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slicers/slicer1.xml" ContentType="application/vnd.ms-excel.slicer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Ferreteria Espinoza\Nuevo Rerpaso\"/>
    </mc:Choice>
  </mc:AlternateContent>
  <xr:revisionPtr revIDLastSave="0" documentId="13_ncr:1_{7411C96A-B23D-409D-B442-0F96219555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9" r:id="rId1"/>
    <sheet name="Base Sin duplicados" sheetId="3" r:id="rId2"/>
    <sheet name="Graficos" sheetId="11" r:id="rId3"/>
    <sheet name="Tabla_Datos_4" sheetId="18" r:id="rId4"/>
    <sheet name="Tabla_Datos" sheetId="14" state="hidden" r:id="rId5"/>
    <sheet name="Segmentadores" sheetId="5" r:id="rId6"/>
    <sheet name="Categoria ABC" sheetId="7" r:id="rId7"/>
  </sheets>
  <definedNames>
    <definedName name="DatosExternos_1" localSheetId="6" hidden="1">'Categoria ABC'!$A$1:$O$307</definedName>
    <definedName name="DatosExternos_1" localSheetId="0" hidden="1">DATA!$A$1:$N$307</definedName>
    <definedName name="DatosExternos_2" localSheetId="5" hidden="1">Segmentadores!$A$1:$I$2755</definedName>
    <definedName name="DatosExternos_3" localSheetId="4" hidden="1">Tabla_Datos!$A$1:$M$2755</definedName>
    <definedName name="DatosExternos_6" localSheetId="3" hidden="1">Tabla_Datos_4!$A$1:$M$2755</definedName>
    <definedName name="SegmentaciónDeDatos_AGENCIA_FINAL">#N/A</definedName>
    <definedName name="SegmentaciónDeDatos_Mes">#N/A</definedName>
  </definedNames>
  <calcPr calcId="191029"/>
  <pivotCaches>
    <pivotCache cacheId="0" r:id="rId8"/>
    <pivotCache cacheId="1" r:id="rId9"/>
    <pivotCache cacheId="2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R4" i="7" l="1"/>
  <c r="R2" i="7"/>
  <c r="R3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Q4" i="7"/>
  <c r="Q5" i="7" s="1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Q86" i="7" s="1"/>
  <c r="Q87" i="7" s="1"/>
  <c r="Q88" i="7" s="1"/>
  <c r="Q89" i="7" s="1"/>
  <c r="Q90" i="7" s="1"/>
  <c r="Q91" i="7" s="1"/>
  <c r="Q92" i="7" s="1"/>
  <c r="Q93" i="7" s="1"/>
  <c r="Q94" i="7" s="1"/>
  <c r="Q95" i="7" s="1"/>
  <c r="Q96" i="7" s="1"/>
  <c r="Q97" i="7" s="1"/>
  <c r="Q98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Q110" i="7" s="1"/>
  <c r="Q111" i="7" s="1"/>
  <c r="Q112" i="7" s="1"/>
  <c r="Q113" i="7" s="1"/>
  <c r="Q114" i="7" s="1"/>
  <c r="Q115" i="7" s="1"/>
  <c r="Q116" i="7" s="1"/>
  <c r="Q117" i="7" s="1"/>
  <c r="Q118" i="7" s="1"/>
  <c r="Q119" i="7" s="1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Q131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42" i="7" s="1"/>
  <c r="Q143" i="7" s="1"/>
  <c r="Q144" i="7" s="1"/>
  <c r="Q145" i="7" s="1"/>
  <c r="Q146" i="7" s="1"/>
  <c r="Q147" i="7" s="1"/>
  <c r="Q148" i="7" s="1"/>
  <c r="Q149" i="7" s="1"/>
  <c r="Q150" i="7" s="1"/>
  <c r="Q151" i="7" s="1"/>
  <c r="Q152" i="7" s="1"/>
  <c r="Q153" i="7" s="1"/>
  <c r="Q154" i="7" s="1"/>
  <c r="Q155" i="7" s="1"/>
  <c r="Q156" i="7" s="1"/>
  <c r="Q157" i="7" s="1"/>
  <c r="Q158" i="7" s="1"/>
  <c r="Q159" i="7" s="1"/>
  <c r="Q160" i="7" s="1"/>
  <c r="Q161" i="7" s="1"/>
  <c r="Q162" i="7" s="1"/>
  <c r="Q163" i="7" s="1"/>
  <c r="Q164" i="7" s="1"/>
  <c r="Q165" i="7" s="1"/>
  <c r="Q166" i="7" s="1"/>
  <c r="Q167" i="7" s="1"/>
  <c r="Q168" i="7" s="1"/>
  <c r="Q169" i="7" s="1"/>
  <c r="Q170" i="7" s="1"/>
  <c r="Q171" i="7" s="1"/>
  <c r="Q172" i="7" s="1"/>
  <c r="Q173" i="7" s="1"/>
  <c r="Q174" i="7" s="1"/>
  <c r="Q175" i="7" s="1"/>
  <c r="Q176" i="7" s="1"/>
  <c r="Q177" i="7" s="1"/>
  <c r="Q178" i="7" s="1"/>
  <c r="Q179" i="7" s="1"/>
  <c r="Q180" i="7" s="1"/>
  <c r="Q181" i="7" s="1"/>
  <c r="Q182" i="7" s="1"/>
  <c r="Q183" i="7" s="1"/>
  <c r="Q184" i="7" s="1"/>
  <c r="Q185" i="7" s="1"/>
  <c r="Q186" i="7" s="1"/>
  <c r="Q187" i="7" s="1"/>
  <c r="Q188" i="7" s="1"/>
  <c r="Q189" i="7" s="1"/>
  <c r="Q190" i="7" s="1"/>
  <c r="Q191" i="7" s="1"/>
  <c r="Q192" i="7" s="1"/>
  <c r="Q193" i="7" s="1"/>
  <c r="Q194" i="7" s="1"/>
  <c r="Q195" i="7" s="1"/>
  <c r="Q196" i="7" s="1"/>
  <c r="Q197" i="7" s="1"/>
  <c r="Q198" i="7" s="1"/>
  <c r="Q199" i="7" s="1"/>
  <c r="Q200" i="7" s="1"/>
  <c r="Q201" i="7" s="1"/>
  <c r="Q202" i="7" s="1"/>
  <c r="Q203" i="7" s="1"/>
  <c r="Q204" i="7" s="1"/>
  <c r="Q205" i="7" s="1"/>
  <c r="Q206" i="7" s="1"/>
  <c r="Q207" i="7" s="1"/>
  <c r="Q208" i="7" s="1"/>
  <c r="Q209" i="7" s="1"/>
  <c r="Q210" i="7" s="1"/>
  <c r="Q211" i="7" s="1"/>
  <c r="Q212" i="7" s="1"/>
  <c r="Q213" i="7" s="1"/>
  <c r="Q214" i="7" s="1"/>
  <c r="Q215" i="7" s="1"/>
  <c r="Q216" i="7" s="1"/>
  <c r="Q217" i="7" s="1"/>
  <c r="Q218" i="7" s="1"/>
  <c r="Q219" i="7" s="1"/>
  <c r="Q220" i="7" s="1"/>
  <c r="Q221" i="7" s="1"/>
  <c r="Q222" i="7" s="1"/>
  <c r="Q223" i="7" s="1"/>
  <c r="Q224" i="7" s="1"/>
  <c r="Q225" i="7" s="1"/>
  <c r="Q226" i="7" s="1"/>
  <c r="Q227" i="7" s="1"/>
  <c r="Q228" i="7" s="1"/>
  <c r="Q229" i="7" s="1"/>
  <c r="Q230" i="7" s="1"/>
  <c r="Q231" i="7" s="1"/>
  <c r="Q232" i="7" s="1"/>
  <c r="Q233" i="7" s="1"/>
  <c r="Q234" i="7" s="1"/>
  <c r="Q235" i="7" s="1"/>
  <c r="Q236" i="7" s="1"/>
  <c r="Q237" i="7" s="1"/>
  <c r="Q238" i="7" s="1"/>
  <c r="Q239" i="7" s="1"/>
  <c r="Q240" i="7" s="1"/>
  <c r="Q241" i="7" s="1"/>
  <c r="Q242" i="7" s="1"/>
  <c r="Q243" i="7" s="1"/>
  <c r="Q244" i="7" s="1"/>
  <c r="Q245" i="7" s="1"/>
  <c r="Q246" i="7" s="1"/>
  <c r="Q247" i="7" s="1"/>
  <c r="Q248" i="7" s="1"/>
  <c r="Q249" i="7" s="1"/>
  <c r="Q250" i="7" s="1"/>
  <c r="Q251" i="7" s="1"/>
  <c r="Q252" i="7" s="1"/>
  <c r="Q253" i="7" s="1"/>
  <c r="Q254" i="7" s="1"/>
  <c r="Q255" i="7" s="1"/>
  <c r="Q256" i="7" s="1"/>
  <c r="Q257" i="7" s="1"/>
  <c r="Q258" i="7" s="1"/>
  <c r="Q259" i="7" s="1"/>
  <c r="Q260" i="7" s="1"/>
  <c r="Q261" i="7" s="1"/>
  <c r="Q262" i="7" s="1"/>
  <c r="Q263" i="7" s="1"/>
  <c r="Q264" i="7" s="1"/>
  <c r="Q265" i="7" s="1"/>
  <c r="Q266" i="7" s="1"/>
  <c r="Q267" i="7" s="1"/>
  <c r="Q268" i="7" s="1"/>
  <c r="Q269" i="7" s="1"/>
  <c r="Q270" i="7" s="1"/>
  <c r="Q271" i="7" s="1"/>
  <c r="Q272" i="7" s="1"/>
  <c r="Q273" i="7" s="1"/>
  <c r="Q274" i="7" s="1"/>
  <c r="Q275" i="7" s="1"/>
  <c r="Q276" i="7" s="1"/>
  <c r="Q277" i="7" s="1"/>
  <c r="Q278" i="7" s="1"/>
  <c r="Q279" i="7" s="1"/>
  <c r="Q280" i="7" s="1"/>
  <c r="Q281" i="7" s="1"/>
  <c r="Q282" i="7" s="1"/>
  <c r="Q283" i="7" s="1"/>
  <c r="Q284" i="7" s="1"/>
  <c r="Q285" i="7" s="1"/>
  <c r="Q286" i="7" s="1"/>
  <c r="Q287" i="7" s="1"/>
  <c r="Q288" i="7" s="1"/>
  <c r="Q289" i="7" s="1"/>
  <c r="Q290" i="7" s="1"/>
  <c r="Q291" i="7" s="1"/>
  <c r="Q292" i="7" s="1"/>
  <c r="Q293" i="7" s="1"/>
  <c r="Q294" i="7" s="1"/>
  <c r="Q295" i="7" s="1"/>
  <c r="Q296" i="7" s="1"/>
  <c r="Q297" i="7" s="1"/>
  <c r="Q298" i="7" s="1"/>
  <c r="Q299" i="7" s="1"/>
  <c r="Q300" i="7" s="1"/>
  <c r="Q301" i="7" s="1"/>
  <c r="Q302" i="7" s="1"/>
  <c r="Q303" i="7" s="1"/>
  <c r="Q304" i="7" s="1"/>
  <c r="Q305" i="7" s="1"/>
  <c r="Q306" i="7" s="1"/>
  <c r="Q307" i="7" s="1"/>
  <c r="Q3" i="7"/>
  <c r="O308" i="7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P308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9FDFA-3CC6-46DC-BDF0-40406E24B972}" keepAlive="1" name="Consulta - Tabla2 (2)" description="Conexión a la consulta 'Tabla2 (2)' en el libro." type="5" refreshedVersion="7" background="1" saveData="1">
    <dbPr connection="Provider=Microsoft.Mashup.OleDb.1;Data Source=$Workbook$;Location=&quot;Tabla2 (2)&quot;;Extended Properties=&quot;&quot;" command="SELECT * FROM [Tabla2 (2)]"/>
  </connection>
</connections>
</file>

<file path=xl/sharedStrings.xml><?xml version="1.0" encoding="utf-8"?>
<sst xmlns="http://schemas.openxmlformats.org/spreadsheetml/2006/main" count="40520" uniqueCount="159">
  <si>
    <t>CODALTERNC</t>
  </si>
  <si>
    <t>COSTOEMPR</t>
  </si>
  <si>
    <t>PVP1</t>
  </si>
  <si>
    <t>PVP6</t>
  </si>
  <si>
    <t>AGENCIA</t>
  </si>
  <si>
    <t>AGENCIA_FINAL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</si>
  <si>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</si>
  <si>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</si>
  <si>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</si>
  <si>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</si>
  <si>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</si>
  <si>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</si>
  <si>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</si>
  <si>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</si>
  <si>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CA0429</t>
  </si>
  <si>
    <t>SUCURSAL TALLER</t>
  </si>
  <si>
    <t>SUCURSAL LOJA</t>
  </si>
  <si>
    <t>STH0669</t>
  </si>
  <si>
    <t>CHI4662</t>
  </si>
  <si>
    <t>C2048</t>
  </si>
  <si>
    <t>COLO0095</t>
  </si>
  <si>
    <t>CHI1385</t>
  </si>
  <si>
    <t>RHG00014</t>
  </si>
  <si>
    <t>RMTC2368</t>
  </si>
  <si>
    <t>C1368</t>
  </si>
  <si>
    <t>BRA0010</t>
  </si>
  <si>
    <t>CA0011</t>
  </si>
  <si>
    <t>CA0012</t>
  </si>
  <si>
    <t>STH0013</t>
  </si>
  <si>
    <t>COLO0014</t>
  </si>
  <si>
    <t>COLO0015</t>
  </si>
  <si>
    <t>C0016</t>
  </si>
  <si>
    <t>CA0017</t>
  </si>
  <si>
    <t>C0018</t>
  </si>
  <si>
    <t>COLO0019</t>
  </si>
  <si>
    <t>C0020</t>
  </si>
  <si>
    <t>RHG0021</t>
  </si>
  <si>
    <t>COLO0022</t>
  </si>
  <si>
    <t>RMTC0023</t>
  </si>
  <si>
    <t>BRA0024</t>
  </si>
  <si>
    <t>CA0025</t>
  </si>
  <si>
    <t>CHI0026</t>
  </si>
  <si>
    <t>RHG0027</t>
  </si>
  <si>
    <t>ECU0028</t>
  </si>
  <si>
    <t>BRA0029</t>
  </si>
  <si>
    <t>CHI0030</t>
  </si>
  <si>
    <t>COLO0031</t>
  </si>
  <si>
    <t>ECU0032</t>
  </si>
  <si>
    <t>STH0033</t>
  </si>
  <si>
    <t>STH0034</t>
  </si>
  <si>
    <t>RHG0035</t>
  </si>
  <si>
    <t>STH0036</t>
  </si>
  <si>
    <t>ECU0037</t>
  </si>
  <si>
    <t>ECU0038</t>
  </si>
  <si>
    <t>BRA0039</t>
  </si>
  <si>
    <t>CA0040</t>
  </si>
  <si>
    <t>RMTC0041</t>
  </si>
  <si>
    <t>C0042</t>
  </si>
  <si>
    <t>STH0043</t>
  </si>
  <si>
    <t>RHG0044</t>
  </si>
  <si>
    <t>STH0045</t>
  </si>
  <si>
    <t>C0046</t>
  </si>
  <si>
    <t>BRA0047</t>
  </si>
  <si>
    <t>ECU0048</t>
  </si>
  <si>
    <t>COLO0049</t>
  </si>
  <si>
    <t>STH0050</t>
  </si>
  <si>
    <t>CA0051</t>
  </si>
  <si>
    <t>COLO0052</t>
  </si>
  <si>
    <t>BRA0053</t>
  </si>
  <si>
    <t>STH0054</t>
  </si>
  <si>
    <t>COLO0055</t>
  </si>
  <si>
    <t>STH0056</t>
  </si>
  <si>
    <t>RHG0057</t>
  </si>
  <si>
    <t>BRA0058</t>
  </si>
  <si>
    <t>RMTC0059</t>
  </si>
  <si>
    <t>ECU0060</t>
  </si>
  <si>
    <t>CHI0061</t>
  </si>
  <si>
    <t>ECU0062</t>
  </si>
  <si>
    <t>ECU0063</t>
  </si>
  <si>
    <t>COLO0064</t>
  </si>
  <si>
    <t>BRA0065</t>
  </si>
  <si>
    <t>STH0066</t>
  </si>
  <si>
    <t>CHI0067</t>
  </si>
  <si>
    <t>C0068</t>
  </si>
  <si>
    <t>COLO0069</t>
  </si>
  <si>
    <t>CHI0070</t>
  </si>
  <si>
    <t>RMTC0071</t>
  </si>
  <si>
    <t>RHG0072</t>
  </si>
  <si>
    <t>BRA0073</t>
  </si>
  <si>
    <t>C0074</t>
  </si>
  <si>
    <t>COLO0075</t>
  </si>
  <si>
    <t>ECU0076</t>
  </si>
  <si>
    <t>CA0077</t>
  </si>
  <si>
    <t>COLO0078</t>
  </si>
  <si>
    <t>CA0079</t>
  </si>
  <si>
    <t>ECU0080</t>
  </si>
  <si>
    <t>ENE21</t>
  </si>
  <si>
    <t>Valor</t>
  </si>
  <si>
    <t>MAY</t>
  </si>
  <si>
    <t>2020</t>
  </si>
  <si>
    <t>JUN</t>
  </si>
  <si>
    <t>JUL</t>
  </si>
  <si>
    <t>AUG</t>
  </si>
  <si>
    <t>SEP</t>
  </si>
  <si>
    <t>OCT</t>
  </si>
  <si>
    <t>NOV</t>
  </si>
  <si>
    <t>DEC</t>
  </si>
  <si>
    <t>JAN</t>
  </si>
  <si>
    <t>2021</t>
  </si>
  <si>
    <t>Columna1</t>
  </si>
  <si>
    <t>Mes</t>
  </si>
  <si>
    <t>Anho</t>
  </si>
  <si>
    <t xml:space="preserve">MATRIZ </t>
  </si>
  <si>
    <t xml:space="preserve">Valor Venta </t>
  </si>
  <si>
    <t>MATRIZ</t>
  </si>
  <si>
    <t>SUCURSAL TRAN</t>
  </si>
  <si>
    <t>SUCURSAL CHILE</t>
  </si>
  <si>
    <t>Totla Venta</t>
  </si>
  <si>
    <t>% Acumulado</t>
  </si>
  <si>
    <t>Clasificacion ABC</t>
  </si>
  <si>
    <t>Etiquetas de fila</t>
  </si>
  <si>
    <t>Total general</t>
  </si>
  <si>
    <t xml:space="preserve">Suma de Valor Venta </t>
  </si>
  <si>
    <t>Costo</t>
  </si>
  <si>
    <t>Utilidad</t>
  </si>
  <si>
    <t>Suma de Utilidad</t>
  </si>
  <si>
    <t>TOP AGENCIAS MAS VENDEN</t>
  </si>
  <si>
    <t xml:space="preserve">TOP PRODUCTOS MAS VENDIDOS </t>
  </si>
  <si>
    <t>TOP 5 PRODUCTOS MAS UTILIDAD</t>
  </si>
  <si>
    <t>TOP 5 PRODUCTOS MENOS SE VENDEN</t>
  </si>
  <si>
    <t>periodo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</si>
  <si>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</si>
  <si>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</si>
  <si>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</si>
  <si>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</si>
  <si>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</si>
  <si>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</si>
  <si>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</si>
  <si>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</si>
  <si>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</si>
  <si>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Personalizado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</si>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</sst>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38">
    <dxf>
      <numFmt numFmtId="0" formatCode="General"/>
    </dxf>
    <dxf>
      <numFmt numFmtId="14" formatCode="0.00%"/>
    </dxf>
    <dxf>
      <numFmt numFmtId="14" formatCode="0.00%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[Base_Ventas_Candidato_fin..xlsx]Graficos!TablaDinámica7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Graficos!$A$4:$A$7</c:f>
              <c:strCache>
                <c:ptCount val="3"/>
                <c:pt idx="0">
                  <c:v>SUCURSAL TALLER</c:v>
                </c:pt>
                <c:pt idx="1">
                  <c:v>SUCURSAL TRAN</c:v>
                </c:pt>
                <c:pt idx="2">
                  <c:v>MATRIZ </c:v>
                </c:pt>
              </c:strCache>
            </c:strRef>
          </c:cat>
          <c:val>
            <c:numRef>
              <c:f>Graficos!$B$4:$B$7</c:f>
              <c:numCache>
                <c:formatCode>#,##0.00</c:formatCode>
                <c:ptCount val="3"/>
                <c:pt idx="0">
                  <c:v>59406.066867999987</c:v>
                </c:pt>
                <c:pt idx="1">
                  <c:v>55384.510639999979</c:v>
                </c:pt>
                <c:pt idx="2">
                  <c:v>52100.783708999988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B-4773-9033-1314AD27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757232"/>
        <c:axId val="1549759728"/>
      </c:barChart>
      <c:catAx>
        <c:axId val="154975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59728"/>
        <c:crosses val="autoZero"/>
        <c:auto val="1"/>
        <c:lblAlgn val="ctr"/>
        <c:lblOffset val="100"/>
        <c:noMultiLvlLbl val="0"/>
      </c:catAx>
      <c:valAx>
        <c:axId val="15497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5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[Base_Ventas_Candidato_fin..xlsx]Graficos!TablaDinámica8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Graficos!$B$11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Graficos!$A$12:$A$15</c:f>
              <c:strCache>
                <c:ptCount val="3"/>
                <c:pt idx="0">
                  <c:v>STH0013</c:v>
                </c:pt>
                <c:pt idx="1">
                  <c:v>RMTC0023</c:v>
                </c:pt>
                <c:pt idx="2">
                  <c:v>STH0034</c:v>
                </c:pt>
              </c:strCache>
            </c:strRef>
          </c:cat>
          <c:val>
            <c:numRef>
              <c:f>Graficos!$B$12:$B$15</c:f>
              <c:numCache>
                <c:formatCode>0.00</c:formatCode>
                <c:ptCount val="3"/>
                <c:pt idx="0">
                  <c:v>16377.085495999998</c:v>
                </c:pt>
                <c:pt idx="1">
                  <c:v>11252.122332999999</c:v>
                </c:pt>
                <c:pt idx="2">
                  <c:v>10527.335950000002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1-4961-B529-02A274EA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756336"/>
        <c:axId val="275760496"/>
        <c:axId val="0"/>
      </c:bar3DChart>
      <c:catAx>
        <c:axId val="27575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60496"/>
        <c:crosses val="autoZero"/>
        <c:auto val="1"/>
        <c:lblAlgn val="ctr"/>
        <c:lblOffset val="100"/>
        <c:noMultiLvlLbl val="0"/>
      </c:catAx>
      <c:valAx>
        <c:axId val="2757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[Base_Ventas_Candidato_fin..xlsx]Graficos!TablaDinámica15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75011879860195"/>
          <c:y val="0.27032407986038781"/>
          <c:w val="0.82839840332458448"/>
          <c:h val="0.570337097124604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Graficos!$B$25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Graficos!$A$26:$A$31</c:f>
              <c:strCache>
                <c:ptCount val="5"/>
                <c:pt idx="0">
                  <c:v>STH0013</c:v>
                </c:pt>
                <c:pt idx="1">
                  <c:v>STH0066</c:v>
                </c:pt>
                <c:pt idx="2">
                  <c:v>STH0034</c:v>
                </c:pt>
                <c:pt idx="3">
                  <c:v>C0018</c:v>
                </c:pt>
                <c:pt idx="4">
                  <c:v>STH0043</c:v>
                </c:pt>
              </c:strCache>
            </c:strRef>
          </c:cat>
          <c:val>
            <c:numRef>
              <c:f>Graficos!$B$26:$B$31</c:f>
              <c:numCache>
                <c:formatCode>0.00</c:formatCode>
                <c:ptCount val="5"/>
                <c:pt idx="0">
                  <c:v>4285.2021019999984</c:v>
                </c:pt>
                <c:pt idx="1">
                  <c:v>2743.2294129999991</c:v>
                </c:pt>
                <c:pt idx="2">
                  <c:v>2723.2512549999997</c:v>
                </c:pt>
                <c:pt idx="3">
                  <c:v>2543.1397869999992</c:v>
                </c:pt>
                <c:pt idx="4">
                  <c:v>2305.9831839999997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F-4E02-921D-30B7CA00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8821008"/>
        <c:axId val="1578821424"/>
        <c:axId val="0"/>
      </c:bar3DChart>
      <c:catAx>
        <c:axId val="15788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21424"/>
        <c:crosses val="autoZero"/>
        <c:auto val="1"/>
        <c:lblAlgn val="ctr"/>
        <c:lblOffset val="100"/>
        <c:noMultiLvlLbl val="0"/>
      </c:catAx>
      <c:valAx>
        <c:axId val="15788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[Base_Ventas_Candidato_fin..xlsx]Graficos!TablaDinámica9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Graficos!$A$36:$A$39</c:f>
              <c:strCache>
                <c:ptCount val="3"/>
                <c:pt idx="0">
                  <c:v>CA0011</c:v>
                </c:pt>
                <c:pt idx="1">
                  <c:v>CA0040</c:v>
                </c:pt>
                <c:pt idx="2">
                  <c:v>CA0079</c:v>
                </c:pt>
              </c:strCache>
            </c:strRef>
          </c:cat>
          <c:val>
            <c:numRef>
              <c:f>Graficos!$B$36:$B$39</c:f>
              <c:numCache>
                <c:formatCode>#,##0.00</c:formatCode>
                <c:ptCount val="3"/>
                <c:pt idx="0">
                  <c:v>5.5234380000000005</c:v>
                </c:pt>
                <c:pt idx="1">
                  <c:v>21.762492000000002</c:v>
                </c:pt>
                <c:pt idx="2">
                  <c:v>24.330641000000004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0-4C6E-9EF3-11E3A1CD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378895"/>
        <c:axId val="746388047"/>
      </c:barChart>
      <c:catAx>
        <c:axId val="74637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88047"/>
        <c:crosses val="autoZero"/>
        <c:auto val="1"/>
        <c:lblAlgn val="ctr"/>
        <c:lblOffset val="100"/>
        <c:noMultiLvlLbl val="0"/>
      </c:catAx>
      <c:valAx>
        <c:axId val="7463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[Base_Ventas_Candidato_fin..xlsx]Graficos!TablaDinámica22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Graficos!$B$46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Graficos!$A$47:$A$58</c:f>
              <c:multiLvlStrCache>
                <c:ptCount val="9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Aug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Dec</c:v>
                  </c:pt>
                  <c:pt idx="8">
                    <c:v>Jan</c:v>
                  </c:pt>
                </c:lvl>
                <c:lvl>
                  <c:pt idx="0">
                    <c:v>2020</c:v>
                  </c:pt>
                  <c:pt idx="8">
                    <c:v>2021</c:v>
                  </c:pt>
                </c:lvl>
              </c:multiLvlStrCache>
            </c:multiLvlStrRef>
          </c:cat>
          <c:val>
            <c:numRef>
              <c:f>Graficos!$B$47:$B$58</c:f>
              <c:numCache>
                <c:formatCode>General</c:formatCode>
                <c:ptCount val="9"/>
                <c:pt idx="0">
                  <c:v>8997.2041320000044</c:v>
                </c:pt>
                <c:pt idx="1">
                  <c:v>9786.5649200000062</c:v>
                </c:pt>
                <c:pt idx="2">
                  <c:v>9017.5016109999997</c:v>
                </c:pt>
                <c:pt idx="3">
                  <c:v>6944.9026919999988</c:v>
                </c:pt>
                <c:pt idx="4">
                  <c:v>6743.9907400000038</c:v>
                </c:pt>
                <c:pt idx="5">
                  <c:v>6720.843477999998</c:v>
                </c:pt>
                <c:pt idx="6">
                  <c:v>6377.0945200000024</c:v>
                </c:pt>
                <c:pt idx="7">
                  <c:v>5967.2826410000007</c:v>
                </c:pt>
                <c:pt idx="8">
                  <c:v>6203.7424330000022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0-4A26-ACAA-2298AFBD4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387631"/>
        <c:axId val="746380143"/>
      </c:lineChart>
      <c:catAx>
        <c:axId val="74638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80143"/>
        <c:crosses val="autoZero"/>
        <c:auto val="1"/>
        <c:lblAlgn val="ctr"/>
        <c:lblOffset val="100"/>
        <c:noMultiLvlLbl val="0"/>
      </c:catAx>
      <c:valAx>
        <c:axId val="7463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8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41910</xdr:rowOff>
    </xdr:from>
    <xdr:to>
      <xdr:col>8</xdr:col>
      <xdr:colOff>320040</xdr:colOff>
      <xdr:row>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A11237-5C3F-4521-A43B-472D0E3D7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11</xdr:row>
      <xdr:rowOff>22860</xdr:rowOff>
    </xdr:from>
    <xdr:to>
      <xdr:col>8</xdr:col>
      <xdr:colOff>7620</xdr:colOff>
      <xdr:row>21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FCB631-0DF6-4A8F-91A4-54DF779AE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23</xdr:row>
      <xdr:rowOff>114300</xdr:rowOff>
    </xdr:from>
    <xdr:to>
      <xdr:col>8</xdr:col>
      <xdr:colOff>441960</xdr:colOff>
      <xdr:row>32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D9C2C0-E829-47B1-AF58-87A1816C7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739140</xdr:colOff>
      <xdr:row>33</xdr:row>
      <xdr:rowOff>114300</xdr:rowOff>
    </xdr:from>
    <xdr:to>
      <xdr:col>8</xdr:col>
      <xdr:colOff>411480</xdr:colOff>
      <xdr:row>43</xdr:row>
      <xdr:rowOff>91440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9A2CF89-5713-4224-A586-1E4BAE670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60960</xdr:colOff>
      <xdr:row>45</xdr:row>
      <xdr:rowOff>11430</xdr:rowOff>
    </xdr:from>
    <xdr:to>
      <xdr:col>8</xdr:col>
      <xdr:colOff>670560</xdr:colOff>
      <xdr:row>60</xdr:row>
      <xdr:rowOff>11430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C2306B-542F-4518-8C8E-128645907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0</xdr:colOff>
      <xdr:row>0</xdr:row>
      <xdr:rowOff>129540</xdr:rowOff>
    </xdr:from>
    <xdr:to>
      <xdr:col>17</xdr:col>
      <xdr:colOff>243840</xdr:colOff>
      <xdr:row>14</xdr:row>
      <xdr:rowOff>36195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2AECF96B-CC7F-4089-B271-887E39591C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4560" y="1295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441960</xdr:colOff>
      <xdr:row>0</xdr:row>
      <xdr:rowOff>99060</xdr:rowOff>
    </xdr:from>
    <xdr:to>
      <xdr:col>14</xdr:col>
      <xdr:colOff>685800</xdr:colOff>
      <xdr:row>14</xdr:row>
      <xdr:rowOff>5715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AGENCIA_FINAL">
              <a:extLst>
                <a:ext uri="{FF2B5EF4-FFF2-40B4-BE49-F238E27FC236}">
                  <a16:creationId xmlns:a16="http://schemas.microsoft.com/office/drawing/2014/main" id="{A46E6BD9-A8E5-4862-95CF-39E64D19C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CIA_FI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9080" y="990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Lopez" refreshedDate="46147.65299224537" createdVersion="7" refreshedVersion="7" minRefreshableVersion="3" recordCount="2754" xr:uid="{C65C8A42-C9A8-47A5-BA12-2EC3FE3E7BA2}">
  <cacheSource type="worksheet">
    <worksheetSource name="Tabla_Datos"/>
  </cacheSource>
  <cacheFields count="12">
    <cacheField name="CODALTERNC" numFmtId="0">
      <sharedItems count="80">
        <s v="CA0429"/>
        <s v="STH0669"/>
        <s v="CHI4662"/>
        <s v="C2048"/>
        <s v="COLO0095"/>
        <s v="CHI1385"/>
        <s v="RHG00014"/>
        <s v="RMTC2368"/>
        <s v="C1368"/>
        <s v="BRA0010"/>
        <s v="CA0011"/>
        <s v="CA0012"/>
        <s v="STH0013"/>
        <s v="COLO0014"/>
        <s v="COLO0015"/>
        <s v="C0016"/>
        <s v="CA0017"/>
        <s v="C0018"/>
        <s v="COLO0019"/>
        <s v="C0020"/>
        <s v="RHG0021"/>
        <s v="COLO0022"/>
        <s v="RMTC0023"/>
        <s v="BRA0024"/>
        <s v="CA0025"/>
        <s v="CHI0026"/>
        <s v="RHG0027"/>
        <s v="ECU0028"/>
        <s v="BRA0029"/>
        <s v="CHI0030"/>
        <s v="COLO0031"/>
        <s v="ECU0032"/>
        <s v="STH0033"/>
        <s v="STH0034"/>
        <s v="RHG0035"/>
        <s v="STH0036"/>
        <s v="ECU0037"/>
        <s v="ECU0038"/>
        <s v="BRA0039"/>
        <s v="CA0040"/>
        <s v="RMTC0041"/>
        <s v="C0042"/>
        <s v="STH0043"/>
        <s v="RHG0044"/>
        <s v="STH0045"/>
        <s v="C0046"/>
        <s v="BRA0047"/>
        <s v="ECU0048"/>
        <s v="COLO0049"/>
        <s v="STH0050"/>
        <s v="CA0051"/>
        <s v="COLO0052"/>
        <s v="BRA0053"/>
        <s v="STH0054"/>
        <s v="COLO0055"/>
        <s v="STH0056"/>
        <s v="RHG0057"/>
        <s v="BRA0058"/>
        <s v="RMTC0059"/>
        <s v="ECU0060"/>
        <s v="CHI0061"/>
        <s v="ECU0062"/>
        <s v="ECU0063"/>
        <s v="COLO0064"/>
        <s v="BRA0065"/>
        <s v="STH0066"/>
        <s v="CHI0067"/>
        <s v="C0068"/>
        <s v="COLO0069"/>
        <s v="CHI0070"/>
        <s v="RMTC0071"/>
        <s v="RHG0072"/>
        <s v="BRA0073"/>
        <s v="C0074"/>
        <s v="COLO0075"/>
        <s v="ECU0076"/>
        <s v="CA0077"/>
        <s v="COLO0078"/>
        <s v="CA0079"/>
        <s v="ECU0080"/>
      </sharedItems>
    </cacheField>
    <cacheField name="COSTOEMPR" numFmtId="0">
      <sharedItems containsSemiMixedTypes="0" containsString="0" containsNumber="1" minValue="1.9E-2" maxValue="179.77879999999999"/>
    </cacheField>
    <cacheField name="PVP1" numFmtId="0">
      <sharedItems containsSemiMixedTypes="0" containsString="0" containsNumber="1" minValue="3.5400000000000001E-2" maxValue="259.91570000000002"/>
    </cacheField>
    <cacheField name="PVP6" numFmtId="0">
      <sharedItems containsSemiMixedTypes="0" containsString="0" containsNumber="1" minValue="0" maxValue="299.44349999999997"/>
    </cacheField>
    <cacheField name="AGENCIA" numFmtId="0">
      <sharedItems/>
    </cacheField>
    <cacheField name="AGENCIA_FINAL" numFmtId="0">
      <sharedItems/>
    </cacheField>
    <cacheField name="Mes" numFmtId="0">
      <sharedItems/>
    </cacheField>
    <cacheField name="Anho" numFmtId="0">
      <sharedItems containsSemiMixedTypes="0" containsString="0" containsNumber="1" containsInteger="1" minValue="2020" maxValue="2021"/>
    </cacheField>
    <cacheField name="Valor" numFmtId="0">
      <sharedItems containsSemiMixedTypes="0" containsString="0" containsNumber="1" minValue="0" maxValue="26.44"/>
    </cacheField>
    <cacheField name="Valor Venta " numFmtId="0">
      <sharedItems containsSemiMixedTypes="0" containsString="0" containsNumber="1" minValue="0" maxValue="2895.4265399999999"/>
    </cacheField>
    <cacheField name="Costo" numFmtId="0">
      <sharedItems containsSemiMixedTypes="0" containsString="0" containsNumber="1" minValue="0" maxValue="2000.2282559999999"/>
    </cacheField>
    <cacheField name="Utilidad" numFmtId="0">
      <sharedItems containsSemiMixedTypes="0" containsString="0" containsNumber="1" minValue="-97.856926000000016" maxValue="895.198284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Lopez" refreshedDate="46147.655614351854" createdVersion="7" refreshedVersion="7" minRefreshableVersion="3" recordCount="2754" xr:uid="{B0338173-1D30-472E-A9E4-3BFB08F4BAA2}">
  <cacheSource type="worksheet">
    <worksheetSource name="Tabla_Datos"/>
  </cacheSource>
  <cacheFields count="12">
    <cacheField name="CODALTERNC" numFmtId="0">
      <sharedItems count="80">
        <s v="CA0429"/>
        <s v="STH0669"/>
        <s v="CHI4662"/>
        <s v="C2048"/>
        <s v="COLO0095"/>
        <s v="CHI1385"/>
        <s v="RHG00014"/>
        <s v="RMTC2368"/>
        <s v="C1368"/>
        <s v="BRA0010"/>
        <s v="CA0011"/>
        <s v="CA0012"/>
        <s v="STH0013"/>
        <s v="COLO0014"/>
        <s v="COLO0015"/>
        <s v="C0016"/>
        <s v="CA0017"/>
        <s v="C0018"/>
        <s v="COLO0019"/>
        <s v="C0020"/>
        <s v="RHG0021"/>
        <s v="COLO0022"/>
        <s v="RMTC0023"/>
        <s v="BRA0024"/>
        <s v="CA0025"/>
        <s v="CHI0026"/>
        <s v="RHG0027"/>
        <s v="ECU0028"/>
        <s v="BRA0029"/>
        <s v="CHI0030"/>
        <s v="COLO0031"/>
        <s v="ECU0032"/>
        <s v="STH0033"/>
        <s v="STH0034"/>
        <s v="RHG0035"/>
        <s v="STH0036"/>
        <s v="ECU0037"/>
        <s v="ECU0038"/>
        <s v="BRA0039"/>
        <s v="CA0040"/>
        <s v="RMTC0041"/>
        <s v="C0042"/>
        <s v="STH0043"/>
        <s v="RHG0044"/>
        <s v="STH0045"/>
        <s v="C0046"/>
        <s v="BRA0047"/>
        <s v="ECU0048"/>
        <s v="COLO0049"/>
        <s v="STH0050"/>
        <s v="CA0051"/>
        <s v="COLO0052"/>
        <s v="BRA0053"/>
        <s v="STH0054"/>
        <s v="COLO0055"/>
        <s v="STH0056"/>
        <s v="RHG0057"/>
        <s v="BRA0058"/>
        <s v="RMTC0059"/>
        <s v="ECU0060"/>
        <s v="CHI0061"/>
        <s v="ECU0062"/>
        <s v="ECU0063"/>
        <s v="COLO0064"/>
        <s v="BRA0065"/>
        <s v="STH0066"/>
        <s v="CHI0067"/>
        <s v="C0068"/>
        <s v="COLO0069"/>
        <s v="CHI0070"/>
        <s v="RMTC0071"/>
        <s v="RHG0072"/>
        <s v="BRA0073"/>
        <s v="C0074"/>
        <s v="COLO0075"/>
        <s v="ECU0076"/>
        <s v="CA0077"/>
        <s v="COLO0078"/>
        <s v="CA0079"/>
        <s v="ECU0080"/>
      </sharedItems>
    </cacheField>
    <cacheField name="COSTOEMPR" numFmtId="0">
      <sharedItems containsSemiMixedTypes="0" containsString="0" containsNumber="1" minValue="1.9E-2" maxValue="179.77879999999999"/>
    </cacheField>
    <cacheField name="PVP1" numFmtId="0">
      <sharedItems containsSemiMixedTypes="0" containsString="0" containsNumber="1" minValue="3.5400000000000001E-2" maxValue="259.91570000000002"/>
    </cacheField>
    <cacheField name="PVP6" numFmtId="0">
      <sharedItems containsSemiMixedTypes="0" containsString="0" containsNumber="1" minValue="0" maxValue="299.44349999999997"/>
    </cacheField>
    <cacheField name="AGENCIA" numFmtId="0">
      <sharedItems/>
    </cacheField>
    <cacheField name="AGENCIA_FINAL" numFmtId="0">
      <sharedItems count="5">
        <s v="SUCURSAL TALLER"/>
        <s v="MATRIZ "/>
        <s v="SUCURSAL LOJA"/>
        <s v="SUCURSAL TRAN"/>
        <s v="SUCURSAL CHILE"/>
      </sharedItems>
    </cacheField>
    <cacheField name="Mes" numFmtId="0">
      <sharedItems count="9">
        <s v="MAY"/>
        <s v="JUN"/>
        <s v="JUL"/>
        <s v="AUG"/>
        <s v="SEP"/>
        <s v="OCT"/>
        <s v="NOV"/>
        <s v="DEC"/>
        <s v="JAN"/>
      </sharedItems>
    </cacheField>
    <cacheField name="Anho" numFmtId="0">
      <sharedItems containsSemiMixedTypes="0" containsString="0" containsNumber="1" containsInteger="1" minValue="2020" maxValue="2021"/>
    </cacheField>
    <cacheField name="Valor" numFmtId="0">
      <sharedItems containsSemiMixedTypes="0" containsString="0" containsNumber="1" minValue="0" maxValue="26.44"/>
    </cacheField>
    <cacheField name="Valor Venta " numFmtId="0">
      <sharedItems containsSemiMixedTypes="0" containsString="0" containsNumber="1" minValue="0" maxValue="2895.4265399999999"/>
    </cacheField>
    <cacheField name="Costo" numFmtId="0">
      <sharedItems containsSemiMixedTypes="0" containsString="0" containsNumber="1" minValue="0" maxValue="2000.2282559999999"/>
    </cacheField>
    <cacheField name="Utilidad" numFmtId="0">
      <sharedItems containsSemiMixedTypes="0" containsString="0" containsNumber="1" minValue="-97.856926000000016" maxValue="895.198284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Lopez" refreshedDate="46147.68603877315" createdVersion="7" refreshedVersion="7" minRefreshableVersion="3" recordCount="2754" xr:uid="{F47D07A8-3E93-4537-84A3-E961BE371085}">
  <cacheSource type="worksheet">
    <worksheetSource name="Tabla_Datos_3"/>
  </cacheSource>
  <cacheFields count="15">
    <cacheField name="CODALTERNC" numFmtId="0">
      <sharedItems/>
    </cacheField>
    <cacheField name="COSTOEMPR" numFmtId="0">
      <sharedItems containsSemiMixedTypes="0" containsString="0" containsNumber="1" minValue="1.9E-2" maxValue="179.77879999999999"/>
    </cacheField>
    <cacheField name="PVP1" numFmtId="0">
      <sharedItems containsSemiMixedTypes="0" containsString="0" containsNumber="1" minValue="3.5400000000000001E-2" maxValue="259.91570000000002"/>
    </cacheField>
    <cacheField name="PVP6" numFmtId="0">
      <sharedItems containsSemiMixedTypes="0" containsString="0" containsNumber="1" minValue="0" maxValue="299.44349999999997"/>
    </cacheField>
    <cacheField name="AGENCIA" numFmtId="0">
      <sharedItems/>
    </cacheField>
    <cacheField name="AGENCIA_FINAL" numFmtId="0">
      <sharedItems/>
    </cacheField>
    <cacheField name="Mes" numFmtId="0">
      <sharedItems/>
    </cacheField>
    <cacheField name="Anho" numFmtId="0">
      <sharedItems containsSemiMixedTypes="0" containsString="0" containsNumber="1" containsInteger="1" minValue="2020" maxValue="2021"/>
    </cacheField>
    <cacheField name="Valor" numFmtId="0">
      <sharedItems containsSemiMixedTypes="0" containsString="0" containsNumber="1" minValue="0" maxValue="26.44"/>
    </cacheField>
    <cacheField name="Valor Venta " numFmtId="0">
      <sharedItems containsSemiMixedTypes="0" containsString="0" containsNumber="1" minValue="0" maxValue="2895.4265399999999"/>
    </cacheField>
    <cacheField name="Costo" numFmtId="0">
      <sharedItems containsSemiMixedTypes="0" containsString="0" containsNumber="1" minValue="0" maxValue="2000.2282559999999"/>
    </cacheField>
    <cacheField name="Utilidad" numFmtId="0">
      <sharedItems containsSemiMixedTypes="0" containsString="0" containsNumber="1" minValue="-97.856926000000016" maxValue="895.19828400000006"/>
    </cacheField>
    <cacheField name="periodo" numFmtId="14">
      <sharedItems containsSemiMixedTypes="0" containsNonDate="0" containsDate="1" containsString="0" minDate="2020-05-01T00:00:00" maxDate="2021-01-02T00:00:00" count="9"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</sharedItems>
      <fieldGroup par="14" base="12">
        <rangePr groupBy="months" startDate="2020-05-01T00:00:00" endDate="2021-01-02T00:00:00"/>
        <groupItems count="14">
          <s v="&lt;5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1"/>
        </groupItems>
      </fieldGroup>
    </cacheField>
    <cacheField name="Trimestres" numFmtId="0" databaseField="0">
      <fieldGroup base="12">
        <rangePr groupBy="quarters" startDate="2020-05-01T00:00:00" endDate="2021-01-02T00:00:00"/>
        <groupItems count="6">
          <s v="&lt;5/1/2020"/>
          <s v="Trim.1"/>
          <s v="Trim.2"/>
          <s v="Trim.3"/>
          <s v="Trim.4"/>
          <s v="&gt;1/2/2021"/>
        </groupItems>
      </fieldGroup>
    </cacheField>
    <cacheField name="Años" numFmtId="0" databaseField="0">
      <fieldGroup base="12">
        <rangePr groupBy="years" startDate="2020-05-01T00:00:00" endDate="2021-01-02T00:00:00"/>
        <groupItems count="4">
          <s v="&lt;5/1/2020"/>
          <s v="2020"/>
          <s v="2021"/>
          <s v="&gt;1/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n v="0.23100000000000001"/>
    <n v="0.6331"/>
    <n v="0.69189999999999996"/>
    <s v="SUCURSAL TALLER"/>
    <s v="SUCURSAL TALLER"/>
    <s v="MAY"/>
    <n v="2020"/>
    <n v="5.5"/>
    <n v="3.4820500000000001"/>
    <n v="1.2705"/>
    <n v="2.2115499999999999"/>
  </r>
  <r>
    <x v="0"/>
    <n v="0.23100000000000001"/>
    <n v="0.6331"/>
    <n v="0.69189999999999996"/>
    <s v="SUCURSAL TALLER"/>
    <s v="SUCURSAL TALLER"/>
    <s v="JUN"/>
    <n v="2020"/>
    <n v="0"/>
    <n v="0"/>
    <n v="0"/>
    <n v="0"/>
  </r>
  <r>
    <x v="0"/>
    <n v="0.23100000000000001"/>
    <n v="0.6331"/>
    <n v="0.69189999999999996"/>
    <s v="SUCURSAL TALLER"/>
    <s v="SUCURSAL TALLER"/>
    <s v="JUL"/>
    <n v="2020"/>
    <n v="2.1"/>
    <n v="1.32951"/>
    <n v="0.48510000000000003"/>
    <n v="0.84440999999999988"/>
  </r>
  <r>
    <x v="0"/>
    <n v="0.23100000000000001"/>
    <n v="0.6331"/>
    <n v="0.69189999999999996"/>
    <s v="SUCURSAL TALLER"/>
    <s v="SUCURSAL TALLER"/>
    <s v="AUG"/>
    <n v="2020"/>
    <n v="0"/>
    <n v="0"/>
    <n v="0"/>
    <n v="0"/>
  </r>
  <r>
    <x v="0"/>
    <n v="0.23100000000000001"/>
    <n v="0.6331"/>
    <n v="0.69189999999999996"/>
    <s v="SUCURSAL TALLER"/>
    <s v="SUCURSAL TALLER"/>
    <s v="SEP"/>
    <n v="2020"/>
    <n v="5.67"/>
    <n v="3.589677"/>
    <n v="1.3097700000000001"/>
    <n v="2.2799069999999997"/>
  </r>
  <r>
    <x v="0"/>
    <n v="0.23100000000000001"/>
    <n v="0.6331"/>
    <n v="0.69189999999999996"/>
    <s v="SUCURSAL TALLER"/>
    <s v="SUCURSAL TALLER"/>
    <s v="OCT"/>
    <n v="2020"/>
    <n v="0.81"/>
    <n v="0.51281100000000002"/>
    <n v="0.18711000000000003"/>
    <n v="0.32570100000000002"/>
  </r>
  <r>
    <x v="0"/>
    <n v="0.23100000000000001"/>
    <n v="0.6331"/>
    <n v="0.69189999999999996"/>
    <s v="SUCURSAL TALLER"/>
    <s v="SUCURSAL TALLER"/>
    <s v="NOV"/>
    <n v="2020"/>
    <n v="0.33"/>
    <n v="0.208923"/>
    <n v="7.6230000000000006E-2"/>
    <n v="0.13269300000000001"/>
  </r>
  <r>
    <x v="0"/>
    <n v="0.23100000000000001"/>
    <n v="0.6331"/>
    <n v="0.69189999999999996"/>
    <s v="SUCURSAL TALLER"/>
    <s v="SUCURSAL TALLER"/>
    <s v="DEC"/>
    <n v="2020"/>
    <n v="0"/>
    <n v="0"/>
    <n v="0"/>
    <n v="0"/>
  </r>
  <r>
    <x v="0"/>
    <n v="0.23100000000000001"/>
    <n v="0.6331"/>
    <n v="0.69189999999999996"/>
    <s v="SUCURSAL TALLER"/>
    <s v="SUCURSAL TALLER"/>
    <s v="JAN"/>
    <n v="2021"/>
    <n v="2.72"/>
    <n v="1.722032"/>
    <n v="0.6283200000000001"/>
    <n v="1.093712"/>
  </r>
  <r>
    <x v="0"/>
    <n v="0.33260000000000001"/>
    <n v="0.60589999999999999"/>
    <n v="0.71970000000000001"/>
    <s v="MATRIZ "/>
    <s v="MATRIZ "/>
    <s v="MAY"/>
    <n v="2020"/>
    <n v="0.06"/>
    <n v="3.6353999999999997E-2"/>
    <n v="1.9955999999999998E-2"/>
    <n v="1.6397999999999999E-2"/>
  </r>
  <r>
    <x v="0"/>
    <n v="0.33260000000000001"/>
    <n v="0.60589999999999999"/>
    <n v="0.71970000000000001"/>
    <s v="MATRIZ "/>
    <s v="MATRIZ "/>
    <s v="JUN"/>
    <n v="2020"/>
    <n v="0.26"/>
    <n v="0.15753400000000001"/>
    <n v="8.6476000000000011E-2"/>
    <n v="7.1057999999999996E-2"/>
  </r>
  <r>
    <x v="0"/>
    <n v="0.33260000000000001"/>
    <n v="0.60589999999999999"/>
    <n v="0.71970000000000001"/>
    <s v="MATRIZ "/>
    <s v="MATRIZ "/>
    <s v="JUL"/>
    <n v="2020"/>
    <n v="0"/>
    <n v="0"/>
    <n v="0"/>
    <n v="0"/>
  </r>
  <r>
    <x v="0"/>
    <n v="0.33260000000000001"/>
    <n v="0.60589999999999999"/>
    <n v="0.71970000000000001"/>
    <s v="MATRIZ "/>
    <s v="MATRIZ "/>
    <s v="AUG"/>
    <n v="2020"/>
    <n v="3.81"/>
    <n v="2.3084790000000002"/>
    <n v="1.2672060000000001"/>
    <n v="1.0412730000000001"/>
  </r>
  <r>
    <x v="0"/>
    <n v="0.33260000000000001"/>
    <n v="0.60589999999999999"/>
    <n v="0.71970000000000001"/>
    <s v="MATRIZ "/>
    <s v="MATRIZ "/>
    <s v="SEP"/>
    <n v="2020"/>
    <n v="0"/>
    <n v="0"/>
    <n v="0"/>
    <n v="0"/>
  </r>
  <r>
    <x v="0"/>
    <n v="0.33260000000000001"/>
    <n v="0.60589999999999999"/>
    <n v="0.71970000000000001"/>
    <s v="MATRIZ "/>
    <s v="MATRIZ "/>
    <s v="OCT"/>
    <n v="2020"/>
    <n v="0"/>
    <n v="0"/>
    <n v="0"/>
    <n v="0"/>
  </r>
  <r>
    <x v="0"/>
    <n v="0.33260000000000001"/>
    <n v="0.60589999999999999"/>
    <n v="0.71970000000000001"/>
    <s v="MATRIZ "/>
    <s v="MATRIZ "/>
    <s v="NOV"/>
    <n v="2020"/>
    <n v="4.01"/>
    <n v="2.429659"/>
    <n v="1.333726"/>
    <n v="1.095933"/>
  </r>
  <r>
    <x v="0"/>
    <n v="0.33260000000000001"/>
    <n v="0.60589999999999999"/>
    <n v="0.71970000000000001"/>
    <s v="MATRIZ "/>
    <s v="MATRIZ "/>
    <s v="DEC"/>
    <n v="2020"/>
    <n v="0.08"/>
    <n v="4.8472000000000001E-2"/>
    <n v="2.6608E-2"/>
    <n v="2.1864000000000001E-2"/>
  </r>
  <r>
    <x v="0"/>
    <n v="0.33260000000000001"/>
    <n v="0.60589999999999999"/>
    <n v="0.71970000000000001"/>
    <s v="MATRIZ "/>
    <s v="MATRIZ "/>
    <s v="JAN"/>
    <n v="2021"/>
    <n v="1.24"/>
    <n v="0.75131599999999998"/>
    <n v="0.41242400000000001"/>
    <n v="0.33889199999999997"/>
  </r>
  <r>
    <x v="0"/>
    <n v="0.31840000000000002"/>
    <n v="0.67279999999999995"/>
    <n v="0"/>
    <s v="SUCURSAL LOJA"/>
    <s v="SUCURSAL LOJA"/>
    <s v="MAY"/>
    <n v="2020"/>
    <n v="0"/>
    <n v="0"/>
    <n v="0"/>
    <n v="0"/>
  </r>
  <r>
    <x v="0"/>
    <n v="0.31840000000000002"/>
    <n v="0.67279999999999995"/>
    <n v="0"/>
    <s v="SUCURSAL LOJA"/>
    <s v="SUCURSAL LOJA"/>
    <s v="JUN"/>
    <n v="2020"/>
    <n v="0"/>
    <n v="0"/>
    <n v="0"/>
    <n v="0"/>
  </r>
  <r>
    <x v="0"/>
    <n v="0.31840000000000002"/>
    <n v="0.67279999999999995"/>
    <n v="0"/>
    <s v="SUCURSAL LOJA"/>
    <s v="SUCURSAL LOJA"/>
    <s v="JUL"/>
    <n v="2020"/>
    <n v="0"/>
    <n v="0"/>
    <n v="0"/>
    <n v="0"/>
  </r>
  <r>
    <x v="0"/>
    <n v="0.31840000000000002"/>
    <n v="0.67279999999999995"/>
    <n v="0"/>
    <s v="SUCURSAL LOJA"/>
    <s v="SUCURSAL LOJA"/>
    <s v="AUG"/>
    <n v="2020"/>
    <n v="0.31"/>
    <n v="0.20856799999999998"/>
    <n v="9.8704E-2"/>
    <n v="0.10986399999999998"/>
  </r>
  <r>
    <x v="0"/>
    <n v="0.31840000000000002"/>
    <n v="0.67279999999999995"/>
    <n v="0"/>
    <s v="SUCURSAL LOJA"/>
    <s v="SUCURSAL LOJA"/>
    <s v="SEP"/>
    <n v="2020"/>
    <n v="0"/>
    <n v="0"/>
    <n v="0"/>
    <n v="0"/>
  </r>
  <r>
    <x v="0"/>
    <n v="0.31840000000000002"/>
    <n v="0.67279999999999995"/>
    <n v="0"/>
    <s v="SUCURSAL LOJA"/>
    <s v="SUCURSAL LOJA"/>
    <s v="OCT"/>
    <n v="2020"/>
    <n v="0.34"/>
    <n v="0.22875200000000001"/>
    <n v="0.10825600000000002"/>
    <n v="0.12049599999999999"/>
  </r>
  <r>
    <x v="0"/>
    <n v="0.31840000000000002"/>
    <n v="0.67279999999999995"/>
    <n v="0"/>
    <s v="SUCURSAL LOJA"/>
    <s v="SUCURSAL LOJA"/>
    <s v="NOV"/>
    <n v="2020"/>
    <n v="0"/>
    <n v="0"/>
    <n v="0"/>
    <n v="0"/>
  </r>
  <r>
    <x v="0"/>
    <n v="0.31840000000000002"/>
    <n v="0.67279999999999995"/>
    <n v="0"/>
    <s v="SUCURSAL LOJA"/>
    <s v="SUCURSAL LOJA"/>
    <s v="DEC"/>
    <n v="2020"/>
    <n v="0.06"/>
    <n v="4.0367999999999994E-2"/>
    <n v="1.9103999999999999E-2"/>
    <n v="2.1263999999999995E-2"/>
  </r>
  <r>
    <x v="0"/>
    <n v="0.31840000000000002"/>
    <n v="0.67279999999999995"/>
    <n v="0"/>
    <s v="SUCURSAL LOJA"/>
    <s v="SUCURSAL LOJA"/>
    <s v="JAN"/>
    <n v="2021"/>
    <n v="0.38"/>
    <n v="0.255664"/>
    <n v="0.120992"/>
    <n v="0.13467200000000001"/>
  </r>
  <r>
    <x v="0"/>
    <n v="0.15859999999999999"/>
    <n v="0.34839999999999999"/>
    <n v="0"/>
    <s v="SUCURSAL TRAN"/>
    <s v="SUCURSAL TRAN"/>
    <s v="MAY"/>
    <n v="2020"/>
    <n v="0.09"/>
    <n v="3.1355999999999995E-2"/>
    <n v="1.4273999999999998E-2"/>
    <n v="1.7081999999999996E-2"/>
  </r>
  <r>
    <x v="0"/>
    <n v="0.15859999999999999"/>
    <n v="0.34839999999999999"/>
    <n v="0"/>
    <s v="SUCURSAL TRAN"/>
    <s v="SUCURSAL TRAN"/>
    <s v="JUN"/>
    <n v="2020"/>
    <n v="0.67"/>
    <n v="0.233428"/>
    <n v="0.106262"/>
    <n v="0.127166"/>
  </r>
  <r>
    <x v="0"/>
    <n v="0.15859999999999999"/>
    <n v="0.34839999999999999"/>
    <n v="0"/>
    <s v="SUCURSAL TRAN"/>
    <s v="SUCURSAL TRAN"/>
    <s v="JUL"/>
    <n v="2020"/>
    <n v="0"/>
    <n v="0"/>
    <n v="0"/>
    <n v="0"/>
  </r>
  <r>
    <x v="0"/>
    <n v="0.15859999999999999"/>
    <n v="0.34839999999999999"/>
    <n v="0"/>
    <s v="SUCURSAL TRAN"/>
    <s v="SUCURSAL TRAN"/>
    <s v="AUG"/>
    <n v="2020"/>
    <n v="0"/>
    <n v="0"/>
    <n v="0"/>
    <n v="0"/>
  </r>
  <r>
    <x v="0"/>
    <n v="0.15859999999999999"/>
    <n v="0.34839999999999999"/>
    <n v="0"/>
    <s v="SUCURSAL TRAN"/>
    <s v="SUCURSAL TRAN"/>
    <s v="SEP"/>
    <n v="2020"/>
    <n v="0"/>
    <n v="0"/>
    <n v="0"/>
    <n v="0"/>
  </r>
  <r>
    <x v="0"/>
    <n v="0.15859999999999999"/>
    <n v="0.34839999999999999"/>
    <n v="0"/>
    <s v="SUCURSAL TRAN"/>
    <s v="SUCURSAL TRAN"/>
    <s v="OCT"/>
    <n v="2020"/>
    <n v="0.61"/>
    <n v="0.21252399999999999"/>
    <n v="9.6745999999999999E-2"/>
    <n v="0.11577799999999999"/>
  </r>
  <r>
    <x v="0"/>
    <n v="0.15859999999999999"/>
    <n v="0.34839999999999999"/>
    <n v="0"/>
    <s v="SUCURSAL TRAN"/>
    <s v="SUCURSAL TRAN"/>
    <s v="NOV"/>
    <n v="2020"/>
    <n v="0.45"/>
    <n v="0.15678"/>
    <n v="7.1370000000000003E-2"/>
    <n v="8.541E-2"/>
  </r>
  <r>
    <x v="0"/>
    <n v="0.15859999999999999"/>
    <n v="0.34839999999999999"/>
    <n v="0"/>
    <s v="SUCURSAL TRAN"/>
    <s v="SUCURSAL TRAN"/>
    <s v="DEC"/>
    <n v="2020"/>
    <n v="0.17"/>
    <n v="5.9228000000000003E-2"/>
    <n v="2.6962E-2"/>
    <n v="3.2266000000000003E-2"/>
  </r>
  <r>
    <x v="0"/>
    <n v="0.15859999999999999"/>
    <n v="0.34839999999999999"/>
    <n v="0"/>
    <s v="SUCURSAL TRAN"/>
    <s v="SUCURSAL TRAN"/>
    <s v="JAN"/>
    <n v="2021"/>
    <n v="0.21"/>
    <n v="7.3163999999999993E-2"/>
    <n v="3.3305999999999995E-2"/>
    <n v="3.9857999999999998E-2"/>
  </r>
  <r>
    <x v="0"/>
    <n v="0.52759999999999996"/>
    <n v="1.0075000000000001"/>
    <n v="1.0720000000000001"/>
    <s v="SUCURSAL CHILE"/>
    <s v="SUCURSAL CHILE"/>
    <s v="MAY"/>
    <n v="2020"/>
    <n v="0"/>
    <n v="0"/>
    <n v="0"/>
    <n v="0"/>
  </r>
  <r>
    <x v="0"/>
    <n v="0.52759999999999996"/>
    <n v="1.0075000000000001"/>
    <n v="1.0720000000000001"/>
    <s v="SUCURSAL CHILE"/>
    <s v="SUCURSAL CHILE"/>
    <s v="JUN"/>
    <n v="2020"/>
    <n v="2.79"/>
    <n v="2.8109250000000001"/>
    <n v="1.4720039999999999"/>
    <n v="1.3389210000000002"/>
  </r>
  <r>
    <x v="0"/>
    <n v="0.52759999999999996"/>
    <n v="1.0075000000000001"/>
    <n v="1.0720000000000001"/>
    <s v="SUCURSAL CHILE"/>
    <s v="SUCURSAL CHILE"/>
    <s v="JUL"/>
    <n v="2020"/>
    <n v="4.88"/>
    <n v="4.9165999999999999"/>
    <n v="2.5746879999999996"/>
    <n v="2.3419120000000002"/>
  </r>
  <r>
    <x v="0"/>
    <n v="0.52759999999999996"/>
    <n v="1.0075000000000001"/>
    <n v="1.0720000000000001"/>
    <s v="SUCURSAL CHILE"/>
    <s v="SUCURSAL CHILE"/>
    <s v="AUG"/>
    <n v="2020"/>
    <n v="0.73"/>
    <n v="0.73547499999999999"/>
    <n v="0.38514799999999993"/>
    <n v="0.35032700000000006"/>
  </r>
  <r>
    <x v="0"/>
    <n v="0.52759999999999996"/>
    <n v="1.0075000000000001"/>
    <n v="1.0720000000000001"/>
    <s v="SUCURSAL CHILE"/>
    <s v="SUCURSAL CHILE"/>
    <s v="SEP"/>
    <n v="2020"/>
    <n v="0"/>
    <n v="0"/>
    <n v="0"/>
    <n v="0"/>
  </r>
  <r>
    <x v="0"/>
    <n v="0.52759999999999996"/>
    <n v="1.0075000000000001"/>
    <n v="1.0720000000000001"/>
    <s v="SUCURSAL CHILE"/>
    <s v="SUCURSAL CHILE"/>
    <s v="OCT"/>
    <n v="2020"/>
    <n v="0"/>
    <n v="0"/>
    <n v="0"/>
    <n v="0"/>
  </r>
  <r>
    <x v="0"/>
    <n v="0.52759999999999996"/>
    <n v="1.0075000000000001"/>
    <n v="1.0720000000000001"/>
    <s v="SUCURSAL CHILE"/>
    <s v="SUCURSAL CHILE"/>
    <s v="NOV"/>
    <n v="2020"/>
    <n v="2.31"/>
    <n v="2.3273250000000001"/>
    <n v="1.218756"/>
    <n v="1.1085690000000001"/>
  </r>
  <r>
    <x v="0"/>
    <n v="0.52759999999999996"/>
    <n v="1.0075000000000001"/>
    <n v="1.0720000000000001"/>
    <s v="SUCURSAL CHILE"/>
    <s v="SUCURSAL CHILE"/>
    <s v="DEC"/>
    <n v="2020"/>
    <n v="3.6"/>
    <n v="3.6270000000000002"/>
    <n v="1.8993599999999999"/>
    <n v="1.7276400000000003"/>
  </r>
  <r>
    <x v="0"/>
    <n v="0.52759999999999996"/>
    <n v="1.0075000000000001"/>
    <n v="1.0720000000000001"/>
    <s v="SUCURSAL CHILE"/>
    <s v="SUCURSAL CHILE"/>
    <s v="JAN"/>
    <n v="2021"/>
    <n v="2.2599999999999998"/>
    <n v="2.2769499999999998"/>
    <n v="1.1923759999999999"/>
    <n v="1.0845739999999999"/>
  </r>
  <r>
    <x v="1"/>
    <n v="59.0383"/>
    <n v="93.584900000000005"/>
    <n v="95.262799999999999"/>
    <s v="SUCURSAL TALLER"/>
    <s v="SUCURSAL TALLER"/>
    <s v="MAY"/>
    <n v="2020"/>
    <n v="0"/>
    <n v="0"/>
    <n v="0"/>
    <n v="0"/>
  </r>
  <r>
    <x v="1"/>
    <n v="59.0383"/>
    <n v="93.584900000000005"/>
    <n v="95.262799999999999"/>
    <s v="SUCURSAL TALLER"/>
    <s v="SUCURSAL TALLER"/>
    <s v="JUN"/>
    <n v="2020"/>
    <n v="0"/>
    <n v="0"/>
    <n v="0"/>
    <n v="0"/>
  </r>
  <r>
    <x v="1"/>
    <n v="59.0383"/>
    <n v="93.584900000000005"/>
    <n v="95.262799999999999"/>
    <s v="SUCURSAL TALLER"/>
    <s v="SUCURSAL TALLER"/>
    <s v="JUL"/>
    <n v="2020"/>
    <n v="2.4500000000000002"/>
    <n v="229.28300500000003"/>
    <n v="144.643835"/>
    <n v="84.639170000000036"/>
  </r>
  <r>
    <x v="1"/>
    <n v="59.0383"/>
    <n v="93.584900000000005"/>
    <n v="95.262799999999999"/>
    <s v="SUCURSAL TALLER"/>
    <s v="SUCURSAL TALLER"/>
    <s v="AUG"/>
    <n v="2020"/>
    <n v="5.85"/>
    <n v="547.47166500000003"/>
    <n v="345.374055"/>
    <n v="202.09761000000003"/>
  </r>
  <r>
    <x v="1"/>
    <n v="59.0383"/>
    <n v="93.584900000000005"/>
    <n v="95.262799999999999"/>
    <s v="SUCURSAL TALLER"/>
    <s v="SUCURSAL TALLER"/>
    <s v="SEP"/>
    <n v="2020"/>
    <n v="0.51"/>
    <n v="47.728299"/>
    <n v="30.109532999999999"/>
    <n v="17.618766000000001"/>
  </r>
  <r>
    <x v="1"/>
    <n v="59.0383"/>
    <n v="93.584900000000005"/>
    <n v="95.262799999999999"/>
    <s v="SUCURSAL TALLER"/>
    <s v="SUCURSAL TALLER"/>
    <s v="OCT"/>
    <n v="2020"/>
    <n v="0"/>
    <n v="0"/>
    <n v="0"/>
    <n v="0"/>
  </r>
  <r>
    <x v="1"/>
    <n v="59.0383"/>
    <n v="93.584900000000005"/>
    <n v="95.262799999999999"/>
    <s v="SUCURSAL TALLER"/>
    <s v="SUCURSAL TALLER"/>
    <s v="NOV"/>
    <n v="2020"/>
    <n v="5.1100000000000003"/>
    <n v="478.21883900000006"/>
    <n v="301.68571300000002"/>
    <n v="176.53312600000004"/>
  </r>
  <r>
    <x v="1"/>
    <n v="59.0383"/>
    <n v="93.584900000000005"/>
    <n v="95.262799999999999"/>
    <s v="SUCURSAL TALLER"/>
    <s v="SUCURSAL TALLER"/>
    <s v="DEC"/>
    <n v="2020"/>
    <n v="1.83"/>
    <n v="171.260367"/>
    <n v="108.04008900000001"/>
    <n v="63.220277999999993"/>
  </r>
  <r>
    <x v="1"/>
    <n v="59.0383"/>
    <n v="93.584900000000005"/>
    <n v="95.262799999999999"/>
    <s v="SUCURSAL TALLER"/>
    <s v="SUCURSAL TALLER"/>
    <s v="JAN"/>
    <n v="2021"/>
    <n v="2.79"/>
    <n v="261.10187100000002"/>
    <n v="164.716857"/>
    <n v="96.385014000000012"/>
  </r>
  <r>
    <x v="1"/>
    <n v="100.2426"/>
    <n v="149.26750000000001"/>
    <n v="163.44630000000001"/>
    <s v="SUCURSAL TRAN"/>
    <s v="SUCURSAL TRAN"/>
    <s v="MAY"/>
    <n v="2020"/>
    <n v="2.5099999999999998"/>
    <n v="374.66142500000001"/>
    <n v="251.60892599999997"/>
    <n v="123.05249900000004"/>
  </r>
  <r>
    <x v="1"/>
    <n v="100.2426"/>
    <n v="149.26750000000001"/>
    <n v="163.44630000000001"/>
    <s v="SUCURSAL TRAN"/>
    <s v="SUCURSAL TRAN"/>
    <s v="JUN"/>
    <n v="2020"/>
    <n v="1.01"/>
    <n v="150.760175"/>
    <n v="101.245026"/>
    <n v="49.515149000000008"/>
  </r>
  <r>
    <x v="1"/>
    <n v="100.2426"/>
    <n v="149.26750000000001"/>
    <n v="163.44630000000001"/>
    <s v="SUCURSAL TRAN"/>
    <s v="SUCURSAL TRAN"/>
    <s v="JUL"/>
    <n v="2020"/>
    <n v="0"/>
    <n v="0"/>
    <n v="0"/>
    <n v="0"/>
  </r>
  <r>
    <x v="1"/>
    <n v="100.2426"/>
    <n v="149.26750000000001"/>
    <n v="163.44630000000001"/>
    <s v="SUCURSAL TRAN"/>
    <s v="SUCURSAL TRAN"/>
    <s v="AUG"/>
    <n v="2020"/>
    <n v="1.1399999999999999"/>
    <n v="170.16495"/>
    <n v="114.27656399999998"/>
    <n v="55.888386000000025"/>
  </r>
  <r>
    <x v="1"/>
    <n v="100.2426"/>
    <n v="149.26750000000001"/>
    <n v="163.44630000000001"/>
    <s v="SUCURSAL TRAN"/>
    <s v="SUCURSAL TRAN"/>
    <s v="SEP"/>
    <n v="2020"/>
    <n v="5.59"/>
    <n v="834.40532500000006"/>
    <n v="560.356134"/>
    <n v="274.04919100000006"/>
  </r>
  <r>
    <x v="1"/>
    <n v="100.2426"/>
    <n v="149.26750000000001"/>
    <n v="163.44630000000001"/>
    <s v="SUCURSAL TRAN"/>
    <s v="SUCURSAL TRAN"/>
    <s v="OCT"/>
    <n v="2020"/>
    <n v="1.8"/>
    <n v="268.68150000000003"/>
    <n v="180.43668"/>
    <n v="88.244820000000033"/>
  </r>
  <r>
    <x v="1"/>
    <n v="100.2426"/>
    <n v="149.26750000000001"/>
    <n v="163.44630000000001"/>
    <s v="SUCURSAL TRAN"/>
    <s v="SUCURSAL TRAN"/>
    <s v="NOV"/>
    <n v="2020"/>
    <n v="0.45"/>
    <n v="67.170375000000007"/>
    <n v="45.109169999999999"/>
    <n v="22.061205000000008"/>
  </r>
  <r>
    <x v="1"/>
    <n v="100.2426"/>
    <n v="149.26750000000001"/>
    <n v="163.44630000000001"/>
    <s v="SUCURSAL TRAN"/>
    <s v="SUCURSAL TRAN"/>
    <s v="DEC"/>
    <n v="2020"/>
    <n v="0"/>
    <n v="0"/>
    <n v="0"/>
    <n v="0"/>
  </r>
  <r>
    <x v="1"/>
    <n v="100.2426"/>
    <n v="149.26750000000001"/>
    <n v="163.44630000000001"/>
    <s v="SUCURSAL TRAN"/>
    <s v="SUCURSAL TRAN"/>
    <s v="JAN"/>
    <n v="2021"/>
    <n v="3.55"/>
    <n v="529.89962500000001"/>
    <n v="355.86122999999998"/>
    <n v="174.03839500000004"/>
  </r>
  <r>
    <x v="1"/>
    <n v="131.35589999999999"/>
    <n v="167.46879999999999"/>
    <n v="159.42830000000001"/>
    <s v="MATRIZ "/>
    <s v="MATRIZ "/>
    <s v="MAY"/>
    <n v="2020"/>
    <n v="1.3"/>
    <n v="217.70944"/>
    <n v="170.76266999999999"/>
    <n v="46.946770000000015"/>
  </r>
  <r>
    <x v="1"/>
    <n v="131.35589999999999"/>
    <n v="167.46879999999999"/>
    <n v="159.42830000000001"/>
    <s v="MATRIZ "/>
    <s v="MATRIZ "/>
    <s v="JUN"/>
    <n v="2020"/>
    <n v="1.97"/>
    <n v="329.91353599999997"/>
    <n v="258.77112299999999"/>
    <n v="71.142412999999976"/>
  </r>
  <r>
    <x v="1"/>
    <n v="131.35589999999999"/>
    <n v="167.46879999999999"/>
    <n v="159.42830000000001"/>
    <s v="MATRIZ "/>
    <s v="MATRIZ "/>
    <s v="JUL"/>
    <n v="2020"/>
    <n v="0"/>
    <n v="0"/>
    <n v="0"/>
    <n v="0"/>
  </r>
  <r>
    <x v="1"/>
    <n v="131.35589999999999"/>
    <n v="167.46879999999999"/>
    <n v="159.42830000000001"/>
    <s v="MATRIZ "/>
    <s v="MATRIZ "/>
    <s v="AUG"/>
    <n v="2020"/>
    <n v="0"/>
    <n v="0"/>
    <n v="0"/>
    <n v="0"/>
  </r>
  <r>
    <x v="1"/>
    <n v="131.35589999999999"/>
    <n v="167.46879999999999"/>
    <n v="159.42830000000001"/>
    <s v="MATRIZ "/>
    <s v="MATRIZ "/>
    <s v="SEP"/>
    <n v="2020"/>
    <n v="0.23"/>
    <n v="38.517823999999997"/>
    <n v="30.211856999999998"/>
    <n v="8.305966999999999"/>
  </r>
  <r>
    <x v="1"/>
    <n v="131.35589999999999"/>
    <n v="167.46879999999999"/>
    <n v="159.42830000000001"/>
    <s v="MATRIZ "/>
    <s v="MATRIZ "/>
    <s v="OCT"/>
    <n v="2020"/>
    <n v="2.65"/>
    <n v="443.79231999999996"/>
    <n v="348.09313499999996"/>
    <n v="95.699185"/>
  </r>
  <r>
    <x v="1"/>
    <n v="131.35589999999999"/>
    <n v="167.46879999999999"/>
    <n v="159.42830000000001"/>
    <s v="MATRIZ "/>
    <s v="MATRIZ "/>
    <s v="NOV"/>
    <n v="2020"/>
    <n v="1.87"/>
    <n v="313.16665599999999"/>
    <n v="245.63553300000001"/>
    <n v="67.53112299999998"/>
  </r>
  <r>
    <x v="1"/>
    <n v="131.35589999999999"/>
    <n v="167.46879999999999"/>
    <n v="159.42830000000001"/>
    <s v="MATRIZ "/>
    <s v="MATRIZ "/>
    <s v="DEC"/>
    <n v="2020"/>
    <n v="1.52"/>
    <n v="254.55257599999999"/>
    <n v="199.660968"/>
    <n v="54.891607999999991"/>
  </r>
  <r>
    <x v="1"/>
    <n v="131.35589999999999"/>
    <n v="167.46879999999999"/>
    <n v="159.42830000000001"/>
    <s v="MATRIZ "/>
    <s v="MATRIZ "/>
    <s v="JAN"/>
    <n v="2021"/>
    <n v="0.18"/>
    <n v="30.144383999999995"/>
    <n v="23.644061999999998"/>
    <n v="6.500321999999997"/>
  </r>
  <r>
    <x v="2"/>
    <n v="112.0759"/>
    <n v="141.60720000000001"/>
    <n v="154.7748"/>
    <s v="SUCURSAL CHILE"/>
    <s v="SUCURSAL CHILE"/>
    <s v="MAY"/>
    <n v="2020"/>
    <n v="1.3"/>
    <n v="184.08936000000003"/>
    <n v="145.69867000000002"/>
    <n v="38.390690000000006"/>
  </r>
  <r>
    <x v="2"/>
    <n v="112.0759"/>
    <n v="141.60720000000001"/>
    <n v="154.7748"/>
    <s v="SUCURSAL CHILE"/>
    <s v="SUCURSAL CHILE"/>
    <s v="JUN"/>
    <n v="2020"/>
    <n v="1.94"/>
    <n v="274.71796799999998"/>
    <n v="217.427246"/>
    <n v="57.290721999999988"/>
  </r>
  <r>
    <x v="2"/>
    <n v="112.0759"/>
    <n v="141.60720000000001"/>
    <n v="154.7748"/>
    <s v="SUCURSAL CHILE"/>
    <s v="SUCURSAL CHILE"/>
    <s v="JUL"/>
    <n v="2020"/>
    <n v="0.52"/>
    <n v="73.635744000000003"/>
    <n v="58.279468000000001"/>
    <n v="15.356276000000001"/>
  </r>
  <r>
    <x v="2"/>
    <n v="112.0759"/>
    <n v="141.60720000000001"/>
    <n v="154.7748"/>
    <s v="SUCURSAL CHILE"/>
    <s v="SUCURSAL CHILE"/>
    <s v="AUG"/>
    <n v="2020"/>
    <n v="2.17"/>
    <n v="307.28762399999999"/>
    <n v="243.20470299999999"/>
    <n v="64.082920999999999"/>
  </r>
  <r>
    <x v="2"/>
    <n v="112.0759"/>
    <n v="141.60720000000001"/>
    <n v="154.7748"/>
    <s v="SUCURSAL CHILE"/>
    <s v="SUCURSAL CHILE"/>
    <s v="SEP"/>
    <n v="2020"/>
    <n v="0.35"/>
    <n v="49.562519999999999"/>
    <n v="39.226565000000001"/>
    <n v="10.335954999999998"/>
  </r>
  <r>
    <x v="2"/>
    <n v="112.0759"/>
    <n v="141.60720000000001"/>
    <n v="154.7748"/>
    <s v="SUCURSAL CHILE"/>
    <s v="SUCURSAL CHILE"/>
    <s v="OCT"/>
    <n v="2020"/>
    <n v="2.52"/>
    <n v="356.850144"/>
    <n v="282.43126799999999"/>
    <n v="74.418876000000012"/>
  </r>
  <r>
    <x v="2"/>
    <n v="112.0759"/>
    <n v="141.60720000000001"/>
    <n v="154.7748"/>
    <s v="SUCURSAL CHILE"/>
    <s v="SUCURSAL CHILE"/>
    <s v="NOV"/>
    <n v="2020"/>
    <n v="1.87"/>
    <n v="264.80546400000003"/>
    <n v="209.58193300000002"/>
    <n v="55.223531000000008"/>
  </r>
  <r>
    <x v="2"/>
    <n v="112.0759"/>
    <n v="141.60720000000001"/>
    <n v="154.7748"/>
    <s v="SUCURSAL CHILE"/>
    <s v="SUCURSAL CHILE"/>
    <s v="DEC"/>
    <n v="2020"/>
    <n v="0.62"/>
    <n v="87.796464"/>
    <n v="69.487058000000005"/>
    <n v="18.309405999999996"/>
  </r>
  <r>
    <x v="2"/>
    <n v="112.0759"/>
    <n v="141.60720000000001"/>
    <n v="154.7748"/>
    <s v="SUCURSAL CHILE"/>
    <s v="SUCURSAL CHILE"/>
    <s v="JAN"/>
    <n v="2021"/>
    <n v="3.02"/>
    <n v="427.65374400000002"/>
    <n v="338.46921800000001"/>
    <n v="89.184526000000005"/>
  </r>
  <r>
    <x v="2"/>
    <n v="152.23320000000001"/>
    <n v="186.6421"/>
    <n v="0"/>
    <s v="SUCURSAL LOJA"/>
    <s v="SUCURSAL LOJA"/>
    <s v="MAY"/>
    <n v="2020"/>
    <n v="0.67"/>
    <n v="125.050207"/>
    <n v="101.99624400000002"/>
    <n v="23.053962999999982"/>
  </r>
  <r>
    <x v="2"/>
    <n v="152.23320000000001"/>
    <n v="186.6421"/>
    <n v="0"/>
    <s v="SUCURSAL LOJA"/>
    <s v="SUCURSAL LOJA"/>
    <s v="JUN"/>
    <n v="2020"/>
    <n v="0.38"/>
    <n v="70.923997999999997"/>
    <n v="57.848616000000007"/>
    <n v="13.075381999999991"/>
  </r>
  <r>
    <x v="2"/>
    <n v="152.23320000000001"/>
    <n v="186.6421"/>
    <n v="0"/>
    <s v="SUCURSAL LOJA"/>
    <s v="SUCURSAL LOJA"/>
    <s v="JUL"/>
    <n v="2020"/>
    <n v="4.1500000000000004"/>
    <n v="774.56471500000009"/>
    <n v="631.76778000000013"/>
    <n v="142.79693499999996"/>
  </r>
  <r>
    <x v="2"/>
    <n v="152.23320000000001"/>
    <n v="186.6421"/>
    <n v="0"/>
    <s v="SUCURSAL LOJA"/>
    <s v="SUCURSAL LOJA"/>
    <s v="AUG"/>
    <n v="2020"/>
    <n v="0"/>
    <n v="0"/>
    <n v="0"/>
    <n v="0"/>
  </r>
  <r>
    <x v="2"/>
    <n v="152.23320000000001"/>
    <n v="186.6421"/>
    <n v="0"/>
    <s v="SUCURSAL LOJA"/>
    <s v="SUCURSAL LOJA"/>
    <s v="SEP"/>
    <n v="2020"/>
    <n v="0"/>
    <n v="0"/>
    <n v="0"/>
    <n v="0"/>
  </r>
  <r>
    <x v="2"/>
    <n v="152.23320000000001"/>
    <n v="186.6421"/>
    <n v="0"/>
    <s v="SUCURSAL LOJA"/>
    <s v="SUCURSAL LOJA"/>
    <s v="OCT"/>
    <n v="2020"/>
    <n v="0"/>
    <n v="0"/>
    <n v="0"/>
    <n v="0"/>
  </r>
  <r>
    <x v="2"/>
    <n v="152.23320000000001"/>
    <n v="186.6421"/>
    <n v="0"/>
    <s v="SUCURSAL LOJA"/>
    <s v="SUCURSAL LOJA"/>
    <s v="NOV"/>
    <n v="2020"/>
    <n v="3.13"/>
    <n v="584.18977299999995"/>
    <n v="476.48991599999999"/>
    <n v="107.69985699999995"/>
  </r>
  <r>
    <x v="2"/>
    <n v="152.23320000000001"/>
    <n v="186.6421"/>
    <n v="0"/>
    <s v="SUCURSAL LOJA"/>
    <s v="SUCURSAL LOJA"/>
    <s v="DEC"/>
    <n v="2020"/>
    <n v="2.6"/>
    <n v="485.26946000000004"/>
    <n v="395.80632000000003"/>
    <n v="89.46314000000001"/>
  </r>
  <r>
    <x v="2"/>
    <n v="152.23320000000001"/>
    <n v="186.6421"/>
    <n v="0"/>
    <s v="SUCURSAL LOJA"/>
    <s v="SUCURSAL LOJA"/>
    <s v="JAN"/>
    <n v="2021"/>
    <n v="0"/>
    <n v="0"/>
    <n v="0"/>
    <n v="0"/>
  </r>
  <r>
    <x v="2"/>
    <n v="144.34350000000001"/>
    <n v="195.89179999999999"/>
    <n v="0"/>
    <s v="SUCURSAL TALLER"/>
    <s v="SUCURSAL TALLER"/>
    <s v="MAY"/>
    <n v="2020"/>
    <n v="0"/>
    <n v="0"/>
    <n v="0"/>
    <n v="0"/>
  </r>
  <r>
    <x v="2"/>
    <n v="144.34350000000001"/>
    <n v="195.89179999999999"/>
    <n v="0"/>
    <s v="SUCURSAL TALLER"/>
    <s v="SUCURSAL TALLER"/>
    <s v="JUN"/>
    <n v="2020"/>
    <n v="1.81"/>
    <n v="354.56415799999996"/>
    <n v="261.26173500000004"/>
    <n v="93.302422999999919"/>
  </r>
  <r>
    <x v="2"/>
    <n v="144.34350000000001"/>
    <n v="195.89179999999999"/>
    <n v="0"/>
    <s v="SUCURSAL TALLER"/>
    <s v="SUCURSAL TALLER"/>
    <s v="JUL"/>
    <n v="2020"/>
    <n v="2.54"/>
    <n v="497.56517199999996"/>
    <n v="366.63249000000002"/>
    <n v="130.93268199999994"/>
  </r>
  <r>
    <x v="2"/>
    <n v="144.34350000000001"/>
    <n v="195.89179999999999"/>
    <n v="0"/>
    <s v="SUCURSAL TALLER"/>
    <s v="SUCURSAL TALLER"/>
    <s v="AUG"/>
    <n v="2020"/>
    <n v="0"/>
    <n v="0"/>
    <n v="0"/>
    <n v="0"/>
  </r>
  <r>
    <x v="2"/>
    <n v="144.34350000000001"/>
    <n v="195.89179999999999"/>
    <n v="0"/>
    <s v="SUCURSAL TALLER"/>
    <s v="SUCURSAL TALLER"/>
    <s v="SEP"/>
    <n v="2020"/>
    <n v="3.12"/>
    <n v="611.18241599999999"/>
    <n v="450.35172000000006"/>
    <n v="160.83069599999993"/>
  </r>
  <r>
    <x v="2"/>
    <n v="144.34350000000001"/>
    <n v="195.89179999999999"/>
    <n v="0"/>
    <s v="SUCURSAL TALLER"/>
    <s v="SUCURSAL TALLER"/>
    <s v="OCT"/>
    <n v="2020"/>
    <n v="2.0499999999999998"/>
    <n v="401.57818999999995"/>
    <n v="295.90417500000001"/>
    <n v="105.67401499999994"/>
  </r>
  <r>
    <x v="2"/>
    <n v="144.34350000000001"/>
    <n v="195.89179999999999"/>
    <n v="0"/>
    <s v="SUCURSAL TALLER"/>
    <s v="SUCURSAL TALLER"/>
    <s v="NOV"/>
    <n v="2020"/>
    <n v="11.28"/>
    <n v="2209.6595039999997"/>
    <n v="1628.1946800000001"/>
    <n v="581.46482399999968"/>
  </r>
  <r>
    <x v="2"/>
    <n v="144.34350000000001"/>
    <n v="195.89179999999999"/>
    <n v="0"/>
    <s v="SUCURSAL TALLER"/>
    <s v="SUCURSAL TALLER"/>
    <s v="DEC"/>
    <n v="2020"/>
    <n v="0.47"/>
    <n v="92.069145999999989"/>
    <n v="67.841444999999993"/>
    <n v="24.227700999999996"/>
  </r>
  <r>
    <x v="2"/>
    <n v="144.34350000000001"/>
    <n v="195.89179999999999"/>
    <n v="0"/>
    <s v="SUCURSAL TALLER"/>
    <s v="SUCURSAL TALLER"/>
    <s v="JAN"/>
    <n v="2021"/>
    <n v="0"/>
    <n v="0"/>
    <n v="0"/>
    <n v="0"/>
  </r>
  <r>
    <x v="2"/>
    <n v="94.191699999999997"/>
    <n v="117.2069"/>
    <n v="126.00879999999999"/>
    <s v="SUCURSAL TRAN"/>
    <s v="SUCURSAL TRAN"/>
    <s v="MAY"/>
    <n v="2020"/>
    <n v="0"/>
    <n v="0"/>
    <n v="0"/>
    <n v="0"/>
  </r>
  <r>
    <x v="2"/>
    <n v="94.191699999999997"/>
    <n v="117.2069"/>
    <n v="126.00879999999999"/>
    <s v="SUCURSAL TRAN"/>
    <s v="SUCURSAL TRAN"/>
    <s v="JUN"/>
    <n v="2020"/>
    <n v="0.56000000000000005"/>
    <n v="65.635864000000012"/>
    <n v="52.747352000000006"/>
    <n v="12.888512000000006"/>
  </r>
  <r>
    <x v="2"/>
    <n v="94.191699999999997"/>
    <n v="117.2069"/>
    <n v="126.00879999999999"/>
    <s v="SUCURSAL TRAN"/>
    <s v="SUCURSAL TRAN"/>
    <s v="JUL"/>
    <n v="2020"/>
    <n v="0.95"/>
    <n v="111.346555"/>
    <n v="89.482114999999993"/>
    <n v="21.864440000000002"/>
  </r>
  <r>
    <x v="2"/>
    <n v="94.191699999999997"/>
    <n v="117.2069"/>
    <n v="126.00879999999999"/>
    <s v="SUCURSAL TRAN"/>
    <s v="SUCURSAL TRAN"/>
    <s v="AUG"/>
    <n v="2020"/>
    <n v="0"/>
    <n v="0"/>
    <n v="0"/>
    <n v="0"/>
  </r>
  <r>
    <x v="2"/>
    <n v="94.191699999999997"/>
    <n v="117.2069"/>
    <n v="126.00879999999999"/>
    <s v="SUCURSAL TRAN"/>
    <s v="SUCURSAL TRAN"/>
    <s v="SEP"/>
    <n v="2020"/>
    <n v="0.12"/>
    <n v="14.064828"/>
    <n v="11.303004"/>
    <n v="2.7618240000000007"/>
  </r>
  <r>
    <x v="2"/>
    <n v="94.191699999999997"/>
    <n v="117.2069"/>
    <n v="126.00879999999999"/>
    <s v="SUCURSAL TRAN"/>
    <s v="SUCURSAL TRAN"/>
    <s v="OCT"/>
    <n v="2020"/>
    <n v="0.28999999999999998"/>
    <n v="33.990000999999999"/>
    <n v="27.315592999999996"/>
    <n v="6.6744080000000032"/>
  </r>
  <r>
    <x v="2"/>
    <n v="94.191699999999997"/>
    <n v="117.2069"/>
    <n v="126.00879999999999"/>
    <s v="SUCURSAL TRAN"/>
    <s v="SUCURSAL TRAN"/>
    <s v="NOV"/>
    <n v="2020"/>
    <n v="0"/>
    <n v="0"/>
    <n v="0"/>
    <n v="0"/>
  </r>
  <r>
    <x v="2"/>
    <n v="94.191699999999997"/>
    <n v="117.2069"/>
    <n v="126.00879999999999"/>
    <s v="SUCURSAL TRAN"/>
    <s v="SUCURSAL TRAN"/>
    <s v="DEC"/>
    <n v="2020"/>
    <n v="7.0000000000000007E-2"/>
    <n v="8.2044830000000015"/>
    <n v="6.5934190000000008"/>
    <n v="1.6110640000000007"/>
  </r>
  <r>
    <x v="2"/>
    <n v="94.191699999999997"/>
    <n v="117.2069"/>
    <n v="126.00879999999999"/>
    <s v="SUCURSAL TRAN"/>
    <s v="SUCURSAL TRAN"/>
    <s v="JAN"/>
    <n v="2021"/>
    <n v="0.11"/>
    <n v="12.892759"/>
    <n v="10.361086999999999"/>
    <n v="2.5316720000000004"/>
  </r>
  <r>
    <x v="3"/>
    <n v="0.4637"/>
    <n v="1.2676000000000001"/>
    <n v="1.4449000000000001"/>
    <s v="MATRIZ "/>
    <s v="MATRIZ "/>
    <s v="MAY"/>
    <n v="2020"/>
    <n v="0.57999999999999996"/>
    <n v="0.73520799999999997"/>
    <n v="0.26894599999999996"/>
    <n v="0.46626200000000001"/>
  </r>
  <r>
    <x v="3"/>
    <n v="0.4637"/>
    <n v="1.2676000000000001"/>
    <n v="1.4449000000000001"/>
    <s v="MATRIZ "/>
    <s v="MATRIZ "/>
    <s v="JUN"/>
    <n v="2020"/>
    <n v="0"/>
    <n v="0"/>
    <n v="0"/>
    <n v="0"/>
  </r>
  <r>
    <x v="3"/>
    <n v="0.4637"/>
    <n v="1.2676000000000001"/>
    <n v="1.4449000000000001"/>
    <s v="MATRIZ "/>
    <s v="MATRIZ "/>
    <s v="JUL"/>
    <n v="2020"/>
    <n v="3.2"/>
    <n v="4.0563200000000004"/>
    <n v="1.48384"/>
    <n v="2.5724800000000005"/>
  </r>
  <r>
    <x v="3"/>
    <n v="0.4637"/>
    <n v="1.2676000000000001"/>
    <n v="1.4449000000000001"/>
    <s v="MATRIZ "/>
    <s v="MATRIZ "/>
    <s v="AUG"/>
    <n v="2020"/>
    <n v="0.73"/>
    <n v="0.92534800000000006"/>
    <n v="0.338501"/>
    <n v="0.58684700000000012"/>
  </r>
  <r>
    <x v="3"/>
    <n v="0.4637"/>
    <n v="1.2676000000000001"/>
    <n v="1.4449000000000001"/>
    <s v="MATRIZ "/>
    <s v="MATRIZ "/>
    <s v="SEP"/>
    <n v="2020"/>
    <n v="0"/>
    <n v="0"/>
    <n v="0"/>
    <n v="0"/>
  </r>
  <r>
    <x v="3"/>
    <n v="0.4637"/>
    <n v="1.2676000000000001"/>
    <n v="1.4449000000000001"/>
    <s v="MATRIZ "/>
    <s v="MATRIZ "/>
    <s v="OCT"/>
    <n v="2020"/>
    <n v="2.2400000000000002"/>
    <n v="2.8394240000000006"/>
    <n v="1.0386880000000001"/>
    <n v="1.8007360000000006"/>
  </r>
  <r>
    <x v="3"/>
    <n v="0.4637"/>
    <n v="1.2676000000000001"/>
    <n v="1.4449000000000001"/>
    <s v="MATRIZ "/>
    <s v="MATRIZ "/>
    <s v="NOV"/>
    <n v="2020"/>
    <n v="0"/>
    <n v="0"/>
    <n v="0"/>
    <n v="0"/>
  </r>
  <r>
    <x v="3"/>
    <n v="0.4637"/>
    <n v="1.2676000000000001"/>
    <n v="1.4449000000000001"/>
    <s v="MATRIZ "/>
    <s v="MATRIZ "/>
    <s v="DEC"/>
    <n v="2020"/>
    <n v="2.34"/>
    <n v="2.9661840000000002"/>
    <n v="1.0850579999999999"/>
    <n v="1.8811260000000003"/>
  </r>
  <r>
    <x v="3"/>
    <n v="0.4637"/>
    <n v="1.2676000000000001"/>
    <n v="1.4449000000000001"/>
    <s v="MATRIZ "/>
    <s v="MATRIZ "/>
    <s v="JAN"/>
    <n v="2021"/>
    <n v="0"/>
    <n v="0"/>
    <n v="0"/>
    <n v="0"/>
  </r>
  <r>
    <x v="3"/>
    <n v="0.16239999999999999"/>
    <n v="0.3493"/>
    <n v="0.41639999999999999"/>
    <s v="SUCURSAL CHILE"/>
    <s v="SUCURSAL CHILE"/>
    <s v="MAY"/>
    <n v="2020"/>
    <n v="0"/>
    <n v="0"/>
    <n v="0"/>
    <n v="0"/>
  </r>
  <r>
    <x v="3"/>
    <n v="0.16239999999999999"/>
    <n v="0.3493"/>
    <n v="0.41639999999999999"/>
    <s v="SUCURSAL CHILE"/>
    <s v="SUCURSAL CHILE"/>
    <s v="JUN"/>
    <n v="2020"/>
    <n v="1.05"/>
    <n v="0.36676500000000001"/>
    <n v="0.17052"/>
    <n v="0.196245"/>
  </r>
  <r>
    <x v="3"/>
    <n v="0.16239999999999999"/>
    <n v="0.3493"/>
    <n v="0.41639999999999999"/>
    <s v="SUCURSAL CHILE"/>
    <s v="SUCURSAL CHILE"/>
    <s v="JUL"/>
    <n v="2020"/>
    <n v="2.92"/>
    <n v="1.0199559999999999"/>
    <n v="0.47420799999999996"/>
    <n v="0.5457479999999999"/>
  </r>
  <r>
    <x v="3"/>
    <n v="0.16239999999999999"/>
    <n v="0.3493"/>
    <n v="0.41639999999999999"/>
    <s v="SUCURSAL CHILE"/>
    <s v="SUCURSAL CHILE"/>
    <s v="AUG"/>
    <n v="2020"/>
    <n v="0"/>
    <n v="0"/>
    <n v="0"/>
    <n v="0"/>
  </r>
  <r>
    <x v="3"/>
    <n v="0.16239999999999999"/>
    <n v="0.3493"/>
    <n v="0.41639999999999999"/>
    <s v="SUCURSAL CHILE"/>
    <s v="SUCURSAL CHILE"/>
    <s v="SEP"/>
    <n v="2020"/>
    <n v="0"/>
    <n v="0"/>
    <n v="0"/>
    <n v="0"/>
  </r>
  <r>
    <x v="3"/>
    <n v="0.16239999999999999"/>
    <n v="0.3493"/>
    <n v="0.41639999999999999"/>
    <s v="SUCURSAL CHILE"/>
    <s v="SUCURSAL CHILE"/>
    <s v="OCT"/>
    <n v="2020"/>
    <n v="0.33"/>
    <n v="0.11526900000000001"/>
    <n v="5.3592000000000001E-2"/>
    <n v="6.167700000000001E-2"/>
  </r>
  <r>
    <x v="3"/>
    <n v="0.16239999999999999"/>
    <n v="0.3493"/>
    <n v="0.41639999999999999"/>
    <s v="SUCURSAL CHILE"/>
    <s v="SUCURSAL CHILE"/>
    <s v="NOV"/>
    <n v="2020"/>
    <n v="0.68"/>
    <n v="0.23752400000000001"/>
    <n v="0.110432"/>
    <n v="0.12709200000000001"/>
  </r>
  <r>
    <x v="3"/>
    <n v="0.16239999999999999"/>
    <n v="0.3493"/>
    <n v="0.41639999999999999"/>
    <s v="SUCURSAL CHILE"/>
    <s v="SUCURSAL CHILE"/>
    <s v="DEC"/>
    <n v="2020"/>
    <n v="0.81"/>
    <n v="0.28293300000000005"/>
    <n v="0.13154399999999999"/>
    <n v="0.15138900000000005"/>
  </r>
  <r>
    <x v="3"/>
    <n v="0.16239999999999999"/>
    <n v="0.3493"/>
    <n v="0.41639999999999999"/>
    <s v="SUCURSAL CHILE"/>
    <s v="SUCURSAL CHILE"/>
    <s v="JAN"/>
    <n v="2021"/>
    <n v="0"/>
    <n v="0"/>
    <n v="0"/>
    <n v="0"/>
  </r>
  <r>
    <x v="3"/>
    <n v="0.13350000000000001"/>
    <n v="0.27289999999999998"/>
    <n v="0.2712"/>
    <s v="SUCURSAL LOJA"/>
    <s v="SUCURSAL LOJA"/>
    <s v="MAY"/>
    <n v="2020"/>
    <n v="0"/>
    <n v="0"/>
    <n v="0"/>
    <n v="0"/>
  </r>
  <r>
    <x v="3"/>
    <n v="0.13350000000000001"/>
    <n v="0.27289999999999998"/>
    <n v="0.2712"/>
    <s v="SUCURSAL LOJA"/>
    <s v="SUCURSAL LOJA"/>
    <s v="JUN"/>
    <n v="2020"/>
    <n v="2.84"/>
    <n v="0.77503599999999995"/>
    <n v="0.37913999999999998"/>
    <n v="0.39589599999999997"/>
  </r>
  <r>
    <x v="3"/>
    <n v="0.13350000000000001"/>
    <n v="0.27289999999999998"/>
    <n v="0.2712"/>
    <s v="SUCURSAL LOJA"/>
    <s v="SUCURSAL LOJA"/>
    <s v="JUL"/>
    <n v="2020"/>
    <n v="2.33"/>
    <n v="0.63585700000000001"/>
    <n v="0.31105500000000003"/>
    <n v="0.32480199999999998"/>
  </r>
  <r>
    <x v="3"/>
    <n v="0.13350000000000001"/>
    <n v="0.27289999999999998"/>
    <n v="0.2712"/>
    <s v="SUCURSAL LOJA"/>
    <s v="SUCURSAL LOJA"/>
    <s v="AUG"/>
    <n v="2020"/>
    <n v="0.44"/>
    <n v="0.12007599999999999"/>
    <n v="5.8740000000000001E-2"/>
    <n v="6.1335999999999988E-2"/>
  </r>
  <r>
    <x v="3"/>
    <n v="0.13350000000000001"/>
    <n v="0.27289999999999998"/>
    <n v="0.2712"/>
    <s v="SUCURSAL LOJA"/>
    <s v="SUCURSAL LOJA"/>
    <s v="SEP"/>
    <n v="2020"/>
    <n v="0"/>
    <n v="0"/>
    <n v="0"/>
    <n v="0"/>
  </r>
  <r>
    <x v="3"/>
    <n v="0.13350000000000001"/>
    <n v="0.27289999999999998"/>
    <n v="0.2712"/>
    <s v="SUCURSAL LOJA"/>
    <s v="SUCURSAL LOJA"/>
    <s v="OCT"/>
    <n v="2020"/>
    <n v="5.63"/>
    <n v="1.5364269999999998"/>
    <n v="0.75160500000000008"/>
    <n v="0.78482199999999969"/>
  </r>
  <r>
    <x v="3"/>
    <n v="0.13350000000000001"/>
    <n v="0.27289999999999998"/>
    <n v="0.2712"/>
    <s v="SUCURSAL LOJA"/>
    <s v="SUCURSAL LOJA"/>
    <s v="NOV"/>
    <n v="2020"/>
    <n v="2.75"/>
    <n v="0.75047499999999989"/>
    <n v="0.36712500000000003"/>
    <n v="0.38334999999999986"/>
  </r>
  <r>
    <x v="3"/>
    <n v="0.13350000000000001"/>
    <n v="0.27289999999999998"/>
    <n v="0.2712"/>
    <s v="SUCURSAL LOJA"/>
    <s v="SUCURSAL LOJA"/>
    <s v="DEC"/>
    <n v="2020"/>
    <n v="0.02"/>
    <n v="5.4579999999999993E-3"/>
    <n v="2.6700000000000001E-3"/>
    <n v="2.7879999999999992E-3"/>
  </r>
  <r>
    <x v="3"/>
    <n v="0.13350000000000001"/>
    <n v="0.27289999999999998"/>
    <n v="0.2712"/>
    <s v="SUCURSAL LOJA"/>
    <s v="SUCURSAL LOJA"/>
    <s v="JAN"/>
    <n v="2021"/>
    <n v="0.83"/>
    <n v="0.22650699999999996"/>
    <n v="0.110805"/>
    <n v="0.11570199999999996"/>
  </r>
  <r>
    <x v="3"/>
    <n v="0.59199999999999997"/>
    <n v="1.3774999999999999"/>
    <n v="1.2326999999999999"/>
    <s v="SUCURSAL TALLER"/>
    <s v="SUCURSAL TALLER"/>
    <s v="MAY"/>
    <n v="2020"/>
    <n v="0"/>
    <n v="0"/>
    <n v="0"/>
    <n v="0"/>
  </r>
  <r>
    <x v="3"/>
    <n v="0.59199999999999997"/>
    <n v="1.3774999999999999"/>
    <n v="1.2326999999999999"/>
    <s v="SUCURSAL TALLER"/>
    <s v="SUCURSAL TALLER"/>
    <s v="JUN"/>
    <n v="2020"/>
    <n v="0.02"/>
    <n v="2.7549999999999998E-2"/>
    <n v="1.184E-2"/>
    <n v="1.5709999999999998E-2"/>
  </r>
  <r>
    <x v="3"/>
    <n v="0.59199999999999997"/>
    <n v="1.3774999999999999"/>
    <n v="1.2326999999999999"/>
    <s v="SUCURSAL TALLER"/>
    <s v="SUCURSAL TALLER"/>
    <s v="JUL"/>
    <n v="2020"/>
    <n v="0.49"/>
    <n v="0.67497499999999999"/>
    <n v="0.29008"/>
    <n v="0.38489499999999999"/>
  </r>
  <r>
    <x v="3"/>
    <n v="0.59199999999999997"/>
    <n v="1.3774999999999999"/>
    <n v="1.2326999999999999"/>
    <s v="SUCURSAL TALLER"/>
    <s v="SUCURSAL TALLER"/>
    <s v="AUG"/>
    <n v="2020"/>
    <n v="0.18"/>
    <n v="0.24794999999999998"/>
    <n v="0.10655999999999999"/>
    <n v="0.14138999999999999"/>
  </r>
  <r>
    <x v="3"/>
    <n v="0.59199999999999997"/>
    <n v="1.3774999999999999"/>
    <n v="1.2326999999999999"/>
    <s v="SUCURSAL TALLER"/>
    <s v="SUCURSAL TALLER"/>
    <s v="SEP"/>
    <n v="2020"/>
    <n v="2.25"/>
    <n v="3.0993749999999998"/>
    <n v="1.3319999999999999"/>
    <n v="1.7673749999999999"/>
  </r>
  <r>
    <x v="3"/>
    <n v="0.59199999999999997"/>
    <n v="1.3774999999999999"/>
    <n v="1.2326999999999999"/>
    <s v="SUCURSAL TALLER"/>
    <s v="SUCURSAL TALLER"/>
    <s v="OCT"/>
    <n v="2020"/>
    <n v="1.55"/>
    <n v="2.1351249999999999"/>
    <n v="0.91759999999999997"/>
    <n v="1.217525"/>
  </r>
  <r>
    <x v="3"/>
    <n v="0.59199999999999997"/>
    <n v="1.3774999999999999"/>
    <n v="1.2326999999999999"/>
    <s v="SUCURSAL TALLER"/>
    <s v="SUCURSAL TALLER"/>
    <s v="NOV"/>
    <n v="2020"/>
    <n v="0"/>
    <n v="0"/>
    <n v="0"/>
    <n v="0"/>
  </r>
  <r>
    <x v="3"/>
    <n v="0.59199999999999997"/>
    <n v="1.3774999999999999"/>
    <n v="1.2326999999999999"/>
    <s v="SUCURSAL TALLER"/>
    <s v="SUCURSAL TALLER"/>
    <s v="DEC"/>
    <n v="2020"/>
    <n v="0"/>
    <n v="0"/>
    <n v="0"/>
    <n v="0"/>
  </r>
  <r>
    <x v="3"/>
    <n v="0.59199999999999997"/>
    <n v="1.3774999999999999"/>
    <n v="1.2326999999999999"/>
    <s v="SUCURSAL TALLER"/>
    <s v="SUCURSAL TALLER"/>
    <s v="JAN"/>
    <n v="2021"/>
    <n v="0"/>
    <n v="0"/>
    <n v="0"/>
    <n v="0"/>
  </r>
  <r>
    <x v="3"/>
    <n v="0.59409999999999996"/>
    <n v="1.1803999999999999"/>
    <n v="1.3267"/>
    <s v="SUCURSAL TRAN"/>
    <s v="SUCURSAL TRAN"/>
    <s v="MAY"/>
    <n v="2020"/>
    <n v="0.21"/>
    <n v="0.24788399999999997"/>
    <n v="0.12476099999999998"/>
    <n v="0.12312299999999998"/>
  </r>
  <r>
    <x v="3"/>
    <n v="0.59409999999999996"/>
    <n v="1.1803999999999999"/>
    <n v="1.3267"/>
    <s v="SUCURSAL TRAN"/>
    <s v="SUCURSAL TRAN"/>
    <s v="JUN"/>
    <n v="2020"/>
    <n v="1.28"/>
    <n v="1.5109119999999998"/>
    <n v="0.76044800000000001"/>
    <n v="0.7504639999999998"/>
  </r>
  <r>
    <x v="3"/>
    <n v="0.59409999999999996"/>
    <n v="1.1803999999999999"/>
    <n v="1.3267"/>
    <s v="SUCURSAL TRAN"/>
    <s v="SUCURSAL TRAN"/>
    <s v="JUL"/>
    <n v="2020"/>
    <n v="0.45"/>
    <n v="0.53117999999999999"/>
    <n v="0.267345"/>
    <n v="0.26383499999999999"/>
  </r>
  <r>
    <x v="3"/>
    <n v="0.59409999999999996"/>
    <n v="1.1803999999999999"/>
    <n v="1.3267"/>
    <s v="SUCURSAL TRAN"/>
    <s v="SUCURSAL TRAN"/>
    <s v="AUG"/>
    <n v="2020"/>
    <n v="0.73"/>
    <n v="0.8616919999999999"/>
    <n v="0.43369299999999994"/>
    <n v="0.42799899999999996"/>
  </r>
  <r>
    <x v="3"/>
    <n v="0.59409999999999996"/>
    <n v="1.1803999999999999"/>
    <n v="1.3267"/>
    <s v="SUCURSAL TRAN"/>
    <s v="SUCURSAL TRAN"/>
    <s v="SEP"/>
    <n v="2020"/>
    <n v="0"/>
    <n v="0"/>
    <n v="0"/>
    <n v="0"/>
  </r>
  <r>
    <x v="3"/>
    <n v="0.59409999999999996"/>
    <n v="1.1803999999999999"/>
    <n v="1.3267"/>
    <s v="SUCURSAL TRAN"/>
    <s v="SUCURSAL TRAN"/>
    <s v="OCT"/>
    <n v="2020"/>
    <n v="0.86"/>
    <n v="1.0151439999999998"/>
    <n v="0.51092599999999999"/>
    <n v="0.50421799999999983"/>
  </r>
  <r>
    <x v="3"/>
    <n v="0.59409999999999996"/>
    <n v="1.1803999999999999"/>
    <n v="1.3267"/>
    <s v="SUCURSAL TRAN"/>
    <s v="SUCURSAL TRAN"/>
    <s v="NOV"/>
    <n v="2020"/>
    <n v="0.13"/>
    <n v="0.15345200000000001"/>
    <n v="7.7232999999999996E-2"/>
    <n v="7.6219000000000009E-2"/>
  </r>
  <r>
    <x v="3"/>
    <n v="0.59409999999999996"/>
    <n v="1.1803999999999999"/>
    <n v="1.3267"/>
    <s v="SUCURSAL TRAN"/>
    <s v="SUCURSAL TRAN"/>
    <s v="DEC"/>
    <n v="2020"/>
    <n v="0"/>
    <n v="0"/>
    <n v="0"/>
    <n v="0"/>
  </r>
  <r>
    <x v="3"/>
    <n v="0.59409999999999996"/>
    <n v="1.1803999999999999"/>
    <n v="1.3267"/>
    <s v="SUCURSAL TRAN"/>
    <s v="SUCURSAL TRAN"/>
    <s v="JAN"/>
    <n v="2021"/>
    <n v="0"/>
    <n v="0"/>
    <n v="0"/>
    <n v="0"/>
  </r>
  <r>
    <x v="4"/>
    <n v="13.574"/>
    <n v="20.457599999999999"/>
    <n v="21.8369"/>
    <s v="SUCURSAL CHILE"/>
    <s v="SUCURSAL CHILE"/>
    <s v="MAY"/>
    <n v="2020"/>
    <n v="0"/>
    <n v="0"/>
    <n v="0"/>
    <n v="0"/>
  </r>
  <r>
    <x v="4"/>
    <n v="13.574"/>
    <n v="20.457599999999999"/>
    <n v="21.8369"/>
    <s v="SUCURSAL CHILE"/>
    <s v="SUCURSAL CHILE"/>
    <s v="JUN"/>
    <n v="2020"/>
    <n v="8.25"/>
    <n v="168.77519999999998"/>
    <n v="111.9855"/>
    <n v="56.789699999999982"/>
  </r>
  <r>
    <x v="4"/>
    <n v="13.574"/>
    <n v="20.457599999999999"/>
    <n v="21.8369"/>
    <s v="SUCURSAL CHILE"/>
    <s v="SUCURSAL CHILE"/>
    <s v="JUL"/>
    <n v="2020"/>
    <n v="0"/>
    <n v="0"/>
    <n v="0"/>
    <n v="0"/>
  </r>
  <r>
    <x v="4"/>
    <n v="13.574"/>
    <n v="20.457599999999999"/>
    <n v="21.8369"/>
    <s v="SUCURSAL CHILE"/>
    <s v="SUCURSAL CHILE"/>
    <s v="AUG"/>
    <n v="2020"/>
    <n v="7.18"/>
    <n v="146.88556799999998"/>
    <n v="97.461320000000001"/>
    <n v="49.424247999999977"/>
  </r>
  <r>
    <x v="4"/>
    <n v="13.574"/>
    <n v="20.457599999999999"/>
    <n v="21.8369"/>
    <s v="SUCURSAL CHILE"/>
    <s v="SUCURSAL CHILE"/>
    <s v="SEP"/>
    <n v="2020"/>
    <n v="0"/>
    <n v="0"/>
    <n v="0"/>
    <n v="0"/>
  </r>
  <r>
    <x v="4"/>
    <n v="13.574"/>
    <n v="20.457599999999999"/>
    <n v="21.8369"/>
    <s v="SUCURSAL CHILE"/>
    <s v="SUCURSAL CHILE"/>
    <s v="OCT"/>
    <n v="2020"/>
    <n v="7.83"/>
    <n v="160.183008"/>
    <n v="106.28442"/>
    <n v="53.898588000000004"/>
  </r>
  <r>
    <x v="4"/>
    <n v="13.574"/>
    <n v="20.457599999999999"/>
    <n v="21.8369"/>
    <s v="SUCURSAL CHILE"/>
    <s v="SUCURSAL CHILE"/>
    <s v="NOV"/>
    <n v="2020"/>
    <n v="1.7"/>
    <n v="34.777919999999995"/>
    <n v="23.075799999999997"/>
    <n v="11.702119999999997"/>
  </r>
  <r>
    <x v="4"/>
    <n v="13.574"/>
    <n v="20.457599999999999"/>
    <n v="21.8369"/>
    <s v="SUCURSAL CHILE"/>
    <s v="SUCURSAL CHILE"/>
    <s v="DEC"/>
    <n v="2020"/>
    <n v="1.37"/>
    <n v="28.026912000000003"/>
    <n v="18.59638"/>
    <n v="9.430532000000003"/>
  </r>
  <r>
    <x v="4"/>
    <n v="13.574"/>
    <n v="20.457599999999999"/>
    <n v="21.8369"/>
    <s v="SUCURSAL CHILE"/>
    <s v="SUCURSAL CHILE"/>
    <s v="JAN"/>
    <n v="2021"/>
    <n v="0.53"/>
    <n v="10.842528"/>
    <n v="7.1942200000000005"/>
    <n v="3.6483079999999992"/>
  </r>
  <r>
    <x v="4"/>
    <n v="6.4920999999999998"/>
    <n v="10.19"/>
    <n v="12.522600000000001"/>
    <s v="SUCURSAL LOJA"/>
    <s v="SUCURSAL LOJA"/>
    <s v="MAY"/>
    <n v="2020"/>
    <n v="0"/>
    <n v="0"/>
    <n v="0"/>
    <n v="0"/>
  </r>
  <r>
    <x v="4"/>
    <n v="6.4920999999999998"/>
    <n v="10.19"/>
    <n v="12.522600000000001"/>
    <s v="SUCURSAL LOJA"/>
    <s v="SUCURSAL LOJA"/>
    <s v="JUN"/>
    <n v="2020"/>
    <n v="0.88"/>
    <n v="8.9672000000000001"/>
    <n v="5.7130479999999997"/>
    <n v="3.2541520000000004"/>
  </r>
  <r>
    <x v="4"/>
    <n v="6.4920999999999998"/>
    <n v="10.19"/>
    <n v="12.522600000000001"/>
    <s v="SUCURSAL LOJA"/>
    <s v="SUCURSAL LOJA"/>
    <s v="JUL"/>
    <n v="2020"/>
    <n v="1.88"/>
    <n v="19.1572"/>
    <n v="12.205147999999999"/>
    <n v="6.9520520000000001"/>
  </r>
  <r>
    <x v="4"/>
    <n v="6.4920999999999998"/>
    <n v="10.19"/>
    <n v="12.522600000000001"/>
    <s v="SUCURSAL LOJA"/>
    <s v="SUCURSAL LOJA"/>
    <s v="AUG"/>
    <n v="2020"/>
    <n v="3.82"/>
    <n v="38.925799999999995"/>
    <n v="24.799821999999999"/>
    <n v="14.125977999999996"/>
  </r>
  <r>
    <x v="4"/>
    <n v="6.4920999999999998"/>
    <n v="10.19"/>
    <n v="12.522600000000001"/>
    <s v="SUCURSAL LOJA"/>
    <s v="SUCURSAL LOJA"/>
    <s v="SEP"/>
    <n v="2020"/>
    <n v="0.24"/>
    <n v="2.4455999999999998"/>
    <n v="1.5581039999999999"/>
    <n v="0.88749599999999984"/>
  </r>
  <r>
    <x v="4"/>
    <n v="6.4920999999999998"/>
    <n v="10.19"/>
    <n v="12.522600000000001"/>
    <s v="SUCURSAL LOJA"/>
    <s v="SUCURSAL LOJA"/>
    <s v="OCT"/>
    <n v="2020"/>
    <n v="0.6"/>
    <n v="6.1139999999999999"/>
    <n v="3.8952599999999995"/>
    <n v="2.2187400000000004"/>
  </r>
  <r>
    <x v="4"/>
    <n v="6.4920999999999998"/>
    <n v="10.19"/>
    <n v="12.522600000000001"/>
    <s v="SUCURSAL LOJA"/>
    <s v="SUCURSAL LOJA"/>
    <s v="NOV"/>
    <n v="2020"/>
    <n v="1.85"/>
    <n v="18.851500000000001"/>
    <n v="12.010384999999999"/>
    <n v="6.8411150000000021"/>
  </r>
  <r>
    <x v="4"/>
    <n v="6.4920999999999998"/>
    <n v="10.19"/>
    <n v="12.522600000000001"/>
    <s v="SUCURSAL LOJA"/>
    <s v="SUCURSAL LOJA"/>
    <s v="DEC"/>
    <n v="2020"/>
    <n v="0"/>
    <n v="0"/>
    <n v="0"/>
    <n v="0"/>
  </r>
  <r>
    <x v="4"/>
    <n v="6.4920999999999998"/>
    <n v="10.19"/>
    <n v="12.522600000000001"/>
    <s v="SUCURSAL LOJA"/>
    <s v="SUCURSAL LOJA"/>
    <s v="JAN"/>
    <n v="2021"/>
    <n v="0"/>
    <n v="0"/>
    <n v="0"/>
    <n v="0"/>
  </r>
  <r>
    <x v="4"/>
    <n v="7.2214999999999998"/>
    <n v="9.9634"/>
    <n v="10.272"/>
    <s v="SUCURSAL TALLER"/>
    <s v="SUCURSAL TALLER"/>
    <s v="MAY"/>
    <n v="2020"/>
    <n v="1.56"/>
    <n v="15.542904"/>
    <n v="11.26554"/>
    <n v="4.2773640000000004"/>
  </r>
  <r>
    <x v="4"/>
    <n v="7.2214999999999998"/>
    <n v="9.9634"/>
    <n v="10.272"/>
    <s v="SUCURSAL TALLER"/>
    <s v="SUCURSAL TALLER"/>
    <s v="JUN"/>
    <n v="2020"/>
    <n v="0.52"/>
    <n v="5.180968"/>
    <n v="3.7551800000000002"/>
    <n v="1.4257879999999998"/>
  </r>
  <r>
    <x v="4"/>
    <n v="7.2214999999999998"/>
    <n v="9.9634"/>
    <n v="10.272"/>
    <s v="SUCURSAL TALLER"/>
    <s v="SUCURSAL TALLER"/>
    <s v="JUL"/>
    <n v="2020"/>
    <n v="0.55000000000000004"/>
    <n v="5.47987"/>
    <n v="3.9718250000000004"/>
    <n v="1.5080449999999996"/>
  </r>
  <r>
    <x v="4"/>
    <n v="7.2214999999999998"/>
    <n v="9.9634"/>
    <n v="10.272"/>
    <s v="SUCURSAL TALLER"/>
    <s v="SUCURSAL TALLER"/>
    <s v="AUG"/>
    <n v="2020"/>
    <n v="0"/>
    <n v="0"/>
    <n v="0"/>
    <n v="0"/>
  </r>
  <r>
    <x v="4"/>
    <n v="7.2214999999999998"/>
    <n v="9.9634"/>
    <n v="10.272"/>
    <s v="SUCURSAL TALLER"/>
    <s v="SUCURSAL TALLER"/>
    <s v="SEP"/>
    <n v="2020"/>
    <n v="1.5"/>
    <n v="14.9451"/>
    <n v="10.83225"/>
    <n v="4.1128499999999999"/>
  </r>
  <r>
    <x v="4"/>
    <n v="7.2214999999999998"/>
    <n v="9.9634"/>
    <n v="10.272"/>
    <s v="SUCURSAL TALLER"/>
    <s v="SUCURSAL TALLER"/>
    <s v="OCT"/>
    <n v="2020"/>
    <n v="2.4300000000000002"/>
    <n v="24.211062000000002"/>
    <n v="17.548245000000001"/>
    <n v="6.6628170000000004"/>
  </r>
  <r>
    <x v="4"/>
    <n v="7.2214999999999998"/>
    <n v="9.9634"/>
    <n v="10.272"/>
    <s v="SUCURSAL TALLER"/>
    <s v="SUCURSAL TALLER"/>
    <s v="NOV"/>
    <n v="2020"/>
    <n v="0.69"/>
    <n v="6.8747459999999991"/>
    <n v="4.9828349999999997"/>
    <n v="1.8919109999999995"/>
  </r>
  <r>
    <x v="4"/>
    <n v="7.2214999999999998"/>
    <n v="9.9634"/>
    <n v="10.272"/>
    <s v="SUCURSAL TALLER"/>
    <s v="SUCURSAL TALLER"/>
    <s v="DEC"/>
    <n v="2020"/>
    <n v="0.24"/>
    <n v="2.391216"/>
    <n v="1.7331599999999998"/>
    <n v="0.6580560000000002"/>
  </r>
  <r>
    <x v="4"/>
    <n v="7.2214999999999998"/>
    <n v="9.9634"/>
    <n v="10.272"/>
    <s v="SUCURSAL TALLER"/>
    <s v="SUCURSAL TALLER"/>
    <s v="JAN"/>
    <n v="2021"/>
    <n v="0"/>
    <n v="0"/>
    <n v="0"/>
    <n v="0"/>
  </r>
  <r>
    <x v="4"/>
    <n v="3.952"/>
    <n v="5.4729999999999999"/>
    <n v="0"/>
    <s v="SUCURSAL TRAN"/>
    <s v="SUCURSAL TRAN"/>
    <s v="MAY"/>
    <n v="2020"/>
    <n v="0"/>
    <n v="0"/>
    <n v="0"/>
    <n v="0"/>
  </r>
  <r>
    <x v="4"/>
    <n v="3.952"/>
    <n v="5.4729999999999999"/>
    <n v="0"/>
    <s v="SUCURSAL TRAN"/>
    <s v="SUCURSAL TRAN"/>
    <s v="JUN"/>
    <n v="2020"/>
    <n v="0"/>
    <n v="0"/>
    <n v="0"/>
    <n v="0"/>
  </r>
  <r>
    <x v="4"/>
    <n v="3.952"/>
    <n v="5.4729999999999999"/>
    <n v="0"/>
    <s v="SUCURSAL TRAN"/>
    <s v="SUCURSAL TRAN"/>
    <s v="JUL"/>
    <n v="2020"/>
    <n v="0"/>
    <n v="0"/>
    <n v="0"/>
    <n v="0"/>
  </r>
  <r>
    <x v="4"/>
    <n v="3.952"/>
    <n v="5.4729999999999999"/>
    <n v="0"/>
    <s v="SUCURSAL TRAN"/>
    <s v="SUCURSAL TRAN"/>
    <s v="AUG"/>
    <n v="2020"/>
    <n v="0"/>
    <n v="0"/>
    <n v="0"/>
    <n v="0"/>
  </r>
  <r>
    <x v="4"/>
    <n v="3.952"/>
    <n v="5.4729999999999999"/>
    <n v="0"/>
    <s v="SUCURSAL TRAN"/>
    <s v="SUCURSAL TRAN"/>
    <s v="SEP"/>
    <n v="2020"/>
    <n v="0"/>
    <n v="0"/>
    <n v="0"/>
    <n v="0"/>
  </r>
  <r>
    <x v="4"/>
    <n v="3.952"/>
    <n v="5.4729999999999999"/>
    <n v="0"/>
    <s v="SUCURSAL TRAN"/>
    <s v="SUCURSAL TRAN"/>
    <s v="OCT"/>
    <n v="2020"/>
    <n v="0.5"/>
    <n v="2.7364999999999999"/>
    <n v="1.976"/>
    <n v="0.76049999999999995"/>
  </r>
  <r>
    <x v="4"/>
    <n v="3.952"/>
    <n v="5.4729999999999999"/>
    <n v="0"/>
    <s v="SUCURSAL TRAN"/>
    <s v="SUCURSAL TRAN"/>
    <s v="NOV"/>
    <n v="2020"/>
    <n v="0"/>
    <n v="0"/>
    <n v="0"/>
    <n v="0"/>
  </r>
  <r>
    <x v="4"/>
    <n v="3.952"/>
    <n v="5.4729999999999999"/>
    <n v="0"/>
    <s v="SUCURSAL TRAN"/>
    <s v="SUCURSAL TRAN"/>
    <s v="DEC"/>
    <n v="2020"/>
    <n v="0"/>
    <n v="0"/>
    <n v="0"/>
    <n v="0"/>
  </r>
  <r>
    <x v="4"/>
    <n v="3.952"/>
    <n v="5.4729999999999999"/>
    <n v="0"/>
    <s v="SUCURSAL TRAN"/>
    <s v="SUCURSAL TRAN"/>
    <s v="JAN"/>
    <n v="2021"/>
    <n v="0"/>
    <n v="0"/>
    <n v="0"/>
    <n v="0"/>
  </r>
  <r>
    <x v="4"/>
    <n v="13.502599999999999"/>
    <n v="24.8432"/>
    <n v="25.342199999999998"/>
    <s v="MATRIZ "/>
    <s v="MATRIZ "/>
    <s v="MAY"/>
    <n v="2020"/>
    <n v="0.23"/>
    <n v="5.7139360000000003"/>
    <n v="3.1055980000000001"/>
    <n v="2.6083380000000003"/>
  </r>
  <r>
    <x v="4"/>
    <n v="13.502599999999999"/>
    <n v="24.8432"/>
    <n v="25.342199999999998"/>
    <s v="MATRIZ "/>
    <s v="MATRIZ "/>
    <s v="JUN"/>
    <n v="2020"/>
    <n v="0"/>
    <n v="0"/>
    <n v="0"/>
    <n v="0"/>
  </r>
  <r>
    <x v="4"/>
    <n v="13.502599999999999"/>
    <n v="24.8432"/>
    <n v="25.342199999999998"/>
    <s v="MATRIZ "/>
    <s v="MATRIZ "/>
    <s v="JUL"/>
    <n v="2020"/>
    <n v="0.12"/>
    <n v="2.9811839999999998"/>
    <n v="1.6203119999999998"/>
    <n v="1.3608720000000001"/>
  </r>
  <r>
    <x v="4"/>
    <n v="13.502599999999999"/>
    <n v="24.8432"/>
    <n v="25.342199999999998"/>
    <s v="MATRIZ "/>
    <s v="MATRIZ "/>
    <s v="AUG"/>
    <n v="2020"/>
    <n v="0"/>
    <n v="0"/>
    <n v="0"/>
    <n v="0"/>
  </r>
  <r>
    <x v="4"/>
    <n v="13.502599999999999"/>
    <n v="24.8432"/>
    <n v="25.342199999999998"/>
    <s v="MATRIZ "/>
    <s v="MATRIZ "/>
    <s v="SEP"/>
    <n v="2020"/>
    <n v="0.43"/>
    <n v="10.682575999999999"/>
    <n v="5.8061179999999997"/>
    <n v="4.8764579999999995"/>
  </r>
  <r>
    <x v="4"/>
    <n v="13.502599999999999"/>
    <n v="24.8432"/>
    <n v="25.342199999999998"/>
    <s v="MATRIZ "/>
    <s v="MATRIZ "/>
    <s v="OCT"/>
    <n v="2020"/>
    <n v="0"/>
    <n v="0"/>
    <n v="0"/>
    <n v="0"/>
  </r>
  <r>
    <x v="4"/>
    <n v="13.502599999999999"/>
    <n v="24.8432"/>
    <n v="25.342199999999998"/>
    <s v="MATRIZ "/>
    <s v="MATRIZ "/>
    <s v="NOV"/>
    <n v="2020"/>
    <n v="0.98"/>
    <n v="24.346335999999997"/>
    <n v="13.232548"/>
    <n v="11.113787999999998"/>
  </r>
  <r>
    <x v="4"/>
    <n v="13.502599999999999"/>
    <n v="24.8432"/>
    <n v="25.342199999999998"/>
    <s v="MATRIZ "/>
    <s v="MATRIZ "/>
    <s v="DEC"/>
    <n v="2020"/>
    <n v="0"/>
    <n v="0"/>
    <n v="0"/>
    <n v="0"/>
  </r>
  <r>
    <x v="4"/>
    <n v="13.502599999999999"/>
    <n v="24.8432"/>
    <n v="25.342199999999998"/>
    <s v="MATRIZ "/>
    <s v="MATRIZ "/>
    <s v="JAN"/>
    <n v="2021"/>
    <n v="0.12"/>
    <n v="2.9811839999999998"/>
    <n v="1.6203119999999998"/>
    <n v="1.3608720000000001"/>
  </r>
  <r>
    <x v="5"/>
    <n v="135.04730000000001"/>
    <n v="163.86869999999999"/>
    <n v="175.32660000000001"/>
    <s v="SUCURSAL TALLER"/>
    <s v="SUCURSAL TALLER"/>
    <s v="MAY"/>
    <n v="2020"/>
    <n v="0.22"/>
    <n v="36.051113999999998"/>
    <n v="29.710406000000003"/>
    <n v="6.3407079999999958"/>
  </r>
  <r>
    <x v="5"/>
    <n v="135.04730000000001"/>
    <n v="163.86869999999999"/>
    <n v="175.32660000000001"/>
    <s v="SUCURSAL TALLER"/>
    <s v="SUCURSAL TALLER"/>
    <s v="JUN"/>
    <n v="2020"/>
    <n v="3.04"/>
    <n v="498.16084799999999"/>
    <n v="410.54379200000005"/>
    <n v="87.617055999999934"/>
  </r>
  <r>
    <x v="5"/>
    <n v="135.04730000000001"/>
    <n v="163.86869999999999"/>
    <n v="175.32660000000001"/>
    <s v="SUCURSAL TALLER"/>
    <s v="SUCURSAL TALLER"/>
    <s v="JUL"/>
    <n v="2020"/>
    <n v="0"/>
    <n v="0"/>
    <n v="0"/>
    <n v="0"/>
  </r>
  <r>
    <x v="5"/>
    <n v="135.04730000000001"/>
    <n v="163.86869999999999"/>
    <n v="175.32660000000001"/>
    <s v="SUCURSAL TALLER"/>
    <s v="SUCURSAL TALLER"/>
    <s v="AUG"/>
    <n v="2020"/>
    <n v="0.43"/>
    <n v="70.463540999999992"/>
    <n v="58.070339000000004"/>
    <n v="12.393201999999988"/>
  </r>
  <r>
    <x v="5"/>
    <n v="135.04730000000001"/>
    <n v="163.86869999999999"/>
    <n v="175.32660000000001"/>
    <s v="SUCURSAL TALLER"/>
    <s v="SUCURSAL TALLER"/>
    <s v="SEP"/>
    <n v="2020"/>
    <n v="2.87"/>
    <n v="470.30316899999997"/>
    <n v="387.58575100000002"/>
    <n v="82.717417999999952"/>
  </r>
  <r>
    <x v="5"/>
    <n v="135.04730000000001"/>
    <n v="163.86869999999999"/>
    <n v="175.32660000000001"/>
    <s v="SUCURSAL TALLER"/>
    <s v="SUCURSAL TALLER"/>
    <s v="OCT"/>
    <n v="2020"/>
    <n v="0.42"/>
    <n v="68.824853999999988"/>
    <n v="56.719866000000003"/>
    <n v="12.104987999999985"/>
  </r>
  <r>
    <x v="5"/>
    <n v="135.04730000000001"/>
    <n v="163.86869999999999"/>
    <n v="175.32660000000001"/>
    <s v="SUCURSAL TALLER"/>
    <s v="SUCURSAL TALLER"/>
    <s v="NOV"/>
    <n v="2020"/>
    <n v="0.86"/>
    <n v="140.92708199999998"/>
    <n v="116.14067800000001"/>
    <n v="24.786403999999976"/>
  </r>
  <r>
    <x v="5"/>
    <n v="135.04730000000001"/>
    <n v="163.86869999999999"/>
    <n v="175.32660000000001"/>
    <s v="SUCURSAL TALLER"/>
    <s v="SUCURSAL TALLER"/>
    <s v="DEC"/>
    <n v="2020"/>
    <n v="1.9"/>
    <n v="311.35052999999999"/>
    <n v="256.58987000000002"/>
    <n v="54.760659999999973"/>
  </r>
  <r>
    <x v="5"/>
    <n v="135.04730000000001"/>
    <n v="163.86869999999999"/>
    <n v="175.32660000000001"/>
    <s v="SUCURSAL TALLER"/>
    <s v="SUCURSAL TALLER"/>
    <s v="JAN"/>
    <n v="2021"/>
    <n v="2.58"/>
    <n v="422.78124600000001"/>
    <n v="348.42203400000005"/>
    <n v="74.359211999999957"/>
  </r>
  <r>
    <x v="5"/>
    <n v="55.393500000000003"/>
    <n v="88.253900000000002"/>
    <n v="104.42359999999999"/>
    <s v="MATRIZ "/>
    <s v="MATRIZ "/>
    <s v="MAY"/>
    <n v="2020"/>
    <n v="0.28000000000000003"/>
    <n v="24.711092000000004"/>
    <n v="15.510180000000002"/>
    <n v="9.2009120000000024"/>
  </r>
  <r>
    <x v="5"/>
    <n v="55.393500000000003"/>
    <n v="88.253900000000002"/>
    <n v="104.42359999999999"/>
    <s v="MATRIZ "/>
    <s v="MATRIZ "/>
    <s v="JUN"/>
    <n v="2020"/>
    <n v="0.3"/>
    <n v="26.47617"/>
    <n v="16.61805"/>
    <n v="9.8581199999999995"/>
  </r>
  <r>
    <x v="5"/>
    <n v="55.393500000000003"/>
    <n v="88.253900000000002"/>
    <n v="104.42359999999999"/>
    <s v="MATRIZ "/>
    <s v="MATRIZ "/>
    <s v="JUL"/>
    <n v="2020"/>
    <n v="0.01"/>
    <n v="0.88253900000000007"/>
    <n v="0.55393500000000007"/>
    <n v="0.32860400000000001"/>
  </r>
  <r>
    <x v="5"/>
    <n v="55.393500000000003"/>
    <n v="88.253900000000002"/>
    <n v="104.42359999999999"/>
    <s v="MATRIZ "/>
    <s v="MATRIZ "/>
    <s v="AUG"/>
    <n v="2020"/>
    <n v="0"/>
    <n v="0"/>
    <n v="0"/>
    <n v="0"/>
  </r>
  <r>
    <x v="5"/>
    <n v="55.393500000000003"/>
    <n v="88.253900000000002"/>
    <n v="104.42359999999999"/>
    <s v="MATRIZ "/>
    <s v="MATRIZ "/>
    <s v="SEP"/>
    <n v="2020"/>
    <n v="0.31"/>
    <n v="27.358709000000001"/>
    <n v="17.171984999999999"/>
    <n v="10.186724000000002"/>
  </r>
  <r>
    <x v="5"/>
    <n v="55.393500000000003"/>
    <n v="88.253900000000002"/>
    <n v="104.42359999999999"/>
    <s v="MATRIZ "/>
    <s v="MATRIZ "/>
    <s v="OCT"/>
    <n v="2020"/>
    <n v="0.24"/>
    <n v="21.180935999999999"/>
    <n v="13.29444"/>
    <n v="7.8864959999999993"/>
  </r>
  <r>
    <x v="5"/>
    <n v="55.393500000000003"/>
    <n v="88.253900000000002"/>
    <n v="104.42359999999999"/>
    <s v="MATRIZ "/>
    <s v="MATRIZ "/>
    <s v="NOV"/>
    <n v="2020"/>
    <n v="0"/>
    <n v="0"/>
    <n v="0"/>
    <n v="0"/>
  </r>
  <r>
    <x v="5"/>
    <n v="55.393500000000003"/>
    <n v="88.253900000000002"/>
    <n v="104.42359999999999"/>
    <s v="MATRIZ "/>
    <s v="MATRIZ "/>
    <s v="DEC"/>
    <n v="2020"/>
    <n v="0.3"/>
    <n v="26.47617"/>
    <n v="16.61805"/>
    <n v="9.8581199999999995"/>
  </r>
  <r>
    <x v="5"/>
    <n v="55.393500000000003"/>
    <n v="88.253900000000002"/>
    <n v="104.42359999999999"/>
    <s v="MATRIZ "/>
    <s v="MATRIZ "/>
    <s v="JAN"/>
    <n v="2021"/>
    <n v="0.74"/>
    <n v="65.307885999999996"/>
    <n v="40.991190000000003"/>
    <n v="24.316695999999993"/>
  </r>
  <r>
    <x v="5"/>
    <n v="120.40089999999999"/>
    <n v="184.27629999999999"/>
    <n v="220.2516"/>
    <s v="SUCURSAL TRAN"/>
    <s v="SUCURSAL TRAN"/>
    <s v="MAY"/>
    <n v="2020"/>
    <n v="0"/>
    <n v="0"/>
    <n v="0"/>
    <n v="0"/>
  </r>
  <r>
    <x v="5"/>
    <n v="120.40089999999999"/>
    <n v="184.27629999999999"/>
    <n v="220.2516"/>
    <s v="SUCURSAL TRAN"/>
    <s v="SUCURSAL TRAN"/>
    <s v="JUN"/>
    <n v="2020"/>
    <n v="0"/>
    <n v="0"/>
    <n v="0"/>
    <n v="0"/>
  </r>
  <r>
    <x v="5"/>
    <n v="120.40089999999999"/>
    <n v="184.27629999999999"/>
    <n v="220.2516"/>
    <s v="SUCURSAL TRAN"/>
    <s v="SUCURSAL TRAN"/>
    <s v="JUL"/>
    <n v="2020"/>
    <n v="0.52"/>
    <n v="95.823676000000006"/>
    <n v="62.608468000000002"/>
    <n v="33.215208000000004"/>
  </r>
  <r>
    <x v="5"/>
    <n v="120.40089999999999"/>
    <n v="184.27629999999999"/>
    <n v="220.2516"/>
    <s v="SUCURSAL TRAN"/>
    <s v="SUCURSAL TRAN"/>
    <s v="AUG"/>
    <n v="2020"/>
    <n v="9.84"/>
    <n v="1813.2787919999998"/>
    <n v="1184.7448559999998"/>
    <n v="628.53393600000004"/>
  </r>
  <r>
    <x v="5"/>
    <n v="120.40089999999999"/>
    <n v="184.27629999999999"/>
    <n v="220.2516"/>
    <s v="SUCURSAL TRAN"/>
    <s v="SUCURSAL TRAN"/>
    <s v="SEP"/>
    <n v="2020"/>
    <n v="0.33"/>
    <n v="60.811179000000003"/>
    <n v="39.732297000000003"/>
    <n v="21.078882"/>
  </r>
  <r>
    <x v="5"/>
    <n v="120.40089999999999"/>
    <n v="184.27629999999999"/>
    <n v="220.2516"/>
    <s v="SUCURSAL TRAN"/>
    <s v="SUCURSAL TRAN"/>
    <s v="OCT"/>
    <n v="2020"/>
    <n v="0"/>
    <n v="0"/>
    <n v="0"/>
    <n v="0"/>
  </r>
  <r>
    <x v="5"/>
    <n v="120.40089999999999"/>
    <n v="184.27629999999999"/>
    <n v="220.2516"/>
    <s v="SUCURSAL TRAN"/>
    <s v="SUCURSAL TRAN"/>
    <s v="NOV"/>
    <n v="2020"/>
    <n v="3.12"/>
    <n v="574.94205599999998"/>
    <n v="375.65080799999998"/>
    <n v="199.291248"/>
  </r>
  <r>
    <x v="5"/>
    <n v="120.40089999999999"/>
    <n v="184.27629999999999"/>
    <n v="220.2516"/>
    <s v="SUCURSAL TRAN"/>
    <s v="SUCURSAL TRAN"/>
    <s v="DEC"/>
    <n v="2020"/>
    <n v="0"/>
    <n v="0"/>
    <n v="0"/>
    <n v="0"/>
  </r>
  <r>
    <x v="5"/>
    <n v="120.40089999999999"/>
    <n v="184.27629999999999"/>
    <n v="220.2516"/>
    <s v="SUCURSAL TRAN"/>
    <s v="SUCURSAL TRAN"/>
    <s v="JAN"/>
    <n v="2021"/>
    <n v="12.28"/>
    <n v="2262.9129639999996"/>
    <n v="1478.5230519999998"/>
    <n v="784.38991199999987"/>
  </r>
  <r>
    <x v="5"/>
    <n v="76.02"/>
    <n v="82.239500000000007"/>
    <n v="97.9251"/>
    <s v="SUCURSAL CHILE"/>
    <s v="SUCURSAL CHILE"/>
    <s v="MAY"/>
    <n v="2020"/>
    <n v="1.44"/>
    <n v="118.42488"/>
    <n v="109.46879999999999"/>
    <n v="8.9560800000000143"/>
  </r>
  <r>
    <x v="5"/>
    <n v="76.02"/>
    <n v="82.239500000000007"/>
    <n v="97.9251"/>
    <s v="SUCURSAL CHILE"/>
    <s v="SUCURSAL CHILE"/>
    <s v="JUN"/>
    <n v="2020"/>
    <n v="0"/>
    <n v="0"/>
    <n v="0"/>
    <n v="0"/>
  </r>
  <r>
    <x v="5"/>
    <n v="76.02"/>
    <n v="82.239500000000007"/>
    <n v="97.9251"/>
    <s v="SUCURSAL CHILE"/>
    <s v="SUCURSAL CHILE"/>
    <s v="JUL"/>
    <n v="2020"/>
    <n v="0"/>
    <n v="0"/>
    <n v="0"/>
    <n v="0"/>
  </r>
  <r>
    <x v="5"/>
    <n v="76.02"/>
    <n v="82.239500000000007"/>
    <n v="97.9251"/>
    <s v="SUCURSAL CHILE"/>
    <s v="SUCURSAL CHILE"/>
    <s v="AUG"/>
    <n v="2020"/>
    <n v="0"/>
    <n v="0"/>
    <n v="0"/>
    <n v="0"/>
  </r>
  <r>
    <x v="5"/>
    <n v="76.02"/>
    <n v="82.239500000000007"/>
    <n v="97.9251"/>
    <s v="SUCURSAL CHILE"/>
    <s v="SUCURSAL CHILE"/>
    <s v="SEP"/>
    <n v="2020"/>
    <n v="0"/>
    <n v="0"/>
    <n v="0"/>
    <n v="0"/>
  </r>
  <r>
    <x v="5"/>
    <n v="76.02"/>
    <n v="82.239500000000007"/>
    <n v="97.9251"/>
    <s v="SUCURSAL CHILE"/>
    <s v="SUCURSAL CHILE"/>
    <s v="OCT"/>
    <n v="2020"/>
    <n v="6.07"/>
    <n v="499.19376500000004"/>
    <n v="461.44139999999999"/>
    <n v="37.752365000000054"/>
  </r>
  <r>
    <x v="5"/>
    <n v="76.02"/>
    <n v="82.239500000000007"/>
    <n v="97.9251"/>
    <s v="SUCURSAL CHILE"/>
    <s v="SUCURSAL CHILE"/>
    <s v="NOV"/>
    <n v="2020"/>
    <n v="0.4"/>
    <n v="32.895800000000001"/>
    <n v="30.408000000000001"/>
    <n v="2.4878"/>
  </r>
  <r>
    <x v="5"/>
    <n v="76.02"/>
    <n v="82.239500000000007"/>
    <n v="97.9251"/>
    <s v="SUCURSAL CHILE"/>
    <s v="SUCURSAL CHILE"/>
    <s v="DEC"/>
    <n v="2020"/>
    <n v="1.67"/>
    <n v="137.33996500000001"/>
    <n v="126.95339999999999"/>
    <n v="10.386565000000019"/>
  </r>
  <r>
    <x v="5"/>
    <n v="76.02"/>
    <n v="82.239500000000007"/>
    <n v="97.9251"/>
    <s v="SUCURSAL CHILE"/>
    <s v="SUCURSAL CHILE"/>
    <s v="JAN"/>
    <n v="2021"/>
    <n v="6.11"/>
    <n v="502.48334500000004"/>
    <n v="464.48219999999998"/>
    <n v="38.001145000000065"/>
  </r>
  <r>
    <x v="6"/>
    <n v="110.5171"/>
    <n v="132.2741"/>
    <n v="153.9127"/>
    <s v="SUCURSAL CHILE"/>
    <s v="SUCURSAL CHILE"/>
    <s v="MAY"/>
    <n v="2020"/>
    <n v="3.11"/>
    <n v="411.37245100000001"/>
    <n v="343.70818099999997"/>
    <n v="67.664270000000045"/>
  </r>
  <r>
    <x v="6"/>
    <n v="110.5171"/>
    <n v="132.2741"/>
    <n v="153.9127"/>
    <s v="SUCURSAL CHILE"/>
    <s v="SUCURSAL CHILE"/>
    <s v="JUN"/>
    <n v="2020"/>
    <n v="6.87"/>
    <n v="908.72306700000001"/>
    <n v="759.252477"/>
    <n v="149.47059000000002"/>
  </r>
  <r>
    <x v="6"/>
    <n v="110.5171"/>
    <n v="132.2741"/>
    <n v="153.9127"/>
    <s v="SUCURSAL CHILE"/>
    <s v="SUCURSAL CHILE"/>
    <s v="JUL"/>
    <n v="2020"/>
    <n v="7.77"/>
    <n v="1027.769757"/>
    <n v="858.71786699999996"/>
    <n v="169.05189000000007"/>
  </r>
  <r>
    <x v="6"/>
    <n v="110.5171"/>
    <n v="132.2741"/>
    <n v="153.9127"/>
    <s v="SUCURSAL CHILE"/>
    <s v="SUCURSAL CHILE"/>
    <s v="AUG"/>
    <n v="2020"/>
    <n v="2.0499999999999998"/>
    <n v="271.16190499999999"/>
    <n v="226.56005499999998"/>
    <n v="44.601850000000013"/>
  </r>
  <r>
    <x v="6"/>
    <n v="110.5171"/>
    <n v="132.2741"/>
    <n v="153.9127"/>
    <s v="SUCURSAL CHILE"/>
    <s v="SUCURSAL CHILE"/>
    <s v="SEP"/>
    <n v="2020"/>
    <n v="2.7"/>
    <n v="357.14007000000004"/>
    <n v="298.39617000000004"/>
    <n v="58.743899999999996"/>
  </r>
  <r>
    <x v="6"/>
    <n v="110.5171"/>
    <n v="132.2741"/>
    <n v="153.9127"/>
    <s v="SUCURSAL CHILE"/>
    <s v="SUCURSAL CHILE"/>
    <s v="OCT"/>
    <n v="2020"/>
    <n v="2.33"/>
    <n v="308.19865300000004"/>
    <n v="257.50484299999999"/>
    <n v="50.693810000000042"/>
  </r>
  <r>
    <x v="6"/>
    <n v="110.5171"/>
    <n v="132.2741"/>
    <n v="153.9127"/>
    <s v="SUCURSAL CHILE"/>
    <s v="SUCURSAL CHILE"/>
    <s v="NOV"/>
    <n v="2020"/>
    <n v="1.67"/>
    <n v="220.89774700000001"/>
    <n v="184.563557"/>
    <n v="36.334190000000007"/>
  </r>
  <r>
    <x v="6"/>
    <n v="110.5171"/>
    <n v="132.2741"/>
    <n v="153.9127"/>
    <s v="SUCURSAL CHILE"/>
    <s v="SUCURSAL CHILE"/>
    <s v="DEC"/>
    <n v="2020"/>
    <n v="2.0499999999999998"/>
    <n v="271.16190499999999"/>
    <n v="226.56005499999998"/>
    <n v="44.601850000000013"/>
  </r>
  <r>
    <x v="6"/>
    <n v="110.5171"/>
    <n v="132.2741"/>
    <n v="153.9127"/>
    <s v="SUCURSAL CHILE"/>
    <s v="SUCURSAL CHILE"/>
    <s v="JAN"/>
    <n v="2021"/>
    <n v="0"/>
    <n v="0"/>
    <n v="0"/>
    <n v="0"/>
  </r>
  <r>
    <x v="6"/>
    <n v="169.95660000000001"/>
    <n v="242.75530000000001"/>
    <n v="223.42009999999999"/>
    <s v="SUCURSAL TRAN"/>
    <s v="SUCURSAL TRAN"/>
    <s v="MAY"/>
    <n v="2020"/>
    <n v="0"/>
    <n v="0"/>
    <n v="0"/>
    <n v="0"/>
  </r>
  <r>
    <x v="6"/>
    <n v="169.95660000000001"/>
    <n v="242.75530000000001"/>
    <n v="223.42009999999999"/>
    <s v="SUCURSAL TRAN"/>
    <s v="SUCURSAL TRAN"/>
    <s v="JUN"/>
    <n v="2020"/>
    <n v="2.6"/>
    <n v="631.16378000000009"/>
    <n v="441.88716000000005"/>
    <n v="189.27662000000004"/>
  </r>
  <r>
    <x v="6"/>
    <n v="169.95660000000001"/>
    <n v="242.75530000000001"/>
    <n v="223.42009999999999"/>
    <s v="SUCURSAL TRAN"/>
    <s v="SUCURSAL TRAN"/>
    <s v="JUL"/>
    <n v="2020"/>
    <n v="0"/>
    <n v="0"/>
    <n v="0"/>
    <n v="0"/>
  </r>
  <r>
    <x v="6"/>
    <n v="169.95660000000001"/>
    <n v="242.75530000000001"/>
    <n v="223.42009999999999"/>
    <s v="SUCURSAL TRAN"/>
    <s v="SUCURSAL TRAN"/>
    <s v="AUG"/>
    <n v="2020"/>
    <n v="0.35"/>
    <n v="84.964354999999998"/>
    <n v="59.484809999999996"/>
    <n v="25.479545000000002"/>
  </r>
  <r>
    <x v="6"/>
    <n v="169.95660000000001"/>
    <n v="242.75530000000001"/>
    <n v="223.42009999999999"/>
    <s v="SUCURSAL TRAN"/>
    <s v="SUCURSAL TRAN"/>
    <s v="SEP"/>
    <n v="2020"/>
    <n v="0.38"/>
    <n v="92.247014000000007"/>
    <n v="64.583508000000009"/>
    <n v="27.663505999999998"/>
  </r>
  <r>
    <x v="6"/>
    <n v="169.95660000000001"/>
    <n v="242.75530000000001"/>
    <n v="223.42009999999999"/>
    <s v="SUCURSAL TRAN"/>
    <s v="SUCURSAL TRAN"/>
    <s v="OCT"/>
    <n v="2020"/>
    <n v="0"/>
    <n v="0"/>
    <n v="0"/>
    <n v="0"/>
  </r>
  <r>
    <x v="6"/>
    <n v="169.95660000000001"/>
    <n v="242.75530000000001"/>
    <n v="223.42009999999999"/>
    <s v="SUCURSAL TRAN"/>
    <s v="SUCURSAL TRAN"/>
    <s v="NOV"/>
    <n v="2020"/>
    <n v="1.85"/>
    <n v="449.09730500000001"/>
    <n v="314.41971000000001"/>
    <n v="134.677595"/>
  </r>
  <r>
    <x v="6"/>
    <n v="169.95660000000001"/>
    <n v="242.75530000000001"/>
    <n v="223.42009999999999"/>
    <s v="SUCURSAL TRAN"/>
    <s v="SUCURSAL TRAN"/>
    <s v="DEC"/>
    <n v="2020"/>
    <n v="0.37"/>
    <n v="89.819461000000004"/>
    <n v="62.883942000000005"/>
    <n v="26.935518999999999"/>
  </r>
  <r>
    <x v="6"/>
    <n v="169.95660000000001"/>
    <n v="242.75530000000001"/>
    <n v="223.42009999999999"/>
    <s v="SUCURSAL TRAN"/>
    <s v="SUCURSAL TRAN"/>
    <s v="JAN"/>
    <n v="2021"/>
    <n v="0"/>
    <n v="0"/>
    <n v="0"/>
    <n v="0"/>
  </r>
  <r>
    <x v="6"/>
    <n v="177.43639999999999"/>
    <n v="226.2551"/>
    <n v="264.31790000000001"/>
    <s v="SUCURSAL TALLER"/>
    <s v="SUCURSAL TALLER"/>
    <s v="MAY"/>
    <n v="2020"/>
    <n v="0"/>
    <n v="0"/>
    <n v="0"/>
    <n v="0"/>
  </r>
  <r>
    <x v="6"/>
    <n v="177.43639999999999"/>
    <n v="226.2551"/>
    <n v="264.31790000000001"/>
    <s v="SUCURSAL TALLER"/>
    <s v="SUCURSAL TALLER"/>
    <s v="JUN"/>
    <n v="2020"/>
    <n v="3.1"/>
    <n v="701.39080999999999"/>
    <n v="550.05283999999995"/>
    <n v="151.33797000000004"/>
  </r>
  <r>
    <x v="6"/>
    <n v="177.43639999999999"/>
    <n v="226.2551"/>
    <n v="264.31790000000001"/>
    <s v="SUCURSAL TALLER"/>
    <s v="SUCURSAL TALLER"/>
    <s v="JUL"/>
    <n v="2020"/>
    <n v="1.46"/>
    <n v="330.332446"/>
    <n v="259.05714399999999"/>
    <n v="71.275302000000011"/>
  </r>
  <r>
    <x v="6"/>
    <n v="177.43639999999999"/>
    <n v="226.2551"/>
    <n v="264.31790000000001"/>
    <s v="SUCURSAL TALLER"/>
    <s v="SUCURSAL TALLER"/>
    <s v="AUG"/>
    <n v="2020"/>
    <n v="1.26"/>
    <n v="285.08142600000002"/>
    <n v="223.569864"/>
    <n v="61.511562000000026"/>
  </r>
  <r>
    <x v="6"/>
    <n v="177.43639999999999"/>
    <n v="226.2551"/>
    <n v="264.31790000000001"/>
    <s v="SUCURSAL TALLER"/>
    <s v="SUCURSAL TALLER"/>
    <s v="SEP"/>
    <n v="2020"/>
    <n v="0"/>
    <n v="0"/>
    <n v="0"/>
    <n v="0"/>
  </r>
  <r>
    <x v="6"/>
    <n v="177.43639999999999"/>
    <n v="226.2551"/>
    <n v="264.31790000000001"/>
    <s v="SUCURSAL TALLER"/>
    <s v="SUCURSAL TALLER"/>
    <s v="OCT"/>
    <n v="2020"/>
    <n v="0"/>
    <n v="0"/>
    <n v="0"/>
    <n v="0"/>
  </r>
  <r>
    <x v="6"/>
    <n v="177.43639999999999"/>
    <n v="226.2551"/>
    <n v="264.31790000000001"/>
    <s v="SUCURSAL TALLER"/>
    <s v="SUCURSAL TALLER"/>
    <s v="NOV"/>
    <n v="2020"/>
    <n v="0.53"/>
    <n v="119.91520300000001"/>
    <n v="94.041291999999999"/>
    <n v="25.873911000000007"/>
  </r>
  <r>
    <x v="6"/>
    <n v="177.43639999999999"/>
    <n v="226.2551"/>
    <n v="264.31790000000001"/>
    <s v="SUCURSAL TALLER"/>
    <s v="SUCURSAL TALLER"/>
    <s v="DEC"/>
    <n v="2020"/>
    <n v="0"/>
    <n v="0"/>
    <n v="0"/>
    <n v="0"/>
  </r>
  <r>
    <x v="6"/>
    <n v="177.43639999999999"/>
    <n v="226.2551"/>
    <n v="264.31790000000001"/>
    <s v="SUCURSAL TALLER"/>
    <s v="SUCURSAL TALLER"/>
    <s v="JAN"/>
    <n v="2021"/>
    <n v="0.14000000000000001"/>
    <n v="31.675714000000003"/>
    <n v="24.841096"/>
    <n v="6.8346180000000025"/>
  </r>
  <r>
    <x v="6"/>
    <n v="131.19710000000001"/>
    <n v="199.822"/>
    <n v="226.58920000000001"/>
    <s v="MATRIZ "/>
    <s v="MATRIZ "/>
    <s v="MAY"/>
    <n v="2020"/>
    <n v="2.0099999999999998"/>
    <n v="401.64221999999995"/>
    <n v="263.70617099999998"/>
    <n v="137.93604899999997"/>
  </r>
  <r>
    <x v="6"/>
    <n v="131.19710000000001"/>
    <n v="199.822"/>
    <n v="226.58920000000001"/>
    <s v="MATRIZ "/>
    <s v="MATRIZ "/>
    <s v="JUN"/>
    <n v="2020"/>
    <n v="7.0000000000000007E-2"/>
    <n v="13.987540000000001"/>
    <n v="9.183797000000002"/>
    <n v="4.803742999999999"/>
  </r>
  <r>
    <x v="6"/>
    <n v="131.19710000000001"/>
    <n v="199.822"/>
    <n v="226.58920000000001"/>
    <s v="MATRIZ "/>
    <s v="MATRIZ "/>
    <s v="JUL"/>
    <n v="2020"/>
    <n v="0"/>
    <n v="0"/>
    <n v="0"/>
    <n v="0"/>
  </r>
  <r>
    <x v="6"/>
    <n v="131.19710000000001"/>
    <n v="199.822"/>
    <n v="226.58920000000001"/>
    <s v="MATRIZ "/>
    <s v="MATRIZ "/>
    <s v="AUG"/>
    <n v="2020"/>
    <n v="0.05"/>
    <n v="9.9911000000000012"/>
    <n v="6.5598550000000007"/>
    <n v="3.4312450000000005"/>
  </r>
  <r>
    <x v="6"/>
    <n v="131.19710000000001"/>
    <n v="199.822"/>
    <n v="226.58920000000001"/>
    <s v="MATRIZ "/>
    <s v="MATRIZ "/>
    <s v="SEP"/>
    <n v="2020"/>
    <n v="0"/>
    <n v="0"/>
    <n v="0"/>
    <n v="0"/>
  </r>
  <r>
    <x v="6"/>
    <n v="131.19710000000001"/>
    <n v="199.822"/>
    <n v="226.58920000000001"/>
    <s v="MATRIZ "/>
    <s v="MATRIZ "/>
    <s v="OCT"/>
    <n v="2020"/>
    <n v="0"/>
    <n v="0"/>
    <n v="0"/>
    <n v="0"/>
  </r>
  <r>
    <x v="6"/>
    <n v="131.19710000000001"/>
    <n v="199.822"/>
    <n v="226.58920000000001"/>
    <s v="MATRIZ "/>
    <s v="MATRIZ "/>
    <s v="NOV"/>
    <n v="2020"/>
    <n v="1.24"/>
    <n v="247.77928"/>
    <n v="162.684404"/>
    <n v="85.094875999999999"/>
  </r>
  <r>
    <x v="6"/>
    <n v="131.19710000000001"/>
    <n v="199.822"/>
    <n v="226.58920000000001"/>
    <s v="MATRIZ "/>
    <s v="MATRIZ "/>
    <s v="DEC"/>
    <n v="2020"/>
    <n v="0.19"/>
    <n v="37.966180000000001"/>
    <n v="24.927449000000003"/>
    <n v="13.038730999999999"/>
  </r>
  <r>
    <x v="6"/>
    <n v="131.19710000000001"/>
    <n v="199.822"/>
    <n v="226.58920000000001"/>
    <s v="MATRIZ "/>
    <s v="MATRIZ "/>
    <s v="JAN"/>
    <n v="2021"/>
    <n v="0.09"/>
    <n v="17.983979999999999"/>
    <n v="11.807739"/>
    <n v="6.1762409999999992"/>
  </r>
  <r>
    <x v="7"/>
    <n v="122.97239999999999"/>
    <n v="164.7242"/>
    <n v="0"/>
    <s v="SUCURSAL TRAN"/>
    <s v="SUCURSAL TRAN"/>
    <s v="MAY"/>
    <n v="2020"/>
    <n v="0.82"/>
    <n v="135.07384399999998"/>
    <n v="100.83736799999998"/>
    <n v="34.236475999999996"/>
  </r>
  <r>
    <x v="7"/>
    <n v="122.97239999999999"/>
    <n v="164.7242"/>
    <n v="0"/>
    <s v="SUCURSAL TRAN"/>
    <s v="SUCURSAL TRAN"/>
    <s v="JUN"/>
    <n v="2020"/>
    <n v="0.54"/>
    <n v="88.951068000000006"/>
    <n v="66.405096"/>
    <n v="22.545972000000006"/>
  </r>
  <r>
    <x v="7"/>
    <n v="122.97239999999999"/>
    <n v="164.7242"/>
    <n v="0"/>
    <s v="SUCURSAL TRAN"/>
    <s v="SUCURSAL TRAN"/>
    <s v="JUL"/>
    <n v="2020"/>
    <n v="0"/>
    <n v="0"/>
    <n v="0"/>
    <n v="0"/>
  </r>
  <r>
    <x v="7"/>
    <n v="122.97239999999999"/>
    <n v="164.7242"/>
    <n v="0"/>
    <s v="SUCURSAL TRAN"/>
    <s v="SUCURSAL TRAN"/>
    <s v="AUG"/>
    <n v="2020"/>
    <n v="0.23"/>
    <n v="37.886566000000002"/>
    <n v="28.283652"/>
    <n v="9.6029140000000019"/>
  </r>
  <r>
    <x v="7"/>
    <n v="122.97239999999999"/>
    <n v="164.7242"/>
    <n v="0"/>
    <s v="SUCURSAL TRAN"/>
    <s v="SUCURSAL TRAN"/>
    <s v="SEP"/>
    <n v="2020"/>
    <n v="0.27"/>
    <n v="44.475534000000003"/>
    <n v="33.202548"/>
    <n v="11.272986000000003"/>
  </r>
  <r>
    <x v="7"/>
    <n v="122.97239999999999"/>
    <n v="164.7242"/>
    <n v="0"/>
    <s v="SUCURSAL TRAN"/>
    <s v="SUCURSAL TRAN"/>
    <s v="OCT"/>
    <n v="2020"/>
    <n v="0.38"/>
    <n v="62.595196000000001"/>
    <n v="46.729512"/>
    <n v="15.865684000000002"/>
  </r>
  <r>
    <x v="7"/>
    <n v="122.97239999999999"/>
    <n v="164.7242"/>
    <n v="0"/>
    <s v="SUCURSAL TRAN"/>
    <s v="SUCURSAL TRAN"/>
    <s v="NOV"/>
    <n v="2020"/>
    <n v="0.5"/>
    <n v="82.362099999999998"/>
    <n v="61.486199999999997"/>
    <n v="20.875900000000001"/>
  </r>
  <r>
    <x v="7"/>
    <n v="122.97239999999999"/>
    <n v="164.7242"/>
    <n v="0"/>
    <s v="SUCURSAL TRAN"/>
    <s v="SUCURSAL TRAN"/>
    <s v="DEC"/>
    <n v="2020"/>
    <n v="0.23"/>
    <n v="37.886566000000002"/>
    <n v="28.283652"/>
    <n v="9.6029140000000019"/>
  </r>
  <r>
    <x v="7"/>
    <n v="122.97239999999999"/>
    <n v="164.7242"/>
    <n v="0"/>
    <s v="SUCURSAL TRAN"/>
    <s v="SUCURSAL TRAN"/>
    <s v="JAN"/>
    <n v="2021"/>
    <n v="0.84"/>
    <n v="138.36832799999999"/>
    <n v="103.29681599999999"/>
    <n v="35.071511999999998"/>
  </r>
  <r>
    <x v="7"/>
    <n v="87.475300000000004"/>
    <n v="105.16759999999999"/>
    <n v="113.33969999999999"/>
    <s v="SUCURSAL TALLER"/>
    <s v="SUCURSAL TALLER"/>
    <s v="MAY"/>
    <n v="2020"/>
    <n v="8.56"/>
    <n v="900.23465599999997"/>
    <n v="748.78856800000005"/>
    <n v="151.44608799999992"/>
  </r>
  <r>
    <x v="7"/>
    <n v="87.475300000000004"/>
    <n v="105.16759999999999"/>
    <n v="113.33969999999999"/>
    <s v="SUCURSAL TALLER"/>
    <s v="SUCURSAL TALLER"/>
    <s v="JUN"/>
    <n v="2020"/>
    <n v="0"/>
    <n v="0"/>
    <n v="0"/>
    <n v="0"/>
  </r>
  <r>
    <x v="7"/>
    <n v="87.475300000000004"/>
    <n v="105.16759999999999"/>
    <n v="113.33969999999999"/>
    <s v="SUCURSAL TALLER"/>
    <s v="SUCURSAL TALLER"/>
    <s v="JUL"/>
    <n v="2020"/>
    <n v="0"/>
    <n v="0"/>
    <n v="0"/>
    <n v="0"/>
  </r>
  <r>
    <x v="7"/>
    <n v="87.475300000000004"/>
    <n v="105.16759999999999"/>
    <n v="113.33969999999999"/>
    <s v="SUCURSAL TALLER"/>
    <s v="SUCURSAL TALLER"/>
    <s v="AUG"/>
    <n v="2020"/>
    <n v="1.92"/>
    <n v="201.92179199999998"/>
    <n v="167.95257599999999"/>
    <n v="33.969215999999989"/>
  </r>
  <r>
    <x v="7"/>
    <n v="87.475300000000004"/>
    <n v="105.16759999999999"/>
    <n v="113.33969999999999"/>
    <s v="SUCURSAL TALLER"/>
    <s v="SUCURSAL TALLER"/>
    <s v="SEP"/>
    <n v="2020"/>
    <n v="0.28000000000000003"/>
    <n v="29.446928"/>
    <n v="24.493084000000003"/>
    <n v="4.9538439999999966"/>
  </r>
  <r>
    <x v="7"/>
    <n v="87.475300000000004"/>
    <n v="105.16759999999999"/>
    <n v="113.33969999999999"/>
    <s v="SUCURSAL TALLER"/>
    <s v="SUCURSAL TALLER"/>
    <s v="OCT"/>
    <n v="2020"/>
    <n v="3.14"/>
    <n v="330.22626400000001"/>
    <n v="274.67244200000005"/>
    <n v="55.553821999999968"/>
  </r>
  <r>
    <x v="7"/>
    <n v="87.475300000000004"/>
    <n v="105.16759999999999"/>
    <n v="113.33969999999999"/>
    <s v="SUCURSAL TALLER"/>
    <s v="SUCURSAL TALLER"/>
    <s v="NOV"/>
    <n v="2020"/>
    <n v="0"/>
    <n v="0"/>
    <n v="0"/>
    <n v="0"/>
  </r>
  <r>
    <x v="7"/>
    <n v="87.475300000000004"/>
    <n v="105.16759999999999"/>
    <n v="113.33969999999999"/>
    <s v="SUCURSAL TALLER"/>
    <s v="SUCURSAL TALLER"/>
    <s v="DEC"/>
    <n v="2020"/>
    <n v="1.21"/>
    <n v="127.25279599999999"/>
    <n v="105.845113"/>
    <n v="21.407682999999992"/>
  </r>
  <r>
    <x v="7"/>
    <n v="87.475300000000004"/>
    <n v="105.16759999999999"/>
    <n v="113.33969999999999"/>
    <s v="SUCURSAL TALLER"/>
    <s v="SUCURSAL TALLER"/>
    <s v="JAN"/>
    <n v="2021"/>
    <n v="0"/>
    <n v="0"/>
    <n v="0"/>
    <n v="0"/>
  </r>
  <r>
    <x v="7"/>
    <n v="46.819099999999999"/>
    <n v="50.104399999999998"/>
    <n v="56.1631"/>
    <s v="MATRIZ "/>
    <s v="MATRIZ "/>
    <s v="MAY"/>
    <n v="2020"/>
    <n v="0"/>
    <n v="0"/>
    <n v="0"/>
    <n v="0"/>
  </r>
  <r>
    <x v="7"/>
    <n v="46.819099999999999"/>
    <n v="50.104399999999998"/>
    <n v="56.1631"/>
    <s v="MATRIZ "/>
    <s v="MATRIZ "/>
    <s v="JUN"/>
    <n v="2020"/>
    <n v="0"/>
    <n v="0"/>
    <n v="0"/>
    <n v="0"/>
  </r>
  <r>
    <x v="7"/>
    <n v="46.819099999999999"/>
    <n v="50.104399999999998"/>
    <n v="56.1631"/>
    <s v="MATRIZ "/>
    <s v="MATRIZ "/>
    <s v="JUL"/>
    <n v="2020"/>
    <n v="0"/>
    <n v="0"/>
    <n v="0"/>
    <n v="0"/>
  </r>
  <r>
    <x v="7"/>
    <n v="46.819099999999999"/>
    <n v="50.104399999999998"/>
    <n v="56.1631"/>
    <s v="MATRIZ "/>
    <s v="MATRIZ "/>
    <s v="AUG"/>
    <n v="2020"/>
    <n v="4.5"/>
    <n v="225.46979999999999"/>
    <n v="210.68594999999999"/>
    <n v="14.783850000000001"/>
  </r>
  <r>
    <x v="7"/>
    <n v="46.819099999999999"/>
    <n v="50.104399999999998"/>
    <n v="56.1631"/>
    <s v="MATRIZ "/>
    <s v="MATRIZ "/>
    <s v="SEP"/>
    <n v="2020"/>
    <n v="1.72"/>
    <n v="86.179567999999989"/>
    <n v="80.528852000000001"/>
    <n v="5.6507159999999885"/>
  </r>
  <r>
    <x v="7"/>
    <n v="46.819099999999999"/>
    <n v="50.104399999999998"/>
    <n v="56.1631"/>
    <s v="MATRIZ "/>
    <s v="MATRIZ "/>
    <s v="OCT"/>
    <n v="2020"/>
    <n v="3.84"/>
    <n v="192.40089599999999"/>
    <n v="179.78534399999998"/>
    <n v="12.615552000000008"/>
  </r>
  <r>
    <x v="7"/>
    <n v="46.819099999999999"/>
    <n v="50.104399999999998"/>
    <n v="56.1631"/>
    <s v="MATRIZ "/>
    <s v="MATRIZ "/>
    <s v="NOV"/>
    <n v="2020"/>
    <n v="0"/>
    <n v="0"/>
    <n v="0"/>
    <n v="0"/>
  </r>
  <r>
    <x v="7"/>
    <n v="46.819099999999999"/>
    <n v="50.104399999999998"/>
    <n v="56.1631"/>
    <s v="MATRIZ "/>
    <s v="MATRIZ "/>
    <s v="DEC"/>
    <n v="2020"/>
    <n v="3.94"/>
    <n v="197.41133599999998"/>
    <n v="184.467254"/>
    <n v="12.94408199999998"/>
  </r>
  <r>
    <x v="7"/>
    <n v="46.819099999999999"/>
    <n v="50.104399999999998"/>
    <n v="56.1631"/>
    <s v="MATRIZ "/>
    <s v="MATRIZ "/>
    <s v="JAN"/>
    <n v="2021"/>
    <n v="0.14000000000000001"/>
    <n v="7.0146160000000002"/>
    <n v="6.5546740000000003"/>
    <n v="0.45994199999999985"/>
  </r>
  <r>
    <x v="8"/>
    <n v="0.27179999999999999"/>
    <n v="0.71799999999999997"/>
    <n v="0.62529999999999997"/>
    <s v="SUCURSAL LOJA"/>
    <s v="SUCURSAL LOJA"/>
    <s v="MAY"/>
    <n v="2020"/>
    <n v="1.47"/>
    <n v="1.0554599999999998"/>
    <n v="0.39954599999999996"/>
    <n v="0.65591399999999989"/>
  </r>
  <r>
    <x v="8"/>
    <n v="0.27179999999999999"/>
    <n v="0.71799999999999997"/>
    <n v="0.62529999999999997"/>
    <s v="SUCURSAL LOJA"/>
    <s v="SUCURSAL LOJA"/>
    <s v="JUN"/>
    <n v="2020"/>
    <n v="9.8800000000000008"/>
    <n v="7.0938400000000001"/>
    <n v="2.685384"/>
    <n v="4.4084560000000002"/>
  </r>
  <r>
    <x v="8"/>
    <n v="0.27179999999999999"/>
    <n v="0.71799999999999997"/>
    <n v="0.62529999999999997"/>
    <s v="SUCURSAL LOJA"/>
    <s v="SUCURSAL LOJA"/>
    <s v="JUL"/>
    <n v="2020"/>
    <n v="0.2"/>
    <n v="0.14360000000000001"/>
    <n v="5.4359999999999999E-2"/>
    <n v="8.9240000000000014E-2"/>
  </r>
  <r>
    <x v="8"/>
    <n v="0.27179999999999999"/>
    <n v="0.71799999999999997"/>
    <n v="0.62529999999999997"/>
    <s v="SUCURSAL LOJA"/>
    <s v="SUCURSAL LOJA"/>
    <s v="AUG"/>
    <n v="2020"/>
    <n v="3.65"/>
    <n v="2.6206999999999998"/>
    <n v="0.9920699999999999"/>
    <n v="1.6286299999999998"/>
  </r>
  <r>
    <x v="8"/>
    <n v="0.27179999999999999"/>
    <n v="0.71799999999999997"/>
    <n v="0.62529999999999997"/>
    <s v="SUCURSAL LOJA"/>
    <s v="SUCURSAL LOJA"/>
    <s v="SEP"/>
    <n v="2020"/>
    <n v="4.2699999999999996"/>
    <n v="3.0658599999999994"/>
    <n v="1.1605859999999999"/>
    <n v="1.9052739999999995"/>
  </r>
  <r>
    <x v="8"/>
    <n v="0.27179999999999999"/>
    <n v="0.71799999999999997"/>
    <n v="0.62529999999999997"/>
    <s v="SUCURSAL LOJA"/>
    <s v="SUCURSAL LOJA"/>
    <s v="OCT"/>
    <n v="2020"/>
    <n v="0.9"/>
    <n v="0.6462"/>
    <n v="0.24462"/>
    <n v="0.40157999999999999"/>
  </r>
  <r>
    <x v="8"/>
    <n v="0.27179999999999999"/>
    <n v="0.71799999999999997"/>
    <n v="0.62529999999999997"/>
    <s v="SUCURSAL LOJA"/>
    <s v="SUCURSAL LOJA"/>
    <s v="NOV"/>
    <n v="2020"/>
    <n v="3.47"/>
    <n v="2.49146"/>
    <n v="0.94314600000000004"/>
    <n v="1.548314"/>
  </r>
  <r>
    <x v="8"/>
    <n v="0.27179999999999999"/>
    <n v="0.71799999999999997"/>
    <n v="0.62529999999999997"/>
    <s v="SUCURSAL LOJA"/>
    <s v="SUCURSAL LOJA"/>
    <s v="DEC"/>
    <n v="2020"/>
    <n v="0"/>
    <n v="0"/>
    <n v="0"/>
    <n v="0"/>
  </r>
  <r>
    <x v="8"/>
    <n v="0.27179999999999999"/>
    <n v="0.71799999999999997"/>
    <n v="0.62529999999999997"/>
    <s v="SUCURSAL LOJA"/>
    <s v="SUCURSAL LOJA"/>
    <s v="JAN"/>
    <n v="2021"/>
    <n v="0"/>
    <n v="0"/>
    <n v="0"/>
    <n v="0"/>
  </r>
  <r>
    <x v="8"/>
    <n v="0.2747"/>
    <n v="0.51780000000000004"/>
    <n v="0"/>
    <s v="MATRIZ "/>
    <s v="MATRIZ "/>
    <s v="MAY"/>
    <n v="2020"/>
    <n v="0"/>
    <n v="0"/>
    <n v="0"/>
    <n v="0"/>
  </r>
  <r>
    <x v="8"/>
    <n v="0.2747"/>
    <n v="0.51780000000000004"/>
    <n v="0"/>
    <s v="MATRIZ "/>
    <s v="MATRIZ "/>
    <s v="JUN"/>
    <n v="2020"/>
    <n v="1.75"/>
    <n v="0.90615000000000001"/>
    <n v="0.48072500000000001"/>
    <n v="0.425425"/>
  </r>
  <r>
    <x v="8"/>
    <n v="0.2747"/>
    <n v="0.51780000000000004"/>
    <n v="0"/>
    <s v="MATRIZ "/>
    <s v="MATRIZ "/>
    <s v="JUL"/>
    <n v="2020"/>
    <n v="0.3"/>
    <n v="0.15534000000000001"/>
    <n v="8.2409999999999997E-2"/>
    <n v="7.2930000000000009E-2"/>
  </r>
  <r>
    <x v="8"/>
    <n v="0.2747"/>
    <n v="0.51780000000000004"/>
    <n v="0"/>
    <s v="MATRIZ "/>
    <s v="MATRIZ "/>
    <s v="AUG"/>
    <n v="2020"/>
    <n v="1.9"/>
    <n v="0.98382000000000003"/>
    <n v="0.52193000000000001"/>
    <n v="0.46189000000000002"/>
  </r>
  <r>
    <x v="8"/>
    <n v="0.2747"/>
    <n v="0.51780000000000004"/>
    <n v="0"/>
    <s v="MATRIZ "/>
    <s v="MATRIZ "/>
    <s v="SEP"/>
    <n v="2020"/>
    <n v="4.83"/>
    <n v="2.5009740000000003"/>
    <n v="1.3268010000000001"/>
    <n v="1.1741730000000001"/>
  </r>
  <r>
    <x v="8"/>
    <n v="0.2747"/>
    <n v="0.51780000000000004"/>
    <n v="0"/>
    <s v="MATRIZ "/>
    <s v="MATRIZ "/>
    <s v="OCT"/>
    <n v="2020"/>
    <n v="1.21"/>
    <n v="0.62653800000000004"/>
    <n v="0.33238699999999999"/>
    <n v="0.29415100000000005"/>
  </r>
  <r>
    <x v="8"/>
    <n v="0.2747"/>
    <n v="0.51780000000000004"/>
    <n v="0"/>
    <s v="MATRIZ "/>
    <s v="MATRIZ "/>
    <s v="NOV"/>
    <n v="2020"/>
    <n v="0.57999999999999996"/>
    <n v="0.30032399999999998"/>
    <n v="0.159326"/>
    <n v="0.14099799999999998"/>
  </r>
  <r>
    <x v="8"/>
    <n v="0.2747"/>
    <n v="0.51780000000000004"/>
    <n v="0"/>
    <s v="MATRIZ "/>
    <s v="MATRIZ "/>
    <s v="DEC"/>
    <n v="2020"/>
    <n v="0"/>
    <n v="0"/>
    <n v="0"/>
    <n v="0"/>
  </r>
  <r>
    <x v="8"/>
    <n v="0.2747"/>
    <n v="0.51780000000000004"/>
    <n v="0"/>
    <s v="MATRIZ "/>
    <s v="MATRIZ "/>
    <s v="JAN"/>
    <n v="2021"/>
    <n v="0.32"/>
    <n v="0.16569600000000001"/>
    <n v="8.7903999999999996E-2"/>
    <n v="7.7792000000000014E-2"/>
  </r>
  <r>
    <x v="8"/>
    <n v="0.37009999999999998"/>
    <n v="0.91020000000000001"/>
    <n v="0.82740000000000002"/>
    <s v="SUCURSAL CHILE"/>
    <s v="SUCURSAL CHILE"/>
    <s v="MAY"/>
    <n v="2020"/>
    <n v="0.01"/>
    <n v="9.1020000000000007E-3"/>
    <n v="3.7009999999999999E-3"/>
    <n v="5.4010000000000013E-3"/>
  </r>
  <r>
    <x v="8"/>
    <n v="0.37009999999999998"/>
    <n v="0.91020000000000001"/>
    <n v="0.82740000000000002"/>
    <s v="SUCURSAL CHILE"/>
    <s v="SUCURSAL CHILE"/>
    <s v="JUN"/>
    <n v="2020"/>
    <n v="1.88"/>
    <n v="1.711176"/>
    <n v="0.69578799999999996"/>
    <n v="1.0153880000000002"/>
  </r>
  <r>
    <x v="8"/>
    <n v="0.37009999999999998"/>
    <n v="0.91020000000000001"/>
    <n v="0.82740000000000002"/>
    <s v="SUCURSAL CHILE"/>
    <s v="SUCURSAL CHILE"/>
    <s v="JUL"/>
    <n v="2020"/>
    <n v="0"/>
    <n v="0"/>
    <n v="0"/>
    <n v="0"/>
  </r>
  <r>
    <x v="8"/>
    <n v="0.37009999999999998"/>
    <n v="0.91020000000000001"/>
    <n v="0.82740000000000002"/>
    <s v="SUCURSAL CHILE"/>
    <s v="SUCURSAL CHILE"/>
    <s v="AUG"/>
    <n v="2020"/>
    <n v="0.94"/>
    <n v="0.85558800000000002"/>
    <n v="0.34789399999999998"/>
    <n v="0.50769400000000009"/>
  </r>
  <r>
    <x v="8"/>
    <n v="0.37009999999999998"/>
    <n v="0.91020000000000001"/>
    <n v="0.82740000000000002"/>
    <s v="SUCURSAL CHILE"/>
    <s v="SUCURSAL CHILE"/>
    <s v="SEP"/>
    <n v="2020"/>
    <n v="0.56999999999999995"/>
    <n v="0.518814"/>
    <n v="0.21095699999999998"/>
    <n v="0.30785700000000005"/>
  </r>
  <r>
    <x v="8"/>
    <n v="0.37009999999999998"/>
    <n v="0.91020000000000001"/>
    <n v="0.82740000000000002"/>
    <s v="SUCURSAL CHILE"/>
    <s v="SUCURSAL CHILE"/>
    <s v="OCT"/>
    <n v="2020"/>
    <n v="1.33"/>
    <n v="1.210566"/>
    <n v="0.49223300000000003"/>
    <n v="0.718333"/>
  </r>
  <r>
    <x v="8"/>
    <n v="0.37009999999999998"/>
    <n v="0.91020000000000001"/>
    <n v="0.82740000000000002"/>
    <s v="SUCURSAL CHILE"/>
    <s v="SUCURSAL CHILE"/>
    <s v="NOV"/>
    <n v="2020"/>
    <n v="1.67"/>
    <n v="1.5200339999999999"/>
    <n v="0.61806699999999992"/>
    <n v="0.90196699999999996"/>
  </r>
  <r>
    <x v="8"/>
    <n v="0.37009999999999998"/>
    <n v="0.91020000000000001"/>
    <n v="0.82740000000000002"/>
    <s v="SUCURSAL CHILE"/>
    <s v="SUCURSAL CHILE"/>
    <s v="DEC"/>
    <n v="2020"/>
    <n v="0"/>
    <n v="0"/>
    <n v="0"/>
    <n v="0"/>
  </r>
  <r>
    <x v="8"/>
    <n v="0.37009999999999998"/>
    <n v="0.91020000000000001"/>
    <n v="0.82740000000000002"/>
    <s v="SUCURSAL CHILE"/>
    <s v="SUCURSAL CHILE"/>
    <s v="JAN"/>
    <n v="2021"/>
    <n v="5.61"/>
    <n v="5.1062220000000007"/>
    <n v="2.0762610000000001"/>
    <n v="3.0299610000000006"/>
  </r>
  <r>
    <x v="8"/>
    <n v="0.51910000000000001"/>
    <n v="0.96560000000000001"/>
    <n v="0.80940000000000001"/>
    <s v="SUCURSAL TRAN"/>
    <s v="SUCURSAL TRAN"/>
    <s v="MAY"/>
    <n v="2020"/>
    <n v="0"/>
    <n v="0"/>
    <n v="0"/>
    <n v="0"/>
  </r>
  <r>
    <x v="8"/>
    <n v="0.51910000000000001"/>
    <n v="0.96560000000000001"/>
    <n v="0.80940000000000001"/>
    <s v="SUCURSAL TRAN"/>
    <s v="SUCURSAL TRAN"/>
    <s v="JUN"/>
    <n v="2020"/>
    <n v="0"/>
    <n v="0"/>
    <n v="0"/>
    <n v="0"/>
  </r>
  <r>
    <x v="8"/>
    <n v="0.51910000000000001"/>
    <n v="0.96560000000000001"/>
    <n v="0.80940000000000001"/>
    <s v="SUCURSAL TRAN"/>
    <s v="SUCURSAL TRAN"/>
    <s v="JUL"/>
    <n v="2020"/>
    <n v="2.0099999999999998"/>
    <n v="1.9408559999999999"/>
    <n v="1.043391"/>
    <n v="0.89746499999999996"/>
  </r>
  <r>
    <x v="8"/>
    <n v="0.51910000000000001"/>
    <n v="0.96560000000000001"/>
    <n v="0.80940000000000001"/>
    <s v="SUCURSAL TRAN"/>
    <s v="SUCURSAL TRAN"/>
    <s v="AUG"/>
    <n v="2020"/>
    <n v="0"/>
    <n v="0"/>
    <n v="0"/>
    <n v="0"/>
  </r>
  <r>
    <x v="8"/>
    <n v="0.51910000000000001"/>
    <n v="0.96560000000000001"/>
    <n v="0.80940000000000001"/>
    <s v="SUCURSAL TRAN"/>
    <s v="SUCURSAL TRAN"/>
    <s v="SEP"/>
    <n v="2020"/>
    <n v="0"/>
    <n v="0"/>
    <n v="0"/>
    <n v="0"/>
  </r>
  <r>
    <x v="8"/>
    <n v="0.51910000000000001"/>
    <n v="0.96560000000000001"/>
    <n v="0.80940000000000001"/>
    <s v="SUCURSAL TRAN"/>
    <s v="SUCURSAL TRAN"/>
    <s v="OCT"/>
    <n v="2020"/>
    <n v="0"/>
    <n v="0"/>
    <n v="0"/>
    <n v="0"/>
  </r>
  <r>
    <x v="8"/>
    <n v="0.51910000000000001"/>
    <n v="0.96560000000000001"/>
    <n v="0.80940000000000001"/>
    <s v="SUCURSAL TRAN"/>
    <s v="SUCURSAL TRAN"/>
    <s v="NOV"/>
    <n v="2020"/>
    <n v="0"/>
    <n v="0"/>
    <n v="0"/>
    <n v="0"/>
  </r>
  <r>
    <x v="8"/>
    <n v="0.51910000000000001"/>
    <n v="0.96560000000000001"/>
    <n v="0.80940000000000001"/>
    <s v="SUCURSAL TRAN"/>
    <s v="SUCURSAL TRAN"/>
    <s v="DEC"/>
    <n v="2020"/>
    <n v="0.12"/>
    <n v="0.115872"/>
    <n v="6.2292E-2"/>
    <n v="5.3580000000000003E-2"/>
  </r>
  <r>
    <x v="8"/>
    <n v="0.51910000000000001"/>
    <n v="0.96560000000000001"/>
    <n v="0.80940000000000001"/>
    <s v="SUCURSAL TRAN"/>
    <s v="SUCURSAL TRAN"/>
    <s v="JAN"/>
    <n v="2021"/>
    <n v="0.36"/>
    <n v="0.34761599999999998"/>
    <n v="0.18687599999999999"/>
    <n v="0.16073999999999999"/>
  </r>
  <r>
    <x v="9"/>
    <n v="10.1981"/>
    <n v="16.788399999999999"/>
    <n v="0"/>
    <s v="MATRIZ "/>
    <s v="MATRIZ "/>
    <s v="MAY"/>
    <n v="2020"/>
    <n v="0"/>
    <n v="0"/>
    <n v="0"/>
    <n v="0"/>
  </r>
  <r>
    <x v="9"/>
    <n v="10.1981"/>
    <n v="16.788399999999999"/>
    <n v="0"/>
    <s v="MATRIZ "/>
    <s v="MATRIZ "/>
    <s v="JUN"/>
    <n v="2020"/>
    <n v="4.47"/>
    <n v="75.044147999999993"/>
    <n v="45.585507"/>
    <n v="29.458640999999993"/>
  </r>
  <r>
    <x v="9"/>
    <n v="10.1981"/>
    <n v="16.788399999999999"/>
    <n v="0"/>
    <s v="MATRIZ "/>
    <s v="MATRIZ "/>
    <s v="JUL"/>
    <n v="2020"/>
    <n v="1.17"/>
    <n v="19.642427999999999"/>
    <n v="11.931777"/>
    <n v="7.7106509999999986"/>
  </r>
  <r>
    <x v="9"/>
    <n v="10.1981"/>
    <n v="16.788399999999999"/>
    <n v="0"/>
    <s v="MATRIZ "/>
    <s v="MATRIZ "/>
    <s v="AUG"/>
    <n v="2020"/>
    <n v="0.03"/>
    <n v="0.50365199999999999"/>
    <n v="0.30594300000000002"/>
    <n v="0.19770899999999997"/>
  </r>
  <r>
    <x v="9"/>
    <n v="10.1981"/>
    <n v="16.788399999999999"/>
    <n v="0"/>
    <s v="MATRIZ "/>
    <s v="MATRIZ "/>
    <s v="SEP"/>
    <n v="2020"/>
    <n v="0"/>
    <n v="0"/>
    <n v="0"/>
    <n v="0"/>
  </r>
  <r>
    <x v="9"/>
    <n v="10.1981"/>
    <n v="16.788399999999999"/>
    <n v="0"/>
    <s v="MATRIZ "/>
    <s v="MATRIZ "/>
    <s v="OCT"/>
    <n v="2020"/>
    <n v="2.2799999999999998"/>
    <n v="38.277551999999993"/>
    <n v="23.251667999999999"/>
    <n v="15.025883999999994"/>
  </r>
  <r>
    <x v="9"/>
    <n v="10.1981"/>
    <n v="16.788399999999999"/>
    <n v="0"/>
    <s v="MATRIZ "/>
    <s v="MATRIZ "/>
    <s v="NOV"/>
    <n v="2020"/>
    <n v="0"/>
    <n v="0"/>
    <n v="0"/>
    <n v="0"/>
  </r>
  <r>
    <x v="9"/>
    <n v="10.1981"/>
    <n v="16.788399999999999"/>
    <n v="0"/>
    <s v="MATRIZ "/>
    <s v="MATRIZ "/>
    <s v="DEC"/>
    <n v="2020"/>
    <n v="0.27"/>
    <n v="4.5328679999999997"/>
    <n v="2.7534870000000002"/>
    <n v="1.7793809999999994"/>
  </r>
  <r>
    <x v="9"/>
    <n v="10.1981"/>
    <n v="16.788399999999999"/>
    <n v="0"/>
    <s v="MATRIZ "/>
    <s v="MATRIZ "/>
    <s v="JAN"/>
    <n v="2021"/>
    <n v="10.47"/>
    <n v="175.77454800000001"/>
    <n v="106.77410700000001"/>
    <n v="69.000440999999995"/>
  </r>
  <r>
    <x v="9"/>
    <n v="7.8569000000000004"/>
    <n v="15.6645"/>
    <n v="18.649699999999999"/>
    <s v="SUCURSAL LOJA"/>
    <s v="SUCURSAL LOJA"/>
    <s v="MAY"/>
    <n v="2020"/>
    <n v="0"/>
    <n v="0"/>
    <n v="0"/>
    <n v="0"/>
  </r>
  <r>
    <x v="9"/>
    <n v="7.8569000000000004"/>
    <n v="15.6645"/>
    <n v="18.649699999999999"/>
    <s v="SUCURSAL LOJA"/>
    <s v="SUCURSAL LOJA"/>
    <s v="JUN"/>
    <n v="2020"/>
    <n v="1.45"/>
    <n v="22.713525000000001"/>
    <n v="11.392505"/>
    <n v="11.321020000000001"/>
  </r>
  <r>
    <x v="9"/>
    <n v="7.8569000000000004"/>
    <n v="15.6645"/>
    <n v="18.649699999999999"/>
    <s v="SUCURSAL LOJA"/>
    <s v="SUCURSAL LOJA"/>
    <s v="JUL"/>
    <n v="2020"/>
    <n v="0"/>
    <n v="0"/>
    <n v="0"/>
    <n v="0"/>
  </r>
  <r>
    <x v="9"/>
    <n v="7.8569000000000004"/>
    <n v="15.6645"/>
    <n v="18.649699999999999"/>
    <s v="SUCURSAL LOJA"/>
    <s v="SUCURSAL LOJA"/>
    <s v="AUG"/>
    <n v="2020"/>
    <n v="1.0900000000000001"/>
    <n v="17.074305000000003"/>
    <n v="8.5640210000000003"/>
    <n v="8.5102840000000022"/>
  </r>
  <r>
    <x v="9"/>
    <n v="7.8569000000000004"/>
    <n v="15.6645"/>
    <n v="18.649699999999999"/>
    <s v="SUCURSAL LOJA"/>
    <s v="SUCURSAL LOJA"/>
    <s v="SEP"/>
    <n v="2020"/>
    <n v="0.96"/>
    <n v="15.03792"/>
    <n v="7.542624"/>
    <n v="7.4952959999999997"/>
  </r>
  <r>
    <x v="9"/>
    <n v="7.8569000000000004"/>
    <n v="15.6645"/>
    <n v="18.649699999999999"/>
    <s v="SUCURSAL LOJA"/>
    <s v="SUCURSAL LOJA"/>
    <s v="OCT"/>
    <n v="2020"/>
    <n v="3.35"/>
    <n v="52.476075000000002"/>
    <n v="26.320615000000004"/>
    <n v="26.155459999999998"/>
  </r>
  <r>
    <x v="9"/>
    <n v="7.8569000000000004"/>
    <n v="15.6645"/>
    <n v="18.649699999999999"/>
    <s v="SUCURSAL LOJA"/>
    <s v="SUCURSAL LOJA"/>
    <s v="NOV"/>
    <n v="2020"/>
    <n v="1.38"/>
    <n v="21.617010000000001"/>
    <n v="10.842521999999999"/>
    <n v="10.774488000000002"/>
  </r>
  <r>
    <x v="9"/>
    <n v="7.8569000000000004"/>
    <n v="15.6645"/>
    <n v="18.649699999999999"/>
    <s v="SUCURSAL LOJA"/>
    <s v="SUCURSAL LOJA"/>
    <s v="DEC"/>
    <n v="2020"/>
    <n v="0.7"/>
    <n v="10.96515"/>
    <n v="5.4998300000000002"/>
    <n v="5.4653199999999993"/>
  </r>
  <r>
    <x v="9"/>
    <n v="7.8569000000000004"/>
    <n v="15.6645"/>
    <n v="18.649699999999999"/>
    <s v="SUCURSAL LOJA"/>
    <s v="SUCURSAL LOJA"/>
    <s v="JAN"/>
    <n v="2021"/>
    <n v="1.39"/>
    <n v="21.773654999999998"/>
    <n v="10.921091000000001"/>
    <n v="10.852563999999997"/>
  </r>
  <r>
    <x v="10"/>
    <n v="7.2300000000000003E-2"/>
    <n v="0.17130000000000001"/>
    <n v="0.15179999999999999"/>
    <s v="SUCURSAL TRAN"/>
    <s v="SUCURSAL TRAN"/>
    <s v="MAY"/>
    <n v="2020"/>
    <n v="0"/>
    <n v="0"/>
    <n v="0"/>
    <n v="0"/>
  </r>
  <r>
    <x v="10"/>
    <n v="7.2300000000000003E-2"/>
    <n v="0.17130000000000001"/>
    <n v="0.15179999999999999"/>
    <s v="SUCURSAL TRAN"/>
    <s v="SUCURSAL TRAN"/>
    <s v="JUN"/>
    <n v="2020"/>
    <n v="0"/>
    <n v="0"/>
    <n v="0"/>
    <n v="0"/>
  </r>
  <r>
    <x v="10"/>
    <n v="7.2300000000000003E-2"/>
    <n v="0.17130000000000001"/>
    <n v="0.15179999999999999"/>
    <s v="SUCURSAL TRAN"/>
    <s v="SUCURSAL TRAN"/>
    <s v="JUL"/>
    <n v="2020"/>
    <n v="0.96"/>
    <n v="0.16444800000000001"/>
    <n v="6.9407999999999997E-2"/>
    <n v="9.5040000000000013E-2"/>
  </r>
  <r>
    <x v="10"/>
    <n v="7.2300000000000003E-2"/>
    <n v="0.17130000000000001"/>
    <n v="0.15179999999999999"/>
    <s v="SUCURSAL TRAN"/>
    <s v="SUCURSAL TRAN"/>
    <s v="AUG"/>
    <n v="2020"/>
    <n v="0.5"/>
    <n v="8.5650000000000004E-2"/>
    <n v="3.6150000000000002E-2"/>
    <n v="4.9500000000000002E-2"/>
  </r>
  <r>
    <x v="10"/>
    <n v="7.2300000000000003E-2"/>
    <n v="0.17130000000000001"/>
    <n v="0.15179999999999999"/>
    <s v="SUCURSAL TRAN"/>
    <s v="SUCURSAL TRAN"/>
    <s v="SEP"/>
    <n v="2020"/>
    <n v="0"/>
    <n v="0"/>
    <n v="0"/>
    <n v="0"/>
  </r>
  <r>
    <x v="10"/>
    <n v="7.2300000000000003E-2"/>
    <n v="0.17130000000000001"/>
    <n v="0.15179999999999999"/>
    <s v="SUCURSAL TRAN"/>
    <s v="SUCURSAL TRAN"/>
    <s v="OCT"/>
    <n v="2020"/>
    <n v="3.2"/>
    <n v="0.54816000000000009"/>
    <n v="0.23136000000000001"/>
    <n v="0.31680000000000008"/>
  </r>
  <r>
    <x v="10"/>
    <n v="7.2300000000000003E-2"/>
    <n v="0.17130000000000001"/>
    <n v="0.15179999999999999"/>
    <s v="SUCURSAL TRAN"/>
    <s v="SUCURSAL TRAN"/>
    <s v="NOV"/>
    <n v="2020"/>
    <n v="0.42"/>
    <n v="7.1945999999999996E-2"/>
    <n v="3.0366000000000001E-2"/>
    <n v="4.1579999999999992E-2"/>
  </r>
  <r>
    <x v="10"/>
    <n v="7.2300000000000003E-2"/>
    <n v="0.17130000000000001"/>
    <n v="0.15179999999999999"/>
    <s v="SUCURSAL TRAN"/>
    <s v="SUCURSAL TRAN"/>
    <s v="DEC"/>
    <n v="2020"/>
    <n v="0"/>
    <n v="0"/>
    <n v="0"/>
    <n v="0"/>
  </r>
  <r>
    <x v="10"/>
    <n v="7.2300000000000003E-2"/>
    <n v="0.17130000000000001"/>
    <n v="0.15179999999999999"/>
    <s v="SUCURSAL TRAN"/>
    <s v="SUCURSAL TRAN"/>
    <s v="JAN"/>
    <n v="2021"/>
    <n v="0.57999999999999996"/>
    <n v="9.9353999999999998E-2"/>
    <n v="4.1933999999999999E-2"/>
    <n v="5.7419999999999999E-2"/>
  </r>
  <r>
    <x v="10"/>
    <n v="9.0899999999999995E-2"/>
    <n v="0.20380000000000001"/>
    <n v="0.18060000000000001"/>
    <s v="SUCURSAL LOJA"/>
    <s v="SUCURSAL LOJA"/>
    <s v="MAY"/>
    <n v="2020"/>
    <n v="0"/>
    <n v="0"/>
    <n v="0"/>
    <n v="0"/>
  </r>
  <r>
    <x v="10"/>
    <n v="9.0899999999999995E-2"/>
    <n v="0.20380000000000001"/>
    <n v="0.18060000000000001"/>
    <s v="SUCURSAL LOJA"/>
    <s v="SUCURSAL LOJA"/>
    <s v="JUN"/>
    <n v="2020"/>
    <n v="0.03"/>
    <n v="6.1139999999999996E-3"/>
    <n v="2.7269999999999998E-3"/>
    <n v="3.3869999999999998E-3"/>
  </r>
  <r>
    <x v="10"/>
    <n v="9.0899999999999995E-2"/>
    <n v="0.20380000000000001"/>
    <n v="0.18060000000000001"/>
    <s v="SUCURSAL LOJA"/>
    <s v="SUCURSAL LOJA"/>
    <s v="JUL"/>
    <n v="2020"/>
    <n v="0"/>
    <n v="0"/>
    <n v="0"/>
    <n v="0"/>
  </r>
  <r>
    <x v="10"/>
    <n v="9.0899999999999995E-2"/>
    <n v="0.20380000000000001"/>
    <n v="0.18060000000000001"/>
    <s v="SUCURSAL LOJA"/>
    <s v="SUCURSAL LOJA"/>
    <s v="AUG"/>
    <n v="2020"/>
    <n v="0"/>
    <n v="0"/>
    <n v="0"/>
    <n v="0"/>
  </r>
  <r>
    <x v="10"/>
    <n v="9.0899999999999995E-2"/>
    <n v="0.20380000000000001"/>
    <n v="0.18060000000000001"/>
    <s v="SUCURSAL LOJA"/>
    <s v="SUCURSAL LOJA"/>
    <s v="SEP"/>
    <n v="2020"/>
    <n v="0.91"/>
    <n v="0.18545800000000001"/>
    <n v="8.2719000000000001E-2"/>
    <n v="0.10273900000000001"/>
  </r>
  <r>
    <x v="10"/>
    <n v="9.0899999999999995E-2"/>
    <n v="0.20380000000000001"/>
    <n v="0.18060000000000001"/>
    <s v="SUCURSAL LOJA"/>
    <s v="SUCURSAL LOJA"/>
    <s v="OCT"/>
    <n v="2020"/>
    <n v="0"/>
    <n v="0"/>
    <n v="0"/>
    <n v="0"/>
  </r>
  <r>
    <x v="10"/>
    <n v="9.0899999999999995E-2"/>
    <n v="0.20380000000000001"/>
    <n v="0.18060000000000001"/>
    <s v="SUCURSAL LOJA"/>
    <s v="SUCURSAL LOJA"/>
    <s v="NOV"/>
    <n v="2020"/>
    <n v="0"/>
    <n v="0"/>
    <n v="0"/>
    <n v="0"/>
  </r>
  <r>
    <x v="10"/>
    <n v="9.0899999999999995E-2"/>
    <n v="0.20380000000000001"/>
    <n v="0.18060000000000001"/>
    <s v="SUCURSAL LOJA"/>
    <s v="SUCURSAL LOJA"/>
    <s v="DEC"/>
    <n v="2020"/>
    <n v="1.26"/>
    <n v="0.25678800000000002"/>
    <n v="0.114534"/>
    <n v="0.14225400000000002"/>
  </r>
  <r>
    <x v="10"/>
    <n v="9.0899999999999995E-2"/>
    <n v="0.20380000000000001"/>
    <n v="0.18060000000000001"/>
    <s v="SUCURSAL LOJA"/>
    <s v="SUCURSAL LOJA"/>
    <s v="JAN"/>
    <n v="2021"/>
    <n v="0"/>
    <n v="0"/>
    <n v="0"/>
    <n v="0"/>
  </r>
  <r>
    <x v="10"/>
    <n v="0.31590000000000001"/>
    <n v="0.56240000000000001"/>
    <n v="0.61580000000000001"/>
    <s v="SUCURSAL TALLER"/>
    <s v="SUCURSAL TALLER"/>
    <s v="MAY"/>
    <n v="2020"/>
    <n v="0"/>
    <n v="0"/>
    <n v="0"/>
    <n v="0"/>
  </r>
  <r>
    <x v="10"/>
    <n v="0.31590000000000001"/>
    <n v="0.56240000000000001"/>
    <n v="0.61580000000000001"/>
    <s v="SUCURSAL TALLER"/>
    <s v="SUCURSAL TALLER"/>
    <s v="JUN"/>
    <n v="2020"/>
    <n v="0.57999999999999996"/>
    <n v="0.32619199999999998"/>
    <n v="0.183222"/>
    <n v="0.14296999999999999"/>
  </r>
  <r>
    <x v="10"/>
    <n v="0.31590000000000001"/>
    <n v="0.56240000000000001"/>
    <n v="0.61580000000000001"/>
    <s v="SUCURSAL TALLER"/>
    <s v="SUCURSAL TALLER"/>
    <s v="JUL"/>
    <n v="2020"/>
    <n v="0.15"/>
    <n v="8.4360000000000004E-2"/>
    <n v="4.7385000000000004E-2"/>
    <n v="3.6975000000000001E-2"/>
  </r>
  <r>
    <x v="10"/>
    <n v="0.31590000000000001"/>
    <n v="0.56240000000000001"/>
    <n v="0.61580000000000001"/>
    <s v="SUCURSAL TALLER"/>
    <s v="SUCURSAL TALLER"/>
    <s v="AUG"/>
    <n v="2020"/>
    <n v="0"/>
    <n v="0"/>
    <n v="0"/>
    <n v="0"/>
  </r>
  <r>
    <x v="10"/>
    <n v="0.31590000000000001"/>
    <n v="0.56240000000000001"/>
    <n v="0.61580000000000001"/>
    <s v="SUCURSAL TALLER"/>
    <s v="SUCURSAL TALLER"/>
    <s v="SEP"/>
    <n v="2020"/>
    <n v="0"/>
    <n v="0"/>
    <n v="0"/>
    <n v="0"/>
  </r>
  <r>
    <x v="10"/>
    <n v="0.31590000000000001"/>
    <n v="0.56240000000000001"/>
    <n v="0.61580000000000001"/>
    <s v="SUCURSAL TALLER"/>
    <s v="SUCURSAL TALLER"/>
    <s v="OCT"/>
    <n v="2020"/>
    <n v="2.4900000000000002"/>
    <n v="1.4003760000000001"/>
    <n v="0.78659100000000015"/>
    <n v="0.61378499999999991"/>
  </r>
  <r>
    <x v="10"/>
    <n v="0.31590000000000001"/>
    <n v="0.56240000000000001"/>
    <n v="0.61580000000000001"/>
    <s v="SUCURSAL TALLER"/>
    <s v="SUCURSAL TALLER"/>
    <s v="NOV"/>
    <n v="2020"/>
    <n v="0"/>
    <n v="0"/>
    <n v="0"/>
    <n v="0"/>
  </r>
  <r>
    <x v="10"/>
    <n v="0.31590000000000001"/>
    <n v="0.56240000000000001"/>
    <n v="0.61580000000000001"/>
    <s v="SUCURSAL TALLER"/>
    <s v="SUCURSAL TALLER"/>
    <s v="DEC"/>
    <n v="2020"/>
    <n v="0.31"/>
    <n v="0.174344"/>
    <n v="9.7929000000000002E-2"/>
    <n v="7.6414999999999997E-2"/>
  </r>
  <r>
    <x v="10"/>
    <n v="0.31590000000000001"/>
    <n v="0.56240000000000001"/>
    <n v="0.61580000000000001"/>
    <s v="SUCURSAL TALLER"/>
    <s v="SUCURSAL TALLER"/>
    <s v="JAN"/>
    <n v="2021"/>
    <n v="3.77"/>
    <n v="2.1202480000000001"/>
    <n v="1.1909430000000001"/>
    <n v="0.92930500000000005"/>
  </r>
  <r>
    <x v="11"/>
    <n v="0.39729999999999999"/>
    <n v="0.69679999999999997"/>
    <n v="0.65169999999999995"/>
    <s v="SUCURSAL TRAN"/>
    <s v="SUCURSAL TRAN"/>
    <s v="MAY"/>
    <n v="2020"/>
    <n v="9.68"/>
    <n v="6.7450239999999999"/>
    <n v="3.8458639999999997"/>
    <n v="2.8991600000000002"/>
  </r>
  <r>
    <x v="11"/>
    <n v="0.39729999999999999"/>
    <n v="0.69679999999999997"/>
    <n v="0.65169999999999995"/>
    <s v="SUCURSAL TRAN"/>
    <s v="SUCURSAL TRAN"/>
    <s v="JUN"/>
    <n v="2020"/>
    <n v="1.74"/>
    <n v="1.212432"/>
    <n v="0.69130199999999997"/>
    <n v="0.52112999999999998"/>
  </r>
  <r>
    <x v="11"/>
    <n v="0.39729999999999999"/>
    <n v="0.69679999999999997"/>
    <n v="0.65169999999999995"/>
    <s v="SUCURSAL TRAN"/>
    <s v="SUCURSAL TRAN"/>
    <s v="JUL"/>
    <n v="2020"/>
    <n v="1.72"/>
    <n v="1.198496"/>
    <n v="0.68335599999999996"/>
    <n v="0.51514000000000004"/>
  </r>
  <r>
    <x v="11"/>
    <n v="0.39729999999999999"/>
    <n v="0.69679999999999997"/>
    <n v="0.65169999999999995"/>
    <s v="SUCURSAL TRAN"/>
    <s v="SUCURSAL TRAN"/>
    <s v="AUG"/>
    <n v="2020"/>
    <n v="1.92"/>
    <n v="1.3378559999999999"/>
    <n v="0.76281599999999994"/>
    <n v="0.57504"/>
  </r>
  <r>
    <x v="11"/>
    <n v="0.39729999999999999"/>
    <n v="0.69679999999999997"/>
    <n v="0.65169999999999995"/>
    <s v="SUCURSAL TRAN"/>
    <s v="SUCURSAL TRAN"/>
    <s v="SEP"/>
    <n v="2020"/>
    <n v="2.87"/>
    <n v="1.999816"/>
    <n v="1.1402509999999999"/>
    <n v="0.85956500000000013"/>
  </r>
  <r>
    <x v="11"/>
    <n v="0.39729999999999999"/>
    <n v="0.69679999999999997"/>
    <n v="0.65169999999999995"/>
    <s v="SUCURSAL TRAN"/>
    <s v="SUCURSAL TRAN"/>
    <s v="OCT"/>
    <n v="2020"/>
    <n v="2.2000000000000002"/>
    <n v="1.5329600000000001"/>
    <n v="0.87406000000000006"/>
    <n v="0.65890000000000004"/>
  </r>
  <r>
    <x v="11"/>
    <n v="0.39729999999999999"/>
    <n v="0.69679999999999997"/>
    <n v="0.65169999999999995"/>
    <s v="SUCURSAL TRAN"/>
    <s v="SUCURSAL TRAN"/>
    <s v="NOV"/>
    <n v="2020"/>
    <n v="0"/>
    <n v="0"/>
    <n v="0"/>
    <n v="0"/>
  </r>
  <r>
    <x v="11"/>
    <n v="0.39729999999999999"/>
    <n v="0.69679999999999997"/>
    <n v="0.65169999999999995"/>
    <s v="SUCURSAL TRAN"/>
    <s v="SUCURSAL TRAN"/>
    <s v="DEC"/>
    <n v="2020"/>
    <n v="0.65"/>
    <n v="0.45291999999999999"/>
    <n v="0.258245"/>
    <n v="0.19467499999999999"/>
  </r>
  <r>
    <x v="11"/>
    <n v="0.39729999999999999"/>
    <n v="0.69679999999999997"/>
    <n v="0.65169999999999995"/>
    <s v="SUCURSAL TRAN"/>
    <s v="SUCURSAL TRAN"/>
    <s v="JAN"/>
    <n v="2021"/>
    <n v="3.22"/>
    <n v="2.2436959999999999"/>
    <n v="1.2793060000000001"/>
    <n v="0.96438999999999986"/>
  </r>
  <r>
    <x v="11"/>
    <n v="0.30990000000000001"/>
    <n v="0.60650000000000004"/>
    <n v="0.62229999999999996"/>
    <s v="SUCURSAL CHILE"/>
    <s v="SUCURSAL CHILE"/>
    <s v="MAY"/>
    <n v="2020"/>
    <n v="0"/>
    <n v="0"/>
    <n v="0"/>
    <n v="0"/>
  </r>
  <r>
    <x v="11"/>
    <n v="0.30990000000000001"/>
    <n v="0.60650000000000004"/>
    <n v="0.62229999999999996"/>
    <s v="SUCURSAL CHILE"/>
    <s v="SUCURSAL CHILE"/>
    <s v="JUN"/>
    <n v="2020"/>
    <n v="2.85"/>
    <n v="1.7285250000000001"/>
    <n v="0.88321500000000008"/>
    <n v="0.84531000000000001"/>
  </r>
  <r>
    <x v="11"/>
    <n v="0.30990000000000001"/>
    <n v="0.60650000000000004"/>
    <n v="0.62229999999999996"/>
    <s v="SUCURSAL CHILE"/>
    <s v="SUCURSAL CHILE"/>
    <s v="JUL"/>
    <n v="2020"/>
    <n v="6.27"/>
    <n v="3.8027549999999999"/>
    <n v="1.9430729999999998"/>
    <n v="1.8596820000000001"/>
  </r>
  <r>
    <x v="11"/>
    <n v="0.30990000000000001"/>
    <n v="0.60650000000000004"/>
    <n v="0.62229999999999996"/>
    <s v="SUCURSAL CHILE"/>
    <s v="SUCURSAL CHILE"/>
    <s v="AUG"/>
    <n v="2020"/>
    <n v="0"/>
    <n v="0"/>
    <n v="0"/>
    <n v="0"/>
  </r>
  <r>
    <x v="11"/>
    <n v="0.30990000000000001"/>
    <n v="0.60650000000000004"/>
    <n v="0.62229999999999996"/>
    <s v="SUCURSAL CHILE"/>
    <s v="SUCURSAL CHILE"/>
    <s v="SEP"/>
    <n v="2020"/>
    <n v="2.23"/>
    <n v="1.352495"/>
    <n v="0.69107700000000005"/>
    <n v="0.66141799999999995"/>
  </r>
  <r>
    <x v="11"/>
    <n v="0.30990000000000001"/>
    <n v="0.60650000000000004"/>
    <n v="0.62229999999999996"/>
    <s v="SUCURSAL CHILE"/>
    <s v="SUCURSAL CHILE"/>
    <s v="OCT"/>
    <n v="2020"/>
    <n v="0"/>
    <n v="0"/>
    <n v="0"/>
    <n v="0"/>
  </r>
  <r>
    <x v="11"/>
    <n v="0.30990000000000001"/>
    <n v="0.60650000000000004"/>
    <n v="0.62229999999999996"/>
    <s v="SUCURSAL CHILE"/>
    <s v="SUCURSAL CHILE"/>
    <s v="NOV"/>
    <n v="2020"/>
    <n v="0"/>
    <n v="0"/>
    <n v="0"/>
    <n v="0"/>
  </r>
  <r>
    <x v="11"/>
    <n v="0.30990000000000001"/>
    <n v="0.60650000000000004"/>
    <n v="0.62229999999999996"/>
    <s v="SUCURSAL CHILE"/>
    <s v="SUCURSAL CHILE"/>
    <s v="DEC"/>
    <n v="2020"/>
    <n v="0.2"/>
    <n v="0.12130000000000002"/>
    <n v="6.1980000000000007E-2"/>
    <n v="5.9320000000000012E-2"/>
  </r>
  <r>
    <x v="11"/>
    <n v="0.30990000000000001"/>
    <n v="0.60650000000000004"/>
    <n v="0.62229999999999996"/>
    <s v="SUCURSAL CHILE"/>
    <s v="SUCURSAL CHILE"/>
    <s v="JAN"/>
    <n v="2021"/>
    <n v="0"/>
    <n v="0"/>
    <n v="0"/>
    <n v="0"/>
  </r>
  <r>
    <x v="11"/>
    <n v="0.4204"/>
    <n v="0.67430000000000001"/>
    <n v="0.70660000000000001"/>
    <s v="SUCURSAL TALLER"/>
    <s v="SUCURSAL TALLER"/>
    <s v="MAY"/>
    <n v="2020"/>
    <n v="0"/>
    <n v="0"/>
    <n v="0"/>
    <n v="0"/>
  </r>
  <r>
    <x v="11"/>
    <n v="0.4204"/>
    <n v="0.67430000000000001"/>
    <n v="0.70660000000000001"/>
    <s v="SUCURSAL TALLER"/>
    <s v="SUCURSAL TALLER"/>
    <s v="JUN"/>
    <n v="2020"/>
    <n v="7.85"/>
    <n v="5.2932550000000003"/>
    <n v="3.3001399999999999"/>
    <n v="1.9931150000000004"/>
  </r>
  <r>
    <x v="11"/>
    <n v="0.4204"/>
    <n v="0.67430000000000001"/>
    <n v="0.70660000000000001"/>
    <s v="SUCURSAL TALLER"/>
    <s v="SUCURSAL TALLER"/>
    <s v="JUL"/>
    <n v="2020"/>
    <n v="2.82"/>
    <n v="1.9015259999999998"/>
    <n v="1.1855279999999999"/>
    <n v="0.71599799999999991"/>
  </r>
  <r>
    <x v="11"/>
    <n v="0.4204"/>
    <n v="0.67430000000000001"/>
    <n v="0.70660000000000001"/>
    <s v="SUCURSAL TALLER"/>
    <s v="SUCURSAL TALLER"/>
    <s v="AUG"/>
    <n v="2020"/>
    <n v="0"/>
    <n v="0"/>
    <n v="0"/>
    <n v="0"/>
  </r>
  <r>
    <x v="11"/>
    <n v="0.4204"/>
    <n v="0.67430000000000001"/>
    <n v="0.70660000000000001"/>
    <s v="SUCURSAL TALLER"/>
    <s v="SUCURSAL TALLER"/>
    <s v="SEP"/>
    <n v="2020"/>
    <n v="1.86"/>
    <n v="1.2541980000000001"/>
    <n v="0.78194400000000008"/>
    <n v="0.47225400000000006"/>
  </r>
  <r>
    <x v="11"/>
    <n v="0.4204"/>
    <n v="0.67430000000000001"/>
    <n v="0.70660000000000001"/>
    <s v="SUCURSAL TALLER"/>
    <s v="SUCURSAL TALLER"/>
    <s v="OCT"/>
    <n v="2020"/>
    <n v="2.04"/>
    <n v="1.375572"/>
    <n v="0.85761600000000004"/>
    <n v="0.51795599999999997"/>
  </r>
  <r>
    <x v="11"/>
    <n v="0.4204"/>
    <n v="0.67430000000000001"/>
    <n v="0.70660000000000001"/>
    <s v="SUCURSAL TALLER"/>
    <s v="SUCURSAL TALLER"/>
    <s v="NOV"/>
    <n v="2020"/>
    <n v="0.49"/>
    <n v="0.33040700000000001"/>
    <n v="0.20599599999999998"/>
    <n v="0.12441100000000002"/>
  </r>
  <r>
    <x v="11"/>
    <n v="0.4204"/>
    <n v="0.67430000000000001"/>
    <n v="0.70660000000000001"/>
    <s v="SUCURSAL TALLER"/>
    <s v="SUCURSAL TALLER"/>
    <s v="DEC"/>
    <n v="2020"/>
    <n v="0.44"/>
    <n v="0.29669200000000001"/>
    <n v="0.184976"/>
    <n v="0.11171600000000001"/>
  </r>
  <r>
    <x v="11"/>
    <n v="0.4204"/>
    <n v="0.67430000000000001"/>
    <n v="0.70660000000000001"/>
    <s v="SUCURSAL TALLER"/>
    <s v="SUCURSAL TALLER"/>
    <s v="JAN"/>
    <n v="2021"/>
    <n v="2.38"/>
    <n v="1.6048339999999999"/>
    <n v="1.0005519999999999"/>
    <n v="0.60428199999999999"/>
  </r>
  <r>
    <x v="11"/>
    <n v="0.50549999999999995"/>
    <n v="1.0416000000000001"/>
    <n v="1.0714999999999999"/>
    <s v="SUCURSAL LOJA"/>
    <s v="SUCURSAL LOJA"/>
    <s v="MAY"/>
    <n v="2020"/>
    <n v="0"/>
    <n v="0"/>
    <n v="0"/>
    <n v="0"/>
  </r>
  <r>
    <x v="11"/>
    <n v="0.50549999999999995"/>
    <n v="1.0416000000000001"/>
    <n v="1.0714999999999999"/>
    <s v="SUCURSAL LOJA"/>
    <s v="SUCURSAL LOJA"/>
    <s v="JUN"/>
    <n v="2020"/>
    <n v="0.6"/>
    <n v="0.62496000000000007"/>
    <n v="0.30329999999999996"/>
    <n v="0.32166000000000011"/>
  </r>
  <r>
    <x v="11"/>
    <n v="0.50549999999999995"/>
    <n v="1.0416000000000001"/>
    <n v="1.0714999999999999"/>
    <s v="SUCURSAL LOJA"/>
    <s v="SUCURSAL LOJA"/>
    <s v="JUL"/>
    <n v="2020"/>
    <n v="3.55"/>
    <n v="3.6976800000000001"/>
    <n v="1.7945249999999997"/>
    <n v="1.9031550000000004"/>
  </r>
  <r>
    <x v="11"/>
    <n v="0.50549999999999995"/>
    <n v="1.0416000000000001"/>
    <n v="1.0714999999999999"/>
    <s v="SUCURSAL LOJA"/>
    <s v="SUCURSAL LOJA"/>
    <s v="AUG"/>
    <n v="2020"/>
    <n v="0.87"/>
    <n v="0.90619200000000011"/>
    <n v="0.43978499999999993"/>
    <n v="0.46640700000000018"/>
  </r>
  <r>
    <x v="11"/>
    <n v="0.50549999999999995"/>
    <n v="1.0416000000000001"/>
    <n v="1.0714999999999999"/>
    <s v="SUCURSAL LOJA"/>
    <s v="SUCURSAL LOJA"/>
    <s v="SEP"/>
    <n v="2020"/>
    <n v="0"/>
    <n v="0"/>
    <n v="0"/>
    <n v="0"/>
  </r>
  <r>
    <x v="11"/>
    <n v="0.50549999999999995"/>
    <n v="1.0416000000000001"/>
    <n v="1.0714999999999999"/>
    <s v="SUCURSAL LOJA"/>
    <s v="SUCURSAL LOJA"/>
    <s v="OCT"/>
    <n v="2020"/>
    <n v="0.87"/>
    <n v="0.90619200000000011"/>
    <n v="0.43978499999999993"/>
    <n v="0.46640700000000018"/>
  </r>
  <r>
    <x v="11"/>
    <n v="0.50549999999999995"/>
    <n v="1.0416000000000001"/>
    <n v="1.0714999999999999"/>
    <s v="SUCURSAL LOJA"/>
    <s v="SUCURSAL LOJA"/>
    <s v="NOV"/>
    <n v="2020"/>
    <n v="0.04"/>
    <n v="4.1664000000000007E-2"/>
    <n v="2.0219999999999998E-2"/>
    <n v="2.1444000000000008E-2"/>
  </r>
  <r>
    <x v="11"/>
    <n v="0.50549999999999995"/>
    <n v="1.0416000000000001"/>
    <n v="1.0714999999999999"/>
    <s v="SUCURSAL LOJA"/>
    <s v="SUCURSAL LOJA"/>
    <s v="DEC"/>
    <n v="2020"/>
    <n v="0"/>
    <n v="0"/>
    <n v="0"/>
    <n v="0"/>
  </r>
  <r>
    <x v="11"/>
    <n v="0.50549999999999995"/>
    <n v="1.0416000000000001"/>
    <n v="1.0714999999999999"/>
    <s v="SUCURSAL LOJA"/>
    <s v="SUCURSAL LOJA"/>
    <s v="JAN"/>
    <n v="2021"/>
    <n v="0"/>
    <n v="0"/>
    <n v="0"/>
    <n v="0"/>
  </r>
  <r>
    <x v="11"/>
    <n v="0.17050000000000001"/>
    <n v="0.42820000000000003"/>
    <n v="0"/>
    <s v="MATRIZ "/>
    <s v="MATRIZ "/>
    <s v="MAY"/>
    <n v="2020"/>
    <n v="0"/>
    <n v="0"/>
    <n v="0"/>
    <n v="0"/>
  </r>
  <r>
    <x v="11"/>
    <n v="0.17050000000000001"/>
    <n v="0.42820000000000003"/>
    <n v="0"/>
    <s v="MATRIZ "/>
    <s v="MATRIZ "/>
    <s v="JUN"/>
    <n v="2020"/>
    <n v="2.2200000000000002"/>
    <n v="0.95060400000000012"/>
    <n v="0.37851000000000007"/>
    <n v="0.5720940000000001"/>
  </r>
  <r>
    <x v="11"/>
    <n v="0.17050000000000001"/>
    <n v="0.42820000000000003"/>
    <n v="0"/>
    <s v="MATRIZ "/>
    <s v="MATRIZ "/>
    <s v="JUL"/>
    <n v="2020"/>
    <n v="0.2"/>
    <n v="8.5640000000000008E-2"/>
    <n v="3.4100000000000005E-2"/>
    <n v="5.1540000000000002E-2"/>
  </r>
  <r>
    <x v="11"/>
    <n v="0.17050000000000001"/>
    <n v="0.42820000000000003"/>
    <n v="0"/>
    <s v="MATRIZ "/>
    <s v="MATRIZ "/>
    <s v="AUG"/>
    <n v="2020"/>
    <n v="4.13"/>
    <n v="1.7684660000000001"/>
    <n v="0.70416500000000004"/>
    <n v="1.0643009999999999"/>
  </r>
  <r>
    <x v="11"/>
    <n v="0.17050000000000001"/>
    <n v="0.42820000000000003"/>
    <n v="0"/>
    <s v="MATRIZ "/>
    <s v="MATRIZ "/>
    <s v="SEP"/>
    <n v="2020"/>
    <n v="2.0499999999999998"/>
    <n v="0.87780999999999998"/>
    <n v="0.34952499999999997"/>
    <n v="0.528285"/>
  </r>
  <r>
    <x v="11"/>
    <n v="0.17050000000000001"/>
    <n v="0.42820000000000003"/>
    <n v="0"/>
    <s v="MATRIZ "/>
    <s v="MATRIZ "/>
    <s v="OCT"/>
    <n v="2020"/>
    <n v="0.1"/>
    <n v="4.2820000000000004E-2"/>
    <n v="1.7050000000000003E-2"/>
    <n v="2.5770000000000001E-2"/>
  </r>
  <r>
    <x v="11"/>
    <n v="0.17050000000000001"/>
    <n v="0.42820000000000003"/>
    <n v="0"/>
    <s v="MATRIZ "/>
    <s v="MATRIZ "/>
    <s v="NOV"/>
    <n v="2020"/>
    <n v="2.39"/>
    <n v="1.023398"/>
    <n v="0.40749500000000005"/>
    <n v="0.61590299999999998"/>
  </r>
  <r>
    <x v="11"/>
    <n v="0.17050000000000001"/>
    <n v="0.42820000000000003"/>
    <n v="0"/>
    <s v="MATRIZ "/>
    <s v="MATRIZ "/>
    <s v="DEC"/>
    <n v="2020"/>
    <n v="0.63"/>
    <n v="0.26976600000000001"/>
    <n v="0.10741500000000001"/>
    <n v="0.162351"/>
  </r>
  <r>
    <x v="11"/>
    <n v="0.17050000000000001"/>
    <n v="0.42820000000000003"/>
    <n v="0"/>
    <s v="MATRIZ "/>
    <s v="MATRIZ "/>
    <s v="JAN"/>
    <n v="2021"/>
    <n v="0"/>
    <n v="0"/>
    <n v="0"/>
    <n v="0"/>
  </r>
  <r>
    <x v="12"/>
    <n v="157.6224"/>
    <n v="228.166"/>
    <n v="209.9813"/>
    <s v="MATRIZ "/>
    <s v="MATRIZ "/>
    <s v="MAY"/>
    <n v="2020"/>
    <n v="0.17"/>
    <n v="38.788220000000003"/>
    <n v="26.795808000000001"/>
    <n v="11.992412000000002"/>
  </r>
  <r>
    <x v="12"/>
    <n v="157.6224"/>
    <n v="228.166"/>
    <n v="209.9813"/>
    <s v="MATRIZ "/>
    <s v="MATRIZ "/>
    <s v="JUN"/>
    <n v="2020"/>
    <n v="1.1399999999999999"/>
    <n v="260.10924"/>
    <n v="179.68953599999998"/>
    <n v="80.419704000000024"/>
  </r>
  <r>
    <x v="12"/>
    <n v="157.6224"/>
    <n v="228.166"/>
    <n v="209.9813"/>
    <s v="MATRIZ "/>
    <s v="MATRIZ "/>
    <s v="JUL"/>
    <n v="2020"/>
    <n v="12.69"/>
    <n v="2895.4265399999999"/>
    <n v="2000.2282559999999"/>
    <n v="895.19828400000006"/>
  </r>
  <r>
    <x v="12"/>
    <n v="157.6224"/>
    <n v="228.166"/>
    <n v="209.9813"/>
    <s v="MATRIZ "/>
    <s v="MATRIZ "/>
    <s v="AUG"/>
    <n v="2020"/>
    <n v="0"/>
    <n v="0"/>
    <n v="0"/>
    <n v="0"/>
  </r>
  <r>
    <x v="12"/>
    <n v="157.6224"/>
    <n v="228.166"/>
    <n v="209.9813"/>
    <s v="MATRIZ "/>
    <s v="MATRIZ "/>
    <s v="SEP"/>
    <n v="2020"/>
    <n v="1.86"/>
    <n v="424.38875999999999"/>
    <n v="293.17766399999999"/>
    <n v="131.211096"/>
  </r>
  <r>
    <x v="12"/>
    <n v="157.6224"/>
    <n v="228.166"/>
    <n v="209.9813"/>
    <s v="MATRIZ "/>
    <s v="MATRIZ "/>
    <s v="OCT"/>
    <n v="2020"/>
    <n v="0"/>
    <n v="0"/>
    <n v="0"/>
    <n v="0"/>
  </r>
  <r>
    <x v="12"/>
    <n v="157.6224"/>
    <n v="228.166"/>
    <n v="209.9813"/>
    <s v="MATRIZ "/>
    <s v="MATRIZ "/>
    <s v="NOV"/>
    <n v="2020"/>
    <n v="1.55"/>
    <n v="353.65730000000002"/>
    <n v="244.31471999999999"/>
    <n v="109.34258000000003"/>
  </r>
  <r>
    <x v="12"/>
    <n v="157.6224"/>
    <n v="228.166"/>
    <n v="209.9813"/>
    <s v="MATRIZ "/>
    <s v="MATRIZ "/>
    <s v="DEC"/>
    <n v="2020"/>
    <n v="1.26"/>
    <n v="287.48915999999997"/>
    <n v="198.60422399999999"/>
    <n v="88.884935999999982"/>
  </r>
  <r>
    <x v="12"/>
    <n v="157.6224"/>
    <n v="228.166"/>
    <n v="209.9813"/>
    <s v="MATRIZ "/>
    <s v="MATRIZ "/>
    <s v="JAN"/>
    <n v="2021"/>
    <n v="0.42"/>
    <n v="95.829719999999995"/>
    <n v="66.201408000000001"/>
    <n v="29.628311999999994"/>
  </r>
  <r>
    <x v="12"/>
    <n v="151.53649999999999"/>
    <n v="190.81950000000001"/>
    <n v="216.13810000000001"/>
    <s v="SUCURSAL TRAN"/>
    <s v="SUCURSAL TRAN"/>
    <s v="MAY"/>
    <n v="2020"/>
    <n v="6.21"/>
    <n v="1184.9890950000001"/>
    <n v="941.04166499999997"/>
    <n v="243.94743000000017"/>
  </r>
  <r>
    <x v="12"/>
    <n v="151.53649999999999"/>
    <n v="190.81950000000001"/>
    <n v="216.13810000000001"/>
    <s v="SUCURSAL TRAN"/>
    <s v="SUCURSAL TRAN"/>
    <s v="JUN"/>
    <n v="2020"/>
    <n v="1.1200000000000001"/>
    <n v="213.71784000000002"/>
    <n v="169.72087999999999"/>
    <n v="43.99696000000003"/>
  </r>
  <r>
    <x v="12"/>
    <n v="151.53649999999999"/>
    <n v="190.81950000000001"/>
    <n v="216.13810000000001"/>
    <s v="SUCURSAL TRAN"/>
    <s v="SUCURSAL TRAN"/>
    <s v="JUL"/>
    <n v="2020"/>
    <n v="5.17"/>
    <n v="986.53681500000005"/>
    <n v="783.44370499999991"/>
    <n v="203.09311000000014"/>
  </r>
  <r>
    <x v="12"/>
    <n v="151.53649999999999"/>
    <n v="190.81950000000001"/>
    <n v="216.13810000000001"/>
    <s v="SUCURSAL TRAN"/>
    <s v="SUCURSAL TRAN"/>
    <s v="AUG"/>
    <n v="2020"/>
    <n v="0.8"/>
    <n v="152.65560000000002"/>
    <n v="121.22919999999999"/>
    <n v="31.426400000000029"/>
  </r>
  <r>
    <x v="12"/>
    <n v="151.53649999999999"/>
    <n v="190.81950000000001"/>
    <n v="216.13810000000001"/>
    <s v="SUCURSAL TRAN"/>
    <s v="SUCURSAL TRAN"/>
    <s v="SEP"/>
    <n v="2020"/>
    <n v="1.65"/>
    <n v="314.85217499999999"/>
    <n v="250.03522499999997"/>
    <n v="64.81695000000002"/>
  </r>
  <r>
    <x v="12"/>
    <n v="151.53649999999999"/>
    <n v="190.81950000000001"/>
    <n v="216.13810000000001"/>
    <s v="SUCURSAL TRAN"/>
    <s v="SUCURSAL TRAN"/>
    <s v="OCT"/>
    <n v="2020"/>
    <n v="1.28"/>
    <n v="244.24896000000001"/>
    <n v="193.96671999999998"/>
    <n v="50.28224000000003"/>
  </r>
  <r>
    <x v="12"/>
    <n v="151.53649999999999"/>
    <n v="190.81950000000001"/>
    <n v="216.13810000000001"/>
    <s v="SUCURSAL TRAN"/>
    <s v="SUCURSAL TRAN"/>
    <s v="NOV"/>
    <n v="2020"/>
    <n v="1.97"/>
    <n v="375.91441500000002"/>
    <n v="298.526905"/>
    <n v="77.38751000000002"/>
  </r>
  <r>
    <x v="12"/>
    <n v="151.53649999999999"/>
    <n v="190.81950000000001"/>
    <n v="216.13810000000001"/>
    <s v="SUCURSAL TRAN"/>
    <s v="SUCURSAL TRAN"/>
    <s v="DEC"/>
    <n v="2020"/>
    <n v="7.15"/>
    <n v="1364.3594250000001"/>
    <n v="1083.4859750000001"/>
    <n v="280.87345000000005"/>
  </r>
  <r>
    <x v="12"/>
    <n v="151.53649999999999"/>
    <n v="190.81950000000001"/>
    <n v="216.13810000000001"/>
    <s v="SUCURSAL TRAN"/>
    <s v="SUCURSAL TRAN"/>
    <s v="JAN"/>
    <n v="2021"/>
    <n v="0"/>
    <n v="0"/>
    <n v="0"/>
    <n v="0"/>
  </r>
  <r>
    <x v="12"/>
    <n v="109.5609"/>
    <n v="146.8193"/>
    <n v="0"/>
    <s v="SUCURSAL CHILE"/>
    <s v="SUCURSAL CHILE"/>
    <s v="MAY"/>
    <n v="2020"/>
    <n v="6.21"/>
    <n v="911.74785299999996"/>
    <n v="680.37318900000002"/>
    <n v="231.37466399999994"/>
  </r>
  <r>
    <x v="12"/>
    <n v="109.5609"/>
    <n v="146.8193"/>
    <n v="0"/>
    <s v="SUCURSAL CHILE"/>
    <s v="SUCURSAL CHILE"/>
    <s v="JUN"/>
    <n v="2020"/>
    <n v="13.11"/>
    <n v="1924.801023"/>
    <n v="1436.3433990000001"/>
    <n v="488.4576239999999"/>
  </r>
  <r>
    <x v="12"/>
    <n v="109.5609"/>
    <n v="146.8193"/>
    <n v="0"/>
    <s v="SUCURSAL CHILE"/>
    <s v="SUCURSAL CHILE"/>
    <s v="JUL"/>
    <n v="2020"/>
    <n v="4.2"/>
    <n v="616.64106000000004"/>
    <n v="460.15578000000005"/>
    <n v="156.48527999999999"/>
  </r>
  <r>
    <x v="12"/>
    <n v="109.5609"/>
    <n v="146.8193"/>
    <n v="0"/>
    <s v="SUCURSAL CHILE"/>
    <s v="SUCURSAL CHILE"/>
    <s v="AUG"/>
    <n v="2020"/>
    <n v="1.41"/>
    <n v="207.01521299999999"/>
    <n v="154.48086899999998"/>
    <n v="52.534344000000004"/>
  </r>
  <r>
    <x v="12"/>
    <n v="109.5609"/>
    <n v="146.8193"/>
    <n v="0"/>
    <s v="SUCURSAL CHILE"/>
    <s v="SUCURSAL CHILE"/>
    <s v="SEP"/>
    <n v="2020"/>
    <n v="0"/>
    <n v="0"/>
    <n v="0"/>
    <n v="0"/>
  </r>
  <r>
    <x v="12"/>
    <n v="109.5609"/>
    <n v="146.8193"/>
    <n v="0"/>
    <s v="SUCURSAL CHILE"/>
    <s v="SUCURSAL CHILE"/>
    <s v="OCT"/>
    <n v="2020"/>
    <n v="0.79"/>
    <n v="115.98724700000001"/>
    <n v="86.553111000000001"/>
    <n v="29.434136000000009"/>
  </r>
  <r>
    <x v="12"/>
    <n v="109.5609"/>
    <n v="146.8193"/>
    <n v="0"/>
    <s v="SUCURSAL CHILE"/>
    <s v="SUCURSAL CHILE"/>
    <s v="NOV"/>
    <n v="2020"/>
    <n v="0"/>
    <n v="0"/>
    <n v="0"/>
    <n v="0"/>
  </r>
  <r>
    <x v="12"/>
    <n v="109.5609"/>
    <n v="146.8193"/>
    <n v="0"/>
    <s v="SUCURSAL CHILE"/>
    <s v="SUCURSAL CHILE"/>
    <s v="DEC"/>
    <n v="2020"/>
    <n v="1.79"/>
    <n v="262.80654700000002"/>
    <n v="196.114011"/>
    <n v="66.692536000000018"/>
  </r>
  <r>
    <x v="12"/>
    <n v="109.5609"/>
    <n v="146.8193"/>
    <n v="0"/>
    <s v="SUCURSAL CHILE"/>
    <s v="SUCURSAL CHILE"/>
    <s v="JAN"/>
    <n v="2021"/>
    <n v="0"/>
    <n v="0"/>
    <n v="0"/>
    <n v="0"/>
  </r>
  <r>
    <x v="12"/>
    <n v="47.981000000000002"/>
    <n v="72.962599999999995"/>
    <n v="70.638999999999996"/>
    <s v="SUCURSAL TALLER"/>
    <s v="SUCURSAL TALLER"/>
    <s v="MAY"/>
    <n v="2020"/>
    <n v="0"/>
    <n v="0"/>
    <n v="0"/>
    <n v="0"/>
  </r>
  <r>
    <x v="12"/>
    <n v="47.981000000000002"/>
    <n v="72.962599999999995"/>
    <n v="70.638999999999996"/>
    <s v="SUCURSAL TALLER"/>
    <s v="SUCURSAL TALLER"/>
    <s v="JUN"/>
    <n v="2020"/>
    <n v="12.84"/>
    <n v="936.8397839999999"/>
    <n v="616.07604000000003"/>
    <n v="320.76374399999986"/>
  </r>
  <r>
    <x v="12"/>
    <n v="47.981000000000002"/>
    <n v="72.962599999999995"/>
    <n v="70.638999999999996"/>
    <s v="SUCURSAL TALLER"/>
    <s v="SUCURSAL TALLER"/>
    <s v="JUL"/>
    <n v="2020"/>
    <n v="3.95"/>
    <n v="288.20227"/>
    <n v="189.52495000000002"/>
    <n v="98.67731999999998"/>
  </r>
  <r>
    <x v="12"/>
    <n v="47.981000000000002"/>
    <n v="72.962599999999995"/>
    <n v="70.638999999999996"/>
    <s v="SUCURSAL TALLER"/>
    <s v="SUCURSAL TALLER"/>
    <s v="AUG"/>
    <n v="2020"/>
    <n v="4.46"/>
    <n v="325.41319599999997"/>
    <n v="213.99526"/>
    <n v="111.41793599999997"/>
  </r>
  <r>
    <x v="12"/>
    <n v="47.981000000000002"/>
    <n v="72.962599999999995"/>
    <n v="70.638999999999996"/>
    <s v="SUCURSAL TALLER"/>
    <s v="SUCURSAL TALLER"/>
    <s v="SEP"/>
    <n v="2020"/>
    <n v="1.96"/>
    <n v="143.00669599999998"/>
    <n v="94.042760000000001"/>
    <n v="48.963935999999975"/>
  </r>
  <r>
    <x v="12"/>
    <n v="47.981000000000002"/>
    <n v="72.962599999999995"/>
    <n v="70.638999999999996"/>
    <s v="SUCURSAL TALLER"/>
    <s v="SUCURSAL TALLER"/>
    <s v="OCT"/>
    <n v="2020"/>
    <n v="0.32"/>
    <n v="23.348032"/>
    <n v="15.35392"/>
    <n v="7.9941119999999994"/>
  </r>
  <r>
    <x v="12"/>
    <n v="47.981000000000002"/>
    <n v="72.962599999999995"/>
    <n v="70.638999999999996"/>
    <s v="SUCURSAL TALLER"/>
    <s v="SUCURSAL TALLER"/>
    <s v="NOV"/>
    <n v="2020"/>
    <n v="0.76"/>
    <n v="55.451575999999996"/>
    <n v="36.465560000000004"/>
    <n v="18.986015999999992"/>
  </r>
  <r>
    <x v="12"/>
    <n v="47.981000000000002"/>
    <n v="72.962599999999995"/>
    <n v="70.638999999999996"/>
    <s v="SUCURSAL TALLER"/>
    <s v="SUCURSAL TALLER"/>
    <s v="DEC"/>
    <n v="2020"/>
    <n v="1.42"/>
    <n v="103.60689199999999"/>
    <n v="68.133020000000002"/>
    <n v="35.473871999999986"/>
  </r>
  <r>
    <x v="12"/>
    <n v="47.981000000000002"/>
    <n v="72.962599999999995"/>
    <n v="70.638999999999996"/>
    <s v="SUCURSAL TALLER"/>
    <s v="SUCURSAL TALLER"/>
    <s v="JAN"/>
    <n v="2021"/>
    <n v="4.07"/>
    <n v="296.95778200000001"/>
    <n v="195.28267000000002"/>
    <n v="101.67511199999998"/>
  </r>
  <r>
    <x v="12"/>
    <n v="136.26740000000001"/>
    <n v="165.92099999999999"/>
    <n v="190.6131"/>
    <s v="SUCURSAL LOJA"/>
    <s v="SUCURSAL LOJA"/>
    <s v="MAY"/>
    <n v="2020"/>
    <n v="1.45"/>
    <n v="240.58544999999998"/>
    <n v="197.58772999999999"/>
    <n v="42.997719999999987"/>
  </r>
  <r>
    <x v="12"/>
    <n v="136.26740000000001"/>
    <n v="165.92099999999999"/>
    <n v="190.6131"/>
    <s v="SUCURSAL LOJA"/>
    <s v="SUCURSAL LOJA"/>
    <s v="JUN"/>
    <n v="2020"/>
    <n v="0"/>
    <n v="0"/>
    <n v="0"/>
    <n v="0"/>
  </r>
  <r>
    <x v="12"/>
    <n v="136.26740000000001"/>
    <n v="165.92099999999999"/>
    <n v="190.6131"/>
    <s v="SUCURSAL LOJA"/>
    <s v="SUCURSAL LOJA"/>
    <s v="JUL"/>
    <n v="2020"/>
    <n v="0"/>
    <n v="0"/>
    <n v="0"/>
    <n v="0"/>
  </r>
  <r>
    <x v="12"/>
    <n v="136.26740000000001"/>
    <n v="165.92099999999999"/>
    <n v="190.6131"/>
    <s v="SUCURSAL LOJA"/>
    <s v="SUCURSAL LOJA"/>
    <s v="AUG"/>
    <n v="2020"/>
    <n v="1.44"/>
    <n v="238.92623999999998"/>
    <n v="196.225056"/>
    <n v="42.701183999999984"/>
  </r>
  <r>
    <x v="12"/>
    <n v="136.26740000000001"/>
    <n v="165.92099999999999"/>
    <n v="190.6131"/>
    <s v="SUCURSAL LOJA"/>
    <s v="SUCURSAL LOJA"/>
    <s v="SEP"/>
    <n v="2020"/>
    <n v="0"/>
    <n v="0"/>
    <n v="0"/>
    <n v="0"/>
  </r>
  <r>
    <x v="12"/>
    <n v="136.26740000000001"/>
    <n v="165.92099999999999"/>
    <n v="190.6131"/>
    <s v="SUCURSAL LOJA"/>
    <s v="SUCURSAL LOJA"/>
    <s v="OCT"/>
    <n v="2020"/>
    <n v="0.69"/>
    <n v="114.48548999999998"/>
    <n v="94.024506000000002"/>
    <n v="20.460983999999982"/>
  </r>
  <r>
    <x v="12"/>
    <n v="136.26740000000001"/>
    <n v="165.92099999999999"/>
    <n v="190.6131"/>
    <s v="SUCURSAL LOJA"/>
    <s v="SUCURSAL LOJA"/>
    <s v="NOV"/>
    <n v="2020"/>
    <n v="0.18"/>
    <n v="29.865779999999997"/>
    <n v="24.528131999999999"/>
    <n v="5.3376479999999979"/>
  </r>
  <r>
    <x v="12"/>
    <n v="136.26740000000001"/>
    <n v="165.92099999999999"/>
    <n v="190.6131"/>
    <s v="SUCURSAL LOJA"/>
    <s v="SUCURSAL LOJA"/>
    <s v="DEC"/>
    <n v="2020"/>
    <n v="0.77"/>
    <n v="127.75917"/>
    <n v="104.925898"/>
    <n v="22.833271999999994"/>
  </r>
  <r>
    <x v="12"/>
    <n v="136.26740000000001"/>
    <n v="165.92099999999999"/>
    <n v="190.6131"/>
    <s v="SUCURSAL LOJA"/>
    <s v="SUCURSAL LOJA"/>
    <s v="JAN"/>
    <n v="2021"/>
    <n v="1.33"/>
    <n v="220.67492999999999"/>
    <n v="181.23564200000001"/>
    <n v="39.439287999999976"/>
  </r>
  <r>
    <x v="13"/>
    <n v="5.3006000000000002"/>
    <n v="8.2035999999999998"/>
    <n v="9.5124999999999993"/>
    <s v="MATRIZ "/>
    <s v="MATRIZ "/>
    <s v="MAY"/>
    <n v="2020"/>
    <n v="10.9"/>
    <n v="89.419240000000002"/>
    <n v="57.776540000000004"/>
    <n v="31.642699999999998"/>
  </r>
  <r>
    <x v="13"/>
    <n v="5.3006000000000002"/>
    <n v="8.2035999999999998"/>
    <n v="9.5124999999999993"/>
    <s v="MATRIZ "/>
    <s v="MATRIZ "/>
    <s v="JUN"/>
    <n v="2020"/>
    <n v="0"/>
    <n v="0"/>
    <n v="0"/>
    <n v="0"/>
  </r>
  <r>
    <x v="13"/>
    <n v="5.3006000000000002"/>
    <n v="8.2035999999999998"/>
    <n v="9.5124999999999993"/>
    <s v="MATRIZ "/>
    <s v="MATRIZ "/>
    <s v="JUL"/>
    <n v="2020"/>
    <n v="2.58"/>
    <n v="21.165288"/>
    <n v="13.675548000000001"/>
    <n v="7.4897399999999994"/>
  </r>
  <r>
    <x v="13"/>
    <n v="5.3006000000000002"/>
    <n v="8.2035999999999998"/>
    <n v="9.5124999999999993"/>
    <s v="MATRIZ "/>
    <s v="MATRIZ "/>
    <s v="AUG"/>
    <n v="2020"/>
    <n v="1.31"/>
    <n v="10.746715999999999"/>
    <n v="6.9437860000000002"/>
    <n v="3.802929999999999"/>
  </r>
  <r>
    <x v="13"/>
    <n v="5.3006000000000002"/>
    <n v="8.2035999999999998"/>
    <n v="9.5124999999999993"/>
    <s v="MATRIZ "/>
    <s v="MATRIZ "/>
    <s v="SEP"/>
    <n v="2020"/>
    <n v="0"/>
    <n v="0"/>
    <n v="0"/>
    <n v="0"/>
  </r>
  <r>
    <x v="13"/>
    <n v="5.3006000000000002"/>
    <n v="8.2035999999999998"/>
    <n v="9.5124999999999993"/>
    <s v="MATRIZ "/>
    <s v="MATRIZ "/>
    <s v="OCT"/>
    <n v="2020"/>
    <n v="0.03"/>
    <n v="0.24610799999999999"/>
    <n v="0.15901799999999999"/>
    <n v="8.7090000000000001E-2"/>
  </r>
  <r>
    <x v="13"/>
    <n v="5.3006000000000002"/>
    <n v="8.2035999999999998"/>
    <n v="9.5124999999999993"/>
    <s v="MATRIZ "/>
    <s v="MATRIZ "/>
    <s v="NOV"/>
    <n v="2020"/>
    <n v="0"/>
    <n v="0"/>
    <n v="0"/>
    <n v="0"/>
  </r>
  <r>
    <x v="13"/>
    <n v="5.3006000000000002"/>
    <n v="8.2035999999999998"/>
    <n v="9.5124999999999993"/>
    <s v="MATRIZ "/>
    <s v="MATRIZ "/>
    <s v="DEC"/>
    <n v="2020"/>
    <n v="1.26"/>
    <n v="10.336536000000001"/>
    <n v="6.6787559999999999"/>
    <n v="3.6577800000000007"/>
  </r>
  <r>
    <x v="13"/>
    <n v="5.3006000000000002"/>
    <n v="8.2035999999999998"/>
    <n v="9.5124999999999993"/>
    <s v="MATRIZ "/>
    <s v="MATRIZ "/>
    <s v="JAN"/>
    <n v="2021"/>
    <n v="0.66"/>
    <n v="5.4143759999999999"/>
    <n v="3.4983960000000005"/>
    <n v="1.9159799999999994"/>
  </r>
  <r>
    <x v="13"/>
    <n v="6.4375999999999998"/>
    <n v="8.1737000000000002"/>
    <n v="8.9650999999999996"/>
    <s v="SUCURSAL CHILE"/>
    <s v="SUCURSAL CHILE"/>
    <s v="MAY"/>
    <n v="2020"/>
    <n v="0.44"/>
    <n v="3.596428"/>
    <n v="2.832544"/>
    <n v="0.76388400000000001"/>
  </r>
  <r>
    <x v="13"/>
    <n v="6.4375999999999998"/>
    <n v="8.1737000000000002"/>
    <n v="8.9650999999999996"/>
    <s v="SUCURSAL CHILE"/>
    <s v="SUCURSAL CHILE"/>
    <s v="JUN"/>
    <n v="2020"/>
    <n v="1.87"/>
    <n v="15.284819000000001"/>
    <n v="12.038311999999999"/>
    <n v="3.2465070000000011"/>
  </r>
  <r>
    <x v="13"/>
    <n v="6.4375999999999998"/>
    <n v="8.1737000000000002"/>
    <n v="8.9650999999999996"/>
    <s v="SUCURSAL CHILE"/>
    <s v="SUCURSAL CHILE"/>
    <s v="JUL"/>
    <n v="2020"/>
    <n v="1.61"/>
    <n v="13.159657000000001"/>
    <n v="10.364536000000001"/>
    <n v="2.795121"/>
  </r>
  <r>
    <x v="13"/>
    <n v="6.4375999999999998"/>
    <n v="8.1737000000000002"/>
    <n v="8.9650999999999996"/>
    <s v="SUCURSAL CHILE"/>
    <s v="SUCURSAL CHILE"/>
    <s v="AUG"/>
    <n v="2020"/>
    <n v="0.41"/>
    <n v="3.3512169999999997"/>
    <n v="2.6394159999999998"/>
    <n v="0.71180099999999991"/>
  </r>
  <r>
    <x v="13"/>
    <n v="6.4375999999999998"/>
    <n v="8.1737000000000002"/>
    <n v="8.9650999999999996"/>
    <s v="SUCURSAL CHILE"/>
    <s v="SUCURSAL CHILE"/>
    <s v="SEP"/>
    <n v="2020"/>
    <n v="0"/>
    <n v="0"/>
    <n v="0"/>
    <n v="0"/>
  </r>
  <r>
    <x v="13"/>
    <n v="6.4375999999999998"/>
    <n v="8.1737000000000002"/>
    <n v="8.9650999999999996"/>
    <s v="SUCURSAL CHILE"/>
    <s v="SUCURSAL CHILE"/>
    <s v="OCT"/>
    <n v="2020"/>
    <n v="0.04"/>
    <n v="0.32694800000000002"/>
    <n v="0.25750400000000001"/>
    <n v="6.9444000000000006E-2"/>
  </r>
  <r>
    <x v="13"/>
    <n v="6.4375999999999998"/>
    <n v="8.1737000000000002"/>
    <n v="8.9650999999999996"/>
    <s v="SUCURSAL CHILE"/>
    <s v="SUCURSAL CHILE"/>
    <s v="NOV"/>
    <n v="2020"/>
    <n v="0"/>
    <n v="0"/>
    <n v="0"/>
    <n v="0"/>
  </r>
  <r>
    <x v="13"/>
    <n v="6.4375999999999998"/>
    <n v="8.1737000000000002"/>
    <n v="8.9650999999999996"/>
    <s v="SUCURSAL CHILE"/>
    <s v="SUCURSAL CHILE"/>
    <s v="DEC"/>
    <n v="2020"/>
    <n v="0.05"/>
    <n v="0.40868500000000002"/>
    <n v="0.32188"/>
    <n v="8.6805000000000021E-2"/>
  </r>
  <r>
    <x v="13"/>
    <n v="6.4375999999999998"/>
    <n v="8.1737000000000002"/>
    <n v="8.9650999999999996"/>
    <s v="SUCURSAL CHILE"/>
    <s v="SUCURSAL CHILE"/>
    <s v="JAN"/>
    <n v="2021"/>
    <n v="1.65"/>
    <n v="13.486604999999999"/>
    <n v="10.622039999999998"/>
    <n v="2.8645650000000007"/>
  </r>
  <r>
    <x v="13"/>
    <n v="13.768700000000001"/>
    <n v="23.2699"/>
    <n v="27.911799999999999"/>
    <s v="SUCURSAL TALLER"/>
    <s v="SUCURSAL TALLER"/>
    <s v="MAY"/>
    <n v="2020"/>
    <n v="0"/>
    <n v="0"/>
    <n v="0"/>
    <n v="0"/>
  </r>
  <r>
    <x v="13"/>
    <n v="13.768700000000001"/>
    <n v="23.2699"/>
    <n v="27.911799999999999"/>
    <s v="SUCURSAL TALLER"/>
    <s v="SUCURSAL TALLER"/>
    <s v="JUN"/>
    <n v="2020"/>
    <n v="3.38"/>
    <n v="78.652261999999993"/>
    <n v="46.538206000000002"/>
    <n v="32.114055999999991"/>
  </r>
  <r>
    <x v="13"/>
    <n v="13.768700000000001"/>
    <n v="23.2699"/>
    <n v="27.911799999999999"/>
    <s v="SUCURSAL TALLER"/>
    <s v="SUCURSAL TALLER"/>
    <s v="JUL"/>
    <n v="2020"/>
    <n v="0"/>
    <n v="0"/>
    <n v="0"/>
    <n v="0"/>
  </r>
  <r>
    <x v="13"/>
    <n v="13.768700000000001"/>
    <n v="23.2699"/>
    <n v="27.911799999999999"/>
    <s v="SUCURSAL TALLER"/>
    <s v="SUCURSAL TALLER"/>
    <s v="AUG"/>
    <n v="2020"/>
    <n v="12.18"/>
    <n v="283.42738199999997"/>
    <n v="167.702766"/>
    <n v="115.72461599999997"/>
  </r>
  <r>
    <x v="13"/>
    <n v="13.768700000000001"/>
    <n v="23.2699"/>
    <n v="27.911799999999999"/>
    <s v="SUCURSAL TALLER"/>
    <s v="SUCURSAL TALLER"/>
    <s v="SEP"/>
    <n v="2020"/>
    <n v="0.88"/>
    <n v="20.477512000000001"/>
    <n v="12.116456000000001"/>
    <n v="8.3610559999999996"/>
  </r>
  <r>
    <x v="13"/>
    <n v="13.768700000000001"/>
    <n v="23.2699"/>
    <n v="27.911799999999999"/>
    <s v="SUCURSAL TALLER"/>
    <s v="SUCURSAL TALLER"/>
    <s v="OCT"/>
    <n v="2020"/>
    <n v="7.71"/>
    <n v="179.41092900000001"/>
    <n v="106.156677"/>
    <n v="73.254252000000008"/>
  </r>
  <r>
    <x v="13"/>
    <n v="13.768700000000001"/>
    <n v="23.2699"/>
    <n v="27.911799999999999"/>
    <s v="SUCURSAL TALLER"/>
    <s v="SUCURSAL TALLER"/>
    <s v="NOV"/>
    <n v="2020"/>
    <n v="0.87"/>
    <n v="20.244813000000001"/>
    <n v="11.978769"/>
    <n v="8.2660440000000008"/>
  </r>
  <r>
    <x v="13"/>
    <n v="13.768700000000001"/>
    <n v="23.2699"/>
    <n v="27.911799999999999"/>
    <s v="SUCURSAL TALLER"/>
    <s v="SUCURSAL TALLER"/>
    <s v="DEC"/>
    <n v="2020"/>
    <n v="5.25"/>
    <n v="122.16697499999999"/>
    <n v="72.285674999999998"/>
    <n v="49.881299999999996"/>
  </r>
  <r>
    <x v="13"/>
    <n v="13.768700000000001"/>
    <n v="23.2699"/>
    <n v="27.911799999999999"/>
    <s v="SUCURSAL TALLER"/>
    <s v="SUCURSAL TALLER"/>
    <s v="JAN"/>
    <n v="2021"/>
    <n v="0"/>
    <n v="0"/>
    <n v="0"/>
    <n v="0"/>
  </r>
  <r>
    <x v="14"/>
    <n v="3.1694"/>
    <n v="4.8948999999999998"/>
    <n v="4.4398999999999997"/>
    <s v="MATRIZ "/>
    <s v="MATRIZ "/>
    <s v="MAY"/>
    <n v="2020"/>
    <n v="3.9"/>
    <n v="19.090109999999999"/>
    <n v="12.360659999999999"/>
    <n v="6.7294499999999999"/>
  </r>
  <r>
    <x v="14"/>
    <n v="3.1694"/>
    <n v="4.8948999999999998"/>
    <n v="4.4398999999999997"/>
    <s v="MATRIZ "/>
    <s v="MATRIZ "/>
    <s v="JUN"/>
    <n v="2020"/>
    <n v="3.55"/>
    <n v="17.376894999999998"/>
    <n v="11.25137"/>
    <n v="6.1255249999999979"/>
  </r>
  <r>
    <x v="14"/>
    <n v="3.1694"/>
    <n v="4.8948999999999998"/>
    <n v="4.4398999999999997"/>
    <s v="MATRIZ "/>
    <s v="MATRIZ "/>
    <s v="JUL"/>
    <n v="2020"/>
    <n v="7.0000000000000007E-2"/>
    <n v="0.34264300000000003"/>
    <n v="0.22185800000000003"/>
    <n v="0.120785"/>
  </r>
  <r>
    <x v="14"/>
    <n v="3.1694"/>
    <n v="4.8948999999999998"/>
    <n v="4.4398999999999997"/>
    <s v="MATRIZ "/>
    <s v="MATRIZ "/>
    <s v="AUG"/>
    <n v="2020"/>
    <n v="0"/>
    <n v="0"/>
    <n v="0"/>
    <n v="0"/>
  </r>
  <r>
    <x v="14"/>
    <n v="3.1694"/>
    <n v="4.8948999999999998"/>
    <n v="4.4398999999999997"/>
    <s v="MATRIZ "/>
    <s v="MATRIZ "/>
    <s v="SEP"/>
    <n v="2020"/>
    <n v="4.18"/>
    <n v="20.460681999999998"/>
    <n v="13.248092"/>
    <n v="7.2125899999999987"/>
  </r>
  <r>
    <x v="14"/>
    <n v="3.1694"/>
    <n v="4.8948999999999998"/>
    <n v="4.4398999999999997"/>
    <s v="MATRIZ "/>
    <s v="MATRIZ "/>
    <s v="OCT"/>
    <n v="2020"/>
    <n v="1.96"/>
    <n v="9.594004"/>
    <n v="6.2120239999999995"/>
    <n v="3.3819800000000004"/>
  </r>
  <r>
    <x v="14"/>
    <n v="3.1694"/>
    <n v="4.8948999999999998"/>
    <n v="4.4398999999999997"/>
    <s v="MATRIZ "/>
    <s v="MATRIZ "/>
    <s v="NOV"/>
    <n v="2020"/>
    <n v="1.93"/>
    <n v="9.4471569999999989"/>
    <n v="6.1169419999999999"/>
    <n v="3.330214999999999"/>
  </r>
  <r>
    <x v="14"/>
    <n v="3.1694"/>
    <n v="4.8948999999999998"/>
    <n v="4.4398999999999997"/>
    <s v="MATRIZ "/>
    <s v="MATRIZ "/>
    <s v="DEC"/>
    <n v="2020"/>
    <n v="3.74"/>
    <n v="18.306926000000001"/>
    <n v="11.853556000000001"/>
    <n v="6.4533699999999996"/>
  </r>
  <r>
    <x v="14"/>
    <n v="3.1694"/>
    <n v="4.8948999999999998"/>
    <n v="4.4398999999999997"/>
    <s v="MATRIZ "/>
    <s v="MATRIZ "/>
    <s v="JAN"/>
    <n v="2021"/>
    <n v="7.67"/>
    <n v="37.543883000000001"/>
    <n v="24.309297999999998"/>
    <n v="13.234585000000003"/>
  </r>
  <r>
    <x v="14"/>
    <n v="6.2743000000000002"/>
    <n v="9.2377000000000002"/>
    <n v="9.8526000000000007"/>
    <s v="SUCURSAL TALLER"/>
    <s v="SUCURSAL TALLER"/>
    <s v="MAY"/>
    <n v="2020"/>
    <n v="1.43"/>
    <n v="13.209911"/>
    <n v="8.9722489999999997"/>
    <n v="4.2376620000000003"/>
  </r>
  <r>
    <x v="14"/>
    <n v="6.2743000000000002"/>
    <n v="9.2377000000000002"/>
    <n v="9.8526000000000007"/>
    <s v="SUCURSAL TALLER"/>
    <s v="SUCURSAL TALLER"/>
    <s v="JUN"/>
    <n v="2020"/>
    <n v="0"/>
    <n v="0"/>
    <n v="0"/>
    <n v="0"/>
  </r>
  <r>
    <x v="14"/>
    <n v="6.2743000000000002"/>
    <n v="9.2377000000000002"/>
    <n v="9.8526000000000007"/>
    <s v="SUCURSAL TALLER"/>
    <s v="SUCURSAL TALLER"/>
    <s v="JUL"/>
    <n v="2020"/>
    <n v="0"/>
    <n v="0"/>
    <n v="0"/>
    <n v="0"/>
  </r>
  <r>
    <x v="14"/>
    <n v="6.2743000000000002"/>
    <n v="9.2377000000000002"/>
    <n v="9.8526000000000007"/>
    <s v="SUCURSAL TALLER"/>
    <s v="SUCURSAL TALLER"/>
    <s v="AUG"/>
    <n v="2020"/>
    <n v="1.89"/>
    <n v="17.459253"/>
    <n v="11.858426999999999"/>
    <n v="5.6008260000000014"/>
  </r>
  <r>
    <x v="14"/>
    <n v="6.2743000000000002"/>
    <n v="9.2377000000000002"/>
    <n v="9.8526000000000007"/>
    <s v="SUCURSAL TALLER"/>
    <s v="SUCURSAL TALLER"/>
    <s v="SEP"/>
    <n v="2020"/>
    <n v="0"/>
    <n v="0"/>
    <n v="0"/>
    <n v="0"/>
  </r>
  <r>
    <x v="14"/>
    <n v="6.2743000000000002"/>
    <n v="9.2377000000000002"/>
    <n v="9.8526000000000007"/>
    <s v="SUCURSAL TALLER"/>
    <s v="SUCURSAL TALLER"/>
    <s v="OCT"/>
    <n v="2020"/>
    <n v="4.0199999999999996"/>
    <n v="37.135553999999999"/>
    <n v="25.222685999999999"/>
    <n v="11.912868"/>
  </r>
  <r>
    <x v="14"/>
    <n v="6.2743000000000002"/>
    <n v="9.2377000000000002"/>
    <n v="9.8526000000000007"/>
    <s v="SUCURSAL TALLER"/>
    <s v="SUCURSAL TALLER"/>
    <s v="NOV"/>
    <n v="2020"/>
    <n v="0.72"/>
    <n v="6.6511439999999995"/>
    <n v="4.5174960000000004"/>
    <n v="2.1336479999999991"/>
  </r>
  <r>
    <x v="14"/>
    <n v="6.2743000000000002"/>
    <n v="9.2377000000000002"/>
    <n v="9.8526000000000007"/>
    <s v="SUCURSAL TALLER"/>
    <s v="SUCURSAL TALLER"/>
    <s v="DEC"/>
    <n v="2020"/>
    <n v="0"/>
    <n v="0"/>
    <n v="0"/>
    <n v="0"/>
  </r>
  <r>
    <x v="14"/>
    <n v="6.2743000000000002"/>
    <n v="9.2377000000000002"/>
    <n v="9.8526000000000007"/>
    <s v="SUCURSAL TALLER"/>
    <s v="SUCURSAL TALLER"/>
    <s v="JAN"/>
    <n v="2021"/>
    <n v="0"/>
    <n v="0"/>
    <n v="0"/>
    <n v="0"/>
  </r>
  <r>
    <x v="15"/>
    <n v="94.028099999999995"/>
    <n v="149.46170000000001"/>
    <n v="156.1908"/>
    <s v="SUCURSAL TALLER"/>
    <s v="SUCURSAL TALLER"/>
    <s v="MAY"/>
    <n v="2020"/>
    <n v="0"/>
    <n v="0"/>
    <n v="0"/>
    <n v="0"/>
  </r>
  <r>
    <x v="15"/>
    <n v="94.028099999999995"/>
    <n v="149.46170000000001"/>
    <n v="156.1908"/>
    <s v="SUCURSAL TALLER"/>
    <s v="SUCURSAL TALLER"/>
    <s v="JUN"/>
    <n v="2020"/>
    <n v="3.43"/>
    <n v="512.65363100000002"/>
    <n v="322.51638300000002"/>
    <n v="190.137248"/>
  </r>
  <r>
    <x v="15"/>
    <n v="94.028099999999995"/>
    <n v="149.46170000000001"/>
    <n v="156.1908"/>
    <s v="SUCURSAL TALLER"/>
    <s v="SUCURSAL TALLER"/>
    <s v="JUL"/>
    <n v="2020"/>
    <n v="8.6199999999999992"/>
    <n v="1288.359854"/>
    <n v="810.52222199999983"/>
    <n v="477.83763200000021"/>
  </r>
  <r>
    <x v="15"/>
    <n v="94.028099999999995"/>
    <n v="149.46170000000001"/>
    <n v="156.1908"/>
    <s v="SUCURSAL TALLER"/>
    <s v="SUCURSAL TALLER"/>
    <s v="AUG"/>
    <n v="2020"/>
    <n v="0"/>
    <n v="0"/>
    <n v="0"/>
    <n v="0"/>
  </r>
  <r>
    <x v="15"/>
    <n v="94.028099999999995"/>
    <n v="149.46170000000001"/>
    <n v="156.1908"/>
    <s v="SUCURSAL TALLER"/>
    <s v="SUCURSAL TALLER"/>
    <s v="SEP"/>
    <n v="2020"/>
    <n v="0"/>
    <n v="0"/>
    <n v="0"/>
    <n v="0"/>
  </r>
  <r>
    <x v="15"/>
    <n v="94.028099999999995"/>
    <n v="149.46170000000001"/>
    <n v="156.1908"/>
    <s v="SUCURSAL TALLER"/>
    <s v="SUCURSAL TALLER"/>
    <s v="OCT"/>
    <n v="2020"/>
    <n v="1.48"/>
    <n v="221.203316"/>
    <n v="139.16158799999999"/>
    <n v="82.041728000000006"/>
  </r>
  <r>
    <x v="15"/>
    <n v="94.028099999999995"/>
    <n v="149.46170000000001"/>
    <n v="156.1908"/>
    <s v="SUCURSAL TALLER"/>
    <s v="SUCURSAL TALLER"/>
    <s v="NOV"/>
    <n v="2020"/>
    <n v="9.57"/>
    <n v="1430.348469"/>
    <n v="899.84891700000003"/>
    <n v="530.49955199999999"/>
  </r>
  <r>
    <x v="15"/>
    <n v="94.028099999999995"/>
    <n v="149.46170000000001"/>
    <n v="156.1908"/>
    <s v="SUCURSAL TALLER"/>
    <s v="SUCURSAL TALLER"/>
    <s v="DEC"/>
    <n v="2020"/>
    <n v="1.18"/>
    <n v="176.36480599999999"/>
    <n v="110.95315799999999"/>
    <n v="65.411648"/>
  </r>
  <r>
    <x v="15"/>
    <n v="94.028099999999995"/>
    <n v="149.46170000000001"/>
    <n v="156.1908"/>
    <s v="SUCURSAL TALLER"/>
    <s v="SUCURSAL TALLER"/>
    <s v="JAN"/>
    <n v="2021"/>
    <n v="0"/>
    <n v="0"/>
    <n v="0"/>
    <n v="0"/>
  </r>
  <r>
    <x v="15"/>
    <n v="179.65129999999999"/>
    <n v="255.5094"/>
    <n v="0"/>
    <s v="SUCURSAL LOJA"/>
    <s v="SUCURSAL LOJA"/>
    <s v="MAY"/>
    <n v="2020"/>
    <n v="0.15"/>
    <n v="38.326409999999996"/>
    <n v="26.947695"/>
    <n v="11.378714999999996"/>
  </r>
  <r>
    <x v="15"/>
    <n v="179.65129999999999"/>
    <n v="255.5094"/>
    <n v="0"/>
    <s v="SUCURSAL LOJA"/>
    <s v="SUCURSAL LOJA"/>
    <s v="JUN"/>
    <n v="2020"/>
    <n v="2.1"/>
    <n v="536.56974000000002"/>
    <n v="377.26772999999997"/>
    <n v="159.30201000000005"/>
  </r>
  <r>
    <x v="15"/>
    <n v="179.65129999999999"/>
    <n v="255.5094"/>
    <n v="0"/>
    <s v="SUCURSAL LOJA"/>
    <s v="SUCURSAL LOJA"/>
    <s v="JUL"/>
    <n v="2020"/>
    <n v="0"/>
    <n v="0"/>
    <n v="0"/>
    <n v="0"/>
  </r>
  <r>
    <x v="15"/>
    <n v="179.65129999999999"/>
    <n v="255.5094"/>
    <n v="0"/>
    <s v="SUCURSAL LOJA"/>
    <s v="SUCURSAL LOJA"/>
    <s v="AUG"/>
    <n v="2020"/>
    <n v="0"/>
    <n v="0"/>
    <n v="0"/>
    <n v="0"/>
  </r>
  <r>
    <x v="15"/>
    <n v="179.65129999999999"/>
    <n v="255.5094"/>
    <n v="0"/>
    <s v="SUCURSAL LOJA"/>
    <s v="SUCURSAL LOJA"/>
    <s v="SEP"/>
    <n v="2020"/>
    <n v="0.13"/>
    <n v="33.216222000000002"/>
    <n v="23.354669000000001"/>
    <n v="9.8615530000000007"/>
  </r>
  <r>
    <x v="15"/>
    <n v="179.65129999999999"/>
    <n v="255.5094"/>
    <n v="0"/>
    <s v="SUCURSAL LOJA"/>
    <s v="SUCURSAL LOJA"/>
    <s v="OCT"/>
    <n v="2020"/>
    <n v="0"/>
    <n v="0"/>
    <n v="0"/>
    <n v="0"/>
  </r>
  <r>
    <x v="15"/>
    <n v="179.65129999999999"/>
    <n v="255.5094"/>
    <n v="0"/>
    <s v="SUCURSAL LOJA"/>
    <s v="SUCURSAL LOJA"/>
    <s v="NOV"/>
    <n v="2020"/>
    <n v="0"/>
    <n v="0"/>
    <n v="0"/>
    <n v="0"/>
  </r>
  <r>
    <x v="15"/>
    <n v="179.65129999999999"/>
    <n v="255.5094"/>
    <n v="0"/>
    <s v="SUCURSAL LOJA"/>
    <s v="SUCURSAL LOJA"/>
    <s v="DEC"/>
    <n v="2020"/>
    <n v="0"/>
    <n v="0"/>
    <n v="0"/>
    <n v="0"/>
  </r>
  <r>
    <x v="15"/>
    <n v="179.65129999999999"/>
    <n v="255.5094"/>
    <n v="0"/>
    <s v="SUCURSAL LOJA"/>
    <s v="SUCURSAL LOJA"/>
    <s v="JAN"/>
    <n v="2021"/>
    <n v="0.05"/>
    <n v="12.77547"/>
    <n v="8.9825649999999992"/>
    <n v="3.7929050000000011"/>
  </r>
  <r>
    <x v="15"/>
    <n v="164.9778"/>
    <n v="202.39850000000001"/>
    <n v="211.08770000000001"/>
    <s v="MATRIZ "/>
    <s v="MATRIZ "/>
    <s v="MAY"/>
    <n v="2020"/>
    <n v="0"/>
    <n v="0"/>
    <n v="0"/>
    <n v="0"/>
  </r>
  <r>
    <x v="15"/>
    <n v="164.9778"/>
    <n v="202.39850000000001"/>
    <n v="211.08770000000001"/>
    <s v="MATRIZ "/>
    <s v="MATRIZ "/>
    <s v="JUN"/>
    <n v="2020"/>
    <n v="2.5099999999999998"/>
    <n v="508.02023500000001"/>
    <n v="414.09427799999997"/>
    <n v="93.925957000000039"/>
  </r>
  <r>
    <x v="15"/>
    <n v="164.9778"/>
    <n v="202.39850000000001"/>
    <n v="211.08770000000001"/>
    <s v="MATRIZ "/>
    <s v="MATRIZ "/>
    <s v="JUL"/>
    <n v="2020"/>
    <n v="0"/>
    <n v="0"/>
    <n v="0"/>
    <n v="0"/>
  </r>
  <r>
    <x v="15"/>
    <n v="164.9778"/>
    <n v="202.39850000000001"/>
    <n v="211.08770000000001"/>
    <s v="MATRIZ "/>
    <s v="MATRIZ "/>
    <s v="AUG"/>
    <n v="2020"/>
    <n v="0.88"/>
    <n v="178.11068"/>
    <n v="145.180464"/>
    <n v="32.930216000000001"/>
  </r>
  <r>
    <x v="15"/>
    <n v="164.9778"/>
    <n v="202.39850000000001"/>
    <n v="211.08770000000001"/>
    <s v="MATRIZ "/>
    <s v="MATRIZ "/>
    <s v="SEP"/>
    <n v="2020"/>
    <n v="0"/>
    <n v="0"/>
    <n v="0"/>
    <n v="0"/>
  </r>
  <r>
    <x v="15"/>
    <n v="164.9778"/>
    <n v="202.39850000000001"/>
    <n v="211.08770000000001"/>
    <s v="MATRIZ "/>
    <s v="MATRIZ "/>
    <s v="OCT"/>
    <n v="2020"/>
    <n v="0"/>
    <n v="0"/>
    <n v="0"/>
    <n v="0"/>
  </r>
  <r>
    <x v="15"/>
    <n v="164.9778"/>
    <n v="202.39850000000001"/>
    <n v="211.08770000000001"/>
    <s v="MATRIZ "/>
    <s v="MATRIZ "/>
    <s v="NOV"/>
    <n v="2020"/>
    <n v="0.03"/>
    <n v="6.071955"/>
    <n v="4.9493339999999995"/>
    <n v="1.1226210000000005"/>
  </r>
  <r>
    <x v="15"/>
    <n v="164.9778"/>
    <n v="202.39850000000001"/>
    <n v="211.08770000000001"/>
    <s v="MATRIZ "/>
    <s v="MATRIZ "/>
    <s v="DEC"/>
    <n v="2020"/>
    <n v="0"/>
    <n v="0"/>
    <n v="0"/>
    <n v="0"/>
  </r>
  <r>
    <x v="15"/>
    <n v="164.9778"/>
    <n v="202.39850000000001"/>
    <n v="211.08770000000001"/>
    <s v="MATRIZ "/>
    <s v="MATRIZ "/>
    <s v="JAN"/>
    <n v="2021"/>
    <n v="0"/>
    <n v="0"/>
    <n v="0"/>
    <n v="0"/>
  </r>
  <r>
    <x v="16"/>
    <n v="0.16950000000000001"/>
    <n v="0.44259999999999999"/>
    <n v="0.40960000000000002"/>
    <s v="SUCURSAL TRAN"/>
    <s v="SUCURSAL TRAN"/>
    <s v="MAY"/>
    <n v="2020"/>
    <n v="5.1100000000000003"/>
    <n v="2.2616860000000001"/>
    <n v="0.86614500000000016"/>
    <n v="1.3955409999999999"/>
  </r>
  <r>
    <x v="16"/>
    <n v="0.16950000000000001"/>
    <n v="0.44259999999999999"/>
    <n v="0.40960000000000002"/>
    <s v="SUCURSAL TRAN"/>
    <s v="SUCURSAL TRAN"/>
    <s v="JUN"/>
    <n v="2020"/>
    <n v="2.72"/>
    <n v="1.2038720000000001"/>
    <n v="0.46104000000000006"/>
    <n v="0.74283199999999994"/>
  </r>
  <r>
    <x v="16"/>
    <n v="0.16950000000000001"/>
    <n v="0.44259999999999999"/>
    <n v="0.40960000000000002"/>
    <s v="SUCURSAL TRAN"/>
    <s v="SUCURSAL TRAN"/>
    <s v="JUL"/>
    <n v="2020"/>
    <n v="0"/>
    <n v="0"/>
    <n v="0"/>
    <n v="0"/>
  </r>
  <r>
    <x v="16"/>
    <n v="0.16950000000000001"/>
    <n v="0.44259999999999999"/>
    <n v="0.40960000000000002"/>
    <s v="SUCURSAL TRAN"/>
    <s v="SUCURSAL TRAN"/>
    <s v="AUG"/>
    <n v="2020"/>
    <n v="5.46"/>
    <n v="2.4165959999999997"/>
    <n v="0.92547000000000001"/>
    <n v="1.4911259999999997"/>
  </r>
  <r>
    <x v="16"/>
    <n v="0.16950000000000001"/>
    <n v="0.44259999999999999"/>
    <n v="0.40960000000000002"/>
    <s v="SUCURSAL TRAN"/>
    <s v="SUCURSAL TRAN"/>
    <s v="SEP"/>
    <n v="2020"/>
    <n v="5.83"/>
    <n v="2.5803579999999999"/>
    <n v="0.98818500000000009"/>
    <n v="1.5921729999999998"/>
  </r>
  <r>
    <x v="16"/>
    <n v="0.16950000000000001"/>
    <n v="0.44259999999999999"/>
    <n v="0.40960000000000002"/>
    <s v="SUCURSAL TRAN"/>
    <s v="SUCURSAL TRAN"/>
    <s v="OCT"/>
    <n v="2020"/>
    <n v="3.13"/>
    <n v="1.385338"/>
    <n v="0.53053499999999998"/>
    <n v="0.85480299999999998"/>
  </r>
  <r>
    <x v="16"/>
    <n v="0.16950000000000001"/>
    <n v="0.44259999999999999"/>
    <n v="0.40960000000000002"/>
    <s v="SUCURSAL TRAN"/>
    <s v="SUCURSAL TRAN"/>
    <s v="NOV"/>
    <n v="2020"/>
    <n v="4.29"/>
    <n v="1.8987540000000001"/>
    <n v="0.72715500000000011"/>
    <n v="1.1715990000000001"/>
  </r>
  <r>
    <x v="16"/>
    <n v="0.16950000000000001"/>
    <n v="0.44259999999999999"/>
    <n v="0.40960000000000002"/>
    <s v="SUCURSAL TRAN"/>
    <s v="SUCURSAL TRAN"/>
    <s v="DEC"/>
    <n v="2020"/>
    <n v="0"/>
    <n v="0"/>
    <n v="0"/>
    <n v="0"/>
  </r>
  <r>
    <x v="16"/>
    <n v="0.16950000000000001"/>
    <n v="0.44259999999999999"/>
    <n v="0.40960000000000002"/>
    <s v="SUCURSAL TRAN"/>
    <s v="SUCURSAL TRAN"/>
    <s v="JAN"/>
    <n v="2021"/>
    <n v="0.01"/>
    <n v="4.4260000000000002E-3"/>
    <n v="1.6950000000000001E-3"/>
    <n v="2.7309999999999999E-3"/>
  </r>
  <r>
    <x v="16"/>
    <n v="0.51170000000000004"/>
    <n v="0.94889999999999997"/>
    <n v="1.0085999999999999"/>
    <s v="SUCURSAL LOJA"/>
    <s v="SUCURSAL LOJA"/>
    <s v="MAY"/>
    <n v="2020"/>
    <n v="0"/>
    <n v="0"/>
    <n v="0"/>
    <n v="0"/>
  </r>
  <r>
    <x v="16"/>
    <n v="0.51170000000000004"/>
    <n v="0.94889999999999997"/>
    <n v="1.0085999999999999"/>
    <s v="SUCURSAL LOJA"/>
    <s v="SUCURSAL LOJA"/>
    <s v="JUN"/>
    <n v="2020"/>
    <n v="5.39"/>
    <n v="5.1145709999999998"/>
    <n v="2.7580629999999999"/>
    <n v="2.3565079999999998"/>
  </r>
  <r>
    <x v="16"/>
    <n v="0.51170000000000004"/>
    <n v="0.94889999999999997"/>
    <n v="1.0085999999999999"/>
    <s v="SUCURSAL LOJA"/>
    <s v="SUCURSAL LOJA"/>
    <s v="JUL"/>
    <n v="2020"/>
    <n v="5.47"/>
    <n v="5.1904829999999995"/>
    <n v="2.7989990000000002"/>
    <n v="2.3914839999999993"/>
  </r>
  <r>
    <x v="16"/>
    <n v="0.51170000000000004"/>
    <n v="0.94889999999999997"/>
    <n v="1.0085999999999999"/>
    <s v="SUCURSAL LOJA"/>
    <s v="SUCURSAL LOJA"/>
    <s v="AUG"/>
    <n v="2020"/>
    <n v="0"/>
    <n v="0"/>
    <n v="0"/>
    <n v="0"/>
  </r>
  <r>
    <x v="16"/>
    <n v="0.51170000000000004"/>
    <n v="0.94889999999999997"/>
    <n v="1.0085999999999999"/>
    <s v="SUCURSAL LOJA"/>
    <s v="SUCURSAL LOJA"/>
    <s v="SEP"/>
    <n v="2020"/>
    <n v="1.29"/>
    <n v="1.224081"/>
    <n v="0.66009300000000004"/>
    <n v="0.56398799999999993"/>
  </r>
  <r>
    <x v="16"/>
    <n v="0.51170000000000004"/>
    <n v="0.94889999999999997"/>
    <n v="1.0085999999999999"/>
    <s v="SUCURSAL LOJA"/>
    <s v="SUCURSAL LOJA"/>
    <s v="OCT"/>
    <n v="2020"/>
    <n v="0.65"/>
    <n v="0.61678500000000003"/>
    <n v="0.33260500000000004"/>
    <n v="0.28417999999999999"/>
  </r>
  <r>
    <x v="16"/>
    <n v="0.51170000000000004"/>
    <n v="0.94889999999999997"/>
    <n v="1.0085999999999999"/>
    <s v="SUCURSAL LOJA"/>
    <s v="SUCURSAL LOJA"/>
    <s v="NOV"/>
    <n v="2020"/>
    <n v="0"/>
    <n v="0"/>
    <n v="0"/>
    <n v="0"/>
  </r>
  <r>
    <x v="16"/>
    <n v="0.51170000000000004"/>
    <n v="0.94889999999999997"/>
    <n v="1.0085999999999999"/>
    <s v="SUCURSAL LOJA"/>
    <s v="SUCURSAL LOJA"/>
    <s v="DEC"/>
    <n v="2020"/>
    <n v="5.04"/>
    <n v="4.7824559999999998"/>
    <n v="2.5789680000000001"/>
    <n v="2.2034879999999997"/>
  </r>
  <r>
    <x v="16"/>
    <n v="0.51170000000000004"/>
    <n v="0.94889999999999997"/>
    <n v="1.0085999999999999"/>
    <s v="SUCURSAL LOJA"/>
    <s v="SUCURSAL LOJA"/>
    <s v="JAN"/>
    <n v="2021"/>
    <n v="1.1299999999999999"/>
    <n v="1.0722569999999998"/>
    <n v="0.57822099999999998"/>
    <n v="0.49403599999999981"/>
  </r>
  <r>
    <x v="16"/>
    <n v="8.4099999999999994E-2"/>
    <n v="0.1363"/>
    <n v="0.151"/>
    <s v="SUCURSAL CHILE"/>
    <s v="SUCURSAL CHILE"/>
    <s v="MAY"/>
    <n v="2020"/>
    <n v="1.89"/>
    <n v="0.25760699999999997"/>
    <n v="0.15894899999999998"/>
    <n v="9.8657999999999996E-2"/>
  </r>
  <r>
    <x v="16"/>
    <n v="8.4099999999999994E-2"/>
    <n v="0.1363"/>
    <n v="0.151"/>
    <s v="SUCURSAL CHILE"/>
    <s v="SUCURSAL CHILE"/>
    <s v="JUN"/>
    <n v="2020"/>
    <n v="8.0299999999999994"/>
    <n v="1.094489"/>
    <n v="0.6753229999999999"/>
    <n v="0.41916600000000015"/>
  </r>
  <r>
    <x v="16"/>
    <n v="8.4099999999999994E-2"/>
    <n v="0.1363"/>
    <n v="0.151"/>
    <s v="SUCURSAL CHILE"/>
    <s v="SUCURSAL CHILE"/>
    <s v="JUL"/>
    <n v="2020"/>
    <n v="2.63"/>
    <n v="0.35846899999999998"/>
    <n v="0.22118299999999996"/>
    <n v="0.13728600000000002"/>
  </r>
  <r>
    <x v="16"/>
    <n v="8.4099999999999994E-2"/>
    <n v="0.1363"/>
    <n v="0.151"/>
    <s v="SUCURSAL CHILE"/>
    <s v="SUCURSAL CHILE"/>
    <s v="AUG"/>
    <n v="2020"/>
    <n v="0"/>
    <n v="0"/>
    <n v="0"/>
    <n v="0"/>
  </r>
  <r>
    <x v="16"/>
    <n v="8.4099999999999994E-2"/>
    <n v="0.1363"/>
    <n v="0.151"/>
    <s v="SUCURSAL CHILE"/>
    <s v="SUCURSAL CHILE"/>
    <s v="SEP"/>
    <n v="2020"/>
    <n v="1.67"/>
    <n v="0.22762099999999999"/>
    <n v="0.14044699999999999"/>
    <n v="8.7174000000000001E-2"/>
  </r>
  <r>
    <x v="16"/>
    <n v="8.4099999999999994E-2"/>
    <n v="0.1363"/>
    <n v="0.151"/>
    <s v="SUCURSAL CHILE"/>
    <s v="SUCURSAL CHILE"/>
    <s v="OCT"/>
    <n v="2020"/>
    <n v="0"/>
    <n v="0"/>
    <n v="0"/>
    <n v="0"/>
  </r>
  <r>
    <x v="16"/>
    <n v="8.4099999999999994E-2"/>
    <n v="0.1363"/>
    <n v="0.151"/>
    <s v="SUCURSAL CHILE"/>
    <s v="SUCURSAL CHILE"/>
    <s v="NOV"/>
    <n v="2020"/>
    <n v="0"/>
    <n v="0"/>
    <n v="0"/>
    <n v="0"/>
  </r>
  <r>
    <x v="16"/>
    <n v="8.4099999999999994E-2"/>
    <n v="0.1363"/>
    <n v="0.151"/>
    <s v="SUCURSAL CHILE"/>
    <s v="SUCURSAL CHILE"/>
    <s v="DEC"/>
    <n v="2020"/>
    <n v="0"/>
    <n v="0"/>
    <n v="0"/>
    <n v="0"/>
  </r>
  <r>
    <x v="16"/>
    <n v="8.4099999999999994E-2"/>
    <n v="0.1363"/>
    <n v="0.151"/>
    <s v="SUCURSAL CHILE"/>
    <s v="SUCURSAL CHILE"/>
    <s v="JAN"/>
    <n v="2021"/>
    <n v="2.76"/>
    <n v="0.37618799999999997"/>
    <n v="0.23211599999999996"/>
    <n v="0.14407200000000001"/>
  </r>
  <r>
    <x v="16"/>
    <n v="0.40770000000000001"/>
    <n v="0.77949999999999997"/>
    <n v="0.73119999999999996"/>
    <s v="MATRIZ "/>
    <s v="MATRIZ "/>
    <s v="MAY"/>
    <n v="2020"/>
    <n v="0"/>
    <n v="0"/>
    <n v="0"/>
    <n v="0"/>
  </r>
  <r>
    <x v="16"/>
    <n v="0.40770000000000001"/>
    <n v="0.77949999999999997"/>
    <n v="0.73119999999999996"/>
    <s v="MATRIZ "/>
    <s v="MATRIZ "/>
    <s v="JUN"/>
    <n v="2020"/>
    <n v="4.24"/>
    <n v="3.3050800000000002"/>
    <n v="1.7286480000000002"/>
    <n v="1.5764320000000001"/>
  </r>
  <r>
    <x v="16"/>
    <n v="0.40770000000000001"/>
    <n v="0.77949999999999997"/>
    <n v="0.73119999999999996"/>
    <s v="MATRIZ "/>
    <s v="MATRIZ "/>
    <s v="JUL"/>
    <n v="2020"/>
    <n v="2.5299999999999998"/>
    <n v="1.9721349999999997"/>
    <n v="1.0314809999999999"/>
    <n v="0.94065399999999988"/>
  </r>
  <r>
    <x v="16"/>
    <n v="0.40770000000000001"/>
    <n v="0.77949999999999997"/>
    <n v="0.73119999999999996"/>
    <s v="MATRIZ "/>
    <s v="MATRIZ "/>
    <s v="AUG"/>
    <n v="2020"/>
    <n v="4.4000000000000004"/>
    <n v="3.4298000000000002"/>
    <n v="1.7938800000000001"/>
    <n v="1.63592"/>
  </r>
  <r>
    <x v="16"/>
    <n v="0.40770000000000001"/>
    <n v="0.77949999999999997"/>
    <n v="0.73119999999999996"/>
    <s v="MATRIZ "/>
    <s v="MATRIZ "/>
    <s v="SEP"/>
    <n v="2020"/>
    <n v="0"/>
    <n v="0"/>
    <n v="0"/>
    <n v="0"/>
  </r>
  <r>
    <x v="16"/>
    <n v="0.40770000000000001"/>
    <n v="0.77949999999999997"/>
    <n v="0.73119999999999996"/>
    <s v="MATRIZ "/>
    <s v="MATRIZ "/>
    <s v="OCT"/>
    <n v="2020"/>
    <n v="0"/>
    <n v="0"/>
    <n v="0"/>
    <n v="0"/>
  </r>
  <r>
    <x v="16"/>
    <n v="0.40770000000000001"/>
    <n v="0.77949999999999997"/>
    <n v="0.73119999999999996"/>
    <s v="MATRIZ "/>
    <s v="MATRIZ "/>
    <s v="NOV"/>
    <n v="2020"/>
    <n v="2.62"/>
    <n v="2.0422899999999999"/>
    <n v="1.068174"/>
    <n v="0.97411599999999998"/>
  </r>
  <r>
    <x v="16"/>
    <n v="0.40770000000000001"/>
    <n v="0.77949999999999997"/>
    <n v="0.73119999999999996"/>
    <s v="MATRIZ "/>
    <s v="MATRIZ "/>
    <s v="DEC"/>
    <n v="2020"/>
    <n v="2.25"/>
    <n v="1.7538749999999999"/>
    <n v="0.91732500000000006"/>
    <n v="0.83654999999999979"/>
  </r>
  <r>
    <x v="16"/>
    <n v="0.40770000000000001"/>
    <n v="0.77949999999999997"/>
    <n v="0.73119999999999996"/>
    <s v="MATRIZ "/>
    <s v="MATRIZ "/>
    <s v="JAN"/>
    <n v="2021"/>
    <n v="1.76"/>
    <n v="1.37192"/>
    <n v="0.71755199999999997"/>
    <n v="0.65436800000000006"/>
  </r>
  <r>
    <x v="16"/>
    <n v="0.36020000000000002"/>
    <n v="0.6079"/>
    <n v="0.63759999999999994"/>
    <s v="SUCURSAL TALLER"/>
    <s v="SUCURSAL TALLER"/>
    <s v="MAY"/>
    <n v="2020"/>
    <n v="3.13"/>
    <n v="1.9027269999999998"/>
    <n v="1.127426"/>
    <n v="0.7753009999999998"/>
  </r>
  <r>
    <x v="16"/>
    <n v="0.36020000000000002"/>
    <n v="0.6079"/>
    <n v="0.63759999999999994"/>
    <s v="SUCURSAL TALLER"/>
    <s v="SUCURSAL TALLER"/>
    <s v="JUN"/>
    <n v="2020"/>
    <n v="0"/>
    <n v="0"/>
    <n v="0"/>
    <n v="0"/>
  </r>
  <r>
    <x v="16"/>
    <n v="0.36020000000000002"/>
    <n v="0.6079"/>
    <n v="0.63759999999999994"/>
    <s v="SUCURSAL TALLER"/>
    <s v="SUCURSAL TALLER"/>
    <s v="JUL"/>
    <n v="2020"/>
    <n v="0"/>
    <n v="0"/>
    <n v="0"/>
    <n v="0"/>
  </r>
  <r>
    <x v="16"/>
    <n v="0.36020000000000002"/>
    <n v="0.6079"/>
    <n v="0.63759999999999994"/>
    <s v="SUCURSAL TALLER"/>
    <s v="SUCURSAL TALLER"/>
    <s v="AUG"/>
    <n v="2020"/>
    <n v="0.5"/>
    <n v="0.30395"/>
    <n v="0.18010000000000001"/>
    <n v="0.12384999999999999"/>
  </r>
  <r>
    <x v="16"/>
    <n v="0.36020000000000002"/>
    <n v="0.6079"/>
    <n v="0.63759999999999994"/>
    <s v="SUCURSAL TALLER"/>
    <s v="SUCURSAL TALLER"/>
    <s v="SEP"/>
    <n v="2020"/>
    <n v="0"/>
    <n v="0"/>
    <n v="0"/>
    <n v="0"/>
  </r>
  <r>
    <x v="16"/>
    <n v="0.36020000000000002"/>
    <n v="0.6079"/>
    <n v="0.63759999999999994"/>
    <s v="SUCURSAL TALLER"/>
    <s v="SUCURSAL TALLER"/>
    <s v="OCT"/>
    <n v="2020"/>
    <n v="0.08"/>
    <n v="4.8632000000000002E-2"/>
    <n v="2.8816000000000001E-2"/>
    <n v="1.9816E-2"/>
  </r>
  <r>
    <x v="16"/>
    <n v="0.36020000000000002"/>
    <n v="0.6079"/>
    <n v="0.63759999999999994"/>
    <s v="SUCURSAL TALLER"/>
    <s v="SUCURSAL TALLER"/>
    <s v="NOV"/>
    <n v="2020"/>
    <n v="3.13"/>
    <n v="1.9027269999999998"/>
    <n v="1.127426"/>
    <n v="0.7753009999999998"/>
  </r>
  <r>
    <x v="16"/>
    <n v="0.36020000000000002"/>
    <n v="0.6079"/>
    <n v="0.63759999999999994"/>
    <s v="SUCURSAL TALLER"/>
    <s v="SUCURSAL TALLER"/>
    <s v="DEC"/>
    <n v="2020"/>
    <n v="9.67"/>
    <n v="5.878393"/>
    <n v="3.4831340000000002"/>
    <n v="2.3952589999999998"/>
  </r>
  <r>
    <x v="16"/>
    <n v="0.36020000000000002"/>
    <n v="0.6079"/>
    <n v="0.63759999999999994"/>
    <s v="SUCURSAL TALLER"/>
    <s v="SUCURSAL TALLER"/>
    <s v="JAN"/>
    <n v="2021"/>
    <n v="1.24"/>
    <n v="0.75379600000000002"/>
    <n v="0.44664800000000004"/>
    <n v="0.30714799999999998"/>
  </r>
  <r>
    <x v="17"/>
    <n v="27.1858"/>
    <n v="39.9238"/>
    <n v="40.383600000000001"/>
    <s v="SUCURSAL LOJA"/>
    <s v="SUCURSAL LOJA"/>
    <s v="MAY"/>
    <n v="2020"/>
    <n v="1.17"/>
    <n v="46.710845999999997"/>
    <n v="31.807385999999997"/>
    <n v="14.903459999999999"/>
  </r>
  <r>
    <x v="17"/>
    <n v="27.1858"/>
    <n v="39.9238"/>
    <n v="40.383600000000001"/>
    <s v="SUCURSAL LOJA"/>
    <s v="SUCURSAL LOJA"/>
    <s v="JUN"/>
    <n v="2020"/>
    <n v="2.23"/>
    <n v="89.030073999999999"/>
    <n v="60.624333999999998"/>
    <n v="28.405740000000002"/>
  </r>
  <r>
    <x v="17"/>
    <n v="27.1858"/>
    <n v="39.9238"/>
    <n v="40.383600000000001"/>
    <s v="SUCURSAL LOJA"/>
    <s v="SUCURSAL LOJA"/>
    <s v="JUL"/>
    <n v="2020"/>
    <n v="0"/>
    <n v="0"/>
    <n v="0"/>
    <n v="0"/>
  </r>
  <r>
    <x v="17"/>
    <n v="27.1858"/>
    <n v="39.9238"/>
    <n v="40.383600000000001"/>
    <s v="SUCURSAL LOJA"/>
    <s v="SUCURSAL LOJA"/>
    <s v="AUG"/>
    <n v="2020"/>
    <n v="0"/>
    <n v="0"/>
    <n v="0"/>
    <n v="0"/>
  </r>
  <r>
    <x v="17"/>
    <n v="27.1858"/>
    <n v="39.9238"/>
    <n v="40.383600000000001"/>
    <s v="SUCURSAL LOJA"/>
    <s v="SUCURSAL LOJA"/>
    <s v="SEP"/>
    <n v="2020"/>
    <n v="1.46"/>
    <n v="58.288747999999998"/>
    <n v="39.691268000000001"/>
    <n v="18.597479999999997"/>
  </r>
  <r>
    <x v="17"/>
    <n v="27.1858"/>
    <n v="39.9238"/>
    <n v="40.383600000000001"/>
    <s v="SUCURSAL LOJA"/>
    <s v="SUCURSAL LOJA"/>
    <s v="OCT"/>
    <n v="2020"/>
    <n v="0.66"/>
    <n v="26.349708"/>
    <n v="17.942628000000003"/>
    <n v="8.407079999999997"/>
  </r>
  <r>
    <x v="17"/>
    <n v="27.1858"/>
    <n v="39.9238"/>
    <n v="40.383600000000001"/>
    <s v="SUCURSAL LOJA"/>
    <s v="SUCURSAL LOJA"/>
    <s v="NOV"/>
    <n v="2020"/>
    <n v="0.08"/>
    <n v="3.1939039999999999"/>
    <n v="2.1748639999999999"/>
    <n v="1.0190399999999999"/>
  </r>
  <r>
    <x v="17"/>
    <n v="27.1858"/>
    <n v="39.9238"/>
    <n v="40.383600000000001"/>
    <s v="SUCURSAL LOJA"/>
    <s v="SUCURSAL LOJA"/>
    <s v="DEC"/>
    <n v="2020"/>
    <n v="2.2200000000000002"/>
    <n v="88.630836000000002"/>
    <n v="60.352476000000003"/>
    <n v="28.278359999999999"/>
  </r>
  <r>
    <x v="17"/>
    <n v="27.1858"/>
    <n v="39.9238"/>
    <n v="40.383600000000001"/>
    <s v="SUCURSAL LOJA"/>
    <s v="SUCURSAL LOJA"/>
    <s v="JAN"/>
    <n v="2021"/>
    <n v="0.45"/>
    <n v="17.965710000000001"/>
    <n v="12.233610000000001"/>
    <n v="5.7321000000000009"/>
  </r>
  <r>
    <x v="17"/>
    <n v="49.781700000000001"/>
    <n v="61.348999999999997"/>
    <n v="0"/>
    <s v="MATRIZ "/>
    <s v="MATRIZ "/>
    <s v="MAY"/>
    <n v="2020"/>
    <n v="0.48"/>
    <n v="29.447519999999997"/>
    <n v="23.895215999999998"/>
    <n v="5.5523039999999995"/>
  </r>
  <r>
    <x v="17"/>
    <n v="49.781700000000001"/>
    <n v="61.348999999999997"/>
    <n v="0"/>
    <s v="MATRIZ "/>
    <s v="MATRIZ "/>
    <s v="JUN"/>
    <n v="2020"/>
    <n v="1.47"/>
    <n v="90.183029999999988"/>
    <n v="73.179098999999994"/>
    <n v="17.003930999999994"/>
  </r>
  <r>
    <x v="17"/>
    <n v="49.781700000000001"/>
    <n v="61.348999999999997"/>
    <n v="0"/>
    <s v="MATRIZ "/>
    <s v="MATRIZ "/>
    <s v="JUL"/>
    <n v="2020"/>
    <n v="0"/>
    <n v="0"/>
    <n v="0"/>
    <n v="0"/>
  </r>
  <r>
    <x v="17"/>
    <n v="49.781700000000001"/>
    <n v="61.348999999999997"/>
    <n v="0"/>
    <s v="MATRIZ "/>
    <s v="MATRIZ "/>
    <s v="AUG"/>
    <n v="2020"/>
    <n v="0"/>
    <n v="0"/>
    <n v="0"/>
    <n v="0"/>
  </r>
  <r>
    <x v="17"/>
    <n v="49.781700000000001"/>
    <n v="61.348999999999997"/>
    <n v="0"/>
    <s v="MATRIZ "/>
    <s v="MATRIZ "/>
    <s v="SEP"/>
    <n v="2020"/>
    <n v="1.37"/>
    <n v="84.04813"/>
    <n v="68.200929000000002"/>
    <n v="15.847200999999998"/>
  </r>
  <r>
    <x v="17"/>
    <n v="49.781700000000001"/>
    <n v="61.348999999999997"/>
    <n v="0"/>
    <s v="MATRIZ "/>
    <s v="MATRIZ "/>
    <s v="OCT"/>
    <n v="2020"/>
    <n v="0"/>
    <n v="0"/>
    <n v="0"/>
    <n v="0"/>
  </r>
  <r>
    <x v="17"/>
    <n v="49.781700000000001"/>
    <n v="61.348999999999997"/>
    <n v="0"/>
    <s v="MATRIZ "/>
    <s v="MATRIZ "/>
    <s v="NOV"/>
    <n v="2020"/>
    <n v="0"/>
    <n v="0"/>
    <n v="0"/>
    <n v="0"/>
  </r>
  <r>
    <x v="17"/>
    <n v="49.781700000000001"/>
    <n v="61.348999999999997"/>
    <n v="0"/>
    <s v="MATRIZ "/>
    <s v="MATRIZ "/>
    <s v="DEC"/>
    <n v="2020"/>
    <n v="0.2"/>
    <n v="12.2698"/>
    <n v="9.9563400000000009"/>
    <n v="2.3134599999999992"/>
  </r>
  <r>
    <x v="17"/>
    <n v="49.781700000000001"/>
    <n v="61.348999999999997"/>
    <n v="0"/>
    <s v="MATRIZ "/>
    <s v="MATRIZ "/>
    <s v="JAN"/>
    <n v="2021"/>
    <n v="0"/>
    <n v="0"/>
    <n v="0"/>
    <n v="0"/>
  </r>
  <r>
    <x v="17"/>
    <n v="79.3506"/>
    <n v="122.6814"/>
    <n v="140.10310000000001"/>
    <s v="SUCURSAL TALLER"/>
    <s v="SUCURSAL TALLER"/>
    <s v="MAY"/>
    <n v="2020"/>
    <n v="11.63"/>
    <n v="1426.784682"/>
    <n v="922.84747800000002"/>
    <n v="503.93720399999995"/>
  </r>
  <r>
    <x v="17"/>
    <n v="79.3506"/>
    <n v="122.6814"/>
    <n v="140.10310000000001"/>
    <s v="SUCURSAL TALLER"/>
    <s v="SUCURSAL TALLER"/>
    <s v="JUN"/>
    <n v="2020"/>
    <n v="7.76"/>
    <n v="952.00766399999998"/>
    <n v="615.76065600000004"/>
    <n v="336.24700799999994"/>
  </r>
  <r>
    <x v="17"/>
    <n v="79.3506"/>
    <n v="122.6814"/>
    <n v="140.10310000000001"/>
    <s v="SUCURSAL TALLER"/>
    <s v="SUCURSAL TALLER"/>
    <s v="JUL"/>
    <n v="2020"/>
    <n v="6.17"/>
    <n v="756.94423799999993"/>
    <n v="489.59320200000002"/>
    <n v="267.35103599999991"/>
  </r>
  <r>
    <x v="17"/>
    <n v="79.3506"/>
    <n v="122.6814"/>
    <n v="140.10310000000001"/>
    <s v="SUCURSAL TALLER"/>
    <s v="SUCURSAL TALLER"/>
    <s v="AUG"/>
    <n v="2020"/>
    <n v="0.03"/>
    <n v="3.6804419999999998"/>
    <n v="2.3805179999999999"/>
    <n v="1.2999239999999999"/>
  </r>
  <r>
    <x v="17"/>
    <n v="79.3506"/>
    <n v="122.6814"/>
    <n v="140.10310000000001"/>
    <s v="SUCURSAL TALLER"/>
    <s v="SUCURSAL TALLER"/>
    <s v="SEP"/>
    <n v="2020"/>
    <n v="5.18"/>
    <n v="635.48965199999998"/>
    <n v="411.03610799999996"/>
    <n v="224.45354400000002"/>
  </r>
  <r>
    <x v="17"/>
    <n v="79.3506"/>
    <n v="122.6814"/>
    <n v="140.10310000000001"/>
    <s v="SUCURSAL TALLER"/>
    <s v="SUCURSAL TALLER"/>
    <s v="OCT"/>
    <n v="2020"/>
    <n v="1.78"/>
    <n v="218.37289200000001"/>
    <n v="141.244068"/>
    <n v="77.128824000000009"/>
  </r>
  <r>
    <x v="17"/>
    <n v="79.3506"/>
    <n v="122.6814"/>
    <n v="140.10310000000001"/>
    <s v="SUCURSAL TALLER"/>
    <s v="SUCURSAL TALLER"/>
    <s v="NOV"/>
    <n v="2020"/>
    <n v="3.96"/>
    <n v="485.81834399999997"/>
    <n v="314.22837600000003"/>
    <n v="171.58996799999994"/>
  </r>
  <r>
    <x v="17"/>
    <n v="79.3506"/>
    <n v="122.6814"/>
    <n v="140.10310000000001"/>
    <s v="SUCURSAL TALLER"/>
    <s v="SUCURSAL TALLER"/>
    <s v="DEC"/>
    <n v="2020"/>
    <n v="3.03"/>
    <n v="371.72464199999996"/>
    <n v="240.43231799999998"/>
    <n v="131.29232399999998"/>
  </r>
  <r>
    <x v="17"/>
    <n v="79.3506"/>
    <n v="122.6814"/>
    <n v="140.10310000000001"/>
    <s v="SUCURSAL TALLER"/>
    <s v="SUCURSAL TALLER"/>
    <s v="JAN"/>
    <n v="2021"/>
    <n v="3.59"/>
    <n v="440.42622599999999"/>
    <n v="284.86865399999999"/>
    <n v="155.55757199999999"/>
  </r>
  <r>
    <x v="17"/>
    <n v="171.53450000000001"/>
    <n v="226.93020000000001"/>
    <n v="230.14250000000001"/>
    <s v="SUCURSAL CHILE"/>
    <s v="SUCURSAL CHILE"/>
    <s v="MAY"/>
    <n v="2020"/>
    <n v="0"/>
    <n v="0"/>
    <n v="0"/>
    <n v="0"/>
  </r>
  <r>
    <x v="17"/>
    <n v="171.53450000000001"/>
    <n v="226.93020000000001"/>
    <n v="230.14250000000001"/>
    <s v="SUCURSAL CHILE"/>
    <s v="SUCURSAL CHILE"/>
    <s v="JUN"/>
    <n v="2020"/>
    <n v="0.41"/>
    <n v="93.041381999999999"/>
    <n v="70.329144999999997"/>
    <n v="22.712237000000002"/>
  </r>
  <r>
    <x v="17"/>
    <n v="171.53450000000001"/>
    <n v="226.93020000000001"/>
    <n v="230.14250000000001"/>
    <s v="SUCURSAL CHILE"/>
    <s v="SUCURSAL CHILE"/>
    <s v="JUL"/>
    <n v="2020"/>
    <n v="0.94"/>
    <n v="213.31438800000001"/>
    <n v="161.24242999999998"/>
    <n v="52.071958000000024"/>
  </r>
  <r>
    <x v="17"/>
    <n v="171.53450000000001"/>
    <n v="226.93020000000001"/>
    <n v="230.14250000000001"/>
    <s v="SUCURSAL CHILE"/>
    <s v="SUCURSAL CHILE"/>
    <s v="AUG"/>
    <n v="2020"/>
    <n v="0"/>
    <n v="0"/>
    <n v="0"/>
    <n v="0"/>
  </r>
  <r>
    <x v="17"/>
    <n v="171.53450000000001"/>
    <n v="226.93020000000001"/>
    <n v="230.14250000000001"/>
    <s v="SUCURSAL CHILE"/>
    <s v="SUCURSAL CHILE"/>
    <s v="SEP"/>
    <n v="2020"/>
    <n v="0.44"/>
    <n v="99.849288000000001"/>
    <n v="75.475180000000009"/>
    <n v="24.374107999999993"/>
  </r>
  <r>
    <x v="17"/>
    <n v="171.53450000000001"/>
    <n v="226.93020000000001"/>
    <n v="230.14250000000001"/>
    <s v="SUCURSAL CHILE"/>
    <s v="SUCURSAL CHILE"/>
    <s v="OCT"/>
    <n v="2020"/>
    <n v="0"/>
    <n v="0"/>
    <n v="0"/>
    <n v="0"/>
  </r>
  <r>
    <x v="17"/>
    <n v="171.53450000000001"/>
    <n v="226.93020000000001"/>
    <n v="230.14250000000001"/>
    <s v="SUCURSAL CHILE"/>
    <s v="SUCURSAL CHILE"/>
    <s v="NOV"/>
    <n v="2020"/>
    <n v="0"/>
    <n v="0"/>
    <n v="0"/>
    <n v="0"/>
  </r>
  <r>
    <x v="17"/>
    <n v="171.53450000000001"/>
    <n v="226.93020000000001"/>
    <n v="230.14250000000001"/>
    <s v="SUCURSAL CHILE"/>
    <s v="SUCURSAL CHILE"/>
    <s v="DEC"/>
    <n v="2020"/>
    <n v="0.32"/>
    <n v="72.617664000000005"/>
    <n v="54.891040000000004"/>
    <n v="17.726624000000001"/>
  </r>
  <r>
    <x v="17"/>
    <n v="171.53450000000001"/>
    <n v="226.93020000000001"/>
    <n v="230.14250000000001"/>
    <s v="SUCURSAL CHILE"/>
    <s v="SUCURSAL CHILE"/>
    <s v="JAN"/>
    <n v="2021"/>
    <n v="0"/>
    <n v="0"/>
    <n v="0"/>
    <n v="0"/>
  </r>
  <r>
    <x v="17"/>
    <n v="137.23179999999999"/>
    <n v="174.62610000000001"/>
    <n v="160.74440000000001"/>
    <s v="SUCURSAL TRAN"/>
    <s v="SUCURSAL TRAN"/>
    <s v="MAY"/>
    <n v="2020"/>
    <n v="0.19"/>
    <n v="33.178958999999999"/>
    <n v="26.074041999999999"/>
    <n v="7.1049170000000004"/>
  </r>
  <r>
    <x v="17"/>
    <n v="137.23179999999999"/>
    <n v="174.62610000000001"/>
    <n v="160.74440000000001"/>
    <s v="SUCURSAL TRAN"/>
    <s v="SUCURSAL TRAN"/>
    <s v="JUN"/>
    <n v="2020"/>
    <n v="7.77"/>
    <n v="1356.844797"/>
    <n v="1066.291086"/>
    <n v="290.55371100000002"/>
  </r>
  <r>
    <x v="17"/>
    <n v="137.23179999999999"/>
    <n v="174.62610000000001"/>
    <n v="160.74440000000001"/>
    <s v="SUCURSAL TRAN"/>
    <s v="SUCURSAL TRAN"/>
    <s v="JUL"/>
    <n v="2020"/>
    <n v="0"/>
    <n v="0"/>
    <n v="0"/>
    <n v="0"/>
  </r>
  <r>
    <x v="17"/>
    <n v="137.23179999999999"/>
    <n v="174.62610000000001"/>
    <n v="160.74440000000001"/>
    <s v="SUCURSAL TRAN"/>
    <s v="SUCURSAL TRAN"/>
    <s v="AUG"/>
    <n v="2020"/>
    <n v="0.1"/>
    <n v="17.462610000000002"/>
    <n v="13.723179999999999"/>
    <n v="3.7394300000000023"/>
  </r>
  <r>
    <x v="17"/>
    <n v="137.23179999999999"/>
    <n v="174.62610000000001"/>
    <n v="160.74440000000001"/>
    <s v="SUCURSAL TRAN"/>
    <s v="SUCURSAL TRAN"/>
    <s v="SEP"/>
    <n v="2020"/>
    <n v="2.16"/>
    <n v="377.19237600000002"/>
    <n v="296.42068799999998"/>
    <n v="80.77168800000004"/>
  </r>
  <r>
    <x v="17"/>
    <n v="137.23179999999999"/>
    <n v="174.62610000000001"/>
    <n v="160.74440000000001"/>
    <s v="SUCURSAL TRAN"/>
    <s v="SUCURSAL TRAN"/>
    <s v="OCT"/>
    <n v="2020"/>
    <n v="0.55000000000000004"/>
    <n v="96.04435500000001"/>
    <n v="75.477490000000003"/>
    <n v="20.566865000000007"/>
  </r>
  <r>
    <x v="17"/>
    <n v="137.23179999999999"/>
    <n v="174.62610000000001"/>
    <n v="160.74440000000001"/>
    <s v="SUCURSAL TRAN"/>
    <s v="SUCURSAL TRAN"/>
    <s v="NOV"/>
    <n v="2020"/>
    <n v="0"/>
    <n v="0"/>
    <n v="0"/>
    <n v="0"/>
  </r>
  <r>
    <x v="17"/>
    <n v="137.23179999999999"/>
    <n v="174.62610000000001"/>
    <n v="160.74440000000001"/>
    <s v="SUCURSAL TRAN"/>
    <s v="SUCURSAL TRAN"/>
    <s v="DEC"/>
    <n v="2020"/>
    <n v="0.23"/>
    <n v="40.164003000000001"/>
    <n v="31.563313999999998"/>
    <n v="8.6006890000000027"/>
  </r>
  <r>
    <x v="17"/>
    <n v="137.23179999999999"/>
    <n v="174.62610000000001"/>
    <n v="160.74440000000001"/>
    <s v="SUCURSAL TRAN"/>
    <s v="SUCURSAL TRAN"/>
    <s v="JAN"/>
    <n v="2021"/>
    <n v="0"/>
    <n v="0"/>
    <n v="0"/>
    <n v="0"/>
  </r>
  <r>
    <x v="18"/>
    <n v="1.8733"/>
    <n v="3.6738"/>
    <n v="3.5596000000000001"/>
    <s v="SUCURSAL TRAN"/>
    <s v="SUCURSAL TRAN"/>
    <s v="MAY"/>
    <n v="2020"/>
    <n v="0.41"/>
    <n v="1.5062579999999999"/>
    <n v="0.76805299999999999"/>
    <n v="0.73820499999999989"/>
  </r>
  <r>
    <x v="18"/>
    <n v="1.8733"/>
    <n v="3.6738"/>
    <n v="3.5596000000000001"/>
    <s v="SUCURSAL TRAN"/>
    <s v="SUCURSAL TRAN"/>
    <s v="JUN"/>
    <n v="2020"/>
    <n v="1.75"/>
    <n v="6.4291499999999999"/>
    <n v="3.2782749999999998"/>
    <n v="3.1508750000000001"/>
  </r>
  <r>
    <x v="18"/>
    <n v="1.8733"/>
    <n v="3.6738"/>
    <n v="3.5596000000000001"/>
    <s v="SUCURSAL TRAN"/>
    <s v="SUCURSAL TRAN"/>
    <s v="JUL"/>
    <n v="2020"/>
    <n v="1.61"/>
    <n v="5.9148180000000004"/>
    <n v="3.0160130000000001"/>
    <n v="2.8988050000000003"/>
  </r>
  <r>
    <x v="18"/>
    <n v="1.8733"/>
    <n v="3.6738"/>
    <n v="3.5596000000000001"/>
    <s v="SUCURSAL TRAN"/>
    <s v="SUCURSAL TRAN"/>
    <s v="AUG"/>
    <n v="2020"/>
    <n v="0.28000000000000003"/>
    <n v="1.028664"/>
    <n v="0.52452399999999999"/>
    <n v="0.50414000000000003"/>
  </r>
  <r>
    <x v="18"/>
    <n v="1.8733"/>
    <n v="3.6738"/>
    <n v="3.5596000000000001"/>
    <s v="SUCURSAL TRAN"/>
    <s v="SUCURSAL TRAN"/>
    <s v="SEP"/>
    <n v="2020"/>
    <n v="0"/>
    <n v="0"/>
    <n v="0"/>
    <n v="0"/>
  </r>
  <r>
    <x v="18"/>
    <n v="1.8733"/>
    <n v="3.6738"/>
    <n v="3.5596000000000001"/>
    <s v="SUCURSAL TRAN"/>
    <s v="SUCURSAL TRAN"/>
    <s v="OCT"/>
    <n v="2020"/>
    <n v="0.13"/>
    <n v="0.47759400000000002"/>
    <n v="0.243529"/>
    <n v="0.23406500000000002"/>
  </r>
  <r>
    <x v="18"/>
    <n v="1.8733"/>
    <n v="3.6738"/>
    <n v="3.5596000000000001"/>
    <s v="SUCURSAL TRAN"/>
    <s v="SUCURSAL TRAN"/>
    <s v="NOV"/>
    <n v="2020"/>
    <n v="0"/>
    <n v="0"/>
    <n v="0"/>
    <n v="0"/>
  </r>
  <r>
    <x v="18"/>
    <n v="1.8733"/>
    <n v="3.6738"/>
    <n v="3.5596000000000001"/>
    <s v="SUCURSAL TRAN"/>
    <s v="SUCURSAL TRAN"/>
    <s v="DEC"/>
    <n v="2020"/>
    <n v="0"/>
    <n v="0"/>
    <n v="0"/>
    <n v="0"/>
  </r>
  <r>
    <x v="18"/>
    <n v="1.8733"/>
    <n v="3.6738"/>
    <n v="3.5596000000000001"/>
    <s v="SUCURSAL TRAN"/>
    <s v="SUCURSAL TRAN"/>
    <s v="JAN"/>
    <n v="2021"/>
    <n v="0.21"/>
    <n v="0.77149800000000002"/>
    <n v="0.39339299999999999"/>
    <n v="0.37810500000000002"/>
  </r>
  <r>
    <x v="18"/>
    <n v="11.073"/>
    <n v="13.367800000000001"/>
    <n v="14.5145"/>
    <s v="SUCURSAL LOJA"/>
    <s v="SUCURSAL LOJA"/>
    <s v="MAY"/>
    <n v="2020"/>
    <n v="1.27"/>
    <n v="16.977106000000003"/>
    <n v="14.062710000000001"/>
    <n v="2.9143960000000018"/>
  </r>
  <r>
    <x v="18"/>
    <n v="11.073"/>
    <n v="13.367800000000001"/>
    <n v="14.5145"/>
    <s v="SUCURSAL LOJA"/>
    <s v="SUCURSAL LOJA"/>
    <s v="JUN"/>
    <n v="2020"/>
    <n v="0"/>
    <n v="0"/>
    <n v="0"/>
    <n v="0"/>
  </r>
  <r>
    <x v="18"/>
    <n v="11.073"/>
    <n v="13.367800000000001"/>
    <n v="14.5145"/>
    <s v="SUCURSAL LOJA"/>
    <s v="SUCURSAL LOJA"/>
    <s v="JUL"/>
    <n v="2020"/>
    <n v="0.78"/>
    <n v="10.426884000000001"/>
    <n v="8.6369400000000009"/>
    <n v="1.7899440000000002"/>
  </r>
  <r>
    <x v="18"/>
    <n v="11.073"/>
    <n v="13.367800000000001"/>
    <n v="14.5145"/>
    <s v="SUCURSAL LOJA"/>
    <s v="SUCURSAL LOJA"/>
    <s v="AUG"/>
    <n v="2020"/>
    <n v="0.9"/>
    <n v="12.031020000000002"/>
    <n v="9.9657"/>
    <n v="2.0653200000000016"/>
  </r>
  <r>
    <x v="18"/>
    <n v="11.073"/>
    <n v="13.367800000000001"/>
    <n v="14.5145"/>
    <s v="SUCURSAL LOJA"/>
    <s v="SUCURSAL LOJA"/>
    <s v="SEP"/>
    <n v="2020"/>
    <n v="5.0199999999999996"/>
    <n v="67.106356000000005"/>
    <n v="55.586459999999995"/>
    <n v="11.51989600000001"/>
  </r>
  <r>
    <x v="18"/>
    <n v="11.073"/>
    <n v="13.367800000000001"/>
    <n v="14.5145"/>
    <s v="SUCURSAL LOJA"/>
    <s v="SUCURSAL LOJA"/>
    <s v="OCT"/>
    <n v="2020"/>
    <n v="4.12"/>
    <n v="55.075336000000007"/>
    <n v="45.620760000000004"/>
    <n v="9.454576000000003"/>
  </r>
  <r>
    <x v="18"/>
    <n v="11.073"/>
    <n v="13.367800000000001"/>
    <n v="14.5145"/>
    <s v="SUCURSAL LOJA"/>
    <s v="SUCURSAL LOJA"/>
    <s v="NOV"/>
    <n v="2020"/>
    <n v="0.59"/>
    <n v="7.8870019999999998"/>
    <n v="6.5330699999999995"/>
    <n v="1.3539320000000004"/>
  </r>
  <r>
    <x v="18"/>
    <n v="11.073"/>
    <n v="13.367800000000001"/>
    <n v="14.5145"/>
    <s v="SUCURSAL LOJA"/>
    <s v="SUCURSAL LOJA"/>
    <s v="DEC"/>
    <n v="2020"/>
    <n v="2.06"/>
    <n v="27.537668000000004"/>
    <n v="22.810380000000002"/>
    <n v="4.7272880000000015"/>
  </r>
  <r>
    <x v="18"/>
    <n v="11.073"/>
    <n v="13.367800000000001"/>
    <n v="14.5145"/>
    <s v="SUCURSAL LOJA"/>
    <s v="SUCURSAL LOJA"/>
    <s v="JAN"/>
    <n v="2021"/>
    <n v="3.06"/>
    <n v="40.905468000000006"/>
    <n v="33.883380000000002"/>
    <n v="7.0220880000000037"/>
  </r>
  <r>
    <x v="18"/>
    <n v="9.7494999999999994"/>
    <n v="13.636699999999999"/>
    <n v="15.439299999999999"/>
    <s v="MATRIZ "/>
    <s v="MATRIZ "/>
    <s v="MAY"/>
    <n v="2020"/>
    <n v="0"/>
    <n v="0"/>
    <n v="0"/>
    <n v="0"/>
  </r>
  <r>
    <x v="18"/>
    <n v="9.7494999999999994"/>
    <n v="13.636699999999999"/>
    <n v="15.439299999999999"/>
    <s v="MATRIZ "/>
    <s v="MATRIZ "/>
    <s v="JUN"/>
    <n v="2020"/>
    <n v="1.1000000000000001"/>
    <n v="15.00037"/>
    <n v="10.724450000000001"/>
    <n v="4.2759199999999993"/>
  </r>
  <r>
    <x v="18"/>
    <n v="9.7494999999999994"/>
    <n v="13.636699999999999"/>
    <n v="15.439299999999999"/>
    <s v="MATRIZ "/>
    <s v="MATRIZ "/>
    <s v="JUL"/>
    <n v="2020"/>
    <n v="0"/>
    <n v="0"/>
    <n v="0"/>
    <n v="0"/>
  </r>
  <r>
    <x v="18"/>
    <n v="9.7494999999999994"/>
    <n v="13.636699999999999"/>
    <n v="15.439299999999999"/>
    <s v="MATRIZ "/>
    <s v="MATRIZ "/>
    <s v="AUG"/>
    <n v="2020"/>
    <n v="2.9"/>
    <n v="39.546429999999994"/>
    <n v="28.273549999999997"/>
    <n v="11.272879999999997"/>
  </r>
  <r>
    <x v="18"/>
    <n v="9.7494999999999994"/>
    <n v="13.636699999999999"/>
    <n v="15.439299999999999"/>
    <s v="MATRIZ "/>
    <s v="MATRIZ "/>
    <s v="SEP"/>
    <n v="2020"/>
    <n v="0"/>
    <n v="0"/>
    <n v="0"/>
    <n v="0"/>
  </r>
  <r>
    <x v="18"/>
    <n v="9.7494999999999994"/>
    <n v="13.636699999999999"/>
    <n v="15.439299999999999"/>
    <s v="MATRIZ "/>
    <s v="MATRIZ "/>
    <s v="OCT"/>
    <n v="2020"/>
    <n v="3.16"/>
    <n v="43.091971999999998"/>
    <n v="30.808419999999998"/>
    <n v="12.283552"/>
  </r>
  <r>
    <x v="18"/>
    <n v="9.7494999999999994"/>
    <n v="13.636699999999999"/>
    <n v="15.439299999999999"/>
    <s v="MATRIZ "/>
    <s v="MATRIZ "/>
    <s v="NOV"/>
    <n v="2020"/>
    <n v="0.12"/>
    <n v="1.636404"/>
    <n v="1.16994"/>
    <n v="0.46646399999999999"/>
  </r>
  <r>
    <x v="18"/>
    <n v="9.7494999999999994"/>
    <n v="13.636699999999999"/>
    <n v="15.439299999999999"/>
    <s v="MATRIZ "/>
    <s v="MATRIZ "/>
    <s v="DEC"/>
    <n v="2020"/>
    <n v="1.54"/>
    <n v="21.000518"/>
    <n v="15.01423"/>
    <n v="5.9862880000000001"/>
  </r>
  <r>
    <x v="18"/>
    <n v="9.7494999999999994"/>
    <n v="13.636699999999999"/>
    <n v="15.439299999999999"/>
    <s v="MATRIZ "/>
    <s v="MATRIZ "/>
    <s v="JAN"/>
    <n v="2021"/>
    <n v="0"/>
    <n v="0"/>
    <n v="0"/>
    <n v="0"/>
  </r>
  <r>
    <x v="19"/>
    <n v="69.247299999999996"/>
    <n v="107.51220000000001"/>
    <n v="127.4928"/>
    <s v="SUCURSAL TRAN"/>
    <s v="SUCURSAL TRAN"/>
    <s v="MAY"/>
    <n v="2020"/>
    <n v="0.56000000000000005"/>
    <n v="60.206832000000013"/>
    <n v="38.778488000000003"/>
    <n v="21.42834400000001"/>
  </r>
  <r>
    <x v="19"/>
    <n v="69.247299999999996"/>
    <n v="107.51220000000001"/>
    <n v="127.4928"/>
    <s v="SUCURSAL TRAN"/>
    <s v="SUCURSAL TRAN"/>
    <s v="JUN"/>
    <n v="2020"/>
    <n v="0.11"/>
    <n v="11.826342"/>
    <n v="7.6172029999999999"/>
    <n v="4.2091390000000004"/>
  </r>
  <r>
    <x v="19"/>
    <n v="69.247299999999996"/>
    <n v="107.51220000000001"/>
    <n v="127.4928"/>
    <s v="SUCURSAL TRAN"/>
    <s v="SUCURSAL TRAN"/>
    <s v="JUL"/>
    <n v="2020"/>
    <n v="1.71"/>
    <n v="183.84586200000001"/>
    <n v="118.41288299999999"/>
    <n v="65.432979000000017"/>
  </r>
  <r>
    <x v="19"/>
    <n v="69.247299999999996"/>
    <n v="107.51220000000001"/>
    <n v="127.4928"/>
    <s v="SUCURSAL TRAN"/>
    <s v="SUCURSAL TRAN"/>
    <s v="AUG"/>
    <n v="2020"/>
    <n v="0"/>
    <n v="0"/>
    <n v="0"/>
    <n v="0"/>
  </r>
  <r>
    <x v="19"/>
    <n v="69.247299999999996"/>
    <n v="107.51220000000001"/>
    <n v="127.4928"/>
    <s v="SUCURSAL TRAN"/>
    <s v="SUCURSAL TRAN"/>
    <s v="SEP"/>
    <n v="2020"/>
    <n v="0"/>
    <n v="0"/>
    <n v="0"/>
    <n v="0"/>
  </r>
  <r>
    <x v="19"/>
    <n v="69.247299999999996"/>
    <n v="107.51220000000001"/>
    <n v="127.4928"/>
    <s v="SUCURSAL TRAN"/>
    <s v="SUCURSAL TRAN"/>
    <s v="OCT"/>
    <n v="2020"/>
    <n v="0.43"/>
    <n v="46.230246000000001"/>
    <n v="29.776338999999997"/>
    <n v="16.453907000000005"/>
  </r>
  <r>
    <x v="19"/>
    <n v="69.247299999999996"/>
    <n v="107.51220000000001"/>
    <n v="127.4928"/>
    <s v="SUCURSAL TRAN"/>
    <s v="SUCURSAL TRAN"/>
    <s v="NOV"/>
    <n v="2020"/>
    <n v="0"/>
    <n v="0"/>
    <n v="0"/>
    <n v="0"/>
  </r>
  <r>
    <x v="19"/>
    <n v="69.247299999999996"/>
    <n v="107.51220000000001"/>
    <n v="127.4928"/>
    <s v="SUCURSAL TRAN"/>
    <s v="SUCURSAL TRAN"/>
    <s v="DEC"/>
    <n v="2020"/>
    <n v="0"/>
    <n v="0"/>
    <n v="0"/>
    <n v="0"/>
  </r>
  <r>
    <x v="19"/>
    <n v="69.247299999999996"/>
    <n v="107.51220000000001"/>
    <n v="127.4928"/>
    <s v="SUCURSAL TRAN"/>
    <s v="SUCURSAL TRAN"/>
    <s v="JAN"/>
    <n v="2021"/>
    <n v="0"/>
    <n v="0"/>
    <n v="0"/>
    <n v="0"/>
  </r>
  <r>
    <x v="19"/>
    <n v="118.60809999999999"/>
    <n v="160.86619999999999"/>
    <n v="164.84479999999999"/>
    <s v="MATRIZ "/>
    <s v="MATRIZ "/>
    <s v="MAY"/>
    <n v="2020"/>
    <n v="0"/>
    <n v="0"/>
    <n v="0"/>
    <n v="0"/>
  </r>
  <r>
    <x v="19"/>
    <n v="118.60809999999999"/>
    <n v="160.86619999999999"/>
    <n v="164.84479999999999"/>
    <s v="MATRIZ "/>
    <s v="MATRIZ "/>
    <s v="JUN"/>
    <n v="2020"/>
    <n v="3.64"/>
    <n v="585.55296799999996"/>
    <n v="431.73348399999998"/>
    <n v="153.81948399999999"/>
  </r>
  <r>
    <x v="19"/>
    <n v="118.60809999999999"/>
    <n v="160.86619999999999"/>
    <n v="164.84479999999999"/>
    <s v="MATRIZ "/>
    <s v="MATRIZ "/>
    <s v="JUL"/>
    <n v="2020"/>
    <n v="0"/>
    <n v="0"/>
    <n v="0"/>
    <n v="0"/>
  </r>
  <r>
    <x v="19"/>
    <n v="118.60809999999999"/>
    <n v="160.86619999999999"/>
    <n v="164.84479999999999"/>
    <s v="MATRIZ "/>
    <s v="MATRIZ "/>
    <s v="AUG"/>
    <n v="2020"/>
    <n v="2.21"/>
    <n v="355.51430199999999"/>
    <n v="262.12390099999999"/>
    <n v="93.390400999999997"/>
  </r>
  <r>
    <x v="19"/>
    <n v="118.60809999999999"/>
    <n v="160.86619999999999"/>
    <n v="164.84479999999999"/>
    <s v="MATRIZ "/>
    <s v="MATRIZ "/>
    <s v="SEP"/>
    <n v="2020"/>
    <n v="0.21"/>
    <n v="33.781901999999995"/>
    <n v="24.907700999999999"/>
    <n v="8.8742009999999958"/>
  </r>
  <r>
    <x v="19"/>
    <n v="118.60809999999999"/>
    <n v="160.86619999999999"/>
    <n v="164.84479999999999"/>
    <s v="MATRIZ "/>
    <s v="MATRIZ "/>
    <s v="OCT"/>
    <n v="2020"/>
    <n v="0.93"/>
    <n v="149.60556600000001"/>
    <n v="110.305533"/>
    <n v="39.300033000000013"/>
  </r>
  <r>
    <x v="19"/>
    <n v="118.60809999999999"/>
    <n v="160.86619999999999"/>
    <n v="164.84479999999999"/>
    <s v="MATRIZ "/>
    <s v="MATRIZ "/>
    <s v="NOV"/>
    <n v="2020"/>
    <n v="0"/>
    <n v="0"/>
    <n v="0"/>
    <n v="0"/>
  </r>
  <r>
    <x v="19"/>
    <n v="118.60809999999999"/>
    <n v="160.86619999999999"/>
    <n v="164.84479999999999"/>
    <s v="MATRIZ "/>
    <s v="MATRIZ "/>
    <s v="DEC"/>
    <n v="2020"/>
    <n v="3.04"/>
    <n v="489.03324799999996"/>
    <n v="360.568624"/>
    <n v="128.46462399999996"/>
  </r>
  <r>
    <x v="19"/>
    <n v="118.60809999999999"/>
    <n v="160.86619999999999"/>
    <n v="164.84479999999999"/>
    <s v="MATRIZ "/>
    <s v="MATRIZ "/>
    <s v="JAN"/>
    <n v="2021"/>
    <n v="1.07"/>
    <n v="172.126834"/>
    <n v="126.910667"/>
    <n v="45.216166999999999"/>
  </r>
  <r>
    <x v="19"/>
    <n v="92.207099999999997"/>
    <n v="106.12050000000001"/>
    <n v="122.72750000000001"/>
    <s v="SUCURSAL CHILE"/>
    <s v="SUCURSAL CHILE"/>
    <s v="MAY"/>
    <n v="2020"/>
    <n v="0"/>
    <n v="0"/>
    <n v="0"/>
    <n v="0"/>
  </r>
  <r>
    <x v="19"/>
    <n v="92.207099999999997"/>
    <n v="106.12050000000001"/>
    <n v="122.72750000000001"/>
    <s v="SUCURSAL CHILE"/>
    <s v="SUCURSAL CHILE"/>
    <s v="JUN"/>
    <n v="2020"/>
    <n v="1.36"/>
    <n v="144.32388000000003"/>
    <n v="125.401656"/>
    <n v="18.922224000000028"/>
  </r>
  <r>
    <x v="19"/>
    <n v="92.207099999999997"/>
    <n v="106.12050000000001"/>
    <n v="122.72750000000001"/>
    <s v="SUCURSAL CHILE"/>
    <s v="SUCURSAL CHILE"/>
    <s v="JUL"/>
    <n v="2020"/>
    <n v="1.2"/>
    <n v="127.3446"/>
    <n v="110.64851999999999"/>
    <n v="16.696080000000009"/>
  </r>
  <r>
    <x v="19"/>
    <n v="92.207099999999997"/>
    <n v="106.12050000000001"/>
    <n v="122.72750000000001"/>
    <s v="SUCURSAL CHILE"/>
    <s v="SUCURSAL CHILE"/>
    <s v="AUG"/>
    <n v="2020"/>
    <n v="3.51"/>
    <n v="372.482955"/>
    <n v="323.64692099999996"/>
    <n v="48.836034000000041"/>
  </r>
  <r>
    <x v="19"/>
    <n v="92.207099999999997"/>
    <n v="106.12050000000001"/>
    <n v="122.72750000000001"/>
    <s v="SUCURSAL CHILE"/>
    <s v="SUCURSAL CHILE"/>
    <s v="SEP"/>
    <n v="2020"/>
    <n v="0"/>
    <n v="0"/>
    <n v="0"/>
    <n v="0"/>
  </r>
  <r>
    <x v="19"/>
    <n v="92.207099999999997"/>
    <n v="106.12050000000001"/>
    <n v="122.72750000000001"/>
    <s v="SUCURSAL CHILE"/>
    <s v="SUCURSAL CHILE"/>
    <s v="OCT"/>
    <n v="2020"/>
    <n v="0.15"/>
    <n v="15.918075"/>
    <n v="13.831064999999999"/>
    <n v="2.0870100000000011"/>
  </r>
  <r>
    <x v="19"/>
    <n v="92.207099999999997"/>
    <n v="106.12050000000001"/>
    <n v="122.72750000000001"/>
    <s v="SUCURSAL CHILE"/>
    <s v="SUCURSAL CHILE"/>
    <s v="NOV"/>
    <n v="2020"/>
    <n v="0"/>
    <n v="0"/>
    <n v="0"/>
    <n v="0"/>
  </r>
  <r>
    <x v="19"/>
    <n v="92.207099999999997"/>
    <n v="106.12050000000001"/>
    <n v="122.72750000000001"/>
    <s v="SUCURSAL CHILE"/>
    <s v="SUCURSAL CHILE"/>
    <s v="DEC"/>
    <n v="2020"/>
    <n v="0.12"/>
    <n v="12.73446"/>
    <n v="11.064851999999998"/>
    <n v="1.669608000000002"/>
  </r>
  <r>
    <x v="19"/>
    <n v="92.207099999999997"/>
    <n v="106.12050000000001"/>
    <n v="122.72750000000001"/>
    <s v="SUCURSAL CHILE"/>
    <s v="SUCURSAL CHILE"/>
    <s v="JAN"/>
    <n v="2021"/>
    <n v="3.03"/>
    <n v="321.54511500000001"/>
    <n v="279.38751299999996"/>
    <n v="42.157602000000054"/>
  </r>
  <r>
    <x v="19"/>
    <n v="148.4803"/>
    <n v="198.20699999999999"/>
    <n v="186.7303"/>
    <s v="SUCURSAL LOJA"/>
    <s v="SUCURSAL LOJA"/>
    <s v="MAY"/>
    <n v="2020"/>
    <n v="0"/>
    <n v="0"/>
    <n v="0"/>
    <n v="0"/>
  </r>
  <r>
    <x v="19"/>
    <n v="148.4803"/>
    <n v="198.20699999999999"/>
    <n v="186.7303"/>
    <s v="SUCURSAL LOJA"/>
    <s v="SUCURSAL LOJA"/>
    <s v="JUN"/>
    <n v="2020"/>
    <n v="3.05"/>
    <n v="604.53134999999997"/>
    <n v="452.864915"/>
    <n v="151.66643499999998"/>
  </r>
  <r>
    <x v="19"/>
    <n v="148.4803"/>
    <n v="198.20699999999999"/>
    <n v="186.7303"/>
    <s v="SUCURSAL LOJA"/>
    <s v="SUCURSAL LOJA"/>
    <s v="JUL"/>
    <n v="2020"/>
    <n v="2.76"/>
    <n v="547.05131999999992"/>
    <n v="409.80562799999996"/>
    <n v="137.24569199999996"/>
  </r>
  <r>
    <x v="19"/>
    <n v="148.4803"/>
    <n v="198.20699999999999"/>
    <n v="186.7303"/>
    <s v="SUCURSAL LOJA"/>
    <s v="SUCURSAL LOJA"/>
    <s v="AUG"/>
    <n v="2020"/>
    <n v="1.84"/>
    <n v="364.70087999999998"/>
    <n v="273.20375200000001"/>
    <n v="91.497127999999975"/>
  </r>
  <r>
    <x v="19"/>
    <n v="148.4803"/>
    <n v="198.20699999999999"/>
    <n v="186.7303"/>
    <s v="SUCURSAL LOJA"/>
    <s v="SUCURSAL LOJA"/>
    <s v="SEP"/>
    <n v="2020"/>
    <n v="0"/>
    <n v="0"/>
    <n v="0"/>
    <n v="0"/>
  </r>
  <r>
    <x v="19"/>
    <n v="148.4803"/>
    <n v="198.20699999999999"/>
    <n v="186.7303"/>
    <s v="SUCURSAL LOJA"/>
    <s v="SUCURSAL LOJA"/>
    <s v="OCT"/>
    <n v="2020"/>
    <n v="0"/>
    <n v="0"/>
    <n v="0"/>
    <n v="0"/>
  </r>
  <r>
    <x v="19"/>
    <n v="148.4803"/>
    <n v="198.20699999999999"/>
    <n v="186.7303"/>
    <s v="SUCURSAL LOJA"/>
    <s v="SUCURSAL LOJA"/>
    <s v="NOV"/>
    <n v="2020"/>
    <n v="1.1000000000000001"/>
    <n v="218.02770000000001"/>
    <n v="163.32833000000002"/>
    <n v="54.699369999999988"/>
  </r>
  <r>
    <x v="19"/>
    <n v="148.4803"/>
    <n v="198.20699999999999"/>
    <n v="186.7303"/>
    <s v="SUCURSAL LOJA"/>
    <s v="SUCURSAL LOJA"/>
    <s v="DEC"/>
    <n v="2020"/>
    <n v="4.03"/>
    <n v="798.77421000000004"/>
    <n v="598.37560900000005"/>
    <n v="200.39860099999999"/>
  </r>
  <r>
    <x v="19"/>
    <n v="148.4803"/>
    <n v="198.20699999999999"/>
    <n v="186.7303"/>
    <s v="SUCURSAL LOJA"/>
    <s v="SUCURSAL LOJA"/>
    <s v="JAN"/>
    <n v="2021"/>
    <n v="2.73"/>
    <n v="541.10510999999997"/>
    <n v="405.35121900000001"/>
    <n v="135.75389099999995"/>
  </r>
  <r>
    <x v="19"/>
    <n v="71.921899999999994"/>
    <n v="86.179100000000005"/>
    <n v="82.497399999999999"/>
    <s v="SUCURSAL TALLER"/>
    <s v="SUCURSAL TALLER"/>
    <s v="MAY"/>
    <n v="2020"/>
    <n v="4.32"/>
    <n v="372.29371200000003"/>
    <n v="310.702608"/>
    <n v="61.59110400000003"/>
  </r>
  <r>
    <x v="19"/>
    <n v="71.921899999999994"/>
    <n v="86.179100000000005"/>
    <n v="82.497399999999999"/>
    <s v="SUCURSAL TALLER"/>
    <s v="SUCURSAL TALLER"/>
    <s v="JUN"/>
    <n v="2020"/>
    <n v="0"/>
    <n v="0"/>
    <n v="0"/>
    <n v="0"/>
  </r>
  <r>
    <x v="19"/>
    <n v="71.921899999999994"/>
    <n v="86.179100000000005"/>
    <n v="82.497399999999999"/>
    <s v="SUCURSAL TALLER"/>
    <s v="SUCURSAL TALLER"/>
    <s v="JUL"/>
    <n v="2020"/>
    <n v="0.36"/>
    <n v="31.024476"/>
    <n v="25.891883999999997"/>
    <n v="5.1325920000000025"/>
  </r>
  <r>
    <x v="19"/>
    <n v="71.921899999999994"/>
    <n v="86.179100000000005"/>
    <n v="82.497399999999999"/>
    <s v="SUCURSAL TALLER"/>
    <s v="SUCURSAL TALLER"/>
    <s v="AUG"/>
    <n v="2020"/>
    <n v="3.25"/>
    <n v="280.08207500000003"/>
    <n v="233.74617499999999"/>
    <n v="46.335900000000038"/>
  </r>
  <r>
    <x v="19"/>
    <n v="71.921899999999994"/>
    <n v="86.179100000000005"/>
    <n v="82.497399999999999"/>
    <s v="SUCURSAL TALLER"/>
    <s v="SUCURSAL TALLER"/>
    <s v="SEP"/>
    <n v="2020"/>
    <n v="1.24"/>
    <n v="106.86208400000001"/>
    <n v="89.183155999999997"/>
    <n v="17.678928000000013"/>
  </r>
  <r>
    <x v="19"/>
    <n v="71.921899999999994"/>
    <n v="86.179100000000005"/>
    <n v="82.497399999999999"/>
    <s v="SUCURSAL TALLER"/>
    <s v="SUCURSAL TALLER"/>
    <s v="OCT"/>
    <n v="2020"/>
    <n v="0"/>
    <n v="0"/>
    <n v="0"/>
    <n v="0"/>
  </r>
  <r>
    <x v="19"/>
    <n v="71.921899999999994"/>
    <n v="86.179100000000005"/>
    <n v="82.497399999999999"/>
    <s v="SUCURSAL TALLER"/>
    <s v="SUCURSAL TALLER"/>
    <s v="NOV"/>
    <n v="2020"/>
    <n v="3.13"/>
    <n v="269.74058300000002"/>
    <n v="225.11554699999996"/>
    <n v="44.625036000000051"/>
  </r>
  <r>
    <x v="19"/>
    <n v="71.921899999999994"/>
    <n v="86.179100000000005"/>
    <n v="82.497399999999999"/>
    <s v="SUCURSAL TALLER"/>
    <s v="SUCURSAL TALLER"/>
    <s v="DEC"/>
    <n v="2020"/>
    <n v="2.63"/>
    <n v="226.65103300000001"/>
    <n v="189.15459699999997"/>
    <n v="37.496436000000045"/>
  </r>
  <r>
    <x v="19"/>
    <n v="71.921899999999994"/>
    <n v="86.179100000000005"/>
    <n v="82.497399999999999"/>
    <s v="SUCURSAL TALLER"/>
    <s v="SUCURSAL TALLER"/>
    <s v="JAN"/>
    <n v="2021"/>
    <n v="1.36"/>
    <n v="117.20357600000001"/>
    <n v="97.813783999999998"/>
    <n v="19.389792000000014"/>
  </r>
  <r>
    <x v="20"/>
    <n v="70.044499999999999"/>
    <n v="98.754900000000006"/>
    <n v="95.753299999999996"/>
    <s v="SUCURSAL LOJA"/>
    <s v="SUCURSAL LOJA"/>
    <s v="MAY"/>
    <n v="2020"/>
    <n v="0"/>
    <n v="0"/>
    <n v="0"/>
    <n v="0"/>
  </r>
  <r>
    <x v="20"/>
    <n v="70.044499999999999"/>
    <n v="98.754900000000006"/>
    <n v="95.753299999999996"/>
    <s v="SUCURSAL LOJA"/>
    <s v="SUCURSAL LOJA"/>
    <s v="JUN"/>
    <n v="2020"/>
    <n v="0.51"/>
    <n v="50.364999000000005"/>
    <n v="35.722695000000002"/>
    <n v="14.642304000000003"/>
  </r>
  <r>
    <x v="20"/>
    <n v="70.044499999999999"/>
    <n v="98.754900000000006"/>
    <n v="95.753299999999996"/>
    <s v="SUCURSAL LOJA"/>
    <s v="SUCURSAL LOJA"/>
    <s v="JUL"/>
    <n v="2020"/>
    <n v="1.27"/>
    <n v="125.41872300000001"/>
    <n v="88.956514999999996"/>
    <n v="36.462208000000018"/>
  </r>
  <r>
    <x v="20"/>
    <n v="70.044499999999999"/>
    <n v="98.754900000000006"/>
    <n v="95.753299999999996"/>
    <s v="SUCURSAL LOJA"/>
    <s v="SUCURSAL LOJA"/>
    <s v="AUG"/>
    <n v="2020"/>
    <n v="0"/>
    <n v="0"/>
    <n v="0"/>
    <n v="0"/>
  </r>
  <r>
    <x v="20"/>
    <n v="70.044499999999999"/>
    <n v="98.754900000000006"/>
    <n v="95.753299999999996"/>
    <s v="SUCURSAL LOJA"/>
    <s v="SUCURSAL LOJA"/>
    <s v="SEP"/>
    <n v="2020"/>
    <n v="0"/>
    <n v="0"/>
    <n v="0"/>
    <n v="0"/>
  </r>
  <r>
    <x v="20"/>
    <n v="70.044499999999999"/>
    <n v="98.754900000000006"/>
    <n v="95.753299999999996"/>
    <s v="SUCURSAL LOJA"/>
    <s v="SUCURSAL LOJA"/>
    <s v="OCT"/>
    <n v="2020"/>
    <n v="0.04"/>
    <n v="3.9501960000000005"/>
    <n v="2.8017799999999999"/>
    <n v="1.1484160000000005"/>
  </r>
  <r>
    <x v="20"/>
    <n v="70.044499999999999"/>
    <n v="98.754900000000006"/>
    <n v="95.753299999999996"/>
    <s v="SUCURSAL LOJA"/>
    <s v="SUCURSAL LOJA"/>
    <s v="NOV"/>
    <n v="2020"/>
    <n v="0.26"/>
    <n v="25.676274000000003"/>
    <n v="18.211570000000002"/>
    <n v="7.4647040000000011"/>
  </r>
  <r>
    <x v="20"/>
    <n v="70.044499999999999"/>
    <n v="98.754900000000006"/>
    <n v="95.753299999999996"/>
    <s v="SUCURSAL LOJA"/>
    <s v="SUCURSAL LOJA"/>
    <s v="DEC"/>
    <n v="2020"/>
    <n v="0.82"/>
    <n v="80.979017999999996"/>
    <n v="57.436489999999999"/>
    <n v="23.542527999999997"/>
  </r>
  <r>
    <x v="20"/>
    <n v="70.044499999999999"/>
    <n v="98.754900000000006"/>
    <n v="95.753299999999996"/>
    <s v="SUCURSAL LOJA"/>
    <s v="SUCURSAL LOJA"/>
    <s v="JAN"/>
    <n v="2021"/>
    <n v="0"/>
    <n v="0"/>
    <n v="0"/>
    <n v="0"/>
  </r>
  <r>
    <x v="20"/>
    <n v="123.7822"/>
    <n v="148.71299999999999"/>
    <n v="140.8107"/>
    <s v="SUCURSAL CHILE"/>
    <s v="SUCURSAL CHILE"/>
    <s v="MAY"/>
    <n v="2020"/>
    <n v="0"/>
    <n v="0"/>
    <n v="0"/>
    <n v="0"/>
  </r>
  <r>
    <x v="20"/>
    <n v="123.7822"/>
    <n v="148.71299999999999"/>
    <n v="140.8107"/>
    <s v="SUCURSAL CHILE"/>
    <s v="SUCURSAL CHILE"/>
    <s v="JUN"/>
    <n v="2020"/>
    <n v="1.2"/>
    <n v="178.45559999999998"/>
    <n v="148.53863999999999"/>
    <n v="29.916959999999989"/>
  </r>
  <r>
    <x v="20"/>
    <n v="123.7822"/>
    <n v="148.71299999999999"/>
    <n v="140.8107"/>
    <s v="SUCURSAL CHILE"/>
    <s v="SUCURSAL CHILE"/>
    <s v="JUL"/>
    <n v="2020"/>
    <n v="2.99"/>
    <n v="444.65187000000003"/>
    <n v="370.10877800000003"/>
    <n v="74.543092000000001"/>
  </r>
  <r>
    <x v="20"/>
    <n v="123.7822"/>
    <n v="148.71299999999999"/>
    <n v="140.8107"/>
    <s v="SUCURSAL CHILE"/>
    <s v="SUCURSAL CHILE"/>
    <s v="AUG"/>
    <n v="2020"/>
    <n v="2.0499999999999998"/>
    <n v="304.86164999999994"/>
    <n v="253.75350999999998"/>
    <n v="51.108139999999963"/>
  </r>
  <r>
    <x v="20"/>
    <n v="123.7822"/>
    <n v="148.71299999999999"/>
    <n v="140.8107"/>
    <s v="SUCURSAL CHILE"/>
    <s v="SUCURSAL CHILE"/>
    <s v="SEP"/>
    <n v="2020"/>
    <n v="3.34"/>
    <n v="496.70141999999998"/>
    <n v="413.432548"/>
    <n v="83.268871999999988"/>
  </r>
  <r>
    <x v="20"/>
    <n v="123.7822"/>
    <n v="148.71299999999999"/>
    <n v="140.8107"/>
    <s v="SUCURSAL CHILE"/>
    <s v="SUCURSAL CHILE"/>
    <s v="OCT"/>
    <n v="2020"/>
    <n v="0"/>
    <n v="0"/>
    <n v="0"/>
    <n v="0"/>
  </r>
  <r>
    <x v="20"/>
    <n v="123.7822"/>
    <n v="148.71299999999999"/>
    <n v="140.8107"/>
    <s v="SUCURSAL CHILE"/>
    <s v="SUCURSAL CHILE"/>
    <s v="NOV"/>
    <n v="2020"/>
    <n v="0"/>
    <n v="0"/>
    <n v="0"/>
    <n v="0"/>
  </r>
  <r>
    <x v="20"/>
    <n v="123.7822"/>
    <n v="148.71299999999999"/>
    <n v="140.8107"/>
    <s v="SUCURSAL CHILE"/>
    <s v="SUCURSAL CHILE"/>
    <s v="DEC"/>
    <n v="2020"/>
    <n v="0.02"/>
    <n v="2.9742600000000001"/>
    <n v="2.475644"/>
    <n v="0.49861600000000017"/>
  </r>
  <r>
    <x v="20"/>
    <n v="123.7822"/>
    <n v="148.71299999999999"/>
    <n v="140.8107"/>
    <s v="SUCURSAL CHILE"/>
    <s v="SUCURSAL CHILE"/>
    <s v="JAN"/>
    <n v="2021"/>
    <n v="2.65"/>
    <n v="394.08944999999994"/>
    <n v="328.02283"/>
    <n v="66.066619999999944"/>
  </r>
  <r>
    <x v="20"/>
    <n v="148.42240000000001"/>
    <n v="237.25040000000001"/>
    <n v="215.66249999999999"/>
    <s v="SUCURSAL TRAN"/>
    <s v="SUCURSAL TRAN"/>
    <s v="MAY"/>
    <n v="2020"/>
    <n v="7.55"/>
    <n v="1791.2405200000001"/>
    <n v="1120.5891200000001"/>
    <n v="670.65139999999997"/>
  </r>
  <r>
    <x v="20"/>
    <n v="148.42240000000001"/>
    <n v="237.25040000000001"/>
    <n v="215.66249999999999"/>
    <s v="SUCURSAL TRAN"/>
    <s v="SUCURSAL TRAN"/>
    <s v="JUN"/>
    <n v="2020"/>
    <n v="2.23"/>
    <n v="529.06839200000002"/>
    <n v="330.98195200000004"/>
    <n v="198.08643999999998"/>
  </r>
  <r>
    <x v="20"/>
    <n v="148.42240000000001"/>
    <n v="237.25040000000001"/>
    <n v="215.66249999999999"/>
    <s v="SUCURSAL TRAN"/>
    <s v="SUCURSAL TRAN"/>
    <s v="JUL"/>
    <n v="2020"/>
    <n v="0"/>
    <n v="0"/>
    <n v="0"/>
    <n v="0"/>
  </r>
  <r>
    <x v="20"/>
    <n v="148.42240000000001"/>
    <n v="237.25040000000001"/>
    <n v="215.66249999999999"/>
    <s v="SUCURSAL TRAN"/>
    <s v="SUCURSAL TRAN"/>
    <s v="AUG"/>
    <n v="2020"/>
    <n v="0"/>
    <n v="0"/>
    <n v="0"/>
    <n v="0"/>
  </r>
  <r>
    <x v="20"/>
    <n v="148.42240000000001"/>
    <n v="237.25040000000001"/>
    <n v="215.66249999999999"/>
    <s v="SUCURSAL TRAN"/>
    <s v="SUCURSAL TRAN"/>
    <s v="SEP"/>
    <n v="2020"/>
    <n v="0"/>
    <n v="0"/>
    <n v="0"/>
    <n v="0"/>
  </r>
  <r>
    <x v="20"/>
    <n v="148.42240000000001"/>
    <n v="237.25040000000001"/>
    <n v="215.66249999999999"/>
    <s v="SUCURSAL TRAN"/>
    <s v="SUCURSAL TRAN"/>
    <s v="OCT"/>
    <n v="2020"/>
    <n v="0"/>
    <n v="0"/>
    <n v="0"/>
    <n v="0"/>
  </r>
  <r>
    <x v="20"/>
    <n v="148.42240000000001"/>
    <n v="237.25040000000001"/>
    <n v="215.66249999999999"/>
    <s v="SUCURSAL TRAN"/>
    <s v="SUCURSAL TRAN"/>
    <s v="NOV"/>
    <n v="2020"/>
    <n v="0"/>
    <n v="0"/>
    <n v="0"/>
    <n v="0"/>
  </r>
  <r>
    <x v="20"/>
    <n v="148.42240000000001"/>
    <n v="237.25040000000001"/>
    <n v="215.66249999999999"/>
    <s v="SUCURSAL TRAN"/>
    <s v="SUCURSAL TRAN"/>
    <s v="DEC"/>
    <n v="2020"/>
    <n v="0.12"/>
    <n v="28.470048000000002"/>
    <n v="17.810687999999999"/>
    <n v="10.659360000000003"/>
  </r>
  <r>
    <x v="20"/>
    <n v="148.42240000000001"/>
    <n v="237.25040000000001"/>
    <n v="215.66249999999999"/>
    <s v="SUCURSAL TRAN"/>
    <s v="SUCURSAL TRAN"/>
    <s v="JAN"/>
    <n v="2021"/>
    <n v="0"/>
    <n v="0"/>
    <n v="0"/>
    <n v="0"/>
  </r>
  <r>
    <x v="21"/>
    <n v="2.7475000000000001"/>
    <n v="4.5734000000000004"/>
    <n v="4.8121"/>
    <s v="SUCURSAL LOJA"/>
    <s v="SUCURSAL LOJA"/>
    <s v="MAY"/>
    <n v="2020"/>
    <n v="0"/>
    <n v="0"/>
    <n v="0"/>
    <n v="0"/>
  </r>
  <r>
    <x v="21"/>
    <n v="2.7475000000000001"/>
    <n v="4.5734000000000004"/>
    <n v="4.8121"/>
    <s v="SUCURSAL LOJA"/>
    <s v="SUCURSAL LOJA"/>
    <s v="JUN"/>
    <n v="2020"/>
    <n v="2"/>
    <n v="9.1468000000000007"/>
    <n v="5.4950000000000001"/>
    <n v="3.6518000000000006"/>
  </r>
  <r>
    <x v="21"/>
    <n v="2.7475000000000001"/>
    <n v="4.5734000000000004"/>
    <n v="4.8121"/>
    <s v="SUCURSAL LOJA"/>
    <s v="SUCURSAL LOJA"/>
    <s v="JUL"/>
    <n v="2020"/>
    <n v="0.24"/>
    <n v="1.0976160000000001"/>
    <n v="0.65939999999999999"/>
    <n v="0.43821600000000016"/>
  </r>
  <r>
    <x v="21"/>
    <n v="2.7475000000000001"/>
    <n v="4.5734000000000004"/>
    <n v="4.8121"/>
    <s v="SUCURSAL LOJA"/>
    <s v="SUCURSAL LOJA"/>
    <s v="AUG"/>
    <n v="2020"/>
    <n v="1.33"/>
    <n v="6.0826220000000006"/>
    <n v="3.6541750000000004"/>
    <n v="2.4284470000000002"/>
  </r>
  <r>
    <x v="21"/>
    <n v="2.7475000000000001"/>
    <n v="4.5734000000000004"/>
    <n v="4.8121"/>
    <s v="SUCURSAL LOJA"/>
    <s v="SUCURSAL LOJA"/>
    <s v="SEP"/>
    <n v="2020"/>
    <n v="1.03"/>
    <n v="4.7106020000000006"/>
    <n v="2.8299250000000002"/>
    <n v="1.8806770000000004"/>
  </r>
  <r>
    <x v="21"/>
    <n v="2.7475000000000001"/>
    <n v="4.5734000000000004"/>
    <n v="4.8121"/>
    <s v="SUCURSAL LOJA"/>
    <s v="SUCURSAL LOJA"/>
    <s v="OCT"/>
    <n v="2020"/>
    <n v="0.5"/>
    <n v="2.2867000000000002"/>
    <n v="1.37375"/>
    <n v="0.91295000000000015"/>
  </r>
  <r>
    <x v="21"/>
    <n v="2.7475000000000001"/>
    <n v="4.5734000000000004"/>
    <n v="4.8121"/>
    <s v="SUCURSAL LOJA"/>
    <s v="SUCURSAL LOJA"/>
    <s v="NOV"/>
    <n v="2020"/>
    <n v="0"/>
    <n v="0"/>
    <n v="0"/>
    <n v="0"/>
  </r>
  <r>
    <x v="21"/>
    <n v="2.7475000000000001"/>
    <n v="4.5734000000000004"/>
    <n v="4.8121"/>
    <s v="SUCURSAL LOJA"/>
    <s v="SUCURSAL LOJA"/>
    <s v="DEC"/>
    <n v="2020"/>
    <n v="0"/>
    <n v="0"/>
    <n v="0"/>
    <n v="0"/>
  </r>
  <r>
    <x v="21"/>
    <n v="2.7475000000000001"/>
    <n v="4.5734000000000004"/>
    <n v="4.8121"/>
    <s v="SUCURSAL LOJA"/>
    <s v="SUCURSAL LOJA"/>
    <s v="JAN"/>
    <n v="2021"/>
    <n v="0"/>
    <n v="0"/>
    <n v="0"/>
    <n v="0"/>
  </r>
  <r>
    <x v="21"/>
    <n v="3.2919999999999998"/>
    <n v="5.4455999999999998"/>
    <n v="5.8906000000000001"/>
    <s v="MATRIZ "/>
    <s v="MATRIZ "/>
    <s v="MAY"/>
    <n v="2020"/>
    <n v="4.92"/>
    <n v="26.792351999999998"/>
    <n v="16.196639999999999"/>
    <n v="10.595711999999999"/>
  </r>
  <r>
    <x v="21"/>
    <n v="3.2919999999999998"/>
    <n v="5.4455999999999998"/>
    <n v="5.8906000000000001"/>
    <s v="MATRIZ "/>
    <s v="MATRIZ "/>
    <s v="JUN"/>
    <n v="2020"/>
    <n v="0.52"/>
    <n v="2.831712"/>
    <n v="1.71184"/>
    <n v="1.119872"/>
  </r>
  <r>
    <x v="21"/>
    <n v="3.2919999999999998"/>
    <n v="5.4455999999999998"/>
    <n v="5.8906000000000001"/>
    <s v="MATRIZ "/>
    <s v="MATRIZ "/>
    <s v="JUL"/>
    <n v="2020"/>
    <n v="0.89"/>
    <n v="4.846584"/>
    <n v="2.9298799999999998"/>
    <n v="1.9167040000000002"/>
  </r>
  <r>
    <x v="21"/>
    <n v="3.2919999999999998"/>
    <n v="5.4455999999999998"/>
    <n v="5.8906000000000001"/>
    <s v="MATRIZ "/>
    <s v="MATRIZ "/>
    <s v="AUG"/>
    <n v="2020"/>
    <n v="1.6"/>
    <n v="8.7129600000000007"/>
    <n v="5.2671999999999999"/>
    <n v="3.4457600000000008"/>
  </r>
  <r>
    <x v="21"/>
    <n v="3.2919999999999998"/>
    <n v="5.4455999999999998"/>
    <n v="5.8906000000000001"/>
    <s v="MATRIZ "/>
    <s v="MATRIZ "/>
    <s v="SEP"/>
    <n v="2020"/>
    <n v="0.4"/>
    <n v="2.1782400000000002"/>
    <n v="1.3168"/>
    <n v="0.86144000000000021"/>
  </r>
  <r>
    <x v="21"/>
    <n v="3.2919999999999998"/>
    <n v="5.4455999999999998"/>
    <n v="5.8906000000000001"/>
    <s v="MATRIZ "/>
    <s v="MATRIZ "/>
    <s v="OCT"/>
    <n v="2020"/>
    <n v="0"/>
    <n v="0"/>
    <n v="0"/>
    <n v="0"/>
  </r>
  <r>
    <x v="21"/>
    <n v="3.2919999999999998"/>
    <n v="5.4455999999999998"/>
    <n v="5.8906000000000001"/>
    <s v="MATRIZ "/>
    <s v="MATRIZ "/>
    <s v="NOV"/>
    <n v="2020"/>
    <n v="0.22"/>
    <n v="1.198032"/>
    <n v="0.72423999999999999"/>
    <n v="0.47379199999999999"/>
  </r>
  <r>
    <x v="21"/>
    <n v="3.2919999999999998"/>
    <n v="5.4455999999999998"/>
    <n v="5.8906000000000001"/>
    <s v="MATRIZ "/>
    <s v="MATRIZ "/>
    <s v="DEC"/>
    <n v="2020"/>
    <n v="2.21"/>
    <n v="12.034775999999999"/>
    <n v="7.2753199999999998"/>
    <n v="4.7594559999999992"/>
  </r>
  <r>
    <x v="21"/>
    <n v="3.2919999999999998"/>
    <n v="5.4455999999999998"/>
    <n v="5.8906000000000001"/>
    <s v="MATRIZ "/>
    <s v="MATRIZ "/>
    <s v="JAN"/>
    <n v="2021"/>
    <n v="2.6"/>
    <n v="14.15856"/>
    <n v="8.5592000000000006"/>
    <n v="5.599359999999999"/>
  </r>
  <r>
    <x v="21"/>
    <n v="2.1316000000000002"/>
    <n v="3.3868999999999998"/>
    <n v="4.1261999999999999"/>
    <s v="SUCURSAL TRAN"/>
    <s v="SUCURSAL TRAN"/>
    <s v="MAY"/>
    <n v="2020"/>
    <n v="0.28000000000000003"/>
    <n v="0.94833200000000006"/>
    <n v="0.59684800000000016"/>
    <n v="0.35148399999999991"/>
  </r>
  <r>
    <x v="21"/>
    <n v="2.1316000000000002"/>
    <n v="3.3868999999999998"/>
    <n v="4.1261999999999999"/>
    <s v="SUCURSAL TRAN"/>
    <s v="SUCURSAL TRAN"/>
    <s v="JUN"/>
    <n v="2020"/>
    <n v="0.08"/>
    <n v="0.27095199999999997"/>
    <n v="0.17052800000000001"/>
    <n v="0.10042399999999996"/>
  </r>
  <r>
    <x v="21"/>
    <n v="2.1316000000000002"/>
    <n v="3.3868999999999998"/>
    <n v="4.1261999999999999"/>
    <s v="SUCURSAL TRAN"/>
    <s v="SUCURSAL TRAN"/>
    <s v="JUL"/>
    <n v="2020"/>
    <n v="0"/>
    <n v="0"/>
    <n v="0"/>
    <n v="0"/>
  </r>
  <r>
    <x v="21"/>
    <n v="2.1316000000000002"/>
    <n v="3.3868999999999998"/>
    <n v="4.1261999999999999"/>
    <s v="SUCURSAL TRAN"/>
    <s v="SUCURSAL TRAN"/>
    <s v="AUG"/>
    <n v="2020"/>
    <n v="1.29"/>
    <n v="4.3691009999999997"/>
    <n v="2.7497640000000003"/>
    <n v="1.6193369999999994"/>
  </r>
  <r>
    <x v="21"/>
    <n v="2.1316000000000002"/>
    <n v="3.3868999999999998"/>
    <n v="4.1261999999999999"/>
    <s v="SUCURSAL TRAN"/>
    <s v="SUCURSAL TRAN"/>
    <s v="SEP"/>
    <n v="2020"/>
    <n v="0.63"/>
    <n v="2.1337470000000001"/>
    <n v="1.3429080000000002"/>
    <n v="0.79083899999999985"/>
  </r>
  <r>
    <x v="21"/>
    <n v="2.1316000000000002"/>
    <n v="3.3868999999999998"/>
    <n v="4.1261999999999999"/>
    <s v="SUCURSAL TRAN"/>
    <s v="SUCURSAL TRAN"/>
    <s v="OCT"/>
    <n v="2020"/>
    <n v="0.23"/>
    <n v="0.77898699999999999"/>
    <n v="0.49026800000000004"/>
    <n v="0.28871899999999995"/>
  </r>
  <r>
    <x v="21"/>
    <n v="2.1316000000000002"/>
    <n v="3.3868999999999998"/>
    <n v="4.1261999999999999"/>
    <s v="SUCURSAL TRAN"/>
    <s v="SUCURSAL TRAN"/>
    <s v="NOV"/>
    <n v="2020"/>
    <n v="0"/>
    <n v="0"/>
    <n v="0"/>
    <n v="0"/>
  </r>
  <r>
    <x v="21"/>
    <n v="2.1316000000000002"/>
    <n v="3.3868999999999998"/>
    <n v="4.1261999999999999"/>
    <s v="SUCURSAL TRAN"/>
    <s v="SUCURSAL TRAN"/>
    <s v="DEC"/>
    <n v="2020"/>
    <n v="0.22"/>
    <n v="0.74511799999999995"/>
    <n v="0.46895200000000004"/>
    <n v="0.27616599999999991"/>
  </r>
  <r>
    <x v="21"/>
    <n v="2.1316000000000002"/>
    <n v="3.3868999999999998"/>
    <n v="4.1261999999999999"/>
    <s v="SUCURSAL TRAN"/>
    <s v="SUCURSAL TRAN"/>
    <s v="JAN"/>
    <n v="2021"/>
    <n v="0"/>
    <n v="0"/>
    <n v="0"/>
    <n v="0"/>
  </r>
  <r>
    <x v="22"/>
    <n v="148.2313"/>
    <n v="187.60919999999999"/>
    <n v="211.1037"/>
    <s v="SUCURSAL CHILE"/>
    <s v="SUCURSAL CHILE"/>
    <s v="MAY"/>
    <n v="2020"/>
    <n v="0.88"/>
    <n v="165.09609599999999"/>
    <n v="130.443544"/>
    <n v="34.652551999999986"/>
  </r>
  <r>
    <x v="22"/>
    <n v="148.2313"/>
    <n v="187.60919999999999"/>
    <n v="211.1037"/>
    <s v="SUCURSAL CHILE"/>
    <s v="SUCURSAL CHILE"/>
    <s v="JUN"/>
    <n v="2020"/>
    <n v="0"/>
    <n v="0"/>
    <n v="0"/>
    <n v="0"/>
  </r>
  <r>
    <x v="22"/>
    <n v="148.2313"/>
    <n v="187.60919999999999"/>
    <n v="211.1037"/>
    <s v="SUCURSAL CHILE"/>
    <s v="SUCURSAL CHILE"/>
    <s v="JUL"/>
    <n v="2020"/>
    <n v="0"/>
    <n v="0"/>
    <n v="0"/>
    <n v="0"/>
  </r>
  <r>
    <x v="22"/>
    <n v="148.2313"/>
    <n v="187.60919999999999"/>
    <n v="211.1037"/>
    <s v="SUCURSAL CHILE"/>
    <s v="SUCURSAL CHILE"/>
    <s v="AUG"/>
    <n v="2020"/>
    <n v="0.79"/>
    <n v="148.21126799999999"/>
    <n v="117.10272700000002"/>
    <n v="31.108540999999974"/>
  </r>
  <r>
    <x v="22"/>
    <n v="148.2313"/>
    <n v="187.60919999999999"/>
    <n v="211.1037"/>
    <s v="SUCURSAL CHILE"/>
    <s v="SUCURSAL CHILE"/>
    <s v="SEP"/>
    <n v="2020"/>
    <n v="0.45"/>
    <n v="84.424139999999994"/>
    <n v="66.704085000000006"/>
    <n v="17.720054999999988"/>
  </r>
  <r>
    <x v="22"/>
    <n v="148.2313"/>
    <n v="187.60919999999999"/>
    <n v="211.1037"/>
    <s v="SUCURSAL CHILE"/>
    <s v="SUCURSAL CHILE"/>
    <s v="OCT"/>
    <n v="2020"/>
    <n v="0.46"/>
    <n v="86.300231999999994"/>
    <n v="68.186398000000011"/>
    <n v="18.113833999999983"/>
  </r>
  <r>
    <x v="22"/>
    <n v="148.2313"/>
    <n v="187.60919999999999"/>
    <n v="211.1037"/>
    <s v="SUCURSAL CHILE"/>
    <s v="SUCURSAL CHILE"/>
    <s v="NOV"/>
    <n v="2020"/>
    <n v="0.56000000000000005"/>
    <n v="105.06115200000001"/>
    <n v="83.009528000000017"/>
    <n v="22.05162399999999"/>
  </r>
  <r>
    <x v="22"/>
    <n v="148.2313"/>
    <n v="187.60919999999999"/>
    <n v="211.1037"/>
    <s v="SUCURSAL CHILE"/>
    <s v="SUCURSAL CHILE"/>
    <s v="DEC"/>
    <n v="2020"/>
    <n v="0"/>
    <n v="0"/>
    <n v="0"/>
    <n v="0"/>
  </r>
  <r>
    <x v="22"/>
    <n v="148.2313"/>
    <n v="187.60919999999999"/>
    <n v="211.1037"/>
    <s v="SUCURSAL CHILE"/>
    <s v="SUCURSAL CHILE"/>
    <s v="JAN"/>
    <n v="2021"/>
    <n v="0"/>
    <n v="0"/>
    <n v="0"/>
    <n v="0"/>
  </r>
  <r>
    <x v="22"/>
    <n v="169.67750000000001"/>
    <n v="195.49449999999999"/>
    <n v="0"/>
    <s v="SUCURSAL LOJA"/>
    <s v="SUCURSAL LOJA"/>
    <s v="MAY"/>
    <n v="2020"/>
    <n v="3.28"/>
    <n v="641.22195999999997"/>
    <n v="556.54219999999998"/>
    <n v="84.679759999999987"/>
  </r>
  <r>
    <x v="22"/>
    <n v="169.67750000000001"/>
    <n v="195.49449999999999"/>
    <n v="0"/>
    <s v="SUCURSAL LOJA"/>
    <s v="SUCURSAL LOJA"/>
    <s v="JUN"/>
    <n v="2020"/>
    <n v="0"/>
    <n v="0"/>
    <n v="0"/>
    <n v="0"/>
  </r>
  <r>
    <x v="22"/>
    <n v="169.67750000000001"/>
    <n v="195.49449999999999"/>
    <n v="0"/>
    <s v="SUCURSAL LOJA"/>
    <s v="SUCURSAL LOJA"/>
    <s v="JUL"/>
    <n v="2020"/>
    <n v="9.2899999999999991"/>
    <n v="1816.1439049999997"/>
    <n v="1576.303975"/>
    <n v="239.83992999999964"/>
  </r>
  <r>
    <x v="22"/>
    <n v="169.67750000000001"/>
    <n v="195.49449999999999"/>
    <n v="0"/>
    <s v="SUCURSAL LOJA"/>
    <s v="SUCURSAL LOJA"/>
    <s v="AUG"/>
    <n v="2020"/>
    <n v="6.26"/>
    <n v="1223.7955699999998"/>
    <n v="1062.1811500000001"/>
    <n v="161.61441999999965"/>
  </r>
  <r>
    <x v="22"/>
    <n v="169.67750000000001"/>
    <n v="195.49449999999999"/>
    <n v="0"/>
    <s v="SUCURSAL LOJA"/>
    <s v="SUCURSAL LOJA"/>
    <s v="SEP"/>
    <n v="2020"/>
    <n v="0.56000000000000005"/>
    <n v="109.47692000000001"/>
    <n v="95.019400000000019"/>
    <n v="14.457519999999988"/>
  </r>
  <r>
    <x v="22"/>
    <n v="169.67750000000001"/>
    <n v="195.49449999999999"/>
    <n v="0"/>
    <s v="SUCURSAL LOJA"/>
    <s v="SUCURSAL LOJA"/>
    <s v="OCT"/>
    <n v="2020"/>
    <n v="9.93"/>
    <n v="1941.2603849999998"/>
    <n v="1684.897575"/>
    <n v="256.36280999999985"/>
  </r>
  <r>
    <x v="22"/>
    <n v="169.67750000000001"/>
    <n v="195.49449999999999"/>
    <n v="0"/>
    <s v="SUCURSAL LOJA"/>
    <s v="SUCURSAL LOJA"/>
    <s v="NOV"/>
    <n v="2020"/>
    <n v="0.45"/>
    <n v="87.97252499999999"/>
    <n v="76.354875000000007"/>
    <n v="11.617649999999983"/>
  </r>
  <r>
    <x v="22"/>
    <n v="169.67750000000001"/>
    <n v="195.49449999999999"/>
    <n v="0"/>
    <s v="SUCURSAL LOJA"/>
    <s v="SUCURSAL LOJA"/>
    <s v="DEC"/>
    <n v="2020"/>
    <n v="0"/>
    <n v="0"/>
    <n v="0"/>
    <n v="0"/>
  </r>
  <r>
    <x v="22"/>
    <n v="169.67750000000001"/>
    <n v="195.49449999999999"/>
    <n v="0"/>
    <s v="SUCURSAL LOJA"/>
    <s v="SUCURSAL LOJA"/>
    <s v="JAN"/>
    <n v="2021"/>
    <n v="0"/>
    <n v="0"/>
    <n v="0"/>
    <n v="0"/>
  </r>
  <r>
    <x v="22"/>
    <n v="115.37309999999999"/>
    <n v="148.67140000000001"/>
    <n v="141.137"/>
    <s v="MATRIZ "/>
    <s v="MATRIZ "/>
    <s v="MAY"/>
    <n v="2020"/>
    <n v="0.46"/>
    <n v="68.388844000000006"/>
    <n v="53.071626000000002"/>
    <n v="15.317218000000004"/>
  </r>
  <r>
    <x v="22"/>
    <n v="115.37309999999999"/>
    <n v="148.67140000000001"/>
    <n v="141.137"/>
    <s v="MATRIZ "/>
    <s v="MATRIZ "/>
    <s v="JUN"/>
    <n v="2020"/>
    <n v="2.64"/>
    <n v="392.49249600000002"/>
    <n v="304.58498400000002"/>
    <n v="87.907511999999997"/>
  </r>
  <r>
    <x v="22"/>
    <n v="115.37309999999999"/>
    <n v="148.67140000000001"/>
    <n v="141.137"/>
    <s v="MATRIZ "/>
    <s v="MATRIZ "/>
    <s v="JUL"/>
    <n v="2020"/>
    <n v="1.07"/>
    <n v="159.07839800000002"/>
    <n v="123.449217"/>
    <n v="35.629181000000017"/>
  </r>
  <r>
    <x v="22"/>
    <n v="115.37309999999999"/>
    <n v="148.67140000000001"/>
    <n v="141.137"/>
    <s v="MATRIZ "/>
    <s v="MATRIZ "/>
    <s v="AUG"/>
    <n v="2020"/>
    <n v="0"/>
    <n v="0"/>
    <n v="0"/>
    <n v="0"/>
  </r>
  <r>
    <x v="22"/>
    <n v="115.37309999999999"/>
    <n v="148.67140000000001"/>
    <n v="141.137"/>
    <s v="MATRIZ "/>
    <s v="MATRIZ "/>
    <s v="SEP"/>
    <n v="2020"/>
    <n v="0"/>
    <n v="0"/>
    <n v="0"/>
    <n v="0"/>
  </r>
  <r>
    <x v="22"/>
    <n v="115.37309999999999"/>
    <n v="148.67140000000001"/>
    <n v="141.137"/>
    <s v="MATRIZ "/>
    <s v="MATRIZ "/>
    <s v="OCT"/>
    <n v="2020"/>
    <n v="0"/>
    <n v="0"/>
    <n v="0"/>
    <n v="0"/>
  </r>
  <r>
    <x v="22"/>
    <n v="115.37309999999999"/>
    <n v="148.67140000000001"/>
    <n v="141.137"/>
    <s v="MATRIZ "/>
    <s v="MATRIZ "/>
    <s v="NOV"/>
    <n v="2020"/>
    <n v="2.34"/>
    <n v="347.891076"/>
    <n v="269.97305399999999"/>
    <n v="77.918022000000008"/>
  </r>
  <r>
    <x v="22"/>
    <n v="115.37309999999999"/>
    <n v="148.67140000000001"/>
    <n v="141.137"/>
    <s v="MATRIZ "/>
    <s v="MATRIZ "/>
    <s v="DEC"/>
    <n v="2020"/>
    <n v="0"/>
    <n v="0"/>
    <n v="0"/>
    <n v="0"/>
  </r>
  <r>
    <x v="22"/>
    <n v="115.37309999999999"/>
    <n v="148.67140000000001"/>
    <n v="141.137"/>
    <s v="MATRIZ "/>
    <s v="MATRIZ "/>
    <s v="JAN"/>
    <n v="2021"/>
    <n v="0.49"/>
    <n v="72.848985999999996"/>
    <n v="56.532818999999996"/>
    <n v="16.316167"/>
  </r>
  <r>
    <x v="22"/>
    <n v="56.243499999999997"/>
    <n v="78.048199999999994"/>
    <n v="76.163899999999998"/>
    <s v="SUCURSAL TALLER"/>
    <s v="SUCURSAL TALLER"/>
    <s v="MAY"/>
    <n v="2020"/>
    <n v="1.33"/>
    <n v="103.804106"/>
    <n v="74.803854999999999"/>
    <n v="29.000251000000006"/>
  </r>
  <r>
    <x v="22"/>
    <n v="56.243499999999997"/>
    <n v="78.048199999999994"/>
    <n v="76.163899999999998"/>
    <s v="SUCURSAL TALLER"/>
    <s v="SUCURSAL TALLER"/>
    <s v="JUN"/>
    <n v="2020"/>
    <n v="0"/>
    <n v="0"/>
    <n v="0"/>
    <n v="0"/>
  </r>
  <r>
    <x v="22"/>
    <n v="56.243499999999997"/>
    <n v="78.048199999999994"/>
    <n v="76.163899999999998"/>
    <s v="SUCURSAL TALLER"/>
    <s v="SUCURSAL TALLER"/>
    <s v="JUL"/>
    <n v="2020"/>
    <n v="0"/>
    <n v="0"/>
    <n v="0"/>
    <n v="0"/>
  </r>
  <r>
    <x v="22"/>
    <n v="56.243499999999997"/>
    <n v="78.048199999999994"/>
    <n v="76.163899999999998"/>
    <s v="SUCURSAL TALLER"/>
    <s v="SUCURSAL TALLER"/>
    <s v="AUG"/>
    <n v="2020"/>
    <n v="3.09"/>
    <n v="241.16893799999997"/>
    <n v="173.79241499999998"/>
    <n v="67.376522999999992"/>
  </r>
  <r>
    <x v="22"/>
    <n v="56.243499999999997"/>
    <n v="78.048199999999994"/>
    <n v="76.163899999999998"/>
    <s v="SUCURSAL TALLER"/>
    <s v="SUCURSAL TALLER"/>
    <s v="SEP"/>
    <n v="2020"/>
    <n v="0"/>
    <n v="0"/>
    <n v="0"/>
    <n v="0"/>
  </r>
  <r>
    <x v="22"/>
    <n v="56.243499999999997"/>
    <n v="78.048199999999994"/>
    <n v="76.163899999999998"/>
    <s v="SUCURSAL TALLER"/>
    <s v="SUCURSAL TALLER"/>
    <s v="OCT"/>
    <n v="2020"/>
    <n v="1.91"/>
    <n v="149.07206199999999"/>
    <n v="107.425085"/>
    <n v="41.646976999999993"/>
  </r>
  <r>
    <x v="22"/>
    <n v="56.243499999999997"/>
    <n v="78.048199999999994"/>
    <n v="76.163899999999998"/>
    <s v="SUCURSAL TALLER"/>
    <s v="SUCURSAL TALLER"/>
    <s v="NOV"/>
    <n v="2020"/>
    <n v="6.8"/>
    <n v="530.72775999999999"/>
    <n v="382.45579999999995"/>
    <n v="148.27196000000004"/>
  </r>
  <r>
    <x v="22"/>
    <n v="56.243499999999997"/>
    <n v="78.048199999999994"/>
    <n v="76.163899999999998"/>
    <s v="SUCURSAL TALLER"/>
    <s v="SUCURSAL TALLER"/>
    <s v="DEC"/>
    <n v="2020"/>
    <n v="5.67"/>
    <n v="442.53329399999996"/>
    <n v="318.900645"/>
    <n v="123.63264899999996"/>
  </r>
  <r>
    <x v="22"/>
    <n v="56.243499999999997"/>
    <n v="78.048199999999994"/>
    <n v="76.163899999999998"/>
    <s v="SUCURSAL TALLER"/>
    <s v="SUCURSAL TALLER"/>
    <s v="JAN"/>
    <n v="2021"/>
    <n v="2.12"/>
    <n v="165.46218400000001"/>
    <n v="119.23622"/>
    <n v="46.225964000000005"/>
  </r>
  <r>
    <x v="22"/>
    <n v="125.8844"/>
    <n v="137.49619999999999"/>
    <n v="138.37620000000001"/>
    <s v="SUCURSAL TRAN"/>
    <s v="SUCURSAL TRAN"/>
    <s v="MAY"/>
    <n v="2020"/>
    <n v="2.36"/>
    <n v="324.49103199999996"/>
    <n v="297.08718399999998"/>
    <n v="27.403847999999982"/>
  </r>
  <r>
    <x v="22"/>
    <n v="125.8844"/>
    <n v="137.49619999999999"/>
    <n v="138.37620000000001"/>
    <s v="SUCURSAL TRAN"/>
    <s v="SUCURSAL TRAN"/>
    <s v="JUN"/>
    <n v="2020"/>
    <n v="5.17"/>
    <n v="710.85535399999992"/>
    <n v="650.82234800000003"/>
    <n v="60.033005999999887"/>
  </r>
  <r>
    <x v="22"/>
    <n v="125.8844"/>
    <n v="137.49619999999999"/>
    <n v="138.37620000000001"/>
    <s v="SUCURSAL TRAN"/>
    <s v="SUCURSAL TRAN"/>
    <s v="JUL"/>
    <n v="2020"/>
    <n v="0"/>
    <n v="0"/>
    <n v="0"/>
    <n v="0"/>
  </r>
  <r>
    <x v="22"/>
    <n v="125.8844"/>
    <n v="137.49619999999999"/>
    <n v="138.37620000000001"/>
    <s v="SUCURSAL TRAN"/>
    <s v="SUCURSAL TRAN"/>
    <s v="AUG"/>
    <n v="2020"/>
    <n v="0"/>
    <n v="0"/>
    <n v="0"/>
    <n v="0"/>
  </r>
  <r>
    <x v="22"/>
    <n v="125.8844"/>
    <n v="137.49619999999999"/>
    <n v="138.37620000000001"/>
    <s v="SUCURSAL TRAN"/>
    <s v="SUCURSAL TRAN"/>
    <s v="SEP"/>
    <n v="2020"/>
    <n v="0"/>
    <n v="0"/>
    <n v="0"/>
    <n v="0"/>
  </r>
  <r>
    <x v="22"/>
    <n v="125.8844"/>
    <n v="137.49619999999999"/>
    <n v="138.37620000000001"/>
    <s v="SUCURSAL TRAN"/>
    <s v="SUCURSAL TRAN"/>
    <s v="OCT"/>
    <n v="2020"/>
    <n v="1.79"/>
    <n v="246.11819799999998"/>
    <n v="225.33307600000001"/>
    <n v="20.785121999999973"/>
  </r>
  <r>
    <x v="22"/>
    <n v="125.8844"/>
    <n v="137.49619999999999"/>
    <n v="138.37620000000001"/>
    <s v="SUCURSAL TRAN"/>
    <s v="SUCURSAL TRAN"/>
    <s v="NOV"/>
    <n v="2020"/>
    <n v="1.41"/>
    <n v="193.86964199999997"/>
    <n v="177.49700399999998"/>
    <n v="16.372637999999995"/>
  </r>
  <r>
    <x v="22"/>
    <n v="125.8844"/>
    <n v="137.49619999999999"/>
    <n v="138.37620000000001"/>
    <s v="SUCURSAL TRAN"/>
    <s v="SUCURSAL TRAN"/>
    <s v="DEC"/>
    <n v="2020"/>
    <n v="2.3199999999999998"/>
    <n v="318.99118399999998"/>
    <n v="292.05180799999999"/>
    <n v="26.939375999999982"/>
  </r>
  <r>
    <x v="22"/>
    <n v="125.8844"/>
    <n v="137.49619999999999"/>
    <n v="138.37620000000001"/>
    <s v="SUCURSAL TRAN"/>
    <s v="SUCURSAL TRAN"/>
    <s v="JAN"/>
    <n v="2021"/>
    <n v="2.73"/>
    <n v="375.36462599999999"/>
    <n v="343.66441199999997"/>
    <n v="31.700214000000017"/>
  </r>
  <r>
    <x v="23"/>
    <n v="8.4722000000000008"/>
    <n v="15.8916"/>
    <n v="16.249500000000001"/>
    <s v="SUCURSAL TALLER"/>
    <s v="SUCURSAL TALLER"/>
    <s v="MAY"/>
    <n v="2020"/>
    <n v="2.9"/>
    <n v="46.085639999999998"/>
    <n v="24.569380000000002"/>
    <n v="21.516259999999996"/>
  </r>
  <r>
    <x v="23"/>
    <n v="8.4722000000000008"/>
    <n v="15.8916"/>
    <n v="16.249500000000001"/>
    <s v="SUCURSAL TALLER"/>
    <s v="SUCURSAL TALLER"/>
    <s v="JUN"/>
    <n v="2020"/>
    <n v="0"/>
    <n v="0"/>
    <n v="0"/>
    <n v="0"/>
  </r>
  <r>
    <x v="23"/>
    <n v="8.4722000000000008"/>
    <n v="15.8916"/>
    <n v="16.249500000000001"/>
    <s v="SUCURSAL TALLER"/>
    <s v="SUCURSAL TALLER"/>
    <s v="JUL"/>
    <n v="2020"/>
    <n v="0"/>
    <n v="0"/>
    <n v="0"/>
    <n v="0"/>
  </r>
  <r>
    <x v="23"/>
    <n v="8.4722000000000008"/>
    <n v="15.8916"/>
    <n v="16.249500000000001"/>
    <s v="SUCURSAL TALLER"/>
    <s v="SUCURSAL TALLER"/>
    <s v="AUG"/>
    <n v="2020"/>
    <n v="7.78"/>
    <n v="123.63664800000001"/>
    <n v="65.913716000000008"/>
    <n v="57.722932"/>
  </r>
  <r>
    <x v="23"/>
    <n v="8.4722000000000008"/>
    <n v="15.8916"/>
    <n v="16.249500000000001"/>
    <s v="SUCURSAL TALLER"/>
    <s v="SUCURSAL TALLER"/>
    <s v="SEP"/>
    <n v="2020"/>
    <n v="0.55000000000000004"/>
    <n v="8.74038"/>
    <n v="4.6597100000000005"/>
    <n v="4.0806699999999996"/>
  </r>
  <r>
    <x v="23"/>
    <n v="8.4722000000000008"/>
    <n v="15.8916"/>
    <n v="16.249500000000001"/>
    <s v="SUCURSAL TALLER"/>
    <s v="SUCURSAL TALLER"/>
    <s v="OCT"/>
    <n v="2020"/>
    <n v="1.56"/>
    <n v="24.790896"/>
    <n v="13.216632000000002"/>
    <n v="11.574263999999998"/>
  </r>
  <r>
    <x v="23"/>
    <n v="8.4722000000000008"/>
    <n v="15.8916"/>
    <n v="16.249500000000001"/>
    <s v="SUCURSAL TALLER"/>
    <s v="SUCURSAL TALLER"/>
    <s v="NOV"/>
    <n v="2020"/>
    <n v="0"/>
    <n v="0"/>
    <n v="0"/>
    <n v="0"/>
  </r>
  <r>
    <x v="23"/>
    <n v="8.4722000000000008"/>
    <n v="15.8916"/>
    <n v="16.249500000000001"/>
    <s v="SUCURSAL TALLER"/>
    <s v="SUCURSAL TALLER"/>
    <s v="DEC"/>
    <n v="2020"/>
    <n v="0.32"/>
    <n v="5.0853120000000001"/>
    <n v="2.7111040000000002"/>
    <n v="2.3742079999999999"/>
  </r>
  <r>
    <x v="23"/>
    <n v="8.4722000000000008"/>
    <n v="15.8916"/>
    <n v="16.249500000000001"/>
    <s v="SUCURSAL TALLER"/>
    <s v="SUCURSAL TALLER"/>
    <s v="JAN"/>
    <n v="2021"/>
    <n v="0.1"/>
    <n v="1.5891600000000001"/>
    <n v="0.84722000000000008"/>
    <n v="0.74194000000000004"/>
  </r>
  <r>
    <x v="23"/>
    <n v="11.5534"/>
    <n v="22.163699999999999"/>
    <n v="0"/>
    <s v="MATRIZ "/>
    <s v="MATRIZ "/>
    <s v="MAY"/>
    <n v="2020"/>
    <n v="0"/>
    <n v="0"/>
    <n v="0"/>
    <n v="0"/>
  </r>
  <r>
    <x v="23"/>
    <n v="11.5534"/>
    <n v="22.163699999999999"/>
    <n v="0"/>
    <s v="MATRIZ "/>
    <s v="MATRIZ "/>
    <s v="JUN"/>
    <n v="2020"/>
    <n v="8.4700000000000006"/>
    <n v="187.726539"/>
    <n v="97.857298"/>
    <n v="89.869241000000002"/>
  </r>
  <r>
    <x v="23"/>
    <n v="11.5534"/>
    <n v="22.163699999999999"/>
    <n v="0"/>
    <s v="MATRIZ "/>
    <s v="MATRIZ "/>
    <s v="JUL"/>
    <n v="2020"/>
    <n v="3.55"/>
    <n v="78.681134999999998"/>
    <n v="41.014569999999999"/>
    <n v="37.666564999999999"/>
  </r>
  <r>
    <x v="23"/>
    <n v="11.5534"/>
    <n v="22.163699999999999"/>
    <n v="0"/>
    <s v="MATRIZ "/>
    <s v="MATRIZ "/>
    <s v="AUG"/>
    <n v="2020"/>
    <n v="1.27"/>
    <n v="28.147898999999999"/>
    <n v="14.672817999999999"/>
    <n v="13.475080999999999"/>
  </r>
  <r>
    <x v="23"/>
    <n v="11.5534"/>
    <n v="22.163699999999999"/>
    <n v="0"/>
    <s v="MATRIZ "/>
    <s v="MATRIZ "/>
    <s v="SEP"/>
    <n v="2020"/>
    <n v="2"/>
    <n v="44.327399999999997"/>
    <n v="23.1068"/>
    <n v="21.220599999999997"/>
  </r>
  <r>
    <x v="23"/>
    <n v="11.5534"/>
    <n v="22.163699999999999"/>
    <n v="0"/>
    <s v="MATRIZ "/>
    <s v="MATRIZ "/>
    <s v="OCT"/>
    <n v="2020"/>
    <n v="0.85"/>
    <n v="18.839144999999998"/>
    <n v="9.8203899999999997"/>
    <n v="9.0187549999999987"/>
  </r>
  <r>
    <x v="23"/>
    <n v="11.5534"/>
    <n v="22.163699999999999"/>
    <n v="0"/>
    <s v="MATRIZ "/>
    <s v="MATRIZ "/>
    <s v="NOV"/>
    <n v="2020"/>
    <n v="1.38"/>
    <n v="30.585905999999994"/>
    <n v="15.943691999999999"/>
    <n v="14.642213999999996"/>
  </r>
  <r>
    <x v="23"/>
    <n v="11.5534"/>
    <n v="22.163699999999999"/>
    <n v="0"/>
    <s v="MATRIZ "/>
    <s v="MATRIZ "/>
    <s v="DEC"/>
    <n v="2020"/>
    <n v="2.09"/>
    <n v="46.322132999999994"/>
    <n v="24.146605999999998"/>
    <n v="22.175526999999995"/>
  </r>
  <r>
    <x v="23"/>
    <n v="11.5534"/>
    <n v="22.163699999999999"/>
    <n v="0"/>
    <s v="MATRIZ "/>
    <s v="MATRIZ "/>
    <s v="JAN"/>
    <n v="2021"/>
    <n v="1.22"/>
    <n v="27.039713999999996"/>
    <n v="14.095148"/>
    <n v="12.944565999999996"/>
  </r>
  <r>
    <x v="24"/>
    <n v="0.14230000000000001"/>
    <n v="0.26629999999999998"/>
    <n v="0"/>
    <s v="SUCURSAL CHILE"/>
    <s v="SUCURSAL CHILE"/>
    <s v="MAY"/>
    <n v="2020"/>
    <n v="0.79"/>
    <n v="0.21037700000000001"/>
    <n v="0.11241700000000002"/>
    <n v="9.7959999999999992E-2"/>
  </r>
  <r>
    <x v="24"/>
    <n v="0.14230000000000001"/>
    <n v="0.26629999999999998"/>
    <n v="0"/>
    <s v="SUCURSAL CHILE"/>
    <s v="SUCURSAL CHILE"/>
    <s v="JUN"/>
    <n v="2020"/>
    <n v="4.5599999999999996"/>
    <n v="1.2143279999999999"/>
    <n v="0.64888800000000002"/>
    <n v="0.56543999999999983"/>
  </r>
  <r>
    <x v="24"/>
    <n v="0.14230000000000001"/>
    <n v="0.26629999999999998"/>
    <n v="0"/>
    <s v="SUCURSAL CHILE"/>
    <s v="SUCURSAL CHILE"/>
    <s v="JUL"/>
    <n v="2020"/>
    <n v="0.74"/>
    <n v="0.19706199999999999"/>
    <n v="0.10530200000000001"/>
    <n v="9.175999999999998E-2"/>
  </r>
  <r>
    <x v="24"/>
    <n v="0.14230000000000001"/>
    <n v="0.26629999999999998"/>
    <n v="0"/>
    <s v="SUCURSAL CHILE"/>
    <s v="SUCURSAL CHILE"/>
    <s v="AUG"/>
    <n v="2020"/>
    <n v="3.21"/>
    <n v="0.85482299999999989"/>
    <n v="0.45678300000000005"/>
    <n v="0.39803999999999984"/>
  </r>
  <r>
    <x v="24"/>
    <n v="0.14230000000000001"/>
    <n v="0.26629999999999998"/>
    <n v="0"/>
    <s v="SUCURSAL CHILE"/>
    <s v="SUCURSAL CHILE"/>
    <s v="SEP"/>
    <n v="2020"/>
    <n v="0.18"/>
    <n v="4.7933999999999997E-2"/>
    <n v="2.5614000000000001E-2"/>
    <n v="2.2319999999999996E-2"/>
  </r>
  <r>
    <x v="24"/>
    <n v="0.14230000000000001"/>
    <n v="0.26629999999999998"/>
    <n v="0"/>
    <s v="SUCURSAL CHILE"/>
    <s v="SUCURSAL CHILE"/>
    <s v="OCT"/>
    <n v="2020"/>
    <n v="0"/>
    <n v="0"/>
    <n v="0"/>
    <n v="0"/>
  </r>
  <r>
    <x v="24"/>
    <n v="0.14230000000000001"/>
    <n v="0.26629999999999998"/>
    <n v="0"/>
    <s v="SUCURSAL CHILE"/>
    <s v="SUCURSAL CHILE"/>
    <s v="NOV"/>
    <n v="2020"/>
    <n v="0"/>
    <n v="0"/>
    <n v="0"/>
    <n v="0"/>
  </r>
  <r>
    <x v="24"/>
    <n v="0.14230000000000001"/>
    <n v="0.26629999999999998"/>
    <n v="0"/>
    <s v="SUCURSAL CHILE"/>
    <s v="SUCURSAL CHILE"/>
    <s v="DEC"/>
    <n v="2020"/>
    <n v="2.69"/>
    <n v="0.71634699999999996"/>
    <n v="0.38278700000000004"/>
    <n v="0.33355999999999991"/>
  </r>
  <r>
    <x v="24"/>
    <n v="0.14230000000000001"/>
    <n v="0.26629999999999998"/>
    <n v="0"/>
    <s v="SUCURSAL CHILE"/>
    <s v="SUCURSAL CHILE"/>
    <s v="JAN"/>
    <n v="2021"/>
    <n v="0"/>
    <n v="0"/>
    <n v="0"/>
    <n v="0"/>
  </r>
  <r>
    <x v="24"/>
    <n v="0.40670000000000001"/>
    <n v="1.0539000000000001"/>
    <n v="1.1269"/>
    <s v="SUCURSAL TRAN"/>
    <s v="SUCURSAL TRAN"/>
    <s v="MAY"/>
    <n v="2020"/>
    <n v="0.44"/>
    <n v="0.46371600000000002"/>
    <n v="0.178948"/>
    <n v="0.28476800000000002"/>
  </r>
  <r>
    <x v="24"/>
    <n v="0.40670000000000001"/>
    <n v="1.0539000000000001"/>
    <n v="1.1269"/>
    <s v="SUCURSAL TRAN"/>
    <s v="SUCURSAL TRAN"/>
    <s v="JUN"/>
    <n v="2020"/>
    <n v="4.92"/>
    <n v="5.1851880000000001"/>
    <n v="2.0009640000000002"/>
    <n v="3.1842239999999999"/>
  </r>
  <r>
    <x v="24"/>
    <n v="0.40670000000000001"/>
    <n v="1.0539000000000001"/>
    <n v="1.1269"/>
    <s v="SUCURSAL TRAN"/>
    <s v="SUCURSAL TRAN"/>
    <s v="JUL"/>
    <n v="2020"/>
    <n v="10.97"/>
    <n v="11.561283000000001"/>
    <n v="4.4614989999999999"/>
    <n v="7.0997840000000014"/>
  </r>
  <r>
    <x v="24"/>
    <n v="0.40670000000000001"/>
    <n v="1.0539000000000001"/>
    <n v="1.1269"/>
    <s v="SUCURSAL TRAN"/>
    <s v="SUCURSAL TRAN"/>
    <s v="AUG"/>
    <n v="2020"/>
    <n v="0"/>
    <n v="0"/>
    <n v="0"/>
    <n v="0"/>
  </r>
  <r>
    <x v="24"/>
    <n v="0.40670000000000001"/>
    <n v="1.0539000000000001"/>
    <n v="1.1269"/>
    <s v="SUCURSAL TRAN"/>
    <s v="SUCURSAL TRAN"/>
    <s v="SEP"/>
    <n v="2020"/>
    <n v="0"/>
    <n v="0"/>
    <n v="0"/>
    <n v="0"/>
  </r>
  <r>
    <x v="24"/>
    <n v="0.40670000000000001"/>
    <n v="1.0539000000000001"/>
    <n v="1.1269"/>
    <s v="SUCURSAL TRAN"/>
    <s v="SUCURSAL TRAN"/>
    <s v="OCT"/>
    <n v="2020"/>
    <n v="0.24"/>
    <n v="0.25293599999999999"/>
    <n v="9.7608E-2"/>
    <n v="0.15532799999999999"/>
  </r>
  <r>
    <x v="24"/>
    <n v="0.40670000000000001"/>
    <n v="1.0539000000000001"/>
    <n v="1.1269"/>
    <s v="SUCURSAL TRAN"/>
    <s v="SUCURSAL TRAN"/>
    <s v="NOV"/>
    <n v="2020"/>
    <n v="0"/>
    <n v="0"/>
    <n v="0"/>
    <n v="0"/>
  </r>
  <r>
    <x v="24"/>
    <n v="0.40670000000000001"/>
    <n v="1.0539000000000001"/>
    <n v="1.1269"/>
    <s v="SUCURSAL TRAN"/>
    <s v="SUCURSAL TRAN"/>
    <s v="DEC"/>
    <n v="2020"/>
    <n v="3.47"/>
    <n v="3.6570330000000002"/>
    <n v="1.4112490000000002"/>
    <n v="2.245784"/>
  </r>
  <r>
    <x v="24"/>
    <n v="0.40670000000000001"/>
    <n v="1.0539000000000001"/>
    <n v="1.1269"/>
    <s v="SUCURSAL TRAN"/>
    <s v="SUCURSAL TRAN"/>
    <s v="JAN"/>
    <n v="2021"/>
    <n v="2.48"/>
    <n v="2.6136720000000002"/>
    <n v="1.008616"/>
    <n v="1.6050560000000003"/>
  </r>
  <r>
    <x v="24"/>
    <n v="0.34949999999999998"/>
    <n v="0.73909999999999998"/>
    <n v="0.67290000000000005"/>
    <s v="MATRIZ "/>
    <s v="MATRIZ "/>
    <s v="MAY"/>
    <n v="2020"/>
    <n v="0"/>
    <n v="0"/>
    <n v="0"/>
    <n v="0"/>
  </r>
  <r>
    <x v="24"/>
    <n v="0.34949999999999998"/>
    <n v="0.73909999999999998"/>
    <n v="0.67290000000000005"/>
    <s v="MATRIZ "/>
    <s v="MATRIZ "/>
    <s v="JUN"/>
    <n v="2020"/>
    <n v="0.02"/>
    <n v="1.4782E-2"/>
    <n v="6.9899999999999997E-3"/>
    <n v="7.7920000000000003E-3"/>
  </r>
  <r>
    <x v="24"/>
    <n v="0.34949999999999998"/>
    <n v="0.73909999999999998"/>
    <n v="0.67290000000000005"/>
    <s v="MATRIZ "/>
    <s v="MATRIZ "/>
    <s v="JUL"/>
    <n v="2020"/>
    <n v="1.39"/>
    <n v="1.0273489999999998"/>
    <n v="0.48580499999999993"/>
    <n v="0.54154399999999991"/>
  </r>
  <r>
    <x v="24"/>
    <n v="0.34949999999999998"/>
    <n v="0.73909999999999998"/>
    <n v="0.67290000000000005"/>
    <s v="MATRIZ "/>
    <s v="MATRIZ "/>
    <s v="AUG"/>
    <n v="2020"/>
    <n v="0"/>
    <n v="0"/>
    <n v="0"/>
    <n v="0"/>
  </r>
  <r>
    <x v="24"/>
    <n v="0.34949999999999998"/>
    <n v="0.73909999999999998"/>
    <n v="0.67290000000000005"/>
    <s v="MATRIZ "/>
    <s v="MATRIZ "/>
    <s v="SEP"/>
    <n v="2020"/>
    <n v="1.98"/>
    <n v="1.4634179999999999"/>
    <n v="0.6920099999999999"/>
    <n v="0.77140799999999998"/>
  </r>
  <r>
    <x v="24"/>
    <n v="0.34949999999999998"/>
    <n v="0.73909999999999998"/>
    <n v="0.67290000000000005"/>
    <s v="MATRIZ "/>
    <s v="MATRIZ "/>
    <s v="OCT"/>
    <n v="2020"/>
    <n v="1.05"/>
    <n v="0.77605500000000005"/>
    <n v="0.366975"/>
    <n v="0.40908000000000005"/>
  </r>
  <r>
    <x v="24"/>
    <n v="0.34949999999999998"/>
    <n v="0.73909999999999998"/>
    <n v="0.67290000000000005"/>
    <s v="MATRIZ "/>
    <s v="MATRIZ "/>
    <s v="NOV"/>
    <n v="2020"/>
    <n v="0"/>
    <n v="0"/>
    <n v="0"/>
    <n v="0"/>
  </r>
  <r>
    <x v="24"/>
    <n v="0.34949999999999998"/>
    <n v="0.73909999999999998"/>
    <n v="0.67290000000000005"/>
    <s v="MATRIZ "/>
    <s v="MATRIZ "/>
    <s v="DEC"/>
    <n v="2020"/>
    <n v="7.1"/>
    <n v="5.2476099999999999"/>
    <n v="2.4814499999999997"/>
    <n v="2.7661600000000002"/>
  </r>
  <r>
    <x v="24"/>
    <n v="0.34949999999999998"/>
    <n v="0.73909999999999998"/>
    <n v="0.67290000000000005"/>
    <s v="MATRIZ "/>
    <s v="MATRIZ "/>
    <s v="JAN"/>
    <n v="2021"/>
    <n v="0.1"/>
    <n v="7.3910000000000003E-2"/>
    <n v="3.4950000000000002E-2"/>
    <n v="3.8960000000000002E-2"/>
  </r>
  <r>
    <x v="24"/>
    <n v="0.32"/>
    <n v="0.78"/>
    <n v="0.90490000000000004"/>
    <s v="SUCURSAL TALLER"/>
    <s v="SUCURSAL TALLER"/>
    <s v="MAY"/>
    <n v="2020"/>
    <n v="1.1599999999999999"/>
    <n v="0.90479999999999994"/>
    <n v="0.37119999999999997"/>
    <n v="0.53359999999999996"/>
  </r>
  <r>
    <x v="24"/>
    <n v="0.32"/>
    <n v="0.78"/>
    <n v="0.90490000000000004"/>
    <s v="SUCURSAL TALLER"/>
    <s v="SUCURSAL TALLER"/>
    <s v="JUN"/>
    <n v="2020"/>
    <n v="0.4"/>
    <n v="0.31200000000000006"/>
    <n v="0.128"/>
    <n v="0.18400000000000005"/>
  </r>
  <r>
    <x v="24"/>
    <n v="0.32"/>
    <n v="0.78"/>
    <n v="0.90490000000000004"/>
    <s v="SUCURSAL TALLER"/>
    <s v="SUCURSAL TALLER"/>
    <s v="JUL"/>
    <n v="2020"/>
    <n v="0.69"/>
    <n v="0.53820000000000001"/>
    <n v="0.2208"/>
    <n v="0.31740000000000002"/>
  </r>
  <r>
    <x v="24"/>
    <n v="0.32"/>
    <n v="0.78"/>
    <n v="0.90490000000000004"/>
    <s v="SUCURSAL TALLER"/>
    <s v="SUCURSAL TALLER"/>
    <s v="AUG"/>
    <n v="2020"/>
    <n v="0"/>
    <n v="0"/>
    <n v="0"/>
    <n v="0"/>
  </r>
  <r>
    <x v="24"/>
    <n v="0.32"/>
    <n v="0.78"/>
    <n v="0.90490000000000004"/>
    <s v="SUCURSAL TALLER"/>
    <s v="SUCURSAL TALLER"/>
    <s v="SEP"/>
    <n v="2020"/>
    <n v="10.35"/>
    <n v="8.0730000000000004"/>
    <n v="3.3119999999999998"/>
    <n v="4.761000000000001"/>
  </r>
  <r>
    <x v="24"/>
    <n v="0.32"/>
    <n v="0.78"/>
    <n v="0.90490000000000004"/>
    <s v="SUCURSAL TALLER"/>
    <s v="SUCURSAL TALLER"/>
    <s v="OCT"/>
    <n v="2020"/>
    <n v="1.1200000000000001"/>
    <n v="0.87360000000000015"/>
    <n v="0.35840000000000005"/>
    <n v="0.5152000000000001"/>
  </r>
  <r>
    <x v="24"/>
    <n v="0.32"/>
    <n v="0.78"/>
    <n v="0.90490000000000004"/>
    <s v="SUCURSAL TALLER"/>
    <s v="SUCURSAL TALLER"/>
    <s v="NOV"/>
    <n v="2020"/>
    <n v="0.23"/>
    <n v="0.1794"/>
    <n v="7.3599999999999999E-2"/>
    <n v="0.10580000000000001"/>
  </r>
  <r>
    <x v="24"/>
    <n v="0.32"/>
    <n v="0.78"/>
    <n v="0.90490000000000004"/>
    <s v="SUCURSAL TALLER"/>
    <s v="SUCURSAL TALLER"/>
    <s v="DEC"/>
    <n v="2020"/>
    <n v="4.13"/>
    <n v="3.2214"/>
    <n v="1.3215999999999999"/>
    <n v="1.8998000000000002"/>
  </r>
  <r>
    <x v="24"/>
    <n v="0.32"/>
    <n v="0.78"/>
    <n v="0.90490000000000004"/>
    <s v="SUCURSAL TALLER"/>
    <s v="SUCURSAL TALLER"/>
    <s v="JAN"/>
    <n v="2021"/>
    <n v="1.66"/>
    <n v="1.2948"/>
    <n v="0.53120000000000001"/>
    <n v="0.76359999999999995"/>
  </r>
  <r>
    <x v="24"/>
    <n v="0.23419999999999999"/>
    <n v="0.54530000000000001"/>
    <n v="0"/>
    <s v="SUCURSAL LOJA"/>
    <s v="SUCURSAL LOJA"/>
    <s v="MAY"/>
    <n v="2020"/>
    <n v="0.45"/>
    <n v="0.24538500000000002"/>
    <n v="0.10539"/>
    <n v="0.13999500000000004"/>
  </r>
  <r>
    <x v="24"/>
    <n v="0.23419999999999999"/>
    <n v="0.54530000000000001"/>
    <n v="0"/>
    <s v="SUCURSAL LOJA"/>
    <s v="SUCURSAL LOJA"/>
    <s v="JUN"/>
    <n v="2020"/>
    <n v="0.87"/>
    <n v="0.47441100000000003"/>
    <n v="0.20375399999999999"/>
    <n v="0.27065700000000004"/>
  </r>
  <r>
    <x v="24"/>
    <n v="0.23419999999999999"/>
    <n v="0.54530000000000001"/>
    <n v="0"/>
    <s v="SUCURSAL LOJA"/>
    <s v="SUCURSAL LOJA"/>
    <s v="JUL"/>
    <n v="2020"/>
    <n v="0.02"/>
    <n v="1.0906000000000001E-2"/>
    <n v="4.6839999999999998E-3"/>
    <n v="6.222000000000001E-3"/>
  </r>
  <r>
    <x v="24"/>
    <n v="0.23419999999999999"/>
    <n v="0.54530000000000001"/>
    <n v="0"/>
    <s v="SUCURSAL LOJA"/>
    <s v="SUCURSAL LOJA"/>
    <s v="AUG"/>
    <n v="2020"/>
    <n v="0"/>
    <n v="0"/>
    <n v="0"/>
    <n v="0"/>
  </r>
  <r>
    <x v="24"/>
    <n v="0.23419999999999999"/>
    <n v="0.54530000000000001"/>
    <n v="0"/>
    <s v="SUCURSAL LOJA"/>
    <s v="SUCURSAL LOJA"/>
    <s v="SEP"/>
    <n v="2020"/>
    <n v="3.28"/>
    <n v="1.788584"/>
    <n v="0.76817599999999997"/>
    <n v="1.020408"/>
  </r>
  <r>
    <x v="24"/>
    <n v="0.23419999999999999"/>
    <n v="0.54530000000000001"/>
    <n v="0"/>
    <s v="SUCURSAL LOJA"/>
    <s v="SUCURSAL LOJA"/>
    <s v="OCT"/>
    <n v="2020"/>
    <n v="1.1100000000000001"/>
    <n v="0.60528300000000002"/>
    <n v="0.25996200000000003"/>
    <n v="0.34532099999999999"/>
  </r>
  <r>
    <x v="24"/>
    <n v="0.23419999999999999"/>
    <n v="0.54530000000000001"/>
    <n v="0"/>
    <s v="SUCURSAL LOJA"/>
    <s v="SUCURSAL LOJA"/>
    <s v="NOV"/>
    <n v="2020"/>
    <n v="0.09"/>
    <n v="4.9076999999999996E-2"/>
    <n v="2.1078E-2"/>
    <n v="2.7998999999999996E-2"/>
  </r>
  <r>
    <x v="24"/>
    <n v="0.23419999999999999"/>
    <n v="0.54530000000000001"/>
    <n v="0"/>
    <s v="SUCURSAL LOJA"/>
    <s v="SUCURSAL LOJA"/>
    <s v="DEC"/>
    <n v="2020"/>
    <n v="0"/>
    <n v="0"/>
    <n v="0"/>
    <n v="0"/>
  </r>
  <r>
    <x v="24"/>
    <n v="0.23419999999999999"/>
    <n v="0.54530000000000001"/>
    <n v="0"/>
    <s v="SUCURSAL LOJA"/>
    <s v="SUCURSAL LOJA"/>
    <s v="JAN"/>
    <n v="2021"/>
    <n v="0"/>
    <n v="0"/>
    <n v="0"/>
    <n v="0"/>
  </r>
  <r>
    <x v="25"/>
    <n v="29.124300000000002"/>
    <n v="32.270200000000003"/>
    <n v="34.712299999999999"/>
    <s v="MATRIZ "/>
    <s v="MATRIZ "/>
    <s v="MAY"/>
    <n v="2020"/>
    <n v="0"/>
    <n v="0"/>
    <n v="0"/>
    <n v="0"/>
  </r>
  <r>
    <x v="25"/>
    <n v="29.124300000000002"/>
    <n v="32.270200000000003"/>
    <n v="34.712299999999999"/>
    <s v="MATRIZ "/>
    <s v="MATRIZ "/>
    <s v="JUN"/>
    <n v="2020"/>
    <n v="0.13"/>
    <n v="4.1951260000000001"/>
    <n v="3.7861590000000005"/>
    <n v="0.40896699999999964"/>
  </r>
  <r>
    <x v="25"/>
    <n v="29.124300000000002"/>
    <n v="32.270200000000003"/>
    <n v="34.712299999999999"/>
    <s v="MATRIZ "/>
    <s v="MATRIZ "/>
    <s v="JUL"/>
    <n v="2020"/>
    <n v="4.1500000000000004"/>
    <n v="133.92133000000001"/>
    <n v="120.86584500000002"/>
    <n v="13.05548499999999"/>
  </r>
  <r>
    <x v="25"/>
    <n v="29.124300000000002"/>
    <n v="32.270200000000003"/>
    <n v="34.712299999999999"/>
    <s v="MATRIZ "/>
    <s v="MATRIZ "/>
    <s v="AUG"/>
    <n v="2020"/>
    <n v="0"/>
    <n v="0"/>
    <n v="0"/>
    <n v="0"/>
  </r>
  <r>
    <x v="25"/>
    <n v="29.124300000000002"/>
    <n v="32.270200000000003"/>
    <n v="34.712299999999999"/>
    <s v="MATRIZ "/>
    <s v="MATRIZ "/>
    <s v="SEP"/>
    <n v="2020"/>
    <n v="0"/>
    <n v="0"/>
    <n v="0"/>
    <n v="0"/>
  </r>
  <r>
    <x v="25"/>
    <n v="29.124300000000002"/>
    <n v="32.270200000000003"/>
    <n v="34.712299999999999"/>
    <s v="MATRIZ "/>
    <s v="MATRIZ "/>
    <s v="OCT"/>
    <n v="2020"/>
    <n v="0.08"/>
    <n v="2.5816160000000004"/>
    <n v="2.3299440000000002"/>
    <n v="0.25167200000000012"/>
  </r>
  <r>
    <x v="25"/>
    <n v="29.124300000000002"/>
    <n v="32.270200000000003"/>
    <n v="34.712299999999999"/>
    <s v="MATRIZ "/>
    <s v="MATRIZ "/>
    <s v="NOV"/>
    <n v="2020"/>
    <n v="3.74"/>
    <n v="120.69054800000002"/>
    <n v="108.92488200000001"/>
    <n v="11.76566600000001"/>
  </r>
  <r>
    <x v="25"/>
    <n v="29.124300000000002"/>
    <n v="32.270200000000003"/>
    <n v="34.712299999999999"/>
    <s v="MATRIZ "/>
    <s v="MATRIZ "/>
    <s v="DEC"/>
    <n v="2020"/>
    <n v="0.42"/>
    <n v="13.553484000000001"/>
    <n v="12.232206"/>
    <n v="1.3212780000000013"/>
  </r>
  <r>
    <x v="25"/>
    <n v="29.124300000000002"/>
    <n v="32.270200000000003"/>
    <n v="34.712299999999999"/>
    <s v="MATRIZ "/>
    <s v="MATRIZ "/>
    <s v="JAN"/>
    <n v="2021"/>
    <n v="0.67"/>
    <n v="21.621034000000002"/>
    <n v="19.513281000000003"/>
    <n v="2.1077529999999989"/>
  </r>
  <r>
    <x v="25"/>
    <n v="100.9491"/>
    <n v="114.9868"/>
    <n v="126.19"/>
    <s v="SUCURSAL TRAN"/>
    <s v="SUCURSAL TRAN"/>
    <s v="MAY"/>
    <n v="2020"/>
    <n v="0.54"/>
    <n v="62.092872000000007"/>
    <n v="54.512514000000003"/>
    <n v="7.5803580000000039"/>
  </r>
  <r>
    <x v="25"/>
    <n v="100.9491"/>
    <n v="114.9868"/>
    <n v="126.19"/>
    <s v="SUCURSAL TRAN"/>
    <s v="SUCURSAL TRAN"/>
    <s v="JUN"/>
    <n v="2020"/>
    <n v="2.1800000000000002"/>
    <n v="250.67122400000002"/>
    <n v="220.06903800000001"/>
    <n v="30.602186000000017"/>
  </r>
  <r>
    <x v="25"/>
    <n v="100.9491"/>
    <n v="114.9868"/>
    <n v="126.19"/>
    <s v="SUCURSAL TRAN"/>
    <s v="SUCURSAL TRAN"/>
    <s v="JUL"/>
    <n v="2020"/>
    <n v="0"/>
    <n v="0"/>
    <n v="0"/>
    <n v="0"/>
  </r>
  <r>
    <x v="25"/>
    <n v="100.9491"/>
    <n v="114.9868"/>
    <n v="126.19"/>
    <s v="SUCURSAL TRAN"/>
    <s v="SUCURSAL TRAN"/>
    <s v="AUG"/>
    <n v="2020"/>
    <n v="5.36"/>
    <n v="616.32924800000001"/>
    <n v="541.087176"/>
    <n v="75.242072000000007"/>
  </r>
  <r>
    <x v="25"/>
    <n v="100.9491"/>
    <n v="114.9868"/>
    <n v="126.19"/>
    <s v="SUCURSAL TRAN"/>
    <s v="SUCURSAL TRAN"/>
    <s v="SEP"/>
    <n v="2020"/>
    <n v="0"/>
    <n v="0"/>
    <n v="0"/>
    <n v="0"/>
  </r>
  <r>
    <x v="25"/>
    <n v="100.9491"/>
    <n v="114.9868"/>
    <n v="126.19"/>
    <s v="SUCURSAL TRAN"/>
    <s v="SUCURSAL TRAN"/>
    <s v="OCT"/>
    <n v="2020"/>
    <n v="0"/>
    <n v="0"/>
    <n v="0"/>
    <n v="0"/>
  </r>
  <r>
    <x v="25"/>
    <n v="100.9491"/>
    <n v="114.9868"/>
    <n v="126.19"/>
    <s v="SUCURSAL TRAN"/>
    <s v="SUCURSAL TRAN"/>
    <s v="NOV"/>
    <n v="2020"/>
    <n v="5.41"/>
    <n v="622.07858800000008"/>
    <n v="546.13463100000001"/>
    <n v="75.943957000000069"/>
  </r>
  <r>
    <x v="25"/>
    <n v="100.9491"/>
    <n v="114.9868"/>
    <n v="126.19"/>
    <s v="SUCURSAL TRAN"/>
    <s v="SUCURSAL TRAN"/>
    <s v="DEC"/>
    <n v="2020"/>
    <n v="0"/>
    <n v="0"/>
    <n v="0"/>
    <n v="0"/>
  </r>
  <r>
    <x v="25"/>
    <n v="100.9491"/>
    <n v="114.9868"/>
    <n v="126.19"/>
    <s v="SUCURSAL TRAN"/>
    <s v="SUCURSAL TRAN"/>
    <s v="JAN"/>
    <n v="2021"/>
    <n v="0"/>
    <n v="0"/>
    <n v="0"/>
    <n v="0"/>
  </r>
  <r>
    <x v="25"/>
    <n v="44.231299999999997"/>
    <n v="56.970999999999997"/>
    <n v="61.454799999999999"/>
    <s v="SUCURSAL TALLER"/>
    <s v="SUCURSAL TALLER"/>
    <s v="MAY"/>
    <n v="2020"/>
    <n v="0.71"/>
    <n v="40.449409999999993"/>
    <n v="31.404222999999998"/>
    <n v="9.045186999999995"/>
  </r>
  <r>
    <x v="25"/>
    <n v="44.231299999999997"/>
    <n v="56.970999999999997"/>
    <n v="61.454799999999999"/>
    <s v="SUCURSAL TALLER"/>
    <s v="SUCURSAL TALLER"/>
    <s v="JUN"/>
    <n v="2020"/>
    <n v="2.66"/>
    <n v="151.54285999999999"/>
    <n v="117.655258"/>
    <n v="33.887601999999987"/>
  </r>
  <r>
    <x v="25"/>
    <n v="44.231299999999997"/>
    <n v="56.970999999999997"/>
    <n v="61.454799999999999"/>
    <s v="SUCURSAL TALLER"/>
    <s v="SUCURSAL TALLER"/>
    <s v="JUL"/>
    <n v="2020"/>
    <n v="0"/>
    <n v="0"/>
    <n v="0"/>
    <n v="0"/>
  </r>
  <r>
    <x v="25"/>
    <n v="44.231299999999997"/>
    <n v="56.970999999999997"/>
    <n v="61.454799999999999"/>
    <s v="SUCURSAL TALLER"/>
    <s v="SUCURSAL TALLER"/>
    <s v="AUG"/>
    <n v="2020"/>
    <n v="0.49"/>
    <n v="27.915789999999998"/>
    <n v="21.673337"/>
    <n v="6.2424529999999976"/>
  </r>
  <r>
    <x v="25"/>
    <n v="44.231299999999997"/>
    <n v="56.970999999999997"/>
    <n v="61.454799999999999"/>
    <s v="SUCURSAL TALLER"/>
    <s v="SUCURSAL TALLER"/>
    <s v="SEP"/>
    <n v="2020"/>
    <n v="0"/>
    <n v="0"/>
    <n v="0"/>
    <n v="0"/>
  </r>
  <r>
    <x v="25"/>
    <n v="44.231299999999997"/>
    <n v="56.970999999999997"/>
    <n v="61.454799999999999"/>
    <s v="SUCURSAL TALLER"/>
    <s v="SUCURSAL TALLER"/>
    <s v="OCT"/>
    <n v="2020"/>
    <n v="0"/>
    <n v="0"/>
    <n v="0"/>
    <n v="0"/>
  </r>
  <r>
    <x v="25"/>
    <n v="44.231299999999997"/>
    <n v="56.970999999999997"/>
    <n v="61.454799999999999"/>
    <s v="SUCURSAL TALLER"/>
    <s v="SUCURSAL TALLER"/>
    <s v="NOV"/>
    <n v="2020"/>
    <n v="0"/>
    <n v="0"/>
    <n v="0"/>
    <n v="0"/>
  </r>
  <r>
    <x v="25"/>
    <n v="44.231299999999997"/>
    <n v="56.970999999999997"/>
    <n v="61.454799999999999"/>
    <s v="SUCURSAL TALLER"/>
    <s v="SUCURSAL TALLER"/>
    <s v="DEC"/>
    <n v="2020"/>
    <n v="0"/>
    <n v="0"/>
    <n v="0"/>
    <n v="0"/>
  </r>
  <r>
    <x v="25"/>
    <n v="44.231299999999997"/>
    <n v="56.970999999999997"/>
    <n v="61.454799999999999"/>
    <s v="SUCURSAL TALLER"/>
    <s v="SUCURSAL TALLER"/>
    <s v="JAN"/>
    <n v="2021"/>
    <n v="0.26"/>
    <n v="14.81246"/>
    <n v="11.500138"/>
    <n v="3.312322"/>
  </r>
  <r>
    <x v="25"/>
    <n v="145.50489999999999"/>
    <n v="200.68180000000001"/>
    <n v="205.54679999999999"/>
    <s v="SUCURSAL CHILE"/>
    <s v="SUCURSAL CHILE"/>
    <s v="MAY"/>
    <n v="2020"/>
    <n v="8.99"/>
    <n v="1804.1293820000001"/>
    <n v="1308.0890509999999"/>
    <n v="496.04033100000015"/>
  </r>
  <r>
    <x v="25"/>
    <n v="145.50489999999999"/>
    <n v="200.68180000000001"/>
    <n v="205.54679999999999"/>
    <s v="SUCURSAL CHILE"/>
    <s v="SUCURSAL CHILE"/>
    <s v="JUN"/>
    <n v="2020"/>
    <n v="0"/>
    <n v="0"/>
    <n v="0"/>
    <n v="0"/>
  </r>
  <r>
    <x v="25"/>
    <n v="145.50489999999999"/>
    <n v="200.68180000000001"/>
    <n v="205.54679999999999"/>
    <s v="SUCURSAL CHILE"/>
    <s v="SUCURSAL CHILE"/>
    <s v="JUL"/>
    <n v="2020"/>
    <n v="5.5"/>
    <n v="1103.7499"/>
    <n v="800.27694999999994"/>
    <n v="303.47295000000008"/>
  </r>
  <r>
    <x v="25"/>
    <n v="145.50489999999999"/>
    <n v="200.68180000000001"/>
    <n v="205.54679999999999"/>
    <s v="SUCURSAL CHILE"/>
    <s v="SUCURSAL CHILE"/>
    <s v="AUG"/>
    <n v="2020"/>
    <n v="0"/>
    <n v="0"/>
    <n v="0"/>
    <n v="0"/>
  </r>
  <r>
    <x v="25"/>
    <n v="145.50489999999999"/>
    <n v="200.68180000000001"/>
    <n v="205.54679999999999"/>
    <s v="SUCURSAL CHILE"/>
    <s v="SUCURSAL CHILE"/>
    <s v="SEP"/>
    <n v="2020"/>
    <n v="1.25"/>
    <n v="250.85225000000003"/>
    <n v="181.881125"/>
    <n v="68.971125000000029"/>
  </r>
  <r>
    <x v="25"/>
    <n v="145.50489999999999"/>
    <n v="200.68180000000001"/>
    <n v="205.54679999999999"/>
    <s v="SUCURSAL CHILE"/>
    <s v="SUCURSAL CHILE"/>
    <s v="OCT"/>
    <n v="2020"/>
    <n v="0"/>
    <n v="0"/>
    <n v="0"/>
    <n v="0"/>
  </r>
  <r>
    <x v="25"/>
    <n v="145.50489999999999"/>
    <n v="200.68180000000001"/>
    <n v="205.54679999999999"/>
    <s v="SUCURSAL CHILE"/>
    <s v="SUCURSAL CHILE"/>
    <s v="NOV"/>
    <n v="2020"/>
    <n v="2.4700000000000002"/>
    <n v="495.68404600000008"/>
    <n v="359.39710300000002"/>
    <n v="136.28694300000006"/>
  </r>
  <r>
    <x v="25"/>
    <n v="145.50489999999999"/>
    <n v="200.68180000000001"/>
    <n v="205.54679999999999"/>
    <s v="SUCURSAL CHILE"/>
    <s v="SUCURSAL CHILE"/>
    <s v="DEC"/>
    <n v="2020"/>
    <n v="0"/>
    <n v="0"/>
    <n v="0"/>
    <n v="0"/>
  </r>
  <r>
    <x v="25"/>
    <n v="145.50489999999999"/>
    <n v="200.68180000000001"/>
    <n v="205.54679999999999"/>
    <s v="SUCURSAL CHILE"/>
    <s v="SUCURSAL CHILE"/>
    <s v="JAN"/>
    <n v="2021"/>
    <n v="2.14"/>
    <n v="429.45905200000004"/>
    <n v="311.38048600000002"/>
    <n v="118.07856600000002"/>
  </r>
  <r>
    <x v="25"/>
    <n v="123.2915"/>
    <n v="132.5472"/>
    <n v="156.90819999999999"/>
    <s v="SUCURSAL LOJA"/>
    <s v="SUCURSAL LOJA"/>
    <s v="MAY"/>
    <n v="2020"/>
    <n v="1.83"/>
    <n v="242.56137600000002"/>
    <n v="225.623445"/>
    <n v="16.93793100000002"/>
  </r>
  <r>
    <x v="25"/>
    <n v="123.2915"/>
    <n v="132.5472"/>
    <n v="156.90819999999999"/>
    <s v="SUCURSAL LOJA"/>
    <s v="SUCURSAL LOJA"/>
    <s v="JUN"/>
    <n v="2020"/>
    <n v="2.2200000000000002"/>
    <n v="294.25478400000003"/>
    <n v="273.70713000000001"/>
    <n v="20.547654000000023"/>
  </r>
  <r>
    <x v="25"/>
    <n v="123.2915"/>
    <n v="132.5472"/>
    <n v="156.90819999999999"/>
    <s v="SUCURSAL LOJA"/>
    <s v="SUCURSAL LOJA"/>
    <s v="JUL"/>
    <n v="2020"/>
    <n v="0"/>
    <n v="0"/>
    <n v="0"/>
    <n v="0"/>
  </r>
  <r>
    <x v="25"/>
    <n v="123.2915"/>
    <n v="132.5472"/>
    <n v="156.90819999999999"/>
    <s v="SUCURSAL LOJA"/>
    <s v="SUCURSAL LOJA"/>
    <s v="AUG"/>
    <n v="2020"/>
    <n v="0"/>
    <n v="0"/>
    <n v="0"/>
    <n v="0"/>
  </r>
  <r>
    <x v="25"/>
    <n v="123.2915"/>
    <n v="132.5472"/>
    <n v="156.90819999999999"/>
    <s v="SUCURSAL LOJA"/>
    <s v="SUCURSAL LOJA"/>
    <s v="SEP"/>
    <n v="2020"/>
    <n v="9.6"/>
    <n v="1272.4531199999999"/>
    <n v="1183.5983999999999"/>
    <n v="88.854720000000043"/>
  </r>
  <r>
    <x v="25"/>
    <n v="123.2915"/>
    <n v="132.5472"/>
    <n v="156.90819999999999"/>
    <s v="SUCURSAL LOJA"/>
    <s v="SUCURSAL LOJA"/>
    <s v="OCT"/>
    <n v="2020"/>
    <n v="0"/>
    <n v="0"/>
    <n v="0"/>
    <n v="0"/>
  </r>
  <r>
    <x v="25"/>
    <n v="123.2915"/>
    <n v="132.5472"/>
    <n v="156.90819999999999"/>
    <s v="SUCURSAL LOJA"/>
    <s v="SUCURSAL LOJA"/>
    <s v="NOV"/>
    <n v="2020"/>
    <n v="2.92"/>
    <n v="387.037824"/>
    <n v="360.01117999999997"/>
    <n v="27.026644000000033"/>
  </r>
  <r>
    <x v="25"/>
    <n v="123.2915"/>
    <n v="132.5472"/>
    <n v="156.90819999999999"/>
    <s v="SUCURSAL LOJA"/>
    <s v="SUCURSAL LOJA"/>
    <s v="DEC"/>
    <n v="2020"/>
    <n v="8.93"/>
    <n v="1183.6464960000001"/>
    <n v="1100.993095"/>
    <n v="82.653401000000031"/>
  </r>
  <r>
    <x v="25"/>
    <n v="123.2915"/>
    <n v="132.5472"/>
    <n v="156.90819999999999"/>
    <s v="SUCURSAL LOJA"/>
    <s v="SUCURSAL LOJA"/>
    <s v="JAN"/>
    <n v="2021"/>
    <n v="1.95"/>
    <n v="258.46704"/>
    <n v="240.41842499999998"/>
    <n v="18.048615000000012"/>
  </r>
  <r>
    <x v="26"/>
    <n v="85.547700000000006"/>
    <n v="135.85159999999999"/>
    <n v="129.6388"/>
    <s v="SUCURSAL TALLER"/>
    <s v="SUCURSAL TALLER"/>
    <s v="MAY"/>
    <n v="2020"/>
    <n v="2.2200000000000002"/>
    <n v="301.590552"/>
    <n v="189.91589400000004"/>
    <n v="111.67465799999997"/>
  </r>
  <r>
    <x v="26"/>
    <n v="85.547700000000006"/>
    <n v="135.85159999999999"/>
    <n v="129.6388"/>
    <s v="SUCURSAL TALLER"/>
    <s v="SUCURSAL TALLER"/>
    <s v="JUN"/>
    <n v="2020"/>
    <n v="3.54"/>
    <n v="480.91466399999996"/>
    <n v="302.83885800000002"/>
    <n v="178.07580599999994"/>
  </r>
  <r>
    <x v="26"/>
    <n v="85.547700000000006"/>
    <n v="135.85159999999999"/>
    <n v="129.6388"/>
    <s v="SUCURSAL TALLER"/>
    <s v="SUCURSAL TALLER"/>
    <s v="JUL"/>
    <n v="2020"/>
    <n v="3.48"/>
    <n v="472.76356799999996"/>
    <n v="297.70599600000003"/>
    <n v="175.05757199999994"/>
  </r>
  <r>
    <x v="26"/>
    <n v="85.547700000000006"/>
    <n v="135.85159999999999"/>
    <n v="129.6388"/>
    <s v="SUCURSAL TALLER"/>
    <s v="SUCURSAL TALLER"/>
    <s v="AUG"/>
    <n v="2020"/>
    <n v="3"/>
    <n v="407.5548"/>
    <n v="256.6431"/>
    <n v="150.9117"/>
  </r>
  <r>
    <x v="26"/>
    <n v="85.547700000000006"/>
    <n v="135.85159999999999"/>
    <n v="129.6388"/>
    <s v="SUCURSAL TALLER"/>
    <s v="SUCURSAL TALLER"/>
    <s v="SEP"/>
    <n v="2020"/>
    <n v="0"/>
    <n v="0"/>
    <n v="0"/>
    <n v="0"/>
  </r>
  <r>
    <x v="26"/>
    <n v="85.547700000000006"/>
    <n v="135.85159999999999"/>
    <n v="129.6388"/>
    <s v="SUCURSAL TALLER"/>
    <s v="SUCURSAL TALLER"/>
    <s v="OCT"/>
    <n v="2020"/>
    <n v="6.56"/>
    <n v="891.18649599999992"/>
    <n v="561.19291199999998"/>
    <n v="329.99358399999994"/>
  </r>
  <r>
    <x v="26"/>
    <n v="85.547700000000006"/>
    <n v="135.85159999999999"/>
    <n v="129.6388"/>
    <s v="SUCURSAL TALLER"/>
    <s v="SUCURSAL TALLER"/>
    <s v="NOV"/>
    <n v="2020"/>
    <n v="7.0000000000000007E-2"/>
    <n v="9.5096120000000006"/>
    <n v="5.9883390000000007"/>
    <n v="3.5212729999999999"/>
  </r>
  <r>
    <x v="26"/>
    <n v="85.547700000000006"/>
    <n v="135.85159999999999"/>
    <n v="129.6388"/>
    <s v="SUCURSAL TALLER"/>
    <s v="SUCURSAL TALLER"/>
    <s v="DEC"/>
    <n v="2020"/>
    <n v="0"/>
    <n v="0"/>
    <n v="0"/>
    <n v="0"/>
  </r>
  <r>
    <x v="26"/>
    <n v="85.547700000000006"/>
    <n v="135.85159999999999"/>
    <n v="129.6388"/>
    <s v="SUCURSAL TALLER"/>
    <s v="SUCURSAL TALLER"/>
    <s v="JAN"/>
    <n v="2021"/>
    <n v="0"/>
    <n v="0"/>
    <n v="0"/>
    <n v="0"/>
  </r>
  <r>
    <x v="26"/>
    <n v="144.834"/>
    <n v="196.99469999999999"/>
    <n v="192.7295"/>
    <s v="SUCURSAL TRAN"/>
    <s v="SUCURSAL TRAN"/>
    <s v="MAY"/>
    <n v="2020"/>
    <n v="0"/>
    <n v="0"/>
    <n v="0"/>
    <n v="0"/>
  </r>
  <r>
    <x v="26"/>
    <n v="144.834"/>
    <n v="196.99469999999999"/>
    <n v="192.7295"/>
    <s v="SUCURSAL TRAN"/>
    <s v="SUCURSAL TRAN"/>
    <s v="JUN"/>
    <n v="2020"/>
    <n v="7.94"/>
    <n v="1564.1379180000001"/>
    <n v="1149.9819600000001"/>
    <n v="414.15595800000006"/>
  </r>
  <r>
    <x v="26"/>
    <n v="144.834"/>
    <n v="196.99469999999999"/>
    <n v="192.7295"/>
    <s v="SUCURSAL TRAN"/>
    <s v="SUCURSAL TRAN"/>
    <s v="JUL"/>
    <n v="2020"/>
    <n v="0"/>
    <n v="0"/>
    <n v="0"/>
    <n v="0"/>
  </r>
  <r>
    <x v="26"/>
    <n v="144.834"/>
    <n v="196.99469999999999"/>
    <n v="192.7295"/>
    <s v="SUCURSAL TRAN"/>
    <s v="SUCURSAL TRAN"/>
    <s v="AUG"/>
    <n v="2020"/>
    <n v="0"/>
    <n v="0"/>
    <n v="0"/>
    <n v="0"/>
  </r>
  <r>
    <x v="26"/>
    <n v="144.834"/>
    <n v="196.99469999999999"/>
    <n v="192.7295"/>
    <s v="SUCURSAL TRAN"/>
    <s v="SUCURSAL TRAN"/>
    <s v="SEP"/>
    <n v="2020"/>
    <n v="2.5299999999999998"/>
    <n v="498.39659099999994"/>
    <n v="366.43001999999996"/>
    <n v="131.96657099999999"/>
  </r>
  <r>
    <x v="26"/>
    <n v="144.834"/>
    <n v="196.99469999999999"/>
    <n v="192.7295"/>
    <s v="SUCURSAL TRAN"/>
    <s v="SUCURSAL TRAN"/>
    <s v="OCT"/>
    <n v="2020"/>
    <n v="0"/>
    <n v="0"/>
    <n v="0"/>
    <n v="0"/>
  </r>
  <r>
    <x v="26"/>
    <n v="144.834"/>
    <n v="196.99469999999999"/>
    <n v="192.7295"/>
    <s v="SUCURSAL TRAN"/>
    <s v="SUCURSAL TRAN"/>
    <s v="NOV"/>
    <n v="2020"/>
    <n v="1.89"/>
    <n v="372.31998299999998"/>
    <n v="273.73626000000002"/>
    <n v="98.583722999999964"/>
  </r>
  <r>
    <x v="26"/>
    <n v="144.834"/>
    <n v="196.99469999999999"/>
    <n v="192.7295"/>
    <s v="SUCURSAL TRAN"/>
    <s v="SUCURSAL TRAN"/>
    <s v="DEC"/>
    <n v="2020"/>
    <n v="4.04"/>
    <n v="795.85858799999994"/>
    <n v="585.12936000000002"/>
    <n v="210.72922799999992"/>
  </r>
  <r>
    <x v="26"/>
    <n v="144.834"/>
    <n v="196.99469999999999"/>
    <n v="192.7295"/>
    <s v="SUCURSAL TRAN"/>
    <s v="SUCURSAL TRAN"/>
    <s v="JAN"/>
    <n v="2021"/>
    <n v="0"/>
    <n v="0"/>
    <n v="0"/>
    <n v="0"/>
  </r>
  <r>
    <x v="26"/>
    <n v="59.497100000000003"/>
    <n v="72.498900000000006"/>
    <n v="77.322999999999993"/>
    <s v="SUCURSAL CHILE"/>
    <s v="SUCURSAL CHILE"/>
    <s v="MAY"/>
    <n v="2020"/>
    <n v="0"/>
    <n v="0"/>
    <n v="0"/>
    <n v="0"/>
  </r>
  <r>
    <x v="26"/>
    <n v="59.497100000000003"/>
    <n v="72.498900000000006"/>
    <n v="77.322999999999993"/>
    <s v="SUCURSAL CHILE"/>
    <s v="SUCURSAL CHILE"/>
    <s v="JUN"/>
    <n v="2020"/>
    <n v="0"/>
    <n v="0"/>
    <n v="0"/>
    <n v="0"/>
  </r>
  <r>
    <x v="26"/>
    <n v="59.497100000000003"/>
    <n v="72.498900000000006"/>
    <n v="77.322999999999993"/>
    <s v="SUCURSAL CHILE"/>
    <s v="SUCURSAL CHILE"/>
    <s v="JUL"/>
    <n v="2020"/>
    <n v="2.1"/>
    <n v="152.24769000000001"/>
    <n v="124.94391000000002"/>
    <n v="27.303779999999989"/>
  </r>
  <r>
    <x v="26"/>
    <n v="59.497100000000003"/>
    <n v="72.498900000000006"/>
    <n v="77.322999999999993"/>
    <s v="SUCURSAL CHILE"/>
    <s v="SUCURSAL CHILE"/>
    <s v="AUG"/>
    <n v="2020"/>
    <n v="1.57"/>
    <n v="113.82327300000001"/>
    <n v="93.410447000000005"/>
    <n v="20.41282600000001"/>
  </r>
  <r>
    <x v="26"/>
    <n v="59.497100000000003"/>
    <n v="72.498900000000006"/>
    <n v="77.322999999999993"/>
    <s v="SUCURSAL CHILE"/>
    <s v="SUCURSAL CHILE"/>
    <s v="SEP"/>
    <n v="2020"/>
    <n v="4.4400000000000004"/>
    <n v="321.89511600000003"/>
    <n v="264.16712400000006"/>
    <n v="57.727991999999972"/>
  </r>
  <r>
    <x v="26"/>
    <n v="59.497100000000003"/>
    <n v="72.498900000000006"/>
    <n v="77.322999999999993"/>
    <s v="SUCURSAL CHILE"/>
    <s v="SUCURSAL CHILE"/>
    <s v="OCT"/>
    <n v="2020"/>
    <n v="0"/>
    <n v="0"/>
    <n v="0"/>
    <n v="0"/>
  </r>
  <r>
    <x v="26"/>
    <n v="59.497100000000003"/>
    <n v="72.498900000000006"/>
    <n v="77.322999999999993"/>
    <s v="SUCURSAL CHILE"/>
    <s v="SUCURSAL CHILE"/>
    <s v="NOV"/>
    <n v="2020"/>
    <n v="0"/>
    <n v="0"/>
    <n v="0"/>
    <n v="0"/>
  </r>
  <r>
    <x v="26"/>
    <n v="59.497100000000003"/>
    <n v="72.498900000000006"/>
    <n v="77.322999999999993"/>
    <s v="SUCURSAL CHILE"/>
    <s v="SUCURSAL CHILE"/>
    <s v="DEC"/>
    <n v="2020"/>
    <n v="0"/>
    <n v="0"/>
    <n v="0"/>
    <n v="0"/>
  </r>
  <r>
    <x v="26"/>
    <n v="59.497100000000003"/>
    <n v="72.498900000000006"/>
    <n v="77.322999999999993"/>
    <s v="SUCURSAL CHILE"/>
    <s v="SUCURSAL CHILE"/>
    <s v="JAN"/>
    <n v="2021"/>
    <n v="4.13"/>
    <n v="299.420457"/>
    <n v="245.72302300000001"/>
    <n v="53.697433999999987"/>
  </r>
  <r>
    <x v="26"/>
    <n v="85.709199999999996"/>
    <n v="99.879499999999993"/>
    <n v="119.15309999999999"/>
    <s v="SUCURSAL LOJA"/>
    <s v="SUCURSAL LOJA"/>
    <s v="MAY"/>
    <n v="2020"/>
    <n v="3.4"/>
    <n v="339.59029999999996"/>
    <n v="291.41127999999998"/>
    <n v="48.17901999999998"/>
  </r>
  <r>
    <x v="26"/>
    <n v="85.709199999999996"/>
    <n v="99.879499999999993"/>
    <n v="119.15309999999999"/>
    <s v="SUCURSAL LOJA"/>
    <s v="SUCURSAL LOJA"/>
    <s v="JUN"/>
    <n v="2020"/>
    <n v="4.12"/>
    <n v="411.50353999999999"/>
    <n v="353.12190399999997"/>
    <n v="58.381636000000015"/>
  </r>
  <r>
    <x v="26"/>
    <n v="85.709199999999996"/>
    <n v="99.879499999999993"/>
    <n v="119.15309999999999"/>
    <s v="SUCURSAL LOJA"/>
    <s v="SUCURSAL LOJA"/>
    <s v="JUL"/>
    <n v="2020"/>
    <n v="0.01"/>
    <n v="0.99879499999999999"/>
    <n v="0.85709199999999996"/>
    <n v="0.14170300000000002"/>
  </r>
  <r>
    <x v="26"/>
    <n v="85.709199999999996"/>
    <n v="99.879499999999993"/>
    <n v="119.15309999999999"/>
    <s v="SUCURSAL LOJA"/>
    <s v="SUCURSAL LOJA"/>
    <s v="AUG"/>
    <n v="2020"/>
    <n v="2.99"/>
    <n v="298.63970499999999"/>
    <n v="256.27050800000001"/>
    <n v="42.369196999999986"/>
  </r>
  <r>
    <x v="26"/>
    <n v="85.709199999999996"/>
    <n v="99.879499999999993"/>
    <n v="119.15309999999999"/>
    <s v="SUCURSAL LOJA"/>
    <s v="SUCURSAL LOJA"/>
    <s v="SEP"/>
    <n v="2020"/>
    <n v="0"/>
    <n v="0"/>
    <n v="0"/>
    <n v="0"/>
  </r>
  <r>
    <x v="26"/>
    <n v="85.709199999999996"/>
    <n v="99.879499999999993"/>
    <n v="119.15309999999999"/>
    <s v="SUCURSAL LOJA"/>
    <s v="SUCURSAL LOJA"/>
    <s v="OCT"/>
    <n v="2020"/>
    <n v="0.5"/>
    <n v="49.939749999999997"/>
    <n v="42.854599999999998"/>
    <n v="7.0851499999999987"/>
  </r>
  <r>
    <x v="26"/>
    <n v="85.709199999999996"/>
    <n v="99.879499999999993"/>
    <n v="119.15309999999999"/>
    <s v="SUCURSAL LOJA"/>
    <s v="SUCURSAL LOJA"/>
    <s v="NOV"/>
    <n v="2020"/>
    <n v="0.75"/>
    <n v="74.909624999999991"/>
    <n v="64.281899999999993"/>
    <n v="10.627724999999998"/>
  </r>
  <r>
    <x v="26"/>
    <n v="85.709199999999996"/>
    <n v="99.879499999999993"/>
    <n v="119.15309999999999"/>
    <s v="SUCURSAL LOJA"/>
    <s v="SUCURSAL LOJA"/>
    <s v="DEC"/>
    <n v="2020"/>
    <n v="1.91"/>
    <n v="190.76984499999998"/>
    <n v="163.70457199999998"/>
    <n v="27.065272999999991"/>
  </r>
  <r>
    <x v="26"/>
    <n v="85.709199999999996"/>
    <n v="99.879499999999993"/>
    <n v="119.15309999999999"/>
    <s v="SUCURSAL LOJA"/>
    <s v="SUCURSAL LOJA"/>
    <s v="JAN"/>
    <n v="2021"/>
    <n v="0.28000000000000003"/>
    <n v="27.966260000000002"/>
    <n v="23.998576"/>
    <n v="3.967684000000002"/>
  </r>
  <r>
    <x v="27"/>
    <n v="5.0949999999999998"/>
    <n v="9.6141000000000005"/>
    <n v="11.4686"/>
    <s v="SUCURSAL LOJA"/>
    <s v="SUCURSAL LOJA"/>
    <s v="MAY"/>
    <n v="2020"/>
    <n v="0.49"/>
    <n v="4.710909"/>
    <n v="2.49655"/>
    <n v="2.214359"/>
  </r>
  <r>
    <x v="27"/>
    <n v="5.0949999999999998"/>
    <n v="9.6141000000000005"/>
    <n v="11.4686"/>
    <s v="SUCURSAL LOJA"/>
    <s v="SUCURSAL LOJA"/>
    <s v="JUN"/>
    <n v="2020"/>
    <n v="0"/>
    <n v="0"/>
    <n v="0"/>
    <n v="0"/>
  </r>
  <r>
    <x v="27"/>
    <n v="5.0949999999999998"/>
    <n v="9.6141000000000005"/>
    <n v="11.4686"/>
    <s v="SUCURSAL LOJA"/>
    <s v="SUCURSAL LOJA"/>
    <s v="JUL"/>
    <n v="2020"/>
    <n v="4.12"/>
    <n v="39.610092000000002"/>
    <n v="20.991399999999999"/>
    <n v="18.618692000000003"/>
  </r>
  <r>
    <x v="27"/>
    <n v="5.0949999999999998"/>
    <n v="9.6141000000000005"/>
    <n v="11.4686"/>
    <s v="SUCURSAL LOJA"/>
    <s v="SUCURSAL LOJA"/>
    <s v="AUG"/>
    <n v="2020"/>
    <n v="3.47"/>
    <n v="33.360927000000004"/>
    <n v="17.679649999999999"/>
    <n v="15.681277000000005"/>
  </r>
  <r>
    <x v="27"/>
    <n v="5.0949999999999998"/>
    <n v="9.6141000000000005"/>
    <n v="11.4686"/>
    <s v="SUCURSAL LOJA"/>
    <s v="SUCURSAL LOJA"/>
    <s v="SEP"/>
    <n v="2020"/>
    <n v="5.01"/>
    <n v="48.166640999999998"/>
    <n v="25.525949999999998"/>
    <n v="22.640691"/>
  </r>
  <r>
    <x v="27"/>
    <n v="5.0949999999999998"/>
    <n v="9.6141000000000005"/>
    <n v="11.4686"/>
    <s v="SUCURSAL LOJA"/>
    <s v="SUCURSAL LOJA"/>
    <s v="OCT"/>
    <n v="2020"/>
    <n v="4.46"/>
    <n v="42.878886000000001"/>
    <n v="22.723699999999997"/>
    <n v="20.155186000000004"/>
  </r>
  <r>
    <x v="27"/>
    <n v="5.0949999999999998"/>
    <n v="9.6141000000000005"/>
    <n v="11.4686"/>
    <s v="SUCURSAL LOJA"/>
    <s v="SUCURSAL LOJA"/>
    <s v="NOV"/>
    <n v="2020"/>
    <n v="0"/>
    <n v="0"/>
    <n v="0"/>
    <n v="0"/>
  </r>
  <r>
    <x v="27"/>
    <n v="5.0949999999999998"/>
    <n v="9.6141000000000005"/>
    <n v="11.4686"/>
    <s v="SUCURSAL LOJA"/>
    <s v="SUCURSAL LOJA"/>
    <s v="DEC"/>
    <n v="2020"/>
    <n v="1.89"/>
    <n v="18.170649000000001"/>
    <n v="9.6295499999999983"/>
    <n v="8.5410990000000027"/>
  </r>
  <r>
    <x v="27"/>
    <n v="5.0949999999999998"/>
    <n v="9.6141000000000005"/>
    <n v="11.4686"/>
    <s v="SUCURSAL LOJA"/>
    <s v="SUCURSAL LOJA"/>
    <s v="JAN"/>
    <n v="2021"/>
    <n v="12.93"/>
    <n v="124.31031300000001"/>
    <n v="65.878349999999998"/>
    <n v="58.43196300000001"/>
  </r>
  <r>
    <x v="27"/>
    <n v="3.4866000000000001"/>
    <n v="6.1932999999999998"/>
    <n v="6.5305"/>
    <s v="SUCURSAL TALLER"/>
    <s v="SUCURSAL TALLER"/>
    <s v="MAY"/>
    <n v="2020"/>
    <n v="4.71"/>
    <n v="29.170442999999999"/>
    <n v="16.421886000000001"/>
    <n v="12.748556999999998"/>
  </r>
  <r>
    <x v="27"/>
    <n v="3.4866000000000001"/>
    <n v="6.1932999999999998"/>
    <n v="6.5305"/>
    <s v="SUCURSAL TALLER"/>
    <s v="SUCURSAL TALLER"/>
    <s v="JUN"/>
    <n v="2020"/>
    <n v="7.03"/>
    <n v="43.538899000000001"/>
    <n v="24.510798000000001"/>
    <n v="19.028100999999999"/>
  </r>
  <r>
    <x v="27"/>
    <n v="3.4866000000000001"/>
    <n v="6.1932999999999998"/>
    <n v="6.5305"/>
    <s v="SUCURSAL TALLER"/>
    <s v="SUCURSAL TALLER"/>
    <s v="JUL"/>
    <n v="2020"/>
    <n v="1.48"/>
    <n v="9.1660839999999997"/>
    <n v="5.1601680000000005"/>
    <n v="4.0059159999999991"/>
  </r>
  <r>
    <x v="27"/>
    <n v="3.4866000000000001"/>
    <n v="6.1932999999999998"/>
    <n v="6.5305"/>
    <s v="SUCURSAL TALLER"/>
    <s v="SUCURSAL TALLER"/>
    <s v="AUG"/>
    <n v="2020"/>
    <n v="4.5999999999999996"/>
    <n v="28.489179999999998"/>
    <n v="16.038360000000001"/>
    <n v="12.450819999999997"/>
  </r>
  <r>
    <x v="27"/>
    <n v="3.4866000000000001"/>
    <n v="6.1932999999999998"/>
    <n v="6.5305"/>
    <s v="SUCURSAL TALLER"/>
    <s v="SUCURSAL TALLER"/>
    <s v="SEP"/>
    <n v="2020"/>
    <n v="0.63"/>
    <n v="3.9017789999999999"/>
    <n v="2.196558"/>
    <n v="1.7052209999999999"/>
  </r>
  <r>
    <x v="27"/>
    <n v="3.4866000000000001"/>
    <n v="6.1932999999999998"/>
    <n v="6.5305"/>
    <s v="SUCURSAL TALLER"/>
    <s v="SUCURSAL TALLER"/>
    <s v="OCT"/>
    <n v="2020"/>
    <n v="0"/>
    <n v="0"/>
    <n v="0"/>
    <n v="0"/>
  </r>
  <r>
    <x v="27"/>
    <n v="3.4866000000000001"/>
    <n v="6.1932999999999998"/>
    <n v="6.5305"/>
    <s v="SUCURSAL TALLER"/>
    <s v="SUCURSAL TALLER"/>
    <s v="NOV"/>
    <n v="2020"/>
    <n v="3.35"/>
    <n v="20.747554999999998"/>
    <n v="11.680110000000001"/>
    <n v="9.0674449999999975"/>
  </r>
  <r>
    <x v="27"/>
    <n v="3.4866000000000001"/>
    <n v="6.1932999999999998"/>
    <n v="6.5305"/>
    <s v="SUCURSAL TALLER"/>
    <s v="SUCURSAL TALLER"/>
    <s v="DEC"/>
    <n v="2020"/>
    <n v="2.02"/>
    <n v="12.510465999999999"/>
    <n v="7.0429320000000004"/>
    <n v="5.4675339999999988"/>
  </r>
  <r>
    <x v="27"/>
    <n v="3.4866000000000001"/>
    <n v="6.1932999999999998"/>
    <n v="6.5305"/>
    <s v="SUCURSAL TALLER"/>
    <s v="SUCURSAL TALLER"/>
    <s v="JAN"/>
    <n v="2021"/>
    <n v="25.33"/>
    <n v="156.87628899999999"/>
    <n v="88.315578000000002"/>
    <n v="68.560710999999984"/>
  </r>
  <r>
    <x v="27"/>
    <n v="4.3495999999999997"/>
    <n v="5.4748000000000001"/>
    <n v="6.1058000000000003"/>
    <s v="MATRIZ "/>
    <s v="MATRIZ "/>
    <s v="MAY"/>
    <n v="2020"/>
    <n v="0"/>
    <n v="0"/>
    <n v="0"/>
    <n v="0"/>
  </r>
  <r>
    <x v="27"/>
    <n v="4.3495999999999997"/>
    <n v="5.4748000000000001"/>
    <n v="6.1058000000000003"/>
    <s v="MATRIZ "/>
    <s v="MATRIZ "/>
    <s v="JUN"/>
    <n v="2020"/>
    <n v="0.57999999999999996"/>
    <n v="3.1753839999999998"/>
    <n v="2.5227679999999997"/>
    <n v="0.65261600000000008"/>
  </r>
  <r>
    <x v="27"/>
    <n v="4.3495999999999997"/>
    <n v="5.4748000000000001"/>
    <n v="6.1058000000000003"/>
    <s v="MATRIZ "/>
    <s v="MATRIZ "/>
    <s v="JUL"/>
    <n v="2020"/>
    <n v="15.47"/>
    <n v="84.695156000000011"/>
    <n v="67.288312000000005"/>
    <n v="17.406844000000007"/>
  </r>
  <r>
    <x v="27"/>
    <n v="4.3495999999999997"/>
    <n v="5.4748000000000001"/>
    <n v="6.1058000000000003"/>
    <s v="MATRIZ "/>
    <s v="MATRIZ "/>
    <s v="AUG"/>
    <n v="2020"/>
    <n v="3.08"/>
    <n v="16.862384000000002"/>
    <n v="13.396768"/>
    <n v="3.4656160000000025"/>
  </r>
  <r>
    <x v="27"/>
    <n v="4.3495999999999997"/>
    <n v="5.4748000000000001"/>
    <n v="6.1058000000000003"/>
    <s v="MATRIZ "/>
    <s v="MATRIZ "/>
    <s v="SEP"/>
    <n v="2020"/>
    <n v="2.94"/>
    <n v="16.095911999999998"/>
    <n v="12.787823999999999"/>
    <n v="3.3080879999999997"/>
  </r>
  <r>
    <x v="27"/>
    <n v="4.3495999999999997"/>
    <n v="5.4748000000000001"/>
    <n v="6.1058000000000003"/>
    <s v="MATRIZ "/>
    <s v="MATRIZ "/>
    <s v="OCT"/>
    <n v="2020"/>
    <n v="0"/>
    <n v="0"/>
    <n v="0"/>
    <n v="0"/>
  </r>
  <r>
    <x v="27"/>
    <n v="4.3495999999999997"/>
    <n v="5.4748000000000001"/>
    <n v="6.1058000000000003"/>
    <s v="MATRIZ "/>
    <s v="MATRIZ "/>
    <s v="NOV"/>
    <n v="2020"/>
    <n v="4.21"/>
    <n v="23.048908000000001"/>
    <n v="18.311815999999997"/>
    <n v="4.7370920000000041"/>
  </r>
  <r>
    <x v="27"/>
    <n v="4.3495999999999997"/>
    <n v="5.4748000000000001"/>
    <n v="6.1058000000000003"/>
    <s v="MATRIZ "/>
    <s v="MATRIZ "/>
    <s v="DEC"/>
    <n v="2020"/>
    <n v="1.98"/>
    <n v="10.840104"/>
    <n v="8.612207999999999"/>
    <n v="2.2278960000000012"/>
  </r>
  <r>
    <x v="27"/>
    <n v="4.3495999999999997"/>
    <n v="5.4748000000000001"/>
    <n v="6.1058000000000003"/>
    <s v="MATRIZ "/>
    <s v="MATRIZ "/>
    <s v="JAN"/>
    <n v="2021"/>
    <n v="0"/>
    <n v="0"/>
    <n v="0"/>
    <n v="0"/>
  </r>
  <r>
    <x v="27"/>
    <n v="1.3053999999999999"/>
    <n v="2.6049000000000002"/>
    <n v="2.4567000000000001"/>
    <s v="SUCURSAL CHILE"/>
    <s v="SUCURSAL CHILE"/>
    <s v="MAY"/>
    <n v="2020"/>
    <n v="1.17"/>
    <n v="3.047733"/>
    <n v="1.5273179999999997"/>
    <n v="1.5204150000000003"/>
  </r>
  <r>
    <x v="27"/>
    <n v="1.3053999999999999"/>
    <n v="2.6049000000000002"/>
    <n v="2.4567000000000001"/>
    <s v="SUCURSAL CHILE"/>
    <s v="SUCURSAL CHILE"/>
    <s v="JUN"/>
    <n v="2020"/>
    <n v="0.02"/>
    <n v="5.2098000000000005E-2"/>
    <n v="2.6107999999999999E-2"/>
    <n v="2.5990000000000006E-2"/>
  </r>
  <r>
    <x v="27"/>
    <n v="1.3053999999999999"/>
    <n v="2.6049000000000002"/>
    <n v="2.4567000000000001"/>
    <s v="SUCURSAL CHILE"/>
    <s v="SUCURSAL CHILE"/>
    <s v="JUL"/>
    <n v="2020"/>
    <n v="0.43"/>
    <n v="1.1201070000000002"/>
    <n v="0.56132199999999999"/>
    <n v="0.5587850000000002"/>
  </r>
  <r>
    <x v="27"/>
    <n v="1.3053999999999999"/>
    <n v="2.6049000000000002"/>
    <n v="2.4567000000000001"/>
    <s v="SUCURSAL CHILE"/>
    <s v="SUCURSAL CHILE"/>
    <s v="AUG"/>
    <n v="2020"/>
    <n v="0.23"/>
    <n v="0.59912700000000008"/>
    <n v="0.30024200000000001"/>
    <n v="0.29888500000000007"/>
  </r>
  <r>
    <x v="27"/>
    <n v="1.3053999999999999"/>
    <n v="2.6049000000000002"/>
    <n v="2.4567000000000001"/>
    <s v="SUCURSAL CHILE"/>
    <s v="SUCURSAL CHILE"/>
    <s v="SEP"/>
    <n v="2020"/>
    <n v="0"/>
    <n v="0"/>
    <n v="0"/>
    <n v="0"/>
  </r>
  <r>
    <x v="27"/>
    <n v="1.3053999999999999"/>
    <n v="2.6049000000000002"/>
    <n v="2.4567000000000001"/>
    <s v="SUCURSAL CHILE"/>
    <s v="SUCURSAL CHILE"/>
    <s v="OCT"/>
    <n v="2020"/>
    <n v="1.21"/>
    <n v="3.151929"/>
    <n v="1.5795339999999998"/>
    <n v="1.5723950000000002"/>
  </r>
  <r>
    <x v="27"/>
    <n v="1.3053999999999999"/>
    <n v="2.6049000000000002"/>
    <n v="2.4567000000000001"/>
    <s v="SUCURSAL CHILE"/>
    <s v="SUCURSAL CHILE"/>
    <s v="NOV"/>
    <n v="2020"/>
    <n v="0"/>
    <n v="0"/>
    <n v="0"/>
    <n v="0"/>
  </r>
  <r>
    <x v="27"/>
    <n v="1.3053999999999999"/>
    <n v="2.6049000000000002"/>
    <n v="2.4567000000000001"/>
    <s v="SUCURSAL CHILE"/>
    <s v="SUCURSAL CHILE"/>
    <s v="DEC"/>
    <n v="2020"/>
    <n v="0"/>
    <n v="0"/>
    <n v="0"/>
    <n v="0"/>
  </r>
  <r>
    <x v="27"/>
    <n v="1.3053999999999999"/>
    <n v="2.6049000000000002"/>
    <n v="2.4567000000000001"/>
    <s v="SUCURSAL CHILE"/>
    <s v="SUCURSAL CHILE"/>
    <s v="JAN"/>
    <n v="2021"/>
    <n v="0"/>
    <n v="0"/>
    <n v="0"/>
    <n v="0"/>
  </r>
  <r>
    <x v="28"/>
    <n v="1.6552"/>
    <n v="2.3803999999999998"/>
    <n v="2.3071000000000002"/>
    <s v="SUCURSAL CHILE"/>
    <s v="SUCURSAL CHILE"/>
    <s v="MAY"/>
    <n v="2020"/>
    <n v="1.24"/>
    <n v="2.9516959999999997"/>
    <n v="2.0524480000000001"/>
    <n v="0.8992479999999996"/>
  </r>
  <r>
    <x v="28"/>
    <n v="1.6552"/>
    <n v="2.3803999999999998"/>
    <n v="2.3071000000000002"/>
    <s v="SUCURSAL CHILE"/>
    <s v="SUCURSAL CHILE"/>
    <s v="JUN"/>
    <n v="2020"/>
    <n v="0"/>
    <n v="0"/>
    <n v="0"/>
    <n v="0"/>
  </r>
  <r>
    <x v="28"/>
    <n v="1.6552"/>
    <n v="2.3803999999999998"/>
    <n v="2.3071000000000002"/>
    <s v="SUCURSAL CHILE"/>
    <s v="SUCURSAL CHILE"/>
    <s v="JUL"/>
    <n v="2020"/>
    <n v="0.85"/>
    <n v="2.0233399999999997"/>
    <n v="1.4069199999999999"/>
    <n v="0.61641999999999975"/>
  </r>
  <r>
    <x v="28"/>
    <n v="1.6552"/>
    <n v="2.3803999999999998"/>
    <n v="2.3071000000000002"/>
    <s v="SUCURSAL CHILE"/>
    <s v="SUCURSAL CHILE"/>
    <s v="AUG"/>
    <n v="2020"/>
    <n v="7.21"/>
    <n v="17.162683999999999"/>
    <n v="11.933992"/>
    <n v="5.2286919999999988"/>
  </r>
  <r>
    <x v="28"/>
    <n v="1.6552"/>
    <n v="2.3803999999999998"/>
    <n v="2.3071000000000002"/>
    <s v="SUCURSAL CHILE"/>
    <s v="SUCURSAL CHILE"/>
    <s v="SEP"/>
    <n v="2020"/>
    <n v="0"/>
    <n v="0"/>
    <n v="0"/>
    <n v="0"/>
  </r>
  <r>
    <x v="28"/>
    <n v="1.6552"/>
    <n v="2.3803999999999998"/>
    <n v="2.3071000000000002"/>
    <s v="SUCURSAL CHILE"/>
    <s v="SUCURSAL CHILE"/>
    <s v="OCT"/>
    <n v="2020"/>
    <n v="0.22"/>
    <n v="0.52368799999999993"/>
    <n v="0.36414400000000002"/>
    <n v="0.15954399999999991"/>
  </r>
  <r>
    <x v="28"/>
    <n v="1.6552"/>
    <n v="2.3803999999999998"/>
    <n v="2.3071000000000002"/>
    <s v="SUCURSAL CHILE"/>
    <s v="SUCURSAL CHILE"/>
    <s v="NOV"/>
    <n v="2020"/>
    <n v="0"/>
    <n v="0"/>
    <n v="0"/>
    <n v="0"/>
  </r>
  <r>
    <x v="28"/>
    <n v="1.6552"/>
    <n v="2.3803999999999998"/>
    <n v="2.3071000000000002"/>
    <s v="SUCURSAL CHILE"/>
    <s v="SUCURSAL CHILE"/>
    <s v="DEC"/>
    <n v="2020"/>
    <n v="4.26"/>
    <n v="10.140503999999998"/>
    <n v="7.0511520000000001"/>
    <n v="3.0893519999999981"/>
  </r>
  <r>
    <x v="28"/>
    <n v="1.6552"/>
    <n v="2.3803999999999998"/>
    <n v="2.3071000000000002"/>
    <s v="SUCURSAL CHILE"/>
    <s v="SUCURSAL CHILE"/>
    <s v="JAN"/>
    <n v="2021"/>
    <n v="0"/>
    <n v="0"/>
    <n v="0"/>
    <n v="0"/>
  </r>
  <r>
    <x v="28"/>
    <n v="6.1585999999999999"/>
    <n v="9.4276999999999997"/>
    <n v="8.1637000000000004"/>
    <s v="SUCURSAL TRAN"/>
    <s v="SUCURSAL TRAN"/>
    <s v="MAY"/>
    <n v="2020"/>
    <n v="0.66"/>
    <n v="6.2222819999999999"/>
    <n v="4.0646760000000004"/>
    <n v="2.1576059999999995"/>
  </r>
  <r>
    <x v="28"/>
    <n v="6.1585999999999999"/>
    <n v="9.4276999999999997"/>
    <n v="8.1637000000000004"/>
    <s v="SUCURSAL TRAN"/>
    <s v="SUCURSAL TRAN"/>
    <s v="JUN"/>
    <n v="2020"/>
    <n v="1.1599999999999999"/>
    <n v="10.936131999999999"/>
    <n v="7.1439759999999994"/>
    <n v="3.7921559999999994"/>
  </r>
  <r>
    <x v="28"/>
    <n v="6.1585999999999999"/>
    <n v="9.4276999999999997"/>
    <n v="8.1637000000000004"/>
    <s v="SUCURSAL TRAN"/>
    <s v="SUCURSAL TRAN"/>
    <s v="JUL"/>
    <n v="2020"/>
    <n v="1.35"/>
    <n v="12.727395000000001"/>
    <n v="8.3141100000000012"/>
    <n v="4.4132850000000001"/>
  </r>
  <r>
    <x v="28"/>
    <n v="6.1585999999999999"/>
    <n v="9.4276999999999997"/>
    <n v="8.1637000000000004"/>
    <s v="SUCURSAL TRAN"/>
    <s v="SUCURSAL TRAN"/>
    <s v="AUG"/>
    <n v="2020"/>
    <n v="0"/>
    <n v="0"/>
    <n v="0"/>
    <n v="0"/>
  </r>
  <r>
    <x v="28"/>
    <n v="6.1585999999999999"/>
    <n v="9.4276999999999997"/>
    <n v="8.1637000000000004"/>
    <s v="SUCURSAL TRAN"/>
    <s v="SUCURSAL TRAN"/>
    <s v="SEP"/>
    <n v="2020"/>
    <n v="4.0199999999999996"/>
    <n v="37.899353999999995"/>
    <n v="24.757571999999996"/>
    <n v="13.141781999999999"/>
  </r>
  <r>
    <x v="28"/>
    <n v="6.1585999999999999"/>
    <n v="9.4276999999999997"/>
    <n v="8.1637000000000004"/>
    <s v="SUCURSAL TRAN"/>
    <s v="SUCURSAL TRAN"/>
    <s v="OCT"/>
    <n v="2020"/>
    <n v="1.9"/>
    <n v="17.91263"/>
    <n v="11.701339999999998"/>
    <n v="6.2112900000000018"/>
  </r>
  <r>
    <x v="28"/>
    <n v="6.1585999999999999"/>
    <n v="9.4276999999999997"/>
    <n v="8.1637000000000004"/>
    <s v="SUCURSAL TRAN"/>
    <s v="SUCURSAL TRAN"/>
    <s v="NOV"/>
    <n v="2020"/>
    <n v="0"/>
    <n v="0"/>
    <n v="0"/>
    <n v="0"/>
  </r>
  <r>
    <x v="28"/>
    <n v="6.1585999999999999"/>
    <n v="9.4276999999999997"/>
    <n v="8.1637000000000004"/>
    <s v="SUCURSAL TRAN"/>
    <s v="SUCURSAL TRAN"/>
    <s v="DEC"/>
    <n v="2020"/>
    <n v="1.39"/>
    <n v="13.104502999999999"/>
    <n v="8.560454"/>
    <n v="4.5440489999999993"/>
  </r>
  <r>
    <x v="28"/>
    <n v="6.1585999999999999"/>
    <n v="9.4276999999999997"/>
    <n v="8.1637000000000004"/>
    <s v="SUCURSAL TRAN"/>
    <s v="SUCURSAL TRAN"/>
    <s v="JAN"/>
    <n v="2021"/>
    <n v="4.67"/>
    <n v="44.027358999999997"/>
    <n v="28.760662"/>
    <n v="15.266696999999997"/>
  </r>
  <r>
    <x v="29"/>
    <n v="52.654000000000003"/>
    <n v="68.87"/>
    <n v="0"/>
    <s v="SUCURSAL TALLER"/>
    <s v="SUCURSAL TALLER"/>
    <s v="MAY"/>
    <n v="2020"/>
    <n v="1.33"/>
    <n v="91.597100000000012"/>
    <n v="70.029820000000015"/>
    <n v="21.567279999999997"/>
  </r>
  <r>
    <x v="29"/>
    <n v="52.654000000000003"/>
    <n v="68.87"/>
    <n v="0"/>
    <s v="SUCURSAL TALLER"/>
    <s v="SUCURSAL TALLER"/>
    <s v="JUN"/>
    <n v="2020"/>
    <n v="0"/>
    <n v="0"/>
    <n v="0"/>
    <n v="0"/>
  </r>
  <r>
    <x v="29"/>
    <n v="52.654000000000003"/>
    <n v="68.87"/>
    <n v="0"/>
    <s v="SUCURSAL TALLER"/>
    <s v="SUCURSAL TALLER"/>
    <s v="JUL"/>
    <n v="2020"/>
    <n v="0"/>
    <n v="0"/>
    <n v="0"/>
    <n v="0"/>
  </r>
  <r>
    <x v="29"/>
    <n v="52.654000000000003"/>
    <n v="68.87"/>
    <n v="0"/>
    <s v="SUCURSAL TALLER"/>
    <s v="SUCURSAL TALLER"/>
    <s v="AUG"/>
    <n v="2020"/>
    <n v="0"/>
    <n v="0"/>
    <n v="0"/>
    <n v="0"/>
  </r>
  <r>
    <x v="29"/>
    <n v="52.654000000000003"/>
    <n v="68.87"/>
    <n v="0"/>
    <s v="SUCURSAL TALLER"/>
    <s v="SUCURSAL TALLER"/>
    <s v="SEP"/>
    <n v="2020"/>
    <n v="0.27"/>
    <n v="18.594900000000003"/>
    <n v="14.216580000000002"/>
    <n v="4.3783200000000004"/>
  </r>
  <r>
    <x v="29"/>
    <n v="52.654000000000003"/>
    <n v="68.87"/>
    <n v="0"/>
    <s v="SUCURSAL TALLER"/>
    <s v="SUCURSAL TALLER"/>
    <s v="OCT"/>
    <n v="2020"/>
    <n v="0.97"/>
    <n v="66.803899999999999"/>
    <n v="51.074380000000005"/>
    <n v="15.729519999999994"/>
  </r>
  <r>
    <x v="29"/>
    <n v="52.654000000000003"/>
    <n v="68.87"/>
    <n v="0"/>
    <s v="SUCURSAL TALLER"/>
    <s v="SUCURSAL TALLER"/>
    <s v="NOV"/>
    <n v="2020"/>
    <n v="0"/>
    <n v="0"/>
    <n v="0"/>
    <n v="0"/>
  </r>
  <r>
    <x v="29"/>
    <n v="52.654000000000003"/>
    <n v="68.87"/>
    <n v="0"/>
    <s v="SUCURSAL TALLER"/>
    <s v="SUCURSAL TALLER"/>
    <s v="DEC"/>
    <n v="2020"/>
    <n v="0.16"/>
    <n v="11.019200000000001"/>
    <n v="8.4246400000000001"/>
    <n v="2.5945600000000013"/>
  </r>
  <r>
    <x v="29"/>
    <n v="52.654000000000003"/>
    <n v="68.87"/>
    <n v="0"/>
    <s v="SUCURSAL TALLER"/>
    <s v="SUCURSAL TALLER"/>
    <s v="JAN"/>
    <n v="2021"/>
    <n v="0.86"/>
    <n v="59.228200000000001"/>
    <n v="45.282440000000001"/>
    <n v="13.94576"/>
  </r>
  <r>
    <x v="29"/>
    <n v="115.5887"/>
    <n v="177.37"/>
    <n v="162.27260000000001"/>
    <s v="MATRIZ "/>
    <s v="MATRIZ "/>
    <s v="MAY"/>
    <n v="2020"/>
    <n v="0.94"/>
    <n v="166.7278"/>
    <n v="108.653378"/>
    <n v="58.074421999999998"/>
  </r>
  <r>
    <x v="29"/>
    <n v="115.5887"/>
    <n v="177.37"/>
    <n v="162.27260000000001"/>
    <s v="MATRIZ "/>
    <s v="MATRIZ "/>
    <s v="JUN"/>
    <n v="2020"/>
    <n v="0.97"/>
    <n v="172.0489"/>
    <n v="112.121039"/>
    <n v="59.927861000000007"/>
  </r>
  <r>
    <x v="29"/>
    <n v="115.5887"/>
    <n v="177.37"/>
    <n v="162.27260000000001"/>
    <s v="MATRIZ "/>
    <s v="MATRIZ "/>
    <s v="JUL"/>
    <n v="2020"/>
    <n v="0.97"/>
    <n v="172.0489"/>
    <n v="112.121039"/>
    <n v="59.927861000000007"/>
  </r>
  <r>
    <x v="29"/>
    <n v="115.5887"/>
    <n v="177.37"/>
    <n v="162.27260000000001"/>
    <s v="MATRIZ "/>
    <s v="MATRIZ "/>
    <s v="AUG"/>
    <n v="2020"/>
    <n v="2.09"/>
    <n v="370.70329999999996"/>
    <n v="241.58038299999998"/>
    <n v="129.12291699999997"/>
  </r>
  <r>
    <x v="29"/>
    <n v="115.5887"/>
    <n v="177.37"/>
    <n v="162.27260000000001"/>
    <s v="MATRIZ "/>
    <s v="MATRIZ "/>
    <s v="SEP"/>
    <n v="2020"/>
    <n v="3.05"/>
    <n v="540.97849999999994"/>
    <n v="352.54553499999997"/>
    <n v="188.43296499999997"/>
  </r>
  <r>
    <x v="29"/>
    <n v="115.5887"/>
    <n v="177.37"/>
    <n v="162.27260000000001"/>
    <s v="MATRIZ "/>
    <s v="MATRIZ "/>
    <s v="OCT"/>
    <n v="2020"/>
    <n v="1.43"/>
    <n v="253.63909999999998"/>
    <n v="165.29184100000001"/>
    <n v="88.34725899999998"/>
  </r>
  <r>
    <x v="29"/>
    <n v="115.5887"/>
    <n v="177.37"/>
    <n v="162.27260000000001"/>
    <s v="MATRIZ "/>
    <s v="MATRIZ "/>
    <s v="NOV"/>
    <n v="2020"/>
    <n v="2.76"/>
    <n v="489.54119999999995"/>
    <n v="319.024812"/>
    <n v="170.51638799999995"/>
  </r>
  <r>
    <x v="29"/>
    <n v="115.5887"/>
    <n v="177.37"/>
    <n v="162.27260000000001"/>
    <s v="MATRIZ "/>
    <s v="MATRIZ "/>
    <s v="DEC"/>
    <n v="2020"/>
    <n v="0.23"/>
    <n v="40.795100000000005"/>
    <n v="26.585401000000001"/>
    <n v="14.209699000000004"/>
  </r>
  <r>
    <x v="29"/>
    <n v="115.5887"/>
    <n v="177.37"/>
    <n v="162.27260000000001"/>
    <s v="MATRIZ "/>
    <s v="MATRIZ "/>
    <s v="JAN"/>
    <n v="2021"/>
    <n v="0"/>
    <n v="0"/>
    <n v="0"/>
    <n v="0"/>
  </r>
  <r>
    <x v="29"/>
    <n v="174.76339999999999"/>
    <n v="252.23929999999999"/>
    <n v="299.44349999999997"/>
    <s v="SUCURSAL LOJA"/>
    <s v="SUCURSAL LOJA"/>
    <s v="MAY"/>
    <n v="2020"/>
    <n v="0.18"/>
    <n v="45.403073999999997"/>
    <n v="31.457411999999998"/>
    <n v="13.945661999999999"/>
  </r>
  <r>
    <x v="29"/>
    <n v="174.76339999999999"/>
    <n v="252.23929999999999"/>
    <n v="299.44349999999997"/>
    <s v="SUCURSAL LOJA"/>
    <s v="SUCURSAL LOJA"/>
    <s v="JUN"/>
    <n v="2020"/>
    <n v="0"/>
    <n v="0"/>
    <n v="0"/>
    <n v="0"/>
  </r>
  <r>
    <x v="29"/>
    <n v="174.76339999999999"/>
    <n v="252.23929999999999"/>
    <n v="299.44349999999997"/>
    <s v="SUCURSAL LOJA"/>
    <s v="SUCURSAL LOJA"/>
    <s v="JUL"/>
    <n v="2020"/>
    <n v="0"/>
    <n v="0"/>
    <n v="0"/>
    <n v="0"/>
  </r>
  <r>
    <x v="29"/>
    <n v="174.76339999999999"/>
    <n v="252.23929999999999"/>
    <n v="299.44349999999997"/>
    <s v="SUCURSAL LOJA"/>
    <s v="SUCURSAL LOJA"/>
    <s v="AUG"/>
    <n v="2020"/>
    <n v="1.63"/>
    <n v="411.15005899999994"/>
    <n v="284.86434199999997"/>
    <n v="126.28571699999998"/>
  </r>
  <r>
    <x v="29"/>
    <n v="174.76339999999999"/>
    <n v="252.23929999999999"/>
    <n v="299.44349999999997"/>
    <s v="SUCURSAL LOJA"/>
    <s v="SUCURSAL LOJA"/>
    <s v="SEP"/>
    <n v="2020"/>
    <n v="4"/>
    <n v="1008.9571999999999"/>
    <n v="699.05359999999996"/>
    <n v="309.90359999999998"/>
  </r>
  <r>
    <x v="29"/>
    <n v="174.76339999999999"/>
    <n v="252.23929999999999"/>
    <n v="299.44349999999997"/>
    <s v="SUCURSAL LOJA"/>
    <s v="SUCURSAL LOJA"/>
    <s v="OCT"/>
    <n v="2020"/>
    <n v="0"/>
    <n v="0"/>
    <n v="0"/>
    <n v="0"/>
  </r>
  <r>
    <x v="29"/>
    <n v="174.76339999999999"/>
    <n v="252.23929999999999"/>
    <n v="299.44349999999997"/>
    <s v="SUCURSAL LOJA"/>
    <s v="SUCURSAL LOJA"/>
    <s v="NOV"/>
    <n v="2020"/>
    <n v="2.19"/>
    <n v="552.40406699999994"/>
    <n v="382.73184599999996"/>
    <n v="169.67222099999998"/>
  </r>
  <r>
    <x v="29"/>
    <n v="174.76339999999999"/>
    <n v="252.23929999999999"/>
    <n v="299.44349999999997"/>
    <s v="SUCURSAL LOJA"/>
    <s v="SUCURSAL LOJA"/>
    <s v="DEC"/>
    <n v="2020"/>
    <n v="0"/>
    <n v="0"/>
    <n v="0"/>
    <n v="0"/>
  </r>
  <r>
    <x v="29"/>
    <n v="174.76339999999999"/>
    <n v="252.23929999999999"/>
    <n v="299.44349999999997"/>
    <s v="SUCURSAL LOJA"/>
    <s v="SUCURSAL LOJA"/>
    <s v="JAN"/>
    <n v="2021"/>
    <n v="0"/>
    <n v="0"/>
    <n v="0"/>
    <n v="0"/>
  </r>
  <r>
    <x v="30"/>
    <n v="11.830500000000001"/>
    <n v="22.2181"/>
    <n v="20.501200000000001"/>
    <s v="SUCURSAL CHILE"/>
    <s v="SUCURSAL CHILE"/>
    <s v="MAY"/>
    <n v="2020"/>
    <n v="0"/>
    <n v="0"/>
    <n v="0"/>
    <n v="0"/>
  </r>
  <r>
    <x v="30"/>
    <n v="11.830500000000001"/>
    <n v="22.2181"/>
    <n v="20.501200000000001"/>
    <s v="SUCURSAL CHILE"/>
    <s v="SUCURSAL CHILE"/>
    <s v="JUN"/>
    <n v="2020"/>
    <n v="3.81"/>
    <n v="84.650960999999995"/>
    <n v="45.074205000000006"/>
    <n v="39.576755999999989"/>
  </r>
  <r>
    <x v="30"/>
    <n v="11.830500000000001"/>
    <n v="22.2181"/>
    <n v="20.501200000000001"/>
    <s v="SUCURSAL CHILE"/>
    <s v="SUCURSAL CHILE"/>
    <s v="JUL"/>
    <n v="2020"/>
    <n v="0.74"/>
    <n v="16.441393999999999"/>
    <n v="8.7545700000000011"/>
    <n v="7.6868239999999979"/>
  </r>
  <r>
    <x v="30"/>
    <n v="11.830500000000001"/>
    <n v="22.2181"/>
    <n v="20.501200000000001"/>
    <s v="SUCURSAL CHILE"/>
    <s v="SUCURSAL CHILE"/>
    <s v="AUG"/>
    <n v="2020"/>
    <n v="11.41"/>
    <n v="253.508521"/>
    <n v="134.98600500000001"/>
    <n v="118.522516"/>
  </r>
  <r>
    <x v="30"/>
    <n v="11.830500000000001"/>
    <n v="22.2181"/>
    <n v="20.501200000000001"/>
    <s v="SUCURSAL CHILE"/>
    <s v="SUCURSAL CHILE"/>
    <s v="SEP"/>
    <n v="2020"/>
    <n v="0.83"/>
    <n v="18.441022999999998"/>
    <n v="9.8193149999999996"/>
    <n v="8.6217079999999982"/>
  </r>
  <r>
    <x v="30"/>
    <n v="11.830500000000001"/>
    <n v="22.2181"/>
    <n v="20.501200000000001"/>
    <s v="SUCURSAL CHILE"/>
    <s v="SUCURSAL CHILE"/>
    <s v="OCT"/>
    <n v="2020"/>
    <n v="0"/>
    <n v="0"/>
    <n v="0"/>
    <n v="0"/>
  </r>
  <r>
    <x v="30"/>
    <n v="11.830500000000001"/>
    <n v="22.2181"/>
    <n v="20.501200000000001"/>
    <s v="SUCURSAL CHILE"/>
    <s v="SUCURSAL CHILE"/>
    <s v="NOV"/>
    <n v="2020"/>
    <n v="2.16"/>
    <n v="47.991096000000006"/>
    <n v="25.553880000000003"/>
    <n v="22.437216000000003"/>
  </r>
  <r>
    <x v="30"/>
    <n v="11.830500000000001"/>
    <n v="22.2181"/>
    <n v="20.501200000000001"/>
    <s v="SUCURSAL CHILE"/>
    <s v="SUCURSAL CHILE"/>
    <s v="DEC"/>
    <n v="2020"/>
    <n v="0"/>
    <n v="0"/>
    <n v="0"/>
    <n v="0"/>
  </r>
  <r>
    <x v="30"/>
    <n v="11.830500000000001"/>
    <n v="22.2181"/>
    <n v="20.501200000000001"/>
    <s v="SUCURSAL CHILE"/>
    <s v="SUCURSAL CHILE"/>
    <s v="JAN"/>
    <n v="2021"/>
    <n v="5.79"/>
    <n v="128.642799"/>
    <n v="68.498595000000009"/>
    <n v="60.144203999999988"/>
  </r>
  <r>
    <x v="30"/>
    <n v="5.5491000000000001"/>
    <n v="8.9642999999999997"/>
    <n v="8.3279999999999994"/>
    <s v="SUCURSAL TALLER"/>
    <s v="SUCURSAL TALLER"/>
    <s v="MAY"/>
    <n v="2020"/>
    <n v="14.12"/>
    <n v="126.57591599999999"/>
    <n v="78.353291999999996"/>
    <n v="48.222623999999996"/>
  </r>
  <r>
    <x v="30"/>
    <n v="5.5491000000000001"/>
    <n v="8.9642999999999997"/>
    <n v="8.3279999999999994"/>
    <s v="SUCURSAL TALLER"/>
    <s v="SUCURSAL TALLER"/>
    <s v="JUN"/>
    <n v="2020"/>
    <n v="6.38"/>
    <n v="57.192233999999999"/>
    <n v="35.403258000000001"/>
    <n v="21.788975999999998"/>
  </r>
  <r>
    <x v="30"/>
    <n v="5.5491000000000001"/>
    <n v="8.9642999999999997"/>
    <n v="8.3279999999999994"/>
    <s v="SUCURSAL TALLER"/>
    <s v="SUCURSAL TALLER"/>
    <s v="JUL"/>
    <n v="2020"/>
    <n v="0"/>
    <n v="0"/>
    <n v="0"/>
    <n v="0"/>
  </r>
  <r>
    <x v="30"/>
    <n v="5.5491000000000001"/>
    <n v="8.9642999999999997"/>
    <n v="8.3279999999999994"/>
    <s v="SUCURSAL TALLER"/>
    <s v="SUCURSAL TALLER"/>
    <s v="AUG"/>
    <n v="2020"/>
    <n v="4.0199999999999996"/>
    <n v="36.036485999999996"/>
    <n v="22.307381999999997"/>
    <n v="13.729104"/>
  </r>
  <r>
    <x v="30"/>
    <n v="5.5491000000000001"/>
    <n v="8.9642999999999997"/>
    <n v="8.3279999999999994"/>
    <s v="SUCURSAL TALLER"/>
    <s v="SUCURSAL TALLER"/>
    <s v="SEP"/>
    <n v="2020"/>
    <n v="1.89"/>
    <n v="16.942526999999998"/>
    <n v="10.487798999999999"/>
    <n v="6.4547279999999994"/>
  </r>
  <r>
    <x v="30"/>
    <n v="5.5491000000000001"/>
    <n v="8.9642999999999997"/>
    <n v="8.3279999999999994"/>
    <s v="SUCURSAL TALLER"/>
    <s v="SUCURSAL TALLER"/>
    <s v="OCT"/>
    <n v="2020"/>
    <n v="21.79"/>
    <n v="195.33209699999998"/>
    <n v="120.914889"/>
    <n v="74.417207999999974"/>
  </r>
  <r>
    <x v="30"/>
    <n v="5.5491000000000001"/>
    <n v="8.9642999999999997"/>
    <n v="8.3279999999999994"/>
    <s v="SUCURSAL TALLER"/>
    <s v="SUCURSAL TALLER"/>
    <s v="NOV"/>
    <n v="2020"/>
    <n v="0"/>
    <n v="0"/>
    <n v="0"/>
    <n v="0"/>
  </r>
  <r>
    <x v="30"/>
    <n v="5.5491000000000001"/>
    <n v="8.9642999999999997"/>
    <n v="8.3279999999999994"/>
    <s v="SUCURSAL TALLER"/>
    <s v="SUCURSAL TALLER"/>
    <s v="DEC"/>
    <n v="2020"/>
    <n v="0.9"/>
    <n v="8.0678699999999992"/>
    <n v="4.9941900000000006"/>
    <n v="3.0736799999999986"/>
  </r>
  <r>
    <x v="30"/>
    <n v="5.5491000000000001"/>
    <n v="8.9642999999999997"/>
    <n v="8.3279999999999994"/>
    <s v="SUCURSAL TALLER"/>
    <s v="SUCURSAL TALLER"/>
    <s v="JAN"/>
    <n v="2021"/>
    <n v="0"/>
    <n v="0"/>
    <n v="0"/>
    <n v="0"/>
  </r>
  <r>
    <x v="30"/>
    <n v="1.3177000000000001"/>
    <n v="1.6368"/>
    <n v="0"/>
    <s v="SUCURSAL LOJA"/>
    <s v="SUCURSAL LOJA"/>
    <s v="MAY"/>
    <n v="2020"/>
    <n v="0"/>
    <n v="0"/>
    <n v="0"/>
    <n v="0"/>
  </r>
  <r>
    <x v="30"/>
    <n v="1.3177000000000001"/>
    <n v="1.6368"/>
    <n v="0"/>
    <s v="SUCURSAL LOJA"/>
    <s v="SUCURSAL LOJA"/>
    <s v="JUN"/>
    <n v="2020"/>
    <n v="1.36"/>
    <n v="2.226048"/>
    <n v="1.7920720000000003"/>
    <n v="0.4339759999999997"/>
  </r>
  <r>
    <x v="30"/>
    <n v="1.3177000000000001"/>
    <n v="1.6368"/>
    <n v="0"/>
    <s v="SUCURSAL LOJA"/>
    <s v="SUCURSAL LOJA"/>
    <s v="JUL"/>
    <n v="2020"/>
    <n v="0"/>
    <n v="0"/>
    <n v="0"/>
    <n v="0"/>
  </r>
  <r>
    <x v="30"/>
    <n v="1.3177000000000001"/>
    <n v="1.6368"/>
    <n v="0"/>
    <s v="SUCURSAL LOJA"/>
    <s v="SUCURSAL LOJA"/>
    <s v="AUG"/>
    <n v="2020"/>
    <n v="0.31"/>
    <n v="0.50740799999999997"/>
    <n v="0.40848700000000004"/>
    <n v="9.8920999999999926E-2"/>
  </r>
  <r>
    <x v="30"/>
    <n v="1.3177000000000001"/>
    <n v="1.6368"/>
    <n v="0"/>
    <s v="SUCURSAL LOJA"/>
    <s v="SUCURSAL LOJA"/>
    <s v="SEP"/>
    <n v="2020"/>
    <n v="2.8"/>
    <n v="4.5830399999999996"/>
    <n v="3.6895600000000002"/>
    <n v="0.89347999999999939"/>
  </r>
  <r>
    <x v="30"/>
    <n v="1.3177000000000001"/>
    <n v="1.6368"/>
    <n v="0"/>
    <s v="SUCURSAL LOJA"/>
    <s v="SUCURSAL LOJA"/>
    <s v="OCT"/>
    <n v="2020"/>
    <n v="1.26"/>
    <n v="2.0623680000000002"/>
    <n v="1.6603020000000002"/>
    <n v="0.40206600000000003"/>
  </r>
  <r>
    <x v="30"/>
    <n v="1.3177000000000001"/>
    <n v="1.6368"/>
    <n v="0"/>
    <s v="SUCURSAL LOJA"/>
    <s v="SUCURSAL LOJA"/>
    <s v="NOV"/>
    <n v="2020"/>
    <n v="0.81"/>
    <n v="1.3258080000000001"/>
    <n v="1.0673370000000002"/>
    <n v="0.2584709999999999"/>
  </r>
  <r>
    <x v="30"/>
    <n v="1.3177000000000001"/>
    <n v="1.6368"/>
    <n v="0"/>
    <s v="SUCURSAL LOJA"/>
    <s v="SUCURSAL LOJA"/>
    <s v="DEC"/>
    <n v="2020"/>
    <n v="0.21"/>
    <n v="0.34372799999999998"/>
    <n v="0.27671699999999999"/>
    <n v="6.7010999999999987E-2"/>
  </r>
  <r>
    <x v="30"/>
    <n v="1.3177000000000001"/>
    <n v="1.6368"/>
    <n v="0"/>
    <s v="SUCURSAL LOJA"/>
    <s v="SUCURSAL LOJA"/>
    <s v="JAN"/>
    <n v="2021"/>
    <n v="1.31"/>
    <n v="2.1442080000000003"/>
    <n v="1.7261870000000001"/>
    <n v="0.4180210000000002"/>
  </r>
  <r>
    <x v="30"/>
    <n v="2.214"/>
    <n v="2.6852"/>
    <n v="3.3174999999999999"/>
    <s v="MATRIZ "/>
    <s v="MATRIZ "/>
    <s v="MAY"/>
    <n v="2020"/>
    <n v="0.83"/>
    <n v="2.2287159999999999"/>
    <n v="1.8376199999999998"/>
    <n v="0.39109600000000011"/>
  </r>
  <r>
    <x v="30"/>
    <n v="2.214"/>
    <n v="2.6852"/>
    <n v="3.3174999999999999"/>
    <s v="MATRIZ "/>
    <s v="MATRIZ "/>
    <s v="JUN"/>
    <n v="2020"/>
    <n v="2.42"/>
    <n v="6.4981840000000002"/>
    <n v="5.3578799999999998"/>
    <n v="1.1403040000000004"/>
  </r>
  <r>
    <x v="30"/>
    <n v="2.214"/>
    <n v="2.6852"/>
    <n v="3.3174999999999999"/>
    <s v="MATRIZ "/>
    <s v="MATRIZ "/>
    <s v="JUL"/>
    <n v="2020"/>
    <n v="0.3"/>
    <n v="0.80555999999999994"/>
    <n v="0.66420000000000001"/>
    <n v="0.14135999999999993"/>
  </r>
  <r>
    <x v="30"/>
    <n v="2.214"/>
    <n v="2.6852"/>
    <n v="3.3174999999999999"/>
    <s v="MATRIZ "/>
    <s v="MATRIZ "/>
    <s v="AUG"/>
    <n v="2020"/>
    <n v="1.1100000000000001"/>
    <n v="2.9805720000000004"/>
    <n v="2.4575400000000003"/>
    <n v="0.52303200000000016"/>
  </r>
  <r>
    <x v="30"/>
    <n v="2.214"/>
    <n v="2.6852"/>
    <n v="3.3174999999999999"/>
    <s v="MATRIZ "/>
    <s v="MATRIZ "/>
    <s v="SEP"/>
    <n v="2020"/>
    <n v="0.46"/>
    <n v="1.2351920000000001"/>
    <n v="1.01844"/>
    <n v="0.21675200000000006"/>
  </r>
  <r>
    <x v="30"/>
    <n v="2.214"/>
    <n v="2.6852"/>
    <n v="3.3174999999999999"/>
    <s v="MATRIZ "/>
    <s v="MATRIZ "/>
    <s v="OCT"/>
    <n v="2020"/>
    <n v="1.21"/>
    <n v="3.2490920000000001"/>
    <n v="2.6789399999999999"/>
    <n v="0.57015200000000021"/>
  </r>
  <r>
    <x v="30"/>
    <n v="2.214"/>
    <n v="2.6852"/>
    <n v="3.3174999999999999"/>
    <s v="MATRIZ "/>
    <s v="MATRIZ "/>
    <s v="NOV"/>
    <n v="2020"/>
    <n v="5.94"/>
    <n v="15.950088000000001"/>
    <n v="13.151160000000001"/>
    <n v="2.7989280000000001"/>
  </r>
  <r>
    <x v="30"/>
    <n v="2.214"/>
    <n v="2.6852"/>
    <n v="3.3174999999999999"/>
    <s v="MATRIZ "/>
    <s v="MATRIZ "/>
    <s v="DEC"/>
    <n v="2020"/>
    <n v="0.77"/>
    <n v="2.0676040000000002"/>
    <n v="1.70478"/>
    <n v="0.36282400000000026"/>
  </r>
  <r>
    <x v="30"/>
    <n v="2.214"/>
    <n v="2.6852"/>
    <n v="3.3174999999999999"/>
    <s v="MATRIZ "/>
    <s v="MATRIZ "/>
    <s v="JAN"/>
    <n v="2021"/>
    <n v="0"/>
    <n v="0"/>
    <n v="0"/>
    <n v="0"/>
  </r>
  <r>
    <x v="30"/>
    <n v="7.1307"/>
    <n v="13.2155"/>
    <n v="15.912699999999999"/>
    <s v="SUCURSAL TRAN"/>
    <s v="SUCURSAL TRAN"/>
    <s v="MAY"/>
    <n v="2020"/>
    <n v="1.52"/>
    <n v="20.08756"/>
    <n v="10.838664"/>
    <n v="9.2488960000000002"/>
  </r>
  <r>
    <x v="30"/>
    <n v="7.1307"/>
    <n v="13.2155"/>
    <n v="15.912699999999999"/>
    <s v="SUCURSAL TRAN"/>
    <s v="SUCURSAL TRAN"/>
    <s v="JUN"/>
    <n v="2020"/>
    <n v="0.15"/>
    <n v="1.9823249999999999"/>
    <n v="1.0696049999999999"/>
    <n v="0.91271999999999998"/>
  </r>
  <r>
    <x v="30"/>
    <n v="7.1307"/>
    <n v="13.2155"/>
    <n v="15.912699999999999"/>
    <s v="SUCURSAL TRAN"/>
    <s v="SUCURSAL TRAN"/>
    <s v="JUL"/>
    <n v="2020"/>
    <n v="0.34"/>
    <n v="4.4932700000000008"/>
    <n v="2.4244380000000003"/>
    <n v="2.0688320000000004"/>
  </r>
  <r>
    <x v="30"/>
    <n v="7.1307"/>
    <n v="13.2155"/>
    <n v="15.912699999999999"/>
    <s v="SUCURSAL TRAN"/>
    <s v="SUCURSAL TRAN"/>
    <s v="AUG"/>
    <n v="2020"/>
    <n v="0"/>
    <n v="0"/>
    <n v="0"/>
    <n v="0"/>
  </r>
  <r>
    <x v="30"/>
    <n v="7.1307"/>
    <n v="13.2155"/>
    <n v="15.912699999999999"/>
    <s v="SUCURSAL TRAN"/>
    <s v="SUCURSAL TRAN"/>
    <s v="SEP"/>
    <n v="2020"/>
    <n v="0.27"/>
    <n v="3.5681850000000002"/>
    <n v="1.925289"/>
    <n v="1.6428960000000001"/>
  </r>
  <r>
    <x v="30"/>
    <n v="7.1307"/>
    <n v="13.2155"/>
    <n v="15.912699999999999"/>
    <s v="SUCURSAL TRAN"/>
    <s v="SUCURSAL TRAN"/>
    <s v="OCT"/>
    <n v="2020"/>
    <n v="0.36"/>
    <n v="4.7575799999999999"/>
    <n v="2.5670519999999999"/>
    <n v="2.190528"/>
  </r>
  <r>
    <x v="30"/>
    <n v="7.1307"/>
    <n v="13.2155"/>
    <n v="15.912699999999999"/>
    <s v="SUCURSAL TRAN"/>
    <s v="SUCURSAL TRAN"/>
    <s v="NOV"/>
    <n v="2020"/>
    <n v="0.21"/>
    <n v="2.775255"/>
    <n v="1.497447"/>
    <n v="1.2778080000000001"/>
  </r>
  <r>
    <x v="30"/>
    <n v="7.1307"/>
    <n v="13.2155"/>
    <n v="15.912699999999999"/>
    <s v="SUCURSAL TRAN"/>
    <s v="SUCURSAL TRAN"/>
    <s v="DEC"/>
    <n v="2020"/>
    <n v="0.4"/>
    <n v="5.2862000000000009"/>
    <n v="2.8522800000000004"/>
    <n v="2.4339200000000005"/>
  </r>
  <r>
    <x v="30"/>
    <n v="7.1307"/>
    <n v="13.2155"/>
    <n v="15.912699999999999"/>
    <s v="SUCURSAL TRAN"/>
    <s v="SUCURSAL TRAN"/>
    <s v="JAN"/>
    <n v="2021"/>
    <n v="1.29"/>
    <n v="17.047995"/>
    <n v="9.1986030000000003"/>
    <n v="7.8493919999999999"/>
  </r>
  <r>
    <x v="31"/>
    <n v="7.1128999999999998"/>
    <n v="12.7598"/>
    <n v="12.011200000000001"/>
    <s v="SUCURSAL CHILE"/>
    <s v="SUCURSAL CHILE"/>
    <s v="MAY"/>
    <n v="2020"/>
    <n v="0"/>
    <n v="0"/>
    <n v="0"/>
    <n v="0"/>
  </r>
  <r>
    <x v="31"/>
    <n v="7.1128999999999998"/>
    <n v="12.7598"/>
    <n v="12.011200000000001"/>
    <s v="SUCURSAL CHILE"/>
    <s v="SUCURSAL CHILE"/>
    <s v="JUN"/>
    <n v="2020"/>
    <n v="0"/>
    <n v="0"/>
    <n v="0"/>
    <n v="0"/>
  </r>
  <r>
    <x v="31"/>
    <n v="7.1128999999999998"/>
    <n v="12.7598"/>
    <n v="12.011200000000001"/>
    <s v="SUCURSAL CHILE"/>
    <s v="SUCURSAL CHILE"/>
    <s v="JUL"/>
    <n v="2020"/>
    <n v="0"/>
    <n v="0"/>
    <n v="0"/>
    <n v="0"/>
  </r>
  <r>
    <x v="31"/>
    <n v="7.1128999999999998"/>
    <n v="12.7598"/>
    <n v="12.011200000000001"/>
    <s v="SUCURSAL CHILE"/>
    <s v="SUCURSAL CHILE"/>
    <s v="AUG"/>
    <n v="2020"/>
    <n v="0.35"/>
    <n v="4.4659300000000002"/>
    <n v="2.4895149999999999"/>
    <n v="1.9764150000000003"/>
  </r>
  <r>
    <x v="31"/>
    <n v="7.1128999999999998"/>
    <n v="12.7598"/>
    <n v="12.011200000000001"/>
    <s v="SUCURSAL CHILE"/>
    <s v="SUCURSAL CHILE"/>
    <s v="SEP"/>
    <n v="2020"/>
    <n v="0"/>
    <n v="0"/>
    <n v="0"/>
    <n v="0"/>
  </r>
  <r>
    <x v="31"/>
    <n v="7.1128999999999998"/>
    <n v="12.7598"/>
    <n v="12.011200000000001"/>
    <s v="SUCURSAL CHILE"/>
    <s v="SUCURSAL CHILE"/>
    <s v="OCT"/>
    <n v="2020"/>
    <n v="0.22"/>
    <n v="2.807156"/>
    <n v="1.564838"/>
    <n v="1.242318"/>
  </r>
  <r>
    <x v="31"/>
    <n v="7.1128999999999998"/>
    <n v="12.7598"/>
    <n v="12.011200000000001"/>
    <s v="SUCURSAL CHILE"/>
    <s v="SUCURSAL CHILE"/>
    <s v="NOV"/>
    <n v="2020"/>
    <n v="0.1"/>
    <n v="1.2759800000000001"/>
    <n v="0.71128999999999998"/>
    <n v="0.56469000000000014"/>
  </r>
  <r>
    <x v="31"/>
    <n v="7.1128999999999998"/>
    <n v="12.7598"/>
    <n v="12.011200000000001"/>
    <s v="SUCURSAL CHILE"/>
    <s v="SUCURSAL CHILE"/>
    <s v="DEC"/>
    <n v="2020"/>
    <n v="0"/>
    <n v="0"/>
    <n v="0"/>
    <n v="0"/>
  </r>
  <r>
    <x v="31"/>
    <n v="7.1128999999999998"/>
    <n v="12.7598"/>
    <n v="12.011200000000001"/>
    <s v="SUCURSAL CHILE"/>
    <s v="SUCURSAL CHILE"/>
    <s v="JAN"/>
    <n v="2021"/>
    <n v="0"/>
    <n v="0"/>
    <n v="0"/>
    <n v="0"/>
  </r>
  <r>
    <x v="31"/>
    <n v="13.263999999999999"/>
    <n v="18.081399999999999"/>
    <n v="0"/>
    <s v="SUCURSAL TRAN"/>
    <s v="SUCURSAL TRAN"/>
    <s v="MAY"/>
    <n v="2020"/>
    <n v="2.39"/>
    <n v="43.214545999999999"/>
    <n v="31.700959999999998"/>
    <n v="11.513586"/>
  </r>
  <r>
    <x v="31"/>
    <n v="13.263999999999999"/>
    <n v="18.081399999999999"/>
    <n v="0"/>
    <s v="SUCURSAL TRAN"/>
    <s v="SUCURSAL TRAN"/>
    <s v="JUN"/>
    <n v="2020"/>
    <n v="0"/>
    <n v="0"/>
    <n v="0"/>
    <n v="0"/>
  </r>
  <r>
    <x v="31"/>
    <n v="13.263999999999999"/>
    <n v="18.081399999999999"/>
    <n v="0"/>
    <s v="SUCURSAL TRAN"/>
    <s v="SUCURSAL TRAN"/>
    <s v="JUL"/>
    <n v="2020"/>
    <n v="6.61"/>
    <n v="119.51805399999999"/>
    <n v="87.675039999999996"/>
    <n v="31.843013999999997"/>
  </r>
  <r>
    <x v="31"/>
    <n v="13.263999999999999"/>
    <n v="18.081399999999999"/>
    <n v="0"/>
    <s v="SUCURSAL TRAN"/>
    <s v="SUCURSAL TRAN"/>
    <s v="AUG"/>
    <n v="2020"/>
    <n v="1.52"/>
    <n v="27.483727999999999"/>
    <n v="20.161279999999998"/>
    <n v="7.3224480000000014"/>
  </r>
  <r>
    <x v="31"/>
    <n v="13.263999999999999"/>
    <n v="18.081399999999999"/>
    <n v="0"/>
    <s v="SUCURSAL TRAN"/>
    <s v="SUCURSAL TRAN"/>
    <s v="SEP"/>
    <n v="2020"/>
    <n v="0"/>
    <n v="0"/>
    <n v="0"/>
    <n v="0"/>
  </r>
  <r>
    <x v="31"/>
    <n v="13.263999999999999"/>
    <n v="18.081399999999999"/>
    <n v="0"/>
    <s v="SUCURSAL TRAN"/>
    <s v="SUCURSAL TRAN"/>
    <s v="OCT"/>
    <n v="2020"/>
    <n v="0"/>
    <n v="0"/>
    <n v="0"/>
    <n v="0"/>
  </r>
  <r>
    <x v="31"/>
    <n v="13.263999999999999"/>
    <n v="18.081399999999999"/>
    <n v="0"/>
    <s v="SUCURSAL TRAN"/>
    <s v="SUCURSAL TRAN"/>
    <s v="NOV"/>
    <n v="2020"/>
    <n v="0"/>
    <n v="0"/>
    <n v="0"/>
    <n v="0"/>
  </r>
  <r>
    <x v="31"/>
    <n v="13.263999999999999"/>
    <n v="18.081399999999999"/>
    <n v="0"/>
    <s v="SUCURSAL TRAN"/>
    <s v="SUCURSAL TRAN"/>
    <s v="DEC"/>
    <n v="2020"/>
    <n v="0.74"/>
    <n v="13.380235999999998"/>
    <n v="9.8153600000000001"/>
    <n v="3.5648759999999982"/>
  </r>
  <r>
    <x v="31"/>
    <n v="13.263999999999999"/>
    <n v="18.081399999999999"/>
    <n v="0"/>
    <s v="SUCURSAL TRAN"/>
    <s v="SUCURSAL TRAN"/>
    <s v="JAN"/>
    <n v="2021"/>
    <n v="0"/>
    <n v="0"/>
    <n v="0"/>
    <n v="0"/>
  </r>
  <r>
    <x v="32"/>
    <n v="141.9024"/>
    <n v="218.7166"/>
    <n v="225.2457"/>
    <s v="SUCURSAL TALLER"/>
    <s v="SUCURSAL TALLER"/>
    <s v="MAY"/>
    <n v="2020"/>
    <n v="1.23"/>
    <n v="269.02141799999998"/>
    <n v="174.539952"/>
    <n v="94.481465999999983"/>
  </r>
  <r>
    <x v="32"/>
    <n v="141.9024"/>
    <n v="218.7166"/>
    <n v="225.2457"/>
    <s v="SUCURSAL TALLER"/>
    <s v="SUCURSAL TALLER"/>
    <s v="JUN"/>
    <n v="2020"/>
    <n v="3.26"/>
    <n v="713.0161159999999"/>
    <n v="462.60182399999997"/>
    <n v="250.41429199999993"/>
  </r>
  <r>
    <x v="32"/>
    <n v="141.9024"/>
    <n v="218.7166"/>
    <n v="225.2457"/>
    <s v="SUCURSAL TALLER"/>
    <s v="SUCURSAL TALLER"/>
    <s v="JUL"/>
    <n v="2020"/>
    <n v="2.11"/>
    <n v="461.49202599999995"/>
    <n v="299.414064"/>
    <n v="162.07796199999996"/>
  </r>
  <r>
    <x v="32"/>
    <n v="141.9024"/>
    <n v="218.7166"/>
    <n v="225.2457"/>
    <s v="SUCURSAL TALLER"/>
    <s v="SUCURSAL TALLER"/>
    <s v="AUG"/>
    <n v="2020"/>
    <n v="0"/>
    <n v="0"/>
    <n v="0"/>
    <n v="0"/>
  </r>
  <r>
    <x v="32"/>
    <n v="141.9024"/>
    <n v="218.7166"/>
    <n v="225.2457"/>
    <s v="SUCURSAL TALLER"/>
    <s v="SUCURSAL TALLER"/>
    <s v="SEP"/>
    <n v="2020"/>
    <n v="2.77"/>
    <n v="605.84498199999996"/>
    <n v="393.06964800000003"/>
    <n v="212.77533399999993"/>
  </r>
  <r>
    <x v="32"/>
    <n v="141.9024"/>
    <n v="218.7166"/>
    <n v="225.2457"/>
    <s v="SUCURSAL TALLER"/>
    <s v="SUCURSAL TALLER"/>
    <s v="OCT"/>
    <n v="2020"/>
    <n v="0.96"/>
    <n v="209.96793599999998"/>
    <n v="136.226304"/>
    <n v="73.741631999999981"/>
  </r>
  <r>
    <x v="32"/>
    <n v="141.9024"/>
    <n v="218.7166"/>
    <n v="225.2457"/>
    <s v="SUCURSAL TALLER"/>
    <s v="SUCURSAL TALLER"/>
    <s v="NOV"/>
    <n v="2020"/>
    <n v="0"/>
    <n v="0"/>
    <n v="0"/>
    <n v="0"/>
  </r>
  <r>
    <x v="32"/>
    <n v="141.9024"/>
    <n v="218.7166"/>
    <n v="225.2457"/>
    <s v="SUCURSAL TALLER"/>
    <s v="SUCURSAL TALLER"/>
    <s v="DEC"/>
    <n v="2020"/>
    <n v="0.81"/>
    <n v="177.16044600000001"/>
    <n v="114.940944"/>
    <n v="62.219502000000006"/>
  </r>
  <r>
    <x v="32"/>
    <n v="141.9024"/>
    <n v="218.7166"/>
    <n v="225.2457"/>
    <s v="SUCURSAL TALLER"/>
    <s v="SUCURSAL TALLER"/>
    <s v="JAN"/>
    <n v="2021"/>
    <n v="1.82"/>
    <n v="398.064212"/>
    <n v="258.26236799999998"/>
    <n v="139.80184400000002"/>
  </r>
  <r>
    <x v="32"/>
    <n v="34.612099999999998"/>
    <n v="39.4161"/>
    <n v="0"/>
    <s v="SUCURSAL TRAN"/>
    <s v="SUCURSAL TRAN"/>
    <s v="MAY"/>
    <n v="2020"/>
    <n v="7.19"/>
    <n v="283.40175900000003"/>
    <n v="248.86099899999999"/>
    <n v="34.540760000000034"/>
  </r>
  <r>
    <x v="32"/>
    <n v="34.612099999999998"/>
    <n v="39.4161"/>
    <n v="0"/>
    <s v="SUCURSAL TRAN"/>
    <s v="SUCURSAL TRAN"/>
    <s v="JUN"/>
    <n v="2020"/>
    <n v="0.75"/>
    <n v="29.562075"/>
    <n v="25.959074999999999"/>
    <n v="3.6030000000000015"/>
  </r>
  <r>
    <x v="32"/>
    <n v="34.612099999999998"/>
    <n v="39.4161"/>
    <n v="0"/>
    <s v="SUCURSAL TRAN"/>
    <s v="SUCURSAL TRAN"/>
    <s v="JUL"/>
    <n v="2020"/>
    <n v="0"/>
    <n v="0"/>
    <n v="0"/>
    <n v="0"/>
  </r>
  <r>
    <x v="32"/>
    <n v="34.612099999999998"/>
    <n v="39.4161"/>
    <n v="0"/>
    <s v="SUCURSAL TRAN"/>
    <s v="SUCURSAL TRAN"/>
    <s v="AUG"/>
    <n v="2020"/>
    <n v="5.33"/>
    <n v="210.08781300000001"/>
    <n v="184.48249300000001"/>
    <n v="25.605320000000006"/>
  </r>
  <r>
    <x v="32"/>
    <n v="34.612099999999998"/>
    <n v="39.4161"/>
    <n v="0"/>
    <s v="SUCURSAL TRAN"/>
    <s v="SUCURSAL TRAN"/>
    <s v="SEP"/>
    <n v="2020"/>
    <n v="0"/>
    <n v="0"/>
    <n v="0"/>
    <n v="0"/>
  </r>
  <r>
    <x v="32"/>
    <n v="34.612099999999998"/>
    <n v="39.4161"/>
    <n v="0"/>
    <s v="SUCURSAL TRAN"/>
    <s v="SUCURSAL TRAN"/>
    <s v="OCT"/>
    <n v="2020"/>
    <n v="4.79"/>
    <n v="188.80311900000001"/>
    <n v="165.79195899999999"/>
    <n v="23.011160000000018"/>
  </r>
  <r>
    <x v="32"/>
    <n v="34.612099999999998"/>
    <n v="39.4161"/>
    <n v="0"/>
    <s v="SUCURSAL TRAN"/>
    <s v="SUCURSAL TRAN"/>
    <s v="NOV"/>
    <n v="2020"/>
    <n v="4.4000000000000004"/>
    <n v="173.43084000000002"/>
    <n v="152.29324"/>
    <n v="21.13760000000002"/>
  </r>
  <r>
    <x v="32"/>
    <n v="34.612099999999998"/>
    <n v="39.4161"/>
    <n v="0"/>
    <s v="SUCURSAL TRAN"/>
    <s v="SUCURSAL TRAN"/>
    <s v="DEC"/>
    <n v="2020"/>
    <n v="0"/>
    <n v="0"/>
    <n v="0"/>
    <n v="0"/>
  </r>
  <r>
    <x v="32"/>
    <n v="34.612099999999998"/>
    <n v="39.4161"/>
    <n v="0"/>
    <s v="SUCURSAL TRAN"/>
    <s v="SUCURSAL TRAN"/>
    <s v="JAN"/>
    <n v="2021"/>
    <n v="1.4"/>
    <n v="55.182539999999996"/>
    <n v="48.456939999999996"/>
    <n v="6.7256"/>
  </r>
  <r>
    <x v="32"/>
    <n v="111.39190000000001"/>
    <n v="169.86009999999999"/>
    <n v="159.9802"/>
    <s v="SUCURSAL CHILE"/>
    <s v="SUCURSAL CHILE"/>
    <s v="MAY"/>
    <n v="2020"/>
    <n v="9.69"/>
    <n v="1645.9443689999998"/>
    <n v="1079.3875109999999"/>
    <n v="566.55685799999992"/>
  </r>
  <r>
    <x v="32"/>
    <n v="111.39190000000001"/>
    <n v="169.86009999999999"/>
    <n v="159.9802"/>
    <s v="SUCURSAL CHILE"/>
    <s v="SUCURSAL CHILE"/>
    <s v="JUN"/>
    <n v="2020"/>
    <n v="0.3"/>
    <n v="50.958029999999994"/>
    <n v="33.417569999999998"/>
    <n v="17.540459999999996"/>
  </r>
  <r>
    <x v="32"/>
    <n v="111.39190000000001"/>
    <n v="169.86009999999999"/>
    <n v="159.9802"/>
    <s v="SUCURSAL CHILE"/>
    <s v="SUCURSAL CHILE"/>
    <s v="JUL"/>
    <n v="2020"/>
    <n v="0.53"/>
    <n v="90.025852999999998"/>
    <n v="59.037707000000005"/>
    <n v="30.988145999999993"/>
  </r>
  <r>
    <x v="32"/>
    <n v="111.39190000000001"/>
    <n v="169.86009999999999"/>
    <n v="159.9802"/>
    <s v="SUCURSAL CHILE"/>
    <s v="SUCURSAL CHILE"/>
    <s v="AUG"/>
    <n v="2020"/>
    <n v="0.05"/>
    <n v="8.4930050000000001"/>
    <n v="5.5695950000000005"/>
    <n v="2.9234099999999996"/>
  </r>
  <r>
    <x v="32"/>
    <n v="111.39190000000001"/>
    <n v="169.86009999999999"/>
    <n v="159.9802"/>
    <s v="SUCURSAL CHILE"/>
    <s v="SUCURSAL CHILE"/>
    <s v="SEP"/>
    <n v="2020"/>
    <n v="0"/>
    <n v="0"/>
    <n v="0"/>
    <n v="0"/>
  </r>
  <r>
    <x v="32"/>
    <n v="111.39190000000001"/>
    <n v="169.86009999999999"/>
    <n v="159.9802"/>
    <s v="SUCURSAL CHILE"/>
    <s v="SUCURSAL CHILE"/>
    <s v="OCT"/>
    <n v="2020"/>
    <n v="0.21"/>
    <n v="35.670620999999997"/>
    <n v="23.392299000000001"/>
    <n v="12.278321999999996"/>
  </r>
  <r>
    <x v="32"/>
    <n v="111.39190000000001"/>
    <n v="169.86009999999999"/>
    <n v="159.9802"/>
    <s v="SUCURSAL CHILE"/>
    <s v="SUCURSAL CHILE"/>
    <s v="NOV"/>
    <n v="2020"/>
    <n v="7.0000000000000007E-2"/>
    <n v="11.890207"/>
    <n v="7.7974330000000016"/>
    <n v="4.0927739999999986"/>
  </r>
  <r>
    <x v="32"/>
    <n v="111.39190000000001"/>
    <n v="169.86009999999999"/>
    <n v="159.9802"/>
    <s v="SUCURSAL CHILE"/>
    <s v="SUCURSAL CHILE"/>
    <s v="DEC"/>
    <n v="2020"/>
    <n v="0.38"/>
    <n v="64.546837999999994"/>
    <n v="42.328922000000006"/>
    <n v="22.217915999999988"/>
  </r>
  <r>
    <x v="32"/>
    <n v="111.39190000000001"/>
    <n v="169.86009999999999"/>
    <n v="159.9802"/>
    <s v="SUCURSAL CHILE"/>
    <s v="SUCURSAL CHILE"/>
    <s v="JAN"/>
    <n v="2021"/>
    <n v="2.97"/>
    <n v="504.48449699999998"/>
    <n v="330.83394300000003"/>
    <n v="173.65055399999994"/>
  </r>
  <r>
    <x v="33"/>
    <n v="34.172499999999999"/>
    <n v="48.602899999999998"/>
    <n v="44.677199999999999"/>
    <s v="SUCURSAL TALLER"/>
    <s v="SUCURSAL TALLER"/>
    <s v="MAY"/>
    <n v="2020"/>
    <n v="0"/>
    <n v="0"/>
    <n v="0"/>
    <n v="0"/>
  </r>
  <r>
    <x v="33"/>
    <n v="34.172499999999999"/>
    <n v="48.602899999999998"/>
    <n v="44.677199999999999"/>
    <s v="SUCURSAL TALLER"/>
    <s v="SUCURSAL TALLER"/>
    <s v="JUN"/>
    <n v="2020"/>
    <n v="0"/>
    <n v="0"/>
    <n v="0"/>
    <n v="0"/>
  </r>
  <r>
    <x v="33"/>
    <n v="34.172499999999999"/>
    <n v="48.602899999999998"/>
    <n v="44.677199999999999"/>
    <s v="SUCURSAL TALLER"/>
    <s v="SUCURSAL TALLER"/>
    <s v="JUL"/>
    <n v="2020"/>
    <n v="1.42"/>
    <n v="69.016117999999992"/>
    <n v="48.524949999999997"/>
    <n v="20.491167999999995"/>
  </r>
  <r>
    <x v="33"/>
    <n v="34.172499999999999"/>
    <n v="48.602899999999998"/>
    <n v="44.677199999999999"/>
    <s v="SUCURSAL TALLER"/>
    <s v="SUCURSAL TALLER"/>
    <s v="AUG"/>
    <n v="2020"/>
    <n v="0"/>
    <n v="0"/>
    <n v="0"/>
    <n v="0"/>
  </r>
  <r>
    <x v="33"/>
    <n v="34.172499999999999"/>
    <n v="48.602899999999998"/>
    <n v="44.677199999999999"/>
    <s v="SUCURSAL TALLER"/>
    <s v="SUCURSAL TALLER"/>
    <s v="SEP"/>
    <n v="2020"/>
    <n v="1.96"/>
    <n v="95.261683999999988"/>
    <n v="66.978099999999998"/>
    <n v="28.283583999999991"/>
  </r>
  <r>
    <x v="33"/>
    <n v="34.172499999999999"/>
    <n v="48.602899999999998"/>
    <n v="44.677199999999999"/>
    <s v="SUCURSAL TALLER"/>
    <s v="SUCURSAL TALLER"/>
    <s v="OCT"/>
    <n v="2020"/>
    <n v="0.5"/>
    <n v="24.301449999999999"/>
    <n v="17.08625"/>
    <n v="7.2151999999999994"/>
  </r>
  <r>
    <x v="33"/>
    <n v="34.172499999999999"/>
    <n v="48.602899999999998"/>
    <n v="44.677199999999999"/>
    <s v="SUCURSAL TALLER"/>
    <s v="SUCURSAL TALLER"/>
    <s v="NOV"/>
    <n v="2020"/>
    <n v="2.7"/>
    <n v="131.22783000000001"/>
    <n v="92.265750000000011"/>
    <n v="38.96208"/>
  </r>
  <r>
    <x v="33"/>
    <n v="34.172499999999999"/>
    <n v="48.602899999999998"/>
    <n v="44.677199999999999"/>
    <s v="SUCURSAL TALLER"/>
    <s v="SUCURSAL TALLER"/>
    <s v="DEC"/>
    <n v="2020"/>
    <n v="0.6"/>
    <n v="29.161739999999998"/>
    <n v="20.503499999999999"/>
    <n v="8.6582399999999993"/>
  </r>
  <r>
    <x v="33"/>
    <n v="34.172499999999999"/>
    <n v="48.602899999999998"/>
    <n v="44.677199999999999"/>
    <s v="SUCURSAL TALLER"/>
    <s v="SUCURSAL TALLER"/>
    <s v="JAN"/>
    <n v="2021"/>
    <n v="0"/>
    <n v="0"/>
    <n v="0"/>
    <n v="0"/>
  </r>
  <r>
    <x v="33"/>
    <n v="85.469200000000001"/>
    <n v="105.2261"/>
    <n v="116.5919"/>
    <s v="MATRIZ "/>
    <s v="MATRIZ "/>
    <s v="MAY"/>
    <n v="2020"/>
    <n v="1.04"/>
    <n v="109.43514400000001"/>
    <n v="88.887968000000001"/>
    <n v="20.547176000000007"/>
  </r>
  <r>
    <x v="33"/>
    <n v="85.469200000000001"/>
    <n v="105.2261"/>
    <n v="116.5919"/>
    <s v="MATRIZ "/>
    <s v="MATRIZ "/>
    <s v="JUN"/>
    <n v="2020"/>
    <n v="0"/>
    <n v="0"/>
    <n v="0"/>
    <n v="0"/>
  </r>
  <r>
    <x v="33"/>
    <n v="85.469200000000001"/>
    <n v="105.2261"/>
    <n v="116.5919"/>
    <s v="MATRIZ "/>
    <s v="MATRIZ "/>
    <s v="JUL"/>
    <n v="2020"/>
    <n v="3.89"/>
    <n v="409.32952900000004"/>
    <n v="332.475188"/>
    <n v="76.854341000000034"/>
  </r>
  <r>
    <x v="33"/>
    <n v="85.469200000000001"/>
    <n v="105.2261"/>
    <n v="116.5919"/>
    <s v="MATRIZ "/>
    <s v="MATRIZ "/>
    <s v="AUG"/>
    <n v="2020"/>
    <n v="9.9"/>
    <n v="1041.73839"/>
    <n v="846.14508000000001"/>
    <n v="195.59330999999997"/>
  </r>
  <r>
    <x v="33"/>
    <n v="85.469200000000001"/>
    <n v="105.2261"/>
    <n v="116.5919"/>
    <s v="MATRIZ "/>
    <s v="MATRIZ "/>
    <s v="SEP"/>
    <n v="2020"/>
    <n v="0"/>
    <n v="0"/>
    <n v="0"/>
    <n v="0"/>
  </r>
  <r>
    <x v="33"/>
    <n v="85.469200000000001"/>
    <n v="105.2261"/>
    <n v="116.5919"/>
    <s v="MATRIZ "/>
    <s v="MATRIZ "/>
    <s v="OCT"/>
    <n v="2020"/>
    <n v="0"/>
    <n v="0"/>
    <n v="0"/>
    <n v="0"/>
  </r>
  <r>
    <x v="33"/>
    <n v="85.469200000000001"/>
    <n v="105.2261"/>
    <n v="116.5919"/>
    <s v="MATRIZ "/>
    <s v="MATRIZ "/>
    <s v="NOV"/>
    <n v="2020"/>
    <n v="0"/>
    <n v="0"/>
    <n v="0"/>
    <n v="0"/>
  </r>
  <r>
    <x v="33"/>
    <n v="85.469200000000001"/>
    <n v="105.2261"/>
    <n v="116.5919"/>
    <s v="MATRIZ "/>
    <s v="MATRIZ "/>
    <s v="DEC"/>
    <n v="2020"/>
    <n v="0.3"/>
    <n v="31.567830000000001"/>
    <n v="25.64076"/>
    <n v="5.9270700000000005"/>
  </r>
  <r>
    <x v="33"/>
    <n v="85.469200000000001"/>
    <n v="105.2261"/>
    <n v="116.5919"/>
    <s v="MATRIZ "/>
    <s v="MATRIZ "/>
    <s v="JAN"/>
    <n v="2021"/>
    <n v="0"/>
    <n v="0"/>
    <n v="0"/>
    <n v="0"/>
  </r>
  <r>
    <x v="33"/>
    <n v="123.0253"/>
    <n v="185.6302"/>
    <n v="199.21940000000001"/>
    <s v="SUCURSAL LOJA"/>
    <s v="SUCURSAL LOJA"/>
    <s v="MAY"/>
    <n v="2020"/>
    <n v="3.13"/>
    <n v="581.02252599999997"/>
    <n v="385.06918899999999"/>
    <n v="195.95333699999998"/>
  </r>
  <r>
    <x v="33"/>
    <n v="123.0253"/>
    <n v="185.6302"/>
    <n v="199.21940000000001"/>
    <s v="SUCURSAL LOJA"/>
    <s v="SUCURSAL LOJA"/>
    <s v="JUN"/>
    <n v="2020"/>
    <n v="0"/>
    <n v="0"/>
    <n v="0"/>
    <n v="0"/>
  </r>
  <r>
    <x v="33"/>
    <n v="123.0253"/>
    <n v="185.6302"/>
    <n v="199.21940000000001"/>
    <s v="SUCURSAL LOJA"/>
    <s v="SUCURSAL LOJA"/>
    <s v="JUL"/>
    <n v="2020"/>
    <n v="0"/>
    <n v="0"/>
    <n v="0"/>
    <n v="0"/>
  </r>
  <r>
    <x v="33"/>
    <n v="123.0253"/>
    <n v="185.6302"/>
    <n v="199.21940000000001"/>
    <s v="SUCURSAL LOJA"/>
    <s v="SUCURSAL LOJA"/>
    <s v="AUG"/>
    <n v="2020"/>
    <n v="0"/>
    <n v="0"/>
    <n v="0"/>
    <n v="0"/>
  </r>
  <r>
    <x v="33"/>
    <n v="123.0253"/>
    <n v="185.6302"/>
    <n v="199.21940000000001"/>
    <s v="SUCURSAL LOJA"/>
    <s v="SUCURSAL LOJA"/>
    <s v="SEP"/>
    <n v="2020"/>
    <n v="10.210000000000001"/>
    <n v="1895.2843420000002"/>
    <n v="1256.0883130000002"/>
    <n v="639.19602899999995"/>
  </r>
  <r>
    <x v="33"/>
    <n v="123.0253"/>
    <n v="185.6302"/>
    <n v="199.21940000000001"/>
    <s v="SUCURSAL LOJA"/>
    <s v="SUCURSAL LOJA"/>
    <s v="OCT"/>
    <n v="2020"/>
    <n v="0.59"/>
    <n v="109.521818"/>
    <n v="72.584926999999993"/>
    <n v="36.936891000000003"/>
  </r>
  <r>
    <x v="33"/>
    <n v="123.0253"/>
    <n v="185.6302"/>
    <n v="199.21940000000001"/>
    <s v="SUCURSAL LOJA"/>
    <s v="SUCURSAL LOJA"/>
    <s v="NOV"/>
    <n v="2020"/>
    <n v="0.67"/>
    <n v="124.37223400000001"/>
    <n v="82.426951000000003"/>
    <n v="41.945283000000003"/>
  </r>
  <r>
    <x v="33"/>
    <n v="123.0253"/>
    <n v="185.6302"/>
    <n v="199.21940000000001"/>
    <s v="SUCURSAL LOJA"/>
    <s v="SUCURSAL LOJA"/>
    <s v="DEC"/>
    <n v="2020"/>
    <n v="1.83"/>
    <n v="339.70326600000004"/>
    <n v="225.13629900000001"/>
    <n v="114.56696700000003"/>
  </r>
  <r>
    <x v="33"/>
    <n v="123.0253"/>
    <n v="185.6302"/>
    <n v="199.21940000000001"/>
    <s v="SUCURSAL LOJA"/>
    <s v="SUCURSAL LOJA"/>
    <s v="JAN"/>
    <n v="2021"/>
    <n v="0.56999999999999995"/>
    <n v="105.809214"/>
    <n v="70.124420999999998"/>
    <n v="35.684792999999999"/>
  </r>
  <r>
    <x v="33"/>
    <n v="64.660899999999998"/>
    <n v="100.9919"/>
    <n v="91.639399999999995"/>
    <s v="SUCURSAL TRAN"/>
    <s v="SUCURSAL TRAN"/>
    <s v="MAY"/>
    <n v="2020"/>
    <n v="6.56"/>
    <n v="662.50686399999995"/>
    <n v="424.17550399999999"/>
    <n v="238.33135999999996"/>
  </r>
  <r>
    <x v="33"/>
    <n v="64.660899999999998"/>
    <n v="100.9919"/>
    <n v="91.639399999999995"/>
    <s v="SUCURSAL TRAN"/>
    <s v="SUCURSAL TRAN"/>
    <s v="JUN"/>
    <n v="2020"/>
    <n v="7.45"/>
    <n v="752.38965500000006"/>
    <n v="481.723705"/>
    <n v="270.66595000000007"/>
  </r>
  <r>
    <x v="33"/>
    <n v="64.660899999999998"/>
    <n v="100.9919"/>
    <n v="91.639399999999995"/>
    <s v="SUCURSAL TRAN"/>
    <s v="SUCURSAL TRAN"/>
    <s v="JUL"/>
    <n v="2020"/>
    <n v="6.36"/>
    <n v="642.30848400000002"/>
    <n v="411.24332400000003"/>
    <n v="231.06515999999999"/>
  </r>
  <r>
    <x v="33"/>
    <n v="64.660899999999998"/>
    <n v="100.9919"/>
    <n v="91.639399999999995"/>
    <s v="SUCURSAL TRAN"/>
    <s v="SUCURSAL TRAN"/>
    <s v="AUG"/>
    <n v="2020"/>
    <n v="1.1599999999999999"/>
    <n v="117.15060399999999"/>
    <n v="75.006643999999994"/>
    <n v="42.143959999999993"/>
  </r>
  <r>
    <x v="33"/>
    <n v="64.660899999999998"/>
    <n v="100.9919"/>
    <n v="91.639399999999995"/>
    <s v="SUCURSAL TRAN"/>
    <s v="SUCURSAL TRAN"/>
    <s v="SEP"/>
    <n v="2020"/>
    <n v="0"/>
    <n v="0"/>
    <n v="0"/>
    <n v="0"/>
  </r>
  <r>
    <x v="33"/>
    <n v="64.660899999999998"/>
    <n v="100.9919"/>
    <n v="91.639399999999995"/>
    <s v="SUCURSAL TRAN"/>
    <s v="SUCURSAL TRAN"/>
    <s v="OCT"/>
    <n v="2020"/>
    <n v="4.46"/>
    <n v="450.42387400000001"/>
    <n v="288.38761399999999"/>
    <n v="162.03626000000003"/>
  </r>
  <r>
    <x v="33"/>
    <n v="64.660899999999998"/>
    <n v="100.9919"/>
    <n v="91.639399999999995"/>
    <s v="SUCURSAL TRAN"/>
    <s v="SUCURSAL TRAN"/>
    <s v="NOV"/>
    <n v="2020"/>
    <n v="4.37"/>
    <n v="441.33460300000002"/>
    <n v="282.56813299999999"/>
    <n v="158.76647000000003"/>
  </r>
  <r>
    <x v="33"/>
    <n v="64.660899999999998"/>
    <n v="100.9919"/>
    <n v="91.639399999999995"/>
    <s v="SUCURSAL TRAN"/>
    <s v="SUCURSAL TRAN"/>
    <s v="DEC"/>
    <n v="2020"/>
    <n v="4.67"/>
    <n v="471.63217300000002"/>
    <n v="301.96640300000001"/>
    <n v="169.66577000000001"/>
  </r>
  <r>
    <x v="33"/>
    <n v="64.660899999999998"/>
    <n v="100.9919"/>
    <n v="91.639399999999995"/>
    <s v="SUCURSAL TRAN"/>
    <s v="SUCURSAL TRAN"/>
    <s v="JAN"/>
    <n v="2021"/>
    <n v="4.0199999999999996"/>
    <n v="405.98743799999994"/>
    <n v="259.93681799999996"/>
    <n v="146.05061999999998"/>
  </r>
  <r>
    <x v="33"/>
    <n v="93.488600000000005"/>
    <n v="102.1207"/>
    <n v="112.45829999999999"/>
    <s v="SUCURSAL CHILE"/>
    <s v="SUCURSAL CHILE"/>
    <s v="MAY"/>
    <n v="2020"/>
    <n v="2.82"/>
    <n v="287.98037399999998"/>
    <n v="263.63785200000001"/>
    <n v="24.342521999999974"/>
  </r>
  <r>
    <x v="33"/>
    <n v="93.488600000000005"/>
    <n v="102.1207"/>
    <n v="112.45829999999999"/>
    <s v="SUCURSAL CHILE"/>
    <s v="SUCURSAL CHILE"/>
    <s v="JUN"/>
    <n v="2020"/>
    <n v="7.0000000000000007E-2"/>
    <n v="7.1484490000000003"/>
    <n v="6.5442020000000012"/>
    <n v="0.60424699999999909"/>
  </r>
  <r>
    <x v="33"/>
    <n v="93.488600000000005"/>
    <n v="102.1207"/>
    <n v="112.45829999999999"/>
    <s v="SUCURSAL CHILE"/>
    <s v="SUCURSAL CHILE"/>
    <s v="JUL"/>
    <n v="2020"/>
    <n v="0"/>
    <n v="0"/>
    <n v="0"/>
    <n v="0"/>
  </r>
  <r>
    <x v="33"/>
    <n v="93.488600000000005"/>
    <n v="102.1207"/>
    <n v="112.45829999999999"/>
    <s v="SUCURSAL CHILE"/>
    <s v="SUCURSAL CHILE"/>
    <s v="AUG"/>
    <n v="2020"/>
    <n v="0"/>
    <n v="0"/>
    <n v="0"/>
    <n v="0"/>
  </r>
  <r>
    <x v="33"/>
    <n v="93.488600000000005"/>
    <n v="102.1207"/>
    <n v="112.45829999999999"/>
    <s v="SUCURSAL CHILE"/>
    <s v="SUCURSAL CHILE"/>
    <s v="SEP"/>
    <n v="2020"/>
    <n v="0"/>
    <n v="0"/>
    <n v="0"/>
    <n v="0"/>
  </r>
  <r>
    <x v="33"/>
    <n v="93.488600000000005"/>
    <n v="102.1207"/>
    <n v="112.45829999999999"/>
    <s v="SUCURSAL CHILE"/>
    <s v="SUCURSAL CHILE"/>
    <s v="OCT"/>
    <n v="2020"/>
    <n v="0"/>
    <n v="0"/>
    <n v="0"/>
    <n v="0"/>
  </r>
  <r>
    <x v="33"/>
    <n v="93.488600000000005"/>
    <n v="102.1207"/>
    <n v="112.45829999999999"/>
    <s v="SUCURSAL CHILE"/>
    <s v="SUCURSAL CHILE"/>
    <s v="NOV"/>
    <n v="2020"/>
    <n v="2.31"/>
    <n v="235.89881700000001"/>
    <n v="215.95866600000002"/>
    <n v="19.940150999999986"/>
  </r>
  <r>
    <x v="33"/>
    <n v="93.488600000000005"/>
    <n v="102.1207"/>
    <n v="112.45829999999999"/>
    <s v="SUCURSAL CHILE"/>
    <s v="SUCURSAL CHILE"/>
    <s v="DEC"/>
    <n v="2020"/>
    <n v="0"/>
    <n v="0"/>
    <n v="0"/>
    <n v="0"/>
  </r>
  <r>
    <x v="33"/>
    <n v="93.488600000000005"/>
    <n v="102.1207"/>
    <n v="112.45829999999999"/>
    <s v="SUCURSAL CHILE"/>
    <s v="SUCURSAL CHILE"/>
    <s v="JAN"/>
    <n v="2021"/>
    <n v="3.62"/>
    <n v="369.67693400000002"/>
    <n v="338.42873200000002"/>
    <n v="31.248201999999992"/>
  </r>
  <r>
    <x v="34"/>
    <n v="128.0369"/>
    <n v="148.93700000000001"/>
    <n v="149.79249999999999"/>
    <s v="SUCURSAL TRAN"/>
    <s v="SUCURSAL TRAN"/>
    <s v="MAY"/>
    <n v="2020"/>
    <n v="0"/>
    <n v="0"/>
    <n v="0"/>
    <n v="0"/>
  </r>
  <r>
    <x v="34"/>
    <n v="128.0369"/>
    <n v="148.93700000000001"/>
    <n v="149.79249999999999"/>
    <s v="SUCURSAL TRAN"/>
    <s v="SUCURSAL TRAN"/>
    <s v="JUN"/>
    <n v="2020"/>
    <n v="0.72"/>
    <n v="107.23464"/>
    <n v="92.186567999999994"/>
    <n v="15.048072000000005"/>
  </r>
  <r>
    <x v="34"/>
    <n v="128.0369"/>
    <n v="148.93700000000001"/>
    <n v="149.79249999999999"/>
    <s v="SUCURSAL TRAN"/>
    <s v="SUCURSAL TRAN"/>
    <s v="JUL"/>
    <n v="2020"/>
    <n v="0.94"/>
    <n v="140.00077999999999"/>
    <n v="120.354686"/>
    <n v="19.646093999999991"/>
  </r>
  <r>
    <x v="34"/>
    <n v="128.0369"/>
    <n v="148.93700000000001"/>
    <n v="149.79249999999999"/>
    <s v="SUCURSAL TRAN"/>
    <s v="SUCURSAL TRAN"/>
    <s v="AUG"/>
    <n v="2020"/>
    <n v="0"/>
    <n v="0"/>
    <n v="0"/>
    <n v="0"/>
  </r>
  <r>
    <x v="34"/>
    <n v="128.0369"/>
    <n v="148.93700000000001"/>
    <n v="149.79249999999999"/>
    <s v="SUCURSAL TRAN"/>
    <s v="SUCURSAL TRAN"/>
    <s v="SEP"/>
    <n v="2020"/>
    <n v="0"/>
    <n v="0"/>
    <n v="0"/>
    <n v="0"/>
  </r>
  <r>
    <x v="34"/>
    <n v="128.0369"/>
    <n v="148.93700000000001"/>
    <n v="149.79249999999999"/>
    <s v="SUCURSAL TRAN"/>
    <s v="SUCURSAL TRAN"/>
    <s v="OCT"/>
    <n v="2020"/>
    <n v="0"/>
    <n v="0"/>
    <n v="0"/>
    <n v="0"/>
  </r>
  <r>
    <x v="34"/>
    <n v="128.0369"/>
    <n v="148.93700000000001"/>
    <n v="149.79249999999999"/>
    <s v="SUCURSAL TRAN"/>
    <s v="SUCURSAL TRAN"/>
    <s v="NOV"/>
    <n v="2020"/>
    <n v="0"/>
    <n v="0"/>
    <n v="0"/>
    <n v="0"/>
  </r>
  <r>
    <x v="34"/>
    <n v="128.0369"/>
    <n v="148.93700000000001"/>
    <n v="149.79249999999999"/>
    <s v="SUCURSAL TRAN"/>
    <s v="SUCURSAL TRAN"/>
    <s v="DEC"/>
    <n v="2020"/>
    <n v="0"/>
    <n v="0"/>
    <n v="0"/>
    <n v="0"/>
  </r>
  <r>
    <x v="34"/>
    <n v="128.0369"/>
    <n v="148.93700000000001"/>
    <n v="149.79249999999999"/>
    <s v="SUCURSAL TRAN"/>
    <s v="SUCURSAL TRAN"/>
    <s v="JAN"/>
    <n v="2021"/>
    <n v="1.62"/>
    <n v="241.27794000000003"/>
    <n v="207.41977800000001"/>
    <n v="33.858162000000021"/>
  </r>
  <r>
    <x v="34"/>
    <n v="84.875500000000002"/>
    <n v="135.0581"/>
    <n v="133.39349999999999"/>
    <s v="SUCURSAL LOJA"/>
    <s v="SUCURSAL LOJA"/>
    <s v="MAY"/>
    <n v="2020"/>
    <n v="1.45"/>
    <n v="195.83424499999998"/>
    <n v="123.069475"/>
    <n v="72.764769999999984"/>
  </r>
  <r>
    <x v="34"/>
    <n v="84.875500000000002"/>
    <n v="135.0581"/>
    <n v="133.39349999999999"/>
    <s v="SUCURSAL LOJA"/>
    <s v="SUCURSAL LOJA"/>
    <s v="JUN"/>
    <n v="2020"/>
    <n v="1.9"/>
    <n v="256.61039"/>
    <n v="161.26345000000001"/>
    <n v="95.346939999999989"/>
  </r>
  <r>
    <x v="34"/>
    <n v="84.875500000000002"/>
    <n v="135.0581"/>
    <n v="133.39349999999999"/>
    <s v="SUCURSAL LOJA"/>
    <s v="SUCURSAL LOJA"/>
    <s v="JUL"/>
    <n v="2020"/>
    <n v="1.3"/>
    <n v="175.57553000000001"/>
    <n v="110.33815000000001"/>
    <n v="65.237380000000002"/>
  </r>
  <r>
    <x v="34"/>
    <n v="84.875500000000002"/>
    <n v="135.0581"/>
    <n v="133.39349999999999"/>
    <s v="SUCURSAL LOJA"/>
    <s v="SUCURSAL LOJA"/>
    <s v="AUG"/>
    <n v="2020"/>
    <n v="0"/>
    <n v="0"/>
    <n v="0"/>
    <n v="0"/>
  </r>
  <r>
    <x v="34"/>
    <n v="84.875500000000002"/>
    <n v="135.0581"/>
    <n v="133.39349999999999"/>
    <s v="SUCURSAL LOJA"/>
    <s v="SUCURSAL LOJA"/>
    <s v="SEP"/>
    <n v="2020"/>
    <n v="0.03"/>
    <n v="4.0517430000000001"/>
    <n v="2.546265"/>
    <n v="1.5054780000000001"/>
  </r>
  <r>
    <x v="34"/>
    <n v="84.875500000000002"/>
    <n v="135.0581"/>
    <n v="133.39349999999999"/>
    <s v="SUCURSAL LOJA"/>
    <s v="SUCURSAL LOJA"/>
    <s v="OCT"/>
    <n v="2020"/>
    <n v="0"/>
    <n v="0"/>
    <n v="0"/>
    <n v="0"/>
  </r>
  <r>
    <x v="34"/>
    <n v="84.875500000000002"/>
    <n v="135.0581"/>
    <n v="133.39349999999999"/>
    <s v="SUCURSAL LOJA"/>
    <s v="SUCURSAL LOJA"/>
    <s v="NOV"/>
    <n v="2020"/>
    <n v="0"/>
    <n v="0"/>
    <n v="0"/>
    <n v="0"/>
  </r>
  <r>
    <x v="34"/>
    <n v="84.875500000000002"/>
    <n v="135.0581"/>
    <n v="133.39349999999999"/>
    <s v="SUCURSAL LOJA"/>
    <s v="SUCURSAL LOJA"/>
    <s v="DEC"/>
    <n v="2020"/>
    <n v="1.07"/>
    <n v="144.51216700000001"/>
    <n v="90.81678500000001"/>
    <n v="53.695381999999995"/>
  </r>
  <r>
    <x v="34"/>
    <n v="84.875500000000002"/>
    <n v="135.0581"/>
    <n v="133.39349999999999"/>
    <s v="SUCURSAL LOJA"/>
    <s v="SUCURSAL LOJA"/>
    <s v="JAN"/>
    <n v="2021"/>
    <n v="0"/>
    <n v="0"/>
    <n v="0"/>
    <n v="0"/>
  </r>
  <r>
    <x v="34"/>
    <n v="92.890699999999995"/>
    <n v="143.05500000000001"/>
    <n v="153.19030000000001"/>
    <s v="SUCURSAL TALLER"/>
    <s v="SUCURSAL TALLER"/>
    <s v="MAY"/>
    <n v="2020"/>
    <n v="6.02"/>
    <n v="861.19110000000001"/>
    <n v="559.20201399999996"/>
    <n v="301.98908600000004"/>
  </r>
  <r>
    <x v="34"/>
    <n v="92.890699999999995"/>
    <n v="143.05500000000001"/>
    <n v="153.19030000000001"/>
    <s v="SUCURSAL TALLER"/>
    <s v="SUCURSAL TALLER"/>
    <s v="JUN"/>
    <n v="2020"/>
    <n v="7.89"/>
    <n v="1128.7039500000001"/>
    <n v="732.90762299999994"/>
    <n v="395.79632700000013"/>
  </r>
  <r>
    <x v="34"/>
    <n v="92.890699999999995"/>
    <n v="143.05500000000001"/>
    <n v="153.19030000000001"/>
    <s v="SUCURSAL TALLER"/>
    <s v="SUCURSAL TALLER"/>
    <s v="JUL"/>
    <n v="2020"/>
    <n v="3.06"/>
    <n v="437.74830000000003"/>
    <n v="284.245542"/>
    <n v="153.50275800000003"/>
  </r>
  <r>
    <x v="34"/>
    <n v="92.890699999999995"/>
    <n v="143.05500000000001"/>
    <n v="153.19030000000001"/>
    <s v="SUCURSAL TALLER"/>
    <s v="SUCURSAL TALLER"/>
    <s v="AUG"/>
    <n v="2020"/>
    <n v="2.88"/>
    <n v="411.9984"/>
    <n v="267.525216"/>
    <n v="144.473184"/>
  </r>
  <r>
    <x v="34"/>
    <n v="92.890699999999995"/>
    <n v="143.05500000000001"/>
    <n v="153.19030000000001"/>
    <s v="SUCURSAL TALLER"/>
    <s v="SUCURSAL TALLER"/>
    <s v="SEP"/>
    <n v="2020"/>
    <n v="2.64"/>
    <n v="377.66520000000003"/>
    <n v="245.231448"/>
    <n v="132.43375200000003"/>
  </r>
  <r>
    <x v="34"/>
    <n v="92.890699999999995"/>
    <n v="143.05500000000001"/>
    <n v="153.19030000000001"/>
    <s v="SUCURSAL TALLER"/>
    <s v="SUCURSAL TALLER"/>
    <s v="OCT"/>
    <n v="2020"/>
    <n v="1.75"/>
    <n v="250.34625"/>
    <n v="162.55872499999998"/>
    <n v="87.787525000000016"/>
  </r>
  <r>
    <x v="34"/>
    <n v="92.890699999999995"/>
    <n v="143.05500000000001"/>
    <n v="153.19030000000001"/>
    <s v="SUCURSAL TALLER"/>
    <s v="SUCURSAL TALLER"/>
    <s v="NOV"/>
    <n v="2020"/>
    <n v="0"/>
    <n v="0"/>
    <n v="0"/>
    <n v="0"/>
  </r>
  <r>
    <x v="34"/>
    <n v="92.890699999999995"/>
    <n v="143.05500000000001"/>
    <n v="153.19030000000001"/>
    <s v="SUCURSAL TALLER"/>
    <s v="SUCURSAL TALLER"/>
    <s v="DEC"/>
    <n v="2020"/>
    <n v="0"/>
    <n v="0"/>
    <n v="0"/>
    <n v="0"/>
  </r>
  <r>
    <x v="34"/>
    <n v="92.890699999999995"/>
    <n v="143.05500000000001"/>
    <n v="153.19030000000001"/>
    <s v="SUCURSAL TALLER"/>
    <s v="SUCURSAL TALLER"/>
    <s v="JAN"/>
    <n v="2021"/>
    <n v="3.87"/>
    <n v="553.62285000000008"/>
    <n v="359.487009"/>
    <n v="194.13584100000008"/>
  </r>
  <r>
    <x v="34"/>
    <n v="37.192100000000003"/>
    <n v="39.3977"/>
    <n v="46.208399999999997"/>
    <s v="SUCURSAL CHILE"/>
    <s v="SUCURSAL CHILE"/>
    <s v="MAY"/>
    <n v="2020"/>
    <n v="0"/>
    <n v="0"/>
    <n v="0"/>
    <n v="0"/>
  </r>
  <r>
    <x v="34"/>
    <n v="37.192100000000003"/>
    <n v="39.3977"/>
    <n v="46.208399999999997"/>
    <s v="SUCURSAL CHILE"/>
    <s v="SUCURSAL CHILE"/>
    <s v="JUN"/>
    <n v="2020"/>
    <n v="3.5"/>
    <n v="137.89195000000001"/>
    <n v="130.17235000000002"/>
    <n v="7.7195999999999856"/>
  </r>
  <r>
    <x v="34"/>
    <n v="37.192100000000003"/>
    <n v="39.3977"/>
    <n v="46.208399999999997"/>
    <s v="SUCURSAL CHILE"/>
    <s v="SUCURSAL CHILE"/>
    <s v="JUL"/>
    <n v="2020"/>
    <n v="0.85"/>
    <n v="33.488045"/>
    <n v="31.613285000000001"/>
    <n v="1.8747599999999984"/>
  </r>
  <r>
    <x v="34"/>
    <n v="37.192100000000003"/>
    <n v="39.3977"/>
    <n v="46.208399999999997"/>
    <s v="SUCURSAL CHILE"/>
    <s v="SUCURSAL CHILE"/>
    <s v="AUG"/>
    <n v="2020"/>
    <n v="0"/>
    <n v="0"/>
    <n v="0"/>
    <n v="0"/>
  </r>
  <r>
    <x v="34"/>
    <n v="37.192100000000003"/>
    <n v="39.3977"/>
    <n v="46.208399999999997"/>
    <s v="SUCURSAL CHILE"/>
    <s v="SUCURSAL CHILE"/>
    <s v="SEP"/>
    <n v="2020"/>
    <n v="0.21"/>
    <n v="8.273517"/>
    <n v="7.8103410000000002"/>
    <n v="0.46317599999999981"/>
  </r>
  <r>
    <x v="34"/>
    <n v="37.192100000000003"/>
    <n v="39.3977"/>
    <n v="46.208399999999997"/>
    <s v="SUCURSAL CHILE"/>
    <s v="SUCURSAL CHILE"/>
    <s v="OCT"/>
    <n v="2020"/>
    <n v="0"/>
    <n v="0"/>
    <n v="0"/>
    <n v="0"/>
  </r>
  <r>
    <x v="34"/>
    <n v="37.192100000000003"/>
    <n v="39.3977"/>
    <n v="46.208399999999997"/>
    <s v="SUCURSAL CHILE"/>
    <s v="SUCURSAL CHILE"/>
    <s v="NOV"/>
    <n v="2020"/>
    <n v="1.5"/>
    <n v="59.096550000000001"/>
    <n v="55.788150000000002"/>
    <n v="3.3083999999999989"/>
  </r>
  <r>
    <x v="34"/>
    <n v="37.192100000000003"/>
    <n v="39.3977"/>
    <n v="46.208399999999997"/>
    <s v="SUCURSAL CHILE"/>
    <s v="SUCURSAL CHILE"/>
    <s v="DEC"/>
    <n v="2020"/>
    <n v="0.34"/>
    <n v="13.395218000000002"/>
    <n v="12.645314000000003"/>
    <n v="0.74990399999999902"/>
  </r>
  <r>
    <x v="34"/>
    <n v="37.192100000000003"/>
    <n v="39.3977"/>
    <n v="46.208399999999997"/>
    <s v="SUCURSAL CHILE"/>
    <s v="SUCURSAL CHILE"/>
    <s v="JAN"/>
    <n v="2021"/>
    <n v="2.12"/>
    <n v="83.52312400000001"/>
    <n v="78.847252000000012"/>
    <n v="4.6758719999999983"/>
  </r>
  <r>
    <x v="35"/>
    <n v="31.311499999999999"/>
    <n v="39.103299999999997"/>
    <n v="41.466700000000003"/>
    <s v="SUCURSAL CHILE"/>
    <s v="SUCURSAL CHILE"/>
    <s v="MAY"/>
    <n v="2020"/>
    <n v="9.44"/>
    <n v="369.13515199999995"/>
    <n v="295.58055999999999"/>
    <n v="73.554591999999957"/>
  </r>
  <r>
    <x v="35"/>
    <n v="31.311499999999999"/>
    <n v="39.103299999999997"/>
    <n v="41.466700000000003"/>
    <s v="SUCURSAL CHILE"/>
    <s v="SUCURSAL CHILE"/>
    <s v="JUN"/>
    <n v="2020"/>
    <n v="1.97"/>
    <n v="77.033500999999987"/>
    <n v="61.683654999999995"/>
    <n v="15.349845999999992"/>
  </r>
  <r>
    <x v="35"/>
    <n v="31.311499999999999"/>
    <n v="39.103299999999997"/>
    <n v="41.466700000000003"/>
    <s v="SUCURSAL CHILE"/>
    <s v="SUCURSAL CHILE"/>
    <s v="JUL"/>
    <n v="2020"/>
    <n v="1.1000000000000001"/>
    <n v="43.013629999999999"/>
    <n v="34.44265"/>
    <n v="8.5709799999999987"/>
  </r>
  <r>
    <x v="35"/>
    <n v="31.311499999999999"/>
    <n v="39.103299999999997"/>
    <n v="41.466700000000003"/>
    <s v="SUCURSAL CHILE"/>
    <s v="SUCURSAL CHILE"/>
    <s v="AUG"/>
    <n v="2020"/>
    <n v="1.2"/>
    <n v="46.923959999999994"/>
    <n v="37.573799999999999"/>
    <n v="9.3501599999999954"/>
  </r>
  <r>
    <x v="35"/>
    <n v="31.311499999999999"/>
    <n v="39.103299999999997"/>
    <n v="41.466700000000003"/>
    <s v="SUCURSAL CHILE"/>
    <s v="SUCURSAL CHILE"/>
    <s v="SEP"/>
    <n v="2020"/>
    <n v="0"/>
    <n v="0"/>
    <n v="0"/>
    <n v="0"/>
  </r>
  <r>
    <x v="35"/>
    <n v="31.311499999999999"/>
    <n v="39.103299999999997"/>
    <n v="41.466700000000003"/>
    <s v="SUCURSAL CHILE"/>
    <s v="SUCURSAL CHILE"/>
    <s v="OCT"/>
    <n v="2020"/>
    <n v="6.79"/>
    <n v="265.51140699999996"/>
    <n v="212.605085"/>
    <n v="52.90632199999996"/>
  </r>
  <r>
    <x v="35"/>
    <n v="31.311499999999999"/>
    <n v="39.103299999999997"/>
    <n v="41.466700000000003"/>
    <s v="SUCURSAL CHILE"/>
    <s v="SUCURSAL CHILE"/>
    <s v="NOV"/>
    <n v="2020"/>
    <n v="1.45"/>
    <n v="56.699784999999991"/>
    <n v="45.401674999999997"/>
    <n v="11.298109999999994"/>
  </r>
  <r>
    <x v="35"/>
    <n v="31.311499999999999"/>
    <n v="39.103299999999997"/>
    <n v="41.466700000000003"/>
    <s v="SUCURSAL CHILE"/>
    <s v="SUCURSAL CHILE"/>
    <s v="DEC"/>
    <n v="2020"/>
    <n v="0"/>
    <n v="0"/>
    <n v="0"/>
    <n v="0"/>
  </r>
  <r>
    <x v="35"/>
    <n v="31.311499999999999"/>
    <n v="39.103299999999997"/>
    <n v="41.466700000000003"/>
    <s v="SUCURSAL CHILE"/>
    <s v="SUCURSAL CHILE"/>
    <s v="JAN"/>
    <n v="2021"/>
    <n v="0.04"/>
    <n v="1.5641319999999999"/>
    <n v="1.2524599999999999"/>
    <n v="0.31167199999999995"/>
  </r>
  <r>
    <x v="35"/>
    <n v="152.7903"/>
    <n v="195.357"/>
    <n v="190.95949999999999"/>
    <s v="MATRIZ "/>
    <s v="MATRIZ "/>
    <s v="MAY"/>
    <n v="2020"/>
    <n v="0"/>
    <n v="0"/>
    <n v="0"/>
    <n v="0"/>
  </r>
  <r>
    <x v="35"/>
    <n v="152.7903"/>
    <n v="195.357"/>
    <n v="190.95949999999999"/>
    <s v="MATRIZ "/>
    <s v="MATRIZ "/>
    <s v="JUN"/>
    <n v="2020"/>
    <n v="0"/>
    <n v="0"/>
    <n v="0"/>
    <n v="0"/>
  </r>
  <r>
    <x v="35"/>
    <n v="152.7903"/>
    <n v="195.357"/>
    <n v="190.95949999999999"/>
    <s v="MATRIZ "/>
    <s v="MATRIZ "/>
    <s v="JUL"/>
    <n v="2020"/>
    <n v="12.93"/>
    <n v="2525.9660100000001"/>
    <n v="1975.578579"/>
    <n v="550.38743100000011"/>
  </r>
  <r>
    <x v="35"/>
    <n v="152.7903"/>
    <n v="195.357"/>
    <n v="190.95949999999999"/>
    <s v="MATRIZ "/>
    <s v="MATRIZ "/>
    <s v="AUG"/>
    <n v="2020"/>
    <n v="0"/>
    <n v="0"/>
    <n v="0"/>
    <n v="0"/>
  </r>
  <r>
    <x v="35"/>
    <n v="152.7903"/>
    <n v="195.357"/>
    <n v="190.95949999999999"/>
    <s v="MATRIZ "/>
    <s v="MATRIZ "/>
    <s v="SEP"/>
    <n v="2020"/>
    <n v="3.49"/>
    <n v="681.79593"/>
    <n v="533.23814700000003"/>
    <n v="148.55778299999997"/>
  </r>
  <r>
    <x v="35"/>
    <n v="152.7903"/>
    <n v="195.357"/>
    <n v="190.95949999999999"/>
    <s v="MATRIZ "/>
    <s v="MATRIZ "/>
    <s v="OCT"/>
    <n v="2020"/>
    <n v="1.7"/>
    <n v="332.1069"/>
    <n v="259.74351000000001"/>
    <n v="72.363389999999981"/>
  </r>
  <r>
    <x v="35"/>
    <n v="152.7903"/>
    <n v="195.357"/>
    <n v="190.95949999999999"/>
    <s v="MATRIZ "/>
    <s v="MATRIZ "/>
    <s v="NOV"/>
    <n v="2020"/>
    <n v="0"/>
    <n v="0"/>
    <n v="0"/>
    <n v="0"/>
  </r>
  <r>
    <x v="35"/>
    <n v="152.7903"/>
    <n v="195.357"/>
    <n v="190.95949999999999"/>
    <s v="MATRIZ "/>
    <s v="MATRIZ "/>
    <s v="DEC"/>
    <n v="2020"/>
    <n v="10.24"/>
    <n v="2000.45568"/>
    <n v="1564.572672"/>
    <n v="435.88300800000002"/>
  </r>
  <r>
    <x v="35"/>
    <n v="152.7903"/>
    <n v="195.357"/>
    <n v="190.95949999999999"/>
    <s v="MATRIZ "/>
    <s v="MATRIZ "/>
    <s v="JAN"/>
    <n v="2021"/>
    <n v="3.48"/>
    <n v="679.84235999999999"/>
    <n v="531.71024399999999"/>
    <n v="148.132116"/>
  </r>
  <r>
    <x v="35"/>
    <n v="126.62520000000001"/>
    <n v="152.8331"/>
    <n v="164.4091"/>
    <s v="SUCURSAL TRAN"/>
    <s v="SUCURSAL TRAN"/>
    <s v="MAY"/>
    <n v="2020"/>
    <n v="0.86"/>
    <n v="131.436466"/>
    <n v="108.897672"/>
    <n v="22.538793999999996"/>
  </r>
  <r>
    <x v="35"/>
    <n v="126.62520000000001"/>
    <n v="152.8331"/>
    <n v="164.4091"/>
    <s v="SUCURSAL TRAN"/>
    <s v="SUCURSAL TRAN"/>
    <s v="JUN"/>
    <n v="2020"/>
    <n v="0"/>
    <n v="0"/>
    <n v="0"/>
    <n v="0"/>
  </r>
  <r>
    <x v="35"/>
    <n v="126.62520000000001"/>
    <n v="152.8331"/>
    <n v="164.4091"/>
    <s v="SUCURSAL TRAN"/>
    <s v="SUCURSAL TRAN"/>
    <s v="JUL"/>
    <n v="2020"/>
    <n v="0"/>
    <n v="0"/>
    <n v="0"/>
    <n v="0"/>
  </r>
  <r>
    <x v="35"/>
    <n v="126.62520000000001"/>
    <n v="152.8331"/>
    <n v="164.4091"/>
    <s v="SUCURSAL TRAN"/>
    <s v="SUCURSAL TRAN"/>
    <s v="AUG"/>
    <n v="2020"/>
    <n v="0"/>
    <n v="0"/>
    <n v="0"/>
    <n v="0"/>
  </r>
  <r>
    <x v="35"/>
    <n v="126.62520000000001"/>
    <n v="152.8331"/>
    <n v="164.4091"/>
    <s v="SUCURSAL TRAN"/>
    <s v="SUCURSAL TRAN"/>
    <s v="SEP"/>
    <n v="2020"/>
    <n v="0"/>
    <n v="0"/>
    <n v="0"/>
    <n v="0"/>
  </r>
  <r>
    <x v="35"/>
    <n v="126.62520000000001"/>
    <n v="152.8331"/>
    <n v="164.4091"/>
    <s v="SUCURSAL TRAN"/>
    <s v="SUCURSAL TRAN"/>
    <s v="OCT"/>
    <n v="2020"/>
    <n v="0"/>
    <n v="0"/>
    <n v="0"/>
    <n v="0"/>
  </r>
  <r>
    <x v="35"/>
    <n v="126.62520000000001"/>
    <n v="152.8331"/>
    <n v="164.4091"/>
    <s v="SUCURSAL TRAN"/>
    <s v="SUCURSAL TRAN"/>
    <s v="NOV"/>
    <n v="2020"/>
    <n v="0.51"/>
    <n v="77.944880999999995"/>
    <n v="64.578851999999998"/>
    <n v="13.366028999999997"/>
  </r>
  <r>
    <x v="35"/>
    <n v="126.62520000000001"/>
    <n v="152.8331"/>
    <n v="164.4091"/>
    <s v="SUCURSAL TRAN"/>
    <s v="SUCURSAL TRAN"/>
    <s v="DEC"/>
    <n v="2020"/>
    <n v="1.1599999999999999"/>
    <n v="177.286396"/>
    <n v="146.885232"/>
    <n v="30.401163999999994"/>
  </r>
  <r>
    <x v="35"/>
    <n v="126.62520000000001"/>
    <n v="152.8331"/>
    <n v="164.4091"/>
    <s v="SUCURSAL TRAN"/>
    <s v="SUCURSAL TRAN"/>
    <s v="JAN"/>
    <n v="2021"/>
    <n v="0.59"/>
    <n v="90.171528999999992"/>
    <n v="74.708867999999995"/>
    <n v="15.462660999999997"/>
  </r>
  <r>
    <x v="36"/>
    <n v="7.6711"/>
    <n v="14.7134"/>
    <n v="17.8489"/>
    <s v="SUCURSAL TRAN"/>
    <s v="SUCURSAL TRAN"/>
    <s v="MAY"/>
    <n v="2020"/>
    <n v="0"/>
    <n v="0"/>
    <n v="0"/>
    <n v="0"/>
  </r>
  <r>
    <x v="36"/>
    <n v="7.6711"/>
    <n v="14.7134"/>
    <n v="17.8489"/>
    <s v="SUCURSAL TRAN"/>
    <s v="SUCURSAL TRAN"/>
    <s v="JUN"/>
    <n v="2020"/>
    <n v="0"/>
    <n v="0"/>
    <n v="0"/>
    <n v="0"/>
  </r>
  <r>
    <x v="36"/>
    <n v="7.6711"/>
    <n v="14.7134"/>
    <n v="17.8489"/>
    <s v="SUCURSAL TRAN"/>
    <s v="SUCURSAL TRAN"/>
    <s v="JUL"/>
    <n v="2020"/>
    <n v="1.21"/>
    <n v="17.803214000000001"/>
    <n v="9.2820309999999999"/>
    <n v="8.5211830000000006"/>
  </r>
  <r>
    <x v="36"/>
    <n v="7.6711"/>
    <n v="14.7134"/>
    <n v="17.8489"/>
    <s v="SUCURSAL TRAN"/>
    <s v="SUCURSAL TRAN"/>
    <s v="AUG"/>
    <n v="2020"/>
    <n v="0.45"/>
    <n v="6.6210300000000002"/>
    <n v="3.4519950000000001"/>
    <n v="3.169035"/>
  </r>
  <r>
    <x v="36"/>
    <n v="7.6711"/>
    <n v="14.7134"/>
    <n v="17.8489"/>
    <s v="SUCURSAL TRAN"/>
    <s v="SUCURSAL TRAN"/>
    <s v="SEP"/>
    <n v="2020"/>
    <n v="0.18"/>
    <n v="2.648412"/>
    <n v="1.380798"/>
    <n v="1.267614"/>
  </r>
  <r>
    <x v="36"/>
    <n v="7.6711"/>
    <n v="14.7134"/>
    <n v="17.8489"/>
    <s v="SUCURSAL TRAN"/>
    <s v="SUCURSAL TRAN"/>
    <s v="OCT"/>
    <n v="2020"/>
    <n v="0"/>
    <n v="0"/>
    <n v="0"/>
    <n v="0"/>
  </r>
  <r>
    <x v="36"/>
    <n v="7.6711"/>
    <n v="14.7134"/>
    <n v="17.8489"/>
    <s v="SUCURSAL TRAN"/>
    <s v="SUCURSAL TRAN"/>
    <s v="NOV"/>
    <n v="2020"/>
    <n v="0"/>
    <n v="0"/>
    <n v="0"/>
    <n v="0"/>
  </r>
  <r>
    <x v="36"/>
    <n v="7.6711"/>
    <n v="14.7134"/>
    <n v="17.8489"/>
    <s v="SUCURSAL TRAN"/>
    <s v="SUCURSAL TRAN"/>
    <s v="DEC"/>
    <n v="2020"/>
    <n v="0"/>
    <n v="0"/>
    <n v="0"/>
    <n v="0"/>
  </r>
  <r>
    <x v="36"/>
    <n v="7.6711"/>
    <n v="14.7134"/>
    <n v="17.8489"/>
    <s v="SUCURSAL TRAN"/>
    <s v="SUCURSAL TRAN"/>
    <s v="JAN"/>
    <n v="2021"/>
    <n v="0"/>
    <n v="0"/>
    <n v="0"/>
    <n v="0"/>
  </r>
  <r>
    <x v="36"/>
    <n v="9.7010000000000005"/>
    <n v="13.606199999999999"/>
    <n v="15.939399999999999"/>
    <s v="MATRIZ "/>
    <s v="MATRIZ "/>
    <s v="MAY"/>
    <n v="2020"/>
    <n v="14.55"/>
    <n v="197.97021000000001"/>
    <n v="141.14955"/>
    <n v="56.820660000000004"/>
  </r>
  <r>
    <x v="36"/>
    <n v="9.7010000000000005"/>
    <n v="13.606199999999999"/>
    <n v="15.939399999999999"/>
    <s v="MATRIZ "/>
    <s v="MATRIZ "/>
    <s v="JUN"/>
    <n v="2020"/>
    <n v="2.88"/>
    <n v="39.185855999999994"/>
    <n v="27.938880000000001"/>
    <n v="11.246975999999993"/>
  </r>
  <r>
    <x v="36"/>
    <n v="9.7010000000000005"/>
    <n v="13.606199999999999"/>
    <n v="15.939399999999999"/>
    <s v="MATRIZ "/>
    <s v="MATRIZ "/>
    <s v="JUL"/>
    <n v="2020"/>
    <n v="0"/>
    <n v="0"/>
    <n v="0"/>
    <n v="0"/>
  </r>
  <r>
    <x v="36"/>
    <n v="9.7010000000000005"/>
    <n v="13.606199999999999"/>
    <n v="15.939399999999999"/>
    <s v="MATRIZ "/>
    <s v="MATRIZ "/>
    <s v="AUG"/>
    <n v="2020"/>
    <n v="2.52"/>
    <n v="34.287624000000001"/>
    <n v="24.446520000000003"/>
    <n v="9.8411039999999979"/>
  </r>
  <r>
    <x v="36"/>
    <n v="9.7010000000000005"/>
    <n v="13.606199999999999"/>
    <n v="15.939399999999999"/>
    <s v="MATRIZ "/>
    <s v="MATRIZ "/>
    <s v="SEP"/>
    <n v="2020"/>
    <n v="0"/>
    <n v="0"/>
    <n v="0"/>
    <n v="0"/>
  </r>
  <r>
    <x v="36"/>
    <n v="9.7010000000000005"/>
    <n v="13.606199999999999"/>
    <n v="15.939399999999999"/>
    <s v="MATRIZ "/>
    <s v="MATRIZ "/>
    <s v="OCT"/>
    <n v="2020"/>
    <n v="0"/>
    <n v="0"/>
    <n v="0"/>
    <n v="0"/>
  </r>
  <r>
    <x v="36"/>
    <n v="9.7010000000000005"/>
    <n v="13.606199999999999"/>
    <n v="15.939399999999999"/>
    <s v="MATRIZ "/>
    <s v="MATRIZ "/>
    <s v="NOV"/>
    <n v="2020"/>
    <n v="0"/>
    <n v="0"/>
    <n v="0"/>
    <n v="0"/>
  </r>
  <r>
    <x v="36"/>
    <n v="9.7010000000000005"/>
    <n v="13.606199999999999"/>
    <n v="15.939399999999999"/>
    <s v="MATRIZ "/>
    <s v="MATRIZ "/>
    <s v="DEC"/>
    <n v="2020"/>
    <n v="0"/>
    <n v="0"/>
    <n v="0"/>
    <n v="0"/>
  </r>
  <r>
    <x v="36"/>
    <n v="9.7010000000000005"/>
    <n v="13.606199999999999"/>
    <n v="15.939399999999999"/>
    <s v="MATRIZ "/>
    <s v="MATRIZ "/>
    <s v="JAN"/>
    <n v="2021"/>
    <n v="5.74"/>
    <n v="78.099587999999997"/>
    <n v="55.683740000000007"/>
    <n v="22.41584799999999"/>
  </r>
  <r>
    <x v="36"/>
    <n v="12.8445"/>
    <n v="20.479099999999999"/>
    <n v="21.2729"/>
    <s v="SUCURSAL CHILE"/>
    <s v="SUCURSAL CHILE"/>
    <s v="MAY"/>
    <n v="2020"/>
    <n v="2.21"/>
    <n v="45.258810999999994"/>
    <n v="28.386344999999999"/>
    <n v="16.872465999999996"/>
  </r>
  <r>
    <x v="36"/>
    <n v="12.8445"/>
    <n v="20.479099999999999"/>
    <n v="21.2729"/>
    <s v="SUCURSAL CHILE"/>
    <s v="SUCURSAL CHILE"/>
    <s v="JUN"/>
    <n v="2020"/>
    <n v="0"/>
    <n v="0"/>
    <n v="0"/>
    <n v="0"/>
  </r>
  <r>
    <x v="36"/>
    <n v="12.8445"/>
    <n v="20.479099999999999"/>
    <n v="21.2729"/>
    <s v="SUCURSAL CHILE"/>
    <s v="SUCURSAL CHILE"/>
    <s v="JUL"/>
    <n v="2020"/>
    <n v="0"/>
    <n v="0"/>
    <n v="0"/>
    <n v="0"/>
  </r>
  <r>
    <x v="36"/>
    <n v="12.8445"/>
    <n v="20.479099999999999"/>
    <n v="21.2729"/>
    <s v="SUCURSAL CHILE"/>
    <s v="SUCURSAL CHILE"/>
    <s v="AUG"/>
    <n v="2020"/>
    <n v="0.59"/>
    <n v="12.082668999999999"/>
    <n v="7.5782549999999995"/>
    <n v="4.5044139999999997"/>
  </r>
  <r>
    <x v="36"/>
    <n v="12.8445"/>
    <n v="20.479099999999999"/>
    <n v="21.2729"/>
    <s v="SUCURSAL CHILE"/>
    <s v="SUCURSAL CHILE"/>
    <s v="SEP"/>
    <n v="2020"/>
    <n v="1.1299999999999999"/>
    <n v="23.141382999999998"/>
    <n v="14.514284999999999"/>
    <n v="8.6270979999999984"/>
  </r>
  <r>
    <x v="36"/>
    <n v="12.8445"/>
    <n v="20.479099999999999"/>
    <n v="21.2729"/>
    <s v="SUCURSAL CHILE"/>
    <s v="SUCURSAL CHILE"/>
    <s v="OCT"/>
    <n v="2020"/>
    <n v="0.56000000000000005"/>
    <n v="11.468296"/>
    <n v="7.1929200000000009"/>
    <n v="4.2753759999999996"/>
  </r>
  <r>
    <x v="36"/>
    <n v="12.8445"/>
    <n v="20.479099999999999"/>
    <n v="21.2729"/>
    <s v="SUCURSAL CHILE"/>
    <s v="SUCURSAL CHILE"/>
    <s v="NOV"/>
    <n v="2020"/>
    <n v="0"/>
    <n v="0"/>
    <n v="0"/>
    <n v="0"/>
  </r>
  <r>
    <x v="36"/>
    <n v="12.8445"/>
    <n v="20.479099999999999"/>
    <n v="21.2729"/>
    <s v="SUCURSAL CHILE"/>
    <s v="SUCURSAL CHILE"/>
    <s v="DEC"/>
    <n v="2020"/>
    <n v="3.25"/>
    <n v="66.557074999999998"/>
    <n v="41.744624999999999"/>
    <n v="24.812449999999998"/>
  </r>
  <r>
    <x v="36"/>
    <n v="12.8445"/>
    <n v="20.479099999999999"/>
    <n v="21.2729"/>
    <s v="SUCURSAL CHILE"/>
    <s v="SUCURSAL CHILE"/>
    <s v="JAN"/>
    <n v="2021"/>
    <n v="0.32"/>
    <n v="6.553312"/>
    <n v="4.1102400000000001"/>
    <n v="2.4430719999999999"/>
  </r>
  <r>
    <x v="36"/>
    <n v="3.7107000000000001"/>
    <n v="6.6555"/>
    <n v="5.7964000000000002"/>
    <s v="SUCURSAL TALLER"/>
    <s v="SUCURSAL TALLER"/>
    <s v="MAY"/>
    <n v="2020"/>
    <n v="12.77"/>
    <n v="84.990735000000001"/>
    <n v="47.385638999999998"/>
    <n v="37.605096000000003"/>
  </r>
  <r>
    <x v="36"/>
    <n v="3.7107000000000001"/>
    <n v="6.6555"/>
    <n v="5.7964000000000002"/>
    <s v="SUCURSAL TALLER"/>
    <s v="SUCURSAL TALLER"/>
    <s v="JUN"/>
    <n v="2020"/>
    <n v="1.1399999999999999"/>
    <n v="7.5872699999999993"/>
    <n v="4.2301979999999997"/>
    <n v="3.3570719999999996"/>
  </r>
  <r>
    <x v="36"/>
    <n v="3.7107000000000001"/>
    <n v="6.6555"/>
    <n v="5.7964000000000002"/>
    <s v="SUCURSAL TALLER"/>
    <s v="SUCURSAL TALLER"/>
    <s v="JUL"/>
    <n v="2020"/>
    <n v="4.21"/>
    <n v="28.019655"/>
    <n v="15.622047"/>
    <n v="12.397608"/>
  </r>
  <r>
    <x v="36"/>
    <n v="3.7107000000000001"/>
    <n v="6.6555"/>
    <n v="5.7964000000000002"/>
    <s v="SUCURSAL TALLER"/>
    <s v="SUCURSAL TALLER"/>
    <s v="AUG"/>
    <n v="2020"/>
    <n v="5.85"/>
    <n v="38.934674999999999"/>
    <n v="21.707594999999998"/>
    <n v="17.227080000000001"/>
  </r>
  <r>
    <x v="36"/>
    <n v="3.7107000000000001"/>
    <n v="6.6555"/>
    <n v="5.7964000000000002"/>
    <s v="SUCURSAL TALLER"/>
    <s v="SUCURSAL TALLER"/>
    <s v="SEP"/>
    <n v="2020"/>
    <n v="0"/>
    <n v="0"/>
    <n v="0"/>
    <n v="0"/>
  </r>
  <r>
    <x v="36"/>
    <n v="3.7107000000000001"/>
    <n v="6.6555"/>
    <n v="5.7964000000000002"/>
    <s v="SUCURSAL TALLER"/>
    <s v="SUCURSAL TALLER"/>
    <s v="OCT"/>
    <n v="2020"/>
    <n v="6.47"/>
    <n v="43.061084999999999"/>
    <n v="24.008229"/>
    <n v="19.052855999999998"/>
  </r>
  <r>
    <x v="36"/>
    <n v="3.7107000000000001"/>
    <n v="6.6555"/>
    <n v="5.7964000000000002"/>
    <s v="SUCURSAL TALLER"/>
    <s v="SUCURSAL TALLER"/>
    <s v="NOV"/>
    <n v="2020"/>
    <n v="5.59"/>
    <n v="37.204245"/>
    <n v="20.742813000000002"/>
    <n v="16.461431999999999"/>
  </r>
  <r>
    <x v="36"/>
    <n v="3.7107000000000001"/>
    <n v="6.6555"/>
    <n v="5.7964000000000002"/>
    <s v="SUCURSAL TALLER"/>
    <s v="SUCURSAL TALLER"/>
    <s v="DEC"/>
    <n v="2020"/>
    <n v="0"/>
    <n v="0"/>
    <n v="0"/>
    <n v="0"/>
  </r>
  <r>
    <x v="36"/>
    <n v="3.7107000000000001"/>
    <n v="6.6555"/>
    <n v="5.7964000000000002"/>
    <s v="SUCURSAL TALLER"/>
    <s v="SUCURSAL TALLER"/>
    <s v="JAN"/>
    <n v="2021"/>
    <n v="3.31"/>
    <n v="22.029705"/>
    <n v="12.282417000000001"/>
    <n v="9.7472879999999993"/>
  </r>
  <r>
    <x v="36"/>
    <n v="12.1859"/>
    <n v="19.169599999999999"/>
    <n v="19.067399999999999"/>
    <s v="SUCURSAL LOJA"/>
    <s v="SUCURSAL LOJA"/>
    <s v="MAY"/>
    <n v="2020"/>
    <n v="0.48"/>
    <n v="9.2014079999999989"/>
    <n v="5.8492319999999998"/>
    <n v="3.3521759999999992"/>
  </r>
  <r>
    <x v="36"/>
    <n v="12.1859"/>
    <n v="19.169599999999999"/>
    <n v="19.067399999999999"/>
    <s v="SUCURSAL LOJA"/>
    <s v="SUCURSAL LOJA"/>
    <s v="JUN"/>
    <n v="2020"/>
    <n v="0"/>
    <n v="0"/>
    <n v="0"/>
    <n v="0"/>
  </r>
  <r>
    <x v="36"/>
    <n v="12.1859"/>
    <n v="19.169599999999999"/>
    <n v="19.067399999999999"/>
    <s v="SUCURSAL LOJA"/>
    <s v="SUCURSAL LOJA"/>
    <s v="JUL"/>
    <n v="2020"/>
    <n v="0"/>
    <n v="0"/>
    <n v="0"/>
    <n v="0"/>
  </r>
  <r>
    <x v="36"/>
    <n v="12.1859"/>
    <n v="19.169599999999999"/>
    <n v="19.067399999999999"/>
    <s v="SUCURSAL LOJA"/>
    <s v="SUCURSAL LOJA"/>
    <s v="AUG"/>
    <n v="2020"/>
    <n v="0.97"/>
    <n v="18.594511999999998"/>
    <n v="11.820323"/>
    <n v="6.774188999999998"/>
  </r>
  <r>
    <x v="36"/>
    <n v="12.1859"/>
    <n v="19.169599999999999"/>
    <n v="19.067399999999999"/>
    <s v="SUCURSAL LOJA"/>
    <s v="SUCURSAL LOJA"/>
    <s v="SEP"/>
    <n v="2020"/>
    <n v="0"/>
    <n v="0"/>
    <n v="0"/>
    <n v="0"/>
  </r>
  <r>
    <x v="36"/>
    <n v="12.1859"/>
    <n v="19.169599999999999"/>
    <n v="19.067399999999999"/>
    <s v="SUCURSAL LOJA"/>
    <s v="SUCURSAL LOJA"/>
    <s v="OCT"/>
    <n v="2020"/>
    <n v="0.08"/>
    <n v="1.533568"/>
    <n v="0.97487200000000007"/>
    <n v="0.55869599999999997"/>
  </r>
  <r>
    <x v="36"/>
    <n v="12.1859"/>
    <n v="19.169599999999999"/>
    <n v="19.067399999999999"/>
    <s v="SUCURSAL LOJA"/>
    <s v="SUCURSAL LOJA"/>
    <s v="NOV"/>
    <n v="2020"/>
    <n v="0"/>
    <n v="0"/>
    <n v="0"/>
    <n v="0"/>
  </r>
  <r>
    <x v="36"/>
    <n v="12.1859"/>
    <n v="19.169599999999999"/>
    <n v="19.067399999999999"/>
    <s v="SUCURSAL LOJA"/>
    <s v="SUCURSAL LOJA"/>
    <s v="DEC"/>
    <n v="2020"/>
    <n v="0"/>
    <n v="0"/>
    <n v="0"/>
    <n v="0"/>
  </r>
  <r>
    <x v="36"/>
    <n v="12.1859"/>
    <n v="19.169599999999999"/>
    <n v="19.067399999999999"/>
    <s v="SUCURSAL LOJA"/>
    <s v="SUCURSAL LOJA"/>
    <s v="JAN"/>
    <n v="2021"/>
    <n v="0"/>
    <n v="0"/>
    <n v="0"/>
    <n v="0"/>
  </r>
  <r>
    <x v="37"/>
    <n v="11.9901"/>
    <n v="17.239000000000001"/>
    <n v="15.5884"/>
    <s v="SUCURSAL TALLER"/>
    <s v="SUCURSAL TALLER"/>
    <s v="MAY"/>
    <n v="2020"/>
    <n v="0"/>
    <n v="0"/>
    <n v="0"/>
    <n v="0"/>
  </r>
  <r>
    <x v="37"/>
    <n v="11.9901"/>
    <n v="17.239000000000001"/>
    <n v="15.5884"/>
    <s v="SUCURSAL TALLER"/>
    <s v="SUCURSAL TALLER"/>
    <s v="JUN"/>
    <n v="2020"/>
    <n v="1.27"/>
    <n v="21.893530000000002"/>
    <n v="15.227427"/>
    <n v="6.6661030000000014"/>
  </r>
  <r>
    <x v="37"/>
    <n v="11.9901"/>
    <n v="17.239000000000001"/>
    <n v="15.5884"/>
    <s v="SUCURSAL TALLER"/>
    <s v="SUCURSAL TALLER"/>
    <s v="JUL"/>
    <n v="2020"/>
    <n v="1.02"/>
    <n v="17.583780000000001"/>
    <n v="12.229902000000001"/>
    <n v="5.3538779999999999"/>
  </r>
  <r>
    <x v="37"/>
    <n v="11.9901"/>
    <n v="17.239000000000001"/>
    <n v="15.5884"/>
    <s v="SUCURSAL TALLER"/>
    <s v="SUCURSAL TALLER"/>
    <s v="AUG"/>
    <n v="2020"/>
    <n v="1.61"/>
    <n v="27.754790000000003"/>
    <n v="19.304061000000001"/>
    <n v="8.4507290000000026"/>
  </r>
  <r>
    <x v="37"/>
    <n v="11.9901"/>
    <n v="17.239000000000001"/>
    <n v="15.5884"/>
    <s v="SUCURSAL TALLER"/>
    <s v="SUCURSAL TALLER"/>
    <s v="SEP"/>
    <n v="2020"/>
    <n v="0"/>
    <n v="0"/>
    <n v="0"/>
    <n v="0"/>
  </r>
  <r>
    <x v="37"/>
    <n v="11.9901"/>
    <n v="17.239000000000001"/>
    <n v="15.5884"/>
    <s v="SUCURSAL TALLER"/>
    <s v="SUCURSAL TALLER"/>
    <s v="OCT"/>
    <n v="2020"/>
    <n v="0"/>
    <n v="0"/>
    <n v="0"/>
    <n v="0"/>
  </r>
  <r>
    <x v="37"/>
    <n v="11.9901"/>
    <n v="17.239000000000001"/>
    <n v="15.5884"/>
    <s v="SUCURSAL TALLER"/>
    <s v="SUCURSAL TALLER"/>
    <s v="NOV"/>
    <n v="2020"/>
    <n v="0"/>
    <n v="0"/>
    <n v="0"/>
    <n v="0"/>
  </r>
  <r>
    <x v="37"/>
    <n v="11.9901"/>
    <n v="17.239000000000001"/>
    <n v="15.5884"/>
    <s v="SUCURSAL TALLER"/>
    <s v="SUCURSAL TALLER"/>
    <s v="DEC"/>
    <n v="2020"/>
    <n v="0"/>
    <n v="0"/>
    <n v="0"/>
    <n v="0"/>
  </r>
  <r>
    <x v="37"/>
    <n v="11.9901"/>
    <n v="17.239000000000001"/>
    <n v="15.5884"/>
    <s v="SUCURSAL TALLER"/>
    <s v="SUCURSAL TALLER"/>
    <s v="JAN"/>
    <n v="2021"/>
    <n v="0.13"/>
    <n v="2.2410700000000001"/>
    <n v="1.558713"/>
    <n v="0.6823570000000001"/>
  </r>
  <r>
    <x v="37"/>
    <n v="8.6682000000000006"/>
    <n v="11.6119"/>
    <n v="11.629099999999999"/>
    <s v="SUCURSAL LOJA"/>
    <s v="SUCURSAL LOJA"/>
    <s v="MAY"/>
    <n v="2020"/>
    <n v="12.42"/>
    <n v="144.219798"/>
    <n v="107.65904400000001"/>
    <n v="36.560753999999989"/>
  </r>
  <r>
    <x v="37"/>
    <n v="8.6682000000000006"/>
    <n v="11.6119"/>
    <n v="11.629099999999999"/>
    <s v="SUCURSAL LOJA"/>
    <s v="SUCURSAL LOJA"/>
    <s v="JUN"/>
    <n v="2020"/>
    <n v="4.8099999999999996"/>
    <n v="55.853238999999995"/>
    <n v="41.694041999999996"/>
    <n v="14.159196999999999"/>
  </r>
  <r>
    <x v="37"/>
    <n v="8.6682000000000006"/>
    <n v="11.6119"/>
    <n v="11.629099999999999"/>
    <s v="SUCURSAL LOJA"/>
    <s v="SUCURSAL LOJA"/>
    <s v="JUL"/>
    <n v="2020"/>
    <n v="1.2"/>
    <n v="13.934279999999999"/>
    <n v="10.40184"/>
    <n v="3.5324399999999994"/>
  </r>
  <r>
    <x v="37"/>
    <n v="8.6682000000000006"/>
    <n v="11.6119"/>
    <n v="11.629099999999999"/>
    <s v="SUCURSAL LOJA"/>
    <s v="SUCURSAL LOJA"/>
    <s v="AUG"/>
    <n v="2020"/>
    <n v="4"/>
    <n v="46.447600000000001"/>
    <n v="34.672800000000002"/>
    <n v="11.774799999999999"/>
  </r>
  <r>
    <x v="37"/>
    <n v="8.6682000000000006"/>
    <n v="11.6119"/>
    <n v="11.629099999999999"/>
    <s v="SUCURSAL LOJA"/>
    <s v="SUCURSAL LOJA"/>
    <s v="SEP"/>
    <n v="2020"/>
    <n v="1.1599999999999999"/>
    <n v="13.469804"/>
    <n v="10.055111999999999"/>
    <n v="3.4146920000000005"/>
  </r>
  <r>
    <x v="37"/>
    <n v="8.6682000000000006"/>
    <n v="11.6119"/>
    <n v="11.629099999999999"/>
    <s v="SUCURSAL LOJA"/>
    <s v="SUCURSAL LOJA"/>
    <s v="OCT"/>
    <n v="2020"/>
    <n v="0"/>
    <n v="0"/>
    <n v="0"/>
    <n v="0"/>
  </r>
  <r>
    <x v="37"/>
    <n v="8.6682000000000006"/>
    <n v="11.6119"/>
    <n v="11.629099999999999"/>
    <s v="SUCURSAL LOJA"/>
    <s v="SUCURSAL LOJA"/>
    <s v="NOV"/>
    <n v="2020"/>
    <n v="4.5999999999999996"/>
    <n v="53.414739999999995"/>
    <n v="39.873719999999999"/>
    <n v="13.541019999999996"/>
  </r>
  <r>
    <x v="37"/>
    <n v="8.6682000000000006"/>
    <n v="11.6119"/>
    <n v="11.629099999999999"/>
    <s v="SUCURSAL LOJA"/>
    <s v="SUCURSAL LOJA"/>
    <s v="DEC"/>
    <n v="2020"/>
    <n v="4.2"/>
    <n v="48.769980000000004"/>
    <n v="36.406440000000003"/>
    <n v="12.36354"/>
  </r>
  <r>
    <x v="37"/>
    <n v="8.6682000000000006"/>
    <n v="11.6119"/>
    <n v="11.629099999999999"/>
    <s v="SUCURSAL LOJA"/>
    <s v="SUCURSAL LOJA"/>
    <s v="JAN"/>
    <n v="2021"/>
    <n v="3.07"/>
    <n v="35.648533"/>
    <n v="26.611374000000001"/>
    <n v="9.0371589999999991"/>
  </r>
  <r>
    <x v="38"/>
    <n v="1.7319"/>
    <n v="2.8395000000000001"/>
    <n v="3.0847000000000002"/>
    <s v="SUCURSAL TRAN"/>
    <s v="SUCURSAL TRAN"/>
    <s v="MAY"/>
    <n v="2020"/>
    <n v="1.65"/>
    <n v="4.6851750000000001"/>
    <n v="2.8576349999999997"/>
    <n v="1.8275400000000004"/>
  </r>
  <r>
    <x v="38"/>
    <n v="1.7319"/>
    <n v="2.8395000000000001"/>
    <n v="3.0847000000000002"/>
    <s v="SUCURSAL TRAN"/>
    <s v="SUCURSAL TRAN"/>
    <s v="JUN"/>
    <n v="2020"/>
    <n v="0"/>
    <n v="0"/>
    <n v="0"/>
    <n v="0"/>
  </r>
  <r>
    <x v="38"/>
    <n v="1.7319"/>
    <n v="2.8395000000000001"/>
    <n v="3.0847000000000002"/>
    <s v="SUCURSAL TRAN"/>
    <s v="SUCURSAL TRAN"/>
    <s v="JUL"/>
    <n v="2020"/>
    <n v="2.75"/>
    <n v="7.8086250000000001"/>
    <n v="4.7627249999999997"/>
    <n v="3.0459000000000005"/>
  </r>
  <r>
    <x v="38"/>
    <n v="1.7319"/>
    <n v="2.8395000000000001"/>
    <n v="3.0847000000000002"/>
    <s v="SUCURSAL TRAN"/>
    <s v="SUCURSAL TRAN"/>
    <s v="AUG"/>
    <n v="2020"/>
    <n v="9.5299999999999994"/>
    <n v="27.060434999999998"/>
    <n v="16.505006999999999"/>
    <n v="10.555427999999999"/>
  </r>
  <r>
    <x v="38"/>
    <n v="1.7319"/>
    <n v="2.8395000000000001"/>
    <n v="3.0847000000000002"/>
    <s v="SUCURSAL TRAN"/>
    <s v="SUCURSAL TRAN"/>
    <s v="SEP"/>
    <n v="2020"/>
    <n v="1.21"/>
    <n v="3.4357950000000002"/>
    <n v="2.095599"/>
    <n v="1.3401960000000002"/>
  </r>
  <r>
    <x v="38"/>
    <n v="1.7319"/>
    <n v="2.8395000000000001"/>
    <n v="3.0847000000000002"/>
    <s v="SUCURSAL TRAN"/>
    <s v="SUCURSAL TRAN"/>
    <s v="OCT"/>
    <n v="2020"/>
    <n v="1.83"/>
    <n v="5.1962850000000005"/>
    <n v="3.1693770000000003"/>
    <n v="2.0269080000000002"/>
  </r>
  <r>
    <x v="38"/>
    <n v="1.7319"/>
    <n v="2.8395000000000001"/>
    <n v="3.0847000000000002"/>
    <s v="SUCURSAL TRAN"/>
    <s v="SUCURSAL TRAN"/>
    <s v="NOV"/>
    <n v="2020"/>
    <n v="0.34"/>
    <n v="0.96543000000000012"/>
    <n v="0.58884600000000009"/>
    <n v="0.37658400000000003"/>
  </r>
  <r>
    <x v="38"/>
    <n v="1.7319"/>
    <n v="2.8395000000000001"/>
    <n v="3.0847000000000002"/>
    <s v="SUCURSAL TRAN"/>
    <s v="SUCURSAL TRAN"/>
    <s v="DEC"/>
    <n v="2020"/>
    <n v="3.24"/>
    <n v="9.1999800000000018"/>
    <n v="5.6113560000000007"/>
    <n v="3.5886240000000011"/>
  </r>
  <r>
    <x v="38"/>
    <n v="1.7319"/>
    <n v="2.8395000000000001"/>
    <n v="3.0847000000000002"/>
    <s v="SUCURSAL TRAN"/>
    <s v="SUCURSAL TRAN"/>
    <s v="JAN"/>
    <n v="2021"/>
    <n v="0"/>
    <n v="0"/>
    <n v="0"/>
    <n v="0"/>
  </r>
  <r>
    <x v="38"/>
    <n v="9.5770999999999997"/>
    <n v="15.3962"/>
    <n v="0"/>
    <s v="SUCURSAL CHILE"/>
    <s v="SUCURSAL CHILE"/>
    <s v="MAY"/>
    <n v="2020"/>
    <n v="0"/>
    <n v="0"/>
    <n v="0"/>
    <n v="0"/>
  </r>
  <r>
    <x v="38"/>
    <n v="9.5770999999999997"/>
    <n v="15.3962"/>
    <n v="0"/>
    <s v="SUCURSAL CHILE"/>
    <s v="SUCURSAL CHILE"/>
    <s v="JUN"/>
    <n v="2020"/>
    <n v="0"/>
    <n v="0"/>
    <n v="0"/>
    <n v="0"/>
  </r>
  <r>
    <x v="38"/>
    <n v="9.5770999999999997"/>
    <n v="15.3962"/>
    <n v="0"/>
    <s v="SUCURSAL CHILE"/>
    <s v="SUCURSAL CHILE"/>
    <s v="JUL"/>
    <n v="2020"/>
    <n v="2.02"/>
    <n v="31.100324000000001"/>
    <n v="19.345742000000001"/>
    <n v="11.754581999999999"/>
  </r>
  <r>
    <x v="38"/>
    <n v="9.5770999999999997"/>
    <n v="15.3962"/>
    <n v="0"/>
    <s v="SUCURSAL CHILE"/>
    <s v="SUCURSAL CHILE"/>
    <s v="AUG"/>
    <n v="2020"/>
    <n v="6.76"/>
    <n v="104.078312"/>
    <n v="64.741196000000002"/>
    <n v="39.337115999999995"/>
  </r>
  <r>
    <x v="38"/>
    <n v="9.5770999999999997"/>
    <n v="15.3962"/>
    <n v="0"/>
    <s v="SUCURSAL CHILE"/>
    <s v="SUCURSAL CHILE"/>
    <s v="SEP"/>
    <n v="2020"/>
    <n v="6"/>
    <n v="92.377200000000002"/>
    <n v="57.462599999999995"/>
    <n v="34.914600000000007"/>
  </r>
  <r>
    <x v="38"/>
    <n v="9.5770999999999997"/>
    <n v="15.3962"/>
    <n v="0"/>
    <s v="SUCURSAL CHILE"/>
    <s v="SUCURSAL CHILE"/>
    <s v="OCT"/>
    <n v="2020"/>
    <n v="0.56000000000000005"/>
    <n v="8.6218720000000015"/>
    <n v="5.3631760000000002"/>
    <n v="3.2586960000000014"/>
  </r>
  <r>
    <x v="38"/>
    <n v="9.5770999999999997"/>
    <n v="15.3962"/>
    <n v="0"/>
    <s v="SUCURSAL CHILE"/>
    <s v="SUCURSAL CHILE"/>
    <s v="NOV"/>
    <n v="2020"/>
    <n v="1.18"/>
    <n v="18.167515999999999"/>
    <n v="11.300977999999999"/>
    <n v="6.8665380000000003"/>
  </r>
  <r>
    <x v="38"/>
    <n v="9.5770999999999997"/>
    <n v="15.3962"/>
    <n v="0"/>
    <s v="SUCURSAL CHILE"/>
    <s v="SUCURSAL CHILE"/>
    <s v="DEC"/>
    <n v="2020"/>
    <n v="0"/>
    <n v="0"/>
    <n v="0"/>
    <n v="0"/>
  </r>
  <r>
    <x v="38"/>
    <n v="9.5770999999999997"/>
    <n v="15.3962"/>
    <n v="0"/>
    <s v="SUCURSAL CHILE"/>
    <s v="SUCURSAL CHILE"/>
    <s v="JAN"/>
    <n v="2021"/>
    <n v="1.6"/>
    <n v="24.633920000000003"/>
    <n v="15.323360000000001"/>
    <n v="9.3105600000000024"/>
  </r>
  <r>
    <x v="38"/>
    <n v="5.8661000000000003"/>
    <n v="7.8102"/>
    <n v="8.2123000000000008"/>
    <s v="MATRIZ "/>
    <s v="MATRIZ "/>
    <s v="MAY"/>
    <n v="2020"/>
    <n v="7.33"/>
    <n v="57.248766000000003"/>
    <n v="42.998513000000003"/>
    <n v="14.250253000000001"/>
  </r>
  <r>
    <x v="38"/>
    <n v="5.8661000000000003"/>
    <n v="7.8102"/>
    <n v="8.2123000000000008"/>
    <s v="MATRIZ "/>
    <s v="MATRIZ "/>
    <s v="JUN"/>
    <n v="2020"/>
    <n v="0"/>
    <n v="0"/>
    <n v="0"/>
    <n v="0"/>
  </r>
  <r>
    <x v="38"/>
    <n v="5.8661000000000003"/>
    <n v="7.8102"/>
    <n v="8.2123000000000008"/>
    <s v="MATRIZ "/>
    <s v="MATRIZ "/>
    <s v="JUL"/>
    <n v="2020"/>
    <n v="26.44"/>
    <n v="206.501688"/>
    <n v="155.09968400000002"/>
    <n v="51.402003999999977"/>
  </r>
  <r>
    <x v="38"/>
    <n v="5.8661000000000003"/>
    <n v="7.8102"/>
    <n v="8.2123000000000008"/>
    <s v="MATRIZ "/>
    <s v="MATRIZ "/>
    <s v="AUG"/>
    <n v="2020"/>
    <n v="0"/>
    <n v="0"/>
    <n v="0"/>
    <n v="0"/>
  </r>
  <r>
    <x v="38"/>
    <n v="5.8661000000000003"/>
    <n v="7.8102"/>
    <n v="8.2123000000000008"/>
    <s v="MATRIZ "/>
    <s v="MATRIZ "/>
    <s v="SEP"/>
    <n v="2020"/>
    <n v="8.84"/>
    <n v="69.042168000000004"/>
    <n v="51.856324000000001"/>
    <n v="17.185844000000003"/>
  </r>
  <r>
    <x v="38"/>
    <n v="5.8661000000000003"/>
    <n v="7.8102"/>
    <n v="8.2123000000000008"/>
    <s v="MATRIZ "/>
    <s v="MATRIZ "/>
    <s v="OCT"/>
    <n v="2020"/>
    <n v="9.1"/>
    <n v="71.072819999999993"/>
    <n v="53.381509999999999"/>
    <n v="17.691309999999994"/>
  </r>
  <r>
    <x v="38"/>
    <n v="5.8661000000000003"/>
    <n v="7.8102"/>
    <n v="8.2123000000000008"/>
    <s v="MATRIZ "/>
    <s v="MATRIZ "/>
    <s v="NOV"/>
    <n v="2020"/>
    <n v="5.76"/>
    <n v="44.986751999999996"/>
    <n v="33.788736"/>
    <n v="11.198015999999996"/>
  </r>
  <r>
    <x v="38"/>
    <n v="5.8661000000000003"/>
    <n v="7.8102"/>
    <n v="8.2123000000000008"/>
    <s v="MATRIZ "/>
    <s v="MATRIZ "/>
    <s v="DEC"/>
    <n v="2020"/>
    <n v="3.92"/>
    <n v="30.615984000000001"/>
    <n v="22.995112000000002"/>
    <n v="7.6208719999999985"/>
  </r>
  <r>
    <x v="38"/>
    <n v="5.8661000000000003"/>
    <n v="7.8102"/>
    <n v="8.2123000000000008"/>
    <s v="MATRIZ "/>
    <s v="MATRIZ "/>
    <s v="JAN"/>
    <n v="2021"/>
    <n v="6.07"/>
    <n v="47.407914000000005"/>
    <n v="35.607227000000002"/>
    <n v="11.800687000000003"/>
  </r>
  <r>
    <x v="39"/>
    <n v="0.51539999999999997"/>
    <n v="1.0696000000000001"/>
    <n v="0.94089999999999996"/>
    <s v="SUCURSAL LOJA"/>
    <s v="SUCURSAL LOJA"/>
    <s v="MAY"/>
    <n v="2020"/>
    <n v="0.94"/>
    <n v="1.0054240000000001"/>
    <n v="0.48447599999999996"/>
    <n v="0.52094800000000019"/>
  </r>
  <r>
    <x v="39"/>
    <n v="0.51539999999999997"/>
    <n v="1.0696000000000001"/>
    <n v="0.94089999999999996"/>
    <s v="SUCURSAL LOJA"/>
    <s v="SUCURSAL LOJA"/>
    <s v="JUN"/>
    <n v="2020"/>
    <n v="0.28000000000000003"/>
    <n v="0.29948800000000003"/>
    <n v="0.144312"/>
    <n v="0.15517600000000004"/>
  </r>
  <r>
    <x v="39"/>
    <n v="0.51539999999999997"/>
    <n v="1.0696000000000001"/>
    <n v="0.94089999999999996"/>
    <s v="SUCURSAL LOJA"/>
    <s v="SUCURSAL LOJA"/>
    <s v="JUL"/>
    <n v="2020"/>
    <n v="1.02"/>
    <n v="1.0909920000000002"/>
    <n v="0.52570799999999995"/>
    <n v="0.56528400000000023"/>
  </r>
  <r>
    <x v="39"/>
    <n v="0.51539999999999997"/>
    <n v="1.0696000000000001"/>
    <n v="0.94089999999999996"/>
    <s v="SUCURSAL LOJA"/>
    <s v="SUCURSAL LOJA"/>
    <s v="AUG"/>
    <n v="2020"/>
    <n v="5.0599999999999996"/>
    <n v="5.4121760000000005"/>
    <n v="2.6079239999999997"/>
    <n v="2.8042520000000009"/>
  </r>
  <r>
    <x v="39"/>
    <n v="0.51539999999999997"/>
    <n v="1.0696000000000001"/>
    <n v="0.94089999999999996"/>
    <s v="SUCURSAL LOJA"/>
    <s v="SUCURSAL LOJA"/>
    <s v="SEP"/>
    <n v="2020"/>
    <n v="2.06"/>
    <n v="2.2033760000000004"/>
    <n v="1.0617239999999999"/>
    <n v="1.1416520000000006"/>
  </r>
  <r>
    <x v="39"/>
    <n v="0.51539999999999997"/>
    <n v="1.0696000000000001"/>
    <n v="0.94089999999999996"/>
    <s v="SUCURSAL LOJA"/>
    <s v="SUCURSAL LOJA"/>
    <s v="OCT"/>
    <n v="2020"/>
    <n v="0"/>
    <n v="0"/>
    <n v="0"/>
    <n v="0"/>
  </r>
  <r>
    <x v="39"/>
    <n v="0.51539999999999997"/>
    <n v="1.0696000000000001"/>
    <n v="0.94089999999999996"/>
    <s v="SUCURSAL LOJA"/>
    <s v="SUCURSAL LOJA"/>
    <s v="NOV"/>
    <n v="2020"/>
    <n v="0.96"/>
    <n v="1.0268160000000002"/>
    <n v="0.49478399999999995"/>
    <n v="0.53203200000000028"/>
  </r>
  <r>
    <x v="39"/>
    <n v="0.51539999999999997"/>
    <n v="1.0696000000000001"/>
    <n v="0.94089999999999996"/>
    <s v="SUCURSAL LOJA"/>
    <s v="SUCURSAL LOJA"/>
    <s v="DEC"/>
    <n v="2020"/>
    <n v="0.09"/>
    <n v="9.6264000000000002E-2"/>
    <n v="4.6385999999999997E-2"/>
    <n v="4.9878000000000006E-2"/>
  </r>
  <r>
    <x v="39"/>
    <n v="0.51539999999999997"/>
    <n v="1.0696000000000001"/>
    <n v="0.94089999999999996"/>
    <s v="SUCURSAL LOJA"/>
    <s v="SUCURSAL LOJA"/>
    <s v="JAN"/>
    <n v="2021"/>
    <n v="0.74"/>
    <n v="0.7915040000000001"/>
    <n v="0.38139599999999996"/>
    <n v="0.41010800000000014"/>
  </r>
  <r>
    <x v="39"/>
    <n v="0.54490000000000005"/>
    <n v="0.99690000000000001"/>
    <n v="0"/>
    <s v="SUCURSAL TRAN"/>
    <s v="SUCURSAL TRAN"/>
    <s v="MAY"/>
    <n v="2020"/>
    <n v="2.2799999999999998"/>
    <n v="2.272932"/>
    <n v="1.242372"/>
    <n v="1.0305599999999999"/>
  </r>
  <r>
    <x v="39"/>
    <n v="0.54490000000000005"/>
    <n v="0.99690000000000001"/>
    <n v="0"/>
    <s v="SUCURSAL TRAN"/>
    <s v="SUCURSAL TRAN"/>
    <s v="JUN"/>
    <n v="2020"/>
    <n v="0"/>
    <n v="0"/>
    <n v="0"/>
    <n v="0"/>
  </r>
  <r>
    <x v="39"/>
    <n v="0.54490000000000005"/>
    <n v="0.99690000000000001"/>
    <n v="0"/>
    <s v="SUCURSAL TRAN"/>
    <s v="SUCURSAL TRAN"/>
    <s v="JUL"/>
    <n v="2020"/>
    <n v="3.15"/>
    <n v="3.1402350000000001"/>
    <n v="1.7164350000000002"/>
    <n v="1.4238"/>
  </r>
  <r>
    <x v="39"/>
    <n v="0.54490000000000005"/>
    <n v="0.99690000000000001"/>
    <n v="0"/>
    <s v="SUCURSAL TRAN"/>
    <s v="SUCURSAL TRAN"/>
    <s v="AUG"/>
    <n v="2020"/>
    <n v="1.87"/>
    <n v="1.8642030000000001"/>
    <n v="1.0189630000000001"/>
    <n v="0.84523999999999999"/>
  </r>
  <r>
    <x v="39"/>
    <n v="0.54490000000000005"/>
    <n v="0.99690000000000001"/>
    <n v="0"/>
    <s v="SUCURSAL TRAN"/>
    <s v="SUCURSAL TRAN"/>
    <s v="SEP"/>
    <n v="2020"/>
    <n v="0"/>
    <n v="0"/>
    <n v="0"/>
    <n v="0"/>
  </r>
  <r>
    <x v="39"/>
    <n v="0.54490000000000005"/>
    <n v="0.99690000000000001"/>
    <n v="0"/>
    <s v="SUCURSAL TRAN"/>
    <s v="SUCURSAL TRAN"/>
    <s v="OCT"/>
    <n v="2020"/>
    <n v="0"/>
    <n v="0"/>
    <n v="0"/>
    <n v="0"/>
  </r>
  <r>
    <x v="39"/>
    <n v="0.54490000000000005"/>
    <n v="0.99690000000000001"/>
    <n v="0"/>
    <s v="SUCURSAL TRAN"/>
    <s v="SUCURSAL TRAN"/>
    <s v="NOV"/>
    <n v="2020"/>
    <n v="0.52"/>
    <n v="0.51838800000000007"/>
    <n v="0.28334800000000004"/>
    <n v="0.23504000000000003"/>
  </r>
  <r>
    <x v="39"/>
    <n v="0.54490000000000005"/>
    <n v="0.99690000000000001"/>
    <n v="0"/>
    <s v="SUCURSAL TRAN"/>
    <s v="SUCURSAL TRAN"/>
    <s v="DEC"/>
    <n v="2020"/>
    <n v="1.24"/>
    <n v="1.236156"/>
    <n v="0.67567600000000005"/>
    <n v="0.56047999999999998"/>
  </r>
  <r>
    <x v="39"/>
    <n v="0.54490000000000005"/>
    <n v="0.99690000000000001"/>
    <n v="0"/>
    <s v="SUCURSAL TRAN"/>
    <s v="SUCURSAL TRAN"/>
    <s v="JAN"/>
    <n v="2021"/>
    <n v="0.43"/>
    <n v="0.42866700000000002"/>
    <n v="0.23430700000000002"/>
    <n v="0.19436"/>
  </r>
  <r>
    <x v="39"/>
    <n v="0.12870000000000001"/>
    <n v="0.21829999999999999"/>
    <n v="0"/>
    <s v="SUCURSAL CHILE"/>
    <s v="SUCURSAL CHILE"/>
    <s v="MAY"/>
    <n v="2020"/>
    <n v="0"/>
    <n v="0"/>
    <n v="0"/>
    <n v="0"/>
  </r>
  <r>
    <x v="39"/>
    <n v="0.12870000000000001"/>
    <n v="0.21829999999999999"/>
    <n v="0"/>
    <s v="SUCURSAL CHILE"/>
    <s v="SUCURSAL CHILE"/>
    <s v="JUN"/>
    <n v="2020"/>
    <n v="0"/>
    <n v="0"/>
    <n v="0"/>
    <n v="0"/>
  </r>
  <r>
    <x v="39"/>
    <n v="0.12870000000000001"/>
    <n v="0.21829999999999999"/>
    <n v="0"/>
    <s v="SUCURSAL CHILE"/>
    <s v="SUCURSAL CHILE"/>
    <s v="JUL"/>
    <n v="2020"/>
    <n v="0"/>
    <n v="0"/>
    <n v="0"/>
    <n v="0"/>
  </r>
  <r>
    <x v="39"/>
    <n v="0.12870000000000001"/>
    <n v="0.21829999999999999"/>
    <n v="0"/>
    <s v="SUCURSAL CHILE"/>
    <s v="SUCURSAL CHILE"/>
    <s v="AUG"/>
    <n v="2020"/>
    <n v="0"/>
    <n v="0"/>
    <n v="0"/>
    <n v="0"/>
  </r>
  <r>
    <x v="39"/>
    <n v="0.12870000000000001"/>
    <n v="0.21829999999999999"/>
    <n v="0"/>
    <s v="SUCURSAL CHILE"/>
    <s v="SUCURSAL CHILE"/>
    <s v="SEP"/>
    <n v="2020"/>
    <n v="0"/>
    <n v="0"/>
    <n v="0"/>
    <n v="0"/>
  </r>
  <r>
    <x v="39"/>
    <n v="0.12870000000000001"/>
    <n v="0.21829999999999999"/>
    <n v="0"/>
    <s v="SUCURSAL CHILE"/>
    <s v="SUCURSAL CHILE"/>
    <s v="OCT"/>
    <n v="2020"/>
    <n v="0"/>
    <n v="0"/>
    <n v="0"/>
    <n v="0"/>
  </r>
  <r>
    <x v="39"/>
    <n v="0.12870000000000001"/>
    <n v="0.21829999999999999"/>
    <n v="0"/>
    <s v="SUCURSAL CHILE"/>
    <s v="SUCURSAL CHILE"/>
    <s v="NOV"/>
    <n v="2020"/>
    <n v="0"/>
    <n v="0"/>
    <n v="0"/>
    <n v="0"/>
  </r>
  <r>
    <x v="39"/>
    <n v="0.12870000000000001"/>
    <n v="0.21829999999999999"/>
    <n v="0"/>
    <s v="SUCURSAL CHILE"/>
    <s v="SUCURSAL CHILE"/>
    <s v="DEC"/>
    <n v="2020"/>
    <n v="0.28999999999999998"/>
    <n v="6.3306999999999988E-2"/>
    <n v="3.7323000000000002E-2"/>
    <n v="2.5983999999999986E-2"/>
  </r>
  <r>
    <x v="39"/>
    <n v="0.12870000000000001"/>
    <n v="0.21829999999999999"/>
    <n v="0"/>
    <s v="SUCURSAL CHILE"/>
    <s v="SUCURSAL CHILE"/>
    <s v="JAN"/>
    <n v="2021"/>
    <n v="0"/>
    <n v="0"/>
    <n v="0"/>
    <n v="0"/>
  </r>
  <r>
    <x v="39"/>
    <n v="0.58069999999999999"/>
    <n v="1.1163000000000001"/>
    <n v="1.1140000000000001"/>
    <s v="MATRIZ "/>
    <s v="MATRIZ "/>
    <s v="MAY"/>
    <n v="2020"/>
    <n v="0.06"/>
    <n v="6.6977999999999996E-2"/>
    <n v="3.4841999999999998E-2"/>
    <n v="3.2135999999999998E-2"/>
  </r>
  <r>
    <x v="39"/>
    <n v="0.58069999999999999"/>
    <n v="1.1163000000000001"/>
    <n v="1.1140000000000001"/>
    <s v="MATRIZ "/>
    <s v="MATRIZ "/>
    <s v="JUN"/>
    <n v="2020"/>
    <n v="0"/>
    <n v="0"/>
    <n v="0"/>
    <n v="0"/>
  </r>
  <r>
    <x v="39"/>
    <n v="0.58069999999999999"/>
    <n v="1.1163000000000001"/>
    <n v="1.1140000000000001"/>
    <s v="MATRIZ "/>
    <s v="MATRIZ "/>
    <s v="JUL"/>
    <n v="2020"/>
    <n v="0"/>
    <n v="0"/>
    <n v="0"/>
    <n v="0"/>
  </r>
  <r>
    <x v="39"/>
    <n v="0.58069999999999999"/>
    <n v="1.1163000000000001"/>
    <n v="1.1140000000000001"/>
    <s v="MATRIZ "/>
    <s v="MATRIZ "/>
    <s v="AUG"/>
    <n v="2020"/>
    <n v="0"/>
    <n v="0"/>
    <n v="0"/>
    <n v="0"/>
  </r>
  <r>
    <x v="39"/>
    <n v="0.58069999999999999"/>
    <n v="1.1163000000000001"/>
    <n v="1.1140000000000001"/>
    <s v="MATRIZ "/>
    <s v="MATRIZ "/>
    <s v="SEP"/>
    <n v="2020"/>
    <n v="0"/>
    <n v="0"/>
    <n v="0"/>
    <n v="0"/>
  </r>
  <r>
    <x v="39"/>
    <n v="0.58069999999999999"/>
    <n v="1.1163000000000001"/>
    <n v="1.1140000000000001"/>
    <s v="MATRIZ "/>
    <s v="MATRIZ "/>
    <s v="OCT"/>
    <n v="2020"/>
    <n v="0"/>
    <n v="0"/>
    <n v="0"/>
    <n v="0"/>
  </r>
  <r>
    <x v="39"/>
    <n v="0.58069999999999999"/>
    <n v="1.1163000000000001"/>
    <n v="1.1140000000000001"/>
    <s v="MATRIZ "/>
    <s v="MATRIZ "/>
    <s v="NOV"/>
    <n v="2020"/>
    <n v="0.22"/>
    <n v="0.24558600000000003"/>
    <n v="0.12775400000000001"/>
    <n v="0.11783200000000002"/>
  </r>
  <r>
    <x v="39"/>
    <n v="0.58069999999999999"/>
    <n v="1.1163000000000001"/>
    <n v="1.1140000000000001"/>
    <s v="MATRIZ "/>
    <s v="MATRIZ "/>
    <s v="DEC"/>
    <n v="2020"/>
    <n v="0"/>
    <n v="0"/>
    <n v="0"/>
    <n v="0"/>
  </r>
  <r>
    <x v="39"/>
    <n v="0.58069999999999999"/>
    <n v="1.1163000000000001"/>
    <n v="1.1140000000000001"/>
    <s v="MATRIZ "/>
    <s v="MATRIZ "/>
    <s v="JAN"/>
    <n v="2021"/>
    <n v="0"/>
    <n v="0"/>
    <n v="0"/>
    <n v="0"/>
  </r>
  <r>
    <x v="40"/>
    <n v="95.312200000000004"/>
    <n v="102.65430000000001"/>
    <n v="98.272900000000007"/>
    <s v="SUCURSAL TRAN"/>
    <s v="SUCURSAL TRAN"/>
    <s v="MAY"/>
    <n v="2020"/>
    <n v="2.54"/>
    <n v="260.74192200000005"/>
    <n v="242.09298800000002"/>
    <n v="18.648934000000025"/>
  </r>
  <r>
    <x v="40"/>
    <n v="95.312200000000004"/>
    <n v="102.65430000000001"/>
    <n v="98.272900000000007"/>
    <s v="SUCURSAL TRAN"/>
    <s v="SUCURSAL TRAN"/>
    <s v="JUN"/>
    <n v="2020"/>
    <n v="1.02"/>
    <n v="104.70738600000001"/>
    <n v="97.218444000000005"/>
    <n v="7.4889420000000086"/>
  </r>
  <r>
    <x v="40"/>
    <n v="95.312200000000004"/>
    <n v="102.65430000000001"/>
    <n v="98.272900000000007"/>
    <s v="SUCURSAL TRAN"/>
    <s v="SUCURSAL TRAN"/>
    <s v="JUL"/>
    <n v="2020"/>
    <n v="1.59"/>
    <n v="163.22033700000003"/>
    <n v="151.54639800000001"/>
    <n v="11.673939000000018"/>
  </r>
  <r>
    <x v="40"/>
    <n v="95.312200000000004"/>
    <n v="102.65430000000001"/>
    <n v="98.272900000000007"/>
    <s v="SUCURSAL TRAN"/>
    <s v="SUCURSAL TRAN"/>
    <s v="AUG"/>
    <n v="2020"/>
    <n v="0"/>
    <n v="0"/>
    <n v="0"/>
    <n v="0"/>
  </r>
  <r>
    <x v="40"/>
    <n v="95.312200000000004"/>
    <n v="102.65430000000001"/>
    <n v="98.272900000000007"/>
    <s v="SUCURSAL TRAN"/>
    <s v="SUCURSAL TRAN"/>
    <s v="SEP"/>
    <n v="2020"/>
    <n v="8.0299999999999994"/>
    <n v="824.314029"/>
    <n v="765.35696599999994"/>
    <n v="58.957063000000062"/>
  </r>
  <r>
    <x v="40"/>
    <n v="95.312200000000004"/>
    <n v="102.65430000000001"/>
    <n v="98.272900000000007"/>
    <s v="SUCURSAL TRAN"/>
    <s v="SUCURSAL TRAN"/>
    <s v="OCT"/>
    <n v="2020"/>
    <n v="0"/>
    <n v="0"/>
    <n v="0"/>
    <n v="0"/>
  </r>
  <r>
    <x v="40"/>
    <n v="95.312200000000004"/>
    <n v="102.65430000000001"/>
    <n v="98.272900000000007"/>
    <s v="SUCURSAL TRAN"/>
    <s v="SUCURSAL TRAN"/>
    <s v="NOV"/>
    <n v="2020"/>
    <n v="3.67"/>
    <n v="376.74128100000001"/>
    <n v="349.79577399999999"/>
    <n v="26.945507000000021"/>
  </r>
  <r>
    <x v="40"/>
    <n v="95.312200000000004"/>
    <n v="102.65430000000001"/>
    <n v="98.272900000000007"/>
    <s v="SUCURSAL TRAN"/>
    <s v="SUCURSAL TRAN"/>
    <s v="DEC"/>
    <n v="2020"/>
    <n v="0.61"/>
    <n v="62.619123000000002"/>
    <n v="58.140442"/>
    <n v="4.4786810000000017"/>
  </r>
  <r>
    <x v="40"/>
    <n v="95.312200000000004"/>
    <n v="102.65430000000001"/>
    <n v="98.272900000000007"/>
    <s v="SUCURSAL TRAN"/>
    <s v="SUCURSAL TRAN"/>
    <s v="JAN"/>
    <n v="2021"/>
    <n v="0"/>
    <n v="0"/>
    <n v="0"/>
    <n v="0"/>
  </r>
  <r>
    <x v="40"/>
    <n v="149.25299999999999"/>
    <n v="213.59350000000001"/>
    <n v="227.85329999999999"/>
    <s v="SUCURSAL CHILE"/>
    <s v="SUCURSAL CHILE"/>
    <s v="MAY"/>
    <n v="2020"/>
    <n v="2.46"/>
    <n v="525.44001000000003"/>
    <n v="367.16237999999998"/>
    <n v="158.27763000000004"/>
  </r>
  <r>
    <x v="40"/>
    <n v="149.25299999999999"/>
    <n v="213.59350000000001"/>
    <n v="227.85329999999999"/>
    <s v="SUCURSAL CHILE"/>
    <s v="SUCURSAL CHILE"/>
    <s v="JUN"/>
    <n v="2020"/>
    <n v="0"/>
    <n v="0"/>
    <n v="0"/>
    <n v="0"/>
  </r>
  <r>
    <x v="40"/>
    <n v="149.25299999999999"/>
    <n v="213.59350000000001"/>
    <n v="227.85329999999999"/>
    <s v="SUCURSAL CHILE"/>
    <s v="SUCURSAL CHILE"/>
    <s v="JUL"/>
    <n v="2020"/>
    <n v="4.8600000000000003"/>
    <n v="1038.0644100000002"/>
    <n v="725.36957999999993"/>
    <n v="312.69483000000025"/>
  </r>
  <r>
    <x v="40"/>
    <n v="149.25299999999999"/>
    <n v="213.59350000000001"/>
    <n v="227.85329999999999"/>
    <s v="SUCURSAL CHILE"/>
    <s v="SUCURSAL CHILE"/>
    <s v="AUG"/>
    <n v="2020"/>
    <n v="4.3899999999999997"/>
    <n v="937.67546499999992"/>
    <n v="655.22066999999993"/>
    <n v="282.45479499999999"/>
  </r>
  <r>
    <x v="40"/>
    <n v="149.25299999999999"/>
    <n v="213.59350000000001"/>
    <n v="227.85329999999999"/>
    <s v="SUCURSAL CHILE"/>
    <s v="SUCURSAL CHILE"/>
    <s v="SEP"/>
    <n v="2020"/>
    <n v="4.38"/>
    <n v="935.53953000000001"/>
    <n v="653.72813999999994"/>
    <n v="281.81139000000007"/>
  </r>
  <r>
    <x v="40"/>
    <n v="149.25299999999999"/>
    <n v="213.59350000000001"/>
    <n v="227.85329999999999"/>
    <s v="SUCURSAL CHILE"/>
    <s v="SUCURSAL CHILE"/>
    <s v="OCT"/>
    <n v="2020"/>
    <n v="0"/>
    <n v="0"/>
    <n v="0"/>
    <n v="0"/>
  </r>
  <r>
    <x v="40"/>
    <n v="149.25299999999999"/>
    <n v="213.59350000000001"/>
    <n v="227.85329999999999"/>
    <s v="SUCURSAL CHILE"/>
    <s v="SUCURSAL CHILE"/>
    <s v="NOV"/>
    <n v="2020"/>
    <n v="0.3"/>
    <n v="64.078050000000005"/>
    <n v="44.775899999999993"/>
    <n v="19.302150000000012"/>
  </r>
  <r>
    <x v="40"/>
    <n v="149.25299999999999"/>
    <n v="213.59350000000001"/>
    <n v="227.85329999999999"/>
    <s v="SUCURSAL CHILE"/>
    <s v="SUCURSAL CHILE"/>
    <s v="DEC"/>
    <n v="2020"/>
    <n v="0.04"/>
    <n v="8.5437399999999997"/>
    <n v="5.9701199999999996"/>
    <n v="2.57362"/>
  </r>
  <r>
    <x v="40"/>
    <n v="149.25299999999999"/>
    <n v="213.59350000000001"/>
    <n v="227.85329999999999"/>
    <s v="SUCURSAL CHILE"/>
    <s v="SUCURSAL CHILE"/>
    <s v="JAN"/>
    <n v="2021"/>
    <n v="2.11"/>
    <n v="450.68228499999998"/>
    <n v="314.92382999999995"/>
    <n v="135.75845500000003"/>
  </r>
  <r>
    <x v="40"/>
    <n v="44.316800000000001"/>
    <n v="49.709000000000003"/>
    <n v="49.892299999999999"/>
    <s v="SUCURSAL LOJA"/>
    <s v="SUCURSAL LOJA"/>
    <s v="MAY"/>
    <n v="2020"/>
    <n v="3.15"/>
    <n v="156.58335"/>
    <n v="139.59791999999999"/>
    <n v="16.985430000000008"/>
  </r>
  <r>
    <x v="40"/>
    <n v="44.316800000000001"/>
    <n v="49.709000000000003"/>
    <n v="49.892299999999999"/>
    <s v="SUCURSAL LOJA"/>
    <s v="SUCURSAL LOJA"/>
    <s v="JUN"/>
    <n v="2020"/>
    <n v="3.61"/>
    <n v="179.44949"/>
    <n v="159.98364799999999"/>
    <n v="19.465842000000009"/>
  </r>
  <r>
    <x v="40"/>
    <n v="44.316800000000001"/>
    <n v="49.709000000000003"/>
    <n v="49.892299999999999"/>
    <s v="SUCURSAL LOJA"/>
    <s v="SUCURSAL LOJA"/>
    <s v="JUL"/>
    <n v="2020"/>
    <n v="0"/>
    <n v="0"/>
    <n v="0"/>
    <n v="0"/>
  </r>
  <r>
    <x v="40"/>
    <n v="44.316800000000001"/>
    <n v="49.709000000000003"/>
    <n v="49.892299999999999"/>
    <s v="SUCURSAL LOJA"/>
    <s v="SUCURSAL LOJA"/>
    <s v="AUG"/>
    <n v="2020"/>
    <n v="4.75"/>
    <n v="236.11775"/>
    <n v="210.50479999999999"/>
    <n v="25.612950000000012"/>
  </r>
  <r>
    <x v="40"/>
    <n v="44.316800000000001"/>
    <n v="49.709000000000003"/>
    <n v="49.892299999999999"/>
    <s v="SUCURSAL LOJA"/>
    <s v="SUCURSAL LOJA"/>
    <s v="SEP"/>
    <n v="2020"/>
    <n v="3.14"/>
    <n v="156.08626000000001"/>
    <n v="139.154752"/>
    <n v="16.931508000000008"/>
  </r>
  <r>
    <x v="40"/>
    <n v="44.316800000000001"/>
    <n v="49.709000000000003"/>
    <n v="49.892299999999999"/>
    <s v="SUCURSAL LOJA"/>
    <s v="SUCURSAL LOJA"/>
    <s v="OCT"/>
    <n v="2020"/>
    <n v="6.95"/>
    <n v="345.47755000000001"/>
    <n v="308.00175999999999"/>
    <n v="37.475790000000018"/>
  </r>
  <r>
    <x v="40"/>
    <n v="44.316800000000001"/>
    <n v="49.709000000000003"/>
    <n v="49.892299999999999"/>
    <s v="SUCURSAL LOJA"/>
    <s v="SUCURSAL LOJA"/>
    <s v="NOV"/>
    <n v="2020"/>
    <n v="0.51"/>
    <n v="25.351590000000002"/>
    <n v="22.601568"/>
    <n v="2.7500220000000013"/>
  </r>
  <r>
    <x v="40"/>
    <n v="44.316800000000001"/>
    <n v="49.709000000000003"/>
    <n v="49.892299999999999"/>
    <s v="SUCURSAL LOJA"/>
    <s v="SUCURSAL LOJA"/>
    <s v="DEC"/>
    <n v="2020"/>
    <n v="5.96"/>
    <n v="296.26564000000002"/>
    <n v="264.128128"/>
    <n v="32.137512000000015"/>
  </r>
  <r>
    <x v="40"/>
    <n v="44.316800000000001"/>
    <n v="49.709000000000003"/>
    <n v="49.892299999999999"/>
    <s v="SUCURSAL LOJA"/>
    <s v="SUCURSAL LOJA"/>
    <s v="JAN"/>
    <n v="2021"/>
    <n v="3.93"/>
    <n v="195.35637000000003"/>
    <n v="174.16502400000002"/>
    <n v="21.19134600000001"/>
  </r>
  <r>
    <x v="40"/>
    <n v="86.417100000000005"/>
    <n v="94.984200000000001"/>
    <n v="97.960499999999996"/>
    <s v="SUCURSAL TALLER"/>
    <s v="SUCURSAL TALLER"/>
    <s v="MAY"/>
    <n v="2020"/>
    <n v="0"/>
    <n v="0"/>
    <n v="0"/>
    <n v="0"/>
  </r>
  <r>
    <x v="40"/>
    <n v="86.417100000000005"/>
    <n v="94.984200000000001"/>
    <n v="97.960499999999996"/>
    <s v="SUCURSAL TALLER"/>
    <s v="SUCURSAL TALLER"/>
    <s v="JUN"/>
    <n v="2020"/>
    <n v="0"/>
    <n v="0"/>
    <n v="0"/>
    <n v="0"/>
  </r>
  <r>
    <x v="40"/>
    <n v="86.417100000000005"/>
    <n v="94.984200000000001"/>
    <n v="97.960499999999996"/>
    <s v="SUCURSAL TALLER"/>
    <s v="SUCURSAL TALLER"/>
    <s v="JUL"/>
    <n v="2020"/>
    <n v="0.93"/>
    <n v="88.335306000000003"/>
    <n v="80.367903000000013"/>
    <n v="7.9674029999999902"/>
  </r>
  <r>
    <x v="40"/>
    <n v="86.417100000000005"/>
    <n v="94.984200000000001"/>
    <n v="97.960499999999996"/>
    <s v="SUCURSAL TALLER"/>
    <s v="SUCURSAL TALLER"/>
    <s v="AUG"/>
    <n v="2020"/>
    <n v="0.5"/>
    <n v="47.492100000000001"/>
    <n v="43.208550000000002"/>
    <n v="4.2835499999999982"/>
  </r>
  <r>
    <x v="40"/>
    <n v="86.417100000000005"/>
    <n v="94.984200000000001"/>
    <n v="97.960499999999996"/>
    <s v="SUCURSAL TALLER"/>
    <s v="SUCURSAL TALLER"/>
    <s v="SEP"/>
    <n v="2020"/>
    <n v="0"/>
    <n v="0"/>
    <n v="0"/>
    <n v="0"/>
  </r>
  <r>
    <x v="40"/>
    <n v="86.417100000000005"/>
    <n v="94.984200000000001"/>
    <n v="97.960499999999996"/>
    <s v="SUCURSAL TALLER"/>
    <s v="SUCURSAL TALLER"/>
    <s v="OCT"/>
    <n v="2020"/>
    <n v="1.8"/>
    <n v="170.97156000000001"/>
    <n v="155.55078"/>
    <n v="15.420780000000008"/>
  </r>
  <r>
    <x v="40"/>
    <n v="86.417100000000005"/>
    <n v="94.984200000000001"/>
    <n v="97.960499999999996"/>
    <s v="SUCURSAL TALLER"/>
    <s v="SUCURSAL TALLER"/>
    <s v="NOV"/>
    <n v="2020"/>
    <n v="0.6"/>
    <n v="56.990519999999997"/>
    <n v="51.850259999999999"/>
    <n v="5.1402599999999978"/>
  </r>
  <r>
    <x v="40"/>
    <n v="86.417100000000005"/>
    <n v="94.984200000000001"/>
    <n v="97.960499999999996"/>
    <s v="SUCURSAL TALLER"/>
    <s v="SUCURSAL TALLER"/>
    <s v="DEC"/>
    <n v="2020"/>
    <n v="0"/>
    <n v="0"/>
    <n v="0"/>
    <n v="0"/>
  </r>
  <r>
    <x v="40"/>
    <n v="86.417100000000005"/>
    <n v="94.984200000000001"/>
    <n v="97.960499999999996"/>
    <s v="SUCURSAL TALLER"/>
    <s v="SUCURSAL TALLER"/>
    <s v="JAN"/>
    <n v="2021"/>
    <n v="0"/>
    <n v="0"/>
    <n v="0"/>
    <n v="0"/>
  </r>
  <r>
    <x v="40"/>
    <n v="111.57040000000001"/>
    <n v="178.464"/>
    <n v="175.9751"/>
    <s v="MATRIZ "/>
    <s v="MATRIZ "/>
    <s v="MAY"/>
    <n v="2020"/>
    <n v="1.95"/>
    <n v="348.00479999999999"/>
    <n v="217.56228000000002"/>
    <n v="130.44251999999997"/>
  </r>
  <r>
    <x v="40"/>
    <n v="111.57040000000001"/>
    <n v="178.464"/>
    <n v="175.9751"/>
    <s v="MATRIZ "/>
    <s v="MATRIZ "/>
    <s v="JUN"/>
    <n v="2020"/>
    <n v="0.18"/>
    <n v="32.123519999999999"/>
    <n v="20.082671999999999"/>
    <n v="12.040848"/>
  </r>
  <r>
    <x v="40"/>
    <n v="111.57040000000001"/>
    <n v="178.464"/>
    <n v="175.9751"/>
    <s v="MATRIZ "/>
    <s v="MATRIZ "/>
    <s v="JUL"/>
    <n v="2020"/>
    <n v="1.33"/>
    <n v="237.35712000000001"/>
    <n v="148.38863200000003"/>
    <n v="88.968487999999979"/>
  </r>
  <r>
    <x v="40"/>
    <n v="111.57040000000001"/>
    <n v="178.464"/>
    <n v="175.9751"/>
    <s v="MATRIZ "/>
    <s v="MATRIZ "/>
    <s v="AUG"/>
    <n v="2020"/>
    <n v="2.4"/>
    <n v="428.31360000000001"/>
    <n v="267.76895999999999"/>
    <n v="160.54464000000002"/>
  </r>
  <r>
    <x v="40"/>
    <n v="111.57040000000001"/>
    <n v="178.464"/>
    <n v="175.9751"/>
    <s v="MATRIZ "/>
    <s v="MATRIZ "/>
    <s v="SEP"/>
    <n v="2020"/>
    <n v="0.55000000000000004"/>
    <n v="98.155200000000008"/>
    <n v="61.363720000000008"/>
    <n v="36.79148"/>
  </r>
  <r>
    <x v="40"/>
    <n v="111.57040000000001"/>
    <n v="178.464"/>
    <n v="175.9751"/>
    <s v="MATRIZ "/>
    <s v="MATRIZ "/>
    <s v="OCT"/>
    <n v="2020"/>
    <n v="0.23"/>
    <n v="41.046720000000001"/>
    <n v="25.661192000000003"/>
    <n v="15.385527999999997"/>
  </r>
  <r>
    <x v="40"/>
    <n v="111.57040000000001"/>
    <n v="178.464"/>
    <n v="175.9751"/>
    <s v="MATRIZ "/>
    <s v="MATRIZ "/>
    <s v="NOV"/>
    <n v="2020"/>
    <n v="0.93"/>
    <n v="165.97152"/>
    <n v="103.76047200000001"/>
    <n v="62.211047999999991"/>
  </r>
  <r>
    <x v="40"/>
    <n v="111.57040000000001"/>
    <n v="178.464"/>
    <n v="175.9751"/>
    <s v="MATRIZ "/>
    <s v="MATRIZ "/>
    <s v="DEC"/>
    <n v="2020"/>
    <n v="0.86"/>
    <n v="153.47904"/>
    <n v="95.950544000000008"/>
    <n v="57.52849599999999"/>
  </r>
  <r>
    <x v="40"/>
    <n v="111.57040000000001"/>
    <n v="178.464"/>
    <n v="175.9751"/>
    <s v="MATRIZ "/>
    <s v="MATRIZ "/>
    <s v="JAN"/>
    <n v="2021"/>
    <n v="0"/>
    <n v="0"/>
    <n v="0"/>
    <n v="0"/>
  </r>
  <r>
    <x v="41"/>
    <n v="37.686900000000001"/>
    <n v="44.118699999999997"/>
    <n v="45.852800000000002"/>
    <s v="SUCURSAL TALLER"/>
    <s v="SUCURSAL TALLER"/>
    <s v="MAY"/>
    <n v="2020"/>
    <n v="0.71"/>
    <n v="31.324276999999995"/>
    <n v="26.757698999999999"/>
    <n v="4.5665779999999963"/>
  </r>
  <r>
    <x v="41"/>
    <n v="37.686900000000001"/>
    <n v="44.118699999999997"/>
    <n v="45.852800000000002"/>
    <s v="SUCURSAL TALLER"/>
    <s v="SUCURSAL TALLER"/>
    <s v="JUN"/>
    <n v="2020"/>
    <n v="0.05"/>
    <n v="2.2059349999999998"/>
    <n v="1.8843450000000002"/>
    <n v="0.3215899999999996"/>
  </r>
  <r>
    <x v="41"/>
    <n v="37.686900000000001"/>
    <n v="44.118699999999997"/>
    <n v="45.852800000000002"/>
    <s v="SUCURSAL TALLER"/>
    <s v="SUCURSAL TALLER"/>
    <s v="JUL"/>
    <n v="2020"/>
    <n v="1.25"/>
    <n v="55.148374999999994"/>
    <n v="47.108625000000004"/>
    <n v="8.0397499999999908"/>
  </r>
  <r>
    <x v="41"/>
    <n v="37.686900000000001"/>
    <n v="44.118699999999997"/>
    <n v="45.852800000000002"/>
    <s v="SUCURSAL TALLER"/>
    <s v="SUCURSAL TALLER"/>
    <s v="AUG"/>
    <n v="2020"/>
    <n v="0"/>
    <n v="0"/>
    <n v="0"/>
    <n v="0"/>
  </r>
  <r>
    <x v="41"/>
    <n v="37.686900000000001"/>
    <n v="44.118699999999997"/>
    <n v="45.852800000000002"/>
    <s v="SUCURSAL TALLER"/>
    <s v="SUCURSAL TALLER"/>
    <s v="SEP"/>
    <n v="2020"/>
    <n v="0.45"/>
    <n v="19.853414999999998"/>
    <n v="16.959105000000001"/>
    <n v="2.8943099999999973"/>
  </r>
  <r>
    <x v="41"/>
    <n v="37.686900000000001"/>
    <n v="44.118699999999997"/>
    <n v="45.852800000000002"/>
    <s v="SUCURSAL TALLER"/>
    <s v="SUCURSAL TALLER"/>
    <s v="OCT"/>
    <n v="2020"/>
    <n v="0"/>
    <n v="0"/>
    <n v="0"/>
    <n v="0"/>
  </r>
  <r>
    <x v="41"/>
    <n v="37.686900000000001"/>
    <n v="44.118699999999997"/>
    <n v="45.852800000000002"/>
    <s v="SUCURSAL TALLER"/>
    <s v="SUCURSAL TALLER"/>
    <s v="NOV"/>
    <n v="2020"/>
    <n v="0"/>
    <n v="0"/>
    <n v="0"/>
    <n v="0"/>
  </r>
  <r>
    <x v="41"/>
    <n v="37.686900000000001"/>
    <n v="44.118699999999997"/>
    <n v="45.852800000000002"/>
    <s v="SUCURSAL TALLER"/>
    <s v="SUCURSAL TALLER"/>
    <s v="DEC"/>
    <n v="2020"/>
    <n v="0"/>
    <n v="0"/>
    <n v="0"/>
    <n v="0"/>
  </r>
  <r>
    <x v="41"/>
    <n v="37.686900000000001"/>
    <n v="44.118699999999997"/>
    <n v="45.852800000000002"/>
    <s v="SUCURSAL TALLER"/>
    <s v="SUCURSAL TALLER"/>
    <s v="JAN"/>
    <n v="2021"/>
    <n v="1.02"/>
    <n v="45.001073999999996"/>
    <n v="38.440638"/>
    <n v="6.5604359999999957"/>
  </r>
  <r>
    <x v="41"/>
    <n v="120.4734"/>
    <n v="144.7313"/>
    <n v="0"/>
    <s v="SUCURSAL CHILE"/>
    <s v="SUCURSAL CHILE"/>
    <s v="MAY"/>
    <n v="2020"/>
    <n v="0"/>
    <n v="0"/>
    <n v="0"/>
    <n v="0"/>
  </r>
  <r>
    <x v="41"/>
    <n v="120.4734"/>
    <n v="144.7313"/>
    <n v="0"/>
    <s v="SUCURSAL CHILE"/>
    <s v="SUCURSAL CHILE"/>
    <s v="JUN"/>
    <n v="2020"/>
    <n v="0.42"/>
    <n v="60.787146"/>
    <n v="50.598827999999997"/>
    <n v="10.188318000000002"/>
  </r>
  <r>
    <x v="41"/>
    <n v="120.4734"/>
    <n v="144.7313"/>
    <n v="0"/>
    <s v="SUCURSAL CHILE"/>
    <s v="SUCURSAL CHILE"/>
    <s v="JUL"/>
    <n v="2020"/>
    <n v="0"/>
    <n v="0"/>
    <n v="0"/>
    <n v="0"/>
  </r>
  <r>
    <x v="41"/>
    <n v="120.4734"/>
    <n v="144.7313"/>
    <n v="0"/>
    <s v="SUCURSAL CHILE"/>
    <s v="SUCURSAL CHILE"/>
    <s v="AUG"/>
    <n v="2020"/>
    <n v="0"/>
    <n v="0"/>
    <n v="0"/>
    <n v="0"/>
  </r>
  <r>
    <x v="41"/>
    <n v="120.4734"/>
    <n v="144.7313"/>
    <n v="0"/>
    <s v="SUCURSAL CHILE"/>
    <s v="SUCURSAL CHILE"/>
    <s v="SEP"/>
    <n v="2020"/>
    <n v="1"/>
    <n v="144.7313"/>
    <n v="120.4734"/>
    <n v="24.257900000000006"/>
  </r>
  <r>
    <x v="41"/>
    <n v="120.4734"/>
    <n v="144.7313"/>
    <n v="0"/>
    <s v="SUCURSAL CHILE"/>
    <s v="SUCURSAL CHILE"/>
    <s v="OCT"/>
    <n v="2020"/>
    <n v="0.5"/>
    <n v="72.365650000000002"/>
    <n v="60.236699999999999"/>
    <n v="12.128950000000003"/>
  </r>
  <r>
    <x v="41"/>
    <n v="120.4734"/>
    <n v="144.7313"/>
    <n v="0"/>
    <s v="SUCURSAL CHILE"/>
    <s v="SUCURSAL CHILE"/>
    <s v="NOV"/>
    <n v="2020"/>
    <n v="7.0000000000000007E-2"/>
    <n v="10.131191000000001"/>
    <n v="8.4331380000000014"/>
    <n v="1.6980529999999998"/>
  </r>
  <r>
    <x v="41"/>
    <n v="120.4734"/>
    <n v="144.7313"/>
    <n v="0"/>
    <s v="SUCURSAL CHILE"/>
    <s v="SUCURSAL CHILE"/>
    <s v="DEC"/>
    <n v="2020"/>
    <n v="2.83"/>
    <n v="409.58957900000001"/>
    <n v="340.93972200000002"/>
    <n v="68.649856999999997"/>
  </r>
  <r>
    <x v="41"/>
    <n v="120.4734"/>
    <n v="144.7313"/>
    <n v="0"/>
    <s v="SUCURSAL CHILE"/>
    <s v="SUCURSAL CHILE"/>
    <s v="JAN"/>
    <n v="2021"/>
    <n v="0"/>
    <n v="0"/>
    <n v="0"/>
    <n v="0"/>
  </r>
  <r>
    <x v="41"/>
    <n v="71.209500000000006"/>
    <n v="91.288899999999998"/>
    <n v="0"/>
    <s v="MATRIZ "/>
    <s v="MATRIZ "/>
    <s v="MAY"/>
    <n v="2020"/>
    <n v="0"/>
    <n v="0"/>
    <n v="0"/>
    <n v="0"/>
  </r>
  <r>
    <x v="41"/>
    <n v="71.209500000000006"/>
    <n v="91.288899999999998"/>
    <n v="0"/>
    <s v="MATRIZ "/>
    <s v="MATRIZ "/>
    <s v="JUN"/>
    <n v="2020"/>
    <n v="0.99"/>
    <n v="90.376010999999991"/>
    <n v="70.497405000000001"/>
    <n v="19.878605999999991"/>
  </r>
  <r>
    <x v="41"/>
    <n v="71.209500000000006"/>
    <n v="91.288899999999998"/>
    <n v="0"/>
    <s v="MATRIZ "/>
    <s v="MATRIZ "/>
    <s v="JUL"/>
    <n v="2020"/>
    <n v="0"/>
    <n v="0"/>
    <n v="0"/>
    <n v="0"/>
  </r>
  <r>
    <x v="41"/>
    <n v="71.209500000000006"/>
    <n v="91.288899999999998"/>
    <n v="0"/>
    <s v="MATRIZ "/>
    <s v="MATRIZ "/>
    <s v="AUG"/>
    <n v="2020"/>
    <n v="0.25"/>
    <n v="22.822225"/>
    <n v="17.802375000000001"/>
    <n v="5.0198499999999981"/>
  </r>
  <r>
    <x v="41"/>
    <n v="71.209500000000006"/>
    <n v="91.288899999999998"/>
    <n v="0"/>
    <s v="MATRIZ "/>
    <s v="MATRIZ "/>
    <s v="SEP"/>
    <n v="2020"/>
    <n v="0"/>
    <n v="0"/>
    <n v="0"/>
    <n v="0"/>
  </r>
  <r>
    <x v="41"/>
    <n v="71.209500000000006"/>
    <n v="91.288899999999998"/>
    <n v="0"/>
    <s v="MATRIZ "/>
    <s v="MATRIZ "/>
    <s v="OCT"/>
    <n v="2020"/>
    <n v="3.48"/>
    <n v="317.68537199999997"/>
    <n v="247.80906000000002"/>
    <n v="69.876311999999956"/>
  </r>
  <r>
    <x v="41"/>
    <n v="71.209500000000006"/>
    <n v="91.288899999999998"/>
    <n v="0"/>
    <s v="MATRIZ "/>
    <s v="MATRIZ "/>
    <s v="NOV"/>
    <n v="2020"/>
    <n v="1.55"/>
    <n v="141.497795"/>
    <n v="110.37472500000001"/>
    <n v="31.123069999999984"/>
  </r>
  <r>
    <x v="41"/>
    <n v="71.209500000000006"/>
    <n v="91.288899999999998"/>
    <n v="0"/>
    <s v="MATRIZ "/>
    <s v="MATRIZ "/>
    <s v="DEC"/>
    <n v="2020"/>
    <n v="0.25"/>
    <n v="22.822225"/>
    <n v="17.802375000000001"/>
    <n v="5.0198499999999981"/>
  </r>
  <r>
    <x v="41"/>
    <n v="71.209500000000006"/>
    <n v="91.288899999999998"/>
    <n v="0"/>
    <s v="MATRIZ "/>
    <s v="MATRIZ "/>
    <s v="JAN"/>
    <n v="2021"/>
    <n v="0"/>
    <n v="0"/>
    <n v="0"/>
    <n v="0"/>
  </r>
  <r>
    <x v="41"/>
    <n v="99.671800000000005"/>
    <n v="121.65130000000001"/>
    <n v="139.11920000000001"/>
    <s v="SUCURSAL TRAN"/>
    <s v="SUCURSAL TRAN"/>
    <s v="MAY"/>
    <n v="2020"/>
    <n v="0"/>
    <n v="0"/>
    <n v="0"/>
    <n v="0"/>
  </r>
  <r>
    <x v="41"/>
    <n v="99.671800000000005"/>
    <n v="121.65130000000001"/>
    <n v="139.11920000000001"/>
    <s v="SUCURSAL TRAN"/>
    <s v="SUCURSAL TRAN"/>
    <s v="JUN"/>
    <n v="2020"/>
    <n v="4.0199999999999996"/>
    <n v="489.03822599999995"/>
    <n v="400.68063599999999"/>
    <n v="88.357589999999959"/>
  </r>
  <r>
    <x v="41"/>
    <n v="99.671800000000005"/>
    <n v="121.65130000000001"/>
    <n v="139.11920000000001"/>
    <s v="SUCURSAL TRAN"/>
    <s v="SUCURSAL TRAN"/>
    <s v="JUL"/>
    <n v="2020"/>
    <n v="2.2000000000000002"/>
    <n v="267.63286000000005"/>
    <n v="219.27796000000004"/>
    <n v="48.354900000000015"/>
  </r>
  <r>
    <x v="41"/>
    <n v="99.671800000000005"/>
    <n v="121.65130000000001"/>
    <n v="139.11920000000001"/>
    <s v="SUCURSAL TRAN"/>
    <s v="SUCURSAL TRAN"/>
    <s v="AUG"/>
    <n v="2020"/>
    <n v="2.63"/>
    <n v="319.94291900000002"/>
    <n v="262.13683400000002"/>
    <n v="57.806084999999996"/>
  </r>
  <r>
    <x v="41"/>
    <n v="99.671800000000005"/>
    <n v="121.65130000000001"/>
    <n v="139.11920000000001"/>
    <s v="SUCURSAL TRAN"/>
    <s v="SUCURSAL TRAN"/>
    <s v="SEP"/>
    <n v="2020"/>
    <n v="5"/>
    <n v="608.25650000000007"/>
    <n v="498.35900000000004"/>
    <n v="109.89750000000004"/>
  </r>
  <r>
    <x v="41"/>
    <n v="99.671800000000005"/>
    <n v="121.65130000000001"/>
    <n v="139.11920000000001"/>
    <s v="SUCURSAL TRAN"/>
    <s v="SUCURSAL TRAN"/>
    <s v="OCT"/>
    <n v="2020"/>
    <n v="1.19"/>
    <n v="144.76504700000001"/>
    <n v="118.609442"/>
    <n v="26.155605000000008"/>
  </r>
  <r>
    <x v="41"/>
    <n v="99.671800000000005"/>
    <n v="121.65130000000001"/>
    <n v="139.11920000000001"/>
    <s v="SUCURSAL TRAN"/>
    <s v="SUCURSAL TRAN"/>
    <s v="NOV"/>
    <n v="2020"/>
    <n v="0"/>
    <n v="0"/>
    <n v="0"/>
    <n v="0"/>
  </r>
  <r>
    <x v="41"/>
    <n v="99.671800000000005"/>
    <n v="121.65130000000001"/>
    <n v="139.11920000000001"/>
    <s v="SUCURSAL TRAN"/>
    <s v="SUCURSAL TRAN"/>
    <s v="DEC"/>
    <n v="2020"/>
    <n v="7.31"/>
    <n v="889.27100299999995"/>
    <n v="728.60085800000002"/>
    <n v="160.67014499999993"/>
  </r>
  <r>
    <x v="41"/>
    <n v="99.671800000000005"/>
    <n v="121.65130000000001"/>
    <n v="139.11920000000001"/>
    <s v="SUCURSAL TRAN"/>
    <s v="SUCURSAL TRAN"/>
    <s v="JAN"/>
    <n v="2021"/>
    <n v="2.17"/>
    <n v="263.98332099999999"/>
    <n v="216.28780599999999"/>
    <n v="47.695515"/>
  </r>
  <r>
    <x v="41"/>
    <n v="154.80549999999999"/>
    <n v="188.36179999999999"/>
    <n v="193.79310000000001"/>
    <s v="SUCURSAL LOJA"/>
    <s v="SUCURSAL LOJA"/>
    <s v="MAY"/>
    <n v="2020"/>
    <n v="0.23"/>
    <n v="43.323214"/>
    <n v="35.605265000000003"/>
    <n v="7.7179489999999973"/>
  </r>
  <r>
    <x v="41"/>
    <n v="154.80549999999999"/>
    <n v="188.36179999999999"/>
    <n v="193.79310000000001"/>
    <s v="SUCURSAL LOJA"/>
    <s v="SUCURSAL LOJA"/>
    <s v="JUN"/>
    <n v="2020"/>
    <n v="0.33"/>
    <n v="62.159393999999999"/>
    <n v="51.085815000000004"/>
    <n v="11.073578999999995"/>
  </r>
  <r>
    <x v="41"/>
    <n v="154.80549999999999"/>
    <n v="188.36179999999999"/>
    <n v="193.79310000000001"/>
    <s v="SUCURSAL LOJA"/>
    <s v="SUCURSAL LOJA"/>
    <s v="JUL"/>
    <n v="2020"/>
    <n v="0.79"/>
    <n v="148.80582200000001"/>
    <n v="122.296345"/>
    <n v="26.509477000000004"/>
  </r>
  <r>
    <x v="41"/>
    <n v="154.80549999999999"/>
    <n v="188.36179999999999"/>
    <n v="193.79310000000001"/>
    <s v="SUCURSAL LOJA"/>
    <s v="SUCURSAL LOJA"/>
    <s v="AUG"/>
    <n v="2020"/>
    <n v="1.65"/>
    <n v="310.79696999999999"/>
    <n v="255.42907499999998"/>
    <n v="55.367895000000004"/>
  </r>
  <r>
    <x v="41"/>
    <n v="154.80549999999999"/>
    <n v="188.36179999999999"/>
    <n v="193.79310000000001"/>
    <s v="SUCURSAL LOJA"/>
    <s v="SUCURSAL LOJA"/>
    <s v="SEP"/>
    <n v="2020"/>
    <n v="0.4"/>
    <n v="75.344719999999995"/>
    <n v="61.922200000000004"/>
    <n v="13.422519999999992"/>
  </r>
  <r>
    <x v="41"/>
    <n v="154.80549999999999"/>
    <n v="188.36179999999999"/>
    <n v="193.79310000000001"/>
    <s v="SUCURSAL LOJA"/>
    <s v="SUCURSAL LOJA"/>
    <s v="OCT"/>
    <n v="2020"/>
    <n v="0.23"/>
    <n v="43.323214"/>
    <n v="35.605265000000003"/>
    <n v="7.7179489999999973"/>
  </r>
  <r>
    <x v="41"/>
    <n v="154.80549999999999"/>
    <n v="188.36179999999999"/>
    <n v="193.79310000000001"/>
    <s v="SUCURSAL LOJA"/>
    <s v="SUCURSAL LOJA"/>
    <s v="NOV"/>
    <n v="2020"/>
    <n v="0.67"/>
    <n v="126.202406"/>
    <n v="103.719685"/>
    <n v="22.482720999999998"/>
  </r>
  <r>
    <x v="41"/>
    <n v="154.80549999999999"/>
    <n v="188.36179999999999"/>
    <n v="193.79310000000001"/>
    <s v="SUCURSAL LOJA"/>
    <s v="SUCURSAL LOJA"/>
    <s v="DEC"/>
    <n v="2020"/>
    <n v="0.24"/>
    <n v="45.206831999999999"/>
    <n v="37.153320000000001"/>
    <n v="8.0535119999999978"/>
  </r>
  <r>
    <x v="41"/>
    <n v="154.80549999999999"/>
    <n v="188.36179999999999"/>
    <n v="193.79310000000001"/>
    <s v="SUCURSAL LOJA"/>
    <s v="SUCURSAL LOJA"/>
    <s v="JAN"/>
    <n v="2021"/>
    <n v="0.35"/>
    <n v="65.926629999999989"/>
    <n v="54.181924999999993"/>
    <n v="11.744704999999996"/>
  </r>
  <r>
    <x v="42"/>
    <n v="44.356499999999997"/>
    <n v="62.839399999999998"/>
    <n v="61.9148"/>
    <s v="MATRIZ "/>
    <s v="MATRIZ "/>
    <s v="MAY"/>
    <n v="2020"/>
    <n v="1.46"/>
    <n v="91.745523999999989"/>
    <n v="64.76048999999999"/>
    <n v="26.985033999999999"/>
  </r>
  <r>
    <x v="42"/>
    <n v="44.356499999999997"/>
    <n v="62.839399999999998"/>
    <n v="61.9148"/>
    <s v="MATRIZ "/>
    <s v="MATRIZ "/>
    <s v="JUN"/>
    <n v="2020"/>
    <n v="10.15"/>
    <n v="637.81991000000005"/>
    <n v="450.21847500000001"/>
    <n v="187.60143500000004"/>
  </r>
  <r>
    <x v="42"/>
    <n v="44.356499999999997"/>
    <n v="62.839399999999998"/>
    <n v="61.9148"/>
    <s v="MATRIZ "/>
    <s v="MATRIZ "/>
    <s v="JUL"/>
    <n v="2020"/>
    <n v="3.14"/>
    <n v="197.31571600000001"/>
    <n v="139.27940999999998"/>
    <n v="58.036306000000025"/>
  </r>
  <r>
    <x v="42"/>
    <n v="44.356499999999997"/>
    <n v="62.839399999999998"/>
    <n v="61.9148"/>
    <s v="MATRIZ "/>
    <s v="MATRIZ "/>
    <s v="AUG"/>
    <n v="2020"/>
    <n v="1.68"/>
    <n v="105.57019199999999"/>
    <n v="74.518919999999994"/>
    <n v="31.051271999999997"/>
  </r>
  <r>
    <x v="42"/>
    <n v="44.356499999999997"/>
    <n v="62.839399999999998"/>
    <n v="61.9148"/>
    <s v="MATRIZ "/>
    <s v="MATRIZ "/>
    <s v="SEP"/>
    <n v="2020"/>
    <n v="0"/>
    <n v="0"/>
    <n v="0"/>
    <n v="0"/>
  </r>
  <r>
    <x v="42"/>
    <n v="44.356499999999997"/>
    <n v="62.839399999999998"/>
    <n v="61.9148"/>
    <s v="MATRIZ "/>
    <s v="MATRIZ "/>
    <s v="OCT"/>
    <n v="2020"/>
    <n v="0.5"/>
    <n v="31.419699999999999"/>
    <n v="22.178249999999998"/>
    <n v="9.2414500000000004"/>
  </r>
  <r>
    <x v="42"/>
    <n v="44.356499999999997"/>
    <n v="62.839399999999998"/>
    <n v="61.9148"/>
    <s v="MATRIZ "/>
    <s v="MATRIZ "/>
    <s v="NOV"/>
    <n v="2020"/>
    <n v="2.6"/>
    <n v="163.38244"/>
    <n v="115.32689999999999"/>
    <n v="48.055540000000008"/>
  </r>
  <r>
    <x v="42"/>
    <n v="44.356499999999997"/>
    <n v="62.839399999999998"/>
    <n v="61.9148"/>
    <s v="MATRIZ "/>
    <s v="MATRIZ "/>
    <s v="DEC"/>
    <n v="2020"/>
    <n v="1.58"/>
    <n v="99.286252000000005"/>
    <n v="70.083269999999999"/>
    <n v="29.202982000000006"/>
  </r>
  <r>
    <x v="42"/>
    <n v="44.356499999999997"/>
    <n v="62.839399999999998"/>
    <n v="61.9148"/>
    <s v="MATRIZ "/>
    <s v="MATRIZ "/>
    <s v="JAN"/>
    <n v="2021"/>
    <n v="0.1"/>
    <n v="6.2839400000000003"/>
    <n v="4.4356499999999999"/>
    <n v="1.8482900000000004"/>
  </r>
  <r>
    <x v="42"/>
    <n v="89.189899999999994"/>
    <n v="124.2188"/>
    <n v="114.5705"/>
    <s v="SUCURSAL CHILE"/>
    <s v="SUCURSAL CHILE"/>
    <s v="MAY"/>
    <n v="2020"/>
    <n v="3.18"/>
    <n v="395.01578400000005"/>
    <n v="283.62388199999998"/>
    <n v="111.39190200000007"/>
  </r>
  <r>
    <x v="42"/>
    <n v="89.189899999999994"/>
    <n v="124.2188"/>
    <n v="114.5705"/>
    <s v="SUCURSAL CHILE"/>
    <s v="SUCURSAL CHILE"/>
    <s v="JUN"/>
    <n v="2020"/>
    <n v="9.0299999999999994"/>
    <n v="1121.6957639999998"/>
    <n v="805.38479699999993"/>
    <n v="316.31096699999989"/>
  </r>
  <r>
    <x v="42"/>
    <n v="89.189899999999994"/>
    <n v="124.2188"/>
    <n v="114.5705"/>
    <s v="SUCURSAL CHILE"/>
    <s v="SUCURSAL CHILE"/>
    <s v="JUL"/>
    <n v="2020"/>
    <n v="0"/>
    <n v="0"/>
    <n v="0"/>
    <n v="0"/>
  </r>
  <r>
    <x v="42"/>
    <n v="89.189899999999994"/>
    <n v="124.2188"/>
    <n v="114.5705"/>
    <s v="SUCURSAL CHILE"/>
    <s v="SUCURSAL CHILE"/>
    <s v="AUG"/>
    <n v="2020"/>
    <n v="0"/>
    <n v="0"/>
    <n v="0"/>
    <n v="0"/>
  </r>
  <r>
    <x v="42"/>
    <n v="89.189899999999994"/>
    <n v="124.2188"/>
    <n v="114.5705"/>
    <s v="SUCURSAL CHILE"/>
    <s v="SUCURSAL CHILE"/>
    <s v="SEP"/>
    <n v="2020"/>
    <n v="0"/>
    <n v="0"/>
    <n v="0"/>
    <n v="0"/>
  </r>
  <r>
    <x v="42"/>
    <n v="89.189899999999994"/>
    <n v="124.2188"/>
    <n v="114.5705"/>
    <s v="SUCURSAL CHILE"/>
    <s v="SUCURSAL CHILE"/>
    <s v="OCT"/>
    <n v="2020"/>
    <n v="0"/>
    <n v="0"/>
    <n v="0"/>
    <n v="0"/>
  </r>
  <r>
    <x v="42"/>
    <n v="89.189899999999994"/>
    <n v="124.2188"/>
    <n v="114.5705"/>
    <s v="SUCURSAL CHILE"/>
    <s v="SUCURSAL CHILE"/>
    <s v="NOV"/>
    <n v="2020"/>
    <n v="0"/>
    <n v="0"/>
    <n v="0"/>
    <n v="0"/>
  </r>
  <r>
    <x v="42"/>
    <n v="89.189899999999994"/>
    <n v="124.2188"/>
    <n v="114.5705"/>
    <s v="SUCURSAL CHILE"/>
    <s v="SUCURSAL CHILE"/>
    <s v="DEC"/>
    <n v="2020"/>
    <n v="2.1"/>
    <n v="260.85948000000002"/>
    <n v="187.29879"/>
    <n v="73.560690000000022"/>
  </r>
  <r>
    <x v="42"/>
    <n v="89.189899999999994"/>
    <n v="124.2188"/>
    <n v="114.5705"/>
    <s v="SUCURSAL CHILE"/>
    <s v="SUCURSAL CHILE"/>
    <s v="JAN"/>
    <n v="2021"/>
    <n v="0.85"/>
    <n v="105.58597999999999"/>
    <n v="75.811414999999997"/>
    <n v="29.774564999999996"/>
  </r>
  <r>
    <x v="42"/>
    <n v="165.29339999999999"/>
    <n v="246.6848"/>
    <n v="226.88810000000001"/>
    <s v="SUCURSAL TRAN"/>
    <s v="SUCURSAL TRAN"/>
    <s v="MAY"/>
    <n v="2020"/>
    <n v="4.12"/>
    <n v="1016.341376"/>
    <n v="681.00880799999993"/>
    <n v="335.33256800000004"/>
  </r>
  <r>
    <x v="42"/>
    <n v="165.29339999999999"/>
    <n v="246.6848"/>
    <n v="226.88810000000001"/>
    <s v="SUCURSAL TRAN"/>
    <s v="SUCURSAL TRAN"/>
    <s v="JUN"/>
    <n v="2020"/>
    <n v="1.01"/>
    <n v="249.15164799999999"/>
    <n v="166.94633399999998"/>
    <n v="82.205314000000016"/>
  </r>
  <r>
    <x v="42"/>
    <n v="165.29339999999999"/>
    <n v="246.6848"/>
    <n v="226.88810000000001"/>
    <s v="SUCURSAL TRAN"/>
    <s v="SUCURSAL TRAN"/>
    <s v="JUL"/>
    <n v="2020"/>
    <n v="0"/>
    <n v="0"/>
    <n v="0"/>
    <n v="0"/>
  </r>
  <r>
    <x v="42"/>
    <n v="165.29339999999999"/>
    <n v="246.6848"/>
    <n v="226.88810000000001"/>
    <s v="SUCURSAL TRAN"/>
    <s v="SUCURSAL TRAN"/>
    <s v="AUG"/>
    <n v="2020"/>
    <n v="0"/>
    <n v="0"/>
    <n v="0"/>
    <n v="0"/>
  </r>
  <r>
    <x v="42"/>
    <n v="165.29339999999999"/>
    <n v="246.6848"/>
    <n v="226.88810000000001"/>
    <s v="SUCURSAL TRAN"/>
    <s v="SUCURSAL TRAN"/>
    <s v="SEP"/>
    <n v="2020"/>
    <n v="0"/>
    <n v="0"/>
    <n v="0"/>
    <n v="0"/>
  </r>
  <r>
    <x v="42"/>
    <n v="165.29339999999999"/>
    <n v="246.6848"/>
    <n v="226.88810000000001"/>
    <s v="SUCURSAL TRAN"/>
    <s v="SUCURSAL TRAN"/>
    <s v="OCT"/>
    <n v="2020"/>
    <n v="2.4"/>
    <n v="592.04351999999994"/>
    <n v="396.70415999999994"/>
    <n v="195.33936"/>
  </r>
  <r>
    <x v="42"/>
    <n v="165.29339999999999"/>
    <n v="246.6848"/>
    <n v="226.88810000000001"/>
    <s v="SUCURSAL TRAN"/>
    <s v="SUCURSAL TRAN"/>
    <s v="NOV"/>
    <n v="2020"/>
    <n v="0.32"/>
    <n v="78.939136000000005"/>
    <n v="52.893887999999997"/>
    <n v="26.045248000000008"/>
  </r>
  <r>
    <x v="42"/>
    <n v="165.29339999999999"/>
    <n v="246.6848"/>
    <n v="226.88810000000001"/>
    <s v="SUCURSAL TRAN"/>
    <s v="SUCURSAL TRAN"/>
    <s v="DEC"/>
    <n v="2020"/>
    <n v="2.9"/>
    <n v="715.38591999999994"/>
    <n v="479.35085999999995"/>
    <n v="236.03505999999999"/>
  </r>
  <r>
    <x v="42"/>
    <n v="165.29339999999999"/>
    <n v="246.6848"/>
    <n v="226.88810000000001"/>
    <s v="SUCURSAL TRAN"/>
    <s v="SUCURSAL TRAN"/>
    <s v="JAN"/>
    <n v="2021"/>
    <n v="3.55"/>
    <n v="875.73103999999989"/>
    <n v="586.79156999999998"/>
    <n v="288.93946999999991"/>
  </r>
  <r>
    <x v="42"/>
    <n v="70.3095"/>
    <n v="96.291200000000003"/>
    <n v="107.7466"/>
    <s v="SUCURSAL LOJA"/>
    <s v="SUCURSAL LOJA"/>
    <s v="MAY"/>
    <n v="2020"/>
    <n v="0"/>
    <n v="0"/>
    <n v="0"/>
    <n v="0"/>
  </r>
  <r>
    <x v="42"/>
    <n v="70.3095"/>
    <n v="96.291200000000003"/>
    <n v="107.7466"/>
    <s v="SUCURSAL LOJA"/>
    <s v="SUCURSAL LOJA"/>
    <s v="JUN"/>
    <n v="2020"/>
    <n v="0"/>
    <n v="0"/>
    <n v="0"/>
    <n v="0"/>
  </r>
  <r>
    <x v="42"/>
    <n v="70.3095"/>
    <n v="96.291200000000003"/>
    <n v="107.7466"/>
    <s v="SUCURSAL LOJA"/>
    <s v="SUCURSAL LOJA"/>
    <s v="JUL"/>
    <n v="2020"/>
    <n v="0.84"/>
    <n v="80.884608"/>
    <n v="59.059979999999996"/>
    <n v="21.824628000000004"/>
  </r>
  <r>
    <x v="42"/>
    <n v="70.3095"/>
    <n v="96.291200000000003"/>
    <n v="107.7466"/>
    <s v="SUCURSAL LOJA"/>
    <s v="SUCURSAL LOJA"/>
    <s v="AUG"/>
    <n v="2020"/>
    <n v="0"/>
    <n v="0"/>
    <n v="0"/>
    <n v="0"/>
  </r>
  <r>
    <x v="42"/>
    <n v="70.3095"/>
    <n v="96.291200000000003"/>
    <n v="107.7466"/>
    <s v="SUCURSAL LOJA"/>
    <s v="SUCURSAL LOJA"/>
    <s v="SEP"/>
    <n v="2020"/>
    <n v="1.1000000000000001"/>
    <n v="105.92032000000002"/>
    <n v="77.340450000000004"/>
    <n v="28.579870000000014"/>
  </r>
  <r>
    <x v="42"/>
    <n v="70.3095"/>
    <n v="96.291200000000003"/>
    <n v="107.7466"/>
    <s v="SUCURSAL LOJA"/>
    <s v="SUCURSAL LOJA"/>
    <s v="OCT"/>
    <n v="2020"/>
    <n v="0.19"/>
    <n v="18.295328000000001"/>
    <n v="13.358805"/>
    <n v="4.9365230000000011"/>
  </r>
  <r>
    <x v="42"/>
    <n v="70.3095"/>
    <n v="96.291200000000003"/>
    <n v="107.7466"/>
    <s v="SUCURSAL LOJA"/>
    <s v="SUCURSAL LOJA"/>
    <s v="NOV"/>
    <n v="2020"/>
    <n v="1.91"/>
    <n v="183.916192"/>
    <n v="134.291145"/>
    <n v="49.625046999999995"/>
  </r>
  <r>
    <x v="42"/>
    <n v="70.3095"/>
    <n v="96.291200000000003"/>
    <n v="107.7466"/>
    <s v="SUCURSAL LOJA"/>
    <s v="SUCURSAL LOJA"/>
    <s v="DEC"/>
    <n v="2020"/>
    <n v="3.02"/>
    <n v="290.79942399999999"/>
    <n v="212.33468999999999"/>
    <n v="78.464733999999993"/>
  </r>
  <r>
    <x v="42"/>
    <n v="70.3095"/>
    <n v="96.291200000000003"/>
    <n v="107.7466"/>
    <s v="SUCURSAL LOJA"/>
    <s v="SUCURSAL LOJA"/>
    <s v="JAN"/>
    <n v="2021"/>
    <n v="1.37"/>
    <n v="131.91894400000001"/>
    <n v="96.324015000000003"/>
    <n v="35.594929000000008"/>
  </r>
  <r>
    <x v="43"/>
    <n v="79.0428"/>
    <n v="88.886300000000006"/>
    <n v="93.821299999999994"/>
    <s v="SUCURSAL TALLER"/>
    <s v="SUCURSAL TALLER"/>
    <s v="MAY"/>
    <n v="2020"/>
    <n v="0"/>
    <n v="0"/>
    <n v="0"/>
    <n v="0"/>
  </r>
  <r>
    <x v="43"/>
    <n v="79.0428"/>
    <n v="88.886300000000006"/>
    <n v="93.821299999999994"/>
    <s v="SUCURSAL TALLER"/>
    <s v="SUCURSAL TALLER"/>
    <s v="JUN"/>
    <n v="2020"/>
    <n v="0.17"/>
    <n v="15.110671000000002"/>
    <n v="13.437276000000001"/>
    <n v="1.6733950000000011"/>
  </r>
  <r>
    <x v="43"/>
    <n v="79.0428"/>
    <n v="88.886300000000006"/>
    <n v="93.821299999999994"/>
    <s v="SUCURSAL TALLER"/>
    <s v="SUCURSAL TALLER"/>
    <s v="JUL"/>
    <n v="2020"/>
    <n v="1.85"/>
    <n v="164.43965500000002"/>
    <n v="146.22918000000001"/>
    <n v="18.210475000000002"/>
  </r>
  <r>
    <x v="43"/>
    <n v="79.0428"/>
    <n v="88.886300000000006"/>
    <n v="93.821299999999994"/>
    <s v="SUCURSAL TALLER"/>
    <s v="SUCURSAL TALLER"/>
    <s v="AUG"/>
    <n v="2020"/>
    <n v="0.52"/>
    <n v="46.220876000000004"/>
    <n v="41.102256000000004"/>
    <n v="5.1186199999999999"/>
  </r>
  <r>
    <x v="43"/>
    <n v="79.0428"/>
    <n v="88.886300000000006"/>
    <n v="93.821299999999994"/>
    <s v="SUCURSAL TALLER"/>
    <s v="SUCURSAL TALLER"/>
    <s v="SEP"/>
    <n v="2020"/>
    <n v="0.38"/>
    <n v="33.776794000000002"/>
    <n v="30.036263999999999"/>
    <n v="3.7405300000000032"/>
  </r>
  <r>
    <x v="43"/>
    <n v="79.0428"/>
    <n v="88.886300000000006"/>
    <n v="93.821299999999994"/>
    <s v="SUCURSAL TALLER"/>
    <s v="SUCURSAL TALLER"/>
    <s v="OCT"/>
    <n v="2020"/>
    <n v="0"/>
    <n v="0"/>
    <n v="0"/>
    <n v="0"/>
  </r>
  <r>
    <x v="43"/>
    <n v="79.0428"/>
    <n v="88.886300000000006"/>
    <n v="93.821299999999994"/>
    <s v="SUCURSAL TALLER"/>
    <s v="SUCURSAL TALLER"/>
    <s v="NOV"/>
    <n v="2020"/>
    <n v="0.18"/>
    <n v="15.999534000000001"/>
    <n v="14.227703999999999"/>
    <n v="1.7718300000000013"/>
  </r>
  <r>
    <x v="43"/>
    <n v="79.0428"/>
    <n v="88.886300000000006"/>
    <n v="93.821299999999994"/>
    <s v="SUCURSAL TALLER"/>
    <s v="SUCURSAL TALLER"/>
    <s v="DEC"/>
    <n v="2020"/>
    <n v="0.4"/>
    <n v="35.554520000000004"/>
    <n v="31.61712"/>
    <n v="3.9374000000000038"/>
  </r>
  <r>
    <x v="43"/>
    <n v="79.0428"/>
    <n v="88.886300000000006"/>
    <n v="93.821299999999994"/>
    <s v="SUCURSAL TALLER"/>
    <s v="SUCURSAL TALLER"/>
    <s v="JAN"/>
    <n v="2021"/>
    <n v="0.85"/>
    <n v="75.553354999999996"/>
    <n v="67.18638"/>
    <n v="8.3669749999999965"/>
  </r>
  <r>
    <x v="43"/>
    <n v="65.521900000000002"/>
    <n v="70.493899999999996"/>
    <n v="77.582999999999998"/>
    <s v="SUCURSAL CHILE"/>
    <s v="SUCURSAL CHILE"/>
    <s v="MAY"/>
    <n v="2020"/>
    <n v="3.73"/>
    <n v="262.94224700000001"/>
    <n v="244.39668700000001"/>
    <n v="18.545559999999995"/>
  </r>
  <r>
    <x v="43"/>
    <n v="65.521900000000002"/>
    <n v="70.493899999999996"/>
    <n v="77.582999999999998"/>
    <s v="SUCURSAL CHILE"/>
    <s v="SUCURSAL CHILE"/>
    <s v="JUN"/>
    <n v="2020"/>
    <n v="1.77"/>
    <n v="124.774203"/>
    <n v="115.97376300000001"/>
    <n v="8.8004399999999947"/>
  </r>
  <r>
    <x v="43"/>
    <n v="65.521900000000002"/>
    <n v="70.493899999999996"/>
    <n v="77.582999999999998"/>
    <s v="SUCURSAL CHILE"/>
    <s v="SUCURSAL CHILE"/>
    <s v="JUL"/>
    <n v="2020"/>
    <n v="0"/>
    <n v="0"/>
    <n v="0"/>
    <n v="0"/>
  </r>
  <r>
    <x v="43"/>
    <n v="65.521900000000002"/>
    <n v="70.493899999999996"/>
    <n v="77.582999999999998"/>
    <s v="SUCURSAL CHILE"/>
    <s v="SUCURSAL CHILE"/>
    <s v="AUG"/>
    <n v="2020"/>
    <n v="0"/>
    <n v="0"/>
    <n v="0"/>
    <n v="0"/>
  </r>
  <r>
    <x v="43"/>
    <n v="65.521900000000002"/>
    <n v="70.493899999999996"/>
    <n v="77.582999999999998"/>
    <s v="SUCURSAL CHILE"/>
    <s v="SUCURSAL CHILE"/>
    <s v="SEP"/>
    <n v="2020"/>
    <n v="0"/>
    <n v="0"/>
    <n v="0"/>
    <n v="0"/>
  </r>
  <r>
    <x v="43"/>
    <n v="65.521900000000002"/>
    <n v="70.493899999999996"/>
    <n v="77.582999999999998"/>
    <s v="SUCURSAL CHILE"/>
    <s v="SUCURSAL CHILE"/>
    <s v="OCT"/>
    <n v="2020"/>
    <n v="1.46"/>
    <n v="102.921094"/>
    <n v="95.661974000000001"/>
    <n v="7.2591199999999958"/>
  </r>
  <r>
    <x v="43"/>
    <n v="65.521900000000002"/>
    <n v="70.493899999999996"/>
    <n v="77.582999999999998"/>
    <s v="SUCURSAL CHILE"/>
    <s v="SUCURSAL CHILE"/>
    <s v="NOV"/>
    <n v="2020"/>
    <n v="0.69"/>
    <n v="48.640790999999993"/>
    <n v="45.210110999999998"/>
    <n v="3.4306799999999953"/>
  </r>
  <r>
    <x v="43"/>
    <n v="65.521900000000002"/>
    <n v="70.493899999999996"/>
    <n v="77.582999999999998"/>
    <s v="SUCURSAL CHILE"/>
    <s v="SUCURSAL CHILE"/>
    <s v="DEC"/>
    <n v="2020"/>
    <n v="0"/>
    <n v="0"/>
    <n v="0"/>
    <n v="0"/>
  </r>
  <r>
    <x v="43"/>
    <n v="65.521900000000002"/>
    <n v="70.493899999999996"/>
    <n v="77.582999999999998"/>
    <s v="SUCURSAL CHILE"/>
    <s v="SUCURSAL CHILE"/>
    <s v="JAN"/>
    <n v="2021"/>
    <n v="1.91"/>
    <n v="134.643349"/>
    <n v="125.146829"/>
    <n v="9.4965200000000038"/>
  </r>
  <r>
    <x v="43"/>
    <n v="171.74799999999999"/>
    <n v="259.91570000000002"/>
    <n v="0"/>
    <s v="SUCURSAL TRAN"/>
    <s v="SUCURSAL TRAN"/>
    <s v="MAY"/>
    <n v="2020"/>
    <n v="0"/>
    <n v="0"/>
    <n v="0"/>
    <n v="0"/>
  </r>
  <r>
    <x v="43"/>
    <n v="171.74799999999999"/>
    <n v="259.91570000000002"/>
    <n v="0"/>
    <s v="SUCURSAL TRAN"/>
    <s v="SUCURSAL TRAN"/>
    <s v="JUN"/>
    <n v="2020"/>
    <n v="0.09"/>
    <n v="23.392413000000001"/>
    <n v="15.457319999999999"/>
    <n v="7.935093000000002"/>
  </r>
  <r>
    <x v="43"/>
    <n v="171.74799999999999"/>
    <n v="259.91570000000002"/>
    <n v="0"/>
    <s v="SUCURSAL TRAN"/>
    <s v="SUCURSAL TRAN"/>
    <s v="JUL"/>
    <n v="2020"/>
    <n v="0.95"/>
    <n v="246.919915"/>
    <n v="163.16059999999999"/>
    <n v="83.759315000000015"/>
  </r>
  <r>
    <x v="43"/>
    <n v="171.74799999999999"/>
    <n v="259.91570000000002"/>
    <n v="0"/>
    <s v="SUCURSAL TRAN"/>
    <s v="SUCURSAL TRAN"/>
    <s v="AUG"/>
    <n v="2020"/>
    <n v="0"/>
    <n v="0"/>
    <n v="0"/>
    <n v="0"/>
  </r>
  <r>
    <x v="43"/>
    <n v="171.74799999999999"/>
    <n v="259.91570000000002"/>
    <n v="0"/>
    <s v="SUCURSAL TRAN"/>
    <s v="SUCURSAL TRAN"/>
    <s v="SEP"/>
    <n v="2020"/>
    <n v="0"/>
    <n v="0"/>
    <n v="0"/>
    <n v="0"/>
  </r>
  <r>
    <x v="43"/>
    <n v="171.74799999999999"/>
    <n v="259.91570000000002"/>
    <n v="0"/>
    <s v="SUCURSAL TRAN"/>
    <s v="SUCURSAL TRAN"/>
    <s v="OCT"/>
    <n v="2020"/>
    <n v="1.91"/>
    <n v="496.438987"/>
    <n v="328.03867999999994"/>
    <n v="168.40030700000005"/>
  </r>
  <r>
    <x v="43"/>
    <n v="171.74799999999999"/>
    <n v="259.91570000000002"/>
    <n v="0"/>
    <s v="SUCURSAL TRAN"/>
    <s v="SUCURSAL TRAN"/>
    <s v="NOV"/>
    <n v="2020"/>
    <n v="0"/>
    <n v="0"/>
    <n v="0"/>
    <n v="0"/>
  </r>
  <r>
    <x v="43"/>
    <n v="171.74799999999999"/>
    <n v="259.91570000000002"/>
    <n v="0"/>
    <s v="SUCURSAL TRAN"/>
    <s v="SUCURSAL TRAN"/>
    <s v="DEC"/>
    <n v="2020"/>
    <n v="0"/>
    <n v="0"/>
    <n v="0"/>
    <n v="0"/>
  </r>
  <r>
    <x v="43"/>
    <n v="171.74799999999999"/>
    <n v="259.91570000000002"/>
    <n v="0"/>
    <s v="SUCURSAL TRAN"/>
    <s v="SUCURSAL TRAN"/>
    <s v="JAN"/>
    <n v="2021"/>
    <n v="0"/>
    <n v="0"/>
    <n v="0"/>
    <n v="0"/>
  </r>
  <r>
    <x v="43"/>
    <n v="62.96"/>
    <n v="88.762900000000002"/>
    <n v="94.096199999999996"/>
    <s v="MATRIZ "/>
    <s v="MATRIZ "/>
    <s v="MAY"/>
    <n v="2020"/>
    <n v="3.36"/>
    <n v="298.24334399999998"/>
    <n v="211.54560000000001"/>
    <n v="86.697743999999972"/>
  </r>
  <r>
    <x v="43"/>
    <n v="62.96"/>
    <n v="88.762900000000002"/>
    <n v="94.096199999999996"/>
    <s v="MATRIZ "/>
    <s v="MATRIZ "/>
    <s v="JUN"/>
    <n v="2020"/>
    <n v="0"/>
    <n v="0"/>
    <n v="0"/>
    <n v="0"/>
  </r>
  <r>
    <x v="43"/>
    <n v="62.96"/>
    <n v="88.762900000000002"/>
    <n v="94.096199999999996"/>
    <s v="MATRIZ "/>
    <s v="MATRIZ "/>
    <s v="JUL"/>
    <n v="2020"/>
    <n v="0"/>
    <n v="0"/>
    <n v="0"/>
    <n v="0"/>
  </r>
  <r>
    <x v="43"/>
    <n v="62.96"/>
    <n v="88.762900000000002"/>
    <n v="94.096199999999996"/>
    <s v="MATRIZ "/>
    <s v="MATRIZ "/>
    <s v="AUG"/>
    <n v="2020"/>
    <n v="5.0599999999999996"/>
    <n v="449.14027399999998"/>
    <n v="318.57759999999996"/>
    <n v="130.56267400000002"/>
  </r>
  <r>
    <x v="43"/>
    <n v="62.96"/>
    <n v="88.762900000000002"/>
    <n v="94.096199999999996"/>
    <s v="MATRIZ "/>
    <s v="MATRIZ "/>
    <s v="SEP"/>
    <n v="2020"/>
    <n v="1.05"/>
    <n v="93.201045000000008"/>
    <n v="66.108000000000004"/>
    <n v="27.093045000000004"/>
  </r>
  <r>
    <x v="43"/>
    <n v="62.96"/>
    <n v="88.762900000000002"/>
    <n v="94.096199999999996"/>
    <s v="MATRIZ "/>
    <s v="MATRIZ "/>
    <s v="OCT"/>
    <n v="2020"/>
    <n v="6.92"/>
    <n v="614.23926800000004"/>
    <n v="435.6832"/>
    <n v="178.55606800000004"/>
  </r>
  <r>
    <x v="43"/>
    <n v="62.96"/>
    <n v="88.762900000000002"/>
    <n v="94.096199999999996"/>
    <s v="MATRIZ "/>
    <s v="MATRIZ "/>
    <s v="NOV"/>
    <n v="2020"/>
    <n v="0"/>
    <n v="0"/>
    <n v="0"/>
    <n v="0"/>
  </r>
  <r>
    <x v="43"/>
    <n v="62.96"/>
    <n v="88.762900000000002"/>
    <n v="94.096199999999996"/>
    <s v="MATRIZ "/>
    <s v="MATRIZ "/>
    <s v="DEC"/>
    <n v="2020"/>
    <n v="5.5"/>
    <n v="488.19595000000004"/>
    <n v="346.28000000000003"/>
    <n v="141.91595000000001"/>
  </r>
  <r>
    <x v="43"/>
    <n v="62.96"/>
    <n v="88.762900000000002"/>
    <n v="94.096199999999996"/>
    <s v="MATRIZ "/>
    <s v="MATRIZ "/>
    <s v="JAN"/>
    <n v="2021"/>
    <n v="7.56"/>
    <n v="671.04752399999995"/>
    <n v="475.9776"/>
    <n v="195.06992399999996"/>
  </r>
  <r>
    <x v="43"/>
    <n v="84.445700000000002"/>
    <n v="116.0154"/>
    <n v="107.5192"/>
    <s v="SUCURSAL LOJA"/>
    <s v="SUCURSAL LOJA"/>
    <s v="MAY"/>
    <n v="2020"/>
    <n v="0"/>
    <n v="0"/>
    <n v="0"/>
    <n v="0"/>
  </r>
  <r>
    <x v="43"/>
    <n v="84.445700000000002"/>
    <n v="116.0154"/>
    <n v="107.5192"/>
    <s v="SUCURSAL LOJA"/>
    <s v="SUCURSAL LOJA"/>
    <s v="JUN"/>
    <n v="2020"/>
    <n v="2.56"/>
    <n v="296.99942400000003"/>
    <n v="216.180992"/>
    <n v="80.81843200000003"/>
  </r>
  <r>
    <x v="43"/>
    <n v="84.445700000000002"/>
    <n v="116.0154"/>
    <n v="107.5192"/>
    <s v="SUCURSAL LOJA"/>
    <s v="SUCURSAL LOJA"/>
    <s v="JUL"/>
    <n v="2020"/>
    <n v="0"/>
    <n v="0"/>
    <n v="0"/>
    <n v="0"/>
  </r>
  <r>
    <x v="43"/>
    <n v="84.445700000000002"/>
    <n v="116.0154"/>
    <n v="107.5192"/>
    <s v="SUCURSAL LOJA"/>
    <s v="SUCURSAL LOJA"/>
    <s v="AUG"/>
    <n v="2020"/>
    <n v="0"/>
    <n v="0"/>
    <n v="0"/>
    <n v="0"/>
  </r>
  <r>
    <x v="43"/>
    <n v="84.445700000000002"/>
    <n v="116.0154"/>
    <n v="107.5192"/>
    <s v="SUCURSAL LOJA"/>
    <s v="SUCURSAL LOJA"/>
    <s v="SEP"/>
    <n v="2020"/>
    <n v="2.6"/>
    <n v="301.64004"/>
    <n v="219.55882000000003"/>
    <n v="82.081219999999973"/>
  </r>
  <r>
    <x v="43"/>
    <n v="84.445700000000002"/>
    <n v="116.0154"/>
    <n v="107.5192"/>
    <s v="SUCURSAL LOJA"/>
    <s v="SUCURSAL LOJA"/>
    <s v="OCT"/>
    <n v="2020"/>
    <n v="5.44"/>
    <n v="631.12377600000002"/>
    <n v="459.38460800000007"/>
    <n v="171.73916799999995"/>
  </r>
  <r>
    <x v="43"/>
    <n v="84.445700000000002"/>
    <n v="116.0154"/>
    <n v="107.5192"/>
    <s v="SUCURSAL LOJA"/>
    <s v="SUCURSAL LOJA"/>
    <s v="NOV"/>
    <n v="2020"/>
    <n v="0"/>
    <n v="0"/>
    <n v="0"/>
    <n v="0"/>
  </r>
  <r>
    <x v="43"/>
    <n v="84.445700000000002"/>
    <n v="116.0154"/>
    <n v="107.5192"/>
    <s v="SUCURSAL LOJA"/>
    <s v="SUCURSAL LOJA"/>
    <s v="DEC"/>
    <n v="2020"/>
    <n v="4.87"/>
    <n v="564.99499800000001"/>
    <n v="411.25055900000001"/>
    <n v="153.744439"/>
  </r>
  <r>
    <x v="43"/>
    <n v="84.445700000000002"/>
    <n v="116.0154"/>
    <n v="107.5192"/>
    <s v="SUCURSAL LOJA"/>
    <s v="SUCURSAL LOJA"/>
    <s v="JAN"/>
    <n v="2021"/>
    <n v="7.0000000000000007E-2"/>
    <n v="8.1210780000000007"/>
    <n v="5.9111990000000008"/>
    <n v="2.2098789999999999"/>
  </r>
  <r>
    <x v="44"/>
    <n v="86.524000000000001"/>
    <n v="113.17749999999999"/>
    <n v="114.3446"/>
    <s v="MATRIZ "/>
    <s v="MATRIZ "/>
    <s v="MAY"/>
    <n v="2020"/>
    <n v="0.67"/>
    <n v="75.828924999999998"/>
    <n v="57.971080000000001"/>
    <n v="17.857844999999998"/>
  </r>
  <r>
    <x v="44"/>
    <n v="86.524000000000001"/>
    <n v="113.17749999999999"/>
    <n v="114.3446"/>
    <s v="MATRIZ "/>
    <s v="MATRIZ "/>
    <s v="JUN"/>
    <n v="2020"/>
    <n v="0"/>
    <n v="0"/>
    <n v="0"/>
    <n v="0"/>
  </r>
  <r>
    <x v="44"/>
    <n v="86.524000000000001"/>
    <n v="113.17749999999999"/>
    <n v="114.3446"/>
    <s v="MATRIZ "/>
    <s v="MATRIZ "/>
    <s v="JUL"/>
    <n v="2020"/>
    <n v="0"/>
    <n v="0"/>
    <n v="0"/>
    <n v="0"/>
  </r>
  <r>
    <x v="44"/>
    <n v="86.524000000000001"/>
    <n v="113.17749999999999"/>
    <n v="114.3446"/>
    <s v="MATRIZ "/>
    <s v="MATRIZ "/>
    <s v="AUG"/>
    <n v="2020"/>
    <n v="0"/>
    <n v="0"/>
    <n v="0"/>
    <n v="0"/>
  </r>
  <r>
    <x v="44"/>
    <n v="86.524000000000001"/>
    <n v="113.17749999999999"/>
    <n v="114.3446"/>
    <s v="MATRIZ "/>
    <s v="MATRIZ "/>
    <s v="SEP"/>
    <n v="2020"/>
    <n v="0.38"/>
    <n v="43.007449999999999"/>
    <n v="32.87912"/>
    <n v="10.128329999999998"/>
  </r>
  <r>
    <x v="44"/>
    <n v="86.524000000000001"/>
    <n v="113.17749999999999"/>
    <n v="114.3446"/>
    <s v="MATRIZ "/>
    <s v="MATRIZ "/>
    <s v="OCT"/>
    <n v="2020"/>
    <n v="0"/>
    <n v="0"/>
    <n v="0"/>
    <n v="0"/>
  </r>
  <r>
    <x v="44"/>
    <n v="86.524000000000001"/>
    <n v="113.17749999999999"/>
    <n v="114.3446"/>
    <s v="MATRIZ "/>
    <s v="MATRIZ "/>
    <s v="NOV"/>
    <n v="2020"/>
    <n v="0.35"/>
    <n v="39.612124999999999"/>
    <n v="30.283399999999997"/>
    <n v="9.3287250000000022"/>
  </r>
  <r>
    <x v="44"/>
    <n v="86.524000000000001"/>
    <n v="113.17749999999999"/>
    <n v="114.3446"/>
    <s v="MATRIZ "/>
    <s v="MATRIZ "/>
    <s v="DEC"/>
    <n v="2020"/>
    <n v="0"/>
    <n v="0"/>
    <n v="0"/>
    <n v="0"/>
  </r>
  <r>
    <x v="44"/>
    <n v="86.524000000000001"/>
    <n v="113.17749999999999"/>
    <n v="114.3446"/>
    <s v="MATRIZ "/>
    <s v="MATRIZ "/>
    <s v="JAN"/>
    <n v="2021"/>
    <n v="1.66"/>
    <n v="187.87464999999997"/>
    <n v="143.62984"/>
    <n v="44.244809999999973"/>
  </r>
  <r>
    <x v="44"/>
    <n v="78.927300000000002"/>
    <n v="99.084900000000005"/>
    <n v="100.5772"/>
    <s v="SUCURSAL TRAN"/>
    <s v="SUCURSAL TRAN"/>
    <s v="MAY"/>
    <n v="2020"/>
    <n v="5.97"/>
    <n v="591.53685299999995"/>
    <n v="471.19598100000002"/>
    <n v="120.34087199999993"/>
  </r>
  <r>
    <x v="44"/>
    <n v="78.927300000000002"/>
    <n v="99.084900000000005"/>
    <n v="100.5772"/>
    <s v="SUCURSAL TRAN"/>
    <s v="SUCURSAL TRAN"/>
    <s v="JUN"/>
    <n v="2020"/>
    <n v="1.18"/>
    <n v="116.920182"/>
    <n v="93.134214"/>
    <n v="23.785967999999997"/>
  </r>
  <r>
    <x v="44"/>
    <n v="78.927300000000002"/>
    <n v="99.084900000000005"/>
    <n v="100.5772"/>
    <s v="SUCURSAL TRAN"/>
    <s v="SUCURSAL TRAN"/>
    <s v="JUL"/>
    <n v="2020"/>
    <n v="0"/>
    <n v="0"/>
    <n v="0"/>
    <n v="0"/>
  </r>
  <r>
    <x v="44"/>
    <n v="78.927300000000002"/>
    <n v="99.084900000000005"/>
    <n v="100.5772"/>
    <s v="SUCURSAL TRAN"/>
    <s v="SUCURSAL TRAN"/>
    <s v="AUG"/>
    <n v="2020"/>
    <n v="0.97"/>
    <n v="96.112352999999999"/>
    <n v="76.559481000000005"/>
    <n v="19.552871999999994"/>
  </r>
  <r>
    <x v="44"/>
    <n v="78.927300000000002"/>
    <n v="99.084900000000005"/>
    <n v="100.5772"/>
    <s v="SUCURSAL TRAN"/>
    <s v="SUCURSAL TRAN"/>
    <s v="SEP"/>
    <n v="2020"/>
    <n v="0"/>
    <n v="0"/>
    <n v="0"/>
    <n v="0"/>
  </r>
  <r>
    <x v="44"/>
    <n v="78.927300000000002"/>
    <n v="99.084900000000005"/>
    <n v="100.5772"/>
    <s v="SUCURSAL TRAN"/>
    <s v="SUCURSAL TRAN"/>
    <s v="OCT"/>
    <n v="2020"/>
    <n v="3.32"/>
    <n v="328.96186799999998"/>
    <n v="262.038636"/>
    <n v="66.923231999999985"/>
  </r>
  <r>
    <x v="44"/>
    <n v="78.927300000000002"/>
    <n v="99.084900000000005"/>
    <n v="100.5772"/>
    <s v="SUCURSAL TRAN"/>
    <s v="SUCURSAL TRAN"/>
    <s v="NOV"/>
    <n v="2020"/>
    <n v="0.92"/>
    <n v="91.158108000000013"/>
    <n v="72.613116000000005"/>
    <n v="18.544992000000008"/>
  </r>
  <r>
    <x v="44"/>
    <n v="78.927300000000002"/>
    <n v="99.084900000000005"/>
    <n v="100.5772"/>
    <s v="SUCURSAL TRAN"/>
    <s v="SUCURSAL TRAN"/>
    <s v="DEC"/>
    <n v="2020"/>
    <n v="0"/>
    <n v="0"/>
    <n v="0"/>
    <n v="0"/>
  </r>
  <r>
    <x v="44"/>
    <n v="78.927300000000002"/>
    <n v="99.084900000000005"/>
    <n v="100.5772"/>
    <s v="SUCURSAL TRAN"/>
    <s v="SUCURSAL TRAN"/>
    <s v="JAN"/>
    <n v="2021"/>
    <n v="1.55"/>
    <n v="153.58159500000002"/>
    <n v="122.337315"/>
    <n v="31.244280000000018"/>
  </r>
  <r>
    <x v="44"/>
    <n v="168.87180000000001"/>
    <n v="255.0488"/>
    <n v="0"/>
    <s v="SUCURSAL LOJA"/>
    <s v="SUCURSAL LOJA"/>
    <s v="MAY"/>
    <n v="2020"/>
    <n v="0.28000000000000003"/>
    <n v="71.413664000000011"/>
    <n v="47.284104000000006"/>
    <n v="24.129560000000005"/>
  </r>
  <r>
    <x v="44"/>
    <n v="168.87180000000001"/>
    <n v="255.0488"/>
    <n v="0"/>
    <s v="SUCURSAL LOJA"/>
    <s v="SUCURSAL LOJA"/>
    <s v="JUN"/>
    <n v="2020"/>
    <n v="0.06"/>
    <n v="15.302928"/>
    <n v="10.132308"/>
    <n v="5.1706199999999995"/>
  </r>
  <r>
    <x v="44"/>
    <n v="168.87180000000001"/>
    <n v="255.0488"/>
    <n v="0"/>
    <s v="SUCURSAL LOJA"/>
    <s v="SUCURSAL LOJA"/>
    <s v="JUL"/>
    <n v="2020"/>
    <n v="0.71"/>
    <n v="181.08464799999999"/>
    <n v="119.898978"/>
    <n v="61.185669999999988"/>
  </r>
  <r>
    <x v="44"/>
    <n v="168.87180000000001"/>
    <n v="255.0488"/>
    <n v="0"/>
    <s v="SUCURSAL LOJA"/>
    <s v="SUCURSAL LOJA"/>
    <s v="AUG"/>
    <n v="2020"/>
    <n v="0"/>
    <n v="0"/>
    <n v="0"/>
    <n v="0"/>
  </r>
  <r>
    <x v="44"/>
    <n v="168.87180000000001"/>
    <n v="255.0488"/>
    <n v="0"/>
    <s v="SUCURSAL LOJA"/>
    <s v="SUCURSAL LOJA"/>
    <s v="SEP"/>
    <n v="2020"/>
    <n v="0.23"/>
    <n v="58.661224000000004"/>
    <n v="38.840514000000006"/>
    <n v="19.820709999999998"/>
  </r>
  <r>
    <x v="44"/>
    <n v="168.87180000000001"/>
    <n v="255.0488"/>
    <n v="0"/>
    <s v="SUCURSAL LOJA"/>
    <s v="SUCURSAL LOJA"/>
    <s v="OCT"/>
    <n v="2020"/>
    <n v="0"/>
    <n v="0"/>
    <n v="0"/>
    <n v="0"/>
  </r>
  <r>
    <x v="44"/>
    <n v="168.87180000000001"/>
    <n v="255.0488"/>
    <n v="0"/>
    <s v="SUCURSAL LOJA"/>
    <s v="SUCURSAL LOJA"/>
    <s v="NOV"/>
    <n v="2020"/>
    <n v="0"/>
    <n v="0"/>
    <n v="0"/>
    <n v="0"/>
  </r>
  <r>
    <x v="44"/>
    <n v="168.87180000000001"/>
    <n v="255.0488"/>
    <n v="0"/>
    <s v="SUCURSAL LOJA"/>
    <s v="SUCURSAL LOJA"/>
    <s v="DEC"/>
    <n v="2020"/>
    <n v="0.01"/>
    <n v="2.5504880000000001"/>
    <n v="1.6887180000000002"/>
    <n v="0.86176999999999992"/>
  </r>
  <r>
    <x v="44"/>
    <n v="168.87180000000001"/>
    <n v="255.0488"/>
    <n v="0"/>
    <s v="SUCURSAL LOJA"/>
    <s v="SUCURSAL LOJA"/>
    <s v="JAN"/>
    <n v="2021"/>
    <n v="0"/>
    <n v="0"/>
    <n v="0"/>
    <n v="0"/>
  </r>
  <r>
    <x v="44"/>
    <n v="120.8942"/>
    <n v="156.83359999999999"/>
    <n v="150.02539999999999"/>
    <s v="SUCURSAL TALLER"/>
    <s v="SUCURSAL TALLER"/>
    <s v="MAY"/>
    <n v="2020"/>
    <n v="2.61"/>
    <n v="409.33569599999993"/>
    <n v="315.533862"/>
    <n v="93.801833999999928"/>
  </r>
  <r>
    <x v="44"/>
    <n v="120.8942"/>
    <n v="156.83359999999999"/>
    <n v="150.02539999999999"/>
    <s v="SUCURSAL TALLER"/>
    <s v="SUCURSAL TALLER"/>
    <s v="JUN"/>
    <n v="2020"/>
    <n v="1.46"/>
    <n v="228.97705599999998"/>
    <n v="176.50553199999999"/>
    <n v="52.471523999999988"/>
  </r>
  <r>
    <x v="44"/>
    <n v="120.8942"/>
    <n v="156.83359999999999"/>
    <n v="150.02539999999999"/>
    <s v="SUCURSAL TALLER"/>
    <s v="SUCURSAL TALLER"/>
    <s v="JUL"/>
    <n v="2020"/>
    <n v="0"/>
    <n v="0"/>
    <n v="0"/>
    <n v="0"/>
  </r>
  <r>
    <x v="44"/>
    <n v="120.8942"/>
    <n v="156.83359999999999"/>
    <n v="150.02539999999999"/>
    <s v="SUCURSAL TALLER"/>
    <s v="SUCURSAL TALLER"/>
    <s v="AUG"/>
    <n v="2020"/>
    <n v="0"/>
    <n v="0"/>
    <n v="0"/>
    <n v="0"/>
  </r>
  <r>
    <x v="44"/>
    <n v="120.8942"/>
    <n v="156.83359999999999"/>
    <n v="150.02539999999999"/>
    <s v="SUCURSAL TALLER"/>
    <s v="SUCURSAL TALLER"/>
    <s v="SEP"/>
    <n v="2020"/>
    <n v="1.71"/>
    <n v="268.18545599999999"/>
    <n v="206.72908200000001"/>
    <n v="61.456373999999983"/>
  </r>
  <r>
    <x v="44"/>
    <n v="120.8942"/>
    <n v="156.83359999999999"/>
    <n v="150.02539999999999"/>
    <s v="SUCURSAL TALLER"/>
    <s v="SUCURSAL TALLER"/>
    <s v="OCT"/>
    <n v="2020"/>
    <n v="0"/>
    <n v="0"/>
    <n v="0"/>
    <n v="0"/>
  </r>
  <r>
    <x v="44"/>
    <n v="120.8942"/>
    <n v="156.83359999999999"/>
    <n v="150.02539999999999"/>
    <s v="SUCURSAL TALLER"/>
    <s v="SUCURSAL TALLER"/>
    <s v="NOV"/>
    <n v="2020"/>
    <n v="3.6"/>
    <n v="564.60095999999999"/>
    <n v="435.21911999999998"/>
    <n v="129.38184000000001"/>
  </r>
  <r>
    <x v="44"/>
    <n v="120.8942"/>
    <n v="156.83359999999999"/>
    <n v="150.02539999999999"/>
    <s v="SUCURSAL TALLER"/>
    <s v="SUCURSAL TALLER"/>
    <s v="DEC"/>
    <n v="2020"/>
    <n v="0"/>
    <n v="0"/>
    <n v="0"/>
    <n v="0"/>
  </r>
  <r>
    <x v="44"/>
    <n v="120.8942"/>
    <n v="156.83359999999999"/>
    <n v="150.02539999999999"/>
    <s v="SUCURSAL TALLER"/>
    <s v="SUCURSAL TALLER"/>
    <s v="JAN"/>
    <n v="2021"/>
    <n v="5.73"/>
    <n v="898.65652799999998"/>
    <n v="692.72376600000007"/>
    <n v="205.93276199999991"/>
  </r>
  <r>
    <x v="44"/>
    <n v="38.809199999999997"/>
    <n v="61.886000000000003"/>
    <n v="59.5852"/>
    <s v="SUCURSAL CHILE"/>
    <s v="SUCURSAL CHILE"/>
    <s v="MAY"/>
    <n v="2020"/>
    <n v="0"/>
    <n v="0"/>
    <n v="0"/>
    <n v="0"/>
  </r>
  <r>
    <x v="44"/>
    <n v="38.809199999999997"/>
    <n v="61.886000000000003"/>
    <n v="59.5852"/>
    <s v="SUCURSAL CHILE"/>
    <s v="SUCURSAL CHILE"/>
    <s v="JUN"/>
    <n v="2020"/>
    <n v="0"/>
    <n v="0"/>
    <n v="0"/>
    <n v="0"/>
  </r>
  <r>
    <x v="44"/>
    <n v="38.809199999999997"/>
    <n v="61.886000000000003"/>
    <n v="59.5852"/>
    <s v="SUCURSAL CHILE"/>
    <s v="SUCURSAL CHILE"/>
    <s v="JUL"/>
    <n v="2020"/>
    <n v="0"/>
    <n v="0"/>
    <n v="0"/>
    <n v="0"/>
  </r>
  <r>
    <x v="44"/>
    <n v="38.809199999999997"/>
    <n v="61.886000000000003"/>
    <n v="59.5852"/>
    <s v="SUCURSAL CHILE"/>
    <s v="SUCURSAL CHILE"/>
    <s v="AUG"/>
    <n v="2020"/>
    <n v="0"/>
    <n v="0"/>
    <n v="0"/>
    <n v="0"/>
  </r>
  <r>
    <x v="44"/>
    <n v="38.809199999999997"/>
    <n v="61.886000000000003"/>
    <n v="59.5852"/>
    <s v="SUCURSAL CHILE"/>
    <s v="SUCURSAL CHILE"/>
    <s v="SEP"/>
    <n v="2020"/>
    <n v="0.52"/>
    <n v="32.180720000000001"/>
    <n v="20.180783999999999"/>
    <n v="11.999936000000002"/>
  </r>
  <r>
    <x v="44"/>
    <n v="38.809199999999997"/>
    <n v="61.886000000000003"/>
    <n v="59.5852"/>
    <s v="SUCURSAL CHILE"/>
    <s v="SUCURSAL CHILE"/>
    <s v="OCT"/>
    <n v="2020"/>
    <n v="0"/>
    <n v="0"/>
    <n v="0"/>
    <n v="0"/>
  </r>
  <r>
    <x v="44"/>
    <n v="38.809199999999997"/>
    <n v="61.886000000000003"/>
    <n v="59.5852"/>
    <s v="SUCURSAL CHILE"/>
    <s v="SUCURSAL CHILE"/>
    <s v="NOV"/>
    <n v="2020"/>
    <n v="0.05"/>
    <n v="3.0943000000000005"/>
    <n v="1.9404599999999999"/>
    <n v="1.1538400000000006"/>
  </r>
  <r>
    <x v="44"/>
    <n v="38.809199999999997"/>
    <n v="61.886000000000003"/>
    <n v="59.5852"/>
    <s v="SUCURSAL CHILE"/>
    <s v="SUCURSAL CHILE"/>
    <s v="DEC"/>
    <n v="2020"/>
    <n v="1.62"/>
    <n v="100.25532000000001"/>
    <n v="62.870903999999996"/>
    <n v="37.384416000000016"/>
  </r>
  <r>
    <x v="44"/>
    <n v="38.809199999999997"/>
    <n v="61.886000000000003"/>
    <n v="59.5852"/>
    <s v="SUCURSAL CHILE"/>
    <s v="SUCURSAL CHILE"/>
    <s v="JAN"/>
    <n v="2021"/>
    <n v="0"/>
    <n v="0"/>
    <n v="0"/>
    <n v="0"/>
  </r>
  <r>
    <x v="45"/>
    <n v="119.7303"/>
    <n v="129.4265"/>
    <n v="117.41119999999999"/>
    <s v="SUCURSAL TALLER"/>
    <s v="SUCURSAL TALLER"/>
    <s v="MAY"/>
    <n v="2020"/>
    <n v="0.28000000000000003"/>
    <n v="36.239420000000003"/>
    <n v="33.524484000000001"/>
    <n v="2.7149360000000016"/>
  </r>
  <r>
    <x v="45"/>
    <n v="119.7303"/>
    <n v="129.4265"/>
    <n v="117.41119999999999"/>
    <s v="SUCURSAL TALLER"/>
    <s v="SUCURSAL TALLER"/>
    <s v="JUN"/>
    <n v="2020"/>
    <n v="0.56999999999999995"/>
    <n v="73.773105000000001"/>
    <n v="68.246270999999993"/>
    <n v="5.526834000000008"/>
  </r>
  <r>
    <x v="45"/>
    <n v="119.7303"/>
    <n v="129.4265"/>
    <n v="117.41119999999999"/>
    <s v="SUCURSAL TALLER"/>
    <s v="SUCURSAL TALLER"/>
    <s v="JUL"/>
    <n v="2020"/>
    <n v="2.73"/>
    <n v="353.33434499999998"/>
    <n v="326.863719"/>
    <n v="26.470625999999982"/>
  </r>
  <r>
    <x v="45"/>
    <n v="119.7303"/>
    <n v="129.4265"/>
    <n v="117.41119999999999"/>
    <s v="SUCURSAL TALLER"/>
    <s v="SUCURSAL TALLER"/>
    <s v="AUG"/>
    <n v="2020"/>
    <n v="3.05"/>
    <n v="394.75082499999996"/>
    <n v="365.177415"/>
    <n v="29.573409999999967"/>
  </r>
  <r>
    <x v="45"/>
    <n v="119.7303"/>
    <n v="129.4265"/>
    <n v="117.41119999999999"/>
    <s v="SUCURSAL TALLER"/>
    <s v="SUCURSAL TALLER"/>
    <s v="SEP"/>
    <n v="2020"/>
    <n v="4.6500000000000004"/>
    <n v="601.83322500000008"/>
    <n v="556.74589500000002"/>
    <n v="45.087330000000065"/>
  </r>
  <r>
    <x v="45"/>
    <n v="119.7303"/>
    <n v="129.4265"/>
    <n v="117.41119999999999"/>
    <s v="SUCURSAL TALLER"/>
    <s v="SUCURSAL TALLER"/>
    <s v="OCT"/>
    <n v="2020"/>
    <n v="2.06"/>
    <n v="266.61859000000004"/>
    <n v="246.644418"/>
    <n v="19.974172000000038"/>
  </r>
  <r>
    <x v="45"/>
    <n v="119.7303"/>
    <n v="129.4265"/>
    <n v="117.41119999999999"/>
    <s v="SUCURSAL TALLER"/>
    <s v="SUCURSAL TALLER"/>
    <s v="NOV"/>
    <n v="2020"/>
    <n v="3.04"/>
    <n v="393.45656000000002"/>
    <n v="363.98011200000002"/>
    <n v="29.476448000000005"/>
  </r>
  <r>
    <x v="45"/>
    <n v="119.7303"/>
    <n v="129.4265"/>
    <n v="117.41119999999999"/>
    <s v="SUCURSAL TALLER"/>
    <s v="SUCURSAL TALLER"/>
    <s v="DEC"/>
    <n v="2020"/>
    <n v="0.19"/>
    <n v="24.591035000000002"/>
    <n v="22.748757000000001"/>
    <n v="1.8422780000000003"/>
  </r>
  <r>
    <x v="45"/>
    <n v="119.7303"/>
    <n v="129.4265"/>
    <n v="117.41119999999999"/>
    <s v="SUCURSAL TALLER"/>
    <s v="SUCURSAL TALLER"/>
    <s v="JAN"/>
    <n v="2021"/>
    <n v="0"/>
    <n v="0"/>
    <n v="0"/>
    <n v="0"/>
  </r>
  <r>
    <x v="45"/>
    <n v="142.89429999999999"/>
    <n v="208.76480000000001"/>
    <n v="207.4101"/>
    <s v="SUCURSAL CHILE"/>
    <s v="SUCURSAL CHILE"/>
    <s v="MAY"/>
    <n v="2020"/>
    <n v="1.54"/>
    <n v="321.497792"/>
    <n v="220.057222"/>
    <n v="101.44057000000001"/>
  </r>
  <r>
    <x v="45"/>
    <n v="142.89429999999999"/>
    <n v="208.76480000000001"/>
    <n v="207.4101"/>
    <s v="SUCURSAL CHILE"/>
    <s v="SUCURSAL CHILE"/>
    <s v="JUN"/>
    <n v="2020"/>
    <n v="1.1399999999999999"/>
    <n v="237.991872"/>
    <n v="162.89950199999998"/>
    <n v="75.092370000000017"/>
  </r>
  <r>
    <x v="45"/>
    <n v="142.89429999999999"/>
    <n v="208.76480000000001"/>
    <n v="207.4101"/>
    <s v="SUCURSAL CHILE"/>
    <s v="SUCURSAL CHILE"/>
    <s v="JUL"/>
    <n v="2020"/>
    <n v="1.66"/>
    <n v="346.54956800000002"/>
    <n v="237.20453799999996"/>
    <n v="109.34503000000007"/>
  </r>
  <r>
    <x v="45"/>
    <n v="142.89429999999999"/>
    <n v="208.76480000000001"/>
    <n v="207.4101"/>
    <s v="SUCURSAL CHILE"/>
    <s v="SUCURSAL CHILE"/>
    <s v="AUG"/>
    <n v="2020"/>
    <n v="0"/>
    <n v="0"/>
    <n v="0"/>
    <n v="0"/>
  </r>
  <r>
    <x v="45"/>
    <n v="142.89429999999999"/>
    <n v="208.76480000000001"/>
    <n v="207.4101"/>
    <s v="SUCURSAL CHILE"/>
    <s v="SUCURSAL CHILE"/>
    <s v="SEP"/>
    <n v="2020"/>
    <n v="3.32"/>
    <n v="693.09913600000004"/>
    <n v="474.40907599999991"/>
    <n v="218.69006000000013"/>
  </r>
  <r>
    <x v="45"/>
    <n v="142.89429999999999"/>
    <n v="208.76480000000001"/>
    <n v="207.4101"/>
    <s v="SUCURSAL CHILE"/>
    <s v="SUCURSAL CHILE"/>
    <s v="OCT"/>
    <n v="2020"/>
    <n v="0.56999999999999995"/>
    <n v="118.995936"/>
    <n v="81.449750999999992"/>
    <n v="37.546185000000008"/>
  </r>
  <r>
    <x v="45"/>
    <n v="142.89429999999999"/>
    <n v="208.76480000000001"/>
    <n v="207.4101"/>
    <s v="SUCURSAL CHILE"/>
    <s v="SUCURSAL CHILE"/>
    <s v="NOV"/>
    <n v="2020"/>
    <n v="0"/>
    <n v="0"/>
    <n v="0"/>
    <n v="0"/>
  </r>
  <r>
    <x v="45"/>
    <n v="142.89429999999999"/>
    <n v="208.76480000000001"/>
    <n v="207.4101"/>
    <s v="SUCURSAL CHILE"/>
    <s v="SUCURSAL CHILE"/>
    <s v="DEC"/>
    <n v="2020"/>
    <n v="0.84"/>
    <n v="175.36243200000001"/>
    <n v="120.03121199999998"/>
    <n v="55.33122000000003"/>
  </r>
  <r>
    <x v="45"/>
    <n v="142.89429999999999"/>
    <n v="208.76480000000001"/>
    <n v="207.4101"/>
    <s v="SUCURSAL CHILE"/>
    <s v="SUCURSAL CHILE"/>
    <s v="JAN"/>
    <n v="2021"/>
    <n v="0.56000000000000005"/>
    <n v="116.90828800000001"/>
    <n v="80.020808000000002"/>
    <n v="36.887480000000011"/>
  </r>
  <r>
    <x v="46"/>
    <n v="2.7839999999999998"/>
    <n v="3.5548999999999999"/>
    <n v="3.6254"/>
    <s v="SUCURSAL LOJA"/>
    <s v="SUCURSAL LOJA"/>
    <s v="MAY"/>
    <n v="2020"/>
    <n v="8.19"/>
    <n v="29.114630999999999"/>
    <n v="22.800959999999996"/>
    <n v="6.3136710000000029"/>
  </r>
  <r>
    <x v="46"/>
    <n v="2.7839999999999998"/>
    <n v="3.5548999999999999"/>
    <n v="3.6254"/>
    <s v="SUCURSAL LOJA"/>
    <s v="SUCURSAL LOJA"/>
    <s v="JUN"/>
    <n v="2020"/>
    <n v="0"/>
    <n v="0"/>
    <n v="0"/>
    <n v="0"/>
  </r>
  <r>
    <x v="46"/>
    <n v="2.7839999999999998"/>
    <n v="3.5548999999999999"/>
    <n v="3.6254"/>
    <s v="SUCURSAL LOJA"/>
    <s v="SUCURSAL LOJA"/>
    <s v="JUL"/>
    <n v="2020"/>
    <n v="0"/>
    <n v="0"/>
    <n v="0"/>
    <n v="0"/>
  </r>
  <r>
    <x v="46"/>
    <n v="2.7839999999999998"/>
    <n v="3.5548999999999999"/>
    <n v="3.6254"/>
    <s v="SUCURSAL LOJA"/>
    <s v="SUCURSAL LOJA"/>
    <s v="AUG"/>
    <n v="2020"/>
    <n v="0"/>
    <n v="0"/>
    <n v="0"/>
    <n v="0"/>
  </r>
  <r>
    <x v="46"/>
    <n v="2.7839999999999998"/>
    <n v="3.5548999999999999"/>
    <n v="3.6254"/>
    <s v="SUCURSAL LOJA"/>
    <s v="SUCURSAL LOJA"/>
    <s v="SEP"/>
    <n v="2020"/>
    <n v="0"/>
    <n v="0"/>
    <n v="0"/>
    <n v="0"/>
  </r>
  <r>
    <x v="46"/>
    <n v="2.7839999999999998"/>
    <n v="3.5548999999999999"/>
    <n v="3.6254"/>
    <s v="SUCURSAL LOJA"/>
    <s v="SUCURSAL LOJA"/>
    <s v="OCT"/>
    <n v="2020"/>
    <n v="5.4"/>
    <n v="19.196460000000002"/>
    <n v="15.0336"/>
    <n v="4.162860000000002"/>
  </r>
  <r>
    <x v="46"/>
    <n v="2.7839999999999998"/>
    <n v="3.5548999999999999"/>
    <n v="3.6254"/>
    <s v="SUCURSAL LOJA"/>
    <s v="SUCURSAL LOJA"/>
    <s v="NOV"/>
    <n v="2020"/>
    <n v="5.0199999999999996"/>
    <n v="17.845597999999999"/>
    <n v="13.975679999999997"/>
    <n v="3.869918000000002"/>
  </r>
  <r>
    <x v="46"/>
    <n v="2.7839999999999998"/>
    <n v="3.5548999999999999"/>
    <n v="3.6254"/>
    <s v="SUCURSAL LOJA"/>
    <s v="SUCURSAL LOJA"/>
    <s v="DEC"/>
    <n v="2020"/>
    <n v="0.28000000000000003"/>
    <n v="0.99537200000000003"/>
    <n v="0.77951999999999999"/>
    <n v="0.21585200000000004"/>
  </r>
  <r>
    <x v="46"/>
    <n v="2.7839999999999998"/>
    <n v="3.5548999999999999"/>
    <n v="3.6254"/>
    <s v="SUCURSAL LOJA"/>
    <s v="SUCURSAL LOJA"/>
    <s v="JAN"/>
    <n v="2021"/>
    <n v="0.96"/>
    <n v="3.4127039999999997"/>
    <n v="2.6726399999999999"/>
    <n v="0.74006399999999983"/>
  </r>
  <r>
    <x v="46"/>
    <n v="10.8645"/>
    <n v="15.2011"/>
    <n v="0"/>
    <s v="SUCURSAL TALLER"/>
    <s v="SUCURSAL TALLER"/>
    <s v="MAY"/>
    <n v="2020"/>
    <n v="0.97"/>
    <n v="14.745067000000001"/>
    <n v="10.538565"/>
    <n v="4.2065020000000004"/>
  </r>
  <r>
    <x v="46"/>
    <n v="10.8645"/>
    <n v="15.2011"/>
    <n v="0"/>
    <s v="SUCURSAL TALLER"/>
    <s v="SUCURSAL TALLER"/>
    <s v="JUN"/>
    <n v="2020"/>
    <n v="0"/>
    <n v="0"/>
    <n v="0"/>
    <n v="0"/>
  </r>
  <r>
    <x v="46"/>
    <n v="10.8645"/>
    <n v="15.2011"/>
    <n v="0"/>
    <s v="SUCURSAL TALLER"/>
    <s v="SUCURSAL TALLER"/>
    <s v="JUL"/>
    <n v="2020"/>
    <n v="1.67"/>
    <n v="25.385836999999999"/>
    <n v="18.143715"/>
    <n v="7.2421219999999984"/>
  </r>
  <r>
    <x v="46"/>
    <n v="10.8645"/>
    <n v="15.2011"/>
    <n v="0"/>
    <s v="SUCURSAL TALLER"/>
    <s v="SUCURSAL TALLER"/>
    <s v="AUG"/>
    <n v="2020"/>
    <n v="0"/>
    <n v="0"/>
    <n v="0"/>
    <n v="0"/>
  </r>
  <r>
    <x v="46"/>
    <n v="10.8645"/>
    <n v="15.2011"/>
    <n v="0"/>
    <s v="SUCURSAL TALLER"/>
    <s v="SUCURSAL TALLER"/>
    <s v="SEP"/>
    <n v="2020"/>
    <n v="0.9"/>
    <n v="13.680990000000001"/>
    <n v="9.7780500000000004"/>
    <n v="3.902940000000001"/>
  </r>
  <r>
    <x v="46"/>
    <n v="10.8645"/>
    <n v="15.2011"/>
    <n v="0"/>
    <s v="SUCURSAL TALLER"/>
    <s v="SUCURSAL TALLER"/>
    <s v="OCT"/>
    <n v="2020"/>
    <n v="0"/>
    <n v="0"/>
    <n v="0"/>
    <n v="0"/>
  </r>
  <r>
    <x v="46"/>
    <n v="10.8645"/>
    <n v="15.2011"/>
    <n v="0"/>
    <s v="SUCURSAL TALLER"/>
    <s v="SUCURSAL TALLER"/>
    <s v="NOV"/>
    <n v="2020"/>
    <n v="0"/>
    <n v="0"/>
    <n v="0"/>
    <n v="0"/>
  </r>
  <r>
    <x v="46"/>
    <n v="10.8645"/>
    <n v="15.2011"/>
    <n v="0"/>
    <s v="SUCURSAL TALLER"/>
    <s v="SUCURSAL TALLER"/>
    <s v="DEC"/>
    <n v="2020"/>
    <n v="0"/>
    <n v="0"/>
    <n v="0"/>
    <n v="0"/>
  </r>
  <r>
    <x v="46"/>
    <n v="10.8645"/>
    <n v="15.2011"/>
    <n v="0"/>
    <s v="SUCURSAL TALLER"/>
    <s v="SUCURSAL TALLER"/>
    <s v="JAN"/>
    <n v="2021"/>
    <n v="0"/>
    <n v="0"/>
    <n v="0"/>
    <n v="0"/>
  </r>
  <r>
    <x v="46"/>
    <n v="6.9273999999999996"/>
    <n v="9.5870999999999995"/>
    <n v="10.127599999999999"/>
    <s v="SUCURSAL CHILE"/>
    <s v="SUCURSAL CHILE"/>
    <s v="MAY"/>
    <n v="2020"/>
    <n v="0"/>
    <n v="0"/>
    <n v="0"/>
    <n v="0"/>
  </r>
  <r>
    <x v="46"/>
    <n v="6.9273999999999996"/>
    <n v="9.5870999999999995"/>
    <n v="10.127599999999999"/>
    <s v="SUCURSAL CHILE"/>
    <s v="SUCURSAL CHILE"/>
    <s v="JUN"/>
    <n v="2020"/>
    <n v="3.26"/>
    <n v="31.253945999999996"/>
    <n v="22.583323999999998"/>
    <n v="8.6706219999999981"/>
  </r>
  <r>
    <x v="46"/>
    <n v="6.9273999999999996"/>
    <n v="9.5870999999999995"/>
    <n v="10.127599999999999"/>
    <s v="SUCURSAL CHILE"/>
    <s v="SUCURSAL CHILE"/>
    <s v="JUL"/>
    <n v="2020"/>
    <n v="0"/>
    <n v="0"/>
    <n v="0"/>
    <n v="0"/>
  </r>
  <r>
    <x v="46"/>
    <n v="6.9273999999999996"/>
    <n v="9.5870999999999995"/>
    <n v="10.127599999999999"/>
    <s v="SUCURSAL CHILE"/>
    <s v="SUCURSAL CHILE"/>
    <s v="AUG"/>
    <n v="2020"/>
    <n v="0"/>
    <n v="0"/>
    <n v="0"/>
    <n v="0"/>
  </r>
  <r>
    <x v="46"/>
    <n v="6.9273999999999996"/>
    <n v="9.5870999999999995"/>
    <n v="10.127599999999999"/>
    <s v="SUCURSAL CHILE"/>
    <s v="SUCURSAL CHILE"/>
    <s v="SEP"/>
    <n v="2020"/>
    <n v="8.39"/>
    <n v="80.435769000000008"/>
    <n v="58.120885999999999"/>
    <n v="22.314883000000009"/>
  </r>
  <r>
    <x v="46"/>
    <n v="6.9273999999999996"/>
    <n v="9.5870999999999995"/>
    <n v="10.127599999999999"/>
    <s v="SUCURSAL CHILE"/>
    <s v="SUCURSAL CHILE"/>
    <s v="OCT"/>
    <n v="2020"/>
    <n v="0.06"/>
    <n v="0.5752259999999999"/>
    <n v="0.41564399999999996"/>
    <n v="0.15958199999999995"/>
  </r>
  <r>
    <x v="46"/>
    <n v="6.9273999999999996"/>
    <n v="9.5870999999999995"/>
    <n v="10.127599999999999"/>
    <s v="SUCURSAL CHILE"/>
    <s v="SUCURSAL CHILE"/>
    <s v="NOV"/>
    <n v="2020"/>
    <n v="3.35"/>
    <n v="32.116785"/>
    <n v="23.206789999999998"/>
    <n v="8.9099950000000021"/>
  </r>
  <r>
    <x v="46"/>
    <n v="6.9273999999999996"/>
    <n v="9.5870999999999995"/>
    <n v="10.127599999999999"/>
    <s v="SUCURSAL CHILE"/>
    <s v="SUCURSAL CHILE"/>
    <s v="DEC"/>
    <n v="2020"/>
    <n v="0"/>
    <n v="0"/>
    <n v="0"/>
    <n v="0"/>
  </r>
  <r>
    <x v="46"/>
    <n v="6.9273999999999996"/>
    <n v="9.5870999999999995"/>
    <n v="10.127599999999999"/>
    <s v="SUCURSAL CHILE"/>
    <s v="SUCURSAL CHILE"/>
    <s v="JAN"/>
    <n v="2021"/>
    <n v="2.58"/>
    <n v="24.734718000000001"/>
    <n v="17.872692000000001"/>
    <n v="6.8620260000000002"/>
  </r>
  <r>
    <x v="46"/>
    <n v="6.7798999999999996"/>
    <n v="10.362500000000001"/>
    <n v="9.7670999999999992"/>
    <s v="MATRIZ "/>
    <s v="MATRIZ "/>
    <s v="MAY"/>
    <n v="2020"/>
    <n v="0"/>
    <n v="0"/>
    <n v="0"/>
    <n v="0"/>
  </r>
  <r>
    <x v="46"/>
    <n v="6.7798999999999996"/>
    <n v="10.362500000000001"/>
    <n v="9.7670999999999992"/>
    <s v="MATRIZ "/>
    <s v="MATRIZ "/>
    <s v="JUN"/>
    <n v="2020"/>
    <n v="0"/>
    <n v="0"/>
    <n v="0"/>
    <n v="0"/>
  </r>
  <r>
    <x v="46"/>
    <n v="6.7798999999999996"/>
    <n v="10.362500000000001"/>
    <n v="9.7670999999999992"/>
    <s v="MATRIZ "/>
    <s v="MATRIZ "/>
    <s v="JUL"/>
    <n v="2020"/>
    <n v="0"/>
    <n v="0"/>
    <n v="0"/>
    <n v="0"/>
  </r>
  <r>
    <x v="46"/>
    <n v="6.7798999999999996"/>
    <n v="10.362500000000001"/>
    <n v="9.7670999999999992"/>
    <s v="MATRIZ "/>
    <s v="MATRIZ "/>
    <s v="AUG"/>
    <n v="2020"/>
    <n v="5.53"/>
    <n v="57.304625000000009"/>
    <n v="37.492846999999998"/>
    <n v="19.811778000000011"/>
  </r>
  <r>
    <x v="46"/>
    <n v="6.7798999999999996"/>
    <n v="10.362500000000001"/>
    <n v="9.7670999999999992"/>
    <s v="MATRIZ "/>
    <s v="MATRIZ "/>
    <s v="SEP"/>
    <n v="2020"/>
    <n v="0"/>
    <n v="0"/>
    <n v="0"/>
    <n v="0"/>
  </r>
  <r>
    <x v="46"/>
    <n v="6.7798999999999996"/>
    <n v="10.362500000000001"/>
    <n v="9.7670999999999992"/>
    <s v="MATRIZ "/>
    <s v="MATRIZ "/>
    <s v="OCT"/>
    <n v="2020"/>
    <n v="1.69"/>
    <n v="17.512625"/>
    <n v="11.458030999999998"/>
    <n v="6.0545940000000016"/>
  </r>
  <r>
    <x v="46"/>
    <n v="6.7798999999999996"/>
    <n v="10.362500000000001"/>
    <n v="9.7670999999999992"/>
    <s v="MATRIZ "/>
    <s v="MATRIZ "/>
    <s v="NOV"/>
    <n v="2020"/>
    <n v="0.54"/>
    <n v="5.5957500000000007"/>
    <n v="3.661146"/>
    <n v="1.9346040000000007"/>
  </r>
  <r>
    <x v="46"/>
    <n v="6.7798999999999996"/>
    <n v="10.362500000000001"/>
    <n v="9.7670999999999992"/>
    <s v="MATRIZ "/>
    <s v="MATRIZ "/>
    <s v="DEC"/>
    <n v="2020"/>
    <n v="0.41"/>
    <n v="4.2486249999999997"/>
    <n v="2.7797589999999999"/>
    <n v="1.4688659999999998"/>
  </r>
  <r>
    <x v="46"/>
    <n v="6.7798999999999996"/>
    <n v="10.362500000000001"/>
    <n v="9.7670999999999992"/>
    <s v="MATRIZ "/>
    <s v="MATRIZ "/>
    <s v="JAN"/>
    <n v="2021"/>
    <n v="0"/>
    <n v="0"/>
    <n v="0"/>
    <n v="0"/>
  </r>
  <r>
    <x v="47"/>
    <n v="7.7645"/>
    <n v="10.918100000000001"/>
    <n v="13.145099999999999"/>
    <s v="SUCURSAL CHILE"/>
    <s v="SUCURSAL CHILE"/>
    <s v="MAY"/>
    <n v="2020"/>
    <n v="1.28"/>
    <n v="13.975168000000002"/>
    <n v="9.9385600000000007"/>
    <n v="4.0366080000000011"/>
  </r>
  <r>
    <x v="47"/>
    <n v="7.7645"/>
    <n v="10.918100000000001"/>
    <n v="13.145099999999999"/>
    <s v="SUCURSAL CHILE"/>
    <s v="SUCURSAL CHILE"/>
    <s v="JUN"/>
    <n v="2020"/>
    <n v="0"/>
    <n v="0"/>
    <n v="0"/>
    <n v="0"/>
  </r>
  <r>
    <x v="47"/>
    <n v="7.7645"/>
    <n v="10.918100000000001"/>
    <n v="13.145099999999999"/>
    <s v="SUCURSAL CHILE"/>
    <s v="SUCURSAL CHILE"/>
    <s v="JUL"/>
    <n v="2020"/>
    <n v="0"/>
    <n v="0"/>
    <n v="0"/>
    <n v="0"/>
  </r>
  <r>
    <x v="47"/>
    <n v="7.7645"/>
    <n v="10.918100000000001"/>
    <n v="13.145099999999999"/>
    <s v="SUCURSAL CHILE"/>
    <s v="SUCURSAL CHILE"/>
    <s v="AUG"/>
    <n v="2020"/>
    <n v="0.41"/>
    <n v="4.4764210000000002"/>
    <n v="3.1834449999999999"/>
    <n v="1.2929760000000003"/>
  </r>
  <r>
    <x v="47"/>
    <n v="7.7645"/>
    <n v="10.918100000000001"/>
    <n v="13.145099999999999"/>
    <s v="SUCURSAL CHILE"/>
    <s v="SUCURSAL CHILE"/>
    <s v="SEP"/>
    <n v="2020"/>
    <n v="5.45"/>
    <n v="59.503645000000006"/>
    <n v="42.316524999999999"/>
    <n v="17.187120000000007"/>
  </r>
  <r>
    <x v="47"/>
    <n v="7.7645"/>
    <n v="10.918100000000001"/>
    <n v="13.145099999999999"/>
    <s v="SUCURSAL CHILE"/>
    <s v="SUCURSAL CHILE"/>
    <s v="OCT"/>
    <n v="2020"/>
    <n v="1.26"/>
    <n v="13.756806000000001"/>
    <n v="9.7832699999999999"/>
    <n v="3.9735360000000011"/>
  </r>
  <r>
    <x v="47"/>
    <n v="7.7645"/>
    <n v="10.918100000000001"/>
    <n v="13.145099999999999"/>
    <s v="SUCURSAL CHILE"/>
    <s v="SUCURSAL CHILE"/>
    <s v="NOV"/>
    <n v="2020"/>
    <n v="0.09"/>
    <n v="0.98262900000000009"/>
    <n v="0.69880500000000001"/>
    <n v="0.28382400000000008"/>
  </r>
  <r>
    <x v="47"/>
    <n v="7.7645"/>
    <n v="10.918100000000001"/>
    <n v="13.145099999999999"/>
    <s v="SUCURSAL CHILE"/>
    <s v="SUCURSAL CHILE"/>
    <s v="DEC"/>
    <n v="2020"/>
    <n v="0.43"/>
    <n v="4.6947830000000002"/>
    <n v="3.3387349999999998"/>
    <n v="1.3560480000000004"/>
  </r>
  <r>
    <x v="47"/>
    <n v="7.7645"/>
    <n v="10.918100000000001"/>
    <n v="13.145099999999999"/>
    <s v="SUCURSAL CHILE"/>
    <s v="SUCURSAL CHILE"/>
    <s v="JAN"/>
    <n v="2021"/>
    <n v="4.5"/>
    <n v="49.131450000000001"/>
    <n v="34.940249999999999"/>
    <n v="14.191200000000002"/>
  </r>
  <r>
    <x v="47"/>
    <n v="2.8003"/>
    <n v="4.7603999999999997"/>
    <n v="5.4341999999999997"/>
    <s v="SUCURSAL TALLER"/>
    <s v="SUCURSAL TALLER"/>
    <s v="MAY"/>
    <n v="2020"/>
    <n v="5.59"/>
    <n v="26.610636"/>
    <n v="15.653677"/>
    <n v="10.956958999999999"/>
  </r>
  <r>
    <x v="47"/>
    <n v="2.8003"/>
    <n v="4.7603999999999997"/>
    <n v="5.4341999999999997"/>
    <s v="SUCURSAL TALLER"/>
    <s v="SUCURSAL TALLER"/>
    <s v="JUN"/>
    <n v="2020"/>
    <n v="4.8899999999999997"/>
    <n v="23.278355999999999"/>
    <n v="13.693466999999998"/>
    <n v="9.5848890000000004"/>
  </r>
  <r>
    <x v="47"/>
    <n v="2.8003"/>
    <n v="4.7603999999999997"/>
    <n v="5.4341999999999997"/>
    <s v="SUCURSAL TALLER"/>
    <s v="SUCURSAL TALLER"/>
    <s v="JUL"/>
    <n v="2020"/>
    <n v="12.55"/>
    <n v="59.743020000000001"/>
    <n v="35.143765000000002"/>
    <n v="24.599254999999999"/>
  </r>
  <r>
    <x v="47"/>
    <n v="2.8003"/>
    <n v="4.7603999999999997"/>
    <n v="5.4341999999999997"/>
    <s v="SUCURSAL TALLER"/>
    <s v="SUCURSAL TALLER"/>
    <s v="AUG"/>
    <n v="2020"/>
    <n v="0"/>
    <n v="0"/>
    <n v="0"/>
    <n v="0"/>
  </r>
  <r>
    <x v="47"/>
    <n v="2.8003"/>
    <n v="4.7603999999999997"/>
    <n v="5.4341999999999997"/>
    <s v="SUCURSAL TALLER"/>
    <s v="SUCURSAL TALLER"/>
    <s v="SEP"/>
    <n v="2020"/>
    <n v="0.79"/>
    <n v="3.7607159999999999"/>
    <n v="2.212237"/>
    <n v="1.5484789999999999"/>
  </r>
  <r>
    <x v="47"/>
    <n v="2.8003"/>
    <n v="4.7603999999999997"/>
    <n v="5.4341999999999997"/>
    <s v="SUCURSAL TALLER"/>
    <s v="SUCURSAL TALLER"/>
    <s v="OCT"/>
    <n v="2020"/>
    <n v="0.39"/>
    <n v="1.8565559999999999"/>
    <n v="1.092117"/>
    <n v="0.76443899999999987"/>
  </r>
  <r>
    <x v="47"/>
    <n v="2.8003"/>
    <n v="4.7603999999999997"/>
    <n v="5.4341999999999997"/>
    <s v="SUCURSAL TALLER"/>
    <s v="SUCURSAL TALLER"/>
    <s v="NOV"/>
    <n v="2020"/>
    <n v="0"/>
    <n v="0"/>
    <n v="0"/>
    <n v="0"/>
  </r>
  <r>
    <x v="47"/>
    <n v="2.8003"/>
    <n v="4.7603999999999997"/>
    <n v="5.4341999999999997"/>
    <s v="SUCURSAL TALLER"/>
    <s v="SUCURSAL TALLER"/>
    <s v="DEC"/>
    <n v="2020"/>
    <n v="0.51"/>
    <n v="2.4278040000000001"/>
    <n v="1.428153"/>
    <n v="0.99965100000000007"/>
  </r>
  <r>
    <x v="47"/>
    <n v="2.8003"/>
    <n v="4.7603999999999997"/>
    <n v="5.4341999999999997"/>
    <s v="SUCURSAL TALLER"/>
    <s v="SUCURSAL TALLER"/>
    <s v="JAN"/>
    <n v="2021"/>
    <n v="7.01"/>
    <n v="33.370404000000001"/>
    <n v="19.630102999999998"/>
    <n v="13.740301000000002"/>
  </r>
  <r>
    <x v="47"/>
    <n v="12.708399999999999"/>
    <n v="21.907"/>
    <n v="20.622599999999998"/>
    <s v="SUCURSAL TRAN"/>
    <s v="SUCURSAL TRAN"/>
    <s v="MAY"/>
    <n v="2020"/>
    <n v="0.16"/>
    <n v="3.5051200000000002"/>
    <n v="2.033344"/>
    <n v="1.4717760000000002"/>
  </r>
  <r>
    <x v="47"/>
    <n v="12.708399999999999"/>
    <n v="21.907"/>
    <n v="20.622599999999998"/>
    <s v="SUCURSAL TRAN"/>
    <s v="SUCURSAL TRAN"/>
    <s v="JUN"/>
    <n v="2020"/>
    <n v="0.39"/>
    <n v="8.54373"/>
    <n v="4.9562759999999999"/>
    <n v="3.5874540000000001"/>
  </r>
  <r>
    <x v="47"/>
    <n v="12.708399999999999"/>
    <n v="21.907"/>
    <n v="20.622599999999998"/>
    <s v="SUCURSAL TRAN"/>
    <s v="SUCURSAL TRAN"/>
    <s v="JUL"/>
    <n v="2020"/>
    <n v="1.67"/>
    <n v="36.584690000000002"/>
    <n v="21.223027999999999"/>
    <n v="15.361662000000003"/>
  </r>
  <r>
    <x v="47"/>
    <n v="12.708399999999999"/>
    <n v="21.907"/>
    <n v="20.622599999999998"/>
    <s v="SUCURSAL TRAN"/>
    <s v="SUCURSAL TRAN"/>
    <s v="AUG"/>
    <n v="2020"/>
    <n v="0"/>
    <n v="0"/>
    <n v="0"/>
    <n v="0"/>
  </r>
  <r>
    <x v="47"/>
    <n v="12.708399999999999"/>
    <n v="21.907"/>
    <n v="20.622599999999998"/>
    <s v="SUCURSAL TRAN"/>
    <s v="SUCURSAL TRAN"/>
    <s v="SEP"/>
    <n v="2020"/>
    <n v="7.69"/>
    <n v="168.46483000000001"/>
    <n v="97.727596000000005"/>
    <n v="70.737234000000001"/>
  </r>
  <r>
    <x v="47"/>
    <n v="12.708399999999999"/>
    <n v="21.907"/>
    <n v="20.622599999999998"/>
    <s v="SUCURSAL TRAN"/>
    <s v="SUCURSAL TRAN"/>
    <s v="OCT"/>
    <n v="2020"/>
    <n v="0.19"/>
    <n v="4.1623299999999999"/>
    <n v="2.414596"/>
    <n v="1.7477339999999999"/>
  </r>
  <r>
    <x v="47"/>
    <n v="12.708399999999999"/>
    <n v="21.907"/>
    <n v="20.622599999999998"/>
    <s v="SUCURSAL TRAN"/>
    <s v="SUCURSAL TRAN"/>
    <s v="NOV"/>
    <n v="2020"/>
    <n v="0.89"/>
    <n v="19.497230000000002"/>
    <n v="11.310476"/>
    <n v="8.1867540000000023"/>
  </r>
  <r>
    <x v="47"/>
    <n v="12.708399999999999"/>
    <n v="21.907"/>
    <n v="20.622599999999998"/>
    <s v="SUCURSAL TRAN"/>
    <s v="SUCURSAL TRAN"/>
    <s v="DEC"/>
    <n v="2020"/>
    <n v="2.5299999999999998"/>
    <n v="55.424709999999997"/>
    <n v="32.152251999999997"/>
    <n v="23.272458"/>
  </r>
  <r>
    <x v="47"/>
    <n v="12.708399999999999"/>
    <n v="21.907"/>
    <n v="20.622599999999998"/>
    <s v="SUCURSAL TRAN"/>
    <s v="SUCURSAL TRAN"/>
    <s v="JAN"/>
    <n v="2021"/>
    <n v="1.19"/>
    <n v="26.069329999999997"/>
    <n v="15.122995999999999"/>
    <n v="10.946333999999998"/>
  </r>
  <r>
    <x v="48"/>
    <n v="9.9193999999999996"/>
    <n v="13.852499999999999"/>
    <n v="0"/>
    <s v="SUCURSAL TRAN"/>
    <s v="SUCURSAL TRAN"/>
    <s v="MAY"/>
    <n v="2020"/>
    <n v="0.02"/>
    <n v="0.27704999999999996"/>
    <n v="0.19838800000000001"/>
    <n v="7.8661999999999954E-2"/>
  </r>
  <r>
    <x v="48"/>
    <n v="9.9193999999999996"/>
    <n v="13.852499999999999"/>
    <n v="0"/>
    <s v="SUCURSAL TRAN"/>
    <s v="SUCURSAL TRAN"/>
    <s v="JUN"/>
    <n v="2020"/>
    <n v="0"/>
    <n v="0"/>
    <n v="0"/>
    <n v="0"/>
  </r>
  <r>
    <x v="48"/>
    <n v="9.9193999999999996"/>
    <n v="13.852499999999999"/>
    <n v="0"/>
    <s v="SUCURSAL TRAN"/>
    <s v="SUCURSAL TRAN"/>
    <s v="JUL"/>
    <n v="2020"/>
    <n v="0"/>
    <n v="0"/>
    <n v="0"/>
    <n v="0"/>
  </r>
  <r>
    <x v="48"/>
    <n v="9.9193999999999996"/>
    <n v="13.852499999999999"/>
    <n v="0"/>
    <s v="SUCURSAL TRAN"/>
    <s v="SUCURSAL TRAN"/>
    <s v="AUG"/>
    <n v="2020"/>
    <n v="4.3499999999999996"/>
    <n v="60.258374999999994"/>
    <n v="43.149389999999997"/>
    <n v="17.108984999999997"/>
  </r>
  <r>
    <x v="48"/>
    <n v="9.9193999999999996"/>
    <n v="13.852499999999999"/>
    <n v="0"/>
    <s v="SUCURSAL TRAN"/>
    <s v="SUCURSAL TRAN"/>
    <s v="SEP"/>
    <n v="2020"/>
    <n v="4.09"/>
    <n v="56.656724999999994"/>
    <n v="40.570345999999994"/>
    <n v="16.086379000000001"/>
  </r>
  <r>
    <x v="48"/>
    <n v="9.9193999999999996"/>
    <n v="13.852499999999999"/>
    <n v="0"/>
    <s v="SUCURSAL TRAN"/>
    <s v="SUCURSAL TRAN"/>
    <s v="OCT"/>
    <n v="2020"/>
    <n v="6.53"/>
    <n v="90.456824999999995"/>
    <n v="64.773681999999994"/>
    <n v="25.683143000000001"/>
  </r>
  <r>
    <x v="48"/>
    <n v="9.9193999999999996"/>
    <n v="13.852499999999999"/>
    <n v="0"/>
    <s v="SUCURSAL TRAN"/>
    <s v="SUCURSAL TRAN"/>
    <s v="NOV"/>
    <n v="2020"/>
    <n v="0"/>
    <n v="0"/>
    <n v="0"/>
    <n v="0"/>
  </r>
  <r>
    <x v="48"/>
    <n v="9.9193999999999996"/>
    <n v="13.852499999999999"/>
    <n v="0"/>
    <s v="SUCURSAL TRAN"/>
    <s v="SUCURSAL TRAN"/>
    <s v="DEC"/>
    <n v="2020"/>
    <n v="1.89"/>
    <n v="26.181224999999998"/>
    <n v="18.747665999999999"/>
    <n v="7.4335589999999989"/>
  </r>
  <r>
    <x v="48"/>
    <n v="9.9193999999999996"/>
    <n v="13.852499999999999"/>
    <n v="0"/>
    <s v="SUCURSAL TRAN"/>
    <s v="SUCURSAL TRAN"/>
    <s v="JAN"/>
    <n v="2021"/>
    <n v="1.44"/>
    <n v="19.947599999999998"/>
    <n v="14.283935999999999"/>
    <n v="5.6636639999999989"/>
  </r>
  <r>
    <x v="48"/>
    <n v="6.0503"/>
    <n v="9.6129999999999995"/>
    <n v="9.3775999999999993"/>
    <s v="SUCURSAL LOJA"/>
    <s v="SUCURSAL LOJA"/>
    <s v="MAY"/>
    <n v="2020"/>
    <n v="1.34"/>
    <n v="12.88142"/>
    <n v="8.1074020000000004"/>
    <n v="4.7740179999999999"/>
  </r>
  <r>
    <x v="48"/>
    <n v="6.0503"/>
    <n v="9.6129999999999995"/>
    <n v="9.3775999999999993"/>
    <s v="SUCURSAL LOJA"/>
    <s v="SUCURSAL LOJA"/>
    <s v="JUN"/>
    <n v="2020"/>
    <n v="0"/>
    <n v="0"/>
    <n v="0"/>
    <n v="0"/>
  </r>
  <r>
    <x v="48"/>
    <n v="6.0503"/>
    <n v="9.6129999999999995"/>
    <n v="9.3775999999999993"/>
    <s v="SUCURSAL LOJA"/>
    <s v="SUCURSAL LOJA"/>
    <s v="JUL"/>
    <n v="2020"/>
    <n v="0.46"/>
    <n v="4.4219799999999996"/>
    <n v="2.7831380000000001"/>
    <n v="1.6388419999999995"/>
  </r>
  <r>
    <x v="48"/>
    <n v="6.0503"/>
    <n v="9.6129999999999995"/>
    <n v="9.3775999999999993"/>
    <s v="SUCURSAL LOJA"/>
    <s v="SUCURSAL LOJA"/>
    <s v="AUG"/>
    <n v="2020"/>
    <n v="0"/>
    <n v="0"/>
    <n v="0"/>
    <n v="0"/>
  </r>
  <r>
    <x v="48"/>
    <n v="6.0503"/>
    <n v="9.6129999999999995"/>
    <n v="9.3775999999999993"/>
    <s v="SUCURSAL LOJA"/>
    <s v="SUCURSAL LOJA"/>
    <s v="SEP"/>
    <n v="2020"/>
    <n v="0"/>
    <n v="0"/>
    <n v="0"/>
    <n v="0"/>
  </r>
  <r>
    <x v="48"/>
    <n v="6.0503"/>
    <n v="9.6129999999999995"/>
    <n v="9.3775999999999993"/>
    <s v="SUCURSAL LOJA"/>
    <s v="SUCURSAL LOJA"/>
    <s v="OCT"/>
    <n v="2020"/>
    <n v="0.95"/>
    <n v="9.1323499999999989"/>
    <n v="5.7477849999999995"/>
    <n v="3.3845649999999994"/>
  </r>
  <r>
    <x v="48"/>
    <n v="6.0503"/>
    <n v="9.6129999999999995"/>
    <n v="9.3775999999999993"/>
    <s v="SUCURSAL LOJA"/>
    <s v="SUCURSAL LOJA"/>
    <s v="NOV"/>
    <n v="2020"/>
    <n v="0"/>
    <n v="0"/>
    <n v="0"/>
    <n v="0"/>
  </r>
  <r>
    <x v="48"/>
    <n v="6.0503"/>
    <n v="9.6129999999999995"/>
    <n v="9.3775999999999993"/>
    <s v="SUCURSAL LOJA"/>
    <s v="SUCURSAL LOJA"/>
    <s v="DEC"/>
    <n v="2020"/>
    <n v="2.76"/>
    <n v="26.531879999999997"/>
    <n v="16.698827999999999"/>
    <n v="9.8330519999999986"/>
  </r>
  <r>
    <x v="48"/>
    <n v="6.0503"/>
    <n v="9.6129999999999995"/>
    <n v="9.3775999999999993"/>
    <s v="SUCURSAL LOJA"/>
    <s v="SUCURSAL LOJA"/>
    <s v="JAN"/>
    <n v="2021"/>
    <n v="0"/>
    <n v="0"/>
    <n v="0"/>
    <n v="0"/>
  </r>
  <r>
    <x v="48"/>
    <n v="0.8034"/>
    <n v="1.0457000000000001"/>
    <n v="1.2794000000000001"/>
    <s v="SUCURSAL TALLER"/>
    <s v="SUCURSAL TALLER"/>
    <s v="MAY"/>
    <n v="2020"/>
    <n v="5.28"/>
    <n v="5.5212960000000004"/>
    <n v="4.2419520000000004"/>
    <n v="1.279344"/>
  </r>
  <r>
    <x v="48"/>
    <n v="0.8034"/>
    <n v="1.0457000000000001"/>
    <n v="1.2794000000000001"/>
    <s v="SUCURSAL TALLER"/>
    <s v="SUCURSAL TALLER"/>
    <s v="JUN"/>
    <n v="2020"/>
    <n v="2.4500000000000002"/>
    <n v="2.5619650000000003"/>
    <n v="1.9683300000000001"/>
    <n v="0.59363500000000013"/>
  </r>
  <r>
    <x v="48"/>
    <n v="0.8034"/>
    <n v="1.0457000000000001"/>
    <n v="1.2794000000000001"/>
    <s v="SUCURSAL TALLER"/>
    <s v="SUCURSAL TALLER"/>
    <s v="JUL"/>
    <n v="2020"/>
    <n v="0"/>
    <n v="0"/>
    <n v="0"/>
    <n v="0"/>
  </r>
  <r>
    <x v="48"/>
    <n v="0.8034"/>
    <n v="1.0457000000000001"/>
    <n v="1.2794000000000001"/>
    <s v="SUCURSAL TALLER"/>
    <s v="SUCURSAL TALLER"/>
    <s v="AUG"/>
    <n v="2020"/>
    <n v="0"/>
    <n v="0"/>
    <n v="0"/>
    <n v="0"/>
  </r>
  <r>
    <x v="48"/>
    <n v="0.8034"/>
    <n v="1.0457000000000001"/>
    <n v="1.2794000000000001"/>
    <s v="SUCURSAL TALLER"/>
    <s v="SUCURSAL TALLER"/>
    <s v="SEP"/>
    <n v="2020"/>
    <n v="15.44"/>
    <n v="16.145607999999999"/>
    <n v="12.404496"/>
    <n v="3.7411119999999993"/>
  </r>
  <r>
    <x v="48"/>
    <n v="0.8034"/>
    <n v="1.0457000000000001"/>
    <n v="1.2794000000000001"/>
    <s v="SUCURSAL TALLER"/>
    <s v="SUCURSAL TALLER"/>
    <s v="OCT"/>
    <n v="2020"/>
    <n v="11.64"/>
    <n v="12.171948000000002"/>
    <n v="9.3515759999999997"/>
    <n v="2.8203720000000025"/>
  </r>
  <r>
    <x v="48"/>
    <n v="0.8034"/>
    <n v="1.0457000000000001"/>
    <n v="1.2794000000000001"/>
    <s v="SUCURSAL TALLER"/>
    <s v="SUCURSAL TALLER"/>
    <s v="NOV"/>
    <n v="2020"/>
    <n v="3.35"/>
    <n v="3.5030950000000005"/>
    <n v="2.6913900000000002"/>
    <n v="0.81170500000000034"/>
  </r>
  <r>
    <x v="48"/>
    <n v="0.8034"/>
    <n v="1.0457000000000001"/>
    <n v="1.2794000000000001"/>
    <s v="SUCURSAL TALLER"/>
    <s v="SUCURSAL TALLER"/>
    <s v="DEC"/>
    <n v="2020"/>
    <n v="0"/>
    <n v="0"/>
    <n v="0"/>
    <n v="0"/>
  </r>
  <r>
    <x v="48"/>
    <n v="0.8034"/>
    <n v="1.0457000000000001"/>
    <n v="1.2794000000000001"/>
    <s v="SUCURSAL TALLER"/>
    <s v="SUCURSAL TALLER"/>
    <s v="JAN"/>
    <n v="2021"/>
    <n v="1.66"/>
    <n v="1.735862"/>
    <n v="1.3336440000000001"/>
    <n v="0.40221799999999996"/>
  </r>
  <r>
    <x v="48"/>
    <n v="5.9573"/>
    <n v="7.3978999999999999"/>
    <n v="8.3168000000000006"/>
    <s v="SUCURSAL CHILE"/>
    <s v="SUCURSAL CHILE"/>
    <s v="MAY"/>
    <n v="2020"/>
    <n v="1.76"/>
    <n v="13.020303999999999"/>
    <n v="10.484848"/>
    <n v="2.5354559999999999"/>
  </r>
  <r>
    <x v="48"/>
    <n v="5.9573"/>
    <n v="7.3978999999999999"/>
    <n v="8.3168000000000006"/>
    <s v="SUCURSAL CHILE"/>
    <s v="SUCURSAL CHILE"/>
    <s v="JUN"/>
    <n v="2020"/>
    <n v="7.98"/>
    <n v="59.035242000000004"/>
    <n v="47.539254"/>
    <n v="11.495988000000004"/>
  </r>
  <r>
    <x v="48"/>
    <n v="5.9573"/>
    <n v="7.3978999999999999"/>
    <n v="8.3168000000000006"/>
    <s v="SUCURSAL CHILE"/>
    <s v="SUCURSAL CHILE"/>
    <s v="JUL"/>
    <n v="2020"/>
    <n v="1.25"/>
    <n v="9.2473749999999999"/>
    <n v="7.446625"/>
    <n v="1.8007499999999999"/>
  </r>
  <r>
    <x v="48"/>
    <n v="5.9573"/>
    <n v="7.3978999999999999"/>
    <n v="8.3168000000000006"/>
    <s v="SUCURSAL CHILE"/>
    <s v="SUCURSAL CHILE"/>
    <s v="AUG"/>
    <n v="2020"/>
    <n v="0.95"/>
    <n v="7.0280049999999994"/>
    <n v="5.6594350000000002"/>
    <n v="1.3685699999999992"/>
  </r>
  <r>
    <x v="48"/>
    <n v="5.9573"/>
    <n v="7.3978999999999999"/>
    <n v="8.3168000000000006"/>
    <s v="SUCURSAL CHILE"/>
    <s v="SUCURSAL CHILE"/>
    <s v="SEP"/>
    <n v="2020"/>
    <n v="0.96"/>
    <n v="7.1019839999999999"/>
    <n v="5.7190079999999996"/>
    <n v="1.3829760000000002"/>
  </r>
  <r>
    <x v="48"/>
    <n v="5.9573"/>
    <n v="7.3978999999999999"/>
    <n v="8.3168000000000006"/>
    <s v="SUCURSAL CHILE"/>
    <s v="SUCURSAL CHILE"/>
    <s v="OCT"/>
    <n v="2020"/>
    <n v="0"/>
    <n v="0"/>
    <n v="0"/>
    <n v="0"/>
  </r>
  <r>
    <x v="48"/>
    <n v="5.9573"/>
    <n v="7.3978999999999999"/>
    <n v="8.3168000000000006"/>
    <s v="SUCURSAL CHILE"/>
    <s v="SUCURSAL CHILE"/>
    <s v="NOV"/>
    <n v="2020"/>
    <n v="3.04"/>
    <n v="22.489616000000002"/>
    <n v="18.110192000000001"/>
    <n v="4.3794240000000002"/>
  </r>
  <r>
    <x v="48"/>
    <n v="5.9573"/>
    <n v="7.3978999999999999"/>
    <n v="8.3168000000000006"/>
    <s v="SUCURSAL CHILE"/>
    <s v="SUCURSAL CHILE"/>
    <s v="DEC"/>
    <n v="2020"/>
    <n v="0"/>
    <n v="0"/>
    <n v="0"/>
    <n v="0"/>
  </r>
  <r>
    <x v="48"/>
    <n v="5.9573"/>
    <n v="7.3978999999999999"/>
    <n v="8.3168000000000006"/>
    <s v="SUCURSAL CHILE"/>
    <s v="SUCURSAL CHILE"/>
    <s v="JAN"/>
    <n v="2021"/>
    <n v="0"/>
    <n v="0"/>
    <n v="0"/>
    <n v="0"/>
  </r>
  <r>
    <x v="49"/>
    <n v="109.2496"/>
    <n v="137.5129"/>
    <n v="144.65880000000001"/>
    <s v="SUCURSAL CHILE"/>
    <s v="SUCURSAL CHILE"/>
    <s v="MAY"/>
    <n v="2020"/>
    <n v="0.84"/>
    <n v="115.510836"/>
    <n v="91.769663999999992"/>
    <n v="23.741172000000006"/>
  </r>
  <r>
    <x v="49"/>
    <n v="109.2496"/>
    <n v="137.5129"/>
    <n v="144.65880000000001"/>
    <s v="SUCURSAL CHILE"/>
    <s v="SUCURSAL CHILE"/>
    <s v="JUN"/>
    <n v="2020"/>
    <n v="0"/>
    <n v="0"/>
    <n v="0"/>
    <n v="0"/>
  </r>
  <r>
    <x v="49"/>
    <n v="109.2496"/>
    <n v="137.5129"/>
    <n v="144.65880000000001"/>
    <s v="SUCURSAL CHILE"/>
    <s v="SUCURSAL CHILE"/>
    <s v="JUL"/>
    <n v="2020"/>
    <n v="0"/>
    <n v="0"/>
    <n v="0"/>
    <n v="0"/>
  </r>
  <r>
    <x v="49"/>
    <n v="109.2496"/>
    <n v="137.5129"/>
    <n v="144.65880000000001"/>
    <s v="SUCURSAL CHILE"/>
    <s v="SUCURSAL CHILE"/>
    <s v="AUG"/>
    <n v="2020"/>
    <n v="2.76"/>
    <n v="379.53560399999998"/>
    <n v="301.52889599999997"/>
    <n v="78.006708000000003"/>
  </r>
  <r>
    <x v="49"/>
    <n v="109.2496"/>
    <n v="137.5129"/>
    <n v="144.65880000000001"/>
    <s v="SUCURSAL CHILE"/>
    <s v="SUCURSAL CHILE"/>
    <s v="SEP"/>
    <n v="2020"/>
    <n v="5.52"/>
    <n v="759.07120799999996"/>
    <n v="603.05779199999995"/>
    <n v="156.01341600000001"/>
  </r>
  <r>
    <x v="49"/>
    <n v="109.2496"/>
    <n v="137.5129"/>
    <n v="144.65880000000001"/>
    <s v="SUCURSAL CHILE"/>
    <s v="SUCURSAL CHILE"/>
    <s v="OCT"/>
    <n v="2020"/>
    <n v="3.82"/>
    <n v="525.29927799999996"/>
    <n v="417.33347199999997"/>
    <n v="107.96580599999999"/>
  </r>
  <r>
    <x v="49"/>
    <n v="109.2496"/>
    <n v="137.5129"/>
    <n v="144.65880000000001"/>
    <s v="SUCURSAL CHILE"/>
    <s v="SUCURSAL CHILE"/>
    <s v="NOV"/>
    <n v="2020"/>
    <n v="0"/>
    <n v="0"/>
    <n v="0"/>
    <n v="0"/>
  </r>
  <r>
    <x v="49"/>
    <n v="109.2496"/>
    <n v="137.5129"/>
    <n v="144.65880000000001"/>
    <s v="SUCURSAL CHILE"/>
    <s v="SUCURSAL CHILE"/>
    <s v="DEC"/>
    <n v="2020"/>
    <n v="3.3"/>
    <n v="453.79256999999996"/>
    <n v="360.52367999999996"/>
    <n v="93.268889999999999"/>
  </r>
  <r>
    <x v="49"/>
    <n v="109.2496"/>
    <n v="137.5129"/>
    <n v="144.65880000000001"/>
    <s v="SUCURSAL CHILE"/>
    <s v="SUCURSAL CHILE"/>
    <s v="JAN"/>
    <n v="2021"/>
    <n v="0"/>
    <n v="0"/>
    <n v="0"/>
    <n v="0"/>
  </r>
  <r>
    <x v="49"/>
    <n v="49.353299999999997"/>
    <n v="72.407300000000006"/>
    <n v="0"/>
    <s v="SUCURSAL LOJA"/>
    <s v="SUCURSAL LOJA"/>
    <s v="MAY"/>
    <n v="2020"/>
    <n v="7.34"/>
    <n v="531.46958200000006"/>
    <n v="362.25322199999999"/>
    <n v="169.21636000000007"/>
  </r>
  <r>
    <x v="49"/>
    <n v="49.353299999999997"/>
    <n v="72.407300000000006"/>
    <n v="0"/>
    <s v="SUCURSAL LOJA"/>
    <s v="SUCURSAL LOJA"/>
    <s v="JUN"/>
    <n v="2020"/>
    <n v="0"/>
    <n v="0"/>
    <n v="0"/>
    <n v="0"/>
  </r>
  <r>
    <x v="49"/>
    <n v="49.353299999999997"/>
    <n v="72.407300000000006"/>
    <n v="0"/>
    <s v="SUCURSAL LOJA"/>
    <s v="SUCURSAL LOJA"/>
    <s v="JUL"/>
    <n v="2020"/>
    <n v="2.83"/>
    <n v="204.91265900000002"/>
    <n v="139.669839"/>
    <n v="65.242820000000023"/>
  </r>
  <r>
    <x v="49"/>
    <n v="49.353299999999997"/>
    <n v="72.407300000000006"/>
    <n v="0"/>
    <s v="SUCURSAL LOJA"/>
    <s v="SUCURSAL LOJA"/>
    <s v="AUG"/>
    <n v="2020"/>
    <n v="11.72"/>
    <n v="848.61355600000013"/>
    <n v="578.42067599999996"/>
    <n v="270.19288000000017"/>
  </r>
  <r>
    <x v="49"/>
    <n v="49.353299999999997"/>
    <n v="72.407300000000006"/>
    <n v="0"/>
    <s v="SUCURSAL LOJA"/>
    <s v="SUCURSAL LOJA"/>
    <s v="SEP"/>
    <n v="2020"/>
    <n v="5.43"/>
    <n v="393.17163900000003"/>
    <n v="267.98841899999996"/>
    <n v="125.18322000000006"/>
  </r>
  <r>
    <x v="49"/>
    <n v="49.353299999999997"/>
    <n v="72.407300000000006"/>
    <n v="0"/>
    <s v="SUCURSAL LOJA"/>
    <s v="SUCURSAL LOJA"/>
    <s v="OCT"/>
    <n v="2020"/>
    <n v="0"/>
    <n v="0"/>
    <n v="0"/>
    <n v="0"/>
  </r>
  <r>
    <x v="49"/>
    <n v="49.353299999999997"/>
    <n v="72.407300000000006"/>
    <n v="0"/>
    <s v="SUCURSAL LOJA"/>
    <s v="SUCURSAL LOJA"/>
    <s v="NOV"/>
    <n v="2020"/>
    <n v="0.81"/>
    <n v="58.649913000000012"/>
    <n v="39.976173000000003"/>
    <n v="18.673740000000009"/>
  </r>
  <r>
    <x v="49"/>
    <n v="49.353299999999997"/>
    <n v="72.407300000000006"/>
    <n v="0"/>
    <s v="SUCURSAL LOJA"/>
    <s v="SUCURSAL LOJA"/>
    <s v="DEC"/>
    <n v="2020"/>
    <n v="2.02"/>
    <n v="146.26274600000002"/>
    <n v="99.693665999999993"/>
    <n v="46.569080000000028"/>
  </r>
  <r>
    <x v="49"/>
    <n v="49.353299999999997"/>
    <n v="72.407300000000006"/>
    <n v="0"/>
    <s v="SUCURSAL LOJA"/>
    <s v="SUCURSAL LOJA"/>
    <s v="JAN"/>
    <n v="2021"/>
    <n v="2.89"/>
    <n v="209.25709700000002"/>
    <n v="142.63103699999999"/>
    <n v="66.626060000000024"/>
  </r>
  <r>
    <x v="49"/>
    <n v="54.3767"/>
    <n v="58.301699999999997"/>
    <n v="55.9895"/>
    <s v="SUCURSAL TALLER"/>
    <s v="SUCURSAL TALLER"/>
    <s v="MAY"/>
    <n v="2020"/>
    <n v="0.94"/>
    <n v="54.803597999999994"/>
    <n v="51.114097999999998"/>
    <n v="3.6894999999999953"/>
  </r>
  <r>
    <x v="49"/>
    <n v="54.3767"/>
    <n v="58.301699999999997"/>
    <n v="55.9895"/>
    <s v="SUCURSAL TALLER"/>
    <s v="SUCURSAL TALLER"/>
    <s v="JUN"/>
    <n v="2020"/>
    <n v="0.56000000000000005"/>
    <n v="32.648952000000001"/>
    <n v="30.450952000000001"/>
    <n v="2.1980000000000004"/>
  </r>
  <r>
    <x v="49"/>
    <n v="54.3767"/>
    <n v="58.301699999999997"/>
    <n v="55.9895"/>
    <s v="SUCURSAL TALLER"/>
    <s v="SUCURSAL TALLER"/>
    <s v="JUL"/>
    <n v="2020"/>
    <n v="0.25"/>
    <n v="14.575424999999999"/>
    <n v="13.594175"/>
    <n v="0.98124999999999929"/>
  </r>
  <r>
    <x v="49"/>
    <n v="54.3767"/>
    <n v="58.301699999999997"/>
    <n v="55.9895"/>
    <s v="SUCURSAL TALLER"/>
    <s v="SUCURSAL TALLER"/>
    <s v="AUG"/>
    <n v="2020"/>
    <n v="0.93"/>
    <n v="54.220581000000003"/>
    <n v="50.570331000000003"/>
    <n v="3.6502499999999998"/>
  </r>
  <r>
    <x v="49"/>
    <n v="54.3767"/>
    <n v="58.301699999999997"/>
    <n v="55.9895"/>
    <s v="SUCURSAL TALLER"/>
    <s v="SUCURSAL TALLER"/>
    <s v="SEP"/>
    <n v="2020"/>
    <n v="0"/>
    <n v="0"/>
    <n v="0"/>
    <n v="0"/>
  </r>
  <r>
    <x v="49"/>
    <n v="54.3767"/>
    <n v="58.301699999999997"/>
    <n v="55.9895"/>
    <s v="SUCURSAL TALLER"/>
    <s v="SUCURSAL TALLER"/>
    <s v="OCT"/>
    <n v="2020"/>
    <n v="0.28999999999999998"/>
    <n v="16.907492999999999"/>
    <n v="15.769242999999999"/>
    <n v="1.1382499999999993"/>
  </r>
  <r>
    <x v="49"/>
    <n v="54.3767"/>
    <n v="58.301699999999997"/>
    <n v="55.9895"/>
    <s v="SUCURSAL TALLER"/>
    <s v="SUCURSAL TALLER"/>
    <s v="NOV"/>
    <n v="2020"/>
    <n v="1.39"/>
    <n v="81.039362999999994"/>
    <n v="75.583613"/>
    <n v="5.4557499999999948"/>
  </r>
  <r>
    <x v="49"/>
    <n v="54.3767"/>
    <n v="58.301699999999997"/>
    <n v="55.9895"/>
    <s v="SUCURSAL TALLER"/>
    <s v="SUCURSAL TALLER"/>
    <s v="DEC"/>
    <n v="2020"/>
    <n v="0.3"/>
    <n v="17.490509999999997"/>
    <n v="16.313009999999998"/>
    <n v="1.1774999999999984"/>
  </r>
  <r>
    <x v="49"/>
    <n v="54.3767"/>
    <n v="58.301699999999997"/>
    <n v="55.9895"/>
    <s v="SUCURSAL TALLER"/>
    <s v="SUCURSAL TALLER"/>
    <s v="JAN"/>
    <n v="2021"/>
    <n v="0"/>
    <n v="0"/>
    <n v="0"/>
    <n v="0"/>
  </r>
  <r>
    <x v="50"/>
    <n v="0.28599999999999998"/>
    <n v="0.78979999999999995"/>
    <n v="0"/>
    <s v="SUCURSAL CHILE"/>
    <s v="SUCURSAL CHILE"/>
    <s v="MAY"/>
    <n v="2020"/>
    <n v="4.91"/>
    <n v="3.8779179999999998"/>
    <n v="1.4042599999999998"/>
    <n v="2.4736579999999999"/>
  </r>
  <r>
    <x v="50"/>
    <n v="0.28599999999999998"/>
    <n v="0.78979999999999995"/>
    <n v="0"/>
    <s v="SUCURSAL CHILE"/>
    <s v="SUCURSAL CHILE"/>
    <s v="JUN"/>
    <n v="2020"/>
    <n v="3.35"/>
    <n v="2.6458299999999997"/>
    <n v="0.95809999999999995"/>
    <n v="1.6877299999999997"/>
  </r>
  <r>
    <x v="50"/>
    <n v="0.28599999999999998"/>
    <n v="0.78979999999999995"/>
    <n v="0"/>
    <s v="SUCURSAL CHILE"/>
    <s v="SUCURSAL CHILE"/>
    <s v="JUL"/>
    <n v="2020"/>
    <n v="0.8"/>
    <n v="0.63183999999999996"/>
    <n v="0.2288"/>
    <n v="0.40303999999999995"/>
  </r>
  <r>
    <x v="50"/>
    <n v="0.28599999999999998"/>
    <n v="0.78979999999999995"/>
    <n v="0"/>
    <s v="SUCURSAL CHILE"/>
    <s v="SUCURSAL CHILE"/>
    <s v="AUG"/>
    <n v="2020"/>
    <n v="2.2400000000000002"/>
    <n v="1.7691520000000001"/>
    <n v="0.64063999999999999"/>
    <n v="1.1285120000000002"/>
  </r>
  <r>
    <x v="50"/>
    <n v="0.28599999999999998"/>
    <n v="0.78979999999999995"/>
    <n v="0"/>
    <s v="SUCURSAL CHILE"/>
    <s v="SUCURSAL CHILE"/>
    <s v="SEP"/>
    <n v="2020"/>
    <n v="1.22"/>
    <n v="0.96355599999999997"/>
    <n v="0.34891999999999995"/>
    <n v="0.61463599999999996"/>
  </r>
  <r>
    <x v="50"/>
    <n v="0.28599999999999998"/>
    <n v="0.78979999999999995"/>
    <n v="0"/>
    <s v="SUCURSAL CHILE"/>
    <s v="SUCURSAL CHILE"/>
    <s v="OCT"/>
    <n v="2020"/>
    <n v="6.94"/>
    <n v="5.4812120000000002"/>
    <n v="1.9848399999999999"/>
    <n v="3.496372"/>
  </r>
  <r>
    <x v="50"/>
    <n v="0.28599999999999998"/>
    <n v="0.78979999999999995"/>
    <n v="0"/>
    <s v="SUCURSAL CHILE"/>
    <s v="SUCURSAL CHILE"/>
    <s v="NOV"/>
    <n v="2020"/>
    <n v="0"/>
    <n v="0"/>
    <n v="0"/>
    <n v="0"/>
  </r>
  <r>
    <x v="50"/>
    <n v="0.28599999999999998"/>
    <n v="0.78979999999999995"/>
    <n v="0"/>
    <s v="SUCURSAL CHILE"/>
    <s v="SUCURSAL CHILE"/>
    <s v="DEC"/>
    <n v="2020"/>
    <n v="5.64"/>
    <n v="4.4544719999999991"/>
    <n v="1.6130399999999998"/>
    <n v="2.8414319999999993"/>
  </r>
  <r>
    <x v="50"/>
    <n v="0.28599999999999998"/>
    <n v="0.78979999999999995"/>
    <n v="0"/>
    <s v="SUCURSAL CHILE"/>
    <s v="SUCURSAL CHILE"/>
    <s v="JAN"/>
    <n v="2021"/>
    <n v="2.5299999999999998"/>
    <n v="1.9981939999999998"/>
    <n v="0.72357999999999989"/>
    <n v="1.2746139999999999"/>
  </r>
  <r>
    <x v="50"/>
    <n v="0.3"/>
    <n v="0.83120000000000005"/>
    <n v="0"/>
    <s v="SUCURSAL TALLER"/>
    <s v="SUCURSAL TALLER"/>
    <s v="MAY"/>
    <n v="2020"/>
    <n v="0.12"/>
    <n v="9.9743999999999999E-2"/>
    <n v="3.5999999999999997E-2"/>
    <n v="6.3743999999999995E-2"/>
  </r>
  <r>
    <x v="50"/>
    <n v="0.3"/>
    <n v="0.83120000000000005"/>
    <n v="0"/>
    <s v="SUCURSAL TALLER"/>
    <s v="SUCURSAL TALLER"/>
    <s v="JUN"/>
    <n v="2020"/>
    <n v="3.12"/>
    <n v="2.5933440000000001"/>
    <n v="0.93599999999999994"/>
    <n v="1.6573440000000002"/>
  </r>
  <r>
    <x v="50"/>
    <n v="0.3"/>
    <n v="0.83120000000000005"/>
    <n v="0"/>
    <s v="SUCURSAL TALLER"/>
    <s v="SUCURSAL TALLER"/>
    <s v="JUL"/>
    <n v="2020"/>
    <n v="4.25"/>
    <n v="3.5326000000000004"/>
    <n v="1.2749999999999999"/>
    <n v="2.2576000000000005"/>
  </r>
  <r>
    <x v="50"/>
    <n v="0.3"/>
    <n v="0.83120000000000005"/>
    <n v="0"/>
    <s v="SUCURSAL TALLER"/>
    <s v="SUCURSAL TALLER"/>
    <s v="AUG"/>
    <n v="2020"/>
    <n v="0"/>
    <n v="0"/>
    <n v="0"/>
    <n v="0"/>
  </r>
  <r>
    <x v="50"/>
    <n v="0.3"/>
    <n v="0.83120000000000005"/>
    <n v="0"/>
    <s v="SUCURSAL TALLER"/>
    <s v="SUCURSAL TALLER"/>
    <s v="SEP"/>
    <n v="2020"/>
    <n v="10.52"/>
    <n v="8.7442240000000009"/>
    <n v="3.1559999999999997"/>
    <n v="5.5882240000000012"/>
  </r>
  <r>
    <x v="50"/>
    <n v="0.3"/>
    <n v="0.83120000000000005"/>
    <n v="0"/>
    <s v="SUCURSAL TALLER"/>
    <s v="SUCURSAL TALLER"/>
    <s v="OCT"/>
    <n v="2020"/>
    <n v="1.8"/>
    <n v="1.4961600000000002"/>
    <n v="0.54"/>
    <n v="0.95616000000000012"/>
  </r>
  <r>
    <x v="50"/>
    <n v="0.3"/>
    <n v="0.83120000000000005"/>
    <n v="0"/>
    <s v="SUCURSAL TALLER"/>
    <s v="SUCURSAL TALLER"/>
    <s v="NOV"/>
    <n v="2020"/>
    <n v="0.94"/>
    <n v="0.78132800000000002"/>
    <n v="0.28199999999999997"/>
    <n v="0.49932800000000005"/>
  </r>
  <r>
    <x v="50"/>
    <n v="0.3"/>
    <n v="0.83120000000000005"/>
    <n v="0"/>
    <s v="SUCURSAL TALLER"/>
    <s v="SUCURSAL TALLER"/>
    <s v="DEC"/>
    <n v="2020"/>
    <n v="0.3"/>
    <n v="0.24936"/>
    <n v="0.09"/>
    <n v="0.15936"/>
  </r>
  <r>
    <x v="50"/>
    <n v="0.3"/>
    <n v="0.83120000000000005"/>
    <n v="0"/>
    <s v="SUCURSAL TALLER"/>
    <s v="SUCURSAL TALLER"/>
    <s v="JAN"/>
    <n v="2021"/>
    <n v="0"/>
    <n v="0"/>
    <n v="0"/>
    <n v="0"/>
  </r>
  <r>
    <x v="50"/>
    <n v="0.1925"/>
    <n v="0.33500000000000002"/>
    <n v="0.40010000000000001"/>
    <s v="MATRIZ "/>
    <s v="MATRIZ "/>
    <s v="MAY"/>
    <n v="2020"/>
    <n v="0.1"/>
    <n v="3.3500000000000002E-2"/>
    <n v="1.9250000000000003E-2"/>
    <n v="1.4249999999999999E-2"/>
  </r>
  <r>
    <x v="50"/>
    <n v="0.1925"/>
    <n v="0.33500000000000002"/>
    <n v="0.40010000000000001"/>
    <s v="MATRIZ "/>
    <s v="MATRIZ "/>
    <s v="JUN"/>
    <n v="2020"/>
    <n v="0"/>
    <n v="0"/>
    <n v="0"/>
    <n v="0"/>
  </r>
  <r>
    <x v="50"/>
    <n v="0.1925"/>
    <n v="0.33500000000000002"/>
    <n v="0.40010000000000001"/>
    <s v="MATRIZ "/>
    <s v="MATRIZ "/>
    <s v="JUL"/>
    <n v="2020"/>
    <n v="0"/>
    <n v="0"/>
    <n v="0"/>
    <n v="0"/>
  </r>
  <r>
    <x v="50"/>
    <n v="0.1925"/>
    <n v="0.33500000000000002"/>
    <n v="0.40010000000000001"/>
    <s v="MATRIZ "/>
    <s v="MATRIZ "/>
    <s v="AUG"/>
    <n v="2020"/>
    <n v="0.23"/>
    <n v="7.7050000000000007E-2"/>
    <n v="4.4275000000000002E-2"/>
    <n v="3.2775000000000006E-2"/>
  </r>
  <r>
    <x v="50"/>
    <n v="0.1925"/>
    <n v="0.33500000000000002"/>
    <n v="0.40010000000000001"/>
    <s v="MATRIZ "/>
    <s v="MATRIZ "/>
    <s v="SEP"/>
    <n v="2020"/>
    <n v="1.55"/>
    <n v="0.5192500000000001"/>
    <n v="0.298375"/>
    <n v="0.2208750000000001"/>
  </r>
  <r>
    <x v="50"/>
    <n v="0.1925"/>
    <n v="0.33500000000000002"/>
    <n v="0.40010000000000001"/>
    <s v="MATRIZ "/>
    <s v="MATRIZ "/>
    <s v="OCT"/>
    <n v="2020"/>
    <n v="0"/>
    <n v="0"/>
    <n v="0"/>
    <n v="0"/>
  </r>
  <r>
    <x v="50"/>
    <n v="0.1925"/>
    <n v="0.33500000000000002"/>
    <n v="0.40010000000000001"/>
    <s v="MATRIZ "/>
    <s v="MATRIZ "/>
    <s v="NOV"/>
    <n v="2020"/>
    <n v="0.94"/>
    <n v="0.31490000000000001"/>
    <n v="0.18095"/>
    <n v="0.13395000000000001"/>
  </r>
  <r>
    <x v="50"/>
    <n v="0.1925"/>
    <n v="0.33500000000000002"/>
    <n v="0.40010000000000001"/>
    <s v="MATRIZ "/>
    <s v="MATRIZ "/>
    <s v="DEC"/>
    <n v="2020"/>
    <n v="0.38"/>
    <n v="0.1273"/>
    <n v="7.3150000000000007E-2"/>
    <n v="5.414999999999999E-2"/>
  </r>
  <r>
    <x v="50"/>
    <n v="0.1925"/>
    <n v="0.33500000000000002"/>
    <n v="0.40010000000000001"/>
    <s v="MATRIZ "/>
    <s v="MATRIZ "/>
    <s v="JAN"/>
    <n v="2021"/>
    <n v="0.23"/>
    <n v="7.7050000000000007E-2"/>
    <n v="4.4275000000000002E-2"/>
    <n v="3.2775000000000006E-2"/>
  </r>
  <r>
    <x v="50"/>
    <n v="1.9E-2"/>
    <n v="3.5400000000000001E-2"/>
    <n v="3.2300000000000002E-2"/>
    <s v="SUCURSAL LOJA"/>
    <s v="SUCURSAL LOJA"/>
    <s v="MAY"/>
    <n v="2020"/>
    <n v="0"/>
    <n v="0"/>
    <n v="0"/>
    <n v="0"/>
  </r>
  <r>
    <x v="50"/>
    <n v="1.9E-2"/>
    <n v="3.5400000000000001E-2"/>
    <n v="3.2300000000000002E-2"/>
    <s v="SUCURSAL LOJA"/>
    <s v="SUCURSAL LOJA"/>
    <s v="JUN"/>
    <n v="2020"/>
    <n v="0"/>
    <n v="0"/>
    <n v="0"/>
    <n v="0"/>
  </r>
  <r>
    <x v="50"/>
    <n v="1.9E-2"/>
    <n v="3.5400000000000001E-2"/>
    <n v="3.2300000000000002E-2"/>
    <s v="SUCURSAL LOJA"/>
    <s v="SUCURSAL LOJA"/>
    <s v="JUL"/>
    <n v="2020"/>
    <n v="1.37"/>
    <n v="4.8498000000000006E-2"/>
    <n v="2.6030000000000001E-2"/>
    <n v="2.2468000000000005E-2"/>
  </r>
  <r>
    <x v="50"/>
    <n v="1.9E-2"/>
    <n v="3.5400000000000001E-2"/>
    <n v="3.2300000000000002E-2"/>
    <s v="SUCURSAL LOJA"/>
    <s v="SUCURSAL LOJA"/>
    <s v="AUG"/>
    <n v="2020"/>
    <n v="0"/>
    <n v="0"/>
    <n v="0"/>
    <n v="0"/>
  </r>
  <r>
    <x v="50"/>
    <n v="1.9E-2"/>
    <n v="3.5400000000000001E-2"/>
    <n v="3.2300000000000002E-2"/>
    <s v="SUCURSAL LOJA"/>
    <s v="SUCURSAL LOJA"/>
    <s v="SEP"/>
    <n v="2020"/>
    <n v="0.1"/>
    <n v="3.5400000000000002E-3"/>
    <n v="1.9E-3"/>
    <n v="1.6400000000000002E-3"/>
  </r>
  <r>
    <x v="50"/>
    <n v="1.9E-2"/>
    <n v="3.5400000000000001E-2"/>
    <n v="3.2300000000000002E-2"/>
    <s v="SUCURSAL LOJA"/>
    <s v="SUCURSAL LOJA"/>
    <s v="OCT"/>
    <n v="2020"/>
    <n v="0.82"/>
    <n v="2.9027999999999998E-2"/>
    <n v="1.5579999999999998E-2"/>
    <n v="1.3448E-2"/>
  </r>
  <r>
    <x v="50"/>
    <n v="1.9E-2"/>
    <n v="3.5400000000000001E-2"/>
    <n v="3.2300000000000002E-2"/>
    <s v="SUCURSAL LOJA"/>
    <s v="SUCURSAL LOJA"/>
    <s v="NOV"/>
    <n v="2020"/>
    <n v="0.88"/>
    <n v="3.1152000000000003E-2"/>
    <n v="1.6719999999999999E-2"/>
    <n v="1.4432000000000004E-2"/>
  </r>
  <r>
    <x v="50"/>
    <n v="1.9E-2"/>
    <n v="3.5400000000000001E-2"/>
    <n v="3.2300000000000002E-2"/>
    <s v="SUCURSAL LOJA"/>
    <s v="SUCURSAL LOJA"/>
    <s v="DEC"/>
    <n v="2020"/>
    <n v="1.29"/>
    <n v="4.5666000000000005E-2"/>
    <n v="2.4510000000000001E-2"/>
    <n v="2.1156000000000005E-2"/>
  </r>
  <r>
    <x v="50"/>
    <n v="1.9E-2"/>
    <n v="3.5400000000000001E-2"/>
    <n v="3.2300000000000002E-2"/>
    <s v="SUCURSAL LOJA"/>
    <s v="SUCURSAL LOJA"/>
    <s v="JAN"/>
    <n v="2021"/>
    <n v="0"/>
    <n v="0"/>
    <n v="0"/>
    <n v="0"/>
  </r>
  <r>
    <x v="51"/>
    <n v="10.053900000000001"/>
    <n v="17.796199999999999"/>
    <n v="20.0245"/>
    <s v="MATRIZ "/>
    <s v="MATRIZ "/>
    <s v="MAY"/>
    <n v="2020"/>
    <n v="1.26"/>
    <n v="22.423211999999999"/>
    <n v="12.667914000000001"/>
    <n v="9.755297999999998"/>
  </r>
  <r>
    <x v="51"/>
    <n v="10.053900000000001"/>
    <n v="17.796199999999999"/>
    <n v="20.0245"/>
    <s v="MATRIZ "/>
    <s v="MATRIZ "/>
    <s v="JUN"/>
    <n v="2020"/>
    <n v="3.65"/>
    <n v="64.956129999999987"/>
    <n v="36.696735000000004"/>
    <n v="28.259394999999984"/>
  </r>
  <r>
    <x v="51"/>
    <n v="10.053900000000001"/>
    <n v="17.796199999999999"/>
    <n v="20.0245"/>
    <s v="MATRIZ "/>
    <s v="MATRIZ "/>
    <s v="JUL"/>
    <n v="2020"/>
    <n v="1.59"/>
    <n v="28.295957999999999"/>
    <n v="15.985701000000002"/>
    <n v="12.310256999999996"/>
  </r>
  <r>
    <x v="51"/>
    <n v="10.053900000000001"/>
    <n v="17.796199999999999"/>
    <n v="20.0245"/>
    <s v="MATRIZ "/>
    <s v="MATRIZ "/>
    <s v="AUG"/>
    <n v="2020"/>
    <n v="0"/>
    <n v="0"/>
    <n v="0"/>
    <n v="0"/>
  </r>
  <r>
    <x v="51"/>
    <n v="10.053900000000001"/>
    <n v="17.796199999999999"/>
    <n v="20.0245"/>
    <s v="MATRIZ "/>
    <s v="MATRIZ "/>
    <s v="SEP"/>
    <n v="2020"/>
    <n v="0"/>
    <n v="0"/>
    <n v="0"/>
    <n v="0"/>
  </r>
  <r>
    <x v="51"/>
    <n v="10.053900000000001"/>
    <n v="17.796199999999999"/>
    <n v="20.0245"/>
    <s v="MATRIZ "/>
    <s v="MATRIZ "/>
    <s v="OCT"/>
    <n v="2020"/>
    <n v="4.91"/>
    <n v="87.379341999999994"/>
    <n v="49.364649000000007"/>
    <n v="38.014692999999987"/>
  </r>
  <r>
    <x v="51"/>
    <n v="10.053900000000001"/>
    <n v="17.796199999999999"/>
    <n v="20.0245"/>
    <s v="MATRIZ "/>
    <s v="MATRIZ "/>
    <s v="NOV"/>
    <n v="2020"/>
    <n v="3.14"/>
    <n v="55.880068000000001"/>
    <n v="31.569246000000003"/>
    <n v="24.310821999999998"/>
  </r>
  <r>
    <x v="51"/>
    <n v="10.053900000000001"/>
    <n v="17.796199999999999"/>
    <n v="20.0245"/>
    <s v="MATRIZ "/>
    <s v="MATRIZ "/>
    <s v="DEC"/>
    <n v="2020"/>
    <n v="2.02"/>
    <n v="35.948324"/>
    <n v="20.308878"/>
    <n v="15.639446"/>
  </r>
  <r>
    <x v="51"/>
    <n v="10.053900000000001"/>
    <n v="17.796199999999999"/>
    <n v="20.0245"/>
    <s v="MATRIZ "/>
    <s v="MATRIZ "/>
    <s v="JAN"/>
    <n v="2021"/>
    <n v="1.53"/>
    <n v="27.228185999999997"/>
    <n v="15.382467000000002"/>
    <n v="11.845718999999995"/>
  </r>
  <r>
    <x v="51"/>
    <n v="10.4496"/>
    <n v="13.1004"/>
    <n v="14.246499999999999"/>
    <s v="SUCURSAL CHILE"/>
    <s v="SUCURSAL CHILE"/>
    <s v="MAY"/>
    <n v="2020"/>
    <n v="1.17"/>
    <n v="15.327468"/>
    <n v="12.226032"/>
    <n v="3.1014359999999996"/>
  </r>
  <r>
    <x v="51"/>
    <n v="10.4496"/>
    <n v="13.1004"/>
    <n v="14.246499999999999"/>
    <s v="SUCURSAL CHILE"/>
    <s v="SUCURSAL CHILE"/>
    <s v="JUN"/>
    <n v="2020"/>
    <n v="0.77"/>
    <n v="10.087308"/>
    <n v="8.0461919999999996"/>
    <n v="2.0411160000000006"/>
  </r>
  <r>
    <x v="51"/>
    <n v="10.4496"/>
    <n v="13.1004"/>
    <n v="14.246499999999999"/>
    <s v="SUCURSAL CHILE"/>
    <s v="SUCURSAL CHILE"/>
    <s v="JUL"/>
    <n v="2020"/>
    <n v="7.0000000000000007E-2"/>
    <n v="0.91702800000000018"/>
    <n v="0.73147200000000012"/>
    <n v="0.18555600000000005"/>
  </r>
  <r>
    <x v="51"/>
    <n v="10.4496"/>
    <n v="13.1004"/>
    <n v="14.246499999999999"/>
    <s v="SUCURSAL CHILE"/>
    <s v="SUCURSAL CHILE"/>
    <s v="AUG"/>
    <n v="2020"/>
    <n v="0.13"/>
    <n v="1.7030520000000002"/>
    <n v="1.3584480000000001"/>
    <n v="0.34460400000000013"/>
  </r>
  <r>
    <x v="51"/>
    <n v="10.4496"/>
    <n v="13.1004"/>
    <n v="14.246499999999999"/>
    <s v="SUCURSAL CHILE"/>
    <s v="SUCURSAL CHILE"/>
    <s v="SEP"/>
    <n v="2020"/>
    <n v="1.89"/>
    <n v="24.759755999999999"/>
    <n v="19.749744"/>
    <n v="5.0100119999999997"/>
  </r>
  <r>
    <x v="51"/>
    <n v="10.4496"/>
    <n v="13.1004"/>
    <n v="14.246499999999999"/>
    <s v="SUCURSAL CHILE"/>
    <s v="SUCURSAL CHILE"/>
    <s v="OCT"/>
    <n v="2020"/>
    <n v="2.3199999999999998"/>
    <n v="30.392927999999998"/>
    <n v="24.243071999999998"/>
    <n v="6.1498559999999998"/>
  </r>
  <r>
    <x v="51"/>
    <n v="10.4496"/>
    <n v="13.1004"/>
    <n v="14.246499999999999"/>
    <s v="SUCURSAL CHILE"/>
    <s v="SUCURSAL CHILE"/>
    <s v="NOV"/>
    <n v="2020"/>
    <n v="3.8"/>
    <n v="49.78152"/>
    <n v="39.708480000000002"/>
    <n v="10.073039999999999"/>
  </r>
  <r>
    <x v="51"/>
    <n v="10.4496"/>
    <n v="13.1004"/>
    <n v="14.246499999999999"/>
    <s v="SUCURSAL CHILE"/>
    <s v="SUCURSAL CHILE"/>
    <s v="DEC"/>
    <n v="2020"/>
    <n v="4.2699999999999996"/>
    <n v="55.938707999999998"/>
    <n v="44.619791999999997"/>
    <n v="11.318916000000002"/>
  </r>
  <r>
    <x v="51"/>
    <n v="10.4496"/>
    <n v="13.1004"/>
    <n v="14.246499999999999"/>
    <s v="SUCURSAL CHILE"/>
    <s v="SUCURSAL CHILE"/>
    <s v="JAN"/>
    <n v="2021"/>
    <n v="4.01"/>
    <n v="52.532603999999999"/>
    <n v="41.902895999999998"/>
    <n v="10.629708000000001"/>
  </r>
  <r>
    <x v="51"/>
    <n v="8.1913999999999998"/>
    <n v="14.124499999999999"/>
    <n v="14.3695"/>
    <s v="SUCURSAL LOJA"/>
    <s v="SUCURSAL LOJA"/>
    <s v="MAY"/>
    <n v="2020"/>
    <n v="12.93"/>
    <n v="182.629785"/>
    <n v="105.91480199999999"/>
    <n v="76.714983000000004"/>
  </r>
  <r>
    <x v="51"/>
    <n v="8.1913999999999998"/>
    <n v="14.124499999999999"/>
    <n v="14.3695"/>
    <s v="SUCURSAL LOJA"/>
    <s v="SUCURSAL LOJA"/>
    <s v="JUN"/>
    <n v="2020"/>
    <n v="7.51"/>
    <n v="106.07499499999999"/>
    <n v="61.517413999999995"/>
    <n v="44.557580999999992"/>
  </r>
  <r>
    <x v="51"/>
    <n v="8.1913999999999998"/>
    <n v="14.124499999999999"/>
    <n v="14.3695"/>
    <s v="SUCURSAL LOJA"/>
    <s v="SUCURSAL LOJA"/>
    <s v="JUL"/>
    <n v="2020"/>
    <n v="2.82"/>
    <n v="39.831089999999996"/>
    <n v="23.099747999999998"/>
    <n v="16.731341999999998"/>
  </r>
  <r>
    <x v="51"/>
    <n v="8.1913999999999998"/>
    <n v="14.124499999999999"/>
    <n v="14.3695"/>
    <s v="SUCURSAL LOJA"/>
    <s v="SUCURSAL LOJA"/>
    <s v="AUG"/>
    <n v="2020"/>
    <n v="0"/>
    <n v="0"/>
    <n v="0"/>
    <n v="0"/>
  </r>
  <r>
    <x v="51"/>
    <n v="8.1913999999999998"/>
    <n v="14.124499999999999"/>
    <n v="14.3695"/>
    <s v="SUCURSAL LOJA"/>
    <s v="SUCURSAL LOJA"/>
    <s v="SEP"/>
    <n v="2020"/>
    <n v="0"/>
    <n v="0"/>
    <n v="0"/>
    <n v="0"/>
  </r>
  <r>
    <x v="51"/>
    <n v="8.1913999999999998"/>
    <n v="14.124499999999999"/>
    <n v="14.3695"/>
    <s v="SUCURSAL LOJA"/>
    <s v="SUCURSAL LOJA"/>
    <s v="OCT"/>
    <n v="2020"/>
    <n v="0.13"/>
    <n v="1.836185"/>
    <n v="1.0648820000000001"/>
    <n v="0.77130299999999985"/>
  </r>
  <r>
    <x v="51"/>
    <n v="8.1913999999999998"/>
    <n v="14.124499999999999"/>
    <n v="14.3695"/>
    <s v="SUCURSAL LOJA"/>
    <s v="SUCURSAL LOJA"/>
    <s v="NOV"/>
    <n v="2020"/>
    <n v="0"/>
    <n v="0"/>
    <n v="0"/>
    <n v="0"/>
  </r>
  <r>
    <x v="51"/>
    <n v="8.1913999999999998"/>
    <n v="14.124499999999999"/>
    <n v="14.3695"/>
    <s v="SUCURSAL LOJA"/>
    <s v="SUCURSAL LOJA"/>
    <s v="DEC"/>
    <n v="2020"/>
    <n v="7.26"/>
    <n v="102.54387"/>
    <n v="59.469563999999998"/>
    <n v="43.074306"/>
  </r>
  <r>
    <x v="51"/>
    <n v="8.1913999999999998"/>
    <n v="14.124499999999999"/>
    <n v="14.3695"/>
    <s v="SUCURSAL LOJA"/>
    <s v="SUCURSAL LOJA"/>
    <s v="JAN"/>
    <n v="2021"/>
    <n v="16.95"/>
    <n v="239.41027499999998"/>
    <n v="138.84422999999998"/>
    <n v="100.566045"/>
  </r>
  <r>
    <x v="52"/>
    <n v="6.835"/>
    <n v="9.7081"/>
    <n v="9.2811000000000003"/>
    <s v="SUCURSAL LOJA"/>
    <s v="SUCURSAL LOJA"/>
    <s v="MAY"/>
    <n v="2020"/>
    <n v="0.49"/>
    <n v="4.7569689999999998"/>
    <n v="3.3491499999999998"/>
    <n v="1.4078189999999999"/>
  </r>
  <r>
    <x v="52"/>
    <n v="6.835"/>
    <n v="9.7081"/>
    <n v="9.2811000000000003"/>
    <s v="SUCURSAL LOJA"/>
    <s v="SUCURSAL LOJA"/>
    <s v="JUN"/>
    <n v="2020"/>
    <n v="1.58"/>
    <n v="15.338798000000001"/>
    <n v="10.799300000000001"/>
    <n v="4.539498"/>
  </r>
  <r>
    <x v="52"/>
    <n v="6.835"/>
    <n v="9.7081"/>
    <n v="9.2811000000000003"/>
    <s v="SUCURSAL LOJA"/>
    <s v="SUCURSAL LOJA"/>
    <s v="JUL"/>
    <n v="2020"/>
    <n v="0.18"/>
    <n v="1.747458"/>
    <n v="1.2302999999999999"/>
    <n v="0.51715800000000001"/>
  </r>
  <r>
    <x v="52"/>
    <n v="6.835"/>
    <n v="9.7081"/>
    <n v="9.2811000000000003"/>
    <s v="SUCURSAL LOJA"/>
    <s v="SUCURSAL LOJA"/>
    <s v="AUG"/>
    <n v="2020"/>
    <n v="0"/>
    <n v="0"/>
    <n v="0"/>
    <n v="0"/>
  </r>
  <r>
    <x v="52"/>
    <n v="6.835"/>
    <n v="9.7081"/>
    <n v="9.2811000000000003"/>
    <s v="SUCURSAL LOJA"/>
    <s v="SUCURSAL LOJA"/>
    <s v="SEP"/>
    <n v="2020"/>
    <n v="0"/>
    <n v="0"/>
    <n v="0"/>
    <n v="0"/>
  </r>
  <r>
    <x v="52"/>
    <n v="6.835"/>
    <n v="9.7081"/>
    <n v="9.2811000000000003"/>
    <s v="SUCURSAL LOJA"/>
    <s v="SUCURSAL LOJA"/>
    <s v="OCT"/>
    <n v="2020"/>
    <n v="0"/>
    <n v="0"/>
    <n v="0"/>
    <n v="0"/>
  </r>
  <r>
    <x v="52"/>
    <n v="6.835"/>
    <n v="9.7081"/>
    <n v="9.2811000000000003"/>
    <s v="SUCURSAL LOJA"/>
    <s v="SUCURSAL LOJA"/>
    <s v="NOV"/>
    <n v="2020"/>
    <n v="0"/>
    <n v="0"/>
    <n v="0"/>
    <n v="0"/>
  </r>
  <r>
    <x v="52"/>
    <n v="6.835"/>
    <n v="9.7081"/>
    <n v="9.2811000000000003"/>
    <s v="SUCURSAL LOJA"/>
    <s v="SUCURSAL LOJA"/>
    <s v="DEC"/>
    <n v="2020"/>
    <n v="0"/>
    <n v="0"/>
    <n v="0"/>
    <n v="0"/>
  </r>
  <r>
    <x v="52"/>
    <n v="6.835"/>
    <n v="9.7081"/>
    <n v="9.2811000000000003"/>
    <s v="SUCURSAL LOJA"/>
    <s v="SUCURSAL LOJA"/>
    <s v="JAN"/>
    <n v="2021"/>
    <n v="0"/>
    <n v="0"/>
    <n v="0"/>
    <n v="0"/>
  </r>
  <r>
    <x v="52"/>
    <n v="9.4083000000000006"/>
    <n v="13.825799999999999"/>
    <n v="0"/>
    <s v="SUCURSAL TRAN"/>
    <s v="SUCURSAL TRAN"/>
    <s v="MAY"/>
    <n v="2020"/>
    <n v="0.83"/>
    <n v="11.475413999999999"/>
    <n v="7.8088889999999997"/>
    <n v="3.6665249999999991"/>
  </r>
  <r>
    <x v="52"/>
    <n v="9.4083000000000006"/>
    <n v="13.825799999999999"/>
    <n v="0"/>
    <s v="SUCURSAL TRAN"/>
    <s v="SUCURSAL TRAN"/>
    <s v="JUN"/>
    <n v="2020"/>
    <n v="0"/>
    <n v="0"/>
    <n v="0"/>
    <n v="0"/>
  </r>
  <r>
    <x v="52"/>
    <n v="9.4083000000000006"/>
    <n v="13.825799999999999"/>
    <n v="0"/>
    <s v="SUCURSAL TRAN"/>
    <s v="SUCURSAL TRAN"/>
    <s v="JUL"/>
    <n v="2020"/>
    <n v="0.42"/>
    <n v="5.8068359999999997"/>
    <n v="3.9514860000000001"/>
    <n v="1.8553499999999996"/>
  </r>
  <r>
    <x v="52"/>
    <n v="9.4083000000000006"/>
    <n v="13.825799999999999"/>
    <n v="0"/>
    <s v="SUCURSAL TRAN"/>
    <s v="SUCURSAL TRAN"/>
    <s v="AUG"/>
    <n v="2020"/>
    <n v="0"/>
    <n v="0"/>
    <n v="0"/>
    <n v="0"/>
  </r>
  <r>
    <x v="52"/>
    <n v="9.4083000000000006"/>
    <n v="13.825799999999999"/>
    <n v="0"/>
    <s v="SUCURSAL TRAN"/>
    <s v="SUCURSAL TRAN"/>
    <s v="SEP"/>
    <n v="2020"/>
    <n v="0"/>
    <n v="0"/>
    <n v="0"/>
    <n v="0"/>
  </r>
  <r>
    <x v="52"/>
    <n v="9.4083000000000006"/>
    <n v="13.825799999999999"/>
    <n v="0"/>
    <s v="SUCURSAL TRAN"/>
    <s v="SUCURSAL TRAN"/>
    <s v="OCT"/>
    <n v="2020"/>
    <n v="1.23"/>
    <n v="17.005734"/>
    <n v="11.572209000000001"/>
    <n v="5.4335249999999995"/>
  </r>
  <r>
    <x v="52"/>
    <n v="9.4083000000000006"/>
    <n v="13.825799999999999"/>
    <n v="0"/>
    <s v="SUCURSAL TRAN"/>
    <s v="SUCURSAL TRAN"/>
    <s v="NOV"/>
    <n v="2020"/>
    <n v="2.88"/>
    <n v="39.818303999999998"/>
    <n v="27.095904000000001"/>
    <n v="12.722399999999997"/>
  </r>
  <r>
    <x v="52"/>
    <n v="9.4083000000000006"/>
    <n v="13.825799999999999"/>
    <n v="0"/>
    <s v="SUCURSAL TRAN"/>
    <s v="SUCURSAL TRAN"/>
    <s v="DEC"/>
    <n v="2020"/>
    <n v="0.76"/>
    <n v="10.507607999999999"/>
    <n v="7.1503080000000008"/>
    <n v="3.3572999999999986"/>
  </r>
  <r>
    <x v="52"/>
    <n v="9.4083000000000006"/>
    <n v="13.825799999999999"/>
    <n v="0"/>
    <s v="SUCURSAL TRAN"/>
    <s v="SUCURSAL TRAN"/>
    <s v="JAN"/>
    <n v="2021"/>
    <n v="0.22"/>
    <n v="3.0416759999999998"/>
    <n v="2.0698259999999999"/>
    <n v="0.97184999999999988"/>
  </r>
  <r>
    <x v="52"/>
    <n v="11.0868"/>
    <n v="16.8857"/>
    <n v="15.8033"/>
    <s v="SUCURSAL TALLER"/>
    <s v="SUCURSAL TALLER"/>
    <s v="MAY"/>
    <n v="2020"/>
    <n v="3.16"/>
    <n v="53.358812"/>
    <n v="35.034288000000004"/>
    <n v="18.324523999999997"/>
  </r>
  <r>
    <x v="52"/>
    <n v="11.0868"/>
    <n v="16.8857"/>
    <n v="15.8033"/>
    <s v="SUCURSAL TALLER"/>
    <s v="SUCURSAL TALLER"/>
    <s v="JUN"/>
    <n v="2020"/>
    <n v="0"/>
    <n v="0"/>
    <n v="0"/>
    <n v="0"/>
  </r>
  <r>
    <x v="52"/>
    <n v="11.0868"/>
    <n v="16.8857"/>
    <n v="15.8033"/>
    <s v="SUCURSAL TALLER"/>
    <s v="SUCURSAL TALLER"/>
    <s v="JUL"/>
    <n v="2020"/>
    <n v="1.76"/>
    <n v="29.718831999999999"/>
    <n v="19.512768000000001"/>
    <n v="10.206063999999998"/>
  </r>
  <r>
    <x v="52"/>
    <n v="11.0868"/>
    <n v="16.8857"/>
    <n v="15.8033"/>
    <s v="SUCURSAL TALLER"/>
    <s v="SUCURSAL TALLER"/>
    <s v="AUG"/>
    <n v="2020"/>
    <n v="0.69"/>
    <n v="11.651133"/>
    <n v="7.6498919999999995"/>
    <n v="4.0012410000000003"/>
  </r>
  <r>
    <x v="52"/>
    <n v="11.0868"/>
    <n v="16.8857"/>
    <n v="15.8033"/>
    <s v="SUCURSAL TALLER"/>
    <s v="SUCURSAL TALLER"/>
    <s v="SEP"/>
    <n v="2020"/>
    <n v="0"/>
    <n v="0"/>
    <n v="0"/>
    <n v="0"/>
  </r>
  <r>
    <x v="52"/>
    <n v="11.0868"/>
    <n v="16.8857"/>
    <n v="15.8033"/>
    <s v="SUCURSAL TALLER"/>
    <s v="SUCURSAL TALLER"/>
    <s v="OCT"/>
    <n v="2020"/>
    <n v="0"/>
    <n v="0"/>
    <n v="0"/>
    <n v="0"/>
  </r>
  <r>
    <x v="52"/>
    <n v="11.0868"/>
    <n v="16.8857"/>
    <n v="15.8033"/>
    <s v="SUCURSAL TALLER"/>
    <s v="SUCURSAL TALLER"/>
    <s v="NOV"/>
    <n v="2020"/>
    <n v="0"/>
    <n v="0"/>
    <n v="0"/>
    <n v="0"/>
  </r>
  <r>
    <x v="52"/>
    <n v="11.0868"/>
    <n v="16.8857"/>
    <n v="15.8033"/>
    <s v="SUCURSAL TALLER"/>
    <s v="SUCURSAL TALLER"/>
    <s v="DEC"/>
    <n v="2020"/>
    <n v="1.06"/>
    <n v="17.898842000000002"/>
    <n v="11.752008"/>
    <n v="6.1468340000000019"/>
  </r>
  <r>
    <x v="52"/>
    <n v="11.0868"/>
    <n v="16.8857"/>
    <n v="15.8033"/>
    <s v="SUCURSAL TALLER"/>
    <s v="SUCURSAL TALLER"/>
    <s v="JAN"/>
    <n v="2021"/>
    <n v="0"/>
    <n v="0"/>
    <n v="0"/>
    <n v="0"/>
  </r>
  <r>
    <x v="52"/>
    <n v="12.218400000000001"/>
    <n v="22.403300000000002"/>
    <n v="20.182500000000001"/>
    <s v="SUCURSAL CHILE"/>
    <s v="SUCURSAL CHILE"/>
    <s v="MAY"/>
    <n v="2020"/>
    <n v="2.58"/>
    <n v="57.800514000000007"/>
    <n v="31.523472000000002"/>
    <n v="26.277042000000005"/>
  </r>
  <r>
    <x v="52"/>
    <n v="12.218400000000001"/>
    <n v="22.403300000000002"/>
    <n v="20.182500000000001"/>
    <s v="SUCURSAL CHILE"/>
    <s v="SUCURSAL CHILE"/>
    <s v="JUN"/>
    <n v="2020"/>
    <n v="0"/>
    <n v="0"/>
    <n v="0"/>
    <n v="0"/>
  </r>
  <r>
    <x v="52"/>
    <n v="12.218400000000001"/>
    <n v="22.403300000000002"/>
    <n v="20.182500000000001"/>
    <s v="SUCURSAL CHILE"/>
    <s v="SUCURSAL CHILE"/>
    <s v="JUL"/>
    <n v="2020"/>
    <n v="0.68"/>
    <n v="15.234244000000002"/>
    <n v="8.3085120000000003"/>
    <n v="6.9257320000000018"/>
  </r>
  <r>
    <x v="52"/>
    <n v="12.218400000000001"/>
    <n v="22.403300000000002"/>
    <n v="20.182500000000001"/>
    <s v="SUCURSAL CHILE"/>
    <s v="SUCURSAL CHILE"/>
    <s v="AUG"/>
    <n v="2020"/>
    <n v="0"/>
    <n v="0"/>
    <n v="0"/>
    <n v="0"/>
  </r>
  <r>
    <x v="52"/>
    <n v="12.218400000000001"/>
    <n v="22.403300000000002"/>
    <n v="20.182500000000001"/>
    <s v="SUCURSAL CHILE"/>
    <s v="SUCURSAL CHILE"/>
    <s v="SEP"/>
    <n v="2020"/>
    <n v="2.95"/>
    <n v="66.089735000000005"/>
    <n v="36.044280000000008"/>
    <n v="30.045454999999997"/>
  </r>
  <r>
    <x v="52"/>
    <n v="12.218400000000001"/>
    <n v="22.403300000000002"/>
    <n v="20.182500000000001"/>
    <s v="SUCURSAL CHILE"/>
    <s v="SUCURSAL CHILE"/>
    <s v="OCT"/>
    <n v="2020"/>
    <n v="0"/>
    <n v="0"/>
    <n v="0"/>
    <n v="0"/>
  </r>
  <r>
    <x v="52"/>
    <n v="12.218400000000001"/>
    <n v="22.403300000000002"/>
    <n v="20.182500000000001"/>
    <s v="SUCURSAL CHILE"/>
    <s v="SUCURSAL CHILE"/>
    <s v="NOV"/>
    <n v="2020"/>
    <n v="0.3"/>
    <n v="6.7209900000000005"/>
    <n v="3.6655199999999999"/>
    <n v="3.0554700000000006"/>
  </r>
  <r>
    <x v="52"/>
    <n v="12.218400000000001"/>
    <n v="22.403300000000002"/>
    <n v="20.182500000000001"/>
    <s v="SUCURSAL CHILE"/>
    <s v="SUCURSAL CHILE"/>
    <s v="DEC"/>
    <n v="2020"/>
    <n v="3.19"/>
    <n v="71.466526999999999"/>
    <n v="38.976696000000004"/>
    <n v="32.489830999999995"/>
  </r>
  <r>
    <x v="52"/>
    <n v="12.218400000000001"/>
    <n v="22.403300000000002"/>
    <n v="20.182500000000001"/>
    <s v="SUCURSAL CHILE"/>
    <s v="SUCURSAL CHILE"/>
    <s v="JAN"/>
    <n v="2021"/>
    <n v="0.76"/>
    <n v="17.026508"/>
    <n v="9.2859840000000009"/>
    <n v="7.7405239999999988"/>
  </r>
  <r>
    <x v="52"/>
    <n v="10.095599999999999"/>
    <n v="17.843499999999999"/>
    <n v="19.3508"/>
    <s v="MATRIZ "/>
    <s v="MATRIZ "/>
    <s v="MAY"/>
    <n v="2020"/>
    <n v="0"/>
    <n v="0"/>
    <n v="0"/>
    <n v="0"/>
  </r>
  <r>
    <x v="52"/>
    <n v="10.095599999999999"/>
    <n v="17.843499999999999"/>
    <n v="19.3508"/>
    <s v="MATRIZ "/>
    <s v="MATRIZ "/>
    <s v="JUN"/>
    <n v="2020"/>
    <n v="4.7699999999999996"/>
    <n v="85.113494999999986"/>
    <n v="48.15601199999999"/>
    <n v="36.957482999999996"/>
  </r>
  <r>
    <x v="52"/>
    <n v="10.095599999999999"/>
    <n v="17.843499999999999"/>
    <n v="19.3508"/>
    <s v="MATRIZ "/>
    <s v="MATRIZ "/>
    <s v="JUL"/>
    <n v="2020"/>
    <n v="0.01"/>
    <n v="0.17843499999999998"/>
    <n v="0.10095599999999999"/>
    <n v="7.7478999999999992E-2"/>
  </r>
  <r>
    <x v="52"/>
    <n v="10.095599999999999"/>
    <n v="17.843499999999999"/>
    <n v="19.3508"/>
    <s v="MATRIZ "/>
    <s v="MATRIZ "/>
    <s v="AUG"/>
    <n v="2020"/>
    <n v="3.82"/>
    <n v="68.162169999999989"/>
    <n v="38.565191999999996"/>
    <n v="29.596977999999993"/>
  </r>
  <r>
    <x v="52"/>
    <n v="10.095599999999999"/>
    <n v="17.843499999999999"/>
    <n v="19.3508"/>
    <s v="MATRIZ "/>
    <s v="MATRIZ "/>
    <s v="SEP"/>
    <n v="2020"/>
    <n v="0"/>
    <n v="0"/>
    <n v="0"/>
    <n v="0"/>
  </r>
  <r>
    <x v="52"/>
    <n v="10.095599999999999"/>
    <n v="17.843499999999999"/>
    <n v="19.3508"/>
    <s v="MATRIZ "/>
    <s v="MATRIZ "/>
    <s v="OCT"/>
    <n v="2020"/>
    <n v="0"/>
    <n v="0"/>
    <n v="0"/>
    <n v="0"/>
  </r>
  <r>
    <x v="52"/>
    <n v="10.095599999999999"/>
    <n v="17.843499999999999"/>
    <n v="19.3508"/>
    <s v="MATRIZ "/>
    <s v="MATRIZ "/>
    <s v="NOV"/>
    <n v="2020"/>
    <n v="2.29"/>
    <n v="40.861615"/>
    <n v="23.118924"/>
    <n v="17.742691000000001"/>
  </r>
  <r>
    <x v="52"/>
    <n v="10.095599999999999"/>
    <n v="17.843499999999999"/>
    <n v="19.3508"/>
    <s v="MATRIZ "/>
    <s v="MATRIZ "/>
    <s v="DEC"/>
    <n v="2020"/>
    <n v="0.51"/>
    <n v="9.1001849999999997"/>
    <n v="5.1487559999999997"/>
    <n v="3.9514290000000001"/>
  </r>
  <r>
    <x v="52"/>
    <n v="10.095599999999999"/>
    <n v="17.843499999999999"/>
    <n v="19.3508"/>
    <s v="MATRIZ "/>
    <s v="MATRIZ "/>
    <s v="JAN"/>
    <n v="2021"/>
    <n v="0"/>
    <n v="0"/>
    <n v="0"/>
    <n v="0"/>
  </r>
  <r>
    <x v="53"/>
    <n v="111.887"/>
    <n v="155.75970000000001"/>
    <n v="163.816"/>
    <s v="MATRIZ "/>
    <s v="MATRIZ "/>
    <s v="MAY"/>
    <n v="2020"/>
    <n v="8.82"/>
    <n v="1373.8005540000001"/>
    <n v="986.84334000000001"/>
    <n v="386.95721400000014"/>
  </r>
  <r>
    <x v="53"/>
    <n v="111.887"/>
    <n v="155.75970000000001"/>
    <n v="163.816"/>
    <s v="MATRIZ "/>
    <s v="MATRIZ "/>
    <s v="JUN"/>
    <n v="2020"/>
    <n v="0"/>
    <n v="0"/>
    <n v="0"/>
    <n v="0"/>
  </r>
  <r>
    <x v="53"/>
    <n v="111.887"/>
    <n v="155.75970000000001"/>
    <n v="163.816"/>
    <s v="MATRIZ "/>
    <s v="MATRIZ "/>
    <s v="JUL"/>
    <n v="2020"/>
    <n v="0"/>
    <n v="0"/>
    <n v="0"/>
    <n v="0"/>
  </r>
  <r>
    <x v="53"/>
    <n v="111.887"/>
    <n v="155.75970000000001"/>
    <n v="163.816"/>
    <s v="MATRIZ "/>
    <s v="MATRIZ "/>
    <s v="AUG"/>
    <n v="2020"/>
    <n v="0"/>
    <n v="0"/>
    <n v="0"/>
    <n v="0"/>
  </r>
  <r>
    <x v="53"/>
    <n v="111.887"/>
    <n v="155.75970000000001"/>
    <n v="163.816"/>
    <s v="MATRIZ "/>
    <s v="MATRIZ "/>
    <s v="SEP"/>
    <n v="2020"/>
    <n v="4.32"/>
    <n v="672.88190400000008"/>
    <n v="483.35184000000004"/>
    <n v="189.53006400000004"/>
  </r>
  <r>
    <x v="53"/>
    <n v="111.887"/>
    <n v="155.75970000000001"/>
    <n v="163.816"/>
    <s v="MATRIZ "/>
    <s v="MATRIZ "/>
    <s v="OCT"/>
    <n v="2020"/>
    <n v="5.15"/>
    <n v="802.16245500000014"/>
    <n v="576.21805000000006"/>
    <n v="225.94440500000007"/>
  </r>
  <r>
    <x v="53"/>
    <n v="111.887"/>
    <n v="155.75970000000001"/>
    <n v="163.816"/>
    <s v="MATRIZ "/>
    <s v="MATRIZ "/>
    <s v="NOV"/>
    <n v="2020"/>
    <n v="0"/>
    <n v="0"/>
    <n v="0"/>
    <n v="0"/>
  </r>
  <r>
    <x v="53"/>
    <n v="111.887"/>
    <n v="155.75970000000001"/>
    <n v="163.816"/>
    <s v="MATRIZ "/>
    <s v="MATRIZ "/>
    <s v="DEC"/>
    <n v="2020"/>
    <n v="0"/>
    <n v="0"/>
    <n v="0"/>
    <n v="0"/>
  </r>
  <r>
    <x v="53"/>
    <n v="111.887"/>
    <n v="155.75970000000001"/>
    <n v="163.816"/>
    <s v="MATRIZ "/>
    <s v="MATRIZ "/>
    <s v="JAN"/>
    <n v="2021"/>
    <n v="3.9"/>
    <n v="607.46283000000005"/>
    <n v="436.35930000000002"/>
    <n v="171.10353000000003"/>
  </r>
  <r>
    <x v="53"/>
    <n v="117.07510000000001"/>
    <n v="163.28829999999999"/>
    <n v="178.21299999999999"/>
    <s v="SUCURSAL LOJA"/>
    <s v="SUCURSAL LOJA"/>
    <s v="MAY"/>
    <n v="2020"/>
    <n v="1.22"/>
    <n v="199.211726"/>
    <n v="142.83162200000001"/>
    <n v="56.380103999999989"/>
  </r>
  <r>
    <x v="53"/>
    <n v="117.07510000000001"/>
    <n v="163.28829999999999"/>
    <n v="178.21299999999999"/>
    <s v="SUCURSAL LOJA"/>
    <s v="SUCURSAL LOJA"/>
    <s v="JUN"/>
    <n v="2020"/>
    <n v="12.61"/>
    <n v="2059.0654629999999"/>
    <n v="1476.3170110000001"/>
    <n v="582.74845199999982"/>
  </r>
  <r>
    <x v="53"/>
    <n v="117.07510000000001"/>
    <n v="163.28829999999999"/>
    <n v="178.21299999999999"/>
    <s v="SUCURSAL LOJA"/>
    <s v="SUCURSAL LOJA"/>
    <s v="JUL"/>
    <n v="2020"/>
    <n v="0"/>
    <n v="0"/>
    <n v="0"/>
    <n v="0"/>
  </r>
  <r>
    <x v="53"/>
    <n v="117.07510000000001"/>
    <n v="163.28829999999999"/>
    <n v="178.21299999999999"/>
    <s v="SUCURSAL LOJA"/>
    <s v="SUCURSAL LOJA"/>
    <s v="AUG"/>
    <n v="2020"/>
    <n v="0"/>
    <n v="0"/>
    <n v="0"/>
    <n v="0"/>
  </r>
  <r>
    <x v="53"/>
    <n v="117.07510000000001"/>
    <n v="163.28829999999999"/>
    <n v="178.21299999999999"/>
    <s v="SUCURSAL LOJA"/>
    <s v="SUCURSAL LOJA"/>
    <s v="SEP"/>
    <n v="2020"/>
    <n v="0"/>
    <n v="0"/>
    <n v="0"/>
    <n v="0"/>
  </r>
  <r>
    <x v="53"/>
    <n v="117.07510000000001"/>
    <n v="163.28829999999999"/>
    <n v="178.21299999999999"/>
    <s v="SUCURSAL LOJA"/>
    <s v="SUCURSAL LOJA"/>
    <s v="OCT"/>
    <n v="2020"/>
    <n v="1.94"/>
    <n v="316.77930199999997"/>
    <n v="227.12569400000001"/>
    <n v="89.653607999999963"/>
  </r>
  <r>
    <x v="53"/>
    <n v="117.07510000000001"/>
    <n v="163.28829999999999"/>
    <n v="178.21299999999999"/>
    <s v="SUCURSAL LOJA"/>
    <s v="SUCURSAL LOJA"/>
    <s v="NOV"/>
    <n v="2020"/>
    <n v="0.9"/>
    <n v="146.95947000000001"/>
    <n v="105.36759000000001"/>
    <n v="41.591880000000003"/>
  </r>
  <r>
    <x v="53"/>
    <n v="117.07510000000001"/>
    <n v="163.28829999999999"/>
    <n v="178.21299999999999"/>
    <s v="SUCURSAL LOJA"/>
    <s v="SUCURSAL LOJA"/>
    <s v="DEC"/>
    <n v="2020"/>
    <n v="3.04"/>
    <n v="496.396432"/>
    <n v="355.90830400000004"/>
    <n v="140.48812799999996"/>
  </r>
  <r>
    <x v="53"/>
    <n v="117.07510000000001"/>
    <n v="163.28829999999999"/>
    <n v="178.21299999999999"/>
    <s v="SUCURSAL LOJA"/>
    <s v="SUCURSAL LOJA"/>
    <s v="JAN"/>
    <n v="2021"/>
    <n v="0"/>
    <n v="0"/>
    <n v="0"/>
    <n v="0"/>
  </r>
  <r>
    <x v="54"/>
    <n v="8.9928000000000008"/>
    <n v="12.766500000000001"/>
    <n v="15.059799999999999"/>
    <s v="MATRIZ "/>
    <s v="MATRIZ "/>
    <s v="MAY"/>
    <n v="2020"/>
    <n v="0.15"/>
    <n v="1.9149750000000001"/>
    <n v="1.3489200000000001"/>
    <n v="0.56605499999999997"/>
  </r>
  <r>
    <x v="54"/>
    <n v="8.9928000000000008"/>
    <n v="12.766500000000001"/>
    <n v="15.059799999999999"/>
    <s v="MATRIZ "/>
    <s v="MATRIZ "/>
    <s v="JUN"/>
    <n v="2020"/>
    <n v="0.45"/>
    <n v="5.7449250000000003"/>
    <n v="4.0467600000000008"/>
    <n v="1.6981649999999995"/>
  </r>
  <r>
    <x v="54"/>
    <n v="8.9928000000000008"/>
    <n v="12.766500000000001"/>
    <n v="15.059799999999999"/>
    <s v="MATRIZ "/>
    <s v="MATRIZ "/>
    <s v="JUL"/>
    <n v="2020"/>
    <n v="0.1"/>
    <n v="1.2766500000000001"/>
    <n v="0.89928000000000008"/>
    <n v="0.37736999999999998"/>
  </r>
  <r>
    <x v="54"/>
    <n v="8.9928000000000008"/>
    <n v="12.766500000000001"/>
    <n v="15.059799999999999"/>
    <s v="MATRIZ "/>
    <s v="MATRIZ "/>
    <s v="AUG"/>
    <n v="2020"/>
    <n v="0"/>
    <n v="0"/>
    <n v="0"/>
    <n v="0"/>
  </r>
  <r>
    <x v="54"/>
    <n v="8.9928000000000008"/>
    <n v="12.766500000000001"/>
    <n v="15.059799999999999"/>
    <s v="MATRIZ "/>
    <s v="MATRIZ "/>
    <s v="SEP"/>
    <n v="2020"/>
    <n v="0.21"/>
    <n v="2.680965"/>
    <n v="1.8884880000000002"/>
    <n v="0.79247699999999988"/>
  </r>
  <r>
    <x v="54"/>
    <n v="8.9928000000000008"/>
    <n v="12.766500000000001"/>
    <n v="15.059799999999999"/>
    <s v="MATRIZ "/>
    <s v="MATRIZ "/>
    <s v="OCT"/>
    <n v="2020"/>
    <n v="0.8"/>
    <n v="10.213200000000001"/>
    <n v="7.1942400000000006"/>
    <n v="3.0189599999999999"/>
  </r>
  <r>
    <x v="54"/>
    <n v="8.9928000000000008"/>
    <n v="12.766500000000001"/>
    <n v="15.059799999999999"/>
    <s v="MATRIZ "/>
    <s v="MATRIZ "/>
    <s v="NOV"/>
    <n v="2020"/>
    <n v="0"/>
    <n v="0"/>
    <n v="0"/>
    <n v="0"/>
  </r>
  <r>
    <x v="54"/>
    <n v="8.9928000000000008"/>
    <n v="12.766500000000001"/>
    <n v="15.059799999999999"/>
    <s v="MATRIZ "/>
    <s v="MATRIZ "/>
    <s v="DEC"/>
    <n v="2020"/>
    <n v="0.28999999999999998"/>
    <n v="3.7022849999999998"/>
    <n v="2.6079120000000002"/>
    <n v="1.0943729999999996"/>
  </r>
  <r>
    <x v="54"/>
    <n v="8.9928000000000008"/>
    <n v="12.766500000000001"/>
    <n v="15.059799999999999"/>
    <s v="MATRIZ "/>
    <s v="MATRIZ "/>
    <s v="JAN"/>
    <n v="2021"/>
    <n v="0"/>
    <n v="0"/>
    <n v="0"/>
    <n v="0"/>
  </r>
  <r>
    <x v="54"/>
    <n v="5.6334999999999997"/>
    <n v="8.9079999999999995"/>
    <n v="8.6266999999999996"/>
    <s v="SUCURSAL TRAN"/>
    <s v="SUCURSAL TRAN"/>
    <s v="MAY"/>
    <n v="2020"/>
    <n v="7.54"/>
    <n v="67.166319999999999"/>
    <n v="42.476590000000002"/>
    <n v="24.689729999999997"/>
  </r>
  <r>
    <x v="54"/>
    <n v="5.6334999999999997"/>
    <n v="8.9079999999999995"/>
    <n v="8.6266999999999996"/>
    <s v="SUCURSAL TRAN"/>
    <s v="SUCURSAL TRAN"/>
    <s v="JUN"/>
    <n v="2020"/>
    <n v="12.41"/>
    <n v="110.54827999999999"/>
    <n v="69.911734999999993"/>
    <n v="40.636544999999998"/>
  </r>
  <r>
    <x v="54"/>
    <n v="5.6334999999999997"/>
    <n v="8.9079999999999995"/>
    <n v="8.6266999999999996"/>
    <s v="SUCURSAL TRAN"/>
    <s v="SUCURSAL TRAN"/>
    <s v="JUL"/>
    <n v="2020"/>
    <n v="3.43"/>
    <n v="30.55444"/>
    <n v="19.322904999999999"/>
    <n v="11.231535000000001"/>
  </r>
  <r>
    <x v="54"/>
    <n v="5.6334999999999997"/>
    <n v="8.9079999999999995"/>
    <n v="8.6266999999999996"/>
    <s v="SUCURSAL TRAN"/>
    <s v="SUCURSAL TRAN"/>
    <s v="AUG"/>
    <n v="2020"/>
    <n v="0"/>
    <n v="0"/>
    <n v="0"/>
    <n v="0"/>
  </r>
  <r>
    <x v="54"/>
    <n v="5.6334999999999997"/>
    <n v="8.9079999999999995"/>
    <n v="8.6266999999999996"/>
    <s v="SUCURSAL TRAN"/>
    <s v="SUCURSAL TRAN"/>
    <s v="SEP"/>
    <n v="2020"/>
    <n v="0"/>
    <n v="0"/>
    <n v="0"/>
    <n v="0"/>
  </r>
  <r>
    <x v="54"/>
    <n v="5.6334999999999997"/>
    <n v="8.9079999999999995"/>
    <n v="8.6266999999999996"/>
    <s v="SUCURSAL TRAN"/>
    <s v="SUCURSAL TRAN"/>
    <s v="OCT"/>
    <n v="2020"/>
    <n v="0.1"/>
    <n v="0.89080000000000004"/>
    <n v="0.56335000000000002"/>
    <n v="0.32745000000000002"/>
  </r>
  <r>
    <x v="54"/>
    <n v="5.6334999999999997"/>
    <n v="8.9079999999999995"/>
    <n v="8.6266999999999996"/>
    <s v="SUCURSAL TRAN"/>
    <s v="SUCURSAL TRAN"/>
    <s v="NOV"/>
    <n v="2020"/>
    <n v="4.32"/>
    <n v="38.482559999999999"/>
    <n v="24.33672"/>
    <n v="14.14584"/>
  </r>
  <r>
    <x v="54"/>
    <n v="5.6334999999999997"/>
    <n v="8.9079999999999995"/>
    <n v="8.6266999999999996"/>
    <s v="SUCURSAL TRAN"/>
    <s v="SUCURSAL TRAN"/>
    <s v="DEC"/>
    <n v="2020"/>
    <n v="0"/>
    <n v="0"/>
    <n v="0"/>
    <n v="0"/>
  </r>
  <r>
    <x v="54"/>
    <n v="5.6334999999999997"/>
    <n v="8.9079999999999995"/>
    <n v="8.6266999999999996"/>
    <s v="SUCURSAL TRAN"/>
    <s v="SUCURSAL TRAN"/>
    <s v="JAN"/>
    <n v="2021"/>
    <n v="0.36"/>
    <n v="3.2068799999999995"/>
    <n v="2.02806"/>
    <n v="1.1788199999999995"/>
  </r>
  <r>
    <x v="54"/>
    <n v="2.3258000000000001"/>
    <n v="4.3653000000000004"/>
    <n v="4.9951999999999996"/>
    <s v="SUCURSAL CHILE"/>
    <s v="SUCURSAL CHILE"/>
    <s v="MAY"/>
    <n v="2020"/>
    <n v="0.36"/>
    <n v="1.5715080000000001"/>
    <n v="0.83728800000000003"/>
    <n v="0.73422000000000009"/>
  </r>
  <r>
    <x v="54"/>
    <n v="2.3258000000000001"/>
    <n v="4.3653000000000004"/>
    <n v="4.9951999999999996"/>
    <s v="SUCURSAL CHILE"/>
    <s v="SUCURSAL CHILE"/>
    <s v="JUN"/>
    <n v="2020"/>
    <n v="0.99"/>
    <n v="4.3216470000000005"/>
    <n v="2.3025419999999999"/>
    <n v="2.0191050000000006"/>
  </r>
  <r>
    <x v="54"/>
    <n v="2.3258000000000001"/>
    <n v="4.3653000000000004"/>
    <n v="4.9951999999999996"/>
    <s v="SUCURSAL CHILE"/>
    <s v="SUCURSAL CHILE"/>
    <s v="JUL"/>
    <n v="2020"/>
    <n v="0.99"/>
    <n v="4.3216470000000005"/>
    <n v="2.3025419999999999"/>
    <n v="2.0191050000000006"/>
  </r>
  <r>
    <x v="54"/>
    <n v="2.3258000000000001"/>
    <n v="4.3653000000000004"/>
    <n v="4.9951999999999996"/>
    <s v="SUCURSAL CHILE"/>
    <s v="SUCURSAL CHILE"/>
    <s v="AUG"/>
    <n v="2020"/>
    <n v="0"/>
    <n v="0"/>
    <n v="0"/>
    <n v="0"/>
  </r>
  <r>
    <x v="54"/>
    <n v="2.3258000000000001"/>
    <n v="4.3653000000000004"/>
    <n v="4.9951999999999996"/>
    <s v="SUCURSAL CHILE"/>
    <s v="SUCURSAL CHILE"/>
    <s v="SEP"/>
    <n v="2020"/>
    <n v="0.38"/>
    <n v="1.6588140000000002"/>
    <n v="0.88380400000000003"/>
    <n v="0.7750100000000002"/>
  </r>
  <r>
    <x v="54"/>
    <n v="2.3258000000000001"/>
    <n v="4.3653000000000004"/>
    <n v="4.9951999999999996"/>
    <s v="SUCURSAL CHILE"/>
    <s v="SUCURSAL CHILE"/>
    <s v="OCT"/>
    <n v="2020"/>
    <n v="0"/>
    <n v="0"/>
    <n v="0"/>
    <n v="0"/>
  </r>
  <r>
    <x v="54"/>
    <n v="2.3258000000000001"/>
    <n v="4.3653000000000004"/>
    <n v="4.9951999999999996"/>
    <s v="SUCURSAL CHILE"/>
    <s v="SUCURSAL CHILE"/>
    <s v="NOV"/>
    <n v="2020"/>
    <n v="1.07"/>
    <n v="4.6708710000000009"/>
    <n v="2.4886060000000003"/>
    <n v="2.1822650000000006"/>
  </r>
  <r>
    <x v="54"/>
    <n v="2.3258000000000001"/>
    <n v="4.3653000000000004"/>
    <n v="4.9951999999999996"/>
    <s v="SUCURSAL CHILE"/>
    <s v="SUCURSAL CHILE"/>
    <s v="DEC"/>
    <n v="2020"/>
    <n v="1.22"/>
    <n v="5.325666"/>
    <n v="2.8374760000000001"/>
    <n v="2.4881899999999999"/>
  </r>
  <r>
    <x v="54"/>
    <n v="2.3258000000000001"/>
    <n v="4.3653000000000004"/>
    <n v="4.9951999999999996"/>
    <s v="SUCURSAL CHILE"/>
    <s v="SUCURSAL CHILE"/>
    <s v="JAN"/>
    <n v="2021"/>
    <n v="0.04"/>
    <n v="0.17461200000000002"/>
    <n v="9.3032000000000004E-2"/>
    <n v="8.1580000000000014E-2"/>
  </r>
  <r>
    <x v="54"/>
    <n v="5.4973000000000001"/>
    <n v="9.9169"/>
    <n v="9.7357999999999993"/>
    <s v="SUCURSAL LOJA"/>
    <s v="SUCURSAL LOJA"/>
    <s v="MAY"/>
    <n v="2020"/>
    <n v="1.38"/>
    <n v="13.685321999999999"/>
    <n v="7.5862739999999995"/>
    <n v="6.0990479999999998"/>
  </r>
  <r>
    <x v="54"/>
    <n v="5.4973000000000001"/>
    <n v="9.9169"/>
    <n v="9.7357999999999993"/>
    <s v="SUCURSAL LOJA"/>
    <s v="SUCURSAL LOJA"/>
    <s v="JUN"/>
    <n v="2020"/>
    <n v="0.63"/>
    <n v="6.2476469999999997"/>
    <n v="3.4632990000000001"/>
    <n v="2.7843479999999996"/>
  </r>
  <r>
    <x v="54"/>
    <n v="5.4973000000000001"/>
    <n v="9.9169"/>
    <n v="9.7357999999999993"/>
    <s v="SUCURSAL LOJA"/>
    <s v="SUCURSAL LOJA"/>
    <s v="JUL"/>
    <n v="2020"/>
    <n v="0"/>
    <n v="0"/>
    <n v="0"/>
    <n v="0"/>
  </r>
  <r>
    <x v="54"/>
    <n v="5.4973000000000001"/>
    <n v="9.9169"/>
    <n v="9.7357999999999993"/>
    <s v="SUCURSAL LOJA"/>
    <s v="SUCURSAL LOJA"/>
    <s v="AUG"/>
    <n v="2020"/>
    <n v="2.52"/>
    <n v="24.990587999999999"/>
    <n v="13.853196000000001"/>
    <n v="11.137391999999998"/>
  </r>
  <r>
    <x v="54"/>
    <n v="5.4973000000000001"/>
    <n v="9.9169"/>
    <n v="9.7357999999999993"/>
    <s v="SUCURSAL LOJA"/>
    <s v="SUCURSAL LOJA"/>
    <s v="SEP"/>
    <n v="2020"/>
    <n v="0"/>
    <n v="0"/>
    <n v="0"/>
    <n v="0"/>
  </r>
  <r>
    <x v="54"/>
    <n v="5.4973000000000001"/>
    <n v="9.9169"/>
    <n v="9.7357999999999993"/>
    <s v="SUCURSAL LOJA"/>
    <s v="SUCURSAL LOJA"/>
    <s v="OCT"/>
    <n v="2020"/>
    <n v="0.12"/>
    <n v="1.1900279999999999"/>
    <n v="0.65967599999999993"/>
    <n v="0.53035199999999993"/>
  </r>
  <r>
    <x v="54"/>
    <n v="5.4973000000000001"/>
    <n v="9.9169"/>
    <n v="9.7357999999999993"/>
    <s v="SUCURSAL LOJA"/>
    <s v="SUCURSAL LOJA"/>
    <s v="NOV"/>
    <n v="2020"/>
    <n v="1.05"/>
    <n v="10.412745000000001"/>
    <n v="5.7721650000000002"/>
    <n v="4.6405800000000008"/>
  </r>
  <r>
    <x v="54"/>
    <n v="5.4973000000000001"/>
    <n v="9.9169"/>
    <n v="9.7357999999999993"/>
    <s v="SUCURSAL LOJA"/>
    <s v="SUCURSAL LOJA"/>
    <s v="DEC"/>
    <n v="2020"/>
    <n v="0.06"/>
    <n v="0.59501399999999993"/>
    <n v="0.32983799999999996"/>
    <n v="0.26517599999999997"/>
  </r>
  <r>
    <x v="54"/>
    <n v="5.4973000000000001"/>
    <n v="9.9169"/>
    <n v="9.7357999999999993"/>
    <s v="SUCURSAL LOJA"/>
    <s v="SUCURSAL LOJA"/>
    <s v="JAN"/>
    <n v="2021"/>
    <n v="0.18"/>
    <n v="1.785042"/>
    <n v="0.989514"/>
    <n v="0.79552800000000001"/>
  </r>
  <r>
    <x v="54"/>
    <n v="6.7042000000000002"/>
    <n v="11.2689"/>
    <n v="12.7781"/>
    <s v="SUCURSAL TALLER"/>
    <s v="SUCURSAL TALLER"/>
    <s v="MAY"/>
    <n v="2020"/>
    <n v="0"/>
    <n v="0"/>
    <n v="0"/>
    <n v="0"/>
  </r>
  <r>
    <x v="54"/>
    <n v="6.7042000000000002"/>
    <n v="11.2689"/>
    <n v="12.7781"/>
    <s v="SUCURSAL TALLER"/>
    <s v="SUCURSAL TALLER"/>
    <s v="JUN"/>
    <n v="2020"/>
    <n v="5.7"/>
    <n v="64.232730000000004"/>
    <n v="38.213940000000001"/>
    <n v="26.018790000000003"/>
  </r>
  <r>
    <x v="54"/>
    <n v="6.7042000000000002"/>
    <n v="11.2689"/>
    <n v="12.7781"/>
    <s v="SUCURSAL TALLER"/>
    <s v="SUCURSAL TALLER"/>
    <s v="JUL"/>
    <n v="2020"/>
    <n v="3.07"/>
    <n v="34.595523"/>
    <n v="20.581893999999998"/>
    <n v="14.013629000000002"/>
  </r>
  <r>
    <x v="54"/>
    <n v="6.7042000000000002"/>
    <n v="11.2689"/>
    <n v="12.7781"/>
    <s v="SUCURSAL TALLER"/>
    <s v="SUCURSAL TALLER"/>
    <s v="AUG"/>
    <n v="2020"/>
    <n v="0.85"/>
    <n v="9.5785649999999993"/>
    <n v="5.6985700000000001"/>
    <n v="3.8799949999999992"/>
  </r>
  <r>
    <x v="54"/>
    <n v="6.7042000000000002"/>
    <n v="11.2689"/>
    <n v="12.7781"/>
    <s v="SUCURSAL TALLER"/>
    <s v="SUCURSAL TALLER"/>
    <s v="SEP"/>
    <n v="2020"/>
    <n v="0"/>
    <n v="0"/>
    <n v="0"/>
    <n v="0"/>
  </r>
  <r>
    <x v="54"/>
    <n v="6.7042000000000002"/>
    <n v="11.2689"/>
    <n v="12.7781"/>
    <s v="SUCURSAL TALLER"/>
    <s v="SUCURSAL TALLER"/>
    <s v="OCT"/>
    <n v="2020"/>
    <n v="3.49"/>
    <n v="39.328461000000004"/>
    <n v="23.397658000000003"/>
    <n v="15.930803000000001"/>
  </r>
  <r>
    <x v="54"/>
    <n v="6.7042000000000002"/>
    <n v="11.2689"/>
    <n v="12.7781"/>
    <s v="SUCURSAL TALLER"/>
    <s v="SUCURSAL TALLER"/>
    <s v="NOV"/>
    <n v="2020"/>
    <n v="2.97"/>
    <n v="33.468633000000004"/>
    <n v="19.911474000000002"/>
    <n v="13.557159000000002"/>
  </r>
  <r>
    <x v="54"/>
    <n v="6.7042000000000002"/>
    <n v="11.2689"/>
    <n v="12.7781"/>
    <s v="SUCURSAL TALLER"/>
    <s v="SUCURSAL TALLER"/>
    <s v="DEC"/>
    <n v="2020"/>
    <n v="1.27"/>
    <n v="14.311503"/>
    <n v="8.5143339999999998"/>
    <n v="5.7971690000000002"/>
  </r>
  <r>
    <x v="54"/>
    <n v="6.7042000000000002"/>
    <n v="11.2689"/>
    <n v="12.7781"/>
    <s v="SUCURSAL TALLER"/>
    <s v="SUCURSAL TALLER"/>
    <s v="JAN"/>
    <n v="2021"/>
    <n v="11.65"/>
    <n v="131.28268500000001"/>
    <n v="78.103930000000005"/>
    <n v="53.17875500000001"/>
  </r>
  <r>
    <x v="55"/>
    <n v="65.700299999999999"/>
    <n v="78.774699999999996"/>
    <n v="0"/>
    <s v="SUCURSAL LOJA"/>
    <s v="SUCURSAL LOJA"/>
    <s v="MAY"/>
    <n v="2020"/>
    <n v="0"/>
    <n v="0"/>
    <n v="0"/>
    <n v="0"/>
  </r>
  <r>
    <x v="55"/>
    <n v="65.700299999999999"/>
    <n v="78.774699999999996"/>
    <n v="0"/>
    <s v="SUCURSAL LOJA"/>
    <s v="SUCURSAL LOJA"/>
    <s v="JUN"/>
    <n v="2020"/>
    <n v="0"/>
    <n v="0"/>
    <n v="0"/>
    <n v="0"/>
  </r>
  <r>
    <x v="55"/>
    <n v="65.700299999999999"/>
    <n v="78.774699999999996"/>
    <n v="0"/>
    <s v="SUCURSAL LOJA"/>
    <s v="SUCURSAL LOJA"/>
    <s v="JUL"/>
    <n v="2020"/>
    <n v="0.75"/>
    <n v="59.081024999999997"/>
    <n v="49.275224999999999"/>
    <n v="9.8057999999999979"/>
  </r>
  <r>
    <x v="55"/>
    <n v="65.700299999999999"/>
    <n v="78.774699999999996"/>
    <n v="0"/>
    <s v="SUCURSAL LOJA"/>
    <s v="SUCURSAL LOJA"/>
    <s v="AUG"/>
    <n v="2020"/>
    <n v="0.64"/>
    <n v="50.415807999999998"/>
    <n v="42.048192"/>
    <n v="8.3676159999999982"/>
  </r>
  <r>
    <x v="55"/>
    <n v="65.700299999999999"/>
    <n v="78.774699999999996"/>
    <n v="0"/>
    <s v="SUCURSAL LOJA"/>
    <s v="SUCURSAL LOJA"/>
    <s v="SEP"/>
    <n v="2020"/>
    <n v="0.24"/>
    <n v="18.905927999999999"/>
    <n v="15.768071999999998"/>
    <n v="3.1378560000000011"/>
  </r>
  <r>
    <x v="55"/>
    <n v="65.700299999999999"/>
    <n v="78.774699999999996"/>
    <n v="0"/>
    <s v="SUCURSAL LOJA"/>
    <s v="SUCURSAL LOJA"/>
    <s v="OCT"/>
    <n v="2020"/>
    <n v="0.2"/>
    <n v="15.75494"/>
    <n v="13.14006"/>
    <n v="2.6148799999999994"/>
  </r>
  <r>
    <x v="55"/>
    <n v="65.700299999999999"/>
    <n v="78.774699999999996"/>
    <n v="0"/>
    <s v="SUCURSAL LOJA"/>
    <s v="SUCURSAL LOJA"/>
    <s v="NOV"/>
    <n v="2020"/>
    <n v="1.44"/>
    <n v="113.43556799999999"/>
    <n v="94.608431999999993"/>
    <n v="18.827135999999996"/>
  </r>
  <r>
    <x v="55"/>
    <n v="65.700299999999999"/>
    <n v="78.774699999999996"/>
    <n v="0"/>
    <s v="SUCURSAL LOJA"/>
    <s v="SUCURSAL LOJA"/>
    <s v="DEC"/>
    <n v="2020"/>
    <n v="0"/>
    <n v="0"/>
    <n v="0"/>
    <n v="0"/>
  </r>
  <r>
    <x v="55"/>
    <n v="65.700299999999999"/>
    <n v="78.774699999999996"/>
    <n v="0"/>
    <s v="SUCURSAL LOJA"/>
    <s v="SUCURSAL LOJA"/>
    <s v="JAN"/>
    <n v="2021"/>
    <n v="0"/>
    <n v="0"/>
    <n v="0"/>
    <n v="0"/>
  </r>
  <r>
    <x v="55"/>
    <n v="84.379300000000001"/>
    <n v="89.686999999999998"/>
    <n v="89.581599999999995"/>
    <s v="SUCURSAL CHILE"/>
    <s v="SUCURSAL CHILE"/>
    <s v="MAY"/>
    <n v="2020"/>
    <n v="0"/>
    <n v="0"/>
    <n v="0"/>
    <n v="0"/>
  </r>
  <r>
    <x v="55"/>
    <n v="84.379300000000001"/>
    <n v="89.686999999999998"/>
    <n v="89.581599999999995"/>
    <s v="SUCURSAL CHILE"/>
    <s v="SUCURSAL CHILE"/>
    <s v="JUN"/>
    <n v="2020"/>
    <n v="2.11"/>
    <n v="189.23956999999999"/>
    <n v="178.040323"/>
    <n v="11.199246999999986"/>
  </r>
  <r>
    <x v="55"/>
    <n v="84.379300000000001"/>
    <n v="89.686999999999998"/>
    <n v="89.581599999999995"/>
    <s v="SUCURSAL CHILE"/>
    <s v="SUCURSAL CHILE"/>
    <s v="JUL"/>
    <n v="2020"/>
    <n v="0"/>
    <n v="0"/>
    <n v="0"/>
    <n v="0"/>
  </r>
  <r>
    <x v="55"/>
    <n v="84.379300000000001"/>
    <n v="89.686999999999998"/>
    <n v="89.581599999999995"/>
    <s v="SUCURSAL CHILE"/>
    <s v="SUCURSAL CHILE"/>
    <s v="AUG"/>
    <n v="2020"/>
    <n v="0.51"/>
    <n v="45.740369999999999"/>
    <n v="43.033442999999998"/>
    <n v="2.7069270000000003"/>
  </r>
  <r>
    <x v="55"/>
    <n v="84.379300000000001"/>
    <n v="89.686999999999998"/>
    <n v="89.581599999999995"/>
    <s v="SUCURSAL CHILE"/>
    <s v="SUCURSAL CHILE"/>
    <s v="SEP"/>
    <n v="2020"/>
    <n v="8.57"/>
    <n v="768.61758999999995"/>
    <n v="723.13060100000007"/>
    <n v="45.48698899999988"/>
  </r>
  <r>
    <x v="55"/>
    <n v="84.379300000000001"/>
    <n v="89.686999999999998"/>
    <n v="89.581599999999995"/>
    <s v="SUCURSAL CHILE"/>
    <s v="SUCURSAL CHILE"/>
    <s v="OCT"/>
    <n v="2020"/>
    <n v="1.1499999999999999"/>
    <n v="103.14004999999999"/>
    <n v="97.036194999999992"/>
    <n v="6.1038549999999958"/>
  </r>
  <r>
    <x v="55"/>
    <n v="84.379300000000001"/>
    <n v="89.686999999999998"/>
    <n v="89.581599999999995"/>
    <s v="SUCURSAL CHILE"/>
    <s v="SUCURSAL CHILE"/>
    <s v="NOV"/>
    <n v="2020"/>
    <n v="0.31"/>
    <n v="27.802969999999998"/>
    <n v="26.157582999999999"/>
    <n v="1.6453869999999995"/>
  </r>
  <r>
    <x v="55"/>
    <n v="84.379300000000001"/>
    <n v="89.686999999999998"/>
    <n v="89.581599999999995"/>
    <s v="SUCURSAL CHILE"/>
    <s v="SUCURSAL CHILE"/>
    <s v="DEC"/>
    <n v="2020"/>
    <n v="0"/>
    <n v="0"/>
    <n v="0"/>
    <n v="0"/>
  </r>
  <r>
    <x v="55"/>
    <n v="84.379300000000001"/>
    <n v="89.686999999999998"/>
    <n v="89.581599999999995"/>
    <s v="SUCURSAL CHILE"/>
    <s v="SUCURSAL CHILE"/>
    <s v="JAN"/>
    <n v="2021"/>
    <n v="0"/>
    <n v="0"/>
    <n v="0"/>
    <n v="0"/>
  </r>
  <r>
    <x v="55"/>
    <n v="143.97730000000001"/>
    <n v="161.44730000000001"/>
    <n v="167.27979999999999"/>
    <s v="SUCURSAL TALLER"/>
    <s v="SUCURSAL TALLER"/>
    <s v="MAY"/>
    <n v="2020"/>
    <n v="0.09"/>
    <n v="14.530257000000001"/>
    <n v="12.957957"/>
    <n v="1.5723000000000003"/>
  </r>
  <r>
    <x v="55"/>
    <n v="143.97730000000001"/>
    <n v="161.44730000000001"/>
    <n v="167.27979999999999"/>
    <s v="SUCURSAL TALLER"/>
    <s v="SUCURSAL TALLER"/>
    <s v="JUN"/>
    <n v="2020"/>
    <n v="0.19"/>
    <n v="30.674987000000002"/>
    <n v="27.355687000000003"/>
    <n v="3.3192999999999984"/>
  </r>
  <r>
    <x v="55"/>
    <n v="143.97730000000001"/>
    <n v="161.44730000000001"/>
    <n v="167.27979999999999"/>
    <s v="SUCURSAL TALLER"/>
    <s v="SUCURSAL TALLER"/>
    <s v="JUL"/>
    <n v="2020"/>
    <n v="0.27"/>
    <n v="43.590771000000004"/>
    <n v="38.873871000000008"/>
    <n v="4.7168999999999954"/>
  </r>
  <r>
    <x v="55"/>
    <n v="143.97730000000001"/>
    <n v="161.44730000000001"/>
    <n v="167.27979999999999"/>
    <s v="SUCURSAL TALLER"/>
    <s v="SUCURSAL TALLER"/>
    <s v="AUG"/>
    <n v="2020"/>
    <n v="5.4"/>
    <n v="871.81542000000013"/>
    <n v="777.47742000000017"/>
    <n v="94.337999999999965"/>
  </r>
  <r>
    <x v="55"/>
    <n v="143.97730000000001"/>
    <n v="161.44730000000001"/>
    <n v="167.27979999999999"/>
    <s v="SUCURSAL TALLER"/>
    <s v="SUCURSAL TALLER"/>
    <s v="SEP"/>
    <n v="2020"/>
    <n v="0.66"/>
    <n v="106.55521800000001"/>
    <n v="95.025018000000017"/>
    <n v="11.530199999999994"/>
  </r>
  <r>
    <x v="55"/>
    <n v="143.97730000000001"/>
    <n v="161.44730000000001"/>
    <n v="167.27979999999999"/>
    <s v="SUCURSAL TALLER"/>
    <s v="SUCURSAL TALLER"/>
    <s v="OCT"/>
    <n v="2020"/>
    <n v="1.57"/>
    <n v="253.47226100000003"/>
    <n v="226.04436100000004"/>
    <n v="27.427899999999994"/>
  </r>
  <r>
    <x v="55"/>
    <n v="143.97730000000001"/>
    <n v="161.44730000000001"/>
    <n v="167.27979999999999"/>
    <s v="SUCURSAL TALLER"/>
    <s v="SUCURSAL TALLER"/>
    <s v="NOV"/>
    <n v="2020"/>
    <n v="11.07"/>
    <n v="1787.2216110000002"/>
    <n v="1593.8287110000001"/>
    <n v="193.39290000000005"/>
  </r>
  <r>
    <x v="55"/>
    <n v="143.97730000000001"/>
    <n v="161.44730000000001"/>
    <n v="167.27979999999999"/>
    <s v="SUCURSAL TALLER"/>
    <s v="SUCURSAL TALLER"/>
    <s v="DEC"/>
    <n v="2020"/>
    <n v="2.23"/>
    <n v="360.02747900000003"/>
    <n v="321.06937900000003"/>
    <n v="38.958100000000002"/>
  </r>
  <r>
    <x v="55"/>
    <n v="143.97730000000001"/>
    <n v="161.44730000000001"/>
    <n v="167.27979999999999"/>
    <s v="SUCURSAL TALLER"/>
    <s v="SUCURSAL TALLER"/>
    <s v="JAN"/>
    <n v="2021"/>
    <n v="1.04"/>
    <n v="167.90519200000003"/>
    <n v="149.73639200000002"/>
    <n v="18.168800000000005"/>
  </r>
  <r>
    <x v="55"/>
    <n v="139.68559999999999"/>
    <n v="157.3458"/>
    <n v="153.52610000000001"/>
    <s v="SUCURSAL TRAN"/>
    <s v="SUCURSAL TRAN"/>
    <s v="MAY"/>
    <n v="2020"/>
    <n v="0"/>
    <n v="0"/>
    <n v="0"/>
    <n v="0"/>
  </r>
  <r>
    <x v="55"/>
    <n v="139.68559999999999"/>
    <n v="157.3458"/>
    <n v="153.52610000000001"/>
    <s v="SUCURSAL TRAN"/>
    <s v="SUCURSAL TRAN"/>
    <s v="JUN"/>
    <n v="2020"/>
    <n v="5.3"/>
    <n v="833.93273999999997"/>
    <n v="740.33367999999996"/>
    <n v="93.599060000000009"/>
  </r>
  <r>
    <x v="55"/>
    <n v="139.68559999999999"/>
    <n v="157.3458"/>
    <n v="153.52610000000001"/>
    <s v="SUCURSAL TRAN"/>
    <s v="SUCURSAL TRAN"/>
    <s v="JUL"/>
    <n v="2020"/>
    <n v="0.55000000000000004"/>
    <n v="86.54019000000001"/>
    <n v="76.827080000000009"/>
    <n v="9.7131100000000004"/>
  </r>
  <r>
    <x v="55"/>
    <n v="139.68559999999999"/>
    <n v="157.3458"/>
    <n v="153.52610000000001"/>
    <s v="SUCURSAL TRAN"/>
    <s v="SUCURSAL TRAN"/>
    <s v="AUG"/>
    <n v="2020"/>
    <n v="4.66"/>
    <n v="733.23142800000005"/>
    <n v="650.93489599999998"/>
    <n v="82.29653200000007"/>
  </r>
  <r>
    <x v="55"/>
    <n v="139.68559999999999"/>
    <n v="157.3458"/>
    <n v="153.52610000000001"/>
    <s v="SUCURSAL TRAN"/>
    <s v="SUCURSAL TRAN"/>
    <s v="SEP"/>
    <n v="2020"/>
    <n v="0.78"/>
    <n v="122.729724"/>
    <n v="108.954768"/>
    <n v="13.774956000000003"/>
  </r>
  <r>
    <x v="55"/>
    <n v="139.68559999999999"/>
    <n v="157.3458"/>
    <n v="153.52610000000001"/>
    <s v="SUCURSAL TRAN"/>
    <s v="SUCURSAL TRAN"/>
    <s v="OCT"/>
    <n v="2020"/>
    <n v="0.13"/>
    <n v="20.454954000000001"/>
    <n v="18.159127999999999"/>
    <n v="2.2958260000000017"/>
  </r>
  <r>
    <x v="55"/>
    <n v="139.68559999999999"/>
    <n v="157.3458"/>
    <n v="153.52610000000001"/>
    <s v="SUCURSAL TRAN"/>
    <s v="SUCURSAL TRAN"/>
    <s v="NOV"/>
    <n v="2020"/>
    <n v="2.75"/>
    <n v="432.70094999999998"/>
    <n v="384.1354"/>
    <n v="48.565549999999973"/>
  </r>
  <r>
    <x v="55"/>
    <n v="139.68559999999999"/>
    <n v="157.3458"/>
    <n v="153.52610000000001"/>
    <s v="SUCURSAL TRAN"/>
    <s v="SUCURSAL TRAN"/>
    <s v="DEC"/>
    <n v="2020"/>
    <n v="0"/>
    <n v="0"/>
    <n v="0"/>
    <n v="0"/>
  </r>
  <r>
    <x v="55"/>
    <n v="139.68559999999999"/>
    <n v="157.3458"/>
    <n v="153.52610000000001"/>
    <s v="SUCURSAL TRAN"/>
    <s v="SUCURSAL TRAN"/>
    <s v="JAN"/>
    <n v="2021"/>
    <n v="0"/>
    <n v="0"/>
    <n v="0"/>
    <n v="0"/>
  </r>
  <r>
    <x v="56"/>
    <n v="75.638099999999994"/>
    <n v="115.88"/>
    <n v="111.3023"/>
    <s v="SUCURSAL TRAN"/>
    <s v="SUCURSAL TRAN"/>
    <s v="MAY"/>
    <n v="2020"/>
    <n v="0.79"/>
    <n v="91.545199999999994"/>
    <n v="59.754098999999997"/>
    <n v="31.791100999999998"/>
  </r>
  <r>
    <x v="56"/>
    <n v="75.638099999999994"/>
    <n v="115.88"/>
    <n v="111.3023"/>
    <s v="SUCURSAL TRAN"/>
    <s v="SUCURSAL TRAN"/>
    <s v="JUN"/>
    <n v="2020"/>
    <n v="0"/>
    <n v="0"/>
    <n v="0"/>
    <n v="0"/>
  </r>
  <r>
    <x v="56"/>
    <n v="75.638099999999994"/>
    <n v="115.88"/>
    <n v="111.3023"/>
    <s v="SUCURSAL TRAN"/>
    <s v="SUCURSAL TRAN"/>
    <s v="JUL"/>
    <n v="2020"/>
    <n v="0.26"/>
    <n v="30.128799999999998"/>
    <n v="19.665906"/>
    <n v="10.462893999999999"/>
  </r>
  <r>
    <x v="56"/>
    <n v="75.638099999999994"/>
    <n v="115.88"/>
    <n v="111.3023"/>
    <s v="SUCURSAL TRAN"/>
    <s v="SUCURSAL TRAN"/>
    <s v="AUG"/>
    <n v="2020"/>
    <n v="0"/>
    <n v="0"/>
    <n v="0"/>
    <n v="0"/>
  </r>
  <r>
    <x v="56"/>
    <n v="75.638099999999994"/>
    <n v="115.88"/>
    <n v="111.3023"/>
    <s v="SUCURSAL TRAN"/>
    <s v="SUCURSAL TRAN"/>
    <s v="SEP"/>
    <n v="2020"/>
    <n v="0"/>
    <n v="0"/>
    <n v="0"/>
    <n v="0"/>
  </r>
  <r>
    <x v="56"/>
    <n v="75.638099999999994"/>
    <n v="115.88"/>
    <n v="111.3023"/>
    <s v="SUCURSAL TRAN"/>
    <s v="SUCURSAL TRAN"/>
    <s v="OCT"/>
    <n v="2020"/>
    <n v="0"/>
    <n v="0"/>
    <n v="0"/>
    <n v="0"/>
  </r>
  <r>
    <x v="56"/>
    <n v="75.638099999999994"/>
    <n v="115.88"/>
    <n v="111.3023"/>
    <s v="SUCURSAL TRAN"/>
    <s v="SUCURSAL TRAN"/>
    <s v="NOV"/>
    <n v="2020"/>
    <n v="1.43"/>
    <n v="165.70839999999998"/>
    <n v="108.16248299999998"/>
    <n v="57.545917000000003"/>
  </r>
  <r>
    <x v="56"/>
    <n v="75.638099999999994"/>
    <n v="115.88"/>
    <n v="111.3023"/>
    <s v="SUCURSAL TRAN"/>
    <s v="SUCURSAL TRAN"/>
    <s v="DEC"/>
    <n v="2020"/>
    <n v="0.78"/>
    <n v="90.386399999999995"/>
    <n v="58.997717999999999"/>
    <n v="31.388681999999996"/>
  </r>
  <r>
    <x v="56"/>
    <n v="75.638099999999994"/>
    <n v="115.88"/>
    <n v="111.3023"/>
    <s v="SUCURSAL TRAN"/>
    <s v="SUCURSAL TRAN"/>
    <s v="JAN"/>
    <n v="2021"/>
    <n v="0.18"/>
    <n v="20.8584"/>
    <n v="13.614857999999998"/>
    <n v="7.2435420000000015"/>
  </r>
  <r>
    <x v="56"/>
    <n v="179.77879999999999"/>
    <n v="212.0444"/>
    <n v="0"/>
    <s v="SUCURSAL TALLER"/>
    <s v="SUCURSAL TALLER"/>
    <s v="MAY"/>
    <n v="2020"/>
    <n v="7.0000000000000007E-2"/>
    <n v="14.843108000000001"/>
    <n v="12.584516000000001"/>
    <n v="2.2585920000000002"/>
  </r>
  <r>
    <x v="56"/>
    <n v="179.77879999999999"/>
    <n v="212.0444"/>
    <n v="0"/>
    <s v="SUCURSAL TALLER"/>
    <s v="SUCURSAL TALLER"/>
    <s v="JUN"/>
    <n v="2020"/>
    <n v="0"/>
    <n v="0"/>
    <n v="0"/>
    <n v="0"/>
  </r>
  <r>
    <x v="56"/>
    <n v="179.77879999999999"/>
    <n v="212.0444"/>
    <n v="0"/>
    <s v="SUCURSAL TALLER"/>
    <s v="SUCURSAL TALLER"/>
    <s v="JUL"/>
    <n v="2020"/>
    <n v="0"/>
    <n v="0"/>
    <n v="0"/>
    <n v="0"/>
  </r>
  <r>
    <x v="56"/>
    <n v="179.77879999999999"/>
    <n v="212.0444"/>
    <n v="0"/>
    <s v="SUCURSAL TALLER"/>
    <s v="SUCURSAL TALLER"/>
    <s v="AUG"/>
    <n v="2020"/>
    <n v="0"/>
    <n v="0"/>
    <n v="0"/>
    <n v="0"/>
  </r>
  <r>
    <x v="56"/>
    <n v="179.77879999999999"/>
    <n v="212.0444"/>
    <n v="0"/>
    <s v="SUCURSAL TALLER"/>
    <s v="SUCURSAL TALLER"/>
    <s v="SEP"/>
    <n v="2020"/>
    <n v="0.1"/>
    <n v="21.204440000000002"/>
    <n v="17.977879999999999"/>
    <n v="3.2265600000000028"/>
  </r>
  <r>
    <x v="56"/>
    <n v="179.77879999999999"/>
    <n v="212.0444"/>
    <n v="0"/>
    <s v="SUCURSAL TALLER"/>
    <s v="SUCURSAL TALLER"/>
    <s v="OCT"/>
    <n v="2020"/>
    <n v="4.83"/>
    <n v="1024.174452"/>
    <n v="868.33160399999997"/>
    <n v="155.842848"/>
  </r>
  <r>
    <x v="56"/>
    <n v="179.77879999999999"/>
    <n v="212.0444"/>
    <n v="0"/>
    <s v="SUCURSAL TALLER"/>
    <s v="SUCURSAL TALLER"/>
    <s v="NOV"/>
    <n v="2020"/>
    <n v="7.91"/>
    <n v="1677.2712039999999"/>
    <n v="1422.0503079999999"/>
    <n v="255.22089600000004"/>
  </r>
  <r>
    <x v="56"/>
    <n v="179.77879999999999"/>
    <n v="212.0444"/>
    <n v="0"/>
    <s v="SUCURSAL TALLER"/>
    <s v="SUCURSAL TALLER"/>
    <s v="DEC"/>
    <n v="2020"/>
    <n v="1.8"/>
    <n v="381.67991999999998"/>
    <n v="323.60183999999998"/>
    <n v="58.07808"/>
  </r>
  <r>
    <x v="56"/>
    <n v="179.77879999999999"/>
    <n v="212.0444"/>
    <n v="0"/>
    <s v="SUCURSAL TALLER"/>
    <s v="SUCURSAL TALLER"/>
    <s v="JAN"/>
    <n v="2021"/>
    <n v="0.33"/>
    <n v="69.974652000000006"/>
    <n v="59.327004000000002"/>
    <n v="10.647648000000004"/>
  </r>
  <r>
    <x v="56"/>
    <n v="66.502899999999997"/>
    <n v="80.709299999999999"/>
    <n v="79.813800000000001"/>
    <s v="SUCURSAL LOJA"/>
    <s v="SUCURSAL LOJA"/>
    <s v="MAY"/>
    <n v="2020"/>
    <n v="0"/>
    <n v="0"/>
    <n v="0"/>
    <n v="0"/>
  </r>
  <r>
    <x v="56"/>
    <n v="66.502899999999997"/>
    <n v="80.709299999999999"/>
    <n v="79.813800000000001"/>
    <s v="SUCURSAL LOJA"/>
    <s v="SUCURSAL LOJA"/>
    <s v="JUN"/>
    <n v="2020"/>
    <n v="0"/>
    <n v="0"/>
    <n v="0"/>
    <n v="0"/>
  </r>
  <r>
    <x v="56"/>
    <n v="66.502899999999997"/>
    <n v="80.709299999999999"/>
    <n v="79.813800000000001"/>
    <s v="SUCURSAL LOJA"/>
    <s v="SUCURSAL LOJA"/>
    <s v="JUL"/>
    <n v="2020"/>
    <n v="0.43"/>
    <n v="34.704999000000001"/>
    <n v="28.596246999999998"/>
    <n v="6.1087520000000026"/>
  </r>
  <r>
    <x v="56"/>
    <n v="66.502899999999997"/>
    <n v="80.709299999999999"/>
    <n v="79.813800000000001"/>
    <s v="SUCURSAL LOJA"/>
    <s v="SUCURSAL LOJA"/>
    <s v="AUG"/>
    <n v="2020"/>
    <n v="0"/>
    <n v="0"/>
    <n v="0"/>
    <n v="0"/>
  </r>
  <r>
    <x v="56"/>
    <n v="66.502899999999997"/>
    <n v="80.709299999999999"/>
    <n v="79.813800000000001"/>
    <s v="SUCURSAL LOJA"/>
    <s v="SUCURSAL LOJA"/>
    <s v="SEP"/>
    <n v="2020"/>
    <n v="0.66"/>
    <n v="53.268138"/>
    <n v="43.891914"/>
    <n v="9.3762240000000006"/>
  </r>
  <r>
    <x v="56"/>
    <n v="66.502899999999997"/>
    <n v="80.709299999999999"/>
    <n v="79.813800000000001"/>
    <s v="SUCURSAL LOJA"/>
    <s v="SUCURSAL LOJA"/>
    <s v="OCT"/>
    <n v="2020"/>
    <n v="0"/>
    <n v="0"/>
    <n v="0"/>
    <n v="0"/>
  </r>
  <r>
    <x v="56"/>
    <n v="66.502899999999997"/>
    <n v="80.709299999999999"/>
    <n v="79.813800000000001"/>
    <s v="SUCURSAL LOJA"/>
    <s v="SUCURSAL LOJA"/>
    <s v="NOV"/>
    <n v="2020"/>
    <n v="5.37"/>
    <n v="433.40894100000003"/>
    <n v="357.12057299999998"/>
    <n v="76.288368000000048"/>
  </r>
  <r>
    <x v="56"/>
    <n v="66.502899999999997"/>
    <n v="80.709299999999999"/>
    <n v="79.813800000000001"/>
    <s v="SUCURSAL LOJA"/>
    <s v="SUCURSAL LOJA"/>
    <s v="DEC"/>
    <n v="2020"/>
    <n v="1.3"/>
    <n v="104.92209"/>
    <n v="86.453770000000006"/>
    <n v="18.468319999999991"/>
  </r>
  <r>
    <x v="56"/>
    <n v="66.502899999999997"/>
    <n v="80.709299999999999"/>
    <n v="79.813800000000001"/>
    <s v="SUCURSAL LOJA"/>
    <s v="SUCURSAL LOJA"/>
    <s v="JAN"/>
    <n v="2021"/>
    <n v="3.31"/>
    <n v="267.147783"/>
    <n v="220.12459899999999"/>
    <n v="47.023184000000015"/>
  </r>
  <r>
    <x v="56"/>
    <n v="150.4288"/>
    <n v="238.9367"/>
    <n v="0"/>
    <s v="SUCURSAL CHILE"/>
    <s v="SUCURSAL CHILE"/>
    <s v="MAY"/>
    <n v="2020"/>
    <n v="1.07"/>
    <n v="255.66226900000001"/>
    <n v="160.95881600000001"/>
    <n v="94.703452999999996"/>
  </r>
  <r>
    <x v="56"/>
    <n v="150.4288"/>
    <n v="238.9367"/>
    <n v="0"/>
    <s v="SUCURSAL CHILE"/>
    <s v="SUCURSAL CHILE"/>
    <s v="JUN"/>
    <n v="2020"/>
    <n v="0"/>
    <n v="0"/>
    <n v="0"/>
    <n v="0"/>
  </r>
  <r>
    <x v="56"/>
    <n v="150.4288"/>
    <n v="238.9367"/>
    <n v="0"/>
    <s v="SUCURSAL CHILE"/>
    <s v="SUCURSAL CHILE"/>
    <s v="JUL"/>
    <n v="2020"/>
    <n v="2.19"/>
    <n v="523.27137300000004"/>
    <n v="329.43907200000001"/>
    <n v="193.83230100000003"/>
  </r>
  <r>
    <x v="56"/>
    <n v="150.4288"/>
    <n v="238.9367"/>
    <n v="0"/>
    <s v="SUCURSAL CHILE"/>
    <s v="SUCURSAL CHILE"/>
    <s v="AUG"/>
    <n v="2020"/>
    <n v="0"/>
    <n v="0"/>
    <n v="0"/>
    <n v="0"/>
  </r>
  <r>
    <x v="56"/>
    <n v="150.4288"/>
    <n v="238.9367"/>
    <n v="0"/>
    <s v="SUCURSAL CHILE"/>
    <s v="SUCURSAL CHILE"/>
    <s v="SEP"/>
    <n v="2020"/>
    <n v="0.28000000000000003"/>
    <n v="66.902276000000001"/>
    <n v="42.120063999999999"/>
    <n v="24.782212000000001"/>
  </r>
  <r>
    <x v="56"/>
    <n v="150.4288"/>
    <n v="238.9367"/>
    <n v="0"/>
    <s v="SUCURSAL CHILE"/>
    <s v="SUCURSAL CHILE"/>
    <s v="OCT"/>
    <n v="2020"/>
    <n v="3.7"/>
    <n v="884.06578999999999"/>
    <n v="556.58655999999996"/>
    <n v="327.47923000000003"/>
  </r>
  <r>
    <x v="56"/>
    <n v="150.4288"/>
    <n v="238.9367"/>
    <n v="0"/>
    <s v="SUCURSAL CHILE"/>
    <s v="SUCURSAL CHILE"/>
    <s v="NOV"/>
    <n v="2020"/>
    <n v="0"/>
    <n v="0"/>
    <n v="0"/>
    <n v="0"/>
  </r>
  <r>
    <x v="56"/>
    <n v="150.4288"/>
    <n v="238.9367"/>
    <n v="0"/>
    <s v="SUCURSAL CHILE"/>
    <s v="SUCURSAL CHILE"/>
    <s v="DEC"/>
    <n v="2020"/>
    <n v="0"/>
    <n v="0"/>
    <n v="0"/>
    <n v="0"/>
  </r>
  <r>
    <x v="56"/>
    <n v="150.4288"/>
    <n v="238.9367"/>
    <n v="0"/>
    <s v="SUCURSAL CHILE"/>
    <s v="SUCURSAL CHILE"/>
    <s v="JAN"/>
    <n v="2021"/>
    <n v="0.17"/>
    <n v="40.619239"/>
    <n v="25.572896"/>
    <n v="15.046343"/>
  </r>
  <r>
    <x v="57"/>
    <n v="3.484"/>
    <n v="5.4892000000000003"/>
    <n v="6.2473999999999998"/>
    <s v="SUCURSAL TALLER"/>
    <s v="SUCURSAL TALLER"/>
    <s v="MAY"/>
    <n v="2020"/>
    <n v="0"/>
    <n v="0"/>
    <n v="0"/>
    <n v="0"/>
  </r>
  <r>
    <x v="57"/>
    <n v="3.484"/>
    <n v="5.4892000000000003"/>
    <n v="6.2473999999999998"/>
    <s v="SUCURSAL TALLER"/>
    <s v="SUCURSAL TALLER"/>
    <s v="JUN"/>
    <n v="2020"/>
    <n v="0"/>
    <n v="0"/>
    <n v="0"/>
    <n v="0"/>
  </r>
  <r>
    <x v="57"/>
    <n v="3.484"/>
    <n v="5.4892000000000003"/>
    <n v="6.2473999999999998"/>
    <s v="SUCURSAL TALLER"/>
    <s v="SUCURSAL TALLER"/>
    <s v="JUL"/>
    <n v="2020"/>
    <n v="2.2400000000000002"/>
    <n v="12.295808000000001"/>
    <n v="7.8041600000000004"/>
    <n v="4.4916480000000005"/>
  </r>
  <r>
    <x v="57"/>
    <n v="3.484"/>
    <n v="5.4892000000000003"/>
    <n v="6.2473999999999998"/>
    <s v="SUCURSAL TALLER"/>
    <s v="SUCURSAL TALLER"/>
    <s v="AUG"/>
    <n v="2020"/>
    <n v="5.13"/>
    <n v="28.159596000000001"/>
    <n v="17.872920000000001"/>
    <n v="10.286676"/>
  </r>
  <r>
    <x v="57"/>
    <n v="3.484"/>
    <n v="5.4892000000000003"/>
    <n v="6.2473999999999998"/>
    <s v="SUCURSAL TALLER"/>
    <s v="SUCURSAL TALLER"/>
    <s v="SEP"/>
    <n v="2020"/>
    <n v="0.18"/>
    <n v="0.98805600000000005"/>
    <n v="0.62712000000000001"/>
    <n v="0.36093600000000003"/>
  </r>
  <r>
    <x v="57"/>
    <n v="3.484"/>
    <n v="5.4892000000000003"/>
    <n v="6.2473999999999998"/>
    <s v="SUCURSAL TALLER"/>
    <s v="SUCURSAL TALLER"/>
    <s v="OCT"/>
    <n v="2020"/>
    <n v="0"/>
    <n v="0"/>
    <n v="0"/>
    <n v="0"/>
  </r>
  <r>
    <x v="57"/>
    <n v="3.484"/>
    <n v="5.4892000000000003"/>
    <n v="6.2473999999999998"/>
    <s v="SUCURSAL TALLER"/>
    <s v="SUCURSAL TALLER"/>
    <s v="NOV"/>
    <n v="2020"/>
    <n v="0"/>
    <n v="0"/>
    <n v="0"/>
    <n v="0"/>
  </r>
  <r>
    <x v="57"/>
    <n v="3.484"/>
    <n v="5.4892000000000003"/>
    <n v="6.2473999999999998"/>
    <s v="SUCURSAL TALLER"/>
    <s v="SUCURSAL TALLER"/>
    <s v="DEC"/>
    <n v="2020"/>
    <n v="0.79"/>
    <n v="4.336468"/>
    <n v="2.7523599999999999"/>
    <n v="1.5841080000000001"/>
  </r>
  <r>
    <x v="57"/>
    <n v="3.484"/>
    <n v="5.4892000000000003"/>
    <n v="6.2473999999999998"/>
    <s v="SUCURSAL TALLER"/>
    <s v="SUCURSAL TALLER"/>
    <s v="JAN"/>
    <n v="2021"/>
    <n v="10.39"/>
    <n v="57.032788000000004"/>
    <n v="36.19876"/>
    <n v="20.834028000000004"/>
  </r>
  <r>
    <x v="57"/>
    <n v="1.8263"/>
    <n v="3.2006999999999999"/>
    <n v="3.4043000000000001"/>
    <s v="SUCURSAL TRAN"/>
    <s v="SUCURSAL TRAN"/>
    <s v="MAY"/>
    <n v="2020"/>
    <n v="1.72"/>
    <n v="5.505204"/>
    <n v="3.1412360000000001"/>
    <n v="2.3639679999999998"/>
  </r>
  <r>
    <x v="57"/>
    <n v="1.8263"/>
    <n v="3.2006999999999999"/>
    <n v="3.4043000000000001"/>
    <s v="SUCURSAL TRAN"/>
    <s v="SUCURSAL TRAN"/>
    <s v="JUN"/>
    <n v="2020"/>
    <n v="0"/>
    <n v="0"/>
    <n v="0"/>
    <n v="0"/>
  </r>
  <r>
    <x v="57"/>
    <n v="1.8263"/>
    <n v="3.2006999999999999"/>
    <n v="3.4043000000000001"/>
    <s v="SUCURSAL TRAN"/>
    <s v="SUCURSAL TRAN"/>
    <s v="JUL"/>
    <n v="2020"/>
    <n v="1.51"/>
    <n v="4.8330570000000002"/>
    <n v="2.7577129999999999"/>
    <n v="2.0753440000000003"/>
  </r>
  <r>
    <x v="57"/>
    <n v="1.8263"/>
    <n v="3.2006999999999999"/>
    <n v="3.4043000000000001"/>
    <s v="SUCURSAL TRAN"/>
    <s v="SUCURSAL TRAN"/>
    <s v="AUG"/>
    <n v="2020"/>
    <n v="0"/>
    <n v="0"/>
    <n v="0"/>
    <n v="0"/>
  </r>
  <r>
    <x v="57"/>
    <n v="1.8263"/>
    <n v="3.2006999999999999"/>
    <n v="3.4043000000000001"/>
    <s v="SUCURSAL TRAN"/>
    <s v="SUCURSAL TRAN"/>
    <s v="SEP"/>
    <n v="2020"/>
    <n v="0"/>
    <n v="0"/>
    <n v="0"/>
    <n v="0"/>
  </r>
  <r>
    <x v="57"/>
    <n v="1.8263"/>
    <n v="3.2006999999999999"/>
    <n v="3.4043000000000001"/>
    <s v="SUCURSAL TRAN"/>
    <s v="SUCURSAL TRAN"/>
    <s v="OCT"/>
    <n v="2020"/>
    <n v="0"/>
    <n v="0"/>
    <n v="0"/>
    <n v="0"/>
  </r>
  <r>
    <x v="57"/>
    <n v="1.8263"/>
    <n v="3.2006999999999999"/>
    <n v="3.4043000000000001"/>
    <s v="SUCURSAL TRAN"/>
    <s v="SUCURSAL TRAN"/>
    <s v="NOV"/>
    <n v="2020"/>
    <n v="0.46"/>
    <n v="1.4723219999999999"/>
    <n v="0.84009800000000001"/>
    <n v="0.6322239999999999"/>
  </r>
  <r>
    <x v="57"/>
    <n v="1.8263"/>
    <n v="3.2006999999999999"/>
    <n v="3.4043000000000001"/>
    <s v="SUCURSAL TRAN"/>
    <s v="SUCURSAL TRAN"/>
    <s v="DEC"/>
    <n v="2020"/>
    <n v="0"/>
    <n v="0"/>
    <n v="0"/>
    <n v="0"/>
  </r>
  <r>
    <x v="57"/>
    <n v="1.8263"/>
    <n v="3.2006999999999999"/>
    <n v="3.4043000000000001"/>
    <s v="SUCURSAL TRAN"/>
    <s v="SUCURSAL TRAN"/>
    <s v="JAN"/>
    <n v="2021"/>
    <n v="0"/>
    <n v="0"/>
    <n v="0"/>
    <n v="0"/>
  </r>
  <r>
    <x v="58"/>
    <n v="27.024699999999999"/>
    <n v="38.092199999999998"/>
    <n v="43.127299999999998"/>
    <s v="SUCURSAL CHILE"/>
    <s v="SUCURSAL CHILE"/>
    <s v="MAY"/>
    <n v="2020"/>
    <n v="5.01"/>
    <n v="190.84192199999998"/>
    <n v="135.39374699999999"/>
    <n v="55.448174999999992"/>
  </r>
  <r>
    <x v="58"/>
    <n v="27.024699999999999"/>
    <n v="38.092199999999998"/>
    <n v="43.127299999999998"/>
    <s v="SUCURSAL CHILE"/>
    <s v="SUCURSAL CHILE"/>
    <s v="JUN"/>
    <n v="2020"/>
    <n v="6.64"/>
    <n v="252.93220799999997"/>
    <n v="179.444008"/>
    <n v="73.488199999999978"/>
  </r>
  <r>
    <x v="58"/>
    <n v="27.024699999999999"/>
    <n v="38.092199999999998"/>
    <n v="43.127299999999998"/>
    <s v="SUCURSAL CHILE"/>
    <s v="SUCURSAL CHILE"/>
    <s v="JUL"/>
    <n v="2020"/>
    <n v="2.98"/>
    <n v="113.51475599999999"/>
    <n v="80.533605999999992"/>
    <n v="32.98115"/>
  </r>
  <r>
    <x v="58"/>
    <n v="27.024699999999999"/>
    <n v="38.092199999999998"/>
    <n v="43.127299999999998"/>
    <s v="SUCURSAL CHILE"/>
    <s v="SUCURSAL CHILE"/>
    <s v="AUG"/>
    <n v="2020"/>
    <n v="3.34"/>
    <n v="127.22794799999998"/>
    <n v="90.262497999999994"/>
    <n v="36.96544999999999"/>
  </r>
  <r>
    <x v="58"/>
    <n v="27.024699999999999"/>
    <n v="38.092199999999998"/>
    <n v="43.127299999999998"/>
    <s v="SUCURSAL CHILE"/>
    <s v="SUCURSAL CHILE"/>
    <s v="SEP"/>
    <n v="2020"/>
    <n v="0"/>
    <n v="0"/>
    <n v="0"/>
    <n v="0"/>
  </r>
  <r>
    <x v="58"/>
    <n v="27.024699999999999"/>
    <n v="38.092199999999998"/>
    <n v="43.127299999999998"/>
    <s v="SUCURSAL CHILE"/>
    <s v="SUCURSAL CHILE"/>
    <s v="OCT"/>
    <n v="2020"/>
    <n v="0"/>
    <n v="0"/>
    <n v="0"/>
    <n v="0"/>
  </r>
  <r>
    <x v="58"/>
    <n v="27.024699999999999"/>
    <n v="38.092199999999998"/>
    <n v="43.127299999999998"/>
    <s v="SUCURSAL CHILE"/>
    <s v="SUCURSAL CHILE"/>
    <s v="NOV"/>
    <n v="2020"/>
    <n v="0.04"/>
    <n v="1.5236879999999999"/>
    <n v="1.0809880000000001"/>
    <n v="0.44269999999999987"/>
  </r>
  <r>
    <x v="58"/>
    <n v="27.024699999999999"/>
    <n v="38.092199999999998"/>
    <n v="43.127299999999998"/>
    <s v="SUCURSAL CHILE"/>
    <s v="SUCURSAL CHILE"/>
    <s v="DEC"/>
    <n v="2020"/>
    <n v="0"/>
    <n v="0"/>
    <n v="0"/>
    <n v="0"/>
  </r>
  <r>
    <x v="58"/>
    <n v="27.024699999999999"/>
    <n v="38.092199999999998"/>
    <n v="43.127299999999998"/>
    <s v="SUCURSAL CHILE"/>
    <s v="SUCURSAL CHILE"/>
    <s v="JAN"/>
    <n v="2021"/>
    <n v="0"/>
    <n v="0"/>
    <n v="0"/>
    <n v="0"/>
  </r>
  <r>
    <x v="58"/>
    <n v="127.5621"/>
    <n v="188.83240000000001"/>
    <n v="200.01599999999999"/>
    <s v="MATRIZ "/>
    <s v="MATRIZ "/>
    <s v="MAY"/>
    <n v="2020"/>
    <n v="0"/>
    <n v="0"/>
    <n v="0"/>
    <n v="0"/>
  </r>
  <r>
    <x v="58"/>
    <n v="127.5621"/>
    <n v="188.83240000000001"/>
    <n v="200.01599999999999"/>
    <s v="MATRIZ "/>
    <s v="MATRIZ "/>
    <s v="JUN"/>
    <n v="2020"/>
    <n v="4.13"/>
    <n v="779.87781200000006"/>
    <n v="526.83147299999996"/>
    <n v="253.0463390000001"/>
  </r>
  <r>
    <x v="58"/>
    <n v="127.5621"/>
    <n v="188.83240000000001"/>
    <n v="200.01599999999999"/>
    <s v="MATRIZ "/>
    <s v="MATRIZ "/>
    <s v="JUL"/>
    <n v="2020"/>
    <n v="0"/>
    <n v="0"/>
    <n v="0"/>
    <n v="0"/>
  </r>
  <r>
    <x v="58"/>
    <n v="127.5621"/>
    <n v="188.83240000000001"/>
    <n v="200.01599999999999"/>
    <s v="MATRIZ "/>
    <s v="MATRIZ "/>
    <s v="AUG"/>
    <n v="2020"/>
    <n v="0"/>
    <n v="0"/>
    <n v="0"/>
    <n v="0"/>
  </r>
  <r>
    <x v="58"/>
    <n v="127.5621"/>
    <n v="188.83240000000001"/>
    <n v="200.01599999999999"/>
    <s v="MATRIZ "/>
    <s v="MATRIZ "/>
    <s v="SEP"/>
    <n v="2020"/>
    <n v="4.49"/>
    <n v="847.85747600000002"/>
    <n v="572.753829"/>
    <n v="275.10364700000002"/>
  </r>
  <r>
    <x v="58"/>
    <n v="127.5621"/>
    <n v="188.83240000000001"/>
    <n v="200.01599999999999"/>
    <s v="MATRIZ "/>
    <s v="MATRIZ "/>
    <s v="OCT"/>
    <n v="2020"/>
    <n v="3"/>
    <n v="566.49720000000002"/>
    <n v="382.68630000000002"/>
    <n v="183.8109"/>
  </r>
  <r>
    <x v="58"/>
    <n v="127.5621"/>
    <n v="188.83240000000001"/>
    <n v="200.01599999999999"/>
    <s v="MATRIZ "/>
    <s v="MATRIZ "/>
    <s v="NOV"/>
    <n v="2020"/>
    <n v="0"/>
    <n v="0"/>
    <n v="0"/>
    <n v="0"/>
  </r>
  <r>
    <x v="58"/>
    <n v="127.5621"/>
    <n v="188.83240000000001"/>
    <n v="200.01599999999999"/>
    <s v="MATRIZ "/>
    <s v="MATRIZ "/>
    <s v="DEC"/>
    <n v="2020"/>
    <n v="1.25"/>
    <n v="236.04050000000001"/>
    <n v="159.45262500000001"/>
    <n v="76.587874999999997"/>
  </r>
  <r>
    <x v="58"/>
    <n v="127.5621"/>
    <n v="188.83240000000001"/>
    <n v="200.01599999999999"/>
    <s v="MATRIZ "/>
    <s v="MATRIZ "/>
    <s v="JAN"/>
    <n v="2021"/>
    <n v="0.11"/>
    <n v="20.771564000000001"/>
    <n v="14.031831"/>
    <n v="6.7397330000000011"/>
  </r>
  <r>
    <x v="58"/>
    <n v="174.75409999999999"/>
    <n v="225.65309999999999"/>
    <n v="229.71619999999999"/>
    <s v="SUCURSAL LOJA"/>
    <s v="SUCURSAL LOJA"/>
    <s v="MAY"/>
    <n v="2020"/>
    <n v="0.28999999999999998"/>
    <n v="65.439398999999995"/>
    <n v="50.678688999999991"/>
    <n v="14.760710000000003"/>
  </r>
  <r>
    <x v="58"/>
    <n v="174.75409999999999"/>
    <n v="225.65309999999999"/>
    <n v="229.71619999999999"/>
    <s v="SUCURSAL LOJA"/>
    <s v="SUCURSAL LOJA"/>
    <s v="JUN"/>
    <n v="2020"/>
    <n v="4.63"/>
    <n v="1044.7738529999999"/>
    <n v="809.11148299999991"/>
    <n v="235.66237000000001"/>
  </r>
  <r>
    <x v="58"/>
    <n v="174.75409999999999"/>
    <n v="225.65309999999999"/>
    <n v="229.71619999999999"/>
    <s v="SUCURSAL LOJA"/>
    <s v="SUCURSAL LOJA"/>
    <s v="JUL"/>
    <n v="2020"/>
    <n v="0"/>
    <n v="0"/>
    <n v="0"/>
    <n v="0"/>
  </r>
  <r>
    <x v="58"/>
    <n v="174.75409999999999"/>
    <n v="225.65309999999999"/>
    <n v="229.71619999999999"/>
    <s v="SUCURSAL LOJA"/>
    <s v="SUCURSAL LOJA"/>
    <s v="AUG"/>
    <n v="2020"/>
    <n v="0"/>
    <n v="0"/>
    <n v="0"/>
    <n v="0"/>
  </r>
  <r>
    <x v="58"/>
    <n v="174.75409999999999"/>
    <n v="225.65309999999999"/>
    <n v="229.71619999999999"/>
    <s v="SUCURSAL LOJA"/>
    <s v="SUCURSAL LOJA"/>
    <s v="SEP"/>
    <n v="2020"/>
    <n v="0"/>
    <n v="0"/>
    <n v="0"/>
    <n v="0"/>
  </r>
  <r>
    <x v="58"/>
    <n v="174.75409999999999"/>
    <n v="225.65309999999999"/>
    <n v="229.71619999999999"/>
    <s v="SUCURSAL LOJA"/>
    <s v="SUCURSAL LOJA"/>
    <s v="OCT"/>
    <n v="2020"/>
    <n v="0"/>
    <n v="0"/>
    <n v="0"/>
    <n v="0"/>
  </r>
  <r>
    <x v="58"/>
    <n v="174.75409999999999"/>
    <n v="225.65309999999999"/>
    <n v="229.71619999999999"/>
    <s v="SUCURSAL LOJA"/>
    <s v="SUCURSAL LOJA"/>
    <s v="NOV"/>
    <n v="2020"/>
    <n v="1.65"/>
    <n v="372.32761499999998"/>
    <n v="288.34426499999995"/>
    <n v="83.98335000000003"/>
  </r>
  <r>
    <x v="58"/>
    <n v="174.75409999999999"/>
    <n v="225.65309999999999"/>
    <n v="229.71619999999999"/>
    <s v="SUCURSAL LOJA"/>
    <s v="SUCURSAL LOJA"/>
    <s v="DEC"/>
    <n v="2020"/>
    <n v="0.57999999999999996"/>
    <n v="130.87879799999999"/>
    <n v="101.35737799999998"/>
    <n v="29.521420000000006"/>
  </r>
  <r>
    <x v="58"/>
    <n v="174.75409999999999"/>
    <n v="225.65309999999999"/>
    <n v="229.71619999999999"/>
    <s v="SUCURSAL LOJA"/>
    <s v="SUCURSAL LOJA"/>
    <s v="JAN"/>
    <n v="2021"/>
    <n v="0"/>
    <n v="0"/>
    <n v="0"/>
    <n v="0"/>
  </r>
  <r>
    <x v="58"/>
    <n v="42.140599999999999"/>
    <n v="61.588000000000001"/>
    <n v="64.106700000000004"/>
    <s v="SUCURSAL TALLER"/>
    <s v="SUCURSAL TALLER"/>
    <s v="MAY"/>
    <n v="2020"/>
    <n v="0"/>
    <n v="0"/>
    <n v="0"/>
    <n v="0"/>
  </r>
  <r>
    <x v="58"/>
    <n v="42.140599999999999"/>
    <n v="61.588000000000001"/>
    <n v="64.106700000000004"/>
    <s v="SUCURSAL TALLER"/>
    <s v="SUCURSAL TALLER"/>
    <s v="JUN"/>
    <n v="2020"/>
    <n v="0.03"/>
    <n v="1.8476399999999999"/>
    <n v="1.2642179999999998"/>
    <n v="0.58342200000000011"/>
  </r>
  <r>
    <x v="58"/>
    <n v="42.140599999999999"/>
    <n v="61.588000000000001"/>
    <n v="64.106700000000004"/>
    <s v="SUCURSAL TALLER"/>
    <s v="SUCURSAL TALLER"/>
    <s v="JUL"/>
    <n v="2020"/>
    <n v="0.95"/>
    <n v="58.508600000000001"/>
    <n v="40.033569999999997"/>
    <n v="18.475030000000004"/>
  </r>
  <r>
    <x v="58"/>
    <n v="42.140599999999999"/>
    <n v="61.588000000000001"/>
    <n v="64.106700000000004"/>
    <s v="SUCURSAL TALLER"/>
    <s v="SUCURSAL TALLER"/>
    <s v="AUG"/>
    <n v="2020"/>
    <n v="6.56"/>
    <n v="404.01727999999997"/>
    <n v="276.44233599999995"/>
    <n v="127.57494400000002"/>
  </r>
  <r>
    <x v="58"/>
    <n v="42.140599999999999"/>
    <n v="61.588000000000001"/>
    <n v="64.106700000000004"/>
    <s v="SUCURSAL TALLER"/>
    <s v="SUCURSAL TALLER"/>
    <s v="SEP"/>
    <n v="2020"/>
    <n v="0.68"/>
    <n v="41.879840000000002"/>
    <n v="28.655608000000001"/>
    <n v="13.224232000000001"/>
  </r>
  <r>
    <x v="58"/>
    <n v="42.140599999999999"/>
    <n v="61.588000000000001"/>
    <n v="64.106700000000004"/>
    <s v="SUCURSAL TALLER"/>
    <s v="SUCURSAL TALLER"/>
    <s v="OCT"/>
    <n v="2020"/>
    <n v="0.4"/>
    <n v="24.635200000000001"/>
    <n v="16.85624"/>
    <n v="7.7789600000000014"/>
  </r>
  <r>
    <x v="58"/>
    <n v="42.140599999999999"/>
    <n v="61.588000000000001"/>
    <n v="64.106700000000004"/>
    <s v="SUCURSAL TALLER"/>
    <s v="SUCURSAL TALLER"/>
    <s v="NOV"/>
    <n v="2020"/>
    <n v="1.1299999999999999"/>
    <n v="69.594439999999992"/>
    <n v="47.618877999999995"/>
    <n v="21.975561999999996"/>
  </r>
  <r>
    <x v="58"/>
    <n v="42.140599999999999"/>
    <n v="61.588000000000001"/>
    <n v="64.106700000000004"/>
    <s v="SUCURSAL TALLER"/>
    <s v="SUCURSAL TALLER"/>
    <s v="DEC"/>
    <n v="2020"/>
    <n v="2.25"/>
    <n v="138.57300000000001"/>
    <n v="94.81635"/>
    <n v="43.756650000000008"/>
  </r>
  <r>
    <x v="58"/>
    <n v="42.140599999999999"/>
    <n v="61.588000000000001"/>
    <n v="64.106700000000004"/>
    <s v="SUCURSAL TALLER"/>
    <s v="SUCURSAL TALLER"/>
    <s v="JAN"/>
    <n v="2021"/>
    <n v="1.08"/>
    <n v="66.515039999999999"/>
    <n v="45.511848000000001"/>
    <n v="21.003191999999999"/>
  </r>
  <r>
    <x v="59"/>
    <n v="8.4328000000000003"/>
    <n v="16.832899999999999"/>
    <n v="16.995200000000001"/>
    <s v="MATRIZ "/>
    <s v="MATRIZ "/>
    <s v="MAY"/>
    <n v="2020"/>
    <n v="0.2"/>
    <n v="3.3665799999999999"/>
    <n v="1.6865600000000001"/>
    <n v="1.6800199999999998"/>
  </r>
  <r>
    <x v="59"/>
    <n v="8.4328000000000003"/>
    <n v="16.832899999999999"/>
    <n v="16.995200000000001"/>
    <s v="MATRIZ "/>
    <s v="MATRIZ "/>
    <s v="JUN"/>
    <n v="2020"/>
    <n v="2.2999999999999998"/>
    <n v="38.715669999999996"/>
    <n v="19.395440000000001"/>
    <n v="19.320229999999995"/>
  </r>
  <r>
    <x v="59"/>
    <n v="8.4328000000000003"/>
    <n v="16.832899999999999"/>
    <n v="16.995200000000001"/>
    <s v="MATRIZ "/>
    <s v="MATRIZ "/>
    <s v="JUL"/>
    <n v="2020"/>
    <n v="3.85"/>
    <n v="64.806664999999995"/>
    <n v="32.466280000000005"/>
    <n v="32.340384999999991"/>
  </r>
  <r>
    <x v="59"/>
    <n v="8.4328000000000003"/>
    <n v="16.832899999999999"/>
    <n v="16.995200000000001"/>
    <s v="MATRIZ "/>
    <s v="MATRIZ "/>
    <s v="AUG"/>
    <n v="2020"/>
    <n v="3.67"/>
    <n v="61.776742999999996"/>
    <n v="30.948376"/>
    <n v="30.828366999999997"/>
  </r>
  <r>
    <x v="59"/>
    <n v="8.4328000000000003"/>
    <n v="16.832899999999999"/>
    <n v="16.995200000000001"/>
    <s v="MATRIZ "/>
    <s v="MATRIZ "/>
    <s v="SEP"/>
    <n v="2020"/>
    <n v="0"/>
    <n v="0"/>
    <n v="0"/>
    <n v="0"/>
  </r>
  <r>
    <x v="59"/>
    <n v="8.4328000000000003"/>
    <n v="16.832899999999999"/>
    <n v="16.995200000000001"/>
    <s v="MATRIZ "/>
    <s v="MATRIZ "/>
    <s v="OCT"/>
    <n v="2020"/>
    <n v="1.47"/>
    <n v="24.744362999999996"/>
    <n v="12.396216000000001"/>
    <n v="12.348146999999996"/>
  </r>
  <r>
    <x v="59"/>
    <n v="8.4328000000000003"/>
    <n v="16.832899999999999"/>
    <n v="16.995200000000001"/>
    <s v="MATRIZ "/>
    <s v="MATRIZ "/>
    <s v="NOV"/>
    <n v="2020"/>
    <n v="1.38"/>
    <n v="23.229401999999997"/>
    <n v="11.637264"/>
    <n v="11.592137999999997"/>
  </r>
  <r>
    <x v="59"/>
    <n v="8.4328000000000003"/>
    <n v="16.832899999999999"/>
    <n v="16.995200000000001"/>
    <s v="MATRIZ "/>
    <s v="MATRIZ "/>
    <s v="DEC"/>
    <n v="2020"/>
    <n v="0.31"/>
    <n v="5.2181989999999994"/>
    <n v="2.6141680000000003"/>
    <n v="2.6040309999999991"/>
  </r>
  <r>
    <x v="59"/>
    <n v="8.4328000000000003"/>
    <n v="16.832899999999999"/>
    <n v="16.995200000000001"/>
    <s v="MATRIZ "/>
    <s v="MATRIZ "/>
    <s v="JAN"/>
    <n v="2021"/>
    <n v="2.5"/>
    <n v="42.082249999999995"/>
    <n v="21.082000000000001"/>
    <n v="21.000249999999994"/>
  </r>
  <r>
    <x v="59"/>
    <n v="9.2636000000000003"/>
    <n v="14.5282"/>
    <n v="14.466699999999999"/>
    <s v="SUCURSAL LOJA"/>
    <s v="SUCURSAL LOJA"/>
    <s v="MAY"/>
    <n v="2020"/>
    <n v="0.16"/>
    <n v="2.3245119999999999"/>
    <n v="1.4821760000000002"/>
    <n v="0.84233599999999975"/>
  </r>
  <r>
    <x v="59"/>
    <n v="9.2636000000000003"/>
    <n v="14.5282"/>
    <n v="14.466699999999999"/>
    <s v="SUCURSAL LOJA"/>
    <s v="SUCURSAL LOJA"/>
    <s v="JUN"/>
    <n v="2020"/>
    <n v="3.37"/>
    <n v="48.960034"/>
    <n v="31.218332"/>
    <n v="17.741702"/>
  </r>
  <r>
    <x v="59"/>
    <n v="9.2636000000000003"/>
    <n v="14.5282"/>
    <n v="14.466699999999999"/>
    <s v="SUCURSAL LOJA"/>
    <s v="SUCURSAL LOJA"/>
    <s v="JUL"/>
    <n v="2020"/>
    <n v="4.68"/>
    <n v="67.991975999999994"/>
    <n v="43.353648"/>
    <n v="24.638327999999994"/>
  </r>
  <r>
    <x v="59"/>
    <n v="9.2636000000000003"/>
    <n v="14.5282"/>
    <n v="14.466699999999999"/>
    <s v="SUCURSAL LOJA"/>
    <s v="SUCURSAL LOJA"/>
    <s v="AUG"/>
    <n v="2020"/>
    <n v="1.41"/>
    <n v="20.484762"/>
    <n v="13.061676"/>
    <n v="7.4230859999999996"/>
  </r>
  <r>
    <x v="59"/>
    <n v="9.2636000000000003"/>
    <n v="14.5282"/>
    <n v="14.466699999999999"/>
    <s v="SUCURSAL LOJA"/>
    <s v="SUCURSAL LOJA"/>
    <s v="SEP"/>
    <n v="2020"/>
    <n v="3.92"/>
    <n v="56.950544000000001"/>
    <n v="36.313312000000003"/>
    <n v="20.637231999999997"/>
  </r>
  <r>
    <x v="59"/>
    <n v="9.2636000000000003"/>
    <n v="14.5282"/>
    <n v="14.466699999999999"/>
    <s v="SUCURSAL LOJA"/>
    <s v="SUCURSAL LOJA"/>
    <s v="OCT"/>
    <n v="2020"/>
    <n v="0"/>
    <n v="0"/>
    <n v="0"/>
    <n v="0"/>
  </r>
  <r>
    <x v="59"/>
    <n v="9.2636000000000003"/>
    <n v="14.5282"/>
    <n v="14.466699999999999"/>
    <s v="SUCURSAL LOJA"/>
    <s v="SUCURSAL LOJA"/>
    <s v="NOV"/>
    <n v="2020"/>
    <n v="0.64"/>
    <n v="9.2980479999999996"/>
    <n v="5.9287040000000006"/>
    <n v="3.369343999999999"/>
  </r>
  <r>
    <x v="59"/>
    <n v="9.2636000000000003"/>
    <n v="14.5282"/>
    <n v="14.466699999999999"/>
    <s v="SUCURSAL LOJA"/>
    <s v="SUCURSAL LOJA"/>
    <s v="DEC"/>
    <n v="2020"/>
    <n v="0"/>
    <n v="0"/>
    <n v="0"/>
    <n v="0"/>
  </r>
  <r>
    <x v="59"/>
    <n v="9.2636000000000003"/>
    <n v="14.5282"/>
    <n v="14.466699999999999"/>
    <s v="SUCURSAL LOJA"/>
    <s v="SUCURSAL LOJA"/>
    <s v="JAN"/>
    <n v="2021"/>
    <n v="1.1599999999999999"/>
    <n v="16.852712"/>
    <n v="10.745775999999999"/>
    <n v="6.106936000000001"/>
  </r>
  <r>
    <x v="59"/>
    <n v="5.5153999999999996"/>
    <n v="7.3021000000000003"/>
    <n v="8.6867000000000001"/>
    <s v="SUCURSAL TRAN"/>
    <s v="SUCURSAL TRAN"/>
    <s v="MAY"/>
    <n v="2020"/>
    <n v="0"/>
    <n v="0"/>
    <n v="0"/>
    <n v="0"/>
  </r>
  <r>
    <x v="59"/>
    <n v="5.5153999999999996"/>
    <n v="7.3021000000000003"/>
    <n v="8.6867000000000001"/>
    <s v="SUCURSAL TRAN"/>
    <s v="SUCURSAL TRAN"/>
    <s v="JUN"/>
    <n v="2020"/>
    <n v="1.19"/>
    <n v="8.6894989999999996"/>
    <n v="6.5633259999999991"/>
    <n v="2.1261730000000005"/>
  </r>
  <r>
    <x v="59"/>
    <n v="5.5153999999999996"/>
    <n v="7.3021000000000003"/>
    <n v="8.6867000000000001"/>
    <s v="SUCURSAL TRAN"/>
    <s v="SUCURSAL TRAN"/>
    <s v="JUL"/>
    <n v="2020"/>
    <n v="0"/>
    <n v="0"/>
    <n v="0"/>
    <n v="0"/>
  </r>
  <r>
    <x v="59"/>
    <n v="5.5153999999999996"/>
    <n v="7.3021000000000003"/>
    <n v="8.6867000000000001"/>
    <s v="SUCURSAL TRAN"/>
    <s v="SUCURSAL TRAN"/>
    <s v="AUG"/>
    <n v="2020"/>
    <n v="10.18"/>
    <n v="74.335378000000006"/>
    <n v="56.146771999999991"/>
    <n v="18.188606000000014"/>
  </r>
  <r>
    <x v="59"/>
    <n v="5.5153999999999996"/>
    <n v="7.3021000000000003"/>
    <n v="8.6867000000000001"/>
    <s v="SUCURSAL TRAN"/>
    <s v="SUCURSAL TRAN"/>
    <s v="SEP"/>
    <n v="2020"/>
    <n v="0.65"/>
    <n v="4.7463649999999999"/>
    <n v="3.58501"/>
    <n v="1.1613549999999999"/>
  </r>
  <r>
    <x v="59"/>
    <n v="5.5153999999999996"/>
    <n v="7.3021000000000003"/>
    <n v="8.6867000000000001"/>
    <s v="SUCURSAL TRAN"/>
    <s v="SUCURSAL TRAN"/>
    <s v="OCT"/>
    <n v="2020"/>
    <n v="0"/>
    <n v="0"/>
    <n v="0"/>
    <n v="0"/>
  </r>
  <r>
    <x v="59"/>
    <n v="5.5153999999999996"/>
    <n v="7.3021000000000003"/>
    <n v="8.6867000000000001"/>
    <s v="SUCURSAL TRAN"/>
    <s v="SUCURSAL TRAN"/>
    <s v="NOV"/>
    <n v="2020"/>
    <n v="0"/>
    <n v="0"/>
    <n v="0"/>
    <n v="0"/>
  </r>
  <r>
    <x v="59"/>
    <n v="5.5153999999999996"/>
    <n v="7.3021000000000003"/>
    <n v="8.6867000000000001"/>
    <s v="SUCURSAL TRAN"/>
    <s v="SUCURSAL TRAN"/>
    <s v="DEC"/>
    <n v="2020"/>
    <n v="4.57"/>
    <n v="33.370597000000004"/>
    <n v="25.205378"/>
    <n v="8.165219000000004"/>
  </r>
  <r>
    <x v="59"/>
    <n v="5.5153999999999996"/>
    <n v="7.3021000000000003"/>
    <n v="8.6867000000000001"/>
    <s v="SUCURSAL TRAN"/>
    <s v="SUCURSAL TRAN"/>
    <s v="JAN"/>
    <n v="2021"/>
    <n v="0"/>
    <n v="0"/>
    <n v="0"/>
    <n v="0"/>
  </r>
  <r>
    <x v="60"/>
    <n v="23.697700000000001"/>
    <n v="29.744299999999999"/>
    <n v="28.0976"/>
    <s v="MATRIZ "/>
    <s v="MATRIZ "/>
    <s v="MAY"/>
    <n v="2020"/>
    <n v="2.85"/>
    <n v="84.771254999999996"/>
    <n v="67.53844500000001"/>
    <n v="17.232809999999986"/>
  </r>
  <r>
    <x v="60"/>
    <n v="23.697700000000001"/>
    <n v="29.744299999999999"/>
    <n v="28.0976"/>
    <s v="MATRIZ "/>
    <s v="MATRIZ "/>
    <s v="JUN"/>
    <n v="2020"/>
    <n v="0"/>
    <n v="0"/>
    <n v="0"/>
    <n v="0"/>
  </r>
  <r>
    <x v="60"/>
    <n v="23.697700000000001"/>
    <n v="29.744299999999999"/>
    <n v="28.0976"/>
    <s v="MATRIZ "/>
    <s v="MATRIZ "/>
    <s v="JUL"/>
    <n v="2020"/>
    <n v="1.62"/>
    <n v="48.185766000000001"/>
    <n v="38.390274000000005"/>
    <n v="9.7954919999999959"/>
  </r>
  <r>
    <x v="60"/>
    <n v="23.697700000000001"/>
    <n v="29.744299999999999"/>
    <n v="28.0976"/>
    <s v="MATRIZ "/>
    <s v="MATRIZ "/>
    <s v="AUG"/>
    <n v="2020"/>
    <n v="0.89"/>
    <n v="26.472427"/>
    <n v="21.090953000000003"/>
    <n v="5.3814739999999972"/>
  </r>
  <r>
    <x v="60"/>
    <n v="23.697700000000001"/>
    <n v="29.744299999999999"/>
    <n v="28.0976"/>
    <s v="MATRIZ "/>
    <s v="MATRIZ "/>
    <s v="SEP"/>
    <n v="2020"/>
    <n v="0.55000000000000004"/>
    <n v="16.359365"/>
    <n v="13.033735000000002"/>
    <n v="3.3256299999999985"/>
  </r>
  <r>
    <x v="60"/>
    <n v="23.697700000000001"/>
    <n v="29.744299999999999"/>
    <n v="28.0976"/>
    <s v="MATRIZ "/>
    <s v="MATRIZ "/>
    <s v="OCT"/>
    <n v="2020"/>
    <n v="0.76"/>
    <n v="22.605667999999998"/>
    <n v="18.010252000000001"/>
    <n v="4.5954159999999966"/>
  </r>
  <r>
    <x v="60"/>
    <n v="23.697700000000001"/>
    <n v="29.744299999999999"/>
    <n v="28.0976"/>
    <s v="MATRIZ "/>
    <s v="MATRIZ "/>
    <s v="NOV"/>
    <n v="2020"/>
    <n v="0.08"/>
    <n v="2.3795440000000001"/>
    <n v="1.8958160000000002"/>
    <n v="0.48372799999999994"/>
  </r>
  <r>
    <x v="60"/>
    <n v="23.697700000000001"/>
    <n v="29.744299999999999"/>
    <n v="28.0976"/>
    <s v="MATRIZ "/>
    <s v="MATRIZ "/>
    <s v="DEC"/>
    <n v="2020"/>
    <n v="0.15"/>
    <n v="4.4616449999999999"/>
    <n v="3.5546549999999999"/>
    <n v="0.90698999999999996"/>
  </r>
  <r>
    <x v="60"/>
    <n v="23.697700000000001"/>
    <n v="29.744299999999999"/>
    <n v="28.0976"/>
    <s v="MATRIZ "/>
    <s v="MATRIZ "/>
    <s v="JAN"/>
    <n v="2021"/>
    <n v="0"/>
    <n v="0"/>
    <n v="0"/>
    <n v="0"/>
  </r>
  <r>
    <x v="60"/>
    <n v="138.68899999999999"/>
    <n v="203.3441"/>
    <n v="223.69309999999999"/>
    <s v="SUCURSAL TRAN"/>
    <s v="SUCURSAL TRAN"/>
    <s v="MAY"/>
    <n v="2020"/>
    <n v="0.1"/>
    <n v="20.334410000000002"/>
    <n v="13.8689"/>
    <n v="6.4655100000000019"/>
  </r>
  <r>
    <x v="60"/>
    <n v="138.68899999999999"/>
    <n v="203.3441"/>
    <n v="223.69309999999999"/>
    <s v="SUCURSAL TRAN"/>
    <s v="SUCURSAL TRAN"/>
    <s v="JUN"/>
    <n v="2020"/>
    <n v="3.75"/>
    <n v="762.54037500000004"/>
    <n v="520.08375000000001"/>
    <n v="242.45662500000003"/>
  </r>
  <r>
    <x v="60"/>
    <n v="138.68899999999999"/>
    <n v="203.3441"/>
    <n v="223.69309999999999"/>
    <s v="SUCURSAL TRAN"/>
    <s v="SUCURSAL TRAN"/>
    <s v="JUL"/>
    <n v="2020"/>
    <n v="1.39"/>
    <n v="282.64829899999995"/>
    <n v="192.77770999999998"/>
    <n v="89.870588999999967"/>
  </r>
  <r>
    <x v="60"/>
    <n v="138.68899999999999"/>
    <n v="203.3441"/>
    <n v="223.69309999999999"/>
    <s v="SUCURSAL TRAN"/>
    <s v="SUCURSAL TRAN"/>
    <s v="AUG"/>
    <n v="2020"/>
    <n v="0.59"/>
    <n v="119.97301899999999"/>
    <n v="81.826509999999985"/>
    <n v="38.146509000000009"/>
  </r>
  <r>
    <x v="60"/>
    <n v="138.68899999999999"/>
    <n v="203.3441"/>
    <n v="223.69309999999999"/>
    <s v="SUCURSAL TRAN"/>
    <s v="SUCURSAL TRAN"/>
    <s v="SEP"/>
    <n v="2020"/>
    <n v="0.09"/>
    <n v="18.300968999999998"/>
    <n v="12.482009999999999"/>
    <n v="5.8189589999999995"/>
  </r>
  <r>
    <x v="60"/>
    <n v="138.68899999999999"/>
    <n v="203.3441"/>
    <n v="223.69309999999999"/>
    <s v="SUCURSAL TRAN"/>
    <s v="SUCURSAL TRAN"/>
    <s v="OCT"/>
    <n v="2020"/>
    <n v="1.59"/>
    <n v="323.31711899999999"/>
    <n v="220.51551000000001"/>
    <n v="102.80160899999998"/>
  </r>
  <r>
    <x v="60"/>
    <n v="138.68899999999999"/>
    <n v="203.3441"/>
    <n v="223.69309999999999"/>
    <s v="SUCURSAL TRAN"/>
    <s v="SUCURSAL TRAN"/>
    <s v="NOV"/>
    <n v="2020"/>
    <n v="0.28999999999999998"/>
    <n v="58.969788999999999"/>
    <n v="40.219809999999995"/>
    <n v="18.749979000000003"/>
  </r>
  <r>
    <x v="60"/>
    <n v="138.68899999999999"/>
    <n v="203.3441"/>
    <n v="223.69309999999999"/>
    <s v="SUCURSAL TRAN"/>
    <s v="SUCURSAL TRAN"/>
    <s v="DEC"/>
    <n v="2020"/>
    <n v="2.0099999999999998"/>
    <n v="408.72164099999998"/>
    <n v="278.76488999999998"/>
    <n v="129.956751"/>
  </r>
  <r>
    <x v="60"/>
    <n v="138.68899999999999"/>
    <n v="203.3441"/>
    <n v="223.69309999999999"/>
    <s v="SUCURSAL TRAN"/>
    <s v="SUCURSAL TRAN"/>
    <s v="JAN"/>
    <n v="2021"/>
    <n v="0.38"/>
    <n v="77.270758000000001"/>
    <n v="52.701819999999998"/>
    <n v="24.568938000000003"/>
  </r>
  <r>
    <x v="60"/>
    <n v="73.265900000000002"/>
    <n v="84.027500000000003"/>
    <n v="90.932900000000004"/>
    <s v="SUCURSAL LOJA"/>
    <s v="SUCURSAL LOJA"/>
    <s v="MAY"/>
    <n v="2020"/>
    <n v="2.23"/>
    <n v="187.381325"/>
    <n v="163.382957"/>
    <n v="23.998367999999999"/>
  </r>
  <r>
    <x v="60"/>
    <n v="73.265900000000002"/>
    <n v="84.027500000000003"/>
    <n v="90.932900000000004"/>
    <s v="SUCURSAL LOJA"/>
    <s v="SUCURSAL LOJA"/>
    <s v="JUN"/>
    <n v="2020"/>
    <n v="2.12"/>
    <n v="178.13830000000002"/>
    <n v="155.32370800000001"/>
    <n v="22.814592000000005"/>
  </r>
  <r>
    <x v="60"/>
    <n v="73.265900000000002"/>
    <n v="84.027500000000003"/>
    <n v="90.932900000000004"/>
    <s v="SUCURSAL LOJA"/>
    <s v="SUCURSAL LOJA"/>
    <s v="JUL"/>
    <n v="2020"/>
    <n v="0"/>
    <n v="0"/>
    <n v="0"/>
    <n v="0"/>
  </r>
  <r>
    <x v="60"/>
    <n v="73.265900000000002"/>
    <n v="84.027500000000003"/>
    <n v="90.932900000000004"/>
    <s v="SUCURSAL LOJA"/>
    <s v="SUCURSAL LOJA"/>
    <s v="AUG"/>
    <n v="2020"/>
    <n v="0"/>
    <n v="0"/>
    <n v="0"/>
    <n v="0"/>
  </r>
  <r>
    <x v="60"/>
    <n v="73.265900000000002"/>
    <n v="84.027500000000003"/>
    <n v="90.932900000000004"/>
    <s v="SUCURSAL LOJA"/>
    <s v="SUCURSAL LOJA"/>
    <s v="SEP"/>
    <n v="2020"/>
    <n v="0.61"/>
    <n v="51.256774999999998"/>
    <n v="44.692199000000002"/>
    <n v="6.5645759999999953"/>
  </r>
  <r>
    <x v="60"/>
    <n v="73.265900000000002"/>
    <n v="84.027500000000003"/>
    <n v="90.932900000000004"/>
    <s v="SUCURSAL LOJA"/>
    <s v="SUCURSAL LOJA"/>
    <s v="OCT"/>
    <n v="2020"/>
    <n v="4.25"/>
    <n v="357.11687499999999"/>
    <n v="311.38007500000003"/>
    <n v="45.73679999999996"/>
  </r>
  <r>
    <x v="60"/>
    <n v="73.265900000000002"/>
    <n v="84.027500000000003"/>
    <n v="90.932900000000004"/>
    <s v="SUCURSAL LOJA"/>
    <s v="SUCURSAL LOJA"/>
    <s v="NOV"/>
    <n v="2020"/>
    <n v="3.16"/>
    <n v="265.52690000000001"/>
    <n v="231.52024400000002"/>
    <n v="34.006655999999992"/>
  </r>
  <r>
    <x v="60"/>
    <n v="73.265900000000002"/>
    <n v="84.027500000000003"/>
    <n v="90.932900000000004"/>
    <s v="SUCURSAL LOJA"/>
    <s v="SUCURSAL LOJA"/>
    <s v="DEC"/>
    <n v="2020"/>
    <n v="0"/>
    <n v="0"/>
    <n v="0"/>
    <n v="0"/>
  </r>
  <r>
    <x v="60"/>
    <n v="73.265900000000002"/>
    <n v="84.027500000000003"/>
    <n v="90.932900000000004"/>
    <s v="SUCURSAL LOJA"/>
    <s v="SUCURSAL LOJA"/>
    <s v="JAN"/>
    <n v="2021"/>
    <n v="0"/>
    <n v="0"/>
    <n v="0"/>
    <n v="0"/>
  </r>
  <r>
    <x v="60"/>
    <n v="109.3015"/>
    <n v="160.70070000000001"/>
    <n v="0"/>
    <s v="SUCURSAL TALLER"/>
    <s v="SUCURSAL TALLER"/>
    <s v="MAY"/>
    <n v="2020"/>
    <n v="1.75"/>
    <n v="281.226225"/>
    <n v="191.277625"/>
    <n v="89.948599999999999"/>
  </r>
  <r>
    <x v="60"/>
    <n v="109.3015"/>
    <n v="160.70070000000001"/>
    <n v="0"/>
    <s v="SUCURSAL TALLER"/>
    <s v="SUCURSAL TALLER"/>
    <s v="JUN"/>
    <n v="2020"/>
    <n v="0.56999999999999995"/>
    <n v="91.599399000000005"/>
    <n v="62.301854999999996"/>
    <n v="29.297544000000009"/>
  </r>
  <r>
    <x v="60"/>
    <n v="109.3015"/>
    <n v="160.70070000000001"/>
    <n v="0"/>
    <s v="SUCURSAL TALLER"/>
    <s v="SUCURSAL TALLER"/>
    <s v="JUL"/>
    <n v="2020"/>
    <n v="0"/>
    <n v="0"/>
    <n v="0"/>
    <n v="0"/>
  </r>
  <r>
    <x v="60"/>
    <n v="109.3015"/>
    <n v="160.70070000000001"/>
    <n v="0"/>
    <s v="SUCURSAL TALLER"/>
    <s v="SUCURSAL TALLER"/>
    <s v="AUG"/>
    <n v="2020"/>
    <n v="0.04"/>
    <n v="6.4280280000000003"/>
    <n v="4.3720600000000003"/>
    <n v="2.055968"/>
  </r>
  <r>
    <x v="60"/>
    <n v="109.3015"/>
    <n v="160.70070000000001"/>
    <n v="0"/>
    <s v="SUCURSAL TALLER"/>
    <s v="SUCURSAL TALLER"/>
    <s v="SEP"/>
    <n v="2020"/>
    <n v="0.63"/>
    <n v="101.24144100000001"/>
    <n v="68.859944999999996"/>
    <n v="32.381496000000013"/>
  </r>
  <r>
    <x v="60"/>
    <n v="109.3015"/>
    <n v="160.70070000000001"/>
    <n v="0"/>
    <s v="SUCURSAL TALLER"/>
    <s v="SUCURSAL TALLER"/>
    <s v="OCT"/>
    <n v="2020"/>
    <n v="2.91"/>
    <n v="467.63903700000003"/>
    <n v="318.06736500000005"/>
    <n v="149.57167199999998"/>
  </r>
  <r>
    <x v="60"/>
    <n v="109.3015"/>
    <n v="160.70070000000001"/>
    <n v="0"/>
    <s v="SUCURSAL TALLER"/>
    <s v="SUCURSAL TALLER"/>
    <s v="NOV"/>
    <n v="2020"/>
    <n v="0"/>
    <n v="0"/>
    <n v="0"/>
    <n v="0"/>
  </r>
  <r>
    <x v="60"/>
    <n v="109.3015"/>
    <n v="160.70070000000001"/>
    <n v="0"/>
    <s v="SUCURSAL TALLER"/>
    <s v="SUCURSAL TALLER"/>
    <s v="DEC"/>
    <n v="2020"/>
    <n v="0.02"/>
    <n v="3.2140140000000001"/>
    <n v="2.1860300000000001"/>
    <n v="1.027984"/>
  </r>
  <r>
    <x v="60"/>
    <n v="109.3015"/>
    <n v="160.70070000000001"/>
    <n v="0"/>
    <s v="SUCURSAL TALLER"/>
    <s v="SUCURSAL TALLER"/>
    <s v="JAN"/>
    <n v="2021"/>
    <n v="0.12"/>
    <n v="19.284084"/>
    <n v="13.11618"/>
    <n v="6.1679040000000001"/>
  </r>
  <r>
    <x v="60"/>
    <n v="86.6798"/>
    <n v="127.117"/>
    <n v="123.062"/>
    <s v="SUCURSAL CHILE"/>
    <s v="SUCURSAL CHILE"/>
    <s v="MAY"/>
    <n v="2020"/>
    <n v="0.53"/>
    <n v="67.372010000000003"/>
    <n v="45.940294000000002"/>
    <n v="21.431716000000002"/>
  </r>
  <r>
    <x v="60"/>
    <n v="86.6798"/>
    <n v="127.117"/>
    <n v="123.062"/>
    <s v="SUCURSAL CHILE"/>
    <s v="SUCURSAL CHILE"/>
    <s v="JUN"/>
    <n v="2020"/>
    <n v="0"/>
    <n v="0"/>
    <n v="0"/>
    <n v="0"/>
  </r>
  <r>
    <x v="60"/>
    <n v="86.6798"/>
    <n v="127.117"/>
    <n v="123.062"/>
    <s v="SUCURSAL CHILE"/>
    <s v="SUCURSAL CHILE"/>
    <s v="JUL"/>
    <n v="2020"/>
    <n v="1.53"/>
    <n v="194.48901000000001"/>
    <n v="132.62009399999999"/>
    <n v="61.868916000000013"/>
  </r>
  <r>
    <x v="60"/>
    <n v="86.6798"/>
    <n v="127.117"/>
    <n v="123.062"/>
    <s v="SUCURSAL CHILE"/>
    <s v="SUCURSAL CHILE"/>
    <s v="AUG"/>
    <n v="2020"/>
    <n v="0"/>
    <n v="0"/>
    <n v="0"/>
    <n v="0"/>
  </r>
  <r>
    <x v="60"/>
    <n v="86.6798"/>
    <n v="127.117"/>
    <n v="123.062"/>
    <s v="SUCURSAL CHILE"/>
    <s v="SUCURSAL CHILE"/>
    <s v="SEP"/>
    <n v="2020"/>
    <n v="1.48"/>
    <n v="188.13316"/>
    <n v="128.28610399999999"/>
    <n v="59.847056000000009"/>
  </r>
  <r>
    <x v="60"/>
    <n v="86.6798"/>
    <n v="127.117"/>
    <n v="123.062"/>
    <s v="SUCURSAL CHILE"/>
    <s v="SUCURSAL CHILE"/>
    <s v="OCT"/>
    <n v="2020"/>
    <n v="0"/>
    <n v="0"/>
    <n v="0"/>
    <n v="0"/>
  </r>
  <r>
    <x v="60"/>
    <n v="86.6798"/>
    <n v="127.117"/>
    <n v="123.062"/>
    <s v="SUCURSAL CHILE"/>
    <s v="SUCURSAL CHILE"/>
    <s v="NOV"/>
    <n v="2020"/>
    <n v="0"/>
    <n v="0"/>
    <n v="0"/>
    <n v="0"/>
  </r>
  <r>
    <x v="60"/>
    <n v="86.6798"/>
    <n v="127.117"/>
    <n v="123.062"/>
    <s v="SUCURSAL CHILE"/>
    <s v="SUCURSAL CHILE"/>
    <s v="DEC"/>
    <n v="2020"/>
    <n v="0.67"/>
    <n v="85.168390000000002"/>
    <n v="58.075466000000006"/>
    <n v="27.092923999999996"/>
  </r>
  <r>
    <x v="60"/>
    <n v="86.6798"/>
    <n v="127.117"/>
    <n v="123.062"/>
    <s v="SUCURSAL CHILE"/>
    <s v="SUCURSAL CHILE"/>
    <s v="JAN"/>
    <n v="2021"/>
    <n v="1.01"/>
    <n v="128.38817"/>
    <n v="87.546598000000003"/>
    <n v="40.841571999999999"/>
  </r>
  <r>
    <x v="61"/>
    <n v="10.481999999999999"/>
    <n v="20.909500000000001"/>
    <n v="19.7163"/>
    <s v="SUCURSAL LOJA"/>
    <s v="SUCURSAL LOJA"/>
    <s v="MAY"/>
    <n v="2020"/>
    <n v="0"/>
    <n v="0"/>
    <n v="0"/>
    <n v="0"/>
  </r>
  <r>
    <x v="61"/>
    <n v="10.481999999999999"/>
    <n v="20.909500000000001"/>
    <n v="19.7163"/>
    <s v="SUCURSAL LOJA"/>
    <s v="SUCURSAL LOJA"/>
    <s v="JUN"/>
    <n v="2020"/>
    <n v="13.3"/>
    <n v="278.09635000000003"/>
    <n v="139.41059999999999"/>
    <n v="138.68575000000004"/>
  </r>
  <r>
    <x v="61"/>
    <n v="10.481999999999999"/>
    <n v="20.909500000000001"/>
    <n v="19.7163"/>
    <s v="SUCURSAL LOJA"/>
    <s v="SUCURSAL LOJA"/>
    <s v="JUL"/>
    <n v="2020"/>
    <n v="0.2"/>
    <n v="4.1819000000000006"/>
    <n v="2.0964"/>
    <n v="2.0855000000000006"/>
  </r>
  <r>
    <x v="61"/>
    <n v="10.481999999999999"/>
    <n v="20.909500000000001"/>
    <n v="19.7163"/>
    <s v="SUCURSAL LOJA"/>
    <s v="SUCURSAL LOJA"/>
    <s v="AUG"/>
    <n v="2020"/>
    <n v="0.97"/>
    <n v="20.282215000000001"/>
    <n v="10.167539999999999"/>
    <n v="10.114675000000002"/>
  </r>
  <r>
    <x v="61"/>
    <n v="10.481999999999999"/>
    <n v="20.909500000000001"/>
    <n v="19.7163"/>
    <s v="SUCURSAL LOJA"/>
    <s v="SUCURSAL LOJA"/>
    <s v="SEP"/>
    <n v="2020"/>
    <n v="0"/>
    <n v="0"/>
    <n v="0"/>
    <n v="0"/>
  </r>
  <r>
    <x v="61"/>
    <n v="10.481999999999999"/>
    <n v="20.909500000000001"/>
    <n v="19.7163"/>
    <s v="SUCURSAL LOJA"/>
    <s v="SUCURSAL LOJA"/>
    <s v="OCT"/>
    <n v="2020"/>
    <n v="2.93"/>
    <n v="61.264835000000005"/>
    <n v="30.712260000000001"/>
    <n v="30.552575000000004"/>
  </r>
  <r>
    <x v="61"/>
    <n v="10.481999999999999"/>
    <n v="20.909500000000001"/>
    <n v="19.7163"/>
    <s v="SUCURSAL LOJA"/>
    <s v="SUCURSAL LOJA"/>
    <s v="NOV"/>
    <n v="2020"/>
    <n v="0"/>
    <n v="0"/>
    <n v="0"/>
    <n v="0"/>
  </r>
  <r>
    <x v="61"/>
    <n v="10.481999999999999"/>
    <n v="20.909500000000001"/>
    <n v="19.7163"/>
    <s v="SUCURSAL LOJA"/>
    <s v="SUCURSAL LOJA"/>
    <s v="DEC"/>
    <n v="2020"/>
    <n v="1.93"/>
    <n v="40.355335000000004"/>
    <n v="20.230259999999998"/>
    <n v="20.125075000000006"/>
  </r>
  <r>
    <x v="61"/>
    <n v="10.481999999999999"/>
    <n v="20.909500000000001"/>
    <n v="19.7163"/>
    <s v="SUCURSAL LOJA"/>
    <s v="SUCURSAL LOJA"/>
    <s v="JAN"/>
    <n v="2021"/>
    <n v="0.73"/>
    <n v="15.263935"/>
    <n v="7.6518599999999992"/>
    <n v="7.6120750000000008"/>
  </r>
  <r>
    <x v="61"/>
    <n v="6.8696999999999999"/>
    <n v="11.6875"/>
    <n v="13.335900000000001"/>
    <s v="SUCURSAL CHILE"/>
    <s v="SUCURSAL CHILE"/>
    <s v="MAY"/>
    <n v="2020"/>
    <n v="1.29"/>
    <n v="15.076875000000001"/>
    <n v="8.8619129999999995"/>
    <n v="6.2149620000000017"/>
  </r>
  <r>
    <x v="61"/>
    <n v="6.8696999999999999"/>
    <n v="11.6875"/>
    <n v="13.335900000000001"/>
    <s v="SUCURSAL CHILE"/>
    <s v="SUCURSAL CHILE"/>
    <s v="JUN"/>
    <n v="2020"/>
    <n v="2.63"/>
    <n v="30.738125"/>
    <n v="18.067311"/>
    <n v="12.670814"/>
  </r>
  <r>
    <x v="61"/>
    <n v="6.8696999999999999"/>
    <n v="11.6875"/>
    <n v="13.335900000000001"/>
    <s v="SUCURSAL CHILE"/>
    <s v="SUCURSAL CHILE"/>
    <s v="JUL"/>
    <n v="2020"/>
    <n v="0"/>
    <n v="0"/>
    <n v="0"/>
    <n v="0"/>
  </r>
  <r>
    <x v="61"/>
    <n v="6.8696999999999999"/>
    <n v="11.6875"/>
    <n v="13.335900000000001"/>
    <s v="SUCURSAL CHILE"/>
    <s v="SUCURSAL CHILE"/>
    <s v="AUG"/>
    <n v="2020"/>
    <n v="0"/>
    <n v="0"/>
    <n v="0"/>
    <n v="0"/>
  </r>
  <r>
    <x v="61"/>
    <n v="6.8696999999999999"/>
    <n v="11.6875"/>
    <n v="13.335900000000001"/>
    <s v="SUCURSAL CHILE"/>
    <s v="SUCURSAL CHILE"/>
    <s v="SEP"/>
    <n v="2020"/>
    <n v="6.98"/>
    <n v="81.578749999999999"/>
    <n v="47.950506000000004"/>
    <n v="33.628243999999995"/>
  </r>
  <r>
    <x v="61"/>
    <n v="6.8696999999999999"/>
    <n v="11.6875"/>
    <n v="13.335900000000001"/>
    <s v="SUCURSAL CHILE"/>
    <s v="SUCURSAL CHILE"/>
    <s v="OCT"/>
    <n v="2020"/>
    <n v="0"/>
    <n v="0"/>
    <n v="0"/>
    <n v="0"/>
  </r>
  <r>
    <x v="61"/>
    <n v="6.8696999999999999"/>
    <n v="11.6875"/>
    <n v="13.335900000000001"/>
    <s v="SUCURSAL CHILE"/>
    <s v="SUCURSAL CHILE"/>
    <s v="NOV"/>
    <n v="2020"/>
    <n v="1.19"/>
    <n v="13.908125"/>
    <n v="8.174942999999999"/>
    <n v="5.7331820000000011"/>
  </r>
  <r>
    <x v="61"/>
    <n v="6.8696999999999999"/>
    <n v="11.6875"/>
    <n v="13.335900000000001"/>
    <s v="SUCURSAL CHILE"/>
    <s v="SUCURSAL CHILE"/>
    <s v="DEC"/>
    <n v="2020"/>
    <n v="2.69"/>
    <n v="31.439374999999998"/>
    <n v="18.479492999999998"/>
    <n v="12.959882"/>
  </r>
  <r>
    <x v="61"/>
    <n v="6.8696999999999999"/>
    <n v="11.6875"/>
    <n v="13.335900000000001"/>
    <s v="SUCURSAL CHILE"/>
    <s v="SUCURSAL CHILE"/>
    <s v="JAN"/>
    <n v="2021"/>
    <n v="0.44"/>
    <n v="5.1425000000000001"/>
    <n v="3.0226679999999999"/>
    <n v="2.1198320000000002"/>
  </r>
  <r>
    <x v="61"/>
    <n v="2.0956999999999999"/>
    <n v="3.6530999999999998"/>
    <n v="4.1646999999999998"/>
    <s v="SUCURSAL TALLER"/>
    <s v="SUCURSAL TALLER"/>
    <s v="MAY"/>
    <n v="2020"/>
    <n v="0"/>
    <n v="0"/>
    <n v="0"/>
    <n v="0"/>
  </r>
  <r>
    <x v="61"/>
    <n v="2.0956999999999999"/>
    <n v="3.6530999999999998"/>
    <n v="4.1646999999999998"/>
    <s v="SUCURSAL TALLER"/>
    <s v="SUCURSAL TALLER"/>
    <s v="JUN"/>
    <n v="2020"/>
    <n v="7.22"/>
    <n v="26.375381999999998"/>
    <n v="15.130953999999999"/>
    <n v="11.244427999999999"/>
  </r>
  <r>
    <x v="61"/>
    <n v="2.0956999999999999"/>
    <n v="3.6530999999999998"/>
    <n v="4.1646999999999998"/>
    <s v="SUCURSAL TALLER"/>
    <s v="SUCURSAL TALLER"/>
    <s v="JUL"/>
    <n v="2020"/>
    <n v="18.54"/>
    <n v="67.728473999999991"/>
    <n v="38.854277999999994"/>
    <n v="28.874195999999998"/>
  </r>
  <r>
    <x v="61"/>
    <n v="2.0956999999999999"/>
    <n v="3.6530999999999998"/>
    <n v="4.1646999999999998"/>
    <s v="SUCURSAL TALLER"/>
    <s v="SUCURSAL TALLER"/>
    <s v="AUG"/>
    <n v="2020"/>
    <n v="4.3899999999999997"/>
    <n v="16.037108999999997"/>
    <n v="9.2001229999999996"/>
    <n v="6.8369859999999978"/>
  </r>
  <r>
    <x v="61"/>
    <n v="2.0956999999999999"/>
    <n v="3.6530999999999998"/>
    <n v="4.1646999999999998"/>
    <s v="SUCURSAL TALLER"/>
    <s v="SUCURSAL TALLER"/>
    <s v="SEP"/>
    <n v="2020"/>
    <n v="3.86"/>
    <n v="14.100965999999998"/>
    <n v="8.0894019999999998"/>
    <n v="6.0115639999999981"/>
  </r>
  <r>
    <x v="61"/>
    <n v="2.0956999999999999"/>
    <n v="3.6530999999999998"/>
    <n v="4.1646999999999998"/>
    <s v="SUCURSAL TALLER"/>
    <s v="SUCURSAL TALLER"/>
    <s v="OCT"/>
    <n v="2020"/>
    <n v="0.1"/>
    <n v="0.36531000000000002"/>
    <n v="0.20957000000000001"/>
    <n v="0.15574000000000002"/>
  </r>
  <r>
    <x v="61"/>
    <n v="2.0956999999999999"/>
    <n v="3.6530999999999998"/>
    <n v="4.1646999999999998"/>
    <s v="SUCURSAL TALLER"/>
    <s v="SUCURSAL TALLER"/>
    <s v="NOV"/>
    <n v="2020"/>
    <n v="6.23"/>
    <n v="22.758813"/>
    <n v="13.056211000000001"/>
    <n v="9.7026019999999988"/>
  </r>
  <r>
    <x v="61"/>
    <n v="2.0956999999999999"/>
    <n v="3.6530999999999998"/>
    <n v="4.1646999999999998"/>
    <s v="SUCURSAL TALLER"/>
    <s v="SUCURSAL TALLER"/>
    <s v="DEC"/>
    <n v="2020"/>
    <n v="0"/>
    <n v="0"/>
    <n v="0"/>
    <n v="0"/>
  </r>
  <r>
    <x v="61"/>
    <n v="2.0956999999999999"/>
    <n v="3.6530999999999998"/>
    <n v="4.1646999999999998"/>
    <s v="SUCURSAL TALLER"/>
    <s v="SUCURSAL TALLER"/>
    <s v="JAN"/>
    <n v="2021"/>
    <n v="10.47"/>
    <n v="38.247957"/>
    <n v="21.941979"/>
    <n v="16.305978"/>
  </r>
  <r>
    <x v="61"/>
    <n v="1.3959999999999999"/>
    <n v="2.2012999999999998"/>
    <n v="2.2214999999999998"/>
    <s v="MATRIZ "/>
    <s v="MATRIZ "/>
    <s v="MAY"/>
    <n v="2020"/>
    <n v="4.43"/>
    <n v="9.7517589999999981"/>
    <n v="6.1842799999999993"/>
    <n v="3.5674789999999987"/>
  </r>
  <r>
    <x v="61"/>
    <n v="1.3959999999999999"/>
    <n v="2.2012999999999998"/>
    <n v="2.2214999999999998"/>
    <s v="MATRIZ "/>
    <s v="MATRIZ "/>
    <s v="JUN"/>
    <n v="2020"/>
    <n v="1.4"/>
    <n v="3.0818199999999996"/>
    <n v="1.9543999999999997"/>
    <n v="1.1274199999999999"/>
  </r>
  <r>
    <x v="61"/>
    <n v="1.3959999999999999"/>
    <n v="2.2012999999999998"/>
    <n v="2.2214999999999998"/>
    <s v="MATRIZ "/>
    <s v="MATRIZ "/>
    <s v="JUL"/>
    <n v="2020"/>
    <n v="3.88"/>
    <n v="8.5410439999999994"/>
    <n v="5.4164799999999991"/>
    <n v="3.1245640000000003"/>
  </r>
  <r>
    <x v="61"/>
    <n v="1.3959999999999999"/>
    <n v="2.2012999999999998"/>
    <n v="2.2214999999999998"/>
    <s v="MATRIZ "/>
    <s v="MATRIZ "/>
    <s v="AUG"/>
    <n v="2020"/>
    <n v="0"/>
    <n v="0"/>
    <n v="0"/>
    <n v="0"/>
  </r>
  <r>
    <x v="61"/>
    <n v="1.3959999999999999"/>
    <n v="2.2012999999999998"/>
    <n v="2.2214999999999998"/>
    <s v="MATRIZ "/>
    <s v="MATRIZ "/>
    <s v="SEP"/>
    <n v="2020"/>
    <n v="1.1399999999999999"/>
    <n v="2.5094819999999998"/>
    <n v="1.5914399999999997"/>
    <n v="0.91804200000000002"/>
  </r>
  <r>
    <x v="61"/>
    <n v="1.3959999999999999"/>
    <n v="2.2012999999999998"/>
    <n v="2.2214999999999998"/>
    <s v="MATRIZ "/>
    <s v="MATRIZ "/>
    <s v="OCT"/>
    <n v="2020"/>
    <n v="1.93"/>
    <n v="4.2485089999999994"/>
    <n v="2.6942799999999996"/>
    <n v="1.5542289999999999"/>
  </r>
  <r>
    <x v="61"/>
    <n v="1.3959999999999999"/>
    <n v="2.2012999999999998"/>
    <n v="2.2214999999999998"/>
    <s v="MATRIZ "/>
    <s v="MATRIZ "/>
    <s v="NOV"/>
    <n v="2020"/>
    <n v="1.03"/>
    <n v="2.2673389999999998"/>
    <n v="1.43788"/>
    <n v="0.82945899999999972"/>
  </r>
  <r>
    <x v="61"/>
    <n v="1.3959999999999999"/>
    <n v="2.2012999999999998"/>
    <n v="2.2214999999999998"/>
    <s v="MATRIZ "/>
    <s v="MATRIZ "/>
    <s v="DEC"/>
    <n v="2020"/>
    <n v="0"/>
    <n v="0"/>
    <n v="0"/>
    <n v="0"/>
  </r>
  <r>
    <x v="61"/>
    <n v="1.3959999999999999"/>
    <n v="2.2012999999999998"/>
    <n v="2.2214999999999998"/>
    <s v="MATRIZ "/>
    <s v="MATRIZ "/>
    <s v="JAN"/>
    <n v="2021"/>
    <n v="0.11"/>
    <n v="0.24214299999999997"/>
    <n v="0.15356"/>
    <n v="8.8582999999999967E-2"/>
  </r>
  <r>
    <x v="62"/>
    <n v="4.7938999999999998"/>
    <n v="9.4092000000000002"/>
    <n v="8.1992999999999991"/>
    <s v="MATRIZ "/>
    <s v="MATRIZ "/>
    <s v="MAY"/>
    <n v="2020"/>
    <n v="6.37"/>
    <n v="59.936604000000003"/>
    <n v="30.537143"/>
    <n v="29.399461000000002"/>
  </r>
  <r>
    <x v="62"/>
    <n v="4.7938999999999998"/>
    <n v="9.4092000000000002"/>
    <n v="8.1992999999999991"/>
    <s v="MATRIZ "/>
    <s v="MATRIZ "/>
    <s v="JUN"/>
    <n v="2020"/>
    <n v="0"/>
    <n v="0"/>
    <n v="0"/>
    <n v="0"/>
  </r>
  <r>
    <x v="62"/>
    <n v="4.7938999999999998"/>
    <n v="9.4092000000000002"/>
    <n v="8.1992999999999991"/>
    <s v="MATRIZ "/>
    <s v="MATRIZ "/>
    <s v="JUL"/>
    <n v="2020"/>
    <n v="1.97"/>
    <n v="18.536124000000001"/>
    <n v="9.4439829999999994"/>
    <n v="9.0921410000000016"/>
  </r>
  <r>
    <x v="62"/>
    <n v="4.7938999999999998"/>
    <n v="9.4092000000000002"/>
    <n v="8.1992999999999991"/>
    <s v="MATRIZ "/>
    <s v="MATRIZ "/>
    <s v="AUG"/>
    <n v="2020"/>
    <n v="0.11"/>
    <n v="1.035012"/>
    <n v="0.52732899999999994"/>
    <n v="0.50768300000000011"/>
  </r>
  <r>
    <x v="62"/>
    <n v="4.7938999999999998"/>
    <n v="9.4092000000000002"/>
    <n v="8.1992999999999991"/>
    <s v="MATRIZ "/>
    <s v="MATRIZ "/>
    <s v="SEP"/>
    <n v="2020"/>
    <n v="0.89"/>
    <n v="8.3741880000000002"/>
    <n v="4.2665709999999999"/>
    <n v="4.1076170000000003"/>
  </r>
  <r>
    <x v="62"/>
    <n v="4.7938999999999998"/>
    <n v="9.4092000000000002"/>
    <n v="8.1992999999999991"/>
    <s v="MATRIZ "/>
    <s v="MATRIZ "/>
    <s v="OCT"/>
    <n v="2020"/>
    <n v="4.83"/>
    <n v="45.446435999999999"/>
    <n v="23.154537000000001"/>
    <n v="22.291898999999997"/>
  </r>
  <r>
    <x v="62"/>
    <n v="4.7938999999999998"/>
    <n v="9.4092000000000002"/>
    <n v="8.1992999999999991"/>
    <s v="MATRIZ "/>
    <s v="MATRIZ "/>
    <s v="NOV"/>
    <n v="2020"/>
    <n v="0.3"/>
    <n v="2.8227600000000002"/>
    <n v="1.4381699999999999"/>
    <n v="1.3845900000000002"/>
  </r>
  <r>
    <x v="62"/>
    <n v="4.7938999999999998"/>
    <n v="9.4092000000000002"/>
    <n v="8.1992999999999991"/>
    <s v="MATRIZ "/>
    <s v="MATRIZ "/>
    <s v="DEC"/>
    <n v="2020"/>
    <n v="2.88"/>
    <n v="27.098496000000001"/>
    <n v="13.806431999999999"/>
    <n v="13.292064000000002"/>
  </r>
  <r>
    <x v="62"/>
    <n v="4.7938999999999998"/>
    <n v="9.4092000000000002"/>
    <n v="8.1992999999999991"/>
    <s v="MATRIZ "/>
    <s v="MATRIZ "/>
    <s v="JAN"/>
    <n v="2021"/>
    <n v="0"/>
    <n v="0"/>
    <n v="0"/>
    <n v="0"/>
  </r>
  <r>
    <x v="62"/>
    <n v="12.4598"/>
    <n v="19.2928"/>
    <n v="16.9572"/>
    <s v="SUCURSAL LOJA"/>
    <s v="SUCURSAL LOJA"/>
    <s v="MAY"/>
    <n v="2020"/>
    <n v="1.85"/>
    <n v="35.691679999999998"/>
    <n v="23.050630000000002"/>
    <n v="12.641049999999996"/>
  </r>
  <r>
    <x v="62"/>
    <n v="12.4598"/>
    <n v="19.2928"/>
    <n v="16.9572"/>
    <s v="SUCURSAL LOJA"/>
    <s v="SUCURSAL LOJA"/>
    <s v="JUN"/>
    <n v="2020"/>
    <n v="2.1800000000000002"/>
    <n v="42.058304"/>
    <n v="27.162364"/>
    <n v="14.89594"/>
  </r>
  <r>
    <x v="62"/>
    <n v="12.4598"/>
    <n v="19.2928"/>
    <n v="16.9572"/>
    <s v="SUCURSAL LOJA"/>
    <s v="SUCURSAL LOJA"/>
    <s v="JUL"/>
    <n v="2020"/>
    <n v="12.08"/>
    <n v="233.05702399999998"/>
    <n v="150.51438400000001"/>
    <n v="82.542639999999977"/>
  </r>
  <r>
    <x v="62"/>
    <n v="12.4598"/>
    <n v="19.2928"/>
    <n v="16.9572"/>
    <s v="SUCURSAL LOJA"/>
    <s v="SUCURSAL LOJA"/>
    <s v="AUG"/>
    <n v="2020"/>
    <n v="4.0999999999999996"/>
    <n v="79.10047999999999"/>
    <n v="51.085179999999994"/>
    <n v="28.015299999999996"/>
  </r>
  <r>
    <x v="62"/>
    <n v="12.4598"/>
    <n v="19.2928"/>
    <n v="16.9572"/>
    <s v="SUCURSAL LOJA"/>
    <s v="SUCURSAL LOJA"/>
    <s v="SEP"/>
    <n v="2020"/>
    <n v="4.16"/>
    <n v="80.258048000000002"/>
    <n v="51.832768000000002"/>
    <n v="28.425280000000001"/>
  </r>
  <r>
    <x v="62"/>
    <n v="12.4598"/>
    <n v="19.2928"/>
    <n v="16.9572"/>
    <s v="SUCURSAL LOJA"/>
    <s v="SUCURSAL LOJA"/>
    <s v="OCT"/>
    <n v="2020"/>
    <n v="0"/>
    <n v="0"/>
    <n v="0"/>
    <n v="0"/>
  </r>
  <r>
    <x v="62"/>
    <n v="12.4598"/>
    <n v="19.2928"/>
    <n v="16.9572"/>
    <s v="SUCURSAL LOJA"/>
    <s v="SUCURSAL LOJA"/>
    <s v="NOV"/>
    <n v="2020"/>
    <n v="1.56"/>
    <n v="30.096768000000001"/>
    <n v="19.437287999999999"/>
    <n v="10.659480000000002"/>
  </r>
  <r>
    <x v="62"/>
    <n v="12.4598"/>
    <n v="19.2928"/>
    <n v="16.9572"/>
    <s v="SUCURSAL LOJA"/>
    <s v="SUCURSAL LOJA"/>
    <s v="DEC"/>
    <n v="2020"/>
    <n v="2.91"/>
    <n v="56.142048000000003"/>
    <n v="36.258018"/>
    <n v="19.884030000000003"/>
  </r>
  <r>
    <x v="62"/>
    <n v="12.4598"/>
    <n v="19.2928"/>
    <n v="16.9572"/>
    <s v="SUCURSAL LOJA"/>
    <s v="SUCURSAL LOJA"/>
    <s v="JAN"/>
    <n v="2021"/>
    <n v="7.23"/>
    <n v="139.48694399999999"/>
    <n v="90.084354000000005"/>
    <n v="49.402589999999989"/>
  </r>
  <r>
    <x v="62"/>
    <n v="9.9975000000000005"/>
    <n v="16.017099999999999"/>
    <n v="16.765499999999999"/>
    <s v="SUCURSAL TRAN"/>
    <s v="SUCURSAL TRAN"/>
    <s v="MAY"/>
    <n v="2020"/>
    <n v="0.26"/>
    <n v="4.1644459999999999"/>
    <n v="2.5993500000000003"/>
    <n v="1.5650959999999996"/>
  </r>
  <r>
    <x v="62"/>
    <n v="9.9975000000000005"/>
    <n v="16.017099999999999"/>
    <n v="16.765499999999999"/>
    <s v="SUCURSAL TRAN"/>
    <s v="SUCURSAL TRAN"/>
    <s v="JUN"/>
    <n v="2020"/>
    <n v="0.16"/>
    <n v="2.5627360000000001"/>
    <n v="1.5996000000000001"/>
    <n v="0.96313599999999999"/>
  </r>
  <r>
    <x v="62"/>
    <n v="9.9975000000000005"/>
    <n v="16.017099999999999"/>
    <n v="16.765499999999999"/>
    <s v="SUCURSAL TRAN"/>
    <s v="SUCURSAL TRAN"/>
    <s v="JUL"/>
    <n v="2020"/>
    <n v="1.31"/>
    <n v="20.982400999999999"/>
    <n v="13.096725000000001"/>
    <n v="7.8856759999999984"/>
  </r>
  <r>
    <x v="62"/>
    <n v="9.9975000000000005"/>
    <n v="16.017099999999999"/>
    <n v="16.765499999999999"/>
    <s v="SUCURSAL TRAN"/>
    <s v="SUCURSAL TRAN"/>
    <s v="AUG"/>
    <n v="2020"/>
    <n v="0.7"/>
    <n v="11.211969999999999"/>
    <n v="6.9982499999999996"/>
    <n v="4.2137199999999995"/>
  </r>
  <r>
    <x v="62"/>
    <n v="9.9975000000000005"/>
    <n v="16.017099999999999"/>
    <n v="16.765499999999999"/>
    <s v="SUCURSAL TRAN"/>
    <s v="SUCURSAL TRAN"/>
    <s v="SEP"/>
    <n v="2020"/>
    <n v="5.8"/>
    <n v="92.899179999999987"/>
    <n v="57.985500000000002"/>
    <n v="34.913679999999985"/>
  </r>
  <r>
    <x v="62"/>
    <n v="9.9975000000000005"/>
    <n v="16.017099999999999"/>
    <n v="16.765499999999999"/>
    <s v="SUCURSAL TRAN"/>
    <s v="SUCURSAL TRAN"/>
    <s v="OCT"/>
    <n v="2020"/>
    <n v="0"/>
    <n v="0"/>
    <n v="0"/>
    <n v="0"/>
  </r>
  <r>
    <x v="62"/>
    <n v="9.9975000000000005"/>
    <n v="16.017099999999999"/>
    <n v="16.765499999999999"/>
    <s v="SUCURSAL TRAN"/>
    <s v="SUCURSAL TRAN"/>
    <s v="NOV"/>
    <n v="2020"/>
    <n v="0.35"/>
    <n v="5.6059849999999996"/>
    <n v="3.4991249999999998"/>
    <n v="2.1068599999999997"/>
  </r>
  <r>
    <x v="62"/>
    <n v="9.9975000000000005"/>
    <n v="16.017099999999999"/>
    <n v="16.765499999999999"/>
    <s v="SUCURSAL TRAN"/>
    <s v="SUCURSAL TRAN"/>
    <s v="DEC"/>
    <n v="2020"/>
    <n v="0.76"/>
    <n v="12.172995999999999"/>
    <n v="7.5981000000000005"/>
    <n v="4.574895999999999"/>
  </r>
  <r>
    <x v="62"/>
    <n v="9.9975000000000005"/>
    <n v="16.017099999999999"/>
    <n v="16.765499999999999"/>
    <s v="SUCURSAL TRAN"/>
    <s v="SUCURSAL TRAN"/>
    <s v="JAN"/>
    <n v="2021"/>
    <n v="0.62"/>
    <n v="9.9306019999999986"/>
    <n v="6.1984500000000002"/>
    <n v="3.7321519999999984"/>
  </r>
  <r>
    <x v="62"/>
    <n v="11.585800000000001"/>
    <n v="21.809000000000001"/>
    <n v="27.0245"/>
    <s v="SUCURSAL TALLER"/>
    <s v="SUCURSAL TALLER"/>
    <s v="MAY"/>
    <n v="2020"/>
    <n v="0.73"/>
    <n v="15.92057"/>
    <n v="8.4576340000000005"/>
    <n v="7.4629359999999991"/>
  </r>
  <r>
    <x v="62"/>
    <n v="11.585800000000001"/>
    <n v="21.809000000000001"/>
    <n v="27.0245"/>
    <s v="SUCURSAL TALLER"/>
    <s v="SUCURSAL TALLER"/>
    <s v="JUN"/>
    <n v="2020"/>
    <n v="8.0299999999999994"/>
    <n v="175.12627000000001"/>
    <n v="93.033974000000001"/>
    <n v="82.092296000000005"/>
  </r>
  <r>
    <x v="62"/>
    <n v="11.585800000000001"/>
    <n v="21.809000000000001"/>
    <n v="27.0245"/>
    <s v="SUCURSAL TALLER"/>
    <s v="SUCURSAL TALLER"/>
    <s v="JUL"/>
    <n v="2020"/>
    <n v="0"/>
    <n v="0"/>
    <n v="0"/>
    <n v="0"/>
  </r>
  <r>
    <x v="62"/>
    <n v="11.585800000000001"/>
    <n v="21.809000000000001"/>
    <n v="27.0245"/>
    <s v="SUCURSAL TALLER"/>
    <s v="SUCURSAL TALLER"/>
    <s v="AUG"/>
    <n v="2020"/>
    <n v="0.93"/>
    <n v="20.282370000000004"/>
    <n v="10.774794000000002"/>
    <n v="9.507576000000002"/>
  </r>
  <r>
    <x v="62"/>
    <n v="11.585800000000001"/>
    <n v="21.809000000000001"/>
    <n v="27.0245"/>
    <s v="SUCURSAL TALLER"/>
    <s v="SUCURSAL TALLER"/>
    <s v="SEP"/>
    <n v="2020"/>
    <n v="0.03"/>
    <n v="0.65427000000000002"/>
    <n v="0.34757399999999999"/>
    <n v="0.30669600000000002"/>
  </r>
  <r>
    <x v="62"/>
    <n v="11.585800000000001"/>
    <n v="21.809000000000001"/>
    <n v="27.0245"/>
    <s v="SUCURSAL TALLER"/>
    <s v="SUCURSAL TALLER"/>
    <s v="OCT"/>
    <n v="2020"/>
    <n v="0"/>
    <n v="0"/>
    <n v="0"/>
    <n v="0"/>
  </r>
  <r>
    <x v="62"/>
    <n v="11.585800000000001"/>
    <n v="21.809000000000001"/>
    <n v="27.0245"/>
    <s v="SUCURSAL TALLER"/>
    <s v="SUCURSAL TALLER"/>
    <s v="NOV"/>
    <n v="2020"/>
    <n v="1.42"/>
    <n v="30.968779999999999"/>
    <n v="16.451836"/>
    <n v="14.516943999999999"/>
  </r>
  <r>
    <x v="62"/>
    <n v="11.585800000000001"/>
    <n v="21.809000000000001"/>
    <n v="27.0245"/>
    <s v="SUCURSAL TALLER"/>
    <s v="SUCURSAL TALLER"/>
    <s v="DEC"/>
    <n v="2020"/>
    <n v="0.18"/>
    <n v="3.9256199999999999"/>
    <n v="2.0854439999999999"/>
    <n v="1.840176"/>
  </r>
  <r>
    <x v="62"/>
    <n v="11.585800000000001"/>
    <n v="21.809000000000001"/>
    <n v="27.0245"/>
    <s v="SUCURSAL TALLER"/>
    <s v="SUCURSAL TALLER"/>
    <s v="JAN"/>
    <n v="2021"/>
    <n v="0"/>
    <n v="0"/>
    <n v="0"/>
    <n v="0"/>
  </r>
  <r>
    <x v="62"/>
    <n v="12.8523"/>
    <n v="15.5252"/>
    <n v="19.015999999999998"/>
    <s v="SUCURSAL CHILE"/>
    <s v="SUCURSAL CHILE"/>
    <s v="MAY"/>
    <n v="2020"/>
    <n v="0"/>
    <n v="0"/>
    <n v="0"/>
    <n v="0"/>
  </r>
  <r>
    <x v="62"/>
    <n v="12.8523"/>
    <n v="15.5252"/>
    <n v="19.015999999999998"/>
    <s v="SUCURSAL CHILE"/>
    <s v="SUCURSAL CHILE"/>
    <s v="JUN"/>
    <n v="2020"/>
    <n v="0.41"/>
    <n v="6.3653319999999995"/>
    <n v="5.2694429999999999"/>
    <n v="1.0958889999999997"/>
  </r>
  <r>
    <x v="62"/>
    <n v="12.8523"/>
    <n v="15.5252"/>
    <n v="19.015999999999998"/>
    <s v="SUCURSAL CHILE"/>
    <s v="SUCURSAL CHILE"/>
    <s v="JUL"/>
    <n v="2020"/>
    <n v="0"/>
    <n v="0"/>
    <n v="0"/>
    <n v="0"/>
  </r>
  <r>
    <x v="62"/>
    <n v="12.8523"/>
    <n v="15.5252"/>
    <n v="19.015999999999998"/>
    <s v="SUCURSAL CHILE"/>
    <s v="SUCURSAL CHILE"/>
    <s v="AUG"/>
    <n v="2020"/>
    <n v="0.89"/>
    <n v="13.817428"/>
    <n v="11.438547"/>
    <n v="2.3788809999999998"/>
  </r>
  <r>
    <x v="62"/>
    <n v="12.8523"/>
    <n v="15.5252"/>
    <n v="19.015999999999998"/>
    <s v="SUCURSAL CHILE"/>
    <s v="SUCURSAL CHILE"/>
    <s v="SEP"/>
    <n v="2020"/>
    <n v="8.67"/>
    <n v="134.60348400000001"/>
    <n v="111.429441"/>
    <n v="23.174043000000012"/>
  </r>
  <r>
    <x v="62"/>
    <n v="12.8523"/>
    <n v="15.5252"/>
    <n v="19.015999999999998"/>
    <s v="SUCURSAL CHILE"/>
    <s v="SUCURSAL CHILE"/>
    <s v="OCT"/>
    <n v="2020"/>
    <n v="2.99"/>
    <n v="46.420348000000004"/>
    <n v="38.428377000000005"/>
    <n v="7.9919709999999995"/>
  </r>
  <r>
    <x v="62"/>
    <n v="12.8523"/>
    <n v="15.5252"/>
    <n v="19.015999999999998"/>
    <s v="SUCURSAL CHILE"/>
    <s v="SUCURSAL CHILE"/>
    <s v="NOV"/>
    <n v="2020"/>
    <n v="0.3"/>
    <n v="4.6575600000000001"/>
    <n v="3.8556899999999996"/>
    <n v="0.80187000000000053"/>
  </r>
  <r>
    <x v="62"/>
    <n v="12.8523"/>
    <n v="15.5252"/>
    <n v="19.015999999999998"/>
    <s v="SUCURSAL CHILE"/>
    <s v="SUCURSAL CHILE"/>
    <s v="DEC"/>
    <n v="2020"/>
    <n v="4.97"/>
    <n v="77.160243999999992"/>
    <n v="63.875930999999994"/>
    <n v="13.284312999999997"/>
  </r>
  <r>
    <x v="62"/>
    <n v="12.8523"/>
    <n v="15.5252"/>
    <n v="19.015999999999998"/>
    <s v="SUCURSAL CHILE"/>
    <s v="SUCURSAL CHILE"/>
    <s v="JAN"/>
    <n v="2021"/>
    <n v="6.42"/>
    <n v="99.671784000000002"/>
    <n v="82.511765999999994"/>
    <n v="17.160018000000008"/>
  </r>
  <r>
    <x v="63"/>
    <n v="11.6523"/>
    <n v="19.4132"/>
    <n v="0"/>
    <s v="SUCURSAL CHILE"/>
    <s v="SUCURSAL CHILE"/>
    <s v="MAY"/>
    <n v="2020"/>
    <n v="4.53"/>
    <n v="87.941796000000011"/>
    <n v="52.784919000000002"/>
    <n v="35.156877000000009"/>
  </r>
  <r>
    <x v="63"/>
    <n v="11.6523"/>
    <n v="19.4132"/>
    <n v="0"/>
    <s v="SUCURSAL CHILE"/>
    <s v="SUCURSAL CHILE"/>
    <s v="JUN"/>
    <n v="2020"/>
    <n v="1.96"/>
    <n v="38.049872000000001"/>
    <n v="22.838508000000001"/>
    <n v="15.211364"/>
  </r>
  <r>
    <x v="63"/>
    <n v="11.6523"/>
    <n v="19.4132"/>
    <n v="0"/>
    <s v="SUCURSAL CHILE"/>
    <s v="SUCURSAL CHILE"/>
    <s v="JUL"/>
    <n v="2020"/>
    <n v="17.350000000000001"/>
    <n v="336.81902000000002"/>
    <n v="202.16740500000003"/>
    <n v="134.65161499999999"/>
  </r>
  <r>
    <x v="63"/>
    <n v="11.6523"/>
    <n v="19.4132"/>
    <n v="0"/>
    <s v="SUCURSAL CHILE"/>
    <s v="SUCURSAL CHILE"/>
    <s v="AUG"/>
    <n v="2020"/>
    <n v="9.31"/>
    <n v="180.73689200000001"/>
    <n v="108.48291300000001"/>
    <n v="72.253979000000001"/>
  </r>
  <r>
    <x v="63"/>
    <n v="11.6523"/>
    <n v="19.4132"/>
    <n v="0"/>
    <s v="SUCURSAL CHILE"/>
    <s v="SUCURSAL CHILE"/>
    <s v="SEP"/>
    <n v="2020"/>
    <n v="3.22"/>
    <n v="62.510504000000005"/>
    <n v="37.520406000000001"/>
    <n v="24.990098000000003"/>
  </r>
  <r>
    <x v="63"/>
    <n v="11.6523"/>
    <n v="19.4132"/>
    <n v="0"/>
    <s v="SUCURSAL CHILE"/>
    <s v="SUCURSAL CHILE"/>
    <s v="OCT"/>
    <n v="2020"/>
    <n v="0.41"/>
    <n v="7.9594119999999995"/>
    <n v="4.7774429999999999"/>
    <n v="3.1819689999999996"/>
  </r>
  <r>
    <x v="63"/>
    <n v="11.6523"/>
    <n v="19.4132"/>
    <n v="0"/>
    <s v="SUCURSAL CHILE"/>
    <s v="SUCURSAL CHILE"/>
    <s v="NOV"/>
    <n v="2020"/>
    <n v="0"/>
    <n v="0"/>
    <n v="0"/>
    <n v="0"/>
  </r>
  <r>
    <x v="63"/>
    <n v="11.6523"/>
    <n v="19.4132"/>
    <n v="0"/>
    <s v="SUCURSAL CHILE"/>
    <s v="SUCURSAL CHILE"/>
    <s v="DEC"/>
    <n v="2020"/>
    <n v="0"/>
    <n v="0"/>
    <n v="0"/>
    <n v="0"/>
  </r>
  <r>
    <x v="63"/>
    <n v="11.6523"/>
    <n v="19.4132"/>
    <n v="0"/>
    <s v="SUCURSAL CHILE"/>
    <s v="SUCURSAL CHILE"/>
    <s v="JAN"/>
    <n v="2021"/>
    <n v="6.83"/>
    <n v="132.59215599999999"/>
    <n v="79.585209000000006"/>
    <n v="53.006946999999982"/>
  </r>
  <r>
    <x v="63"/>
    <n v="9.1821999999999999"/>
    <n v="15.6465"/>
    <n v="18.590699999999998"/>
    <s v="MATRIZ "/>
    <s v="MATRIZ "/>
    <s v="MAY"/>
    <n v="2020"/>
    <n v="2.23"/>
    <n v="34.891694999999999"/>
    <n v="20.476306000000001"/>
    <n v="14.415388999999998"/>
  </r>
  <r>
    <x v="63"/>
    <n v="9.1821999999999999"/>
    <n v="15.6465"/>
    <n v="18.590699999999998"/>
    <s v="MATRIZ "/>
    <s v="MATRIZ "/>
    <s v="JUN"/>
    <n v="2020"/>
    <n v="1.79"/>
    <n v="28.007235000000001"/>
    <n v="16.436138"/>
    <n v="11.571097000000002"/>
  </r>
  <r>
    <x v="63"/>
    <n v="9.1821999999999999"/>
    <n v="15.6465"/>
    <n v="18.590699999999998"/>
    <s v="MATRIZ "/>
    <s v="MATRIZ "/>
    <s v="JUL"/>
    <n v="2020"/>
    <n v="1.24"/>
    <n v="19.40166"/>
    <n v="11.385928"/>
    <n v="8.0157319999999999"/>
  </r>
  <r>
    <x v="63"/>
    <n v="9.1821999999999999"/>
    <n v="15.6465"/>
    <n v="18.590699999999998"/>
    <s v="MATRIZ "/>
    <s v="MATRIZ "/>
    <s v="AUG"/>
    <n v="2020"/>
    <n v="0.89"/>
    <n v="13.925385"/>
    <n v="8.1721579999999996"/>
    <n v="5.7532270000000008"/>
  </r>
  <r>
    <x v="63"/>
    <n v="9.1821999999999999"/>
    <n v="15.6465"/>
    <n v="18.590699999999998"/>
    <s v="MATRIZ "/>
    <s v="MATRIZ "/>
    <s v="SEP"/>
    <n v="2020"/>
    <n v="2"/>
    <n v="31.292999999999999"/>
    <n v="18.3644"/>
    <n v="12.928599999999999"/>
  </r>
  <r>
    <x v="63"/>
    <n v="9.1821999999999999"/>
    <n v="15.6465"/>
    <n v="18.590699999999998"/>
    <s v="MATRIZ "/>
    <s v="MATRIZ "/>
    <s v="OCT"/>
    <n v="2020"/>
    <n v="7.74"/>
    <n v="121.10391"/>
    <n v="71.070228"/>
    <n v="50.033681999999999"/>
  </r>
  <r>
    <x v="63"/>
    <n v="9.1821999999999999"/>
    <n v="15.6465"/>
    <n v="18.590699999999998"/>
    <s v="MATRIZ "/>
    <s v="MATRIZ "/>
    <s v="NOV"/>
    <n v="2020"/>
    <n v="2.82"/>
    <n v="44.123129999999996"/>
    <n v="25.893803999999999"/>
    <n v="18.229325999999997"/>
  </r>
  <r>
    <x v="63"/>
    <n v="9.1821999999999999"/>
    <n v="15.6465"/>
    <n v="18.590699999999998"/>
    <s v="MATRIZ "/>
    <s v="MATRIZ "/>
    <s v="DEC"/>
    <n v="2020"/>
    <n v="0"/>
    <n v="0"/>
    <n v="0"/>
    <n v="0"/>
  </r>
  <r>
    <x v="63"/>
    <n v="9.1821999999999999"/>
    <n v="15.6465"/>
    <n v="18.590699999999998"/>
    <s v="MATRIZ "/>
    <s v="MATRIZ "/>
    <s v="JAN"/>
    <n v="2021"/>
    <n v="0.52"/>
    <n v="8.1361799999999995"/>
    <n v="4.7747440000000001"/>
    <n v="3.3614359999999994"/>
  </r>
  <r>
    <x v="63"/>
    <n v="11.476599999999999"/>
    <n v="15.0579"/>
    <n v="14.8969"/>
    <s v="SUCURSAL LOJA"/>
    <s v="SUCURSAL LOJA"/>
    <s v="MAY"/>
    <n v="2020"/>
    <n v="0.87"/>
    <n v="13.100372999999999"/>
    <n v="9.9846419999999991"/>
    <n v="3.1157310000000003"/>
  </r>
  <r>
    <x v="63"/>
    <n v="11.476599999999999"/>
    <n v="15.0579"/>
    <n v="14.8969"/>
    <s v="SUCURSAL LOJA"/>
    <s v="SUCURSAL LOJA"/>
    <s v="JUN"/>
    <n v="2020"/>
    <n v="0.24"/>
    <n v="3.613896"/>
    <n v="2.7543839999999999"/>
    <n v="0.85951200000000005"/>
  </r>
  <r>
    <x v="63"/>
    <n v="11.476599999999999"/>
    <n v="15.0579"/>
    <n v="14.8969"/>
    <s v="SUCURSAL LOJA"/>
    <s v="SUCURSAL LOJA"/>
    <s v="JUL"/>
    <n v="2020"/>
    <n v="0"/>
    <n v="0"/>
    <n v="0"/>
    <n v="0"/>
  </r>
  <r>
    <x v="63"/>
    <n v="11.476599999999999"/>
    <n v="15.0579"/>
    <n v="14.8969"/>
    <s v="SUCURSAL LOJA"/>
    <s v="SUCURSAL LOJA"/>
    <s v="AUG"/>
    <n v="2020"/>
    <n v="2.3199999999999998"/>
    <n v="34.934328000000001"/>
    <n v="26.625711999999996"/>
    <n v="8.3086160000000042"/>
  </r>
  <r>
    <x v="63"/>
    <n v="11.476599999999999"/>
    <n v="15.0579"/>
    <n v="14.8969"/>
    <s v="SUCURSAL LOJA"/>
    <s v="SUCURSAL LOJA"/>
    <s v="SEP"/>
    <n v="2020"/>
    <n v="1.66"/>
    <n v="24.996113999999999"/>
    <n v="19.051155999999999"/>
    <n v="5.9449579999999997"/>
  </r>
  <r>
    <x v="63"/>
    <n v="11.476599999999999"/>
    <n v="15.0579"/>
    <n v="14.8969"/>
    <s v="SUCURSAL LOJA"/>
    <s v="SUCURSAL LOJA"/>
    <s v="OCT"/>
    <n v="2020"/>
    <n v="2.86"/>
    <n v="43.065593999999997"/>
    <n v="32.823076"/>
    <n v="10.242517999999997"/>
  </r>
  <r>
    <x v="63"/>
    <n v="11.476599999999999"/>
    <n v="15.0579"/>
    <n v="14.8969"/>
    <s v="SUCURSAL LOJA"/>
    <s v="SUCURSAL LOJA"/>
    <s v="NOV"/>
    <n v="2020"/>
    <n v="2.17"/>
    <n v="32.675643000000001"/>
    <n v="24.904221999999997"/>
    <n v="7.7714210000000037"/>
  </r>
  <r>
    <x v="63"/>
    <n v="11.476599999999999"/>
    <n v="15.0579"/>
    <n v="14.8969"/>
    <s v="SUCURSAL LOJA"/>
    <s v="SUCURSAL LOJA"/>
    <s v="DEC"/>
    <n v="2020"/>
    <n v="1.55"/>
    <n v="23.339745000000001"/>
    <n v="17.788730000000001"/>
    <n v="5.5510149999999996"/>
  </r>
  <r>
    <x v="63"/>
    <n v="11.476599999999999"/>
    <n v="15.0579"/>
    <n v="14.8969"/>
    <s v="SUCURSAL LOJA"/>
    <s v="SUCURSAL LOJA"/>
    <s v="JAN"/>
    <n v="2021"/>
    <n v="0"/>
    <n v="0"/>
    <n v="0"/>
    <n v="0"/>
  </r>
  <r>
    <x v="63"/>
    <n v="13.325100000000001"/>
    <n v="20.727399999999999"/>
    <n v="0"/>
    <s v="SUCURSAL TRAN"/>
    <s v="SUCURSAL TRAN"/>
    <s v="MAY"/>
    <n v="2020"/>
    <n v="0"/>
    <n v="0"/>
    <n v="0"/>
    <n v="0"/>
  </r>
  <r>
    <x v="63"/>
    <n v="13.325100000000001"/>
    <n v="20.727399999999999"/>
    <n v="0"/>
    <s v="SUCURSAL TRAN"/>
    <s v="SUCURSAL TRAN"/>
    <s v="JUN"/>
    <n v="2020"/>
    <n v="0"/>
    <n v="0"/>
    <n v="0"/>
    <n v="0"/>
  </r>
  <r>
    <x v="63"/>
    <n v="13.325100000000001"/>
    <n v="20.727399999999999"/>
    <n v="0"/>
    <s v="SUCURSAL TRAN"/>
    <s v="SUCURSAL TRAN"/>
    <s v="JUL"/>
    <n v="2020"/>
    <n v="1.06"/>
    <n v="21.971043999999999"/>
    <n v="14.124606000000002"/>
    <n v="7.8464379999999974"/>
  </r>
  <r>
    <x v="63"/>
    <n v="13.325100000000001"/>
    <n v="20.727399999999999"/>
    <n v="0"/>
    <s v="SUCURSAL TRAN"/>
    <s v="SUCURSAL TRAN"/>
    <s v="AUG"/>
    <n v="2020"/>
    <n v="0"/>
    <n v="0"/>
    <n v="0"/>
    <n v="0"/>
  </r>
  <r>
    <x v="63"/>
    <n v="13.325100000000001"/>
    <n v="20.727399999999999"/>
    <n v="0"/>
    <s v="SUCURSAL TRAN"/>
    <s v="SUCURSAL TRAN"/>
    <s v="SEP"/>
    <n v="2020"/>
    <n v="0"/>
    <n v="0"/>
    <n v="0"/>
    <n v="0"/>
  </r>
  <r>
    <x v="63"/>
    <n v="13.325100000000001"/>
    <n v="20.727399999999999"/>
    <n v="0"/>
    <s v="SUCURSAL TRAN"/>
    <s v="SUCURSAL TRAN"/>
    <s v="OCT"/>
    <n v="2020"/>
    <n v="0.12"/>
    <n v="2.4872879999999999"/>
    <n v="1.5990120000000001"/>
    <n v="0.88827599999999984"/>
  </r>
  <r>
    <x v="63"/>
    <n v="13.325100000000001"/>
    <n v="20.727399999999999"/>
    <n v="0"/>
    <s v="SUCURSAL TRAN"/>
    <s v="SUCURSAL TRAN"/>
    <s v="NOV"/>
    <n v="2020"/>
    <n v="0.57999999999999996"/>
    <n v="12.021891999999999"/>
    <n v="7.7285579999999996"/>
    <n v="4.2933339999999998"/>
  </r>
  <r>
    <x v="63"/>
    <n v="13.325100000000001"/>
    <n v="20.727399999999999"/>
    <n v="0"/>
    <s v="SUCURSAL TRAN"/>
    <s v="SUCURSAL TRAN"/>
    <s v="DEC"/>
    <n v="2020"/>
    <n v="0"/>
    <n v="0"/>
    <n v="0"/>
    <n v="0"/>
  </r>
  <r>
    <x v="63"/>
    <n v="13.325100000000001"/>
    <n v="20.727399999999999"/>
    <n v="0"/>
    <s v="SUCURSAL TRAN"/>
    <s v="SUCURSAL TRAN"/>
    <s v="JAN"/>
    <n v="2021"/>
    <n v="0.63"/>
    <n v="13.058261999999999"/>
    <n v="8.394813000000001"/>
    <n v="4.6634489999999982"/>
  </r>
  <r>
    <x v="63"/>
    <n v="10.202999999999999"/>
    <n v="13.1919"/>
    <n v="14.1418"/>
    <s v="SUCURSAL TALLER"/>
    <s v="SUCURSAL TALLER"/>
    <s v="MAY"/>
    <n v="2020"/>
    <n v="0"/>
    <n v="0"/>
    <n v="0"/>
    <n v="0"/>
  </r>
  <r>
    <x v="63"/>
    <n v="10.202999999999999"/>
    <n v="13.1919"/>
    <n v="14.1418"/>
    <s v="SUCURSAL TALLER"/>
    <s v="SUCURSAL TALLER"/>
    <s v="JUN"/>
    <n v="2020"/>
    <n v="3.22"/>
    <n v="42.477918000000003"/>
    <n v="32.853659999999998"/>
    <n v="9.6242580000000046"/>
  </r>
  <r>
    <x v="63"/>
    <n v="10.202999999999999"/>
    <n v="13.1919"/>
    <n v="14.1418"/>
    <s v="SUCURSAL TALLER"/>
    <s v="SUCURSAL TALLER"/>
    <s v="JUL"/>
    <n v="2020"/>
    <n v="0.09"/>
    <n v="1.187271"/>
    <n v="0.91826999999999992"/>
    <n v="0.26900100000000005"/>
  </r>
  <r>
    <x v="63"/>
    <n v="10.202999999999999"/>
    <n v="13.1919"/>
    <n v="14.1418"/>
    <s v="SUCURSAL TALLER"/>
    <s v="SUCURSAL TALLER"/>
    <s v="AUG"/>
    <n v="2020"/>
    <n v="0"/>
    <n v="0"/>
    <n v="0"/>
    <n v="0"/>
  </r>
  <r>
    <x v="63"/>
    <n v="10.202999999999999"/>
    <n v="13.1919"/>
    <n v="14.1418"/>
    <s v="SUCURSAL TALLER"/>
    <s v="SUCURSAL TALLER"/>
    <s v="SEP"/>
    <n v="2020"/>
    <n v="0.99"/>
    <n v="13.059981000000001"/>
    <n v="10.100969999999998"/>
    <n v="2.9590110000000021"/>
  </r>
  <r>
    <x v="63"/>
    <n v="10.202999999999999"/>
    <n v="13.1919"/>
    <n v="14.1418"/>
    <s v="SUCURSAL TALLER"/>
    <s v="SUCURSAL TALLER"/>
    <s v="OCT"/>
    <n v="2020"/>
    <n v="0"/>
    <n v="0"/>
    <n v="0"/>
    <n v="0"/>
  </r>
  <r>
    <x v="63"/>
    <n v="10.202999999999999"/>
    <n v="13.1919"/>
    <n v="14.1418"/>
    <s v="SUCURSAL TALLER"/>
    <s v="SUCURSAL TALLER"/>
    <s v="NOV"/>
    <n v="2020"/>
    <n v="0.24"/>
    <n v="3.1660559999999998"/>
    <n v="2.4487199999999998"/>
    <n v="0.71733599999999997"/>
  </r>
  <r>
    <x v="63"/>
    <n v="10.202999999999999"/>
    <n v="13.1919"/>
    <n v="14.1418"/>
    <s v="SUCURSAL TALLER"/>
    <s v="SUCURSAL TALLER"/>
    <s v="DEC"/>
    <n v="2020"/>
    <n v="3.83"/>
    <n v="50.524977"/>
    <n v="39.077489999999997"/>
    <n v="11.447487000000002"/>
  </r>
  <r>
    <x v="63"/>
    <n v="10.202999999999999"/>
    <n v="13.1919"/>
    <n v="14.1418"/>
    <s v="SUCURSAL TALLER"/>
    <s v="SUCURSAL TALLER"/>
    <s v="JAN"/>
    <n v="2021"/>
    <n v="0.94"/>
    <n v="12.400385999999999"/>
    <n v="9.590819999999999"/>
    <n v="2.8095660000000002"/>
  </r>
  <r>
    <x v="64"/>
    <n v="10.048999999999999"/>
    <n v="13.2974"/>
    <n v="14.7417"/>
    <s v="SUCURSAL TRAN"/>
    <s v="SUCURSAL TRAN"/>
    <s v="MAY"/>
    <n v="2020"/>
    <n v="0"/>
    <n v="0"/>
    <n v="0"/>
    <n v="0"/>
  </r>
  <r>
    <x v="64"/>
    <n v="10.048999999999999"/>
    <n v="13.2974"/>
    <n v="14.7417"/>
    <s v="SUCURSAL TRAN"/>
    <s v="SUCURSAL TRAN"/>
    <s v="JUN"/>
    <n v="2020"/>
    <n v="0.02"/>
    <n v="0.26594800000000002"/>
    <n v="0.20097999999999999"/>
    <n v="6.4968000000000026E-2"/>
  </r>
  <r>
    <x v="64"/>
    <n v="10.048999999999999"/>
    <n v="13.2974"/>
    <n v="14.7417"/>
    <s v="SUCURSAL TRAN"/>
    <s v="SUCURSAL TRAN"/>
    <s v="JUL"/>
    <n v="2020"/>
    <n v="2.23"/>
    <n v="29.653202"/>
    <n v="22.409269999999999"/>
    <n v="7.2439320000000009"/>
  </r>
  <r>
    <x v="64"/>
    <n v="10.048999999999999"/>
    <n v="13.2974"/>
    <n v="14.7417"/>
    <s v="SUCURSAL TRAN"/>
    <s v="SUCURSAL TRAN"/>
    <s v="AUG"/>
    <n v="2020"/>
    <n v="0"/>
    <n v="0"/>
    <n v="0"/>
    <n v="0"/>
  </r>
  <r>
    <x v="64"/>
    <n v="10.048999999999999"/>
    <n v="13.2974"/>
    <n v="14.7417"/>
    <s v="SUCURSAL TRAN"/>
    <s v="SUCURSAL TRAN"/>
    <s v="SEP"/>
    <n v="2020"/>
    <n v="0.55000000000000004"/>
    <n v="7.3135700000000003"/>
    <n v="5.5269500000000003"/>
    <n v="1.7866200000000001"/>
  </r>
  <r>
    <x v="64"/>
    <n v="10.048999999999999"/>
    <n v="13.2974"/>
    <n v="14.7417"/>
    <s v="SUCURSAL TRAN"/>
    <s v="SUCURSAL TRAN"/>
    <s v="OCT"/>
    <n v="2020"/>
    <n v="0.17"/>
    <n v="2.2605580000000001"/>
    <n v="1.7083300000000001"/>
    <n v="0.55222799999999994"/>
  </r>
  <r>
    <x v="64"/>
    <n v="10.048999999999999"/>
    <n v="13.2974"/>
    <n v="14.7417"/>
    <s v="SUCURSAL TRAN"/>
    <s v="SUCURSAL TRAN"/>
    <s v="NOV"/>
    <n v="2020"/>
    <n v="1.24"/>
    <n v="16.488775999999998"/>
    <n v="12.460759999999999"/>
    <n v="4.0280159999999992"/>
  </r>
  <r>
    <x v="64"/>
    <n v="10.048999999999999"/>
    <n v="13.2974"/>
    <n v="14.7417"/>
    <s v="SUCURSAL TRAN"/>
    <s v="SUCURSAL TRAN"/>
    <s v="DEC"/>
    <n v="2020"/>
    <n v="0"/>
    <n v="0"/>
    <n v="0"/>
    <n v="0"/>
  </r>
  <r>
    <x v="64"/>
    <n v="10.048999999999999"/>
    <n v="13.2974"/>
    <n v="14.7417"/>
    <s v="SUCURSAL TRAN"/>
    <s v="SUCURSAL TRAN"/>
    <s v="JAN"/>
    <n v="2021"/>
    <n v="0"/>
    <n v="0"/>
    <n v="0"/>
    <n v="0"/>
  </r>
  <r>
    <x v="64"/>
    <n v="5.6403999999999996"/>
    <n v="8.6117000000000008"/>
    <n v="0"/>
    <s v="SUCURSAL LOJA"/>
    <s v="SUCURSAL LOJA"/>
    <s v="MAY"/>
    <n v="2020"/>
    <n v="2.34"/>
    <n v="20.151378000000001"/>
    <n v="13.198535999999999"/>
    <n v="6.9528420000000022"/>
  </r>
  <r>
    <x v="64"/>
    <n v="5.6403999999999996"/>
    <n v="8.6117000000000008"/>
    <n v="0"/>
    <s v="SUCURSAL LOJA"/>
    <s v="SUCURSAL LOJA"/>
    <s v="JUN"/>
    <n v="2020"/>
    <n v="1.96"/>
    <n v="16.878932000000002"/>
    <n v="11.055183999999999"/>
    <n v="5.8237480000000037"/>
  </r>
  <r>
    <x v="64"/>
    <n v="5.6403999999999996"/>
    <n v="8.6117000000000008"/>
    <n v="0"/>
    <s v="SUCURSAL LOJA"/>
    <s v="SUCURSAL LOJA"/>
    <s v="JUL"/>
    <n v="2020"/>
    <n v="6.96"/>
    <n v="59.937432000000008"/>
    <n v="39.257183999999995"/>
    <n v="20.680248000000013"/>
  </r>
  <r>
    <x v="64"/>
    <n v="5.6403999999999996"/>
    <n v="8.6117000000000008"/>
    <n v="0"/>
    <s v="SUCURSAL LOJA"/>
    <s v="SUCURSAL LOJA"/>
    <s v="AUG"/>
    <n v="2020"/>
    <n v="9.07"/>
    <n v="78.108119000000016"/>
    <n v="51.158428000000001"/>
    <n v="26.949691000000016"/>
  </r>
  <r>
    <x v="64"/>
    <n v="5.6403999999999996"/>
    <n v="8.6117000000000008"/>
    <n v="0"/>
    <s v="SUCURSAL LOJA"/>
    <s v="SUCURSAL LOJA"/>
    <s v="SEP"/>
    <n v="2020"/>
    <n v="0"/>
    <n v="0"/>
    <n v="0"/>
    <n v="0"/>
  </r>
  <r>
    <x v="64"/>
    <n v="5.6403999999999996"/>
    <n v="8.6117000000000008"/>
    <n v="0"/>
    <s v="SUCURSAL LOJA"/>
    <s v="SUCURSAL LOJA"/>
    <s v="OCT"/>
    <n v="2020"/>
    <n v="0.97"/>
    <n v="8.3533489999999997"/>
    <n v="5.4711879999999997"/>
    <n v="2.882161"/>
  </r>
  <r>
    <x v="64"/>
    <n v="5.6403999999999996"/>
    <n v="8.6117000000000008"/>
    <n v="0"/>
    <s v="SUCURSAL LOJA"/>
    <s v="SUCURSAL LOJA"/>
    <s v="NOV"/>
    <n v="2020"/>
    <n v="1.72"/>
    <n v="14.812124000000001"/>
    <n v="9.7014879999999994"/>
    <n v="5.1106360000000013"/>
  </r>
  <r>
    <x v="64"/>
    <n v="5.6403999999999996"/>
    <n v="8.6117000000000008"/>
    <n v="0"/>
    <s v="SUCURSAL LOJA"/>
    <s v="SUCURSAL LOJA"/>
    <s v="DEC"/>
    <n v="2020"/>
    <n v="0.6"/>
    <n v="5.1670199999999999"/>
    <n v="3.3842399999999997"/>
    <n v="1.7827800000000003"/>
  </r>
  <r>
    <x v="64"/>
    <n v="5.6403999999999996"/>
    <n v="8.6117000000000008"/>
    <n v="0"/>
    <s v="SUCURSAL LOJA"/>
    <s v="SUCURSAL LOJA"/>
    <s v="JAN"/>
    <n v="2021"/>
    <n v="8.4600000000000009"/>
    <n v="72.854982000000021"/>
    <n v="47.717784000000002"/>
    <n v="25.137198000000019"/>
  </r>
  <r>
    <x v="64"/>
    <n v="4.9404000000000003"/>
    <n v="6.4375999999999998"/>
    <n v="7.6744000000000003"/>
    <s v="SUCURSAL CHILE"/>
    <s v="SUCURSAL CHILE"/>
    <s v="MAY"/>
    <n v="2020"/>
    <n v="2.37"/>
    <n v="15.257111999999999"/>
    <n v="11.708748000000002"/>
    <n v="3.5483639999999976"/>
  </r>
  <r>
    <x v="64"/>
    <n v="4.9404000000000003"/>
    <n v="6.4375999999999998"/>
    <n v="7.6744000000000003"/>
    <s v="SUCURSAL CHILE"/>
    <s v="SUCURSAL CHILE"/>
    <s v="JUN"/>
    <n v="2020"/>
    <n v="9.24"/>
    <n v="59.483423999999999"/>
    <n v="45.649296000000007"/>
    <n v="13.834127999999993"/>
  </r>
  <r>
    <x v="64"/>
    <n v="4.9404000000000003"/>
    <n v="6.4375999999999998"/>
    <n v="7.6744000000000003"/>
    <s v="SUCURSAL CHILE"/>
    <s v="SUCURSAL CHILE"/>
    <s v="JUL"/>
    <n v="2020"/>
    <n v="5.48"/>
    <n v="35.278047999999998"/>
    <n v="27.073392000000005"/>
    <n v="8.2046559999999928"/>
  </r>
  <r>
    <x v="64"/>
    <n v="4.9404000000000003"/>
    <n v="6.4375999999999998"/>
    <n v="7.6744000000000003"/>
    <s v="SUCURSAL CHILE"/>
    <s v="SUCURSAL CHILE"/>
    <s v="AUG"/>
    <n v="2020"/>
    <n v="2.5499999999999998"/>
    <n v="16.415879999999998"/>
    <n v="12.59802"/>
    <n v="3.8178599999999978"/>
  </r>
  <r>
    <x v="64"/>
    <n v="4.9404000000000003"/>
    <n v="6.4375999999999998"/>
    <n v="7.6744000000000003"/>
    <s v="SUCURSAL CHILE"/>
    <s v="SUCURSAL CHILE"/>
    <s v="SEP"/>
    <n v="2020"/>
    <n v="0"/>
    <n v="0"/>
    <n v="0"/>
    <n v="0"/>
  </r>
  <r>
    <x v="64"/>
    <n v="4.9404000000000003"/>
    <n v="6.4375999999999998"/>
    <n v="7.6744000000000003"/>
    <s v="SUCURSAL CHILE"/>
    <s v="SUCURSAL CHILE"/>
    <s v="OCT"/>
    <n v="2020"/>
    <n v="0"/>
    <n v="0"/>
    <n v="0"/>
    <n v="0"/>
  </r>
  <r>
    <x v="64"/>
    <n v="4.9404000000000003"/>
    <n v="6.4375999999999998"/>
    <n v="7.6744000000000003"/>
    <s v="SUCURSAL CHILE"/>
    <s v="SUCURSAL CHILE"/>
    <s v="NOV"/>
    <n v="2020"/>
    <n v="3.15"/>
    <n v="20.27844"/>
    <n v="15.56226"/>
    <n v="4.7161799999999996"/>
  </r>
  <r>
    <x v="64"/>
    <n v="4.9404000000000003"/>
    <n v="6.4375999999999998"/>
    <n v="7.6744000000000003"/>
    <s v="SUCURSAL CHILE"/>
    <s v="SUCURSAL CHILE"/>
    <s v="DEC"/>
    <n v="2020"/>
    <n v="9.77"/>
    <n v="62.895351999999995"/>
    <n v="48.267707999999999"/>
    <n v="14.627643999999997"/>
  </r>
  <r>
    <x v="64"/>
    <n v="4.9404000000000003"/>
    <n v="6.4375999999999998"/>
    <n v="7.6744000000000003"/>
    <s v="SUCURSAL CHILE"/>
    <s v="SUCURSAL CHILE"/>
    <s v="JAN"/>
    <n v="2021"/>
    <n v="0"/>
    <n v="0"/>
    <n v="0"/>
    <n v="0"/>
  </r>
  <r>
    <x v="64"/>
    <n v="9.3229000000000006"/>
    <n v="15.0185"/>
    <n v="16.938099999999999"/>
    <s v="SUCURSAL TALLER"/>
    <s v="SUCURSAL TALLER"/>
    <s v="MAY"/>
    <n v="2020"/>
    <n v="0"/>
    <n v="0"/>
    <n v="0"/>
    <n v="0"/>
  </r>
  <r>
    <x v="64"/>
    <n v="9.3229000000000006"/>
    <n v="15.0185"/>
    <n v="16.938099999999999"/>
    <s v="SUCURSAL TALLER"/>
    <s v="SUCURSAL TALLER"/>
    <s v="JUN"/>
    <n v="2020"/>
    <n v="0"/>
    <n v="0"/>
    <n v="0"/>
    <n v="0"/>
  </r>
  <r>
    <x v="64"/>
    <n v="9.3229000000000006"/>
    <n v="15.0185"/>
    <n v="16.938099999999999"/>
    <s v="SUCURSAL TALLER"/>
    <s v="SUCURSAL TALLER"/>
    <s v="JUL"/>
    <n v="2020"/>
    <n v="1.53"/>
    <n v="22.978304999999999"/>
    <n v="14.264037000000002"/>
    <n v="8.714267999999997"/>
  </r>
  <r>
    <x v="64"/>
    <n v="9.3229000000000006"/>
    <n v="15.0185"/>
    <n v="16.938099999999999"/>
    <s v="SUCURSAL TALLER"/>
    <s v="SUCURSAL TALLER"/>
    <s v="AUG"/>
    <n v="2020"/>
    <n v="0.54"/>
    <n v="8.1099899999999998"/>
    <n v="5.0343660000000003"/>
    <n v="3.0756239999999995"/>
  </r>
  <r>
    <x v="64"/>
    <n v="9.3229000000000006"/>
    <n v="15.0185"/>
    <n v="16.938099999999999"/>
    <s v="SUCURSAL TALLER"/>
    <s v="SUCURSAL TALLER"/>
    <s v="SEP"/>
    <n v="2020"/>
    <n v="0"/>
    <n v="0"/>
    <n v="0"/>
    <n v="0"/>
  </r>
  <r>
    <x v="64"/>
    <n v="9.3229000000000006"/>
    <n v="15.0185"/>
    <n v="16.938099999999999"/>
    <s v="SUCURSAL TALLER"/>
    <s v="SUCURSAL TALLER"/>
    <s v="OCT"/>
    <n v="2020"/>
    <n v="0.56000000000000005"/>
    <n v="8.4103600000000007"/>
    <n v="5.2208240000000012"/>
    <n v="3.1895359999999995"/>
  </r>
  <r>
    <x v="64"/>
    <n v="9.3229000000000006"/>
    <n v="15.0185"/>
    <n v="16.938099999999999"/>
    <s v="SUCURSAL TALLER"/>
    <s v="SUCURSAL TALLER"/>
    <s v="NOV"/>
    <n v="2020"/>
    <n v="0.78"/>
    <n v="11.71443"/>
    <n v="7.2718620000000005"/>
    <n v="4.4425679999999996"/>
  </r>
  <r>
    <x v="64"/>
    <n v="9.3229000000000006"/>
    <n v="15.0185"/>
    <n v="16.938099999999999"/>
    <s v="SUCURSAL TALLER"/>
    <s v="SUCURSAL TALLER"/>
    <s v="DEC"/>
    <n v="2020"/>
    <n v="0"/>
    <n v="0"/>
    <n v="0"/>
    <n v="0"/>
  </r>
  <r>
    <x v="64"/>
    <n v="9.3229000000000006"/>
    <n v="15.0185"/>
    <n v="16.938099999999999"/>
    <s v="SUCURSAL TALLER"/>
    <s v="SUCURSAL TALLER"/>
    <s v="JAN"/>
    <n v="2021"/>
    <n v="1.66"/>
    <n v="24.930709999999998"/>
    <n v="15.476014000000001"/>
    <n v="9.4546959999999967"/>
  </r>
  <r>
    <x v="65"/>
    <n v="79.443100000000001"/>
    <n v="92.542400000000001"/>
    <n v="104.8083"/>
    <s v="SUCURSAL LOJA"/>
    <s v="SUCURSAL LOJA"/>
    <s v="MAY"/>
    <n v="2020"/>
    <n v="0"/>
    <n v="0"/>
    <n v="0"/>
    <n v="0"/>
  </r>
  <r>
    <x v="65"/>
    <n v="79.443100000000001"/>
    <n v="92.542400000000001"/>
    <n v="104.8083"/>
    <s v="SUCURSAL LOJA"/>
    <s v="SUCURSAL LOJA"/>
    <s v="JUN"/>
    <n v="2020"/>
    <n v="5.29"/>
    <n v="489.54929600000003"/>
    <n v="420.25399900000002"/>
    <n v="69.295297000000005"/>
  </r>
  <r>
    <x v="65"/>
    <n v="79.443100000000001"/>
    <n v="92.542400000000001"/>
    <n v="104.8083"/>
    <s v="SUCURSAL LOJA"/>
    <s v="SUCURSAL LOJA"/>
    <s v="JUL"/>
    <n v="2020"/>
    <n v="0"/>
    <n v="0"/>
    <n v="0"/>
    <n v="0"/>
  </r>
  <r>
    <x v="65"/>
    <n v="79.443100000000001"/>
    <n v="92.542400000000001"/>
    <n v="104.8083"/>
    <s v="SUCURSAL LOJA"/>
    <s v="SUCURSAL LOJA"/>
    <s v="AUG"/>
    <n v="2020"/>
    <n v="0"/>
    <n v="0"/>
    <n v="0"/>
    <n v="0"/>
  </r>
  <r>
    <x v="65"/>
    <n v="79.443100000000001"/>
    <n v="92.542400000000001"/>
    <n v="104.8083"/>
    <s v="SUCURSAL LOJA"/>
    <s v="SUCURSAL LOJA"/>
    <s v="SEP"/>
    <n v="2020"/>
    <n v="0.38"/>
    <n v="35.166111999999998"/>
    <n v="30.188378"/>
    <n v="4.9777339999999981"/>
  </r>
  <r>
    <x v="65"/>
    <n v="79.443100000000001"/>
    <n v="92.542400000000001"/>
    <n v="104.8083"/>
    <s v="SUCURSAL LOJA"/>
    <s v="SUCURSAL LOJA"/>
    <s v="OCT"/>
    <n v="2020"/>
    <n v="3.25"/>
    <n v="300.76280000000003"/>
    <n v="258.19007499999998"/>
    <n v="42.572725000000048"/>
  </r>
  <r>
    <x v="65"/>
    <n v="79.443100000000001"/>
    <n v="92.542400000000001"/>
    <n v="104.8083"/>
    <s v="SUCURSAL LOJA"/>
    <s v="SUCURSAL LOJA"/>
    <s v="NOV"/>
    <n v="2020"/>
    <n v="1.0900000000000001"/>
    <n v="100.871216"/>
    <n v="86.592979000000014"/>
    <n v="14.27823699999999"/>
  </r>
  <r>
    <x v="65"/>
    <n v="79.443100000000001"/>
    <n v="92.542400000000001"/>
    <n v="104.8083"/>
    <s v="SUCURSAL LOJA"/>
    <s v="SUCURSAL LOJA"/>
    <s v="DEC"/>
    <n v="2020"/>
    <n v="0"/>
    <n v="0"/>
    <n v="0"/>
    <n v="0"/>
  </r>
  <r>
    <x v="65"/>
    <n v="79.443100000000001"/>
    <n v="92.542400000000001"/>
    <n v="104.8083"/>
    <s v="SUCURSAL LOJA"/>
    <s v="SUCURSAL LOJA"/>
    <s v="JAN"/>
    <n v="2021"/>
    <n v="0"/>
    <n v="0"/>
    <n v="0"/>
    <n v="0"/>
  </r>
  <r>
    <x v="65"/>
    <n v="126.93770000000001"/>
    <n v="184.95869999999999"/>
    <n v="191.32839999999999"/>
    <s v="MATRIZ "/>
    <s v="MATRIZ "/>
    <s v="MAY"/>
    <n v="2020"/>
    <n v="11.48"/>
    <n v="2123.3258759999999"/>
    <n v="1457.2447960000002"/>
    <n v="666.0810799999997"/>
  </r>
  <r>
    <x v="65"/>
    <n v="126.93770000000001"/>
    <n v="184.95869999999999"/>
    <n v="191.32839999999999"/>
    <s v="MATRIZ "/>
    <s v="MATRIZ "/>
    <s v="JUN"/>
    <n v="2020"/>
    <n v="0"/>
    <n v="0"/>
    <n v="0"/>
    <n v="0"/>
  </r>
  <r>
    <x v="65"/>
    <n v="126.93770000000001"/>
    <n v="184.95869999999999"/>
    <n v="191.32839999999999"/>
    <s v="MATRIZ "/>
    <s v="MATRIZ "/>
    <s v="JUL"/>
    <n v="2020"/>
    <n v="8.8699999999999992"/>
    <n v="1640.5836689999999"/>
    <n v="1125.9373989999999"/>
    <n v="514.64626999999996"/>
  </r>
  <r>
    <x v="65"/>
    <n v="126.93770000000001"/>
    <n v="184.95869999999999"/>
    <n v="191.32839999999999"/>
    <s v="MATRIZ "/>
    <s v="MATRIZ "/>
    <s v="AUG"/>
    <n v="2020"/>
    <n v="9.66"/>
    <n v="1786.7010419999999"/>
    <n v="1226.2181820000001"/>
    <n v="560.48285999999985"/>
  </r>
  <r>
    <x v="65"/>
    <n v="126.93770000000001"/>
    <n v="184.95869999999999"/>
    <n v="191.32839999999999"/>
    <s v="MATRIZ "/>
    <s v="MATRIZ "/>
    <s v="SEP"/>
    <n v="2020"/>
    <n v="0.37"/>
    <n v="68.434719000000001"/>
    <n v="46.966949"/>
    <n v="21.467770000000002"/>
  </r>
  <r>
    <x v="65"/>
    <n v="126.93770000000001"/>
    <n v="184.95869999999999"/>
    <n v="191.32839999999999"/>
    <s v="MATRIZ "/>
    <s v="MATRIZ "/>
    <s v="OCT"/>
    <n v="2020"/>
    <n v="5.48"/>
    <n v="1013.5736760000001"/>
    <n v="695.61859600000014"/>
    <n v="317.95507999999995"/>
  </r>
  <r>
    <x v="65"/>
    <n v="126.93770000000001"/>
    <n v="184.95869999999999"/>
    <n v="191.32839999999999"/>
    <s v="MATRIZ "/>
    <s v="MATRIZ "/>
    <s v="NOV"/>
    <n v="2020"/>
    <n v="2.31"/>
    <n v="427.25459699999999"/>
    <n v="293.22608700000001"/>
    <n v="134.02850999999998"/>
  </r>
  <r>
    <x v="65"/>
    <n v="126.93770000000001"/>
    <n v="184.95869999999999"/>
    <n v="191.32839999999999"/>
    <s v="MATRIZ "/>
    <s v="MATRIZ "/>
    <s v="DEC"/>
    <n v="2020"/>
    <n v="3.04"/>
    <n v="562.27444800000001"/>
    <n v="385.89060800000004"/>
    <n v="176.38383999999996"/>
  </r>
  <r>
    <x v="65"/>
    <n v="126.93770000000001"/>
    <n v="184.95869999999999"/>
    <n v="191.32839999999999"/>
    <s v="MATRIZ "/>
    <s v="MATRIZ "/>
    <s v="JAN"/>
    <n v="2021"/>
    <n v="3.81"/>
    <n v="704.69264699999997"/>
    <n v="483.63263700000005"/>
    <n v="221.06000999999992"/>
  </r>
  <r>
    <x v="66"/>
    <n v="169.0027"/>
    <n v="214.43620000000001"/>
    <n v="0"/>
    <s v="SUCURSAL TALLER"/>
    <s v="SUCURSAL TALLER"/>
    <s v="MAY"/>
    <n v="2020"/>
    <n v="1.1299999999999999"/>
    <n v="242.312906"/>
    <n v="190.973051"/>
    <n v="51.339855"/>
  </r>
  <r>
    <x v="66"/>
    <n v="169.0027"/>
    <n v="214.43620000000001"/>
    <n v="0"/>
    <s v="SUCURSAL TALLER"/>
    <s v="SUCURSAL TALLER"/>
    <s v="JUN"/>
    <n v="2020"/>
    <n v="0"/>
    <n v="0"/>
    <n v="0"/>
    <n v="0"/>
  </r>
  <r>
    <x v="66"/>
    <n v="169.0027"/>
    <n v="214.43620000000001"/>
    <n v="0"/>
    <s v="SUCURSAL TALLER"/>
    <s v="SUCURSAL TALLER"/>
    <s v="JUL"/>
    <n v="2020"/>
    <n v="0.19"/>
    <n v="40.742878000000005"/>
    <n v="32.110513000000005"/>
    <n v="8.6323650000000001"/>
  </r>
  <r>
    <x v="66"/>
    <n v="169.0027"/>
    <n v="214.43620000000001"/>
    <n v="0"/>
    <s v="SUCURSAL TALLER"/>
    <s v="SUCURSAL TALLER"/>
    <s v="AUG"/>
    <n v="2020"/>
    <n v="4.26"/>
    <n v="913.49821199999997"/>
    <n v="719.951502"/>
    <n v="193.54670999999996"/>
  </r>
  <r>
    <x v="66"/>
    <n v="169.0027"/>
    <n v="214.43620000000001"/>
    <n v="0"/>
    <s v="SUCURSAL TALLER"/>
    <s v="SUCURSAL TALLER"/>
    <s v="SEP"/>
    <n v="2020"/>
    <n v="2.4300000000000002"/>
    <n v="521.07996600000001"/>
    <n v="410.67656100000005"/>
    <n v="110.40340499999996"/>
  </r>
  <r>
    <x v="66"/>
    <n v="169.0027"/>
    <n v="214.43620000000001"/>
    <n v="0"/>
    <s v="SUCURSAL TALLER"/>
    <s v="SUCURSAL TALLER"/>
    <s v="OCT"/>
    <n v="2020"/>
    <n v="2.73"/>
    <n v="585.41082600000004"/>
    <n v="461.37737099999998"/>
    <n v="124.03345500000006"/>
  </r>
  <r>
    <x v="66"/>
    <n v="169.0027"/>
    <n v="214.43620000000001"/>
    <n v="0"/>
    <s v="SUCURSAL TALLER"/>
    <s v="SUCURSAL TALLER"/>
    <s v="NOV"/>
    <n v="2020"/>
    <n v="2.7"/>
    <n v="578.97774000000004"/>
    <n v="456.30729000000002"/>
    <n v="122.67045000000002"/>
  </r>
  <r>
    <x v="66"/>
    <n v="169.0027"/>
    <n v="214.43620000000001"/>
    <n v="0"/>
    <s v="SUCURSAL TALLER"/>
    <s v="SUCURSAL TALLER"/>
    <s v="DEC"/>
    <n v="2020"/>
    <n v="0"/>
    <n v="0"/>
    <n v="0"/>
    <n v="0"/>
  </r>
  <r>
    <x v="66"/>
    <n v="169.0027"/>
    <n v="214.43620000000001"/>
    <n v="0"/>
    <s v="SUCURSAL TALLER"/>
    <s v="SUCURSAL TALLER"/>
    <s v="JAN"/>
    <n v="2021"/>
    <n v="0"/>
    <n v="0"/>
    <n v="0"/>
    <n v="0"/>
  </r>
  <r>
    <x v="66"/>
    <n v="34.573500000000003"/>
    <n v="37.2363"/>
    <n v="37.252099999999999"/>
    <s v="SUCURSAL TRAN"/>
    <s v="SUCURSAL TRAN"/>
    <s v="MAY"/>
    <n v="2020"/>
    <n v="0.9"/>
    <n v="33.51267"/>
    <n v="31.116150000000005"/>
    <n v="2.3965199999999953"/>
  </r>
  <r>
    <x v="66"/>
    <n v="34.573500000000003"/>
    <n v="37.2363"/>
    <n v="37.252099999999999"/>
    <s v="SUCURSAL TRAN"/>
    <s v="SUCURSAL TRAN"/>
    <s v="JUN"/>
    <n v="2020"/>
    <n v="3.3"/>
    <n v="122.87979"/>
    <n v="114.09255"/>
    <n v="8.7872399999999971"/>
  </r>
  <r>
    <x v="66"/>
    <n v="34.573500000000003"/>
    <n v="37.2363"/>
    <n v="37.252099999999999"/>
    <s v="SUCURSAL TRAN"/>
    <s v="SUCURSAL TRAN"/>
    <s v="JUL"/>
    <n v="2020"/>
    <n v="0.15"/>
    <n v="5.585445"/>
    <n v="5.1860249999999999"/>
    <n v="0.39942000000000011"/>
  </r>
  <r>
    <x v="66"/>
    <n v="34.573500000000003"/>
    <n v="37.2363"/>
    <n v="37.252099999999999"/>
    <s v="SUCURSAL TRAN"/>
    <s v="SUCURSAL TRAN"/>
    <s v="AUG"/>
    <n v="2020"/>
    <n v="0"/>
    <n v="0"/>
    <n v="0"/>
    <n v="0"/>
  </r>
  <r>
    <x v="66"/>
    <n v="34.573500000000003"/>
    <n v="37.2363"/>
    <n v="37.252099999999999"/>
    <s v="SUCURSAL TRAN"/>
    <s v="SUCURSAL TRAN"/>
    <s v="SEP"/>
    <n v="2020"/>
    <n v="8.64"/>
    <n v="321.721632"/>
    <n v="298.71504000000004"/>
    <n v="23.006591999999955"/>
  </r>
  <r>
    <x v="66"/>
    <n v="34.573500000000003"/>
    <n v="37.2363"/>
    <n v="37.252099999999999"/>
    <s v="SUCURSAL TRAN"/>
    <s v="SUCURSAL TRAN"/>
    <s v="OCT"/>
    <n v="2020"/>
    <n v="3.82"/>
    <n v="142.24266599999999"/>
    <n v="132.07077000000001"/>
    <n v="10.171895999999975"/>
  </r>
  <r>
    <x v="66"/>
    <n v="34.573500000000003"/>
    <n v="37.2363"/>
    <n v="37.252099999999999"/>
    <s v="SUCURSAL TRAN"/>
    <s v="SUCURSAL TRAN"/>
    <s v="NOV"/>
    <n v="2020"/>
    <n v="0"/>
    <n v="0"/>
    <n v="0"/>
    <n v="0"/>
  </r>
  <r>
    <x v="66"/>
    <n v="34.573500000000003"/>
    <n v="37.2363"/>
    <n v="37.252099999999999"/>
    <s v="SUCURSAL TRAN"/>
    <s v="SUCURSAL TRAN"/>
    <s v="DEC"/>
    <n v="2020"/>
    <n v="3.82"/>
    <n v="142.24266599999999"/>
    <n v="132.07077000000001"/>
    <n v="10.171895999999975"/>
  </r>
  <r>
    <x v="66"/>
    <n v="34.573500000000003"/>
    <n v="37.2363"/>
    <n v="37.252099999999999"/>
    <s v="SUCURSAL TRAN"/>
    <s v="SUCURSAL TRAN"/>
    <s v="JAN"/>
    <n v="2021"/>
    <n v="0.21"/>
    <n v="7.819623"/>
    <n v="7.2604350000000002"/>
    <n v="0.5591879999999998"/>
  </r>
  <r>
    <x v="67"/>
    <n v="122.6592"/>
    <n v="142.9246"/>
    <n v="129.93549999999999"/>
    <s v="MATRIZ "/>
    <s v="MATRIZ "/>
    <s v="MAY"/>
    <n v="2020"/>
    <n v="1.21"/>
    <n v="172.93876599999999"/>
    <n v="148.417632"/>
    <n v="24.521133999999989"/>
  </r>
  <r>
    <x v="67"/>
    <n v="122.6592"/>
    <n v="142.9246"/>
    <n v="129.93549999999999"/>
    <s v="MATRIZ "/>
    <s v="MATRIZ "/>
    <s v="JUN"/>
    <n v="2020"/>
    <n v="3.03"/>
    <n v="433.06153799999998"/>
    <n v="371.657376"/>
    <n v="61.404161999999985"/>
  </r>
  <r>
    <x v="67"/>
    <n v="122.6592"/>
    <n v="142.9246"/>
    <n v="129.93549999999999"/>
    <s v="MATRIZ "/>
    <s v="MATRIZ "/>
    <s v="JUL"/>
    <n v="2020"/>
    <n v="0.82"/>
    <n v="117.19817199999999"/>
    <n v="100.58054399999999"/>
    <n v="16.617627999999996"/>
  </r>
  <r>
    <x v="67"/>
    <n v="122.6592"/>
    <n v="142.9246"/>
    <n v="129.93549999999999"/>
    <s v="MATRIZ "/>
    <s v="MATRIZ "/>
    <s v="AUG"/>
    <n v="2020"/>
    <n v="4.22"/>
    <n v="603.14181199999996"/>
    <n v="517.62182399999995"/>
    <n v="85.519988000000012"/>
  </r>
  <r>
    <x v="67"/>
    <n v="122.6592"/>
    <n v="142.9246"/>
    <n v="129.93549999999999"/>
    <s v="MATRIZ "/>
    <s v="MATRIZ "/>
    <s v="SEP"/>
    <n v="2020"/>
    <n v="0"/>
    <n v="0"/>
    <n v="0"/>
    <n v="0"/>
  </r>
  <r>
    <x v="67"/>
    <n v="122.6592"/>
    <n v="142.9246"/>
    <n v="129.93549999999999"/>
    <s v="MATRIZ "/>
    <s v="MATRIZ "/>
    <s v="OCT"/>
    <n v="2020"/>
    <n v="1.3"/>
    <n v="185.80198000000001"/>
    <n v="159.45696000000001"/>
    <n v="26.345020000000005"/>
  </r>
  <r>
    <x v="67"/>
    <n v="122.6592"/>
    <n v="142.9246"/>
    <n v="129.93549999999999"/>
    <s v="MATRIZ "/>
    <s v="MATRIZ "/>
    <s v="NOV"/>
    <n v="2020"/>
    <n v="1.86"/>
    <n v="265.83975600000002"/>
    <n v="228.14611200000002"/>
    <n v="37.693644000000006"/>
  </r>
  <r>
    <x v="67"/>
    <n v="122.6592"/>
    <n v="142.9246"/>
    <n v="129.93549999999999"/>
    <s v="MATRIZ "/>
    <s v="MATRIZ "/>
    <s v="DEC"/>
    <n v="2020"/>
    <n v="0.16"/>
    <n v="22.867936"/>
    <n v="19.625471999999998"/>
    <n v="3.2424640000000018"/>
  </r>
  <r>
    <x v="67"/>
    <n v="122.6592"/>
    <n v="142.9246"/>
    <n v="129.93549999999999"/>
    <s v="MATRIZ "/>
    <s v="MATRIZ "/>
    <s v="JAN"/>
    <n v="2021"/>
    <n v="1.02"/>
    <n v="145.78309200000001"/>
    <n v="125.11238400000001"/>
    <n v="20.670708000000005"/>
  </r>
  <r>
    <x v="67"/>
    <n v="153.12649999999999"/>
    <n v="186.87739999999999"/>
    <n v="221.06"/>
    <s v="SUCURSAL TRAN"/>
    <s v="SUCURSAL TRAN"/>
    <s v="MAY"/>
    <n v="2020"/>
    <n v="0.24"/>
    <n v="44.850575999999997"/>
    <n v="36.750359999999993"/>
    <n v="8.1002160000000032"/>
  </r>
  <r>
    <x v="67"/>
    <n v="153.12649999999999"/>
    <n v="186.87739999999999"/>
    <n v="221.06"/>
    <s v="SUCURSAL TRAN"/>
    <s v="SUCURSAL TRAN"/>
    <s v="JUN"/>
    <n v="2020"/>
    <n v="0"/>
    <n v="0"/>
    <n v="0"/>
    <n v="0"/>
  </r>
  <r>
    <x v="67"/>
    <n v="153.12649999999999"/>
    <n v="186.87739999999999"/>
    <n v="221.06"/>
    <s v="SUCURSAL TRAN"/>
    <s v="SUCURSAL TRAN"/>
    <s v="JUL"/>
    <n v="2020"/>
    <n v="0"/>
    <n v="0"/>
    <n v="0"/>
    <n v="0"/>
  </r>
  <r>
    <x v="67"/>
    <n v="153.12649999999999"/>
    <n v="186.87739999999999"/>
    <n v="221.06"/>
    <s v="SUCURSAL TRAN"/>
    <s v="SUCURSAL TRAN"/>
    <s v="AUG"/>
    <n v="2020"/>
    <n v="0.7"/>
    <n v="130.81417999999999"/>
    <n v="107.18854999999999"/>
    <n v="23.625630000000001"/>
  </r>
  <r>
    <x v="67"/>
    <n v="153.12649999999999"/>
    <n v="186.87739999999999"/>
    <n v="221.06"/>
    <s v="SUCURSAL TRAN"/>
    <s v="SUCURSAL TRAN"/>
    <s v="SEP"/>
    <n v="2020"/>
    <n v="0.54"/>
    <n v="100.913796"/>
    <n v="82.688310000000001"/>
    <n v="18.225486000000004"/>
  </r>
  <r>
    <x v="67"/>
    <n v="153.12649999999999"/>
    <n v="186.87739999999999"/>
    <n v="221.06"/>
    <s v="SUCURSAL TRAN"/>
    <s v="SUCURSAL TRAN"/>
    <s v="OCT"/>
    <n v="2020"/>
    <n v="1.23"/>
    <n v="229.85920199999998"/>
    <n v="188.34559499999997"/>
    <n v="41.513607000000007"/>
  </r>
  <r>
    <x v="67"/>
    <n v="153.12649999999999"/>
    <n v="186.87739999999999"/>
    <n v="221.06"/>
    <s v="SUCURSAL TRAN"/>
    <s v="SUCURSAL TRAN"/>
    <s v="NOV"/>
    <n v="2020"/>
    <n v="0"/>
    <n v="0"/>
    <n v="0"/>
    <n v="0"/>
  </r>
  <r>
    <x v="67"/>
    <n v="153.12649999999999"/>
    <n v="186.87739999999999"/>
    <n v="221.06"/>
    <s v="SUCURSAL TRAN"/>
    <s v="SUCURSAL TRAN"/>
    <s v="DEC"/>
    <n v="2020"/>
    <n v="2.12"/>
    <n v="396.18008800000001"/>
    <n v="324.62817999999999"/>
    <n v="71.551908000000026"/>
  </r>
  <r>
    <x v="67"/>
    <n v="153.12649999999999"/>
    <n v="186.87739999999999"/>
    <n v="221.06"/>
    <s v="SUCURSAL TRAN"/>
    <s v="SUCURSAL TRAN"/>
    <s v="JAN"/>
    <n v="2021"/>
    <n v="0"/>
    <n v="0"/>
    <n v="0"/>
    <n v="0"/>
  </r>
  <r>
    <x v="68"/>
    <n v="6.3327"/>
    <n v="10.6717"/>
    <n v="12.295199999999999"/>
    <s v="SUCURSAL TRAN"/>
    <s v="SUCURSAL TRAN"/>
    <s v="MAY"/>
    <n v="2020"/>
    <n v="0"/>
    <n v="0"/>
    <n v="0"/>
    <n v="0"/>
  </r>
  <r>
    <x v="68"/>
    <n v="6.3327"/>
    <n v="10.6717"/>
    <n v="12.295199999999999"/>
    <s v="SUCURSAL TRAN"/>
    <s v="SUCURSAL TRAN"/>
    <s v="JUN"/>
    <n v="2020"/>
    <n v="0"/>
    <n v="0"/>
    <n v="0"/>
    <n v="0"/>
  </r>
  <r>
    <x v="68"/>
    <n v="6.3327"/>
    <n v="10.6717"/>
    <n v="12.295199999999999"/>
    <s v="SUCURSAL TRAN"/>
    <s v="SUCURSAL TRAN"/>
    <s v="JUL"/>
    <n v="2020"/>
    <n v="1.74"/>
    <n v="18.568757999999999"/>
    <n v="11.018898"/>
    <n v="7.5498599999999989"/>
  </r>
  <r>
    <x v="68"/>
    <n v="6.3327"/>
    <n v="10.6717"/>
    <n v="12.295199999999999"/>
    <s v="SUCURSAL TRAN"/>
    <s v="SUCURSAL TRAN"/>
    <s v="AUG"/>
    <n v="2020"/>
    <n v="0.03"/>
    <n v="0.32015099999999996"/>
    <n v="0.18998099999999998"/>
    <n v="0.13016999999999998"/>
  </r>
  <r>
    <x v="68"/>
    <n v="6.3327"/>
    <n v="10.6717"/>
    <n v="12.295199999999999"/>
    <s v="SUCURSAL TRAN"/>
    <s v="SUCURSAL TRAN"/>
    <s v="SEP"/>
    <n v="2020"/>
    <n v="0.04"/>
    <n v="0.42686799999999997"/>
    <n v="0.25330799999999998"/>
    <n v="0.17355999999999999"/>
  </r>
  <r>
    <x v="68"/>
    <n v="6.3327"/>
    <n v="10.6717"/>
    <n v="12.295199999999999"/>
    <s v="SUCURSAL TRAN"/>
    <s v="SUCURSAL TRAN"/>
    <s v="OCT"/>
    <n v="2020"/>
    <n v="0"/>
    <n v="0"/>
    <n v="0"/>
    <n v="0"/>
  </r>
  <r>
    <x v="68"/>
    <n v="6.3327"/>
    <n v="10.6717"/>
    <n v="12.295199999999999"/>
    <s v="SUCURSAL TRAN"/>
    <s v="SUCURSAL TRAN"/>
    <s v="NOV"/>
    <n v="2020"/>
    <n v="4.09"/>
    <n v="43.647252999999999"/>
    <n v="25.900742999999999"/>
    <n v="17.746510000000001"/>
  </r>
  <r>
    <x v="68"/>
    <n v="6.3327"/>
    <n v="10.6717"/>
    <n v="12.295199999999999"/>
    <s v="SUCURSAL TRAN"/>
    <s v="SUCURSAL TRAN"/>
    <s v="DEC"/>
    <n v="2020"/>
    <n v="0.78"/>
    <n v="8.3239260000000002"/>
    <n v="4.9395059999999997"/>
    <n v="3.3844200000000004"/>
  </r>
  <r>
    <x v="68"/>
    <n v="6.3327"/>
    <n v="10.6717"/>
    <n v="12.295199999999999"/>
    <s v="SUCURSAL TRAN"/>
    <s v="SUCURSAL TRAN"/>
    <s v="JAN"/>
    <n v="2021"/>
    <n v="5.21"/>
    <n v="55.599556999999997"/>
    <n v="32.993366999999999"/>
    <n v="22.606189999999998"/>
  </r>
  <r>
    <x v="68"/>
    <n v="3.4579"/>
    <n v="6.2887000000000004"/>
    <n v="6.5387000000000004"/>
    <s v="SUCURSAL CHILE"/>
    <s v="SUCURSAL CHILE"/>
    <s v="MAY"/>
    <n v="2020"/>
    <n v="0.95"/>
    <n v="5.9742649999999999"/>
    <n v="3.285005"/>
    <n v="2.68926"/>
  </r>
  <r>
    <x v="68"/>
    <n v="3.4579"/>
    <n v="6.2887000000000004"/>
    <n v="6.5387000000000004"/>
    <s v="SUCURSAL CHILE"/>
    <s v="SUCURSAL CHILE"/>
    <s v="JUN"/>
    <n v="2020"/>
    <n v="0"/>
    <n v="0"/>
    <n v="0"/>
    <n v="0"/>
  </r>
  <r>
    <x v="68"/>
    <n v="3.4579"/>
    <n v="6.2887000000000004"/>
    <n v="6.5387000000000004"/>
    <s v="SUCURSAL CHILE"/>
    <s v="SUCURSAL CHILE"/>
    <s v="JUL"/>
    <n v="2020"/>
    <n v="3.82"/>
    <n v="24.022834"/>
    <n v="13.209178"/>
    <n v="10.813656"/>
  </r>
  <r>
    <x v="68"/>
    <n v="3.4579"/>
    <n v="6.2887000000000004"/>
    <n v="6.5387000000000004"/>
    <s v="SUCURSAL CHILE"/>
    <s v="SUCURSAL CHILE"/>
    <s v="AUG"/>
    <n v="2020"/>
    <n v="4.53"/>
    <n v="28.487811000000004"/>
    <n v="15.664287000000002"/>
    <n v="12.823524000000003"/>
  </r>
  <r>
    <x v="68"/>
    <n v="3.4579"/>
    <n v="6.2887000000000004"/>
    <n v="6.5387000000000004"/>
    <s v="SUCURSAL CHILE"/>
    <s v="SUCURSAL CHILE"/>
    <s v="SEP"/>
    <n v="2020"/>
    <n v="0"/>
    <n v="0"/>
    <n v="0"/>
    <n v="0"/>
  </r>
  <r>
    <x v="68"/>
    <n v="3.4579"/>
    <n v="6.2887000000000004"/>
    <n v="6.5387000000000004"/>
    <s v="SUCURSAL CHILE"/>
    <s v="SUCURSAL CHILE"/>
    <s v="OCT"/>
    <n v="2020"/>
    <n v="0.39"/>
    <n v="2.4525930000000002"/>
    <n v="1.348581"/>
    <n v="1.1040120000000002"/>
  </r>
  <r>
    <x v="68"/>
    <n v="3.4579"/>
    <n v="6.2887000000000004"/>
    <n v="6.5387000000000004"/>
    <s v="SUCURSAL CHILE"/>
    <s v="SUCURSAL CHILE"/>
    <s v="NOV"/>
    <n v="2020"/>
    <n v="0.56999999999999995"/>
    <n v="3.5845590000000001"/>
    <n v="1.9710029999999998"/>
    <n v="1.6135560000000002"/>
  </r>
  <r>
    <x v="68"/>
    <n v="3.4579"/>
    <n v="6.2887000000000004"/>
    <n v="6.5387000000000004"/>
    <s v="SUCURSAL CHILE"/>
    <s v="SUCURSAL CHILE"/>
    <s v="DEC"/>
    <n v="2020"/>
    <n v="3.83"/>
    <n v="24.085721000000003"/>
    <n v="13.243757"/>
    <n v="10.841964000000003"/>
  </r>
  <r>
    <x v="68"/>
    <n v="3.4579"/>
    <n v="6.2887000000000004"/>
    <n v="6.5387000000000004"/>
    <s v="SUCURSAL CHILE"/>
    <s v="SUCURSAL CHILE"/>
    <s v="JAN"/>
    <n v="2021"/>
    <n v="0"/>
    <n v="0"/>
    <n v="0"/>
    <n v="0"/>
  </r>
  <r>
    <x v="68"/>
    <n v="13.292"/>
    <n v="18.074200000000001"/>
    <n v="22.211600000000001"/>
    <s v="SUCURSAL LOJA"/>
    <s v="SUCURSAL LOJA"/>
    <s v="MAY"/>
    <n v="2020"/>
    <n v="0"/>
    <n v="0"/>
    <n v="0"/>
    <n v="0"/>
  </r>
  <r>
    <x v="68"/>
    <n v="13.292"/>
    <n v="18.074200000000001"/>
    <n v="22.211600000000001"/>
    <s v="SUCURSAL LOJA"/>
    <s v="SUCURSAL LOJA"/>
    <s v="JUN"/>
    <n v="2020"/>
    <n v="3.89"/>
    <n v="70.308638000000002"/>
    <n v="51.705880000000001"/>
    <n v="18.602758000000001"/>
  </r>
  <r>
    <x v="68"/>
    <n v="13.292"/>
    <n v="18.074200000000001"/>
    <n v="22.211600000000001"/>
    <s v="SUCURSAL LOJA"/>
    <s v="SUCURSAL LOJA"/>
    <s v="JUL"/>
    <n v="2020"/>
    <n v="0"/>
    <n v="0"/>
    <n v="0"/>
    <n v="0"/>
  </r>
  <r>
    <x v="68"/>
    <n v="13.292"/>
    <n v="18.074200000000001"/>
    <n v="22.211600000000001"/>
    <s v="SUCURSAL LOJA"/>
    <s v="SUCURSAL LOJA"/>
    <s v="AUG"/>
    <n v="2020"/>
    <n v="0"/>
    <n v="0"/>
    <n v="0"/>
    <n v="0"/>
  </r>
  <r>
    <x v="68"/>
    <n v="13.292"/>
    <n v="18.074200000000001"/>
    <n v="22.211600000000001"/>
    <s v="SUCURSAL LOJA"/>
    <s v="SUCURSAL LOJA"/>
    <s v="SEP"/>
    <n v="2020"/>
    <n v="0.97"/>
    <n v="17.531974000000002"/>
    <n v="12.893239999999999"/>
    <n v="4.638734000000003"/>
  </r>
  <r>
    <x v="68"/>
    <n v="13.292"/>
    <n v="18.074200000000001"/>
    <n v="22.211600000000001"/>
    <s v="SUCURSAL LOJA"/>
    <s v="SUCURSAL LOJA"/>
    <s v="OCT"/>
    <n v="2020"/>
    <n v="1.65"/>
    <n v="29.822430000000001"/>
    <n v="21.931799999999999"/>
    <n v="7.8906300000000016"/>
  </r>
  <r>
    <x v="68"/>
    <n v="13.292"/>
    <n v="18.074200000000001"/>
    <n v="22.211600000000001"/>
    <s v="SUCURSAL LOJA"/>
    <s v="SUCURSAL LOJA"/>
    <s v="NOV"/>
    <n v="2020"/>
    <n v="0.08"/>
    <n v="1.4459360000000001"/>
    <n v="1.0633600000000001"/>
    <n v="0.38257600000000003"/>
  </r>
  <r>
    <x v="68"/>
    <n v="13.292"/>
    <n v="18.074200000000001"/>
    <n v="22.211600000000001"/>
    <s v="SUCURSAL LOJA"/>
    <s v="SUCURSAL LOJA"/>
    <s v="DEC"/>
    <n v="2020"/>
    <n v="0"/>
    <n v="0"/>
    <n v="0"/>
    <n v="0"/>
  </r>
  <r>
    <x v="68"/>
    <n v="13.292"/>
    <n v="18.074200000000001"/>
    <n v="22.211600000000001"/>
    <s v="SUCURSAL LOJA"/>
    <s v="SUCURSAL LOJA"/>
    <s v="JAN"/>
    <n v="2021"/>
    <n v="0"/>
    <n v="0"/>
    <n v="0"/>
    <n v="0"/>
  </r>
  <r>
    <x v="69"/>
    <n v="153.90790000000001"/>
    <n v="163.94229999999999"/>
    <n v="188.566"/>
    <s v="SUCURSAL LOJA"/>
    <s v="SUCURSAL LOJA"/>
    <s v="MAY"/>
    <n v="2020"/>
    <n v="0.6"/>
    <n v="98.365379999999988"/>
    <n v="92.344740000000002"/>
    <n v="6.020639999999986"/>
  </r>
  <r>
    <x v="69"/>
    <n v="153.90790000000001"/>
    <n v="163.94229999999999"/>
    <n v="188.566"/>
    <s v="SUCURSAL LOJA"/>
    <s v="SUCURSAL LOJA"/>
    <s v="JUN"/>
    <n v="2020"/>
    <n v="0.61"/>
    <n v="100.004803"/>
    <n v="93.883819000000003"/>
    <n v="6.1209839999999929"/>
  </r>
  <r>
    <x v="69"/>
    <n v="153.90790000000001"/>
    <n v="163.94229999999999"/>
    <n v="188.566"/>
    <s v="SUCURSAL LOJA"/>
    <s v="SUCURSAL LOJA"/>
    <s v="JUL"/>
    <n v="2020"/>
    <n v="0.23"/>
    <n v="37.706728999999996"/>
    <n v="35.398817000000001"/>
    <n v="2.3079119999999946"/>
  </r>
  <r>
    <x v="69"/>
    <n v="153.90790000000001"/>
    <n v="163.94229999999999"/>
    <n v="188.566"/>
    <s v="SUCURSAL LOJA"/>
    <s v="SUCURSAL LOJA"/>
    <s v="AUG"/>
    <n v="2020"/>
    <n v="0.22"/>
    <n v="36.067305999999995"/>
    <n v="33.859738"/>
    <n v="2.2075679999999949"/>
  </r>
  <r>
    <x v="69"/>
    <n v="153.90790000000001"/>
    <n v="163.94229999999999"/>
    <n v="188.566"/>
    <s v="SUCURSAL LOJA"/>
    <s v="SUCURSAL LOJA"/>
    <s v="SEP"/>
    <n v="2020"/>
    <n v="0.18"/>
    <n v="29.509613999999996"/>
    <n v="27.703422"/>
    <n v="1.8061919999999958"/>
  </r>
  <r>
    <x v="69"/>
    <n v="153.90790000000001"/>
    <n v="163.94229999999999"/>
    <n v="188.566"/>
    <s v="SUCURSAL LOJA"/>
    <s v="SUCURSAL LOJA"/>
    <s v="OCT"/>
    <n v="2020"/>
    <n v="0.37"/>
    <n v="60.658650999999992"/>
    <n v="56.945923000000001"/>
    <n v="3.7127279999999914"/>
  </r>
  <r>
    <x v="69"/>
    <n v="153.90790000000001"/>
    <n v="163.94229999999999"/>
    <n v="188.566"/>
    <s v="SUCURSAL LOJA"/>
    <s v="SUCURSAL LOJA"/>
    <s v="NOV"/>
    <n v="2020"/>
    <n v="0.39"/>
    <n v="63.937497"/>
    <n v="60.02408100000001"/>
    <n v="3.9134159999999909"/>
  </r>
  <r>
    <x v="69"/>
    <n v="153.90790000000001"/>
    <n v="163.94229999999999"/>
    <n v="188.566"/>
    <s v="SUCURSAL LOJA"/>
    <s v="SUCURSAL LOJA"/>
    <s v="DEC"/>
    <n v="2020"/>
    <n v="0"/>
    <n v="0"/>
    <n v="0"/>
    <n v="0"/>
  </r>
  <r>
    <x v="69"/>
    <n v="153.90790000000001"/>
    <n v="163.94229999999999"/>
    <n v="188.566"/>
    <s v="SUCURSAL LOJA"/>
    <s v="SUCURSAL LOJA"/>
    <s v="JAN"/>
    <n v="2021"/>
    <n v="0"/>
    <n v="0"/>
    <n v="0"/>
    <n v="0"/>
  </r>
  <r>
    <x v="69"/>
    <n v="147.71539999999999"/>
    <n v="190.28559999999999"/>
    <n v="223.63460000000001"/>
    <s v="SUCURSAL TALLER"/>
    <s v="SUCURSAL TALLER"/>
    <s v="MAY"/>
    <n v="2020"/>
    <n v="0.32"/>
    <n v="60.891391999999996"/>
    <n v="47.268927999999995"/>
    <n v="13.622464000000001"/>
  </r>
  <r>
    <x v="69"/>
    <n v="147.71539999999999"/>
    <n v="190.28559999999999"/>
    <n v="223.63460000000001"/>
    <s v="SUCURSAL TALLER"/>
    <s v="SUCURSAL TALLER"/>
    <s v="JUN"/>
    <n v="2020"/>
    <n v="0.47"/>
    <n v="89.434231999999994"/>
    <n v="69.426237999999984"/>
    <n v="20.007994000000011"/>
  </r>
  <r>
    <x v="69"/>
    <n v="147.71539999999999"/>
    <n v="190.28559999999999"/>
    <n v="223.63460000000001"/>
    <s v="SUCURSAL TALLER"/>
    <s v="SUCURSAL TALLER"/>
    <s v="JUL"/>
    <n v="2020"/>
    <n v="0"/>
    <n v="0"/>
    <n v="0"/>
    <n v="0"/>
  </r>
  <r>
    <x v="69"/>
    <n v="147.71539999999999"/>
    <n v="190.28559999999999"/>
    <n v="223.63460000000001"/>
    <s v="SUCURSAL TALLER"/>
    <s v="SUCURSAL TALLER"/>
    <s v="AUG"/>
    <n v="2020"/>
    <n v="1.56"/>
    <n v="296.84553599999998"/>
    <n v="230.436024"/>
    <n v="66.409511999999978"/>
  </r>
  <r>
    <x v="69"/>
    <n v="147.71539999999999"/>
    <n v="190.28559999999999"/>
    <n v="223.63460000000001"/>
    <s v="SUCURSAL TALLER"/>
    <s v="SUCURSAL TALLER"/>
    <s v="SEP"/>
    <n v="2020"/>
    <n v="2.92"/>
    <n v="555.63395199999991"/>
    <n v="431.32896799999997"/>
    <n v="124.30498399999993"/>
  </r>
  <r>
    <x v="69"/>
    <n v="147.71539999999999"/>
    <n v="190.28559999999999"/>
    <n v="223.63460000000001"/>
    <s v="SUCURSAL TALLER"/>
    <s v="SUCURSAL TALLER"/>
    <s v="OCT"/>
    <n v="2020"/>
    <n v="3.33"/>
    <n v="633.65104799999995"/>
    <n v="491.89228199999997"/>
    <n v="141.75876599999998"/>
  </r>
  <r>
    <x v="69"/>
    <n v="147.71539999999999"/>
    <n v="190.28559999999999"/>
    <n v="223.63460000000001"/>
    <s v="SUCURSAL TALLER"/>
    <s v="SUCURSAL TALLER"/>
    <s v="NOV"/>
    <n v="2020"/>
    <n v="1.31"/>
    <n v="249.274136"/>
    <n v="193.50717399999999"/>
    <n v="55.766962000000007"/>
  </r>
  <r>
    <x v="69"/>
    <n v="147.71539999999999"/>
    <n v="190.28559999999999"/>
    <n v="223.63460000000001"/>
    <s v="SUCURSAL TALLER"/>
    <s v="SUCURSAL TALLER"/>
    <s v="DEC"/>
    <n v="2020"/>
    <n v="0"/>
    <n v="0"/>
    <n v="0"/>
    <n v="0"/>
  </r>
  <r>
    <x v="69"/>
    <n v="147.71539999999999"/>
    <n v="190.28559999999999"/>
    <n v="223.63460000000001"/>
    <s v="SUCURSAL TALLER"/>
    <s v="SUCURSAL TALLER"/>
    <s v="JAN"/>
    <n v="2021"/>
    <n v="0.19"/>
    <n v="36.154263999999998"/>
    <n v="28.065925999999997"/>
    <n v="8.0883380000000002"/>
  </r>
  <r>
    <x v="69"/>
    <n v="104.8396"/>
    <n v="150.68039999999999"/>
    <n v="147.3707"/>
    <s v="SUCURSAL TRAN"/>
    <s v="SUCURSAL TRAN"/>
    <s v="MAY"/>
    <n v="2020"/>
    <n v="0"/>
    <n v="0"/>
    <n v="0"/>
    <n v="0"/>
  </r>
  <r>
    <x v="69"/>
    <n v="104.8396"/>
    <n v="150.68039999999999"/>
    <n v="147.3707"/>
    <s v="SUCURSAL TRAN"/>
    <s v="SUCURSAL TRAN"/>
    <s v="JUN"/>
    <n v="2020"/>
    <n v="2"/>
    <n v="301.36079999999998"/>
    <n v="209.67920000000001"/>
    <n v="91.681599999999975"/>
  </r>
  <r>
    <x v="69"/>
    <n v="104.8396"/>
    <n v="150.68039999999999"/>
    <n v="147.3707"/>
    <s v="SUCURSAL TRAN"/>
    <s v="SUCURSAL TRAN"/>
    <s v="JUL"/>
    <n v="2020"/>
    <n v="10.39"/>
    <n v="1565.569356"/>
    <n v="1089.2834440000001"/>
    <n v="476.28591199999983"/>
  </r>
  <r>
    <x v="69"/>
    <n v="104.8396"/>
    <n v="150.68039999999999"/>
    <n v="147.3707"/>
    <s v="SUCURSAL TRAN"/>
    <s v="SUCURSAL TRAN"/>
    <s v="AUG"/>
    <n v="2020"/>
    <n v="2.4"/>
    <n v="361.63295999999997"/>
    <n v="251.61503999999999"/>
    <n v="110.01791999999998"/>
  </r>
  <r>
    <x v="69"/>
    <n v="104.8396"/>
    <n v="150.68039999999999"/>
    <n v="147.3707"/>
    <s v="SUCURSAL TRAN"/>
    <s v="SUCURSAL TRAN"/>
    <s v="SEP"/>
    <n v="2020"/>
    <n v="0"/>
    <n v="0"/>
    <n v="0"/>
    <n v="0"/>
  </r>
  <r>
    <x v="69"/>
    <n v="104.8396"/>
    <n v="150.68039999999999"/>
    <n v="147.3707"/>
    <s v="SUCURSAL TRAN"/>
    <s v="SUCURSAL TRAN"/>
    <s v="OCT"/>
    <n v="2020"/>
    <n v="2.82"/>
    <n v="424.91872799999993"/>
    <n v="295.647672"/>
    <n v="129.27105599999993"/>
  </r>
  <r>
    <x v="69"/>
    <n v="104.8396"/>
    <n v="150.68039999999999"/>
    <n v="147.3707"/>
    <s v="SUCURSAL TRAN"/>
    <s v="SUCURSAL TRAN"/>
    <s v="NOV"/>
    <n v="2020"/>
    <n v="0"/>
    <n v="0"/>
    <n v="0"/>
    <n v="0"/>
  </r>
  <r>
    <x v="69"/>
    <n v="104.8396"/>
    <n v="150.68039999999999"/>
    <n v="147.3707"/>
    <s v="SUCURSAL TRAN"/>
    <s v="SUCURSAL TRAN"/>
    <s v="DEC"/>
    <n v="2020"/>
    <n v="0"/>
    <n v="0"/>
    <n v="0"/>
    <n v="0"/>
  </r>
  <r>
    <x v="69"/>
    <n v="104.8396"/>
    <n v="150.68039999999999"/>
    <n v="147.3707"/>
    <s v="SUCURSAL TRAN"/>
    <s v="SUCURSAL TRAN"/>
    <s v="JAN"/>
    <n v="2021"/>
    <n v="0"/>
    <n v="0"/>
    <n v="0"/>
    <n v="0"/>
  </r>
  <r>
    <x v="70"/>
    <n v="32.99"/>
    <n v="46.018599999999999"/>
    <n v="0"/>
    <s v="SUCURSAL TRAN"/>
    <s v="SUCURSAL TRAN"/>
    <s v="MAY"/>
    <n v="2020"/>
    <n v="0"/>
    <n v="0"/>
    <n v="0"/>
    <n v="0"/>
  </r>
  <r>
    <x v="70"/>
    <n v="32.99"/>
    <n v="46.018599999999999"/>
    <n v="0"/>
    <s v="SUCURSAL TRAN"/>
    <s v="SUCURSAL TRAN"/>
    <s v="JUN"/>
    <n v="2020"/>
    <n v="0.43"/>
    <n v="19.787997999999998"/>
    <n v="14.185700000000001"/>
    <n v="5.6022979999999976"/>
  </r>
  <r>
    <x v="70"/>
    <n v="32.99"/>
    <n v="46.018599999999999"/>
    <n v="0"/>
    <s v="SUCURSAL TRAN"/>
    <s v="SUCURSAL TRAN"/>
    <s v="JUL"/>
    <n v="2020"/>
    <n v="3.96"/>
    <n v="182.233656"/>
    <n v="130.6404"/>
    <n v="51.593255999999997"/>
  </r>
  <r>
    <x v="70"/>
    <n v="32.99"/>
    <n v="46.018599999999999"/>
    <n v="0"/>
    <s v="SUCURSAL TRAN"/>
    <s v="SUCURSAL TRAN"/>
    <s v="AUG"/>
    <n v="2020"/>
    <n v="12.22"/>
    <n v="562.34729200000004"/>
    <n v="403.13780000000003"/>
    <n v="159.20949200000001"/>
  </r>
  <r>
    <x v="70"/>
    <n v="32.99"/>
    <n v="46.018599999999999"/>
    <n v="0"/>
    <s v="SUCURSAL TRAN"/>
    <s v="SUCURSAL TRAN"/>
    <s v="SEP"/>
    <n v="2020"/>
    <n v="7.86"/>
    <n v="361.70619600000003"/>
    <n v="259.3014"/>
    <n v="102.40479600000003"/>
  </r>
  <r>
    <x v="70"/>
    <n v="32.99"/>
    <n v="46.018599999999999"/>
    <n v="0"/>
    <s v="SUCURSAL TRAN"/>
    <s v="SUCURSAL TRAN"/>
    <s v="OCT"/>
    <n v="2020"/>
    <n v="1.29"/>
    <n v="59.363993999999998"/>
    <n v="42.557100000000005"/>
    <n v="16.806893999999993"/>
  </r>
  <r>
    <x v="70"/>
    <n v="32.99"/>
    <n v="46.018599999999999"/>
    <n v="0"/>
    <s v="SUCURSAL TRAN"/>
    <s v="SUCURSAL TRAN"/>
    <s v="NOV"/>
    <n v="2020"/>
    <n v="0"/>
    <n v="0"/>
    <n v="0"/>
    <n v="0"/>
  </r>
  <r>
    <x v="70"/>
    <n v="32.99"/>
    <n v="46.018599999999999"/>
    <n v="0"/>
    <s v="SUCURSAL TRAN"/>
    <s v="SUCURSAL TRAN"/>
    <s v="DEC"/>
    <n v="2020"/>
    <n v="2.77"/>
    <n v="127.47152199999999"/>
    <n v="91.382300000000001"/>
    <n v="36.089221999999992"/>
  </r>
  <r>
    <x v="70"/>
    <n v="32.99"/>
    <n v="46.018599999999999"/>
    <n v="0"/>
    <s v="SUCURSAL TRAN"/>
    <s v="SUCURSAL TRAN"/>
    <s v="JAN"/>
    <n v="2021"/>
    <n v="0.86"/>
    <n v="39.575995999999996"/>
    <n v="28.371400000000001"/>
    <n v="11.204595999999995"/>
  </r>
  <r>
    <x v="70"/>
    <n v="45.662999999999997"/>
    <n v="56.474400000000003"/>
    <n v="56.506399999999999"/>
    <s v="SUCURSAL TALLER"/>
    <s v="SUCURSAL TALLER"/>
    <s v="MAY"/>
    <n v="2020"/>
    <n v="0.98"/>
    <n v="55.344912000000001"/>
    <n v="44.749739999999996"/>
    <n v="10.595172000000005"/>
  </r>
  <r>
    <x v="70"/>
    <n v="45.662999999999997"/>
    <n v="56.474400000000003"/>
    <n v="56.506399999999999"/>
    <s v="SUCURSAL TALLER"/>
    <s v="SUCURSAL TALLER"/>
    <s v="JUN"/>
    <n v="2020"/>
    <n v="0"/>
    <n v="0"/>
    <n v="0"/>
    <n v="0"/>
  </r>
  <r>
    <x v="70"/>
    <n v="45.662999999999997"/>
    <n v="56.474400000000003"/>
    <n v="56.506399999999999"/>
    <s v="SUCURSAL TALLER"/>
    <s v="SUCURSAL TALLER"/>
    <s v="JUL"/>
    <n v="2020"/>
    <n v="0"/>
    <n v="0"/>
    <n v="0"/>
    <n v="0"/>
  </r>
  <r>
    <x v="70"/>
    <n v="45.662999999999997"/>
    <n v="56.474400000000003"/>
    <n v="56.506399999999999"/>
    <s v="SUCURSAL TALLER"/>
    <s v="SUCURSAL TALLER"/>
    <s v="AUG"/>
    <n v="2020"/>
    <n v="0"/>
    <n v="0"/>
    <n v="0"/>
    <n v="0"/>
  </r>
  <r>
    <x v="70"/>
    <n v="45.662999999999997"/>
    <n v="56.474400000000003"/>
    <n v="56.506399999999999"/>
    <s v="SUCURSAL TALLER"/>
    <s v="SUCURSAL TALLER"/>
    <s v="SEP"/>
    <n v="2020"/>
    <n v="0"/>
    <n v="0"/>
    <n v="0"/>
    <n v="0"/>
  </r>
  <r>
    <x v="70"/>
    <n v="45.662999999999997"/>
    <n v="56.474400000000003"/>
    <n v="56.506399999999999"/>
    <s v="SUCURSAL TALLER"/>
    <s v="SUCURSAL TALLER"/>
    <s v="OCT"/>
    <n v="2020"/>
    <n v="0"/>
    <n v="0"/>
    <n v="0"/>
    <n v="0"/>
  </r>
  <r>
    <x v="70"/>
    <n v="45.662999999999997"/>
    <n v="56.474400000000003"/>
    <n v="56.506399999999999"/>
    <s v="SUCURSAL TALLER"/>
    <s v="SUCURSAL TALLER"/>
    <s v="NOV"/>
    <n v="2020"/>
    <n v="0.12"/>
    <n v="6.7769279999999998"/>
    <n v="5.4795599999999993"/>
    <n v="1.2973680000000005"/>
  </r>
  <r>
    <x v="70"/>
    <n v="45.662999999999997"/>
    <n v="56.474400000000003"/>
    <n v="56.506399999999999"/>
    <s v="SUCURSAL TALLER"/>
    <s v="SUCURSAL TALLER"/>
    <s v="DEC"/>
    <n v="2020"/>
    <n v="0"/>
    <n v="0"/>
    <n v="0"/>
    <n v="0"/>
  </r>
  <r>
    <x v="70"/>
    <n v="45.662999999999997"/>
    <n v="56.474400000000003"/>
    <n v="56.506399999999999"/>
    <s v="SUCURSAL TALLER"/>
    <s v="SUCURSAL TALLER"/>
    <s v="JAN"/>
    <n v="2021"/>
    <n v="0.47"/>
    <n v="26.542967999999998"/>
    <n v="21.461609999999997"/>
    <n v="5.0813580000000016"/>
  </r>
  <r>
    <x v="71"/>
    <n v="110.37"/>
    <n v="168.15"/>
    <n v="192.78299999999999"/>
    <s v="SUCURSAL TALLER"/>
    <s v="SUCURSAL TALLER"/>
    <s v="MAY"/>
    <n v="2020"/>
    <n v="0.73"/>
    <n v="122.7495"/>
    <n v="80.570099999999996"/>
    <n v="42.179400000000001"/>
  </r>
  <r>
    <x v="71"/>
    <n v="110.37"/>
    <n v="168.15"/>
    <n v="192.78299999999999"/>
    <s v="SUCURSAL TALLER"/>
    <s v="SUCURSAL TALLER"/>
    <s v="JUN"/>
    <n v="2020"/>
    <n v="0"/>
    <n v="0"/>
    <n v="0"/>
    <n v="0"/>
  </r>
  <r>
    <x v="71"/>
    <n v="110.37"/>
    <n v="168.15"/>
    <n v="192.78299999999999"/>
    <s v="SUCURSAL TALLER"/>
    <s v="SUCURSAL TALLER"/>
    <s v="JUL"/>
    <n v="2020"/>
    <n v="1.0900000000000001"/>
    <n v="183.28350000000003"/>
    <n v="120.30330000000001"/>
    <n v="62.980200000000025"/>
  </r>
  <r>
    <x v="71"/>
    <n v="110.37"/>
    <n v="168.15"/>
    <n v="192.78299999999999"/>
    <s v="SUCURSAL TALLER"/>
    <s v="SUCURSAL TALLER"/>
    <s v="AUG"/>
    <n v="2020"/>
    <n v="0"/>
    <n v="0"/>
    <n v="0"/>
    <n v="0"/>
  </r>
  <r>
    <x v="71"/>
    <n v="110.37"/>
    <n v="168.15"/>
    <n v="192.78299999999999"/>
    <s v="SUCURSAL TALLER"/>
    <s v="SUCURSAL TALLER"/>
    <s v="SEP"/>
    <n v="2020"/>
    <n v="0.04"/>
    <n v="6.726"/>
    <n v="4.4148000000000005"/>
    <n v="2.3111999999999995"/>
  </r>
  <r>
    <x v="71"/>
    <n v="110.37"/>
    <n v="168.15"/>
    <n v="192.78299999999999"/>
    <s v="SUCURSAL TALLER"/>
    <s v="SUCURSAL TALLER"/>
    <s v="OCT"/>
    <n v="2020"/>
    <n v="0.09"/>
    <n v="15.1335"/>
    <n v="9.9333000000000009"/>
    <n v="5.2001999999999988"/>
  </r>
  <r>
    <x v="71"/>
    <n v="110.37"/>
    <n v="168.15"/>
    <n v="192.78299999999999"/>
    <s v="SUCURSAL TALLER"/>
    <s v="SUCURSAL TALLER"/>
    <s v="NOV"/>
    <n v="2020"/>
    <n v="0"/>
    <n v="0"/>
    <n v="0"/>
    <n v="0"/>
  </r>
  <r>
    <x v="71"/>
    <n v="110.37"/>
    <n v="168.15"/>
    <n v="192.78299999999999"/>
    <s v="SUCURSAL TALLER"/>
    <s v="SUCURSAL TALLER"/>
    <s v="DEC"/>
    <n v="2020"/>
    <n v="0.65"/>
    <n v="109.29750000000001"/>
    <n v="71.740500000000011"/>
    <n v="37.557000000000002"/>
  </r>
  <r>
    <x v="71"/>
    <n v="110.37"/>
    <n v="168.15"/>
    <n v="192.78299999999999"/>
    <s v="SUCURSAL TALLER"/>
    <s v="SUCURSAL TALLER"/>
    <s v="JAN"/>
    <n v="2021"/>
    <n v="1.08"/>
    <n v="181.60200000000003"/>
    <n v="119.19960000000002"/>
    <n v="62.402400000000014"/>
  </r>
  <r>
    <x v="71"/>
    <n v="147.518"/>
    <n v="196.67670000000001"/>
    <n v="184.72280000000001"/>
    <s v="SUCURSAL LOJA"/>
    <s v="SUCURSAL LOJA"/>
    <s v="MAY"/>
    <n v="2020"/>
    <n v="0.16"/>
    <n v="31.468272000000002"/>
    <n v="23.602879999999999"/>
    <n v="7.8653920000000035"/>
  </r>
  <r>
    <x v="71"/>
    <n v="147.518"/>
    <n v="196.67670000000001"/>
    <n v="184.72280000000001"/>
    <s v="SUCURSAL LOJA"/>
    <s v="SUCURSAL LOJA"/>
    <s v="JUN"/>
    <n v="2020"/>
    <n v="2.31"/>
    <n v="454.32317700000004"/>
    <n v="340.76658000000003"/>
    <n v="113.55659700000001"/>
  </r>
  <r>
    <x v="71"/>
    <n v="147.518"/>
    <n v="196.67670000000001"/>
    <n v="184.72280000000001"/>
    <s v="SUCURSAL LOJA"/>
    <s v="SUCURSAL LOJA"/>
    <s v="JUL"/>
    <n v="2020"/>
    <n v="0"/>
    <n v="0"/>
    <n v="0"/>
    <n v="0"/>
  </r>
  <r>
    <x v="71"/>
    <n v="147.518"/>
    <n v="196.67670000000001"/>
    <n v="184.72280000000001"/>
    <s v="SUCURSAL LOJA"/>
    <s v="SUCURSAL LOJA"/>
    <s v="AUG"/>
    <n v="2020"/>
    <n v="0"/>
    <n v="0"/>
    <n v="0"/>
    <n v="0"/>
  </r>
  <r>
    <x v="71"/>
    <n v="147.518"/>
    <n v="196.67670000000001"/>
    <n v="184.72280000000001"/>
    <s v="SUCURSAL LOJA"/>
    <s v="SUCURSAL LOJA"/>
    <s v="SEP"/>
    <n v="2020"/>
    <n v="0"/>
    <n v="0"/>
    <n v="0"/>
    <n v="0"/>
  </r>
  <r>
    <x v="71"/>
    <n v="147.518"/>
    <n v="196.67670000000001"/>
    <n v="184.72280000000001"/>
    <s v="SUCURSAL LOJA"/>
    <s v="SUCURSAL LOJA"/>
    <s v="OCT"/>
    <n v="2020"/>
    <n v="0"/>
    <n v="0"/>
    <n v="0"/>
    <n v="0"/>
  </r>
  <r>
    <x v="71"/>
    <n v="147.518"/>
    <n v="196.67670000000001"/>
    <n v="184.72280000000001"/>
    <s v="SUCURSAL LOJA"/>
    <s v="SUCURSAL LOJA"/>
    <s v="NOV"/>
    <n v="2020"/>
    <n v="0"/>
    <n v="0"/>
    <n v="0"/>
    <n v="0"/>
  </r>
  <r>
    <x v="71"/>
    <n v="147.518"/>
    <n v="196.67670000000001"/>
    <n v="184.72280000000001"/>
    <s v="SUCURSAL LOJA"/>
    <s v="SUCURSAL LOJA"/>
    <s v="DEC"/>
    <n v="2020"/>
    <n v="0.25"/>
    <n v="49.169175000000003"/>
    <n v="36.8795"/>
    <n v="12.289675000000003"/>
  </r>
  <r>
    <x v="71"/>
    <n v="147.518"/>
    <n v="196.67670000000001"/>
    <n v="184.72280000000001"/>
    <s v="SUCURSAL LOJA"/>
    <s v="SUCURSAL LOJA"/>
    <s v="JAN"/>
    <n v="2021"/>
    <n v="2.2400000000000002"/>
    <n v="440.55580800000007"/>
    <n v="330.44032000000004"/>
    <n v="110.11548800000003"/>
  </r>
  <r>
    <x v="72"/>
    <n v="6.4893000000000001"/>
    <n v="12.9069"/>
    <n v="15.210100000000001"/>
    <s v="MATRIZ "/>
    <s v="MATRIZ "/>
    <s v="MAY"/>
    <n v="2020"/>
    <n v="0"/>
    <n v="0"/>
    <n v="0"/>
    <n v="0"/>
  </r>
  <r>
    <x v="72"/>
    <n v="6.4893000000000001"/>
    <n v="12.9069"/>
    <n v="15.210100000000001"/>
    <s v="MATRIZ "/>
    <s v="MATRIZ "/>
    <s v="JUN"/>
    <n v="2020"/>
    <n v="0"/>
    <n v="0"/>
    <n v="0"/>
    <n v="0"/>
  </r>
  <r>
    <x v="72"/>
    <n v="6.4893000000000001"/>
    <n v="12.9069"/>
    <n v="15.210100000000001"/>
    <s v="MATRIZ "/>
    <s v="MATRIZ "/>
    <s v="JUL"/>
    <n v="2020"/>
    <n v="0"/>
    <n v="0"/>
    <n v="0"/>
    <n v="0"/>
  </r>
  <r>
    <x v="72"/>
    <n v="6.4893000000000001"/>
    <n v="12.9069"/>
    <n v="15.210100000000001"/>
    <s v="MATRIZ "/>
    <s v="MATRIZ "/>
    <s v="AUG"/>
    <n v="2020"/>
    <n v="0"/>
    <n v="0"/>
    <n v="0"/>
    <n v="0"/>
  </r>
  <r>
    <x v="72"/>
    <n v="6.4893000000000001"/>
    <n v="12.9069"/>
    <n v="15.210100000000001"/>
    <s v="MATRIZ "/>
    <s v="MATRIZ "/>
    <s v="SEP"/>
    <n v="2020"/>
    <n v="0.38"/>
    <n v="4.9046219999999998"/>
    <n v="2.4659339999999998"/>
    <n v="2.438688"/>
  </r>
  <r>
    <x v="72"/>
    <n v="6.4893000000000001"/>
    <n v="12.9069"/>
    <n v="15.210100000000001"/>
    <s v="MATRIZ "/>
    <s v="MATRIZ "/>
    <s v="OCT"/>
    <n v="2020"/>
    <n v="0"/>
    <n v="0"/>
    <n v="0"/>
    <n v="0"/>
  </r>
  <r>
    <x v="72"/>
    <n v="6.4893000000000001"/>
    <n v="12.9069"/>
    <n v="15.210100000000001"/>
    <s v="MATRIZ "/>
    <s v="MATRIZ "/>
    <s v="NOV"/>
    <n v="2020"/>
    <n v="0"/>
    <n v="0"/>
    <n v="0"/>
    <n v="0"/>
  </r>
  <r>
    <x v="72"/>
    <n v="6.4893000000000001"/>
    <n v="12.9069"/>
    <n v="15.210100000000001"/>
    <s v="MATRIZ "/>
    <s v="MATRIZ "/>
    <s v="DEC"/>
    <n v="2020"/>
    <n v="0"/>
    <n v="0"/>
    <n v="0"/>
    <n v="0"/>
  </r>
  <r>
    <x v="72"/>
    <n v="6.4893000000000001"/>
    <n v="12.9069"/>
    <n v="15.210100000000001"/>
    <s v="MATRIZ "/>
    <s v="MATRIZ "/>
    <s v="JAN"/>
    <n v="2021"/>
    <n v="0"/>
    <n v="0"/>
    <n v="0"/>
    <n v="0"/>
  </r>
  <r>
    <x v="72"/>
    <n v="4.6506999999999996"/>
    <n v="9.1065000000000005"/>
    <n v="9.4301999999999992"/>
    <s v="SUCURSAL TRAN"/>
    <s v="SUCURSAL TRAN"/>
    <s v="MAY"/>
    <n v="2020"/>
    <n v="0"/>
    <n v="0"/>
    <n v="0"/>
    <n v="0"/>
  </r>
  <r>
    <x v="72"/>
    <n v="4.6506999999999996"/>
    <n v="9.1065000000000005"/>
    <n v="9.4301999999999992"/>
    <s v="SUCURSAL TRAN"/>
    <s v="SUCURSAL TRAN"/>
    <s v="JUN"/>
    <n v="2020"/>
    <n v="1"/>
    <n v="9.1065000000000005"/>
    <n v="4.6506999999999996"/>
    <n v="4.4558000000000009"/>
  </r>
  <r>
    <x v="72"/>
    <n v="4.6506999999999996"/>
    <n v="9.1065000000000005"/>
    <n v="9.4301999999999992"/>
    <s v="SUCURSAL TRAN"/>
    <s v="SUCURSAL TRAN"/>
    <s v="JUL"/>
    <n v="2020"/>
    <n v="0"/>
    <n v="0"/>
    <n v="0"/>
    <n v="0"/>
  </r>
  <r>
    <x v="72"/>
    <n v="4.6506999999999996"/>
    <n v="9.1065000000000005"/>
    <n v="9.4301999999999992"/>
    <s v="SUCURSAL TRAN"/>
    <s v="SUCURSAL TRAN"/>
    <s v="AUG"/>
    <n v="2020"/>
    <n v="0.26"/>
    <n v="2.3676900000000001"/>
    <n v="1.209182"/>
    <n v="1.1585080000000001"/>
  </r>
  <r>
    <x v="72"/>
    <n v="4.6506999999999996"/>
    <n v="9.1065000000000005"/>
    <n v="9.4301999999999992"/>
    <s v="SUCURSAL TRAN"/>
    <s v="SUCURSAL TRAN"/>
    <s v="SEP"/>
    <n v="2020"/>
    <n v="1.1100000000000001"/>
    <n v="10.108215000000001"/>
    <n v="5.1622770000000004"/>
    <n v="4.9459380000000008"/>
  </r>
  <r>
    <x v="72"/>
    <n v="4.6506999999999996"/>
    <n v="9.1065000000000005"/>
    <n v="9.4301999999999992"/>
    <s v="SUCURSAL TRAN"/>
    <s v="SUCURSAL TRAN"/>
    <s v="OCT"/>
    <n v="2020"/>
    <n v="0.37"/>
    <n v="3.369405"/>
    <n v="1.7207589999999999"/>
    <n v="1.6486460000000001"/>
  </r>
  <r>
    <x v="72"/>
    <n v="4.6506999999999996"/>
    <n v="9.1065000000000005"/>
    <n v="9.4301999999999992"/>
    <s v="SUCURSAL TRAN"/>
    <s v="SUCURSAL TRAN"/>
    <s v="NOV"/>
    <n v="2020"/>
    <n v="0"/>
    <n v="0"/>
    <n v="0"/>
    <n v="0"/>
  </r>
  <r>
    <x v="72"/>
    <n v="4.6506999999999996"/>
    <n v="9.1065000000000005"/>
    <n v="9.4301999999999992"/>
    <s v="SUCURSAL TRAN"/>
    <s v="SUCURSAL TRAN"/>
    <s v="DEC"/>
    <n v="2020"/>
    <n v="0.7"/>
    <n v="6.3745500000000002"/>
    <n v="3.2554899999999996"/>
    <n v="3.1190600000000006"/>
  </r>
  <r>
    <x v="72"/>
    <n v="4.6506999999999996"/>
    <n v="9.1065000000000005"/>
    <n v="9.4301999999999992"/>
    <s v="SUCURSAL TRAN"/>
    <s v="SUCURSAL TRAN"/>
    <s v="JAN"/>
    <n v="2021"/>
    <n v="0"/>
    <n v="0"/>
    <n v="0"/>
    <n v="0"/>
  </r>
  <r>
    <x v="72"/>
    <n v="2.2749999999999999"/>
    <n v="4.0225"/>
    <n v="3.7551000000000001"/>
    <s v="SUCURSAL CHILE"/>
    <s v="SUCURSAL CHILE"/>
    <s v="MAY"/>
    <n v="2020"/>
    <n v="0.73"/>
    <n v="2.9364249999999998"/>
    <n v="1.6607499999999999"/>
    <n v="1.2756749999999999"/>
  </r>
  <r>
    <x v="72"/>
    <n v="2.2749999999999999"/>
    <n v="4.0225"/>
    <n v="3.7551000000000001"/>
    <s v="SUCURSAL CHILE"/>
    <s v="SUCURSAL CHILE"/>
    <s v="JUN"/>
    <n v="2020"/>
    <n v="0.18"/>
    <n v="0.72404999999999997"/>
    <n v="0.40949999999999998"/>
    <n v="0.31455"/>
  </r>
  <r>
    <x v="72"/>
    <n v="2.2749999999999999"/>
    <n v="4.0225"/>
    <n v="3.7551000000000001"/>
    <s v="SUCURSAL CHILE"/>
    <s v="SUCURSAL CHILE"/>
    <s v="JUL"/>
    <n v="2020"/>
    <n v="4.6100000000000003"/>
    <n v="18.543725000000002"/>
    <n v="10.48775"/>
    <n v="8.0559750000000019"/>
  </r>
  <r>
    <x v="72"/>
    <n v="2.2749999999999999"/>
    <n v="4.0225"/>
    <n v="3.7551000000000001"/>
    <s v="SUCURSAL CHILE"/>
    <s v="SUCURSAL CHILE"/>
    <s v="AUG"/>
    <n v="2020"/>
    <n v="0.8"/>
    <n v="3.218"/>
    <n v="1.82"/>
    <n v="1.3979999999999999"/>
  </r>
  <r>
    <x v="72"/>
    <n v="2.2749999999999999"/>
    <n v="4.0225"/>
    <n v="3.7551000000000001"/>
    <s v="SUCURSAL CHILE"/>
    <s v="SUCURSAL CHILE"/>
    <s v="SEP"/>
    <n v="2020"/>
    <n v="0.88"/>
    <n v="3.5398000000000001"/>
    <n v="2.0019999999999998"/>
    <n v="1.5378000000000003"/>
  </r>
  <r>
    <x v="72"/>
    <n v="2.2749999999999999"/>
    <n v="4.0225"/>
    <n v="3.7551000000000001"/>
    <s v="SUCURSAL CHILE"/>
    <s v="SUCURSAL CHILE"/>
    <s v="OCT"/>
    <n v="2020"/>
    <n v="1.96"/>
    <n v="7.8841000000000001"/>
    <n v="4.4589999999999996"/>
    <n v="3.4251000000000005"/>
  </r>
  <r>
    <x v="72"/>
    <n v="2.2749999999999999"/>
    <n v="4.0225"/>
    <n v="3.7551000000000001"/>
    <s v="SUCURSAL CHILE"/>
    <s v="SUCURSAL CHILE"/>
    <s v="NOV"/>
    <n v="2020"/>
    <n v="1.61"/>
    <n v="6.4762250000000003"/>
    <n v="3.66275"/>
    <n v="2.8134750000000004"/>
  </r>
  <r>
    <x v="72"/>
    <n v="2.2749999999999999"/>
    <n v="4.0225"/>
    <n v="3.7551000000000001"/>
    <s v="SUCURSAL CHILE"/>
    <s v="SUCURSAL CHILE"/>
    <s v="DEC"/>
    <n v="2020"/>
    <n v="0"/>
    <n v="0"/>
    <n v="0"/>
    <n v="0"/>
  </r>
  <r>
    <x v="72"/>
    <n v="2.2749999999999999"/>
    <n v="4.0225"/>
    <n v="3.7551000000000001"/>
    <s v="SUCURSAL CHILE"/>
    <s v="SUCURSAL CHILE"/>
    <s v="JAN"/>
    <n v="2021"/>
    <n v="0"/>
    <n v="0"/>
    <n v="0"/>
    <n v="0"/>
  </r>
  <r>
    <x v="73"/>
    <n v="37.656799999999997"/>
    <n v="44.499699999999997"/>
    <n v="43.003"/>
    <s v="SUCURSAL CHILE"/>
    <s v="SUCURSAL CHILE"/>
    <s v="MAY"/>
    <n v="2020"/>
    <n v="7.28"/>
    <n v="323.95781599999998"/>
    <n v="274.141504"/>
    <n v="49.816311999999982"/>
  </r>
  <r>
    <x v="73"/>
    <n v="37.656799999999997"/>
    <n v="44.499699999999997"/>
    <n v="43.003"/>
    <s v="SUCURSAL CHILE"/>
    <s v="SUCURSAL CHILE"/>
    <s v="JUN"/>
    <n v="2020"/>
    <n v="3.48"/>
    <n v="154.85895599999998"/>
    <n v="131.04566399999999"/>
    <n v="23.81329199999999"/>
  </r>
  <r>
    <x v="73"/>
    <n v="37.656799999999997"/>
    <n v="44.499699999999997"/>
    <n v="43.003"/>
    <s v="SUCURSAL CHILE"/>
    <s v="SUCURSAL CHILE"/>
    <s v="JUL"/>
    <n v="2020"/>
    <n v="0"/>
    <n v="0"/>
    <n v="0"/>
    <n v="0"/>
  </r>
  <r>
    <x v="73"/>
    <n v="37.656799999999997"/>
    <n v="44.499699999999997"/>
    <n v="43.003"/>
    <s v="SUCURSAL CHILE"/>
    <s v="SUCURSAL CHILE"/>
    <s v="AUG"/>
    <n v="2020"/>
    <n v="0"/>
    <n v="0"/>
    <n v="0"/>
    <n v="0"/>
  </r>
  <r>
    <x v="73"/>
    <n v="37.656799999999997"/>
    <n v="44.499699999999997"/>
    <n v="43.003"/>
    <s v="SUCURSAL CHILE"/>
    <s v="SUCURSAL CHILE"/>
    <s v="SEP"/>
    <n v="2020"/>
    <n v="0.13"/>
    <n v="5.784961"/>
    <n v="4.895384"/>
    <n v="0.88957700000000006"/>
  </r>
  <r>
    <x v="73"/>
    <n v="37.656799999999997"/>
    <n v="44.499699999999997"/>
    <n v="43.003"/>
    <s v="SUCURSAL CHILE"/>
    <s v="SUCURSAL CHILE"/>
    <s v="OCT"/>
    <n v="2020"/>
    <n v="0"/>
    <n v="0"/>
    <n v="0"/>
    <n v="0"/>
  </r>
  <r>
    <x v="73"/>
    <n v="37.656799999999997"/>
    <n v="44.499699999999997"/>
    <n v="43.003"/>
    <s v="SUCURSAL CHILE"/>
    <s v="SUCURSAL CHILE"/>
    <s v="NOV"/>
    <n v="2020"/>
    <n v="0.86"/>
    <n v="38.269741999999994"/>
    <n v="32.384847999999998"/>
    <n v="5.8848939999999956"/>
  </r>
  <r>
    <x v="73"/>
    <n v="37.656799999999997"/>
    <n v="44.499699999999997"/>
    <n v="43.003"/>
    <s v="SUCURSAL CHILE"/>
    <s v="SUCURSAL CHILE"/>
    <s v="DEC"/>
    <n v="2020"/>
    <n v="0.93"/>
    <n v="41.384720999999999"/>
    <n v="35.020823999999998"/>
    <n v="6.3638970000000015"/>
  </r>
  <r>
    <x v="73"/>
    <n v="37.656799999999997"/>
    <n v="44.499699999999997"/>
    <n v="43.003"/>
    <s v="SUCURSAL CHILE"/>
    <s v="SUCURSAL CHILE"/>
    <s v="JAN"/>
    <n v="2021"/>
    <n v="0.79"/>
    <n v="35.154763000000003"/>
    <n v="29.748871999999999"/>
    <n v="5.405891000000004"/>
  </r>
  <r>
    <x v="73"/>
    <n v="167.541"/>
    <n v="236.43340000000001"/>
    <n v="243.7405"/>
    <s v="MATRIZ "/>
    <s v="MATRIZ "/>
    <s v="MAY"/>
    <n v="2020"/>
    <n v="0"/>
    <n v="0"/>
    <n v="0"/>
    <n v="0"/>
  </r>
  <r>
    <x v="73"/>
    <n v="167.541"/>
    <n v="236.43340000000001"/>
    <n v="243.7405"/>
    <s v="MATRIZ "/>
    <s v="MATRIZ "/>
    <s v="JUN"/>
    <n v="2020"/>
    <n v="1.84"/>
    <n v="435.03745600000002"/>
    <n v="308.27544"/>
    <n v="126.76201600000002"/>
  </r>
  <r>
    <x v="73"/>
    <n v="167.541"/>
    <n v="236.43340000000001"/>
    <n v="243.7405"/>
    <s v="MATRIZ "/>
    <s v="MATRIZ "/>
    <s v="JUL"/>
    <n v="2020"/>
    <n v="0.53"/>
    <n v="125.30970200000002"/>
    <n v="88.796729999999997"/>
    <n v="36.512972000000019"/>
  </r>
  <r>
    <x v="73"/>
    <n v="167.541"/>
    <n v="236.43340000000001"/>
    <n v="243.7405"/>
    <s v="MATRIZ "/>
    <s v="MATRIZ "/>
    <s v="AUG"/>
    <n v="2020"/>
    <n v="0"/>
    <n v="0"/>
    <n v="0"/>
    <n v="0"/>
  </r>
  <r>
    <x v="73"/>
    <n v="167.541"/>
    <n v="236.43340000000001"/>
    <n v="243.7405"/>
    <s v="MATRIZ "/>
    <s v="MATRIZ "/>
    <s v="SEP"/>
    <n v="2020"/>
    <n v="0"/>
    <n v="0"/>
    <n v="0"/>
    <n v="0"/>
  </r>
  <r>
    <x v="73"/>
    <n v="167.541"/>
    <n v="236.43340000000001"/>
    <n v="243.7405"/>
    <s v="MATRIZ "/>
    <s v="MATRIZ "/>
    <s v="OCT"/>
    <n v="2020"/>
    <n v="3.91"/>
    <n v="924.45459400000004"/>
    <n v="655.08531000000005"/>
    <n v="269.36928399999999"/>
  </r>
  <r>
    <x v="73"/>
    <n v="167.541"/>
    <n v="236.43340000000001"/>
    <n v="243.7405"/>
    <s v="MATRIZ "/>
    <s v="MATRIZ "/>
    <s v="NOV"/>
    <n v="2020"/>
    <n v="3.01"/>
    <n v="711.664534"/>
    <n v="504.29840999999993"/>
    <n v="207.36612400000007"/>
  </r>
  <r>
    <x v="73"/>
    <n v="167.541"/>
    <n v="236.43340000000001"/>
    <n v="243.7405"/>
    <s v="MATRIZ "/>
    <s v="MATRIZ "/>
    <s v="DEC"/>
    <n v="2020"/>
    <n v="0.94"/>
    <n v="222.24739599999998"/>
    <n v="157.48854"/>
    <n v="64.75885599999998"/>
  </r>
  <r>
    <x v="73"/>
    <n v="167.541"/>
    <n v="236.43340000000001"/>
    <n v="243.7405"/>
    <s v="MATRIZ "/>
    <s v="MATRIZ "/>
    <s v="JAN"/>
    <n v="2021"/>
    <n v="0"/>
    <n v="0"/>
    <n v="0"/>
    <n v="0"/>
  </r>
  <r>
    <x v="74"/>
    <n v="12.289300000000001"/>
    <n v="23.973600000000001"/>
    <n v="0"/>
    <s v="SUCURSAL TALLER"/>
    <s v="SUCURSAL TALLER"/>
    <s v="MAY"/>
    <n v="2020"/>
    <n v="1.32"/>
    <n v="31.645152000000003"/>
    <n v="16.221876000000002"/>
    <n v="15.423276000000001"/>
  </r>
  <r>
    <x v="74"/>
    <n v="12.289300000000001"/>
    <n v="23.973600000000001"/>
    <n v="0"/>
    <s v="SUCURSAL TALLER"/>
    <s v="SUCURSAL TALLER"/>
    <s v="JUN"/>
    <n v="2020"/>
    <n v="0"/>
    <n v="0"/>
    <n v="0"/>
    <n v="0"/>
  </r>
  <r>
    <x v="74"/>
    <n v="12.289300000000001"/>
    <n v="23.973600000000001"/>
    <n v="0"/>
    <s v="SUCURSAL TALLER"/>
    <s v="SUCURSAL TALLER"/>
    <s v="JUL"/>
    <n v="2020"/>
    <n v="0"/>
    <n v="0"/>
    <n v="0"/>
    <n v="0"/>
  </r>
  <r>
    <x v="74"/>
    <n v="12.289300000000001"/>
    <n v="23.973600000000001"/>
    <n v="0"/>
    <s v="SUCURSAL TALLER"/>
    <s v="SUCURSAL TALLER"/>
    <s v="AUG"/>
    <n v="2020"/>
    <n v="0"/>
    <n v="0"/>
    <n v="0"/>
    <n v="0"/>
  </r>
  <r>
    <x v="74"/>
    <n v="12.289300000000001"/>
    <n v="23.973600000000001"/>
    <n v="0"/>
    <s v="SUCURSAL TALLER"/>
    <s v="SUCURSAL TALLER"/>
    <s v="SEP"/>
    <n v="2020"/>
    <n v="0"/>
    <n v="0"/>
    <n v="0"/>
    <n v="0"/>
  </r>
  <r>
    <x v="74"/>
    <n v="12.289300000000001"/>
    <n v="23.973600000000001"/>
    <n v="0"/>
    <s v="SUCURSAL TALLER"/>
    <s v="SUCURSAL TALLER"/>
    <s v="OCT"/>
    <n v="2020"/>
    <n v="1.03"/>
    <n v="24.692808000000003"/>
    <n v="12.657979000000001"/>
    <n v="12.034829000000002"/>
  </r>
  <r>
    <x v="74"/>
    <n v="12.289300000000001"/>
    <n v="23.973600000000001"/>
    <n v="0"/>
    <s v="SUCURSAL TALLER"/>
    <s v="SUCURSAL TALLER"/>
    <s v="NOV"/>
    <n v="2020"/>
    <n v="0"/>
    <n v="0"/>
    <n v="0"/>
    <n v="0"/>
  </r>
  <r>
    <x v="74"/>
    <n v="12.289300000000001"/>
    <n v="23.973600000000001"/>
    <n v="0"/>
    <s v="SUCURSAL TALLER"/>
    <s v="SUCURSAL TALLER"/>
    <s v="DEC"/>
    <n v="2020"/>
    <n v="0.14000000000000001"/>
    <n v="3.3563040000000006"/>
    <n v="1.7205020000000002"/>
    <n v="1.6358020000000004"/>
  </r>
  <r>
    <x v="74"/>
    <n v="12.289300000000001"/>
    <n v="23.973600000000001"/>
    <n v="0"/>
    <s v="SUCURSAL TALLER"/>
    <s v="SUCURSAL TALLER"/>
    <s v="JAN"/>
    <n v="2021"/>
    <n v="0.28999999999999998"/>
    <n v="6.9523440000000001"/>
    <n v="3.5638969999999999"/>
    <n v="3.3884470000000002"/>
  </r>
  <r>
    <x v="74"/>
    <n v="10.4727"/>
    <n v="16.064800000000002"/>
    <n v="18.164300000000001"/>
    <s v="MATRIZ "/>
    <s v="MATRIZ "/>
    <s v="MAY"/>
    <n v="2020"/>
    <n v="2.4700000000000002"/>
    <n v="39.680056000000008"/>
    <n v="25.867569"/>
    <n v="13.812487000000008"/>
  </r>
  <r>
    <x v="74"/>
    <n v="10.4727"/>
    <n v="16.064800000000002"/>
    <n v="18.164300000000001"/>
    <s v="MATRIZ "/>
    <s v="MATRIZ "/>
    <s v="JUN"/>
    <n v="2020"/>
    <n v="3.55"/>
    <n v="57.030040000000007"/>
    <n v="37.178084999999996"/>
    <n v="19.851955000000011"/>
  </r>
  <r>
    <x v="74"/>
    <n v="10.4727"/>
    <n v="16.064800000000002"/>
    <n v="18.164300000000001"/>
    <s v="MATRIZ "/>
    <s v="MATRIZ "/>
    <s v="JUL"/>
    <n v="2020"/>
    <n v="0"/>
    <n v="0"/>
    <n v="0"/>
    <n v="0"/>
  </r>
  <r>
    <x v="74"/>
    <n v="10.4727"/>
    <n v="16.064800000000002"/>
    <n v="18.164300000000001"/>
    <s v="MATRIZ "/>
    <s v="MATRIZ "/>
    <s v="AUG"/>
    <n v="2020"/>
    <n v="2.16"/>
    <n v="34.699968000000005"/>
    <n v="22.621032"/>
    <n v="12.078936000000006"/>
  </r>
  <r>
    <x v="74"/>
    <n v="10.4727"/>
    <n v="16.064800000000002"/>
    <n v="18.164300000000001"/>
    <s v="MATRIZ "/>
    <s v="MATRIZ "/>
    <s v="SEP"/>
    <n v="2020"/>
    <n v="0"/>
    <n v="0"/>
    <n v="0"/>
    <n v="0"/>
  </r>
  <r>
    <x v="74"/>
    <n v="10.4727"/>
    <n v="16.064800000000002"/>
    <n v="18.164300000000001"/>
    <s v="MATRIZ "/>
    <s v="MATRIZ "/>
    <s v="OCT"/>
    <n v="2020"/>
    <n v="2.39"/>
    <n v="38.394872000000007"/>
    <n v="25.029752999999999"/>
    <n v="13.365119000000007"/>
  </r>
  <r>
    <x v="74"/>
    <n v="10.4727"/>
    <n v="16.064800000000002"/>
    <n v="18.164300000000001"/>
    <s v="MATRIZ "/>
    <s v="MATRIZ "/>
    <s v="NOV"/>
    <n v="2020"/>
    <n v="1.54"/>
    <n v="24.739792000000005"/>
    <n v="16.127958"/>
    <n v="8.6118340000000053"/>
  </r>
  <r>
    <x v="74"/>
    <n v="10.4727"/>
    <n v="16.064800000000002"/>
    <n v="18.164300000000001"/>
    <s v="MATRIZ "/>
    <s v="MATRIZ "/>
    <s v="DEC"/>
    <n v="2020"/>
    <n v="0"/>
    <n v="0"/>
    <n v="0"/>
    <n v="0"/>
  </r>
  <r>
    <x v="74"/>
    <n v="10.4727"/>
    <n v="16.064800000000002"/>
    <n v="18.164300000000001"/>
    <s v="MATRIZ "/>
    <s v="MATRIZ "/>
    <s v="JAN"/>
    <n v="2021"/>
    <n v="0.25"/>
    <n v="4.0162000000000004"/>
    <n v="2.6181749999999999"/>
    <n v="1.3980250000000005"/>
  </r>
  <r>
    <x v="74"/>
    <n v="14.905900000000001"/>
    <n v="19.456"/>
    <n v="16.921199999999999"/>
    <s v="SUCURSAL CHILE"/>
    <s v="SUCURSAL CHILE"/>
    <s v="MAY"/>
    <n v="2020"/>
    <n v="0.76"/>
    <n v="14.78656"/>
    <n v="11.328484000000001"/>
    <n v="3.4580759999999984"/>
  </r>
  <r>
    <x v="74"/>
    <n v="14.905900000000001"/>
    <n v="19.456"/>
    <n v="16.921199999999999"/>
    <s v="SUCURSAL CHILE"/>
    <s v="SUCURSAL CHILE"/>
    <s v="JUN"/>
    <n v="2020"/>
    <n v="1.88"/>
    <n v="36.577279999999995"/>
    <n v="28.023091999999998"/>
    <n v="8.5541879999999964"/>
  </r>
  <r>
    <x v="74"/>
    <n v="14.905900000000001"/>
    <n v="19.456"/>
    <n v="16.921199999999999"/>
    <s v="SUCURSAL CHILE"/>
    <s v="SUCURSAL CHILE"/>
    <s v="JUL"/>
    <n v="2020"/>
    <n v="0"/>
    <n v="0"/>
    <n v="0"/>
    <n v="0"/>
  </r>
  <r>
    <x v="74"/>
    <n v="14.905900000000001"/>
    <n v="19.456"/>
    <n v="16.921199999999999"/>
    <s v="SUCURSAL CHILE"/>
    <s v="SUCURSAL CHILE"/>
    <s v="AUG"/>
    <n v="2020"/>
    <n v="2.2799999999999998"/>
    <n v="44.359679999999997"/>
    <n v="33.985452000000002"/>
    <n v="10.374227999999995"/>
  </r>
  <r>
    <x v="74"/>
    <n v="14.905900000000001"/>
    <n v="19.456"/>
    <n v="16.921199999999999"/>
    <s v="SUCURSAL CHILE"/>
    <s v="SUCURSAL CHILE"/>
    <s v="SEP"/>
    <n v="2020"/>
    <n v="4.13"/>
    <n v="80.353279999999998"/>
    <n v="61.561367000000004"/>
    <n v="18.791912999999994"/>
  </r>
  <r>
    <x v="74"/>
    <n v="14.905900000000001"/>
    <n v="19.456"/>
    <n v="16.921199999999999"/>
    <s v="SUCURSAL CHILE"/>
    <s v="SUCURSAL CHILE"/>
    <s v="OCT"/>
    <n v="2020"/>
    <n v="0"/>
    <n v="0"/>
    <n v="0"/>
    <n v="0"/>
  </r>
  <r>
    <x v="74"/>
    <n v="14.905900000000001"/>
    <n v="19.456"/>
    <n v="16.921199999999999"/>
    <s v="SUCURSAL CHILE"/>
    <s v="SUCURSAL CHILE"/>
    <s v="NOV"/>
    <n v="2020"/>
    <n v="0"/>
    <n v="0"/>
    <n v="0"/>
    <n v="0"/>
  </r>
  <r>
    <x v="74"/>
    <n v="14.905900000000001"/>
    <n v="19.456"/>
    <n v="16.921199999999999"/>
    <s v="SUCURSAL CHILE"/>
    <s v="SUCURSAL CHILE"/>
    <s v="DEC"/>
    <n v="2020"/>
    <n v="0"/>
    <n v="0"/>
    <n v="0"/>
    <n v="0"/>
  </r>
  <r>
    <x v="74"/>
    <n v="14.905900000000001"/>
    <n v="19.456"/>
    <n v="16.921199999999999"/>
    <s v="SUCURSAL CHILE"/>
    <s v="SUCURSAL CHILE"/>
    <s v="JAN"/>
    <n v="2021"/>
    <n v="0"/>
    <n v="0"/>
    <n v="0"/>
    <n v="0"/>
  </r>
  <r>
    <x v="74"/>
    <n v="14.4322"/>
    <n v="17.754899999999999"/>
    <n v="22.034800000000001"/>
    <s v="SUCURSAL TRAN"/>
    <s v="SUCURSAL TRAN"/>
    <s v="MAY"/>
    <n v="2020"/>
    <n v="0"/>
    <n v="0"/>
    <n v="0"/>
    <n v="0"/>
  </r>
  <r>
    <x v="74"/>
    <n v="14.4322"/>
    <n v="17.754899999999999"/>
    <n v="22.034800000000001"/>
    <s v="SUCURSAL TRAN"/>
    <s v="SUCURSAL TRAN"/>
    <s v="JUN"/>
    <n v="2020"/>
    <n v="0.13"/>
    <n v="2.3081369999999999"/>
    <n v="1.8761860000000001"/>
    <n v="0.43195099999999975"/>
  </r>
  <r>
    <x v="74"/>
    <n v="14.4322"/>
    <n v="17.754899999999999"/>
    <n v="22.034800000000001"/>
    <s v="SUCURSAL TRAN"/>
    <s v="SUCURSAL TRAN"/>
    <s v="JUL"/>
    <n v="2020"/>
    <n v="0.44"/>
    <n v="7.8121559999999999"/>
    <n v="6.350168"/>
    <n v="1.4619879999999998"/>
  </r>
  <r>
    <x v="74"/>
    <n v="14.4322"/>
    <n v="17.754899999999999"/>
    <n v="22.034800000000001"/>
    <s v="SUCURSAL TRAN"/>
    <s v="SUCURSAL TRAN"/>
    <s v="AUG"/>
    <n v="2020"/>
    <n v="0"/>
    <n v="0"/>
    <n v="0"/>
    <n v="0"/>
  </r>
  <r>
    <x v="74"/>
    <n v="14.4322"/>
    <n v="17.754899999999999"/>
    <n v="22.034800000000001"/>
    <s v="SUCURSAL TRAN"/>
    <s v="SUCURSAL TRAN"/>
    <s v="SEP"/>
    <n v="2020"/>
    <n v="0.18"/>
    <n v="3.1958819999999997"/>
    <n v="2.5977959999999998"/>
    <n v="0.5980859999999999"/>
  </r>
  <r>
    <x v="74"/>
    <n v="14.4322"/>
    <n v="17.754899999999999"/>
    <n v="22.034800000000001"/>
    <s v="SUCURSAL TRAN"/>
    <s v="SUCURSAL TRAN"/>
    <s v="OCT"/>
    <n v="2020"/>
    <n v="0"/>
    <n v="0"/>
    <n v="0"/>
    <n v="0"/>
  </r>
  <r>
    <x v="74"/>
    <n v="14.4322"/>
    <n v="17.754899999999999"/>
    <n v="22.034800000000001"/>
    <s v="SUCURSAL TRAN"/>
    <s v="SUCURSAL TRAN"/>
    <s v="NOV"/>
    <n v="2020"/>
    <n v="0"/>
    <n v="0"/>
    <n v="0"/>
    <n v="0"/>
  </r>
  <r>
    <x v="74"/>
    <n v="14.4322"/>
    <n v="17.754899999999999"/>
    <n v="22.034800000000001"/>
    <s v="SUCURSAL TRAN"/>
    <s v="SUCURSAL TRAN"/>
    <s v="DEC"/>
    <n v="2020"/>
    <n v="0"/>
    <n v="0"/>
    <n v="0"/>
    <n v="0"/>
  </r>
  <r>
    <x v="74"/>
    <n v="14.4322"/>
    <n v="17.754899999999999"/>
    <n v="22.034800000000001"/>
    <s v="SUCURSAL TRAN"/>
    <s v="SUCURSAL TRAN"/>
    <s v="JAN"/>
    <n v="2021"/>
    <n v="7.0000000000000007E-2"/>
    <n v="1.2428430000000001"/>
    <n v="1.010254"/>
    <n v="0.23258900000000016"/>
  </r>
  <r>
    <x v="74"/>
    <n v="4.1833"/>
    <n v="7.8682999999999996"/>
    <n v="8.4418000000000006"/>
    <s v="SUCURSAL LOJA"/>
    <s v="SUCURSAL LOJA"/>
    <s v="MAY"/>
    <n v="2020"/>
    <n v="4.12"/>
    <n v="32.417395999999997"/>
    <n v="17.235196000000002"/>
    <n v="15.182199999999995"/>
  </r>
  <r>
    <x v="74"/>
    <n v="4.1833"/>
    <n v="7.8682999999999996"/>
    <n v="8.4418000000000006"/>
    <s v="SUCURSAL LOJA"/>
    <s v="SUCURSAL LOJA"/>
    <s v="JUN"/>
    <n v="2020"/>
    <n v="0.74"/>
    <n v="5.8225419999999994"/>
    <n v="3.0956419999999998"/>
    <n v="2.7268999999999997"/>
  </r>
  <r>
    <x v="74"/>
    <n v="4.1833"/>
    <n v="7.8682999999999996"/>
    <n v="8.4418000000000006"/>
    <s v="SUCURSAL LOJA"/>
    <s v="SUCURSAL LOJA"/>
    <s v="JUL"/>
    <n v="2020"/>
    <n v="0.18"/>
    <n v="1.4162939999999999"/>
    <n v="0.75299399999999994"/>
    <n v="0.6633"/>
  </r>
  <r>
    <x v="74"/>
    <n v="4.1833"/>
    <n v="7.8682999999999996"/>
    <n v="8.4418000000000006"/>
    <s v="SUCURSAL LOJA"/>
    <s v="SUCURSAL LOJA"/>
    <s v="AUG"/>
    <n v="2020"/>
    <n v="2.57"/>
    <n v="20.221530999999999"/>
    <n v="10.751080999999999"/>
    <n v="9.4704499999999996"/>
  </r>
  <r>
    <x v="74"/>
    <n v="4.1833"/>
    <n v="7.8682999999999996"/>
    <n v="8.4418000000000006"/>
    <s v="SUCURSAL LOJA"/>
    <s v="SUCURSAL LOJA"/>
    <s v="SEP"/>
    <n v="2020"/>
    <n v="2.4"/>
    <n v="18.88392"/>
    <n v="10.03992"/>
    <n v="8.8439999999999994"/>
  </r>
  <r>
    <x v="74"/>
    <n v="4.1833"/>
    <n v="7.8682999999999996"/>
    <n v="8.4418000000000006"/>
    <s v="SUCURSAL LOJA"/>
    <s v="SUCURSAL LOJA"/>
    <s v="OCT"/>
    <n v="2020"/>
    <n v="1.21"/>
    <n v="9.5206429999999997"/>
    <n v="5.0617929999999998"/>
    <n v="4.45885"/>
  </r>
  <r>
    <x v="74"/>
    <n v="4.1833"/>
    <n v="7.8682999999999996"/>
    <n v="8.4418000000000006"/>
    <s v="SUCURSAL LOJA"/>
    <s v="SUCURSAL LOJA"/>
    <s v="NOV"/>
    <n v="2020"/>
    <n v="2.89"/>
    <n v="22.739387000000001"/>
    <n v="12.089737000000001"/>
    <n v="10.649649999999999"/>
  </r>
  <r>
    <x v="74"/>
    <n v="4.1833"/>
    <n v="7.8682999999999996"/>
    <n v="8.4418000000000006"/>
    <s v="SUCURSAL LOJA"/>
    <s v="SUCURSAL LOJA"/>
    <s v="DEC"/>
    <n v="2020"/>
    <n v="0"/>
    <n v="0"/>
    <n v="0"/>
    <n v="0"/>
  </r>
  <r>
    <x v="74"/>
    <n v="4.1833"/>
    <n v="7.8682999999999996"/>
    <n v="8.4418000000000006"/>
    <s v="SUCURSAL LOJA"/>
    <s v="SUCURSAL LOJA"/>
    <s v="JAN"/>
    <n v="2021"/>
    <n v="0"/>
    <n v="0"/>
    <n v="0"/>
    <n v="0"/>
  </r>
  <r>
    <x v="75"/>
    <n v="3.4889000000000001"/>
    <n v="5.7159000000000004"/>
    <n v="4.9132999999999996"/>
    <s v="SUCURSAL TRAN"/>
    <s v="SUCURSAL TRAN"/>
    <s v="MAY"/>
    <n v="2020"/>
    <n v="2.59"/>
    <n v="14.804181"/>
    <n v="9.036251"/>
    <n v="5.7679299999999998"/>
  </r>
  <r>
    <x v="75"/>
    <n v="3.4889000000000001"/>
    <n v="5.7159000000000004"/>
    <n v="4.9132999999999996"/>
    <s v="SUCURSAL TRAN"/>
    <s v="SUCURSAL TRAN"/>
    <s v="JUN"/>
    <n v="2020"/>
    <n v="2.2799999999999998"/>
    <n v="13.032252"/>
    <n v="7.9546919999999997"/>
    <n v="5.0775600000000001"/>
  </r>
  <r>
    <x v="75"/>
    <n v="3.4889000000000001"/>
    <n v="5.7159000000000004"/>
    <n v="4.9132999999999996"/>
    <s v="SUCURSAL TRAN"/>
    <s v="SUCURSAL TRAN"/>
    <s v="JUL"/>
    <n v="2020"/>
    <n v="0.53"/>
    <n v="3.0294270000000005"/>
    <n v="1.8491170000000001"/>
    <n v="1.1803100000000004"/>
  </r>
  <r>
    <x v="75"/>
    <n v="3.4889000000000001"/>
    <n v="5.7159000000000004"/>
    <n v="4.9132999999999996"/>
    <s v="SUCURSAL TRAN"/>
    <s v="SUCURSAL TRAN"/>
    <s v="AUG"/>
    <n v="2020"/>
    <n v="6.29"/>
    <n v="35.953011000000004"/>
    <n v="21.945181000000002"/>
    <n v="14.007830000000002"/>
  </r>
  <r>
    <x v="75"/>
    <n v="3.4889000000000001"/>
    <n v="5.7159000000000004"/>
    <n v="4.9132999999999996"/>
    <s v="SUCURSAL TRAN"/>
    <s v="SUCURSAL TRAN"/>
    <s v="SEP"/>
    <n v="2020"/>
    <n v="8.1999999999999993"/>
    <n v="46.870379999999997"/>
    <n v="28.608979999999999"/>
    <n v="18.261399999999998"/>
  </r>
  <r>
    <x v="75"/>
    <n v="3.4889000000000001"/>
    <n v="5.7159000000000004"/>
    <n v="4.9132999999999996"/>
    <s v="SUCURSAL TRAN"/>
    <s v="SUCURSAL TRAN"/>
    <s v="OCT"/>
    <n v="2020"/>
    <n v="0"/>
    <n v="0"/>
    <n v="0"/>
    <n v="0"/>
  </r>
  <r>
    <x v="75"/>
    <n v="3.4889000000000001"/>
    <n v="5.7159000000000004"/>
    <n v="4.9132999999999996"/>
    <s v="SUCURSAL TRAN"/>
    <s v="SUCURSAL TRAN"/>
    <s v="NOV"/>
    <n v="2020"/>
    <n v="0"/>
    <n v="0"/>
    <n v="0"/>
    <n v="0"/>
  </r>
  <r>
    <x v="75"/>
    <n v="3.4889000000000001"/>
    <n v="5.7159000000000004"/>
    <n v="4.9132999999999996"/>
    <s v="SUCURSAL TRAN"/>
    <s v="SUCURSAL TRAN"/>
    <s v="DEC"/>
    <n v="2020"/>
    <n v="1.0900000000000001"/>
    <n v="6.2303310000000005"/>
    <n v="3.8029010000000003"/>
    <n v="2.4274300000000002"/>
  </r>
  <r>
    <x v="75"/>
    <n v="3.4889000000000001"/>
    <n v="5.7159000000000004"/>
    <n v="4.9132999999999996"/>
    <s v="SUCURSAL TRAN"/>
    <s v="SUCURSAL TRAN"/>
    <s v="JAN"/>
    <n v="2021"/>
    <n v="1.1499999999999999"/>
    <n v="6.5732850000000003"/>
    <n v="4.0122349999999996"/>
    <n v="2.5610500000000007"/>
  </r>
  <r>
    <x v="75"/>
    <n v="5.4512"/>
    <n v="10.5672"/>
    <n v="10.120699999999999"/>
    <s v="SUCURSAL LOJA"/>
    <s v="SUCURSAL LOJA"/>
    <s v="MAY"/>
    <n v="2020"/>
    <n v="0"/>
    <n v="0"/>
    <n v="0"/>
    <n v="0"/>
  </r>
  <r>
    <x v="75"/>
    <n v="5.4512"/>
    <n v="10.5672"/>
    <n v="10.120699999999999"/>
    <s v="SUCURSAL LOJA"/>
    <s v="SUCURSAL LOJA"/>
    <s v="JUN"/>
    <n v="2020"/>
    <n v="1.2"/>
    <n v="12.680639999999999"/>
    <n v="6.5414399999999997"/>
    <n v="6.1391999999999989"/>
  </r>
  <r>
    <x v="75"/>
    <n v="5.4512"/>
    <n v="10.5672"/>
    <n v="10.120699999999999"/>
    <s v="SUCURSAL LOJA"/>
    <s v="SUCURSAL LOJA"/>
    <s v="JUL"/>
    <n v="2020"/>
    <n v="7.31"/>
    <n v="77.246231999999992"/>
    <n v="39.848272000000001"/>
    <n v="37.397959999999991"/>
  </r>
  <r>
    <x v="75"/>
    <n v="5.4512"/>
    <n v="10.5672"/>
    <n v="10.120699999999999"/>
    <s v="SUCURSAL LOJA"/>
    <s v="SUCURSAL LOJA"/>
    <s v="AUG"/>
    <n v="2020"/>
    <n v="14.36"/>
    <n v="151.744992"/>
    <n v="78.279231999999993"/>
    <n v="73.465760000000003"/>
  </r>
  <r>
    <x v="75"/>
    <n v="5.4512"/>
    <n v="10.5672"/>
    <n v="10.120699999999999"/>
    <s v="SUCURSAL LOJA"/>
    <s v="SUCURSAL LOJA"/>
    <s v="SEP"/>
    <n v="2020"/>
    <n v="0"/>
    <n v="0"/>
    <n v="0"/>
    <n v="0"/>
  </r>
  <r>
    <x v="75"/>
    <n v="5.4512"/>
    <n v="10.5672"/>
    <n v="10.120699999999999"/>
    <s v="SUCURSAL LOJA"/>
    <s v="SUCURSAL LOJA"/>
    <s v="OCT"/>
    <n v="2020"/>
    <n v="0.05"/>
    <n v="0.52836000000000005"/>
    <n v="0.27256000000000002"/>
    <n v="0.25580000000000003"/>
  </r>
  <r>
    <x v="75"/>
    <n v="5.4512"/>
    <n v="10.5672"/>
    <n v="10.120699999999999"/>
    <s v="SUCURSAL LOJA"/>
    <s v="SUCURSAL LOJA"/>
    <s v="NOV"/>
    <n v="2020"/>
    <n v="2.75"/>
    <n v="29.059799999999999"/>
    <n v="14.9908"/>
    <n v="14.068999999999999"/>
  </r>
  <r>
    <x v="75"/>
    <n v="5.4512"/>
    <n v="10.5672"/>
    <n v="10.120699999999999"/>
    <s v="SUCURSAL LOJA"/>
    <s v="SUCURSAL LOJA"/>
    <s v="DEC"/>
    <n v="2020"/>
    <n v="0"/>
    <n v="0"/>
    <n v="0"/>
    <n v="0"/>
  </r>
  <r>
    <x v="75"/>
    <n v="5.4512"/>
    <n v="10.5672"/>
    <n v="10.120699999999999"/>
    <s v="SUCURSAL LOJA"/>
    <s v="SUCURSAL LOJA"/>
    <s v="JAN"/>
    <n v="2021"/>
    <n v="9.2899999999999991"/>
    <n v="98.169287999999995"/>
    <n v="50.641647999999996"/>
    <n v="47.527639999999998"/>
  </r>
  <r>
    <x v="75"/>
    <n v="5.9446000000000003"/>
    <n v="8.8696000000000002"/>
    <n v="10.6592"/>
    <s v="MATRIZ "/>
    <s v="MATRIZ "/>
    <s v="MAY"/>
    <n v="2020"/>
    <n v="0"/>
    <n v="0"/>
    <n v="0"/>
    <n v="0"/>
  </r>
  <r>
    <x v="75"/>
    <n v="5.9446000000000003"/>
    <n v="8.8696000000000002"/>
    <n v="10.6592"/>
    <s v="MATRIZ "/>
    <s v="MATRIZ "/>
    <s v="JUN"/>
    <n v="2020"/>
    <n v="0"/>
    <n v="0"/>
    <n v="0"/>
    <n v="0"/>
  </r>
  <r>
    <x v="75"/>
    <n v="5.9446000000000003"/>
    <n v="8.8696000000000002"/>
    <n v="10.6592"/>
    <s v="MATRIZ "/>
    <s v="MATRIZ "/>
    <s v="JUL"/>
    <n v="2020"/>
    <n v="0"/>
    <n v="0"/>
    <n v="0"/>
    <n v="0"/>
  </r>
  <r>
    <x v="75"/>
    <n v="5.9446000000000003"/>
    <n v="8.8696000000000002"/>
    <n v="10.6592"/>
    <s v="MATRIZ "/>
    <s v="MATRIZ "/>
    <s v="AUG"/>
    <n v="2020"/>
    <n v="0.74"/>
    <n v="6.563504"/>
    <n v="4.3990040000000006"/>
    <n v="2.1644999999999994"/>
  </r>
  <r>
    <x v="75"/>
    <n v="5.9446000000000003"/>
    <n v="8.8696000000000002"/>
    <n v="10.6592"/>
    <s v="MATRIZ "/>
    <s v="MATRIZ "/>
    <s v="SEP"/>
    <n v="2020"/>
    <n v="1.34"/>
    <n v="11.885264000000001"/>
    <n v="7.965764000000001"/>
    <n v="3.9195000000000002"/>
  </r>
  <r>
    <x v="75"/>
    <n v="5.9446000000000003"/>
    <n v="8.8696000000000002"/>
    <n v="10.6592"/>
    <s v="MATRIZ "/>
    <s v="MATRIZ "/>
    <s v="OCT"/>
    <n v="2020"/>
    <n v="0"/>
    <n v="0"/>
    <n v="0"/>
    <n v="0"/>
  </r>
  <r>
    <x v="75"/>
    <n v="5.9446000000000003"/>
    <n v="8.8696000000000002"/>
    <n v="10.6592"/>
    <s v="MATRIZ "/>
    <s v="MATRIZ "/>
    <s v="NOV"/>
    <n v="2020"/>
    <n v="0"/>
    <n v="0"/>
    <n v="0"/>
    <n v="0"/>
  </r>
  <r>
    <x v="75"/>
    <n v="5.9446000000000003"/>
    <n v="8.8696000000000002"/>
    <n v="10.6592"/>
    <s v="MATRIZ "/>
    <s v="MATRIZ "/>
    <s v="DEC"/>
    <n v="2020"/>
    <n v="0"/>
    <n v="0"/>
    <n v="0"/>
    <n v="0"/>
  </r>
  <r>
    <x v="75"/>
    <n v="5.9446000000000003"/>
    <n v="8.8696000000000002"/>
    <n v="10.6592"/>
    <s v="MATRIZ "/>
    <s v="MATRIZ "/>
    <s v="JAN"/>
    <n v="2021"/>
    <n v="0"/>
    <n v="0"/>
    <n v="0"/>
    <n v="0"/>
  </r>
  <r>
    <x v="75"/>
    <n v="4.1028000000000002"/>
    <n v="6.9481000000000002"/>
    <n v="7.3205"/>
    <s v="SUCURSAL CHILE"/>
    <s v="SUCURSAL CHILE"/>
    <s v="MAY"/>
    <n v="2020"/>
    <n v="0"/>
    <n v="0"/>
    <n v="0"/>
    <n v="0"/>
  </r>
  <r>
    <x v="75"/>
    <n v="4.1028000000000002"/>
    <n v="6.9481000000000002"/>
    <n v="7.3205"/>
    <s v="SUCURSAL CHILE"/>
    <s v="SUCURSAL CHILE"/>
    <s v="JUN"/>
    <n v="2020"/>
    <n v="4.5199999999999996"/>
    <n v="31.405411999999998"/>
    <n v="18.544656"/>
    <n v="12.860755999999999"/>
  </r>
  <r>
    <x v="75"/>
    <n v="4.1028000000000002"/>
    <n v="6.9481000000000002"/>
    <n v="7.3205"/>
    <s v="SUCURSAL CHILE"/>
    <s v="SUCURSAL CHILE"/>
    <s v="JUL"/>
    <n v="2020"/>
    <n v="0.38"/>
    <n v="2.6402779999999999"/>
    <n v="1.559064"/>
    <n v="1.0812139999999999"/>
  </r>
  <r>
    <x v="75"/>
    <n v="4.1028000000000002"/>
    <n v="6.9481000000000002"/>
    <n v="7.3205"/>
    <s v="SUCURSAL CHILE"/>
    <s v="SUCURSAL CHILE"/>
    <s v="AUG"/>
    <n v="2020"/>
    <n v="0"/>
    <n v="0"/>
    <n v="0"/>
    <n v="0"/>
  </r>
  <r>
    <x v="75"/>
    <n v="4.1028000000000002"/>
    <n v="6.9481000000000002"/>
    <n v="7.3205"/>
    <s v="SUCURSAL CHILE"/>
    <s v="SUCURSAL CHILE"/>
    <s v="SEP"/>
    <n v="2020"/>
    <n v="4.9800000000000004"/>
    <n v="34.601538000000005"/>
    <n v="20.431944000000001"/>
    <n v="14.169594000000004"/>
  </r>
  <r>
    <x v="75"/>
    <n v="4.1028000000000002"/>
    <n v="6.9481000000000002"/>
    <n v="7.3205"/>
    <s v="SUCURSAL CHILE"/>
    <s v="SUCURSAL CHILE"/>
    <s v="OCT"/>
    <n v="2020"/>
    <n v="10.82"/>
    <n v="75.178442000000004"/>
    <n v="44.392296000000002"/>
    <n v="30.786146000000002"/>
  </r>
  <r>
    <x v="75"/>
    <n v="4.1028000000000002"/>
    <n v="6.9481000000000002"/>
    <n v="7.3205"/>
    <s v="SUCURSAL CHILE"/>
    <s v="SUCURSAL CHILE"/>
    <s v="NOV"/>
    <n v="2020"/>
    <n v="6.55"/>
    <n v="45.510055000000001"/>
    <n v="26.873340000000002"/>
    <n v="18.636714999999999"/>
  </r>
  <r>
    <x v="75"/>
    <n v="4.1028000000000002"/>
    <n v="6.9481000000000002"/>
    <n v="7.3205"/>
    <s v="SUCURSAL CHILE"/>
    <s v="SUCURSAL CHILE"/>
    <s v="DEC"/>
    <n v="2020"/>
    <n v="3.74"/>
    <n v="25.985894000000002"/>
    <n v="15.344472000000001"/>
    <n v="10.641422"/>
  </r>
  <r>
    <x v="75"/>
    <n v="4.1028000000000002"/>
    <n v="6.9481000000000002"/>
    <n v="7.3205"/>
    <s v="SUCURSAL CHILE"/>
    <s v="SUCURSAL CHILE"/>
    <s v="JAN"/>
    <n v="2021"/>
    <n v="1.53"/>
    <n v="10.630593000000001"/>
    <n v="6.2772840000000008"/>
    <n v="4.3533090000000003"/>
  </r>
  <r>
    <x v="75"/>
    <n v="9.4710999999999999"/>
    <n v="12.2689"/>
    <n v="14.9633"/>
    <s v="SUCURSAL TALLER"/>
    <s v="SUCURSAL TALLER"/>
    <s v="MAY"/>
    <n v="2020"/>
    <n v="1.56"/>
    <n v="19.139483999999999"/>
    <n v="14.774916000000001"/>
    <n v="4.3645679999999984"/>
  </r>
  <r>
    <x v="75"/>
    <n v="9.4710999999999999"/>
    <n v="12.2689"/>
    <n v="14.9633"/>
    <s v="SUCURSAL TALLER"/>
    <s v="SUCURSAL TALLER"/>
    <s v="JUN"/>
    <n v="2020"/>
    <n v="2.34"/>
    <n v="28.709225999999997"/>
    <n v="22.162374"/>
    <n v="6.5468519999999977"/>
  </r>
  <r>
    <x v="75"/>
    <n v="9.4710999999999999"/>
    <n v="12.2689"/>
    <n v="14.9633"/>
    <s v="SUCURSAL TALLER"/>
    <s v="SUCURSAL TALLER"/>
    <s v="JUL"/>
    <n v="2020"/>
    <n v="1.37"/>
    <n v="16.808393000000002"/>
    <n v="12.975407000000001"/>
    <n v="3.8329860000000018"/>
  </r>
  <r>
    <x v="75"/>
    <n v="9.4710999999999999"/>
    <n v="12.2689"/>
    <n v="14.9633"/>
    <s v="SUCURSAL TALLER"/>
    <s v="SUCURSAL TALLER"/>
    <s v="AUG"/>
    <n v="2020"/>
    <n v="0"/>
    <n v="0"/>
    <n v="0"/>
    <n v="0"/>
  </r>
  <r>
    <x v="75"/>
    <n v="9.4710999999999999"/>
    <n v="12.2689"/>
    <n v="14.9633"/>
    <s v="SUCURSAL TALLER"/>
    <s v="SUCURSAL TALLER"/>
    <s v="SEP"/>
    <n v="2020"/>
    <n v="1.02"/>
    <n v="12.514278000000001"/>
    <n v="9.6605220000000003"/>
    <n v="2.8537560000000006"/>
  </r>
  <r>
    <x v="75"/>
    <n v="9.4710999999999999"/>
    <n v="12.2689"/>
    <n v="14.9633"/>
    <s v="SUCURSAL TALLER"/>
    <s v="SUCURSAL TALLER"/>
    <s v="OCT"/>
    <n v="2020"/>
    <n v="0.14000000000000001"/>
    <n v="1.7176460000000002"/>
    <n v="1.3259540000000001"/>
    <n v="0.39169200000000015"/>
  </r>
  <r>
    <x v="75"/>
    <n v="9.4710999999999999"/>
    <n v="12.2689"/>
    <n v="14.9633"/>
    <s v="SUCURSAL TALLER"/>
    <s v="SUCURSAL TALLER"/>
    <s v="NOV"/>
    <n v="2020"/>
    <n v="0.62"/>
    <n v="7.6067179999999999"/>
    <n v="5.8720819999999998"/>
    <n v="1.7346360000000001"/>
  </r>
  <r>
    <x v="75"/>
    <n v="9.4710999999999999"/>
    <n v="12.2689"/>
    <n v="14.9633"/>
    <s v="SUCURSAL TALLER"/>
    <s v="SUCURSAL TALLER"/>
    <s v="DEC"/>
    <n v="2020"/>
    <n v="0.14000000000000001"/>
    <n v="1.7176460000000002"/>
    <n v="1.3259540000000001"/>
    <n v="0.39169200000000015"/>
  </r>
  <r>
    <x v="75"/>
    <n v="9.4710999999999999"/>
    <n v="12.2689"/>
    <n v="14.9633"/>
    <s v="SUCURSAL TALLER"/>
    <s v="SUCURSAL TALLER"/>
    <s v="JAN"/>
    <n v="2021"/>
    <n v="0.83"/>
    <n v="10.183187"/>
    <n v="7.8610129999999998"/>
    <n v="2.3221740000000004"/>
  </r>
  <r>
    <x v="76"/>
    <n v="0.19520000000000001"/>
    <n v="0.47260000000000002"/>
    <n v="0.41880000000000001"/>
    <s v="SUCURSAL TRAN"/>
    <s v="SUCURSAL TRAN"/>
    <s v="MAY"/>
    <n v="2020"/>
    <n v="1.47"/>
    <n v="0.69472200000000006"/>
    <n v="0.28694400000000003"/>
    <n v="0.40777800000000003"/>
  </r>
  <r>
    <x v="76"/>
    <n v="0.19520000000000001"/>
    <n v="0.47260000000000002"/>
    <n v="0.41880000000000001"/>
    <s v="SUCURSAL TRAN"/>
    <s v="SUCURSAL TRAN"/>
    <s v="JUN"/>
    <n v="2020"/>
    <n v="0.9"/>
    <n v="0.42534000000000005"/>
    <n v="0.17568"/>
    <n v="0.24966000000000005"/>
  </r>
  <r>
    <x v="76"/>
    <n v="0.19520000000000001"/>
    <n v="0.47260000000000002"/>
    <n v="0.41880000000000001"/>
    <s v="SUCURSAL TRAN"/>
    <s v="SUCURSAL TRAN"/>
    <s v="JUL"/>
    <n v="2020"/>
    <n v="1.24"/>
    <n v="0.58602399999999999"/>
    <n v="0.24204800000000001"/>
    <n v="0.34397599999999995"/>
  </r>
  <r>
    <x v="76"/>
    <n v="0.19520000000000001"/>
    <n v="0.47260000000000002"/>
    <n v="0.41880000000000001"/>
    <s v="SUCURSAL TRAN"/>
    <s v="SUCURSAL TRAN"/>
    <s v="AUG"/>
    <n v="2020"/>
    <n v="0"/>
    <n v="0"/>
    <n v="0"/>
    <n v="0"/>
  </r>
  <r>
    <x v="76"/>
    <n v="0.19520000000000001"/>
    <n v="0.47260000000000002"/>
    <n v="0.41880000000000001"/>
    <s v="SUCURSAL TRAN"/>
    <s v="SUCURSAL TRAN"/>
    <s v="SEP"/>
    <n v="2020"/>
    <n v="0.42"/>
    <n v="0.198492"/>
    <n v="8.1984000000000001E-2"/>
    <n v="0.116508"/>
  </r>
  <r>
    <x v="76"/>
    <n v="0.19520000000000001"/>
    <n v="0.47260000000000002"/>
    <n v="0.41880000000000001"/>
    <s v="SUCURSAL TRAN"/>
    <s v="SUCURSAL TRAN"/>
    <s v="OCT"/>
    <n v="2020"/>
    <n v="1.33"/>
    <n v="0.62855800000000006"/>
    <n v="0.25961600000000001"/>
    <n v="0.36894200000000005"/>
  </r>
  <r>
    <x v="76"/>
    <n v="0.19520000000000001"/>
    <n v="0.47260000000000002"/>
    <n v="0.41880000000000001"/>
    <s v="SUCURSAL TRAN"/>
    <s v="SUCURSAL TRAN"/>
    <s v="NOV"/>
    <n v="2020"/>
    <n v="0"/>
    <n v="0"/>
    <n v="0"/>
    <n v="0"/>
  </r>
  <r>
    <x v="76"/>
    <n v="0.19520000000000001"/>
    <n v="0.47260000000000002"/>
    <n v="0.41880000000000001"/>
    <s v="SUCURSAL TRAN"/>
    <s v="SUCURSAL TRAN"/>
    <s v="DEC"/>
    <n v="2020"/>
    <n v="0.23"/>
    <n v="0.108698"/>
    <n v="4.4896000000000005E-2"/>
    <n v="6.3801999999999998E-2"/>
  </r>
  <r>
    <x v="76"/>
    <n v="0.19520000000000001"/>
    <n v="0.47260000000000002"/>
    <n v="0.41880000000000001"/>
    <s v="SUCURSAL TRAN"/>
    <s v="SUCURSAL TRAN"/>
    <s v="JAN"/>
    <n v="2021"/>
    <n v="0"/>
    <n v="0"/>
    <n v="0"/>
    <n v="0"/>
  </r>
  <r>
    <x v="76"/>
    <n v="9.5699999999999993E-2"/>
    <n v="0.2064"/>
    <n v="0.2291"/>
    <s v="MATRIZ "/>
    <s v="MATRIZ "/>
    <s v="MAY"/>
    <n v="2020"/>
    <n v="0"/>
    <n v="0"/>
    <n v="0"/>
    <n v="0"/>
  </r>
  <r>
    <x v="76"/>
    <n v="9.5699999999999993E-2"/>
    <n v="0.2064"/>
    <n v="0.2291"/>
    <s v="MATRIZ "/>
    <s v="MATRIZ "/>
    <s v="JUN"/>
    <n v="2020"/>
    <n v="0"/>
    <n v="0"/>
    <n v="0"/>
    <n v="0"/>
  </r>
  <r>
    <x v="76"/>
    <n v="9.5699999999999993E-2"/>
    <n v="0.2064"/>
    <n v="0.2291"/>
    <s v="MATRIZ "/>
    <s v="MATRIZ "/>
    <s v="JUL"/>
    <n v="2020"/>
    <n v="7.0000000000000007E-2"/>
    <n v="1.4448000000000001E-2"/>
    <n v="6.6990000000000001E-3"/>
    <n v="7.7490000000000007E-3"/>
  </r>
  <r>
    <x v="76"/>
    <n v="9.5699999999999993E-2"/>
    <n v="0.2064"/>
    <n v="0.2291"/>
    <s v="MATRIZ "/>
    <s v="MATRIZ "/>
    <s v="AUG"/>
    <n v="2020"/>
    <n v="1.1399999999999999"/>
    <n v="0.23529599999999998"/>
    <n v="0.10909799999999999"/>
    <n v="0.12619799999999998"/>
  </r>
  <r>
    <x v="76"/>
    <n v="9.5699999999999993E-2"/>
    <n v="0.2064"/>
    <n v="0.2291"/>
    <s v="MATRIZ "/>
    <s v="MATRIZ "/>
    <s v="SEP"/>
    <n v="2020"/>
    <n v="4.41"/>
    <n v="0.91022400000000003"/>
    <n v="0.422037"/>
    <n v="0.48818700000000004"/>
  </r>
  <r>
    <x v="76"/>
    <n v="9.5699999999999993E-2"/>
    <n v="0.2064"/>
    <n v="0.2291"/>
    <s v="MATRIZ "/>
    <s v="MATRIZ "/>
    <s v="OCT"/>
    <n v="2020"/>
    <n v="1.45"/>
    <n v="0.29927999999999999"/>
    <n v="0.138765"/>
    <n v="0.16051499999999999"/>
  </r>
  <r>
    <x v="76"/>
    <n v="9.5699999999999993E-2"/>
    <n v="0.2064"/>
    <n v="0.2291"/>
    <s v="MATRIZ "/>
    <s v="MATRIZ "/>
    <s v="NOV"/>
    <n v="2020"/>
    <n v="0.03"/>
    <n v="6.1919999999999996E-3"/>
    <n v="2.8709999999999999E-3"/>
    <n v="3.3209999999999997E-3"/>
  </r>
  <r>
    <x v="76"/>
    <n v="9.5699999999999993E-2"/>
    <n v="0.2064"/>
    <n v="0.2291"/>
    <s v="MATRIZ "/>
    <s v="MATRIZ "/>
    <s v="DEC"/>
    <n v="2020"/>
    <n v="0.63"/>
    <n v="0.13003200000000001"/>
    <n v="6.0290999999999997E-2"/>
    <n v="6.9741000000000011E-2"/>
  </r>
  <r>
    <x v="76"/>
    <n v="9.5699999999999993E-2"/>
    <n v="0.2064"/>
    <n v="0.2291"/>
    <s v="MATRIZ "/>
    <s v="MATRIZ "/>
    <s v="JAN"/>
    <n v="2021"/>
    <n v="0"/>
    <n v="0"/>
    <n v="0"/>
    <n v="0"/>
  </r>
  <r>
    <x v="76"/>
    <n v="0.44879999999999998"/>
    <n v="1.0024999999999999"/>
    <n v="0.96689999999999998"/>
    <s v="SUCURSAL CHILE"/>
    <s v="SUCURSAL CHILE"/>
    <s v="MAY"/>
    <n v="2020"/>
    <n v="1.47"/>
    <n v="1.4736749999999998"/>
    <n v="0.65973599999999999"/>
    <n v="0.81393899999999986"/>
  </r>
  <r>
    <x v="76"/>
    <n v="0.44879999999999998"/>
    <n v="1.0024999999999999"/>
    <n v="0.96689999999999998"/>
    <s v="SUCURSAL CHILE"/>
    <s v="SUCURSAL CHILE"/>
    <s v="JUN"/>
    <n v="2020"/>
    <n v="0"/>
    <n v="0"/>
    <n v="0"/>
    <n v="0"/>
  </r>
  <r>
    <x v="76"/>
    <n v="0.44879999999999998"/>
    <n v="1.0024999999999999"/>
    <n v="0.96689999999999998"/>
    <s v="SUCURSAL CHILE"/>
    <s v="SUCURSAL CHILE"/>
    <s v="JUL"/>
    <n v="2020"/>
    <n v="0.18"/>
    <n v="0.18044999999999997"/>
    <n v="8.0783999999999995E-2"/>
    <n v="9.9665999999999977E-2"/>
  </r>
  <r>
    <x v="76"/>
    <n v="0.44879999999999998"/>
    <n v="1.0024999999999999"/>
    <n v="0.96689999999999998"/>
    <s v="SUCURSAL CHILE"/>
    <s v="SUCURSAL CHILE"/>
    <s v="AUG"/>
    <n v="2020"/>
    <n v="2.65"/>
    <n v="2.6566249999999996"/>
    <n v="1.1893199999999999"/>
    <n v="1.4673049999999996"/>
  </r>
  <r>
    <x v="76"/>
    <n v="0.44879999999999998"/>
    <n v="1.0024999999999999"/>
    <n v="0.96689999999999998"/>
    <s v="SUCURSAL CHILE"/>
    <s v="SUCURSAL CHILE"/>
    <s v="SEP"/>
    <n v="2020"/>
    <n v="5.0199999999999996"/>
    <n v="5.0325499999999996"/>
    <n v="2.2529759999999999"/>
    <n v="2.7795739999999998"/>
  </r>
  <r>
    <x v="76"/>
    <n v="0.44879999999999998"/>
    <n v="1.0024999999999999"/>
    <n v="0.96689999999999998"/>
    <s v="SUCURSAL CHILE"/>
    <s v="SUCURSAL CHILE"/>
    <s v="OCT"/>
    <n v="2020"/>
    <n v="0"/>
    <n v="0"/>
    <n v="0"/>
    <n v="0"/>
  </r>
  <r>
    <x v="76"/>
    <n v="0.44879999999999998"/>
    <n v="1.0024999999999999"/>
    <n v="0.96689999999999998"/>
    <s v="SUCURSAL CHILE"/>
    <s v="SUCURSAL CHILE"/>
    <s v="NOV"/>
    <n v="2020"/>
    <n v="0"/>
    <n v="0"/>
    <n v="0"/>
    <n v="0"/>
  </r>
  <r>
    <x v="76"/>
    <n v="0.44879999999999998"/>
    <n v="1.0024999999999999"/>
    <n v="0.96689999999999998"/>
    <s v="SUCURSAL CHILE"/>
    <s v="SUCURSAL CHILE"/>
    <s v="DEC"/>
    <n v="2020"/>
    <n v="0.26"/>
    <n v="0.26064999999999999"/>
    <n v="0.116688"/>
    <n v="0.14396199999999998"/>
  </r>
  <r>
    <x v="76"/>
    <n v="0.44879999999999998"/>
    <n v="1.0024999999999999"/>
    <n v="0.96689999999999998"/>
    <s v="SUCURSAL CHILE"/>
    <s v="SUCURSAL CHILE"/>
    <s v="JAN"/>
    <n v="2021"/>
    <n v="0.53"/>
    <n v="0.53132500000000005"/>
    <n v="0.23786399999999999"/>
    <n v="0.29346100000000008"/>
  </r>
  <r>
    <x v="76"/>
    <n v="0.52729999999999999"/>
    <n v="1.3383"/>
    <n v="1.0789"/>
    <s v="SUCURSAL TALLER"/>
    <s v="SUCURSAL TALLER"/>
    <s v="MAY"/>
    <n v="2020"/>
    <n v="1.67"/>
    <n v="2.2349610000000002"/>
    <n v="0.8805909999999999"/>
    <n v="1.3543700000000003"/>
  </r>
  <r>
    <x v="76"/>
    <n v="0.52729999999999999"/>
    <n v="1.3383"/>
    <n v="1.0789"/>
    <s v="SUCURSAL TALLER"/>
    <s v="SUCURSAL TALLER"/>
    <s v="JUN"/>
    <n v="2020"/>
    <n v="0.49"/>
    <n v="0.65576699999999999"/>
    <n v="0.25837699999999997"/>
    <n v="0.39739000000000002"/>
  </r>
  <r>
    <x v="76"/>
    <n v="0.52729999999999999"/>
    <n v="1.3383"/>
    <n v="1.0789"/>
    <s v="SUCURSAL TALLER"/>
    <s v="SUCURSAL TALLER"/>
    <s v="JUL"/>
    <n v="2020"/>
    <n v="0"/>
    <n v="0"/>
    <n v="0"/>
    <n v="0"/>
  </r>
  <r>
    <x v="76"/>
    <n v="0.52729999999999999"/>
    <n v="1.3383"/>
    <n v="1.0789"/>
    <s v="SUCURSAL TALLER"/>
    <s v="SUCURSAL TALLER"/>
    <s v="AUG"/>
    <n v="2020"/>
    <n v="2.57"/>
    <n v="3.4394309999999999"/>
    <n v="1.3551609999999998"/>
    <n v="2.0842700000000001"/>
  </r>
  <r>
    <x v="76"/>
    <n v="0.52729999999999999"/>
    <n v="1.3383"/>
    <n v="1.0789"/>
    <s v="SUCURSAL TALLER"/>
    <s v="SUCURSAL TALLER"/>
    <s v="SEP"/>
    <n v="2020"/>
    <n v="0.18"/>
    <n v="0.240894"/>
    <n v="9.4913999999999998E-2"/>
    <n v="0.14598"/>
  </r>
  <r>
    <x v="76"/>
    <n v="0.52729999999999999"/>
    <n v="1.3383"/>
    <n v="1.0789"/>
    <s v="SUCURSAL TALLER"/>
    <s v="SUCURSAL TALLER"/>
    <s v="OCT"/>
    <n v="2020"/>
    <n v="7.0000000000000007E-2"/>
    <n v="9.3681000000000014E-2"/>
    <n v="3.6911000000000006E-2"/>
    <n v="5.6770000000000008E-2"/>
  </r>
  <r>
    <x v="76"/>
    <n v="0.52729999999999999"/>
    <n v="1.3383"/>
    <n v="1.0789"/>
    <s v="SUCURSAL TALLER"/>
    <s v="SUCURSAL TALLER"/>
    <s v="NOV"/>
    <n v="2020"/>
    <n v="0.51"/>
    <n v="0.68253300000000006"/>
    <n v="0.26892300000000002"/>
    <n v="0.41361000000000003"/>
  </r>
  <r>
    <x v="76"/>
    <n v="0.52729999999999999"/>
    <n v="1.3383"/>
    <n v="1.0789"/>
    <s v="SUCURSAL TALLER"/>
    <s v="SUCURSAL TALLER"/>
    <s v="DEC"/>
    <n v="2020"/>
    <n v="1.43"/>
    <n v="1.9137690000000001"/>
    <n v="0.7540389999999999"/>
    <n v="1.1597300000000001"/>
  </r>
  <r>
    <x v="76"/>
    <n v="0.52729999999999999"/>
    <n v="1.3383"/>
    <n v="1.0789"/>
    <s v="SUCURSAL TALLER"/>
    <s v="SUCURSAL TALLER"/>
    <s v="JAN"/>
    <n v="2021"/>
    <n v="1.1399999999999999"/>
    <n v="1.5256619999999999"/>
    <n v="0.60112199999999993"/>
    <n v="0.92453999999999992"/>
  </r>
  <r>
    <x v="77"/>
    <n v="12.2224"/>
    <n v="16.691700000000001"/>
    <n v="0"/>
    <s v="SUCURSAL TALLER"/>
    <s v="SUCURSAL TALLER"/>
    <s v="MAY"/>
    <n v="2020"/>
    <n v="1.2"/>
    <n v="20.03004"/>
    <n v="14.666879999999999"/>
    <n v="5.3631600000000006"/>
  </r>
  <r>
    <x v="77"/>
    <n v="12.2224"/>
    <n v="16.691700000000001"/>
    <n v="0"/>
    <s v="SUCURSAL TALLER"/>
    <s v="SUCURSAL TALLER"/>
    <s v="JUN"/>
    <n v="2020"/>
    <n v="0"/>
    <n v="0"/>
    <n v="0"/>
    <n v="0"/>
  </r>
  <r>
    <x v="77"/>
    <n v="12.2224"/>
    <n v="16.691700000000001"/>
    <n v="0"/>
    <s v="SUCURSAL TALLER"/>
    <s v="SUCURSAL TALLER"/>
    <s v="JUL"/>
    <n v="2020"/>
    <n v="0.81"/>
    <n v="13.520277000000002"/>
    <n v="9.9001440000000009"/>
    <n v="3.6201330000000009"/>
  </r>
  <r>
    <x v="77"/>
    <n v="12.2224"/>
    <n v="16.691700000000001"/>
    <n v="0"/>
    <s v="SUCURSAL TALLER"/>
    <s v="SUCURSAL TALLER"/>
    <s v="AUG"/>
    <n v="2020"/>
    <n v="0.64"/>
    <n v="10.682688000000001"/>
    <n v="7.8223360000000008"/>
    <n v="2.8603519999999998"/>
  </r>
  <r>
    <x v="77"/>
    <n v="12.2224"/>
    <n v="16.691700000000001"/>
    <n v="0"/>
    <s v="SUCURSAL TALLER"/>
    <s v="SUCURSAL TALLER"/>
    <s v="SEP"/>
    <n v="2020"/>
    <n v="0.62"/>
    <n v="10.348854000000001"/>
    <n v="7.5778879999999997"/>
    <n v="2.7709660000000014"/>
  </r>
  <r>
    <x v="77"/>
    <n v="12.2224"/>
    <n v="16.691700000000001"/>
    <n v="0"/>
    <s v="SUCURSAL TALLER"/>
    <s v="SUCURSAL TALLER"/>
    <s v="OCT"/>
    <n v="2020"/>
    <n v="3.46"/>
    <n v="57.753282000000006"/>
    <n v="42.289504000000001"/>
    <n v="15.463778000000005"/>
  </r>
  <r>
    <x v="77"/>
    <n v="12.2224"/>
    <n v="16.691700000000001"/>
    <n v="0"/>
    <s v="SUCURSAL TALLER"/>
    <s v="SUCURSAL TALLER"/>
    <s v="NOV"/>
    <n v="2020"/>
    <n v="0"/>
    <n v="0"/>
    <n v="0"/>
    <n v="0"/>
  </r>
  <r>
    <x v="77"/>
    <n v="12.2224"/>
    <n v="16.691700000000001"/>
    <n v="0"/>
    <s v="SUCURSAL TALLER"/>
    <s v="SUCURSAL TALLER"/>
    <s v="DEC"/>
    <n v="2020"/>
    <n v="0"/>
    <n v="0"/>
    <n v="0"/>
    <n v="0"/>
  </r>
  <r>
    <x v="77"/>
    <n v="12.2224"/>
    <n v="16.691700000000001"/>
    <n v="0"/>
    <s v="SUCURSAL TALLER"/>
    <s v="SUCURSAL TALLER"/>
    <s v="JAN"/>
    <n v="2021"/>
    <n v="0"/>
    <n v="0"/>
    <n v="0"/>
    <n v="0"/>
  </r>
  <r>
    <x v="77"/>
    <n v="9.0385000000000009"/>
    <n v="15.6313"/>
    <n v="0"/>
    <s v="MATRIZ "/>
    <s v="MATRIZ "/>
    <s v="MAY"/>
    <n v="2020"/>
    <n v="2.12"/>
    <n v="33.138356000000002"/>
    <n v="19.161620000000003"/>
    <n v="13.976735999999999"/>
  </r>
  <r>
    <x v="77"/>
    <n v="9.0385000000000009"/>
    <n v="15.6313"/>
    <n v="0"/>
    <s v="MATRIZ "/>
    <s v="MATRIZ "/>
    <s v="JUN"/>
    <n v="2020"/>
    <n v="1.05"/>
    <n v="16.412865"/>
    <n v="9.4904250000000019"/>
    <n v="6.9224399999999982"/>
  </r>
  <r>
    <x v="77"/>
    <n v="9.0385000000000009"/>
    <n v="15.6313"/>
    <n v="0"/>
    <s v="MATRIZ "/>
    <s v="MATRIZ "/>
    <s v="JUL"/>
    <n v="2020"/>
    <n v="1.27"/>
    <n v="19.851751"/>
    <n v="11.478895000000001"/>
    <n v="8.3728559999999987"/>
  </r>
  <r>
    <x v="77"/>
    <n v="9.0385000000000009"/>
    <n v="15.6313"/>
    <n v="0"/>
    <s v="MATRIZ "/>
    <s v="MATRIZ "/>
    <s v="AUG"/>
    <n v="2020"/>
    <n v="4.1500000000000004"/>
    <n v="64.869895"/>
    <n v="37.509775000000005"/>
    <n v="27.360119999999995"/>
  </r>
  <r>
    <x v="77"/>
    <n v="9.0385000000000009"/>
    <n v="15.6313"/>
    <n v="0"/>
    <s v="MATRIZ "/>
    <s v="MATRIZ "/>
    <s v="SEP"/>
    <n v="2020"/>
    <n v="2.93"/>
    <n v="45.799709"/>
    <n v="26.482805000000003"/>
    <n v="19.316903999999997"/>
  </r>
  <r>
    <x v="77"/>
    <n v="9.0385000000000009"/>
    <n v="15.6313"/>
    <n v="0"/>
    <s v="MATRIZ "/>
    <s v="MATRIZ "/>
    <s v="OCT"/>
    <n v="2020"/>
    <n v="1.48"/>
    <n v="23.134323999999999"/>
    <n v="13.376980000000001"/>
    <n v="9.757343999999998"/>
  </r>
  <r>
    <x v="77"/>
    <n v="9.0385000000000009"/>
    <n v="15.6313"/>
    <n v="0"/>
    <s v="MATRIZ "/>
    <s v="MATRIZ "/>
    <s v="NOV"/>
    <n v="2020"/>
    <n v="1.96"/>
    <n v="30.637347999999999"/>
    <n v="17.71546"/>
    <n v="12.921887999999999"/>
  </r>
  <r>
    <x v="77"/>
    <n v="9.0385000000000009"/>
    <n v="15.6313"/>
    <n v="0"/>
    <s v="MATRIZ "/>
    <s v="MATRIZ "/>
    <s v="DEC"/>
    <n v="2020"/>
    <n v="2.2200000000000002"/>
    <n v="34.701486000000003"/>
    <n v="20.065470000000005"/>
    <n v="14.636015999999998"/>
  </r>
  <r>
    <x v="77"/>
    <n v="9.0385000000000009"/>
    <n v="15.6313"/>
    <n v="0"/>
    <s v="MATRIZ "/>
    <s v="MATRIZ "/>
    <s v="JAN"/>
    <n v="2021"/>
    <n v="0"/>
    <n v="0"/>
    <n v="0"/>
    <n v="0"/>
  </r>
  <r>
    <x v="77"/>
    <n v="8.4913000000000007"/>
    <n v="12.824199999999999"/>
    <n v="11.4191"/>
    <s v="SUCURSAL TRAN"/>
    <s v="SUCURSAL TRAN"/>
    <s v="MAY"/>
    <n v="2020"/>
    <n v="0"/>
    <n v="0"/>
    <n v="0"/>
    <n v="0"/>
  </r>
  <r>
    <x v="77"/>
    <n v="8.4913000000000007"/>
    <n v="12.824199999999999"/>
    <n v="11.4191"/>
    <s v="SUCURSAL TRAN"/>
    <s v="SUCURSAL TRAN"/>
    <s v="JUN"/>
    <n v="2020"/>
    <n v="7.67"/>
    <n v="98.361613999999989"/>
    <n v="65.128270999999998"/>
    <n v="33.233342999999991"/>
  </r>
  <r>
    <x v="77"/>
    <n v="8.4913000000000007"/>
    <n v="12.824199999999999"/>
    <n v="11.4191"/>
    <s v="SUCURSAL TRAN"/>
    <s v="SUCURSAL TRAN"/>
    <s v="JUL"/>
    <n v="2020"/>
    <n v="1.58"/>
    <n v="20.262236000000001"/>
    <n v="13.416254000000002"/>
    <n v="6.8459819999999993"/>
  </r>
  <r>
    <x v="77"/>
    <n v="8.4913000000000007"/>
    <n v="12.824199999999999"/>
    <n v="11.4191"/>
    <s v="SUCURSAL TRAN"/>
    <s v="SUCURSAL TRAN"/>
    <s v="AUG"/>
    <n v="2020"/>
    <n v="1.98"/>
    <n v="25.391915999999998"/>
    <n v="16.812774000000001"/>
    <n v="8.5791419999999974"/>
  </r>
  <r>
    <x v="77"/>
    <n v="8.4913000000000007"/>
    <n v="12.824199999999999"/>
    <n v="11.4191"/>
    <s v="SUCURSAL TRAN"/>
    <s v="SUCURSAL TRAN"/>
    <s v="SEP"/>
    <n v="2020"/>
    <n v="17.97"/>
    <n v="230.45087399999997"/>
    <n v="152.588661"/>
    <n v="77.862212999999969"/>
  </r>
  <r>
    <x v="77"/>
    <n v="8.4913000000000007"/>
    <n v="12.824199999999999"/>
    <n v="11.4191"/>
    <s v="SUCURSAL TRAN"/>
    <s v="SUCURSAL TRAN"/>
    <s v="OCT"/>
    <n v="2020"/>
    <n v="2.4900000000000002"/>
    <n v="31.932258000000001"/>
    <n v="21.143337000000002"/>
    <n v="10.788920999999998"/>
  </r>
  <r>
    <x v="77"/>
    <n v="8.4913000000000007"/>
    <n v="12.824199999999999"/>
    <n v="11.4191"/>
    <s v="SUCURSAL TRAN"/>
    <s v="SUCURSAL TRAN"/>
    <s v="NOV"/>
    <n v="2020"/>
    <n v="8.92"/>
    <n v="114.391864"/>
    <n v="75.742395999999999"/>
    <n v="38.649467999999999"/>
  </r>
  <r>
    <x v="77"/>
    <n v="8.4913000000000007"/>
    <n v="12.824199999999999"/>
    <n v="11.4191"/>
    <s v="SUCURSAL TRAN"/>
    <s v="SUCURSAL TRAN"/>
    <s v="DEC"/>
    <n v="2020"/>
    <n v="0.61"/>
    <n v="7.8227619999999991"/>
    <n v="5.1796930000000003"/>
    <n v="2.6430689999999988"/>
  </r>
  <r>
    <x v="77"/>
    <n v="8.4913000000000007"/>
    <n v="12.824199999999999"/>
    <n v="11.4191"/>
    <s v="SUCURSAL TRAN"/>
    <s v="SUCURSAL TRAN"/>
    <s v="JAN"/>
    <n v="2021"/>
    <n v="0"/>
    <n v="0"/>
    <n v="0"/>
    <n v="0"/>
  </r>
  <r>
    <x v="77"/>
    <n v="9.7520000000000007"/>
    <n v="17.439800000000002"/>
    <n v="20.820599999999999"/>
    <s v="SUCURSAL CHILE"/>
    <s v="SUCURSAL CHILE"/>
    <s v="MAY"/>
    <n v="2020"/>
    <n v="1.51"/>
    <n v="26.334098000000004"/>
    <n v="14.725520000000001"/>
    <n v="11.608578000000003"/>
  </r>
  <r>
    <x v="77"/>
    <n v="9.7520000000000007"/>
    <n v="17.439800000000002"/>
    <n v="20.820599999999999"/>
    <s v="SUCURSAL CHILE"/>
    <s v="SUCURSAL CHILE"/>
    <s v="JUN"/>
    <n v="2020"/>
    <n v="0"/>
    <n v="0"/>
    <n v="0"/>
    <n v="0"/>
  </r>
  <r>
    <x v="77"/>
    <n v="9.7520000000000007"/>
    <n v="17.439800000000002"/>
    <n v="20.820599999999999"/>
    <s v="SUCURSAL CHILE"/>
    <s v="SUCURSAL CHILE"/>
    <s v="JUL"/>
    <n v="2020"/>
    <n v="22.87"/>
    <n v="398.84822600000007"/>
    <n v="223.02824000000001"/>
    <n v="175.81998600000006"/>
  </r>
  <r>
    <x v="77"/>
    <n v="9.7520000000000007"/>
    <n v="17.439800000000002"/>
    <n v="20.820599999999999"/>
    <s v="SUCURSAL CHILE"/>
    <s v="SUCURSAL CHILE"/>
    <s v="AUG"/>
    <n v="2020"/>
    <n v="6.74"/>
    <n v="117.54425200000001"/>
    <n v="65.728480000000005"/>
    <n v="51.81577200000001"/>
  </r>
  <r>
    <x v="77"/>
    <n v="9.7520000000000007"/>
    <n v="17.439800000000002"/>
    <n v="20.820599999999999"/>
    <s v="SUCURSAL CHILE"/>
    <s v="SUCURSAL CHILE"/>
    <s v="SEP"/>
    <n v="2020"/>
    <n v="9.35"/>
    <n v="163.06213"/>
    <n v="91.181200000000004"/>
    <n v="71.880929999999992"/>
  </r>
  <r>
    <x v="77"/>
    <n v="9.7520000000000007"/>
    <n v="17.439800000000002"/>
    <n v="20.820599999999999"/>
    <s v="SUCURSAL CHILE"/>
    <s v="SUCURSAL CHILE"/>
    <s v="OCT"/>
    <n v="2020"/>
    <n v="7.38"/>
    <n v="128.705724"/>
    <n v="71.969760000000008"/>
    <n v="56.735963999999996"/>
  </r>
  <r>
    <x v="77"/>
    <n v="9.7520000000000007"/>
    <n v="17.439800000000002"/>
    <n v="20.820599999999999"/>
    <s v="SUCURSAL CHILE"/>
    <s v="SUCURSAL CHILE"/>
    <s v="NOV"/>
    <n v="2020"/>
    <n v="0.66"/>
    <n v="11.510268000000002"/>
    <n v="6.4363200000000012"/>
    <n v="5.0739480000000006"/>
  </r>
  <r>
    <x v="77"/>
    <n v="9.7520000000000007"/>
    <n v="17.439800000000002"/>
    <n v="20.820599999999999"/>
    <s v="SUCURSAL CHILE"/>
    <s v="SUCURSAL CHILE"/>
    <s v="DEC"/>
    <n v="2020"/>
    <n v="6.61"/>
    <n v="115.27707800000002"/>
    <n v="64.460720000000009"/>
    <n v="50.816358000000008"/>
  </r>
  <r>
    <x v="77"/>
    <n v="9.7520000000000007"/>
    <n v="17.439800000000002"/>
    <n v="20.820599999999999"/>
    <s v="SUCURSAL CHILE"/>
    <s v="SUCURSAL CHILE"/>
    <s v="JAN"/>
    <n v="2021"/>
    <n v="0.93"/>
    <n v="16.219014000000001"/>
    <n v="9.0693600000000014"/>
    <n v="7.149654"/>
  </r>
  <r>
    <x v="77"/>
    <n v="10.298400000000001"/>
    <n v="17.7546"/>
    <n v="18.2578"/>
    <s v="SUCURSAL LOJA"/>
    <s v="SUCURSAL LOJA"/>
    <s v="MAY"/>
    <n v="2020"/>
    <n v="0"/>
    <n v="0"/>
    <n v="0"/>
    <n v="0"/>
  </r>
  <r>
    <x v="77"/>
    <n v="10.298400000000001"/>
    <n v="17.7546"/>
    <n v="18.2578"/>
    <s v="SUCURSAL LOJA"/>
    <s v="SUCURSAL LOJA"/>
    <s v="JUN"/>
    <n v="2020"/>
    <n v="1.1200000000000001"/>
    <n v="19.885152000000001"/>
    <n v="11.534208000000001"/>
    <n v="8.3509440000000001"/>
  </r>
  <r>
    <x v="77"/>
    <n v="10.298400000000001"/>
    <n v="17.7546"/>
    <n v="18.2578"/>
    <s v="SUCURSAL LOJA"/>
    <s v="SUCURSAL LOJA"/>
    <s v="JUL"/>
    <n v="2020"/>
    <n v="0"/>
    <n v="0"/>
    <n v="0"/>
    <n v="0"/>
  </r>
  <r>
    <x v="77"/>
    <n v="10.298400000000001"/>
    <n v="17.7546"/>
    <n v="18.2578"/>
    <s v="SUCURSAL LOJA"/>
    <s v="SUCURSAL LOJA"/>
    <s v="AUG"/>
    <n v="2020"/>
    <n v="0.47"/>
    <n v="8.3446619999999996"/>
    <n v="4.8402479999999999"/>
    <n v="3.5044139999999997"/>
  </r>
  <r>
    <x v="77"/>
    <n v="10.298400000000001"/>
    <n v="17.7546"/>
    <n v="18.2578"/>
    <s v="SUCURSAL LOJA"/>
    <s v="SUCURSAL LOJA"/>
    <s v="SEP"/>
    <n v="2020"/>
    <n v="0"/>
    <n v="0"/>
    <n v="0"/>
    <n v="0"/>
  </r>
  <r>
    <x v="77"/>
    <n v="10.298400000000001"/>
    <n v="17.7546"/>
    <n v="18.2578"/>
    <s v="SUCURSAL LOJA"/>
    <s v="SUCURSAL LOJA"/>
    <s v="OCT"/>
    <n v="2020"/>
    <n v="1.38"/>
    <n v="24.501347999999997"/>
    <n v="14.211792000000001"/>
    <n v="10.289555999999996"/>
  </r>
  <r>
    <x v="77"/>
    <n v="10.298400000000001"/>
    <n v="17.7546"/>
    <n v="18.2578"/>
    <s v="SUCURSAL LOJA"/>
    <s v="SUCURSAL LOJA"/>
    <s v="NOV"/>
    <n v="2020"/>
    <n v="4.37"/>
    <n v="77.587602000000004"/>
    <n v="45.004008000000006"/>
    <n v="32.583593999999998"/>
  </r>
  <r>
    <x v="77"/>
    <n v="10.298400000000001"/>
    <n v="17.7546"/>
    <n v="18.2578"/>
    <s v="SUCURSAL LOJA"/>
    <s v="SUCURSAL LOJA"/>
    <s v="DEC"/>
    <n v="2020"/>
    <n v="1.19"/>
    <n v="21.127973999999998"/>
    <n v="12.255096"/>
    <n v="8.8728779999999983"/>
  </r>
  <r>
    <x v="77"/>
    <n v="10.298400000000001"/>
    <n v="17.7546"/>
    <n v="18.2578"/>
    <s v="SUCURSAL LOJA"/>
    <s v="SUCURSAL LOJA"/>
    <s v="JAN"/>
    <n v="2021"/>
    <n v="0"/>
    <n v="0"/>
    <n v="0"/>
    <n v="0"/>
  </r>
  <r>
    <x v="78"/>
    <n v="9.3100000000000002E-2"/>
    <n v="0.24690000000000001"/>
    <n v="0.21540000000000001"/>
    <s v="SUCURSAL CHILE"/>
    <s v="SUCURSAL CHILE"/>
    <s v="MAY"/>
    <n v="2020"/>
    <n v="0"/>
    <n v="0"/>
    <n v="0"/>
    <n v="0"/>
  </r>
  <r>
    <x v="78"/>
    <n v="9.3100000000000002E-2"/>
    <n v="0.24690000000000001"/>
    <n v="0.21540000000000001"/>
    <s v="SUCURSAL CHILE"/>
    <s v="SUCURSAL CHILE"/>
    <s v="JUN"/>
    <n v="2020"/>
    <n v="0"/>
    <n v="0"/>
    <n v="0"/>
    <n v="0"/>
  </r>
  <r>
    <x v="78"/>
    <n v="9.3100000000000002E-2"/>
    <n v="0.24690000000000001"/>
    <n v="0.21540000000000001"/>
    <s v="SUCURSAL CHILE"/>
    <s v="SUCURSAL CHILE"/>
    <s v="JUL"/>
    <n v="2020"/>
    <n v="0"/>
    <n v="0"/>
    <n v="0"/>
    <n v="0"/>
  </r>
  <r>
    <x v="78"/>
    <n v="9.3100000000000002E-2"/>
    <n v="0.24690000000000001"/>
    <n v="0.21540000000000001"/>
    <s v="SUCURSAL CHILE"/>
    <s v="SUCURSAL CHILE"/>
    <s v="AUG"/>
    <n v="2020"/>
    <n v="2.82"/>
    <n v="0.69625799999999993"/>
    <n v="0.262542"/>
    <n v="0.43371599999999993"/>
  </r>
  <r>
    <x v="78"/>
    <n v="9.3100000000000002E-2"/>
    <n v="0.24690000000000001"/>
    <n v="0.21540000000000001"/>
    <s v="SUCURSAL CHILE"/>
    <s v="SUCURSAL CHILE"/>
    <s v="SEP"/>
    <n v="2020"/>
    <n v="3.32"/>
    <n v="0.81970799999999999"/>
    <n v="0.30909199999999998"/>
    <n v="0.51061599999999996"/>
  </r>
  <r>
    <x v="78"/>
    <n v="9.3100000000000002E-2"/>
    <n v="0.24690000000000001"/>
    <n v="0.21540000000000001"/>
    <s v="SUCURSAL CHILE"/>
    <s v="SUCURSAL CHILE"/>
    <s v="OCT"/>
    <n v="2020"/>
    <n v="4.79"/>
    <n v="1.1826510000000001"/>
    <n v="0.44594900000000004"/>
    <n v="0.73670200000000008"/>
  </r>
  <r>
    <x v="78"/>
    <n v="9.3100000000000002E-2"/>
    <n v="0.24690000000000001"/>
    <n v="0.21540000000000001"/>
    <s v="SUCURSAL CHILE"/>
    <s v="SUCURSAL CHILE"/>
    <s v="NOV"/>
    <n v="2020"/>
    <n v="0"/>
    <n v="0"/>
    <n v="0"/>
    <n v="0"/>
  </r>
  <r>
    <x v="78"/>
    <n v="9.3100000000000002E-2"/>
    <n v="0.24690000000000001"/>
    <n v="0.21540000000000001"/>
    <s v="SUCURSAL CHILE"/>
    <s v="SUCURSAL CHILE"/>
    <s v="DEC"/>
    <n v="2020"/>
    <n v="3.06"/>
    <n v="0.75551400000000002"/>
    <n v="0.28488600000000003"/>
    <n v="0.47062799999999999"/>
  </r>
  <r>
    <x v="78"/>
    <n v="9.3100000000000002E-2"/>
    <n v="0.24690000000000001"/>
    <n v="0.21540000000000001"/>
    <s v="SUCURSAL CHILE"/>
    <s v="SUCURSAL CHILE"/>
    <s v="JAN"/>
    <n v="2021"/>
    <n v="0"/>
    <n v="0"/>
    <n v="0"/>
    <n v="0"/>
  </r>
  <r>
    <x v="78"/>
    <n v="6.3899999999999998E-2"/>
    <n v="0.1598"/>
    <n v="0"/>
    <s v="SUCURSAL TALLER"/>
    <s v="SUCURSAL TALLER"/>
    <s v="MAY"/>
    <n v="2020"/>
    <n v="2.27"/>
    <n v="0.36274600000000001"/>
    <n v="0.14505299999999999"/>
    <n v="0.21769300000000003"/>
  </r>
  <r>
    <x v="78"/>
    <n v="6.3899999999999998E-2"/>
    <n v="0.1598"/>
    <n v="0"/>
    <s v="SUCURSAL TALLER"/>
    <s v="SUCURSAL TALLER"/>
    <s v="JUN"/>
    <n v="2020"/>
    <n v="0"/>
    <n v="0"/>
    <n v="0"/>
    <n v="0"/>
  </r>
  <r>
    <x v="78"/>
    <n v="6.3899999999999998E-2"/>
    <n v="0.1598"/>
    <n v="0"/>
    <s v="SUCURSAL TALLER"/>
    <s v="SUCURSAL TALLER"/>
    <s v="JUL"/>
    <n v="2020"/>
    <n v="5.51"/>
    <n v="0.880498"/>
    <n v="0.35208899999999999"/>
    <n v="0.52840900000000002"/>
  </r>
  <r>
    <x v="78"/>
    <n v="6.3899999999999998E-2"/>
    <n v="0.1598"/>
    <n v="0"/>
    <s v="SUCURSAL TALLER"/>
    <s v="SUCURSAL TALLER"/>
    <s v="AUG"/>
    <n v="2020"/>
    <n v="0"/>
    <n v="0"/>
    <n v="0"/>
    <n v="0"/>
  </r>
  <r>
    <x v="78"/>
    <n v="6.3899999999999998E-2"/>
    <n v="0.1598"/>
    <n v="0"/>
    <s v="SUCURSAL TALLER"/>
    <s v="SUCURSAL TALLER"/>
    <s v="SEP"/>
    <n v="2020"/>
    <n v="2.08"/>
    <n v="0.33238400000000001"/>
    <n v="0.132912"/>
    <n v="0.19947200000000001"/>
  </r>
  <r>
    <x v="78"/>
    <n v="6.3899999999999998E-2"/>
    <n v="0.1598"/>
    <n v="0"/>
    <s v="SUCURSAL TALLER"/>
    <s v="SUCURSAL TALLER"/>
    <s v="OCT"/>
    <n v="2020"/>
    <n v="0"/>
    <n v="0"/>
    <n v="0"/>
    <n v="0"/>
  </r>
  <r>
    <x v="78"/>
    <n v="6.3899999999999998E-2"/>
    <n v="0.1598"/>
    <n v="0"/>
    <s v="SUCURSAL TALLER"/>
    <s v="SUCURSAL TALLER"/>
    <s v="NOV"/>
    <n v="2020"/>
    <n v="0.47"/>
    <n v="7.5105999999999992E-2"/>
    <n v="3.0032999999999997E-2"/>
    <n v="4.5072999999999995E-2"/>
  </r>
  <r>
    <x v="78"/>
    <n v="6.3899999999999998E-2"/>
    <n v="0.1598"/>
    <n v="0"/>
    <s v="SUCURSAL TALLER"/>
    <s v="SUCURSAL TALLER"/>
    <s v="DEC"/>
    <n v="2020"/>
    <n v="3.06"/>
    <n v="0.48898799999999998"/>
    <n v="0.19553399999999999"/>
    <n v="0.29345399999999999"/>
  </r>
  <r>
    <x v="78"/>
    <n v="6.3899999999999998E-2"/>
    <n v="0.1598"/>
    <n v="0"/>
    <s v="SUCURSAL TALLER"/>
    <s v="SUCURSAL TALLER"/>
    <s v="JAN"/>
    <n v="2021"/>
    <n v="0"/>
    <n v="0"/>
    <n v="0"/>
    <n v="0"/>
  </r>
  <r>
    <x v="78"/>
    <n v="0.47699999999999998"/>
    <n v="1.3101"/>
    <n v="1.2647999999999999"/>
    <s v="SUCURSAL LOJA"/>
    <s v="SUCURSAL LOJA"/>
    <s v="MAY"/>
    <n v="2020"/>
    <n v="0.71"/>
    <n v="0.93017099999999997"/>
    <n v="0.33866999999999997"/>
    <n v="0.59150100000000005"/>
  </r>
  <r>
    <x v="78"/>
    <n v="0.47699999999999998"/>
    <n v="1.3101"/>
    <n v="1.2647999999999999"/>
    <s v="SUCURSAL LOJA"/>
    <s v="SUCURSAL LOJA"/>
    <s v="JUN"/>
    <n v="2020"/>
    <n v="2.81"/>
    <n v="3.681381"/>
    <n v="1.3403700000000001"/>
    <n v="2.341011"/>
  </r>
  <r>
    <x v="78"/>
    <n v="0.47699999999999998"/>
    <n v="1.3101"/>
    <n v="1.2647999999999999"/>
    <s v="SUCURSAL LOJA"/>
    <s v="SUCURSAL LOJA"/>
    <s v="JUL"/>
    <n v="2020"/>
    <n v="1.64"/>
    <n v="2.1485639999999999"/>
    <n v="0.78227999999999986"/>
    <n v="1.3662840000000001"/>
  </r>
  <r>
    <x v="78"/>
    <n v="0.47699999999999998"/>
    <n v="1.3101"/>
    <n v="1.2647999999999999"/>
    <s v="SUCURSAL LOJA"/>
    <s v="SUCURSAL LOJA"/>
    <s v="AUG"/>
    <n v="2020"/>
    <n v="0"/>
    <n v="0"/>
    <n v="0"/>
    <n v="0"/>
  </r>
  <r>
    <x v="78"/>
    <n v="0.47699999999999998"/>
    <n v="1.3101"/>
    <n v="1.2647999999999999"/>
    <s v="SUCURSAL LOJA"/>
    <s v="SUCURSAL LOJA"/>
    <s v="SEP"/>
    <n v="2020"/>
    <n v="0"/>
    <n v="0"/>
    <n v="0"/>
    <n v="0"/>
  </r>
  <r>
    <x v="78"/>
    <n v="0.47699999999999998"/>
    <n v="1.3101"/>
    <n v="1.2647999999999999"/>
    <s v="SUCURSAL LOJA"/>
    <s v="SUCURSAL LOJA"/>
    <s v="OCT"/>
    <n v="2020"/>
    <n v="0"/>
    <n v="0"/>
    <n v="0"/>
    <n v="0"/>
  </r>
  <r>
    <x v="78"/>
    <n v="0.47699999999999998"/>
    <n v="1.3101"/>
    <n v="1.2647999999999999"/>
    <s v="SUCURSAL LOJA"/>
    <s v="SUCURSAL LOJA"/>
    <s v="NOV"/>
    <n v="2020"/>
    <n v="2.81"/>
    <n v="3.681381"/>
    <n v="1.3403700000000001"/>
    <n v="2.341011"/>
  </r>
  <r>
    <x v="78"/>
    <n v="0.47699999999999998"/>
    <n v="1.3101"/>
    <n v="1.2647999999999999"/>
    <s v="SUCURSAL LOJA"/>
    <s v="SUCURSAL LOJA"/>
    <s v="DEC"/>
    <n v="2020"/>
    <n v="3.02"/>
    <n v="3.956502"/>
    <n v="1.4405399999999999"/>
    <n v="2.515962"/>
  </r>
  <r>
    <x v="78"/>
    <n v="0.47699999999999998"/>
    <n v="1.3101"/>
    <n v="1.2647999999999999"/>
    <s v="SUCURSAL LOJA"/>
    <s v="SUCURSAL LOJA"/>
    <s v="JAN"/>
    <n v="2021"/>
    <n v="0"/>
    <n v="0"/>
    <n v="0"/>
    <n v="0"/>
  </r>
  <r>
    <x v="78"/>
    <n v="0.23019999999999999"/>
    <n v="0.48370000000000002"/>
    <n v="0.4451"/>
    <s v="MATRIZ "/>
    <s v="MATRIZ "/>
    <s v="MAY"/>
    <n v="2020"/>
    <n v="0.49"/>
    <n v="0.237013"/>
    <n v="0.112798"/>
    <n v="0.12421500000000001"/>
  </r>
  <r>
    <x v="78"/>
    <n v="0.23019999999999999"/>
    <n v="0.48370000000000002"/>
    <n v="0.4451"/>
    <s v="MATRIZ "/>
    <s v="MATRIZ "/>
    <s v="JUN"/>
    <n v="2020"/>
    <n v="0.37"/>
    <n v="0.17896900000000002"/>
    <n v="8.5174E-2"/>
    <n v="9.3795000000000017E-2"/>
  </r>
  <r>
    <x v="78"/>
    <n v="0.23019999999999999"/>
    <n v="0.48370000000000002"/>
    <n v="0.4451"/>
    <s v="MATRIZ "/>
    <s v="MATRIZ "/>
    <s v="JUL"/>
    <n v="2020"/>
    <n v="1.8"/>
    <n v="0.8706600000000001"/>
    <n v="0.41436000000000001"/>
    <n v="0.45630000000000009"/>
  </r>
  <r>
    <x v="78"/>
    <n v="0.23019999999999999"/>
    <n v="0.48370000000000002"/>
    <n v="0.4451"/>
    <s v="MATRIZ "/>
    <s v="MATRIZ "/>
    <s v="AUG"/>
    <n v="2020"/>
    <n v="0.36"/>
    <n v="0.17413200000000001"/>
    <n v="8.2871999999999987E-2"/>
    <n v="9.1260000000000022E-2"/>
  </r>
  <r>
    <x v="78"/>
    <n v="0.23019999999999999"/>
    <n v="0.48370000000000002"/>
    <n v="0.4451"/>
    <s v="MATRIZ "/>
    <s v="MATRIZ "/>
    <s v="SEP"/>
    <n v="2020"/>
    <n v="0"/>
    <n v="0"/>
    <n v="0"/>
    <n v="0"/>
  </r>
  <r>
    <x v="78"/>
    <n v="0.23019999999999999"/>
    <n v="0.48370000000000002"/>
    <n v="0.4451"/>
    <s v="MATRIZ "/>
    <s v="MATRIZ "/>
    <s v="OCT"/>
    <n v="2020"/>
    <n v="4.37"/>
    <n v="2.113769"/>
    <n v="1.0059739999999999"/>
    <n v="1.1077950000000001"/>
  </r>
  <r>
    <x v="78"/>
    <n v="0.23019999999999999"/>
    <n v="0.48370000000000002"/>
    <n v="0.4451"/>
    <s v="MATRIZ "/>
    <s v="MATRIZ "/>
    <s v="NOV"/>
    <n v="2020"/>
    <n v="0"/>
    <n v="0"/>
    <n v="0"/>
    <n v="0"/>
  </r>
  <r>
    <x v="78"/>
    <n v="0.23019999999999999"/>
    <n v="0.48370000000000002"/>
    <n v="0.4451"/>
    <s v="MATRIZ "/>
    <s v="MATRIZ "/>
    <s v="DEC"/>
    <n v="2020"/>
    <n v="1.21"/>
    <n v="0.58527700000000005"/>
    <n v="0.27854199999999996"/>
    <n v="0.30673500000000009"/>
  </r>
  <r>
    <x v="78"/>
    <n v="0.23019999999999999"/>
    <n v="0.48370000000000002"/>
    <n v="0.4451"/>
    <s v="MATRIZ "/>
    <s v="MATRIZ "/>
    <s v="JAN"/>
    <n v="2021"/>
    <n v="0.37"/>
    <n v="0.17896900000000002"/>
    <n v="8.5174E-2"/>
    <n v="9.3795000000000017E-2"/>
  </r>
  <r>
    <x v="79"/>
    <n v="9.6502999999999997"/>
    <n v="16.724399999999999"/>
    <n v="17.8718"/>
    <s v="SUCURSAL LOJA"/>
    <s v="SUCURSAL LOJA"/>
    <s v="MAY"/>
    <n v="2020"/>
    <n v="0.64"/>
    <n v="10.703616"/>
    <n v="6.1761920000000003"/>
    <n v="4.5274239999999999"/>
  </r>
  <r>
    <x v="79"/>
    <n v="9.6502999999999997"/>
    <n v="16.724399999999999"/>
    <n v="17.8718"/>
    <s v="SUCURSAL LOJA"/>
    <s v="SUCURSAL LOJA"/>
    <s v="JUN"/>
    <n v="2020"/>
    <n v="0.66"/>
    <n v="11.038104000000001"/>
    <n v="6.3691979999999999"/>
    <n v="4.6689060000000007"/>
  </r>
  <r>
    <x v="79"/>
    <n v="9.6502999999999997"/>
    <n v="16.724399999999999"/>
    <n v="17.8718"/>
    <s v="SUCURSAL LOJA"/>
    <s v="SUCURSAL LOJA"/>
    <s v="JUL"/>
    <n v="2020"/>
    <n v="0.34"/>
    <n v="5.6862960000000005"/>
    <n v="3.2811020000000002"/>
    <n v="2.4051940000000003"/>
  </r>
  <r>
    <x v="79"/>
    <n v="9.6502999999999997"/>
    <n v="16.724399999999999"/>
    <n v="17.8718"/>
    <s v="SUCURSAL LOJA"/>
    <s v="SUCURSAL LOJA"/>
    <s v="AUG"/>
    <n v="2020"/>
    <n v="0.98"/>
    <n v="16.389911999999999"/>
    <n v="9.4572939999999992"/>
    <n v="6.9326179999999997"/>
  </r>
  <r>
    <x v="79"/>
    <n v="9.6502999999999997"/>
    <n v="16.724399999999999"/>
    <n v="17.8718"/>
    <s v="SUCURSAL LOJA"/>
    <s v="SUCURSAL LOJA"/>
    <s v="SEP"/>
    <n v="2020"/>
    <n v="0"/>
    <n v="0"/>
    <n v="0"/>
    <n v="0"/>
  </r>
  <r>
    <x v="79"/>
    <n v="9.6502999999999997"/>
    <n v="16.724399999999999"/>
    <n v="17.8718"/>
    <s v="SUCURSAL LOJA"/>
    <s v="SUCURSAL LOJA"/>
    <s v="OCT"/>
    <n v="2020"/>
    <n v="3.37"/>
    <n v="56.361227999999997"/>
    <n v="32.521510999999997"/>
    <n v="23.839717"/>
  </r>
  <r>
    <x v="79"/>
    <n v="9.6502999999999997"/>
    <n v="16.724399999999999"/>
    <n v="17.8718"/>
    <s v="SUCURSAL LOJA"/>
    <s v="SUCURSAL LOJA"/>
    <s v="NOV"/>
    <n v="2020"/>
    <n v="4.1100000000000003"/>
    <n v="68.737284000000002"/>
    <n v="39.662733000000003"/>
    <n v="29.074551"/>
  </r>
  <r>
    <x v="79"/>
    <n v="9.6502999999999997"/>
    <n v="16.724399999999999"/>
    <n v="17.8718"/>
    <s v="SUCURSAL LOJA"/>
    <s v="SUCURSAL LOJA"/>
    <s v="DEC"/>
    <n v="2020"/>
    <n v="0.64"/>
    <n v="10.703616"/>
    <n v="6.1761920000000003"/>
    <n v="4.5274239999999999"/>
  </r>
  <r>
    <x v="79"/>
    <n v="9.6502999999999997"/>
    <n v="16.724399999999999"/>
    <n v="17.8718"/>
    <s v="SUCURSAL LOJA"/>
    <s v="SUCURSAL LOJA"/>
    <s v="JAN"/>
    <n v="2021"/>
    <n v="0.38"/>
    <n v="6.3552719999999994"/>
    <n v="3.6671139999999998"/>
    <n v="2.6881579999999996"/>
  </r>
  <r>
    <x v="79"/>
    <n v="5.8887999999999998"/>
    <n v="9.1418999999999997"/>
    <n v="9.6700999999999997"/>
    <s v="SUCURSAL TRAN"/>
    <s v="SUCURSAL TRAN"/>
    <s v="MAY"/>
    <n v="2020"/>
    <n v="7.0000000000000007E-2"/>
    <n v="0.63993300000000009"/>
    <n v="0.41221600000000003"/>
    <n v="0.22771700000000006"/>
  </r>
  <r>
    <x v="79"/>
    <n v="5.8887999999999998"/>
    <n v="9.1418999999999997"/>
    <n v="9.6700999999999997"/>
    <s v="SUCURSAL TRAN"/>
    <s v="SUCURSAL TRAN"/>
    <s v="JUN"/>
    <n v="2020"/>
    <n v="0"/>
    <n v="0"/>
    <n v="0"/>
    <n v="0"/>
  </r>
  <r>
    <x v="79"/>
    <n v="5.8887999999999998"/>
    <n v="9.1418999999999997"/>
    <n v="9.6700999999999997"/>
    <s v="SUCURSAL TRAN"/>
    <s v="SUCURSAL TRAN"/>
    <s v="JUL"/>
    <n v="2020"/>
    <n v="8.31"/>
    <n v="75.969189"/>
    <n v="48.935928000000004"/>
    <n v="27.033260999999996"/>
  </r>
  <r>
    <x v="79"/>
    <n v="5.8887999999999998"/>
    <n v="9.1418999999999997"/>
    <n v="9.6700999999999997"/>
    <s v="SUCURSAL TRAN"/>
    <s v="SUCURSAL TRAN"/>
    <s v="AUG"/>
    <n v="2020"/>
    <n v="0"/>
    <n v="0"/>
    <n v="0"/>
    <n v="0"/>
  </r>
  <r>
    <x v="79"/>
    <n v="5.8887999999999998"/>
    <n v="9.1418999999999997"/>
    <n v="9.6700999999999997"/>
    <s v="SUCURSAL TRAN"/>
    <s v="SUCURSAL TRAN"/>
    <s v="SEP"/>
    <n v="2020"/>
    <n v="0.39"/>
    <n v="3.5653410000000001"/>
    <n v="2.2966319999999998"/>
    <n v="1.2687090000000003"/>
  </r>
  <r>
    <x v="79"/>
    <n v="5.8887999999999998"/>
    <n v="9.1418999999999997"/>
    <n v="9.6700999999999997"/>
    <s v="SUCURSAL TRAN"/>
    <s v="SUCURSAL TRAN"/>
    <s v="OCT"/>
    <n v="2020"/>
    <n v="0"/>
    <n v="0"/>
    <n v="0"/>
    <n v="0"/>
  </r>
  <r>
    <x v="79"/>
    <n v="5.8887999999999998"/>
    <n v="9.1418999999999997"/>
    <n v="9.6700999999999997"/>
    <s v="SUCURSAL TRAN"/>
    <s v="SUCURSAL TRAN"/>
    <s v="NOV"/>
    <n v="2020"/>
    <n v="4.88"/>
    <n v="44.612471999999997"/>
    <n v="28.737344"/>
    <n v="15.875127999999997"/>
  </r>
  <r>
    <x v="79"/>
    <n v="5.8887999999999998"/>
    <n v="9.1418999999999997"/>
    <n v="9.6700999999999997"/>
    <s v="SUCURSAL TRAN"/>
    <s v="SUCURSAL TRAN"/>
    <s v="DEC"/>
    <n v="2020"/>
    <n v="0"/>
    <n v="0"/>
    <n v="0"/>
    <n v="0"/>
  </r>
  <r>
    <x v="79"/>
    <n v="5.8887999999999998"/>
    <n v="9.1418999999999997"/>
    <n v="9.6700999999999997"/>
    <s v="SUCURSAL TRAN"/>
    <s v="SUCURSAL TRAN"/>
    <s v="JAN"/>
    <n v="2021"/>
    <n v="3.93"/>
    <n v="35.927667"/>
    <n v="23.142983999999998"/>
    <n v="12.784683000000001"/>
  </r>
  <r>
    <x v="79"/>
    <n v="4.1741999999999999"/>
    <n v="6.6896000000000004"/>
    <n v="8.1646000000000001"/>
    <s v="SUCURSAL TALLER"/>
    <s v="SUCURSAL TALLER"/>
    <s v="MAY"/>
    <n v="2020"/>
    <n v="0"/>
    <n v="0"/>
    <n v="0"/>
    <n v="0"/>
  </r>
  <r>
    <x v="79"/>
    <n v="4.1741999999999999"/>
    <n v="6.6896000000000004"/>
    <n v="8.1646000000000001"/>
    <s v="SUCURSAL TALLER"/>
    <s v="SUCURSAL TALLER"/>
    <s v="JUN"/>
    <n v="2020"/>
    <n v="4.88"/>
    <n v="32.645248000000002"/>
    <n v="20.370096"/>
    <n v="12.275152000000002"/>
  </r>
  <r>
    <x v="79"/>
    <n v="4.1741999999999999"/>
    <n v="6.6896000000000004"/>
    <n v="8.1646000000000001"/>
    <s v="SUCURSAL TALLER"/>
    <s v="SUCURSAL TALLER"/>
    <s v="JUL"/>
    <n v="2020"/>
    <n v="3.28"/>
    <n v="21.941887999999999"/>
    <n v="13.691375999999998"/>
    <n v="8.2505120000000005"/>
  </r>
  <r>
    <x v="79"/>
    <n v="4.1741999999999999"/>
    <n v="6.6896000000000004"/>
    <n v="8.1646000000000001"/>
    <s v="SUCURSAL TALLER"/>
    <s v="SUCURSAL TALLER"/>
    <s v="AUG"/>
    <n v="2020"/>
    <n v="0"/>
    <n v="0"/>
    <n v="0"/>
    <n v="0"/>
  </r>
  <r>
    <x v="79"/>
    <n v="4.1741999999999999"/>
    <n v="6.6896000000000004"/>
    <n v="8.1646000000000001"/>
    <s v="SUCURSAL TALLER"/>
    <s v="SUCURSAL TALLER"/>
    <s v="SEP"/>
    <n v="2020"/>
    <n v="1.1299999999999999"/>
    <n v="7.5592480000000002"/>
    <n v="4.7168459999999994"/>
    <n v="2.8424020000000008"/>
  </r>
  <r>
    <x v="79"/>
    <n v="4.1741999999999999"/>
    <n v="6.6896000000000004"/>
    <n v="8.1646000000000001"/>
    <s v="SUCURSAL TALLER"/>
    <s v="SUCURSAL TALLER"/>
    <s v="OCT"/>
    <n v="2020"/>
    <n v="3.18"/>
    <n v="21.272928000000004"/>
    <n v="13.273956"/>
    <n v="7.9989720000000037"/>
  </r>
  <r>
    <x v="79"/>
    <n v="4.1741999999999999"/>
    <n v="6.6896000000000004"/>
    <n v="8.1646000000000001"/>
    <s v="SUCURSAL TALLER"/>
    <s v="SUCURSAL TALLER"/>
    <s v="NOV"/>
    <n v="2020"/>
    <n v="3.7"/>
    <n v="24.751520000000003"/>
    <n v="15.44454"/>
    <n v="9.3069800000000029"/>
  </r>
  <r>
    <x v="79"/>
    <n v="4.1741999999999999"/>
    <n v="6.6896000000000004"/>
    <n v="8.1646000000000001"/>
    <s v="SUCURSAL TALLER"/>
    <s v="SUCURSAL TALLER"/>
    <s v="DEC"/>
    <n v="2020"/>
    <n v="7"/>
    <n v="46.827200000000005"/>
    <n v="29.2194"/>
    <n v="17.607800000000005"/>
  </r>
  <r>
    <x v="79"/>
    <n v="4.1741999999999999"/>
    <n v="6.6896000000000004"/>
    <n v="8.1646000000000001"/>
    <s v="SUCURSAL TALLER"/>
    <s v="SUCURSAL TALLER"/>
    <s v="JAN"/>
    <n v="2021"/>
    <n v="4.7300000000000004"/>
    <n v="31.641808000000005"/>
    <n v="19.743966"/>
    <n v="11.897842000000004"/>
  </r>
  <r>
    <x v="79"/>
    <n v="14.3368"/>
    <n v="24.950099999999999"/>
    <n v="0"/>
    <s v="SUCURSAL CHILE"/>
    <s v="SUCURSAL CHILE"/>
    <s v="MAY"/>
    <n v="2020"/>
    <n v="0"/>
    <n v="0"/>
    <n v="0"/>
    <n v="0"/>
  </r>
  <r>
    <x v="79"/>
    <n v="14.3368"/>
    <n v="24.950099999999999"/>
    <n v="0"/>
    <s v="SUCURSAL CHILE"/>
    <s v="SUCURSAL CHILE"/>
    <s v="JUN"/>
    <n v="2020"/>
    <n v="0"/>
    <n v="0"/>
    <n v="0"/>
    <n v="0"/>
  </r>
  <r>
    <x v="79"/>
    <n v="14.3368"/>
    <n v="24.950099999999999"/>
    <n v="0"/>
    <s v="SUCURSAL CHILE"/>
    <s v="SUCURSAL CHILE"/>
    <s v="JUL"/>
    <n v="2020"/>
    <n v="0.77"/>
    <n v="19.211576999999998"/>
    <n v="11.039336"/>
    <n v="8.1722409999999979"/>
  </r>
  <r>
    <x v="79"/>
    <n v="14.3368"/>
    <n v="24.950099999999999"/>
    <n v="0"/>
    <s v="SUCURSAL CHILE"/>
    <s v="SUCURSAL CHILE"/>
    <s v="AUG"/>
    <n v="2020"/>
    <n v="1.01"/>
    <n v="25.199600999999998"/>
    <n v="14.480168000000001"/>
    <n v="10.719432999999997"/>
  </r>
  <r>
    <x v="79"/>
    <n v="14.3368"/>
    <n v="24.950099999999999"/>
    <n v="0"/>
    <s v="SUCURSAL CHILE"/>
    <s v="SUCURSAL CHILE"/>
    <s v="SEP"/>
    <n v="2020"/>
    <n v="0"/>
    <n v="0"/>
    <n v="0"/>
    <n v="0"/>
  </r>
  <r>
    <x v="79"/>
    <n v="14.3368"/>
    <n v="24.950099999999999"/>
    <n v="0"/>
    <s v="SUCURSAL CHILE"/>
    <s v="SUCURSAL CHILE"/>
    <s v="OCT"/>
    <n v="2020"/>
    <n v="0"/>
    <n v="0"/>
    <n v="0"/>
    <n v="0"/>
  </r>
  <r>
    <x v="79"/>
    <n v="14.3368"/>
    <n v="24.950099999999999"/>
    <n v="0"/>
    <s v="SUCURSAL CHILE"/>
    <s v="SUCURSAL CHILE"/>
    <s v="NOV"/>
    <n v="2020"/>
    <n v="0"/>
    <n v="0"/>
    <n v="0"/>
    <n v="0"/>
  </r>
  <r>
    <x v="79"/>
    <n v="14.3368"/>
    <n v="24.950099999999999"/>
    <n v="0"/>
    <s v="SUCURSAL CHILE"/>
    <s v="SUCURSAL CHILE"/>
    <s v="DEC"/>
    <n v="2020"/>
    <n v="0.51"/>
    <n v="12.724551"/>
    <n v="7.3117679999999998"/>
    <n v="5.4127830000000001"/>
  </r>
  <r>
    <x v="79"/>
    <n v="14.3368"/>
    <n v="24.950099999999999"/>
    <n v="0"/>
    <s v="SUCURSAL CHILE"/>
    <s v="SUCURSAL CHILE"/>
    <s v="JAN"/>
    <n v="2021"/>
    <n v="0"/>
    <n v="0"/>
    <n v="0"/>
    <n v="0"/>
  </r>
  <r>
    <x v="79"/>
    <n v="13.0458"/>
    <n v="17.544599999999999"/>
    <n v="18.732299999999999"/>
    <s v="MATRIZ "/>
    <s v="MATRIZ "/>
    <s v="MAY"/>
    <n v="2020"/>
    <n v="10.89"/>
    <n v="191.06069400000001"/>
    <n v="142.06876199999999"/>
    <n v="48.99193200000002"/>
  </r>
  <r>
    <x v="79"/>
    <n v="13.0458"/>
    <n v="17.544599999999999"/>
    <n v="18.732299999999999"/>
    <s v="MATRIZ "/>
    <s v="MATRIZ "/>
    <s v="JUN"/>
    <n v="2020"/>
    <n v="7.4"/>
    <n v="129.83004"/>
    <n v="96.538920000000005"/>
    <n v="33.291119999999992"/>
  </r>
  <r>
    <x v="79"/>
    <n v="13.0458"/>
    <n v="17.544599999999999"/>
    <n v="18.732299999999999"/>
    <s v="MATRIZ "/>
    <s v="MATRIZ "/>
    <s v="JUL"/>
    <n v="2020"/>
    <n v="0"/>
    <n v="0"/>
    <n v="0"/>
    <n v="0"/>
  </r>
  <r>
    <x v="79"/>
    <n v="13.0458"/>
    <n v="17.544599999999999"/>
    <n v="18.732299999999999"/>
    <s v="MATRIZ "/>
    <s v="MATRIZ "/>
    <s v="AUG"/>
    <n v="2020"/>
    <n v="3.04"/>
    <n v="53.335583999999997"/>
    <n v="39.659232000000003"/>
    <n v="13.676351999999994"/>
  </r>
  <r>
    <x v="79"/>
    <n v="13.0458"/>
    <n v="17.544599999999999"/>
    <n v="18.732299999999999"/>
    <s v="MATRIZ "/>
    <s v="MATRIZ "/>
    <s v="SEP"/>
    <n v="2020"/>
    <n v="0"/>
    <n v="0"/>
    <n v="0"/>
    <n v="0"/>
  </r>
  <r>
    <x v="79"/>
    <n v="13.0458"/>
    <n v="17.544599999999999"/>
    <n v="18.732299999999999"/>
    <s v="MATRIZ "/>
    <s v="MATRIZ "/>
    <s v="OCT"/>
    <n v="2020"/>
    <n v="2.2599999999999998"/>
    <n v="39.650795999999993"/>
    <n v="29.483507999999997"/>
    <n v="10.167287999999996"/>
  </r>
  <r>
    <x v="79"/>
    <n v="13.0458"/>
    <n v="17.544599999999999"/>
    <n v="18.732299999999999"/>
    <s v="MATRIZ "/>
    <s v="MATRIZ "/>
    <s v="NOV"/>
    <n v="2020"/>
    <n v="0.21"/>
    <n v="3.6843659999999998"/>
    <n v="2.7396179999999997"/>
    <n v="0.94474800000000014"/>
  </r>
  <r>
    <x v="79"/>
    <n v="13.0458"/>
    <n v="17.544599999999999"/>
    <n v="18.732299999999999"/>
    <s v="MATRIZ "/>
    <s v="MATRIZ "/>
    <s v="DEC"/>
    <n v="2020"/>
    <n v="12.46"/>
    <n v="218.605716"/>
    <n v="162.550668"/>
    <n v="56.055047999999999"/>
  </r>
  <r>
    <x v="79"/>
    <n v="13.0458"/>
    <n v="17.544599999999999"/>
    <n v="18.732299999999999"/>
    <s v="MATRIZ "/>
    <s v="MATRIZ "/>
    <s v="JAN"/>
    <n v="2021"/>
    <n v="17.670000000000002"/>
    <n v="310.013082"/>
    <n v="230.51928600000002"/>
    <n v="79.493795999999975"/>
  </r>
  <r>
    <x v="47"/>
    <n v="7.7645"/>
    <n v="6.4881000000000002"/>
    <n v="13.145099999999999"/>
    <s v="SUCURSAL CHILE"/>
    <s v="SUCURSAL CHILE"/>
    <s v="MAY"/>
    <n v="2020"/>
    <n v="1.28"/>
    <n v="8.304768000000001"/>
    <n v="9.9385600000000007"/>
    <n v="-1.6337919999999997"/>
  </r>
  <r>
    <x v="47"/>
    <n v="7.7645"/>
    <n v="6.4881000000000002"/>
    <n v="13.145099999999999"/>
    <s v="SUCURSAL CHILE"/>
    <s v="SUCURSAL CHILE"/>
    <s v="JUN"/>
    <n v="2020"/>
    <n v="0"/>
    <n v="0"/>
    <n v="0"/>
    <n v="0"/>
  </r>
  <r>
    <x v="47"/>
    <n v="7.7645"/>
    <n v="6.4881000000000002"/>
    <n v="13.145099999999999"/>
    <s v="SUCURSAL CHILE"/>
    <s v="SUCURSAL CHILE"/>
    <s v="JUL"/>
    <n v="2020"/>
    <n v="0"/>
    <n v="0"/>
    <n v="0"/>
    <n v="0"/>
  </r>
  <r>
    <x v="47"/>
    <n v="7.7645"/>
    <n v="6.4881000000000002"/>
    <n v="13.145099999999999"/>
    <s v="SUCURSAL CHILE"/>
    <s v="SUCURSAL CHILE"/>
    <s v="AUG"/>
    <n v="2020"/>
    <n v="0.41"/>
    <n v="2.6601209999999997"/>
    <n v="3.1834449999999999"/>
    <n v="-0.52332400000000012"/>
  </r>
  <r>
    <x v="47"/>
    <n v="7.7645"/>
    <n v="6.4881000000000002"/>
    <n v="13.145099999999999"/>
    <s v="SUCURSAL CHILE"/>
    <s v="SUCURSAL CHILE"/>
    <s v="SEP"/>
    <n v="2020"/>
    <n v="5.45"/>
    <n v="35.360145000000003"/>
    <n v="42.316524999999999"/>
    <n v="-6.9563799999999958"/>
  </r>
  <r>
    <x v="47"/>
    <n v="7.7645"/>
    <n v="6.4881000000000002"/>
    <n v="13.145099999999999"/>
    <s v="SUCURSAL CHILE"/>
    <s v="SUCURSAL CHILE"/>
    <s v="OCT"/>
    <n v="2020"/>
    <n v="1.26"/>
    <n v="8.1750059999999998"/>
    <n v="9.7832699999999999"/>
    <n v="-1.6082640000000001"/>
  </r>
  <r>
    <x v="47"/>
    <n v="7.7645"/>
    <n v="6.4881000000000002"/>
    <n v="13.145099999999999"/>
    <s v="SUCURSAL CHILE"/>
    <s v="SUCURSAL CHILE"/>
    <s v="NOV"/>
    <n v="2020"/>
    <n v="0.09"/>
    <n v="0.58392900000000003"/>
    <n v="0.69880500000000001"/>
    <n v="-0.11487599999999998"/>
  </r>
  <r>
    <x v="47"/>
    <n v="7.7645"/>
    <n v="6.4881000000000002"/>
    <n v="13.145099999999999"/>
    <s v="SUCURSAL CHILE"/>
    <s v="SUCURSAL CHILE"/>
    <s v="DEC"/>
    <n v="2020"/>
    <n v="0.43"/>
    <n v="2.7898830000000001"/>
    <n v="3.3387349999999998"/>
    <n v="-0.54885199999999967"/>
  </r>
  <r>
    <x v="47"/>
    <n v="7.7645"/>
    <n v="6.4881000000000002"/>
    <n v="13.145099999999999"/>
    <s v="SUCURSAL CHILE"/>
    <s v="SUCURSAL CHILE"/>
    <s v="JAN"/>
    <n v="2021"/>
    <n v="4.5"/>
    <n v="29.196450000000002"/>
    <n v="34.940249999999999"/>
    <n v="-5.7437999999999967"/>
  </r>
  <r>
    <x v="61"/>
    <n v="6.8696999999999999"/>
    <n v="6.4554999999999998"/>
    <n v="13.335900000000001"/>
    <s v="SUCURSAL CHILE"/>
    <s v="SUCURSAL CHILE"/>
    <s v="MAY"/>
    <n v="2020"/>
    <n v="1.29"/>
    <n v="8.3275950000000005"/>
    <n v="8.8619129999999995"/>
    <n v="-0.53431799999999896"/>
  </r>
  <r>
    <x v="61"/>
    <n v="6.8696999999999999"/>
    <n v="6.4554999999999998"/>
    <n v="13.335900000000001"/>
    <s v="SUCURSAL CHILE"/>
    <s v="SUCURSAL CHILE"/>
    <s v="JUN"/>
    <n v="2020"/>
    <n v="2.63"/>
    <n v="16.977964999999998"/>
    <n v="18.067311"/>
    <n v="-1.0893460000000026"/>
  </r>
  <r>
    <x v="61"/>
    <n v="6.8696999999999999"/>
    <n v="6.4554999999999998"/>
    <n v="13.335900000000001"/>
    <s v="SUCURSAL CHILE"/>
    <s v="SUCURSAL CHILE"/>
    <s v="JUL"/>
    <n v="2020"/>
    <n v="0"/>
    <n v="0"/>
    <n v="0"/>
    <n v="0"/>
  </r>
  <r>
    <x v="61"/>
    <n v="6.8696999999999999"/>
    <n v="6.4554999999999998"/>
    <n v="13.335900000000001"/>
    <s v="SUCURSAL CHILE"/>
    <s v="SUCURSAL CHILE"/>
    <s v="AUG"/>
    <n v="2020"/>
    <n v="0"/>
    <n v="0"/>
    <n v="0"/>
    <n v="0"/>
  </r>
  <r>
    <x v="61"/>
    <n v="6.8696999999999999"/>
    <n v="6.4554999999999998"/>
    <n v="13.335900000000001"/>
    <s v="SUCURSAL CHILE"/>
    <s v="SUCURSAL CHILE"/>
    <s v="SEP"/>
    <n v="2020"/>
    <n v="6.98"/>
    <n v="45.05939"/>
    <n v="47.950506000000004"/>
    <n v="-2.8911160000000038"/>
  </r>
  <r>
    <x v="61"/>
    <n v="6.8696999999999999"/>
    <n v="6.4554999999999998"/>
    <n v="13.335900000000001"/>
    <s v="SUCURSAL CHILE"/>
    <s v="SUCURSAL CHILE"/>
    <s v="OCT"/>
    <n v="2020"/>
    <n v="0"/>
    <n v="0"/>
    <n v="0"/>
    <n v="0"/>
  </r>
  <r>
    <x v="61"/>
    <n v="6.8696999999999999"/>
    <n v="6.4554999999999998"/>
    <n v="13.335900000000001"/>
    <s v="SUCURSAL CHILE"/>
    <s v="SUCURSAL CHILE"/>
    <s v="NOV"/>
    <n v="2020"/>
    <n v="1.19"/>
    <n v="7.6820449999999996"/>
    <n v="8.174942999999999"/>
    <n v="-0.49289799999999939"/>
  </r>
  <r>
    <x v="61"/>
    <n v="6.8696999999999999"/>
    <n v="6.4554999999999998"/>
    <n v="13.335900000000001"/>
    <s v="SUCURSAL CHILE"/>
    <s v="SUCURSAL CHILE"/>
    <s v="DEC"/>
    <n v="2020"/>
    <n v="2.69"/>
    <n v="17.365295"/>
    <n v="18.479492999999998"/>
    <n v="-1.1141979999999982"/>
  </r>
  <r>
    <x v="61"/>
    <n v="6.8696999999999999"/>
    <n v="6.4554999999999998"/>
    <n v="13.335900000000001"/>
    <s v="SUCURSAL CHILE"/>
    <s v="SUCURSAL CHILE"/>
    <s v="JAN"/>
    <n v="2021"/>
    <n v="0.44"/>
    <n v="2.8404199999999999"/>
    <n v="3.0226679999999999"/>
    <n v="-0.18224799999999997"/>
  </r>
  <r>
    <x v="36"/>
    <n v="12.8445"/>
    <n v="9.6526999999999994"/>
    <n v="21.2729"/>
    <s v="SUCURSAL CHILE"/>
    <s v="SUCURSAL CHILE"/>
    <s v="MAY"/>
    <n v="2020"/>
    <n v="2.21"/>
    <n v="21.332466999999998"/>
    <n v="28.386344999999999"/>
    <n v="-7.053878000000001"/>
  </r>
  <r>
    <x v="36"/>
    <n v="12.8445"/>
    <n v="9.6526999999999994"/>
    <n v="21.2729"/>
    <s v="SUCURSAL CHILE"/>
    <s v="SUCURSAL CHILE"/>
    <s v="JUN"/>
    <n v="2020"/>
    <n v="0"/>
    <n v="0"/>
    <n v="0"/>
    <n v="0"/>
  </r>
  <r>
    <x v="36"/>
    <n v="12.8445"/>
    <n v="9.6526999999999994"/>
    <n v="21.2729"/>
    <s v="SUCURSAL CHILE"/>
    <s v="SUCURSAL CHILE"/>
    <s v="JUL"/>
    <n v="2020"/>
    <n v="0"/>
    <n v="0"/>
    <n v="0"/>
    <n v="0"/>
  </r>
  <r>
    <x v="36"/>
    <n v="12.8445"/>
    <n v="9.6526999999999994"/>
    <n v="21.2729"/>
    <s v="SUCURSAL CHILE"/>
    <s v="SUCURSAL CHILE"/>
    <s v="AUG"/>
    <n v="2020"/>
    <n v="0.59"/>
    <n v="5.6950929999999991"/>
    <n v="7.5782549999999995"/>
    <n v="-1.8831620000000004"/>
  </r>
  <r>
    <x v="36"/>
    <n v="12.8445"/>
    <n v="9.6526999999999994"/>
    <n v="21.2729"/>
    <s v="SUCURSAL CHILE"/>
    <s v="SUCURSAL CHILE"/>
    <s v="SEP"/>
    <n v="2020"/>
    <n v="1.1299999999999999"/>
    <n v="10.907550999999998"/>
    <n v="14.514284999999999"/>
    <n v="-3.6067340000000012"/>
  </r>
  <r>
    <x v="36"/>
    <n v="12.8445"/>
    <n v="9.6526999999999994"/>
    <n v="21.2729"/>
    <s v="SUCURSAL CHILE"/>
    <s v="SUCURSAL CHILE"/>
    <s v="OCT"/>
    <n v="2020"/>
    <n v="0.56000000000000005"/>
    <n v="5.4055119999999999"/>
    <n v="7.1929200000000009"/>
    <n v="-1.787408000000001"/>
  </r>
  <r>
    <x v="36"/>
    <n v="12.8445"/>
    <n v="9.6526999999999994"/>
    <n v="21.2729"/>
    <s v="SUCURSAL CHILE"/>
    <s v="SUCURSAL CHILE"/>
    <s v="NOV"/>
    <n v="2020"/>
    <n v="0"/>
    <n v="0"/>
    <n v="0"/>
    <n v="0"/>
  </r>
  <r>
    <x v="36"/>
    <n v="12.8445"/>
    <n v="9.6526999999999994"/>
    <n v="21.2729"/>
    <s v="SUCURSAL CHILE"/>
    <s v="SUCURSAL CHILE"/>
    <s v="DEC"/>
    <n v="2020"/>
    <n v="3.25"/>
    <n v="31.371274999999997"/>
    <n v="41.744624999999999"/>
    <n v="-10.373350000000002"/>
  </r>
  <r>
    <x v="36"/>
    <n v="12.8445"/>
    <n v="9.6526999999999994"/>
    <n v="21.2729"/>
    <s v="SUCURSAL CHILE"/>
    <s v="SUCURSAL CHILE"/>
    <s v="JAN"/>
    <n v="2021"/>
    <n v="0.32"/>
    <n v="3.0888640000000001"/>
    <n v="4.1102400000000001"/>
    <n v="-1.0213760000000001"/>
  </r>
  <r>
    <x v="41"/>
    <n v="120.4734"/>
    <n v="104.0538"/>
    <n v="0"/>
    <s v="SUCURSAL CHILE"/>
    <s v="SUCURSAL CHILE"/>
    <s v="MAY"/>
    <n v="2020"/>
    <n v="0"/>
    <n v="0"/>
    <n v="0"/>
    <n v="0"/>
  </r>
  <r>
    <x v="41"/>
    <n v="120.4734"/>
    <n v="104.0538"/>
    <n v="0"/>
    <s v="SUCURSAL CHILE"/>
    <s v="SUCURSAL CHILE"/>
    <s v="JUN"/>
    <n v="2020"/>
    <n v="0.42"/>
    <n v="43.702596"/>
    <n v="50.598827999999997"/>
    <n v="-6.8962319999999977"/>
  </r>
  <r>
    <x v="41"/>
    <n v="120.4734"/>
    <n v="104.0538"/>
    <n v="0"/>
    <s v="SUCURSAL CHILE"/>
    <s v="SUCURSAL CHILE"/>
    <s v="JUL"/>
    <n v="2020"/>
    <n v="0"/>
    <n v="0"/>
    <n v="0"/>
    <n v="0"/>
  </r>
  <r>
    <x v="41"/>
    <n v="120.4734"/>
    <n v="104.0538"/>
    <n v="0"/>
    <s v="SUCURSAL CHILE"/>
    <s v="SUCURSAL CHILE"/>
    <s v="AUG"/>
    <n v="2020"/>
    <n v="0"/>
    <n v="0"/>
    <n v="0"/>
    <n v="0"/>
  </r>
  <r>
    <x v="41"/>
    <n v="120.4734"/>
    <n v="104.0538"/>
    <n v="0"/>
    <s v="SUCURSAL CHILE"/>
    <s v="SUCURSAL CHILE"/>
    <s v="SEP"/>
    <n v="2020"/>
    <n v="1"/>
    <n v="104.0538"/>
    <n v="120.4734"/>
    <n v="-16.419600000000003"/>
  </r>
  <r>
    <x v="41"/>
    <n v="120.4734"/>
    <n v="104.0538"/>
    <n v="0"/>
    <s v="SUCURSAL CHILE"/>
    <s v="SUCURSAL CHILE"/>
    <s v="OCT"/>
    <n v="2020"/>
    <n v="0.5"/>
    <n v="52.026899999999998"/>
    <n v="60.236699999999999"/>
    <n v="-8.2098000000000013"/>
  </r>
  <r>
    <x v="41"/>
    <n v="120.4734"/>
    <n v="104.0538"/>
    <n v="0"/>
    <s v="SUCURSAL CHILE"/>
    <s v="SUCURSAL CHILE"/>
    <s v="NOV"/>
    <n v="2020"/>
    <n v="7.0000000000000007E-2"/>
    <n v="7.283766"/>
    <n v="8.4331380000000014"/>
    <n v="-1.1493720000000014"/>
  </r>
  <r>
    <x v="41"/>
    <n v="120.4734"/>
    <n v="104.0538"/>
    <n v="0"/>
    <s v="SUCURSAL CHILE"/>
    <s v="SUCURSAL CHILE"/>
    <s v="DEC"/>
    <n v="2020"/>
    <n v="2.83"/>
    <n v="294.47225400000002"/>
    <n v="340.93972200000002"/>
    <n v="-46.467467999999997"/>
  </r>
  <r>
    <x v="41"/>
    <n v="120.4734"/>
    <n v="104.0538"/>
    <n v="0"/>
    <s v="SUCURSAL CHILE"/>
    <s v="SUCURSAL CHILE"/>
    <s v="JAN"/>
    <n v="2021"/>
    <n v="0"/>
    <n v="0"/>
    <n v="0"/>
    <n v="0"/>
  </r>
  <r>
    <x v="33"/>
    <n v="93.488600000000005"/>
    <n v="66.456299999999999"/>
    <n v="112.45829999999999"/>
    <s v="SUCURSAL CHILE"/>
    <s v="SUCURSAL CHILE"/>
    <s v="MAY"/>
    <n v="2020"/>
    <n v="2.82"/>
    <n v="187.40676599999998"/>
    <n v="263.63785200000001"/>
    <n v="-76.231086000000033"/>
  </r>
  <r>
    <x v="33"/>
    <n v="93.488600000000005"/>
    <n v="66.456299999999999"/>
    <n v="112.45829999999999"/>
    <s v="SUCURSAL CHILE"/>
    <s v="SUCURSAL CHILE"/>
    <s v="JUN"/>
    <n v="2020"/>
    <n v="7.0000000000000007E-2"/>
    <n v="4.6519410000000008"/>
    <n v="6.5442020000000012"/>
    <n v="-1.8922610000000004"/>
  </r>
  <r>
    <x v="33"/>
    <n v="93.488600000000005"/>
    <n v="66.456299999999999"/>
    <n v="112.45829999999999"/>
    <s v="SUCURSAL CHILE"/>
    <s v="SUCURSAL CHILE"/>
    <s v="JUL"/>
    <n v="2020"/>
    <n v="0"/>
    <n v="0"/>
    <n v="0"/>
    <n v="0"/>
  </r>
  <r>
    <x v="33"/>
    <n v="93.488600000000005"/>
    <n v="66.456299999999999"/>
    <n v="112.45829999999999"/>
    <s v="SUCURSAL CHILE"/>
    <s v="SUCURSAL CHILE"/>
    <s v="AUG"/>
    <n v="2020"/>
    <n v="0"/>
    <n v="0"/>
    <n v="0"/>
    <n v="0"/>
  </r>
  <r>
    <x v="33"/>
    <n v="93.488600000000005"/>
    <n v="66.456299999999999"/>
    <n v="112.45829999999999"/>
    <s v="SUCURSAL CHILE"/>
    <s v="SUCURSAL CHILE"/>
    <s v="SEP"/>
    <n v="2020"/>
    <n v="0"/>
    <n v="0"/>
    <n v="0"/>
    <n v="0"/>
  </r>
  <r>
    <x v="33"/>
    <n v="93.488600000000005"/>
    <n v="66.456299999999999"/>
    <n v="112.45829999999999"/>
    <s v="SUCURSAL CHILE"/>
    <s v="SUCURSAL CHILE"/>
    <s v="OCT"/>
    <n v="2020"/>
    <n v="0"/>
    <n v="0"/>
    <n v="0"/>
    <n v="0"/>
  </r>
  <r>
    <x v="33"/>
    <n v="93.488600000000005"/>
    <n v="66.456299999999999"/>
    <n v="112.45829999999999"/>
    <s v="SUCURSAL CHILE"/>
    <s v="SUCURSAL CHILE"/>
    <s v="NOV"/>
    <n v="2020"/>
    <n v="2.31"/>
    <n v="153.51405299999999"/>
    <n v="215.95866600000002"/>
    <n v="-62.444613000000032"/>
  </r>
  <r>
    <x v="33"/>
    <n v="93.488600000000005"/>
    <n v="66.456299999999999"/>
    <n v="112.45829999999999"/>
    <s v="SUCURSAL CHILE"/>
    <s v="SUCURSAL CHILE"/>
    <s v="DEC"/>
    <n v="2020"/>
    <n v="0"/>
    <n v="0"/>
    <n v="0"/>
    <n v="0"/>
  </r>
  <r>
    <x v="33"/>
    <n v="93.488600000000005"/>
    <n v="66.456299999999999"/>
    <n v="112.45829999999999"/>
    <s v="SUCURSAL CHILE"/>
    <s v="SUCURSAL CHILE"/>
    <s v="JAN"/>
    <n v="2021"/>
    <n v="3.62"/>
    <n v="240.57180600000001"/>
    <n v="338.42873200000002"/>
    <n v="-97.856926000000016"/>
  </r>
  <r>
    <x v="30"/>
    <n v="7.1307"/>
    <n v="5.1098999999999997"/>
    <n v="15.912699999999999"/>
    <s v="SUCURSAL TRAN"/>
    <s v="SUCURSAL TRAN"/>
    <s v="MAY"/>
    <n v="2020"/>
    <n v="1.52"/>
    <n v="7.767048"/>
    <n v="10.838664"/>
    <n v="-3.0716159999999997"/>
  </r>
  <r>
    <x v="30"/>
    <n v="7.1307"/>
    <n v="5.1098999999999997"/>
    <n v="15.912699999999999"/>
    <s v="SUCURSAL TRAN"/>
    <s v="SUCURSAL TRAN"/>
    <s v="JUN"/>
    <n v="2020"/>
    <n v="0.15"/>
    <n v="0.76648499999999997"/>
    <n v="1.0696049999999999"/>
    <n v="-0.30311999999999995"/>
  </r>
  <r>
    <x v="30"/>
    <n v="7.1307"/>
    <n v="5.1098999999999997"/>
    <n v="15.912699999999999"/>
    <s v="SUCURSAL TRAN"/>
    <s v="SUCURSAL TRAN"/>
    <s v="JUL"/>
    <n v="2020"/>
    <n v="0.34"/>
    <n v="1.737366"/>
    <n v="2.4244380000000003"/>
    <n v="-0.68707200000000035"/>
  </r>
  <r>
    <x v="30"/>
    <n v="7.1307"/>
    <n v="5.1098999999999997"/>
    <n v="15.912699999999999"/>
    <s v="SUCURSAL TRAN"/>
    <s v="SUCURSAL TRAN"/>
    <s v="AUG"/>
    <n v="2020"/>
    <n v="0"/>
    <n v="0"/>
    <n v="0"/>
    <n v="0"/>
  </r>
  <r>
    <x v="30"/>
    <n v="7.1307"/>
    <n v="5.1098999999999997"/>
    <n v="15.912699999999999"/>
    <s v="SUCURSAL TRAN"/>
    <s v="SUCURSAL TRAN"/>
    <s v="SEP"/>
    <n v="2020"/>
    <n v="0.27"/>
    <n v="1.3796729999999999"/>
    <n v="1.925289"/>
    <n v="-0.5456160000000001"/>
  </r>
  <r>
    <x v="30"/>
    <n v="7.1307"/>
    <n v="5.1098999999999997"/>
    <n v="15.912699999999999"/>
    <s v="SUCURSAL TRAN"/>
    <s v="SUCURSAL TRAN"/>
    <s v="OCT"/>
    <n v="2020"/>
    <n v="0.36"/>
    <n v="1.8395639999999998"/>
    <n v="2.5670519999999999"/>
    <n v="-0.72748800000000013"/>
  </r>
  <r>
    <x v="30"/>
    <n v="7.1307"/>
    <n v="5.1098999999999997"/>
    <n v="15.912699999999999"/>
    <s v="SUCURSAL TRAN"/>
    <s v="SUCURSAL TRAN"/>
    <s v="NOV"/>
    <n v="2020"/>
    <n v="0.21"/>
    <n v="1.0730789999999999"/>
    <n v="1.497447"/>
    <n v="-0.42436800000000008"/>
  </r>
  <r>
    <x v="30"/>
    <n v="7.1307"/>
    <n v="5.1098999999999997"/>
    <n v="15.912699999999999"/>
    <s v="SUCURSAL TRAN"/>
    <s v="SUCURSAL TRAN"/>
    <s v="DEC"/>
    <n v="2020"/>
    <n v="0.4"/>
    <n v="2.0439599999999998"/>
    <n v="2.8522800000000004"/>
    <n v="-0.80832000000000059"/>
  </r>
  <r>
    <x v="30"/>
    <n v="7.1307"/>
    <n v="5.1098999999999997"/>
    <n v="15.912699999999999"/>
    <s v="SUCURSAL TRAN"/>
    <s v="SUCURSAL TRAN"/>
    <s v="JAN"/>
    <n v="2021"/>
    <n v="1.29"/>
    <n v="6.5917709999999996"/>
    <n v="9.1986030000000003"/>
    <n v="-2.6068320000000007"/>
  </r>
  <r>
    <x v="16"/>
    <n v="0.51170000000000004"/>
    <n v="0.42880000000000001"/>
    <n v="1.0085999999999999"/>
    <s v="SUCURSAL LOJA"/>
    <s v="SUCURSAL LOJA"/>
    <s v="MAY"/>
    <n v="2020"/>
    <n v="0"/>
    <n v="0"/>
    <n v="0"/>
    <n v="0"/>
  </r>
  <r>
    <x v="16"/>
    <n v="0.51170000000000004"/>
    <n v="0.42880000000000001"/>
    <n v="1.0085999999999999"/>
    <s v="SUCURSAL LOJA"/>
    <s v="SUCURSAL LOJA"/>
    <s v="JUN"/>
    <n v="2020"/>
    <n v="5.39"/>
    <n v="2.311232"/>
    <n v="2.7580629999999999"/>
    <n v="-0.44683099999999998"/>
  </r>
  <r>
    <x v="16"/>
    <n v="0.51170000000000004"/>
    <n v="0.42880000000000001"/>
    <n v="1.0085999999999999"/>
    <s v="SUCURSAL LOJA"/>
    <s v="SUCURSAL LOJA"/>
    <s v="JUL"/>
    <n v="2020"/>
    <n v="5.47"/>
    <n v="2.3455360000000001"/>
    <n v="2.7989990000000002"/>
    <n v="-0.45346300000000017"/>
  </r>
  <r>
    <x v="16"/>
    <n v="0.51170000000000004"/>
    <n v="0.42880000000000001"/>
    <n v="1.0085999999999999"/>
    <s v="SUCURSAL LOJA"/>
    <s v="SUCURSAL LOJA"/>
    <s v="AUG"/>
    <n v="2020"/>
    <n v="0"/>
    <n v="0"/>
    <n v="0"/>
    <n v="0"/>
  </r>
  <r>
    <x v="16"/>
    <n v="0.51170000000000004"/>
    <n v="0.42880000000000001"/>
    <n v="1.0085999999999999"/>
    <s v="SUCURSAL LOJA"/>
    <s v="SUCURSAL LOJA"/>
    <s v="SEP"/>
    <n v="2020"/>
    <n v="1.29"/>
    <n v="0.55315200000000009"/>
    <n v="0.66009300000000004"/>
    <n v="-0.10694099999999995"/>
  </r>
  <r>
    <x v="16"/>
    <n v="0.51170000000000004"/>
    <n v="0.42880000000000001"/>
    <n v="1.0085999999999999"/>
    <s v="SUCURSAL LOJA"/>
    <s v="SUCURSAL LOJA"/>
    <s v="OCT"/>
    <n v="2020"/>
    <n v="0.65"/>
    <n v="0.27872000000000002"/>
    <n v="0.33260500000000004"/>
    <n v="-5.3885000000000016E-2"/>
  </r>
  <r>
    <x v="16"/>
    <n v="0.51170000000000004"/>
    <n v="0.42880000000000001"/>
    <n v="1.0085999999999999"/>
    <s v="SUCURSAL LOJA"/>
    <s v="SUCURSAL LOJA"/>
    <s v="NOV"/>
    <n v="2020"/>
    <n v="0"/>
    <n v="0"/>
    <n v="0"/>
    <n v="0"/>
  </r>
  <r>
    <x v="16"/>
    <n v="0.51170000000000004"/>
    <n v="0.42880000000000001"/>
    <n v="1.0085999999999999"/>
    <s v="SUCURSAL LOJA"/>
    <s v="SUCURSAL LOJA"/>
    <s v="DEC"/>
    <n v="2020"/>
    <n v="5.04"/>
    <n v="2.161152"/>
    <n v="2.5789680000000001"/>
    <n v="-0.41781600000000019"/>
  </r>
  <r>
    <x v="16"/>
    <n v="0.51170000000000004"/>
    <n v="0.42880000000000001"/>
    <n v="1.0085999999999999"/>
    <s v="SUCURSAL LOJA"/>
    <s v="SUCURSAL LOJA"/>
    <s v="JAN"/>
    <n v="2021"/>
    <n v="1.1299999999999999"/>
    <n v="0.48454399999999997"/>
    <n v="0.57822099999999998"/>
    <n v="-9.367700000000001E-2"/>
  </r>
  <r>
    <x v="25"/>
    <n v="44.231299999999997"/>
    <n v="32.122300000000003"/>
    <n v="61.454799999999999"/>
    <s v="SUCURSAL TALLER"/>
    <s v="SUCURSAL TALLER"/>
    <s v="MAY"/>
    <n v="2020"/>
    <n v="0.71"/>
    <n v="22.806833000000001"/>
    <n v="31.404222999999998"/>
    <n v="-8.5973899999999972"/>
  </r>
  <r>
    <x v="25"/>
    <n v="44.231299999999997"/>
    <n v="32.122300000000003"/>
    <n v="61.454799999999999"/>
    <s v="SUCURSAL TALLER"/>
    <s v="SUCURSAL TALLER"/>
    <s v="JUN"/>
    <n v="2020"/>
    <n v="2.66"/>
    <n v="85.445318000000015"/>
    <n v="117.655258"/>
    <n v="-32.209939999999989"/>
  </r>
  <r>
    <x v="25"/>
    <n v="44.231299999999997"/>
    <n v="32.122300000000003"/>
    <n v="61.454799999999999"/>
    <s v="SUCURSAL TALLER"/>
    <s v="SUCURSAL TALLER"/>
    <s v="JUL"/>
    <n v="2020"/>
    <n v="0"/>
    <n v="0"/>
    <n v="0"/>
    <n v="0"/>
  </r>
  <r>
    <x v="25"/>
    <n v="44.231299999999997"/>
    <n v="32.122300000000003"/>
    <n v="61.454799999999999"/>
    <s v="SUCURSAL TALLER"/>
    <s v="SUCURSAL TALLER"/>
    <s v="AUG"/>
    <n v="2020"/>
    <n v="0.49"/>
    <n v="15.739927000000002"/>
    <n v="21.673337"/>
    <n v="-5.9334099999999985"/>
  </r>
  <r>
    <x v="25"/>
    <n v="44.231299999999997"/>
    <n v="32.122300000000003"/>
    <n v="61.454799999999999"/>
    <s v="SUCURSAL TALLER"/>
    <s v="SUCURSAL TALLER"/>
    <s v="SEP"/>
    <n v="2020"/>
    <n v="0"/>
    <n v="0"/>
    <n v="0"/>
    <n v="0"/>
  </r>
  <r>
    <x v="25"/>
    <n v="44.231299999999997"/>
    <n v="32.122300000000003"/>
    <n v="61.454799999999999"/>
    <s v="SUCURSAL TALLER"/>
    <s v="SUCURSAL TALLER"/>
    <s v="OCT"/>
    <n v="2020"/>
    <n v="0"/>
    <n v="0"/>
    <n v="0"/>
    <n v="0"/>
  </r>
  <r>
    <x v="25"/>
    <n v="44.231299999999997"/>
    <n v="32.122300000000003"/>
    <n v="61.454799999999999"/>
    <s v="SUCURSAL TALLER"/>
    <s v="SUCURSAL TALLER"/>
    <s v="NOV"/>
    <n v="2020"/>
    <n v="0"/>
    <n v="0"/>
    <n v="0"/>
    <n v="0"/>
  </r>
  <r>
    <x v="25"/>
    <n v="44.231299999999997"/>
    <n v="32.122300000000003"/>
    <n v="61.454799999999999"/>
    <s v="SUCURSAL TALLER"/>
    <s v="SUCURSAL TALLER"/>
    <s v="DEC"/>
    <n v="2020"/>
    <n v="0"/>
    <n v="0"/>
    <n v="0"/>
    <n v="0"/>
  </r>
  <r>
    <x v="25"/>
    <n v="44.231299999999997"/>
    <n v="32.122300000000003"/>
    <n v="61.454799999999999"/>
    <s v="SUCURSAL TALLER"/>
    <s v="SUCURSAL TALLER"/>
    <s v="JAN"/>
    <n v="2021"/>
    <n v="0.26"/>
    <n v="8.3517980000000005"/>
    <n v="11.500138"/>
    <n v="-3.14833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n v="0.23100000000000001"/>
    <n v="0.6331"/>
    <n v="0.69189999999999996"/>
    <s v="SUCURSAL TALLER"/>
    <x v="0"/>
    <x v="0"/>
    <n v="2020"/>
    <n v="5.5"/>
    <n v="3.4820500000000001"/>
    <n v="1.2705"/>
    <n v="2.2115499999999999"/>
  </r>
  <r>
    <x v="0"/>
    <n v="0.23100000000000001"/>
    <n v="0.6331"/>
    <n v="0.69189999999999996"/>
    <s v="SUCURSAL TALLER"/>
    <x v="0"/>
    <x v="1"/>
    <n v="2020"/>
    <n v="0"/>
    <n v="0"/>
    <n v="0"/>
    <n v="0"/>
  </r>
  <r>
    <x v="0"/>
    <n v="0.23100000000000001"/>
    <n v="0.6331"/>
    <n v="0.69189999999999996"/>
    <s v="SUCURSAL TALLER"/>
    <x v="0"/>
    <x v="2"/>
    <n v="2020"/>
    <n v="2.1"/>
    <n v="1.32951"/>
    <n v="0.48510000000000003"/>
    <n v="0.84440999999999988"/>
  </r>
  <r>
    <x v="0"/>
    <n v="0.23100000000000001"/>
    <n v="0.6331"/>
    <n v="0.69189999999999996"/>
    <s v="SUCURSAL TALLER"/>
    <x v="0"/>
    <x v="3"/>
    <n v="2020"/>
    <n v="0"/>
    <n v="0"/>
    <n v="0"/>
    <n v="0"/>
  </r>
  <r>
    <x v="0"/>
    <n v="0.23100000000000001"/>
    <n v="0.6331"/>
    <n v="0.69189999999999996"/>
    <s v="SUCURSAL TALLER"/>
    <x v="0"/>
    <x v="4"/>
    <n v="2020"/>
    <n v="5.67"/>
    <n v="3.589677"/>
    <n v="1.3097700000000001"/>
    <n v="2.2799069999999997"/>
  </r>
  <r>
    <x v="0"/>
    <n v="0.23100000000000001"/>
    <n v="0.6331"/>
    <n v="0.69189999999999996"/>
    <s v="SUCURSAL TALLER"/>
    <x v="0"/>
    <x v="5"/>
    <n v="2020"/>
    <n v="0.81"/>
    <n v="0.51281100000000002"/>
    <n v="0.18711000000000003"/>
    <n v="0.32570100000000002"/>
  </r>
  <r>
    <x v="0"/>
    <n v="0.23100000000000001"/>
    <n v="0.6331"/>
    <n v="0.69189999999999996"/>
    <s v="SUCURSAL TALLER"/>
    <x v="0"/>
    <x v="6"/>
    <n v="2020"/>
    <n v="0.33"/>
    <n v="0.208923"/>
    <n v="7.6230000000000006E-2"/>
    <n v="0.13269300000000001"/>
  </r>
  <r>
    <x v="0"/>
    <n v="0.23100000000000001"/>
    <n v="0.6331"/>
    <n v="0.69189999999999996"/>
    <s v="SUCURSAL TALLER"/>
    <x v="0"/>
    <x v="7"/>
    <n v="2020"/>
    <n v="0"/>
    <n v="0"/>
    <n v="0"/>
    <n v="0"/>
  </r>
  <r>
    <x v="0"/>
    <n v="0.23100000000000001"/>
    <n v="0.6331"/>
    <n v="0.69189999999999996"/>
    <s v="SUCURSAL TALLER"/>
    <x v="0"/>
    <x v="8"/>
    <n v="2021"/>
    <n v="2.72"/>
    <n v="1.722032"/>
    <n v="0.6283200000000001"/>
    <n v="1.093712"/>
  </r>
  <r>
    <x v="0"/>
    <n v="0.33260000000000001"/>
    <n v="0.60589999999999999"/>
    <n v="0.71970000000000001"/>
    <s v="MATRIZ "/>
    <x v="1"/>
    <x v="0"/>
    <n v="2020"/>
    <n v="0.06"/>
    <n v="3.6353999999999997E-2"/>
    <n v="1.9955999999999998E-2"/>
    <n v="1.6397999999999999E-2"/>
  </r>
  <r>
    <x v="0"/>
    <n v="0.33260000000000001"/>
    <n v="0.60589999999999999"/>
    <n v="0.71970000000000001"/>
    <s v="MATRIZ "/>
    <x v="1"/>
    <x v="1"/>
    <n v="2020"/>
    <n v="0.26"/>
    <n v="0.15753400000000001"/>
    <n v="8.6476000000000011E-2"/>
    <n v="7.1057999999999996E-2"/>
  </r>
  <r>
    <x v="0"/>
    <n v="0.33260000000000001"/>
    <n v="0.60589999999999999"/>
    <n v="0.71970000000000001"/>
    <s v="MATRIZ "/>
    <x v="1"/>
    <x v="2"/>
    <n v="2020"/>
    <n v="0"/>
    <n v="0"/>
    <n v="0"/>
    <n v="0"/>
  </r>
  <r>
    <x v="0"/>
    <n v="0.33260000000000001"/>
    <n v="0.60589999999999999"/>
    <n v="0.71970000000000001"/>
    <s v="MATRIZ "/>
    <x v="1"/>
    <x v="3"/>
    <n v="2020"/>
    <n v="3.81"/>
    <n v="2.3084790000000002"/>
    <n v="1.2672060000000001"/>
    <n v="1.0412730000000001"/>
  </r>
  <r>
    <x v="0"/>
    <n v="0.33260000000000001"/>
    <n v="0.60589999999999999"/>
    <n v="0.71970000000000001"/>
    <s v="MATRIZ "/>
    <x v="1"/>
    <x v="4"/>
    <n v="2020"/>
    <n v="0"/>
    <n v="0"/>
    <n v="0"/>
    <n v="0"/>
  </r>
  <r>
    <x v="0"/>
    <n v="0.33260000000000001"/>
    <n v="0.60589999999999999"/>
    <n v="0.71970000000000001"/>
    <s v="MATRIZ "/>
    <x v="1"/>
    <x v="5"/>
    <n v="2020"/>
    <n v="0"/>
    <n v="0"/>
    <n v="0"/>
    <n v="0"/>
  </r>
  <r>
    <x v="0"/>
    <n v="0.33260000000000001"/>
    <n v="0.60589999999999999"/>
    <n v="0.71970000000000001"/>
    <s v="MATRIZ "/>
    <x v="1"/>
    <x v="6"/>
    <n v="2020"/>
    <n v="4.01"/>
    <n v="2.429659"/>
    <n v="1.333726"/>
    <n v="1.095933"/>
  </r>
  <r>
    <x v="0"/>
    <n v="0.33260000000000001"/>
    <n v="0.60589999999999999"/>
    <n v="0.71970000000000001"/>
    <s v="MATRIZ "/>
    <x v="1"/>
    <x v="7"/>
    <n v="2020"/>
    <n v="0.08"/>
    <n v="4.8472000000000001E-2"/>
    <n v="2.6608E-2"/>
    <n v="2.1864000000000001E-2"/>
  </r>
  <r>
    <x v="0"/>
    <n v="0.33260000000000001"/>
    <n v="0.60589999999999999"/>
    <n v="0.71970000000000001"/>
    <s v="MATRIZ "/>
    <x v="1"/>
    <x v="8"/>
    <n v="2021"/>
    <n v="1.24"/>
    <n v="0.75131599999999998"/>
    <n v="0.41242400000000001"/>
    <n v="0.33889199999999997"/>
  </r>
  <r>
    <x v="0"/>
    <n v="0.31840000000000002"/>
    <n v="0.67279999999999995"/>
    <n v="0"/>
    <s v="SUCURSAL LOJA"/>
    <x v="2"/>
    <x v="0"/>
    <n v="2020"/>
    <n v="0"/>
    <n v="0"/>
    <n v="0"/>
    <n v="0"/>
  </r>
  <r>
    <x v="0"/>
    <n v="0.31840000000000002"/>
    <n v="0.67279999999999995"/>
    <n v="0"/>
    <s v="SUCURSAL LOJA"/>
    <x v="2"/>
    <x v="1"/>
    <n v="2020"/>
    <n v="0"/>
    <n v="0"/>
    <n v="0"/>
    <n v="0"/>
  </r>
  <r>
    <x v="0"/>
    <n v="0.31840000000000002"/>
    <n v="0.67279999999999995"/>
    <n v="0"/>
    <s v="SUCURSAL LOJA"/>
    <x v="2"/>
    <x v="2"/>
    <n v="2020"/>
    <n v="0"/>
    <n v="0"/>
    <n v="0"/>
    <n v="0"/>
  </r>
  <r>
    <x v="0"/>
    <n v="0.31840000000000002"/>
    <n v="0.67279999999999995"/>
    <n v="0"/>
    <s v="SUCURSAL LOJA"/>
    <x v="2"/>
    <x v="3"/>
    <n v="2020"/>
    <n v="0.31"/>
    <n v="0.20856799999999998"/>
    <n v="9.8704E-2"/>
    <n v="0.10986399999999998"/>
  </r>
  <r>
    <x v="0"/>
    <n v="0.31840000000000002"/>
    <n v="0.67279999999999995"/>
    <n v="0"/>
    <s v="SUCURSAL LOJA"/>
    <x v="2"/>
    <x v="4"/>
    <n v="2020"/>
    <n v="0"/>
    <n v="0"/>
    <n v="0"/>
    <n v="0"/>
  </r>
  <r>
    <x v="0"/>
    <n v="0.31840000000000002"/>
    <n v="0.67279999999999995"/>
    <n v="0"/>
    <s v="SUCURSAL LOJA"/>
    <x v="2"/>
    <x v="5"/>
    <n v="2020"/>
    <n v="0.34"/>
    <n v="0.22875200000000001"/>
    <n v="0.10825600000000002"/>
    <n v="0.12049599999999999"/>
  </r>
  <r>
    <x v="0"/>
    <n v="0.31840000000000002"/>
    <n v="0.67279999999999995"/>
    <n v="0"/>
    <s v="SUCURSAL LOJA"/>
    <x v="2"/>
    <x v="6"/>
    <n v="2020"/>
    <n v="0"/>
    <n v="0"/>
    <n v="0"/>
    <n v="0"/>
  </r>
  <r>
    <x v="0"/>
    <n v="0.31840000000000002"/>
    <n v="0.67279999999999995"/>
    <n v="0"/>
    <s v="SUCURSAL LOJA"/>
    <x v="2"/>
    <x v="7"/>
    <n v="2020"/>
    <n v="0.06"/>
    <n v="4.0367999999999994E-2"/>
    <n v="1.9103999999999999E-2"/>
    <n v="2.1263999999999995E-2"/>
  </r>
  <r>
    <x v="0"/>
    <n v="0.31840000000000002"/>
    <n v="0.67279999999999995"/>
    <n v="0"/>
    <s v="SUCURSAL LOJA"/>
    <x v="2"/>
    <x v="8"/>
    <n v="2021"/>
    <n v="0.38"/>
    <n v="0.255664"/>
    <n v="0.120992"/>
    <n v="0.13467200000000001"/>
  </r>
  <r>
    <x v="0"/>
    <n v="0.15859999999999999"/>
    <n v="0.34839999999999999"/>
    <n v="0"/>
    <s v="SUCURSAL TRAN"/>
    <x v="3"/>
    <x v="0"/>
    <n v="2020"/>
    <n v="0.09"/>
    <n v="3.1355999999999995E-2"/>
    <n v="1.4273999999999998E-2"/>
    <n v="1.7081999999999996E-2"/>
  </r>
  <r>
    <x v="0"/>
    <n v="0.15859999999999999"/>
    <n v="0.34839999999999999"/>
    <n v="0"/>
    <s v="SUCURSAL TRAN"/>
    <x v="3"/>
    <x v="1"/>
    <n v="2020"/>
    <n v="0.67"/>
    <n v="0.233428"/>
    <n v="0.106262"/>
    <n v="0.127166"/>
  </r>
  <r>
    <x v="0"/>
    <n v="0.15859999999999999"/>
    <n v="0.34839999999999999"/>
    <n v="0"/>
    <s v="SUCURSAL TRAN"/>
    <x v="3"/>
    <x v="2"/>
    <n v="2020"/>
    <n v="0"/>
    <n v="0"/>
    <n v="0"/>
    <n v="0"/>
  </r>
  <r>
    <x v="0"/>
    <n v="0.15859999999999999"/>
    <n v="0.34839999999999999"/>
    <n v="0"/>
    <s v="SUCURSAL TRAN"/>
    <x v="3"/>
    <x v="3"/>
    <n v="2020"/>
    <n v="0"/>
    <n v="0"/>
    <n v="0"/>
    <n v="0"/>
  </r>
  <r>
    <x v="0"/>
    <n v="0.15859999999999999"/>
    <n v="0.34839999999999999"/>
    <n v="0"/>
    <s v="SUCURSAL TRAN"/>
    <x v="3"/>
    <x v="4"/>
    <n v="2020"/>
    <n v="0"/>
    <n v="0"/>
    <n v="0"/>
    <n v="0"/>
  </r>
  <r>
    <x v="0"/>
    <n v="0.15859999999999999"/>
    <n v="0.34839999999999999"/>
    <n v="0"/>
    <s v="SUCURSAL TRAN"/>
    <x v="3"/>
    <x v="5"/>
    <n v="2020"/>
    <n v="0.61"/>
    <n v="0.21252399999999999"/>
    <n v="9.6745999999999999E-2"/>
    <n v="0.11577799999999999"/>
  </r>
  <r>
    <x v="0"/>
    <n v="0.15859999999999999"/>
    <n v="0.34839999999999999"/>
    <n v="0"/>
    <s v="SUCURSAL TRAN"/>
    <x v="3"/>
    <x v="6"/>
    <n v="2020"/>
    <n v="0.45"/>
    <n v="0.15678"/>
    <n v="7.1370000000000003E-2"/>
    <n v="8.541E-2"/>
  </r>
  <r>
    <x v="0"/>
    <n v="0.15859999999999999"/>
    <n v="0.34839999999999999"/>
    <n v="0"/>
    <s v="SUCURSAL TRAN"/>
    <x v="3"/>
    <x v="7"/>
    <n v="2020"/>
    <n v="0.17"/>
    <n v="5.9228000000000003E-2"/>
    <n v="2.6962E-2"/>
    <n v="3.2266000000000003E-2"/>
  </r>
  <r>
    <x v="0"/>
    <n v="0.15859999999999999"/>
    <n v="0.34839999999999999"/>
    <n v="0"/>
    <s v="SUCURSAL TRAN"/>
    <x v="3"/>
    <x v="8"/>
    <n v="2021"/>
    <n v="0.21"/>
    <n v="7.3163999999999993E-2"/>
    <n v="3.3305999999999995E-2"/>
    <n v="3.9857999999999998E-2"/>
  </r>
  <r>
    <x v="0"/>
    <n v="0.52759999999999996"/>
    <n v="1.0075000000000001"/>
    <n v="1.0720000000000001"/>
    <s v="SUCURSAL CHILE"/>
    <x v="4"/>
    <x v="0"/>
    <n v="2020"/>
    <n v="0"/>
    <n v="0"/>
    <n v="0"/>
    <n v="0"/>
  </r>
  <r>
    <x v="0"/>
    <n v="0.52759999999999996"/>
    <n v="1.0075000000000001"/>
    <n v="1.0720000000000001"/>
    <s v="SUCURSAL CHILE"/>
    <x v="4"/>
    <x v="1"/>
    <n v="2020"/>
    <n v="2.79"/>
    <n v="2.8109250000000001"/>
    <n v="1.4720039999999999"/>
    <n v="1.3389210000000002"/>
  </r>
  <r>
    <x v="0"/>
    <n v="0.52759999999999996"/>
    <n v="1.0075000000000001"/>
    <n v="1.0720000000000001"/>
    <s v="SUCURSAL CHILE"/>
    <x v="4"/>
    <x v="2"/>
    <n v="2020"/>
    <n v="4.88"/>
    <n v="4.9165999999999999"/>
    <n v="2.5746879999999996"/>
    <n v="2.3419120000000002"/>
  </r>
  <r>
    <x v="0"/>
    <n v="0.52759999999999996"/>
    <n v="1.0075000000000001"/>
    <n v="1.0720000000000001"/>
    <s v="SUCURSAL CHILE"/>
    <x v="4"/>
    <x v="3"/>
    <n v="2020"/>
    <n v="0.73"/>
    <n v="0.73547499999999999"/>
    <n v="0.38514799999999993"/>
    <n v="0.35032700000000006"/>
  </r>
  <r>
    <x v="0"/>
    <n v="0.52759999999999996"/>
    <n v="1.0075000000000001"/>
    <n v="1.0720000000000001"/>
    <s v="SUCURSAL CHILE"/>
    <x v="4"/>
    <x v="4"/>
    <n v="2020"/>
    <n v="0"/>
    <n v="0"/>
    <n v="0"/>
    <n v="0"/>
  </r>
  <r>
    <x v="0"/>
    <n v="0.52759999999999996"/>
    <n v="1.0075000000000001"/>
    <n v="1.0720000000000001"/>
    <s v="SUCURSAL CHILE"/>
    <x v="4"/>
    <x v="5"/>
    <n v="2020"/>
    <n v="0"/>
    <n v="0"/>
    <n v="0"/>
    <n v="0"/>
  </r>
  <r>
    <x v="0"/>
    <n v="0.52759999999999996"/>
    <n v="1.0075000000000001"/>
    <n v="1.0720000000000001"/>
    <s v="SUCURSAL CHILE"/>
    <x v="4"/>
    <x v="6"/>
    <n v="2020"/>
    <n v="2.31"/>
    <n v="2.3273250000000001"/>
    <n v="1.218756"/>
    <n v="1.1085690000000001"/>
  </r>
  <r>
    <x v="0"/>
    <n v="0.52759999999999996"/>
    <n v="1.0075000000000001"/>
    <n v="1.0720000000000001"/>
    <s v="SUCURSAL CHILE"/>
    <x v="4"/>
    <x v="7"/>
    <n v="2020"/>
    <n v="3.6"/>
    <n v="3.6270000000000002"/>
    <n v="1.8993599999999999"/>
    <n v="1.7276400000000003"/>
  </r>
  <r>
    <x v="0"/>
    <n v="0.52759999999999996"/>
    <n v="1.0075000000000001"/>
    <n v="1.0720000000000001"/>
    <s v="SUCURSAL CHILE"/>
    <x v="4"/>
    <x v="8"/>
    <n v="2021"/>
    <n v="2.2599999999999998"/>
    <n v="2.2769499999999998"/>
    <n v="1.1923759999999999"/>
    <n v="1.0845739999999999"/>
  </r>
  <r>
    <x v="1"/>
    <n v="59.0383"/>
    <n v="93.584900000000005"/>
    <n v="95.262799999999999"/>
    <s v="SUCURSAL TALLER"/>
    <x v="0"/>
    <x v="0"/>
    <n v="2020"/>
    <n v="0"/>
    <n v="0"/>
    <n v="0"/>
    <n v="0"/>
  </r>
  <r>
    <x v="1"/>
    <n v="59.0383"/>
    <n v="93.584900000000005"/>
    <n v="95.262799999999999"/>
    <s v="SUCURSAL TALLER"/>
    <x v="0"/>
    <x v="1"/>
    <n v="2020"/>
    <n v="0"/>
    <n v="0"/>
    <n v="0"/>
    <n v="0"/>
  </r>
  <r>
    <x v="1"/>
    <n v="59.0383"/>
    <n v="93.584900000000005"/>
    <n v="95.262799999999999"/>
    <s v="SUCURSAL TALLER"/>
    <x v="0"/>
    <x v="2"/>
    <n v="2020"/>
    <n v="2.4500000000000002"/>
    <n v="229.28300500000003"/>
    <n v="144.643835"/>
    <n v="84.639170000000036"/>
  </r>
  <r>
    <x v="1"/>
    <n v="59.0383"/>
    <n v="93.584900000000005"/>
    <n v="95.262799999999999"/>
    <s v="SUCURSAL TALLER"/>
    <x v="0"/>
    <x v="3"/>
    <n v="2020"/>
    <n v="5.85"/>
    <n v="547.47166500000003"/>
    <n v="345.374055"/>
    <n v="202.09761000000003"/>
  </r>
  <r>
    <x v="1"/>
    <n v="59.0383"/>
    <n v="93.584900000000005"/>
    <n v="95.262799999999999"/>
    <s v="SUCURSAL TALLER"/>
    <x v="0"/>
    <x v="4"/>
    <n v="2020"/>
    <n v="0.51"/>
    <n v="47.728299"/>
    <n v="30.109532999999999"/>
    <n v="17.618766000000001"/>
  </r>
  <r>
    <x v="1"/>
    <n v="59.0383"/>
    <n v="93.584900000000005"/>
    <n v="95.262799999999999"/>
    <s v="SUCURSAL TALLER"/>
    <x v="0"/>
    <x v="5"/>
    <n v="2020"/>
    <n v="0"/>
    <n v="0"/>
    <n v="0"/>
    <n v="0"/>
  </r>
  <r>
    <x v="1"/>
    <n v="59.0383"/>
    <n v="93.584900000000005"/>
    <n v="95.262799999999999"/>
    <s v="SUCURSAL TALLER"/>
    <x v="0"/>
    <x v="6"/>
    <n v="2020"/>
    <n v="5.1100000000000003"/>
    <n v="478.21883900000006"/>
    <n v="301.68571300000002"/>
    <n v="176.53312600000004"/>
  </r>
  <r>
    <x v="1"/>
    <n v="59.0383"/>
    <n v="93.584900000000005"/>
    <n v="95.262799999999999"/>
    <s v="SUCURSAL TALLER"/>
    <x v="0"/>
    <x v="7"/>
    <n v="2020"/>
    <n v="1.83"/>
    <n v="171.260367"/>
    <n v="108.04008900000001"/>
    <n v="63.220277999999993"/>
  </r>
  <r>
    <x v="1"/>
    <n v="59.0383"/>
    <n v="93.584900000000005"/>
    <n v="95.262799999999999"/>
    <s v="SUCURSAL TALLER"/>
    <x v="0"/>
    <x v="8"/>
    <n v="2021"/>
    <n v="2.79"/>
    <n v="261.10187100000002"/>
    <n v="164.716857"/>
    <n v="96.385014000000012"/>
  </r>
  <r>
    <x v="1"/>
    <n v="100.2426"/>
    <n v="149.26750000000001"/>
    <n v="163.44630000000001"/>
    <s v="SUCURSAL TRAN"/>
    <x v="3"/>
    <x v="0"/>
    <n v="2020"/>
    <n v="2.5099999999999998"/>
    <n v="374.66142500000001"/>
    <n v="251.60892599999997"/>
    <n v="123.05249900000004"/>
  </r>
  <r>
    <x v="1"/>
    <n v="100.2426"/>
    <n v="149.26750000000001"/>
    <n v="163.44630000000001"/>
    <s v="SUCURSAL TRAN"/>
    <x v="3"/>
    <x v="1"/>
    <n v="2020"/>
    <n v="1.01"/>
    <n v="150.760175"/>
    <n v="101.245026"/>
    <n v="49.515149000000008"/>
  </r>
  <r>
    <x v="1"/>
    <n v="100.2426"/>
    <n v="149.26750000000001"/>
    <n v="163.44630000000001"/>
    <s v="SUCURSAL TRAN"/>
    <x v="3"/>
    <x v="2"/>
    <n v="2020"/>
    <n v="0"/>
    <n v="0"/>
    <n v="0"/>
    <n v="0"/>
  </r>
  <r>
    <x v="1"/>
    <n v="100.2426"/>
    <n v="149.26750000000001"/>
    <n v="163.44630000000001"/>
    <s v="SUCURSAL TRAN"/>
    <x v="3"/>
    <x v="3"/>
    <n v="2020"/>
    <n v="1.1399999999999999"/>
    <n v="170.16495"/>
    <n v="114.27656399999998"/>
    <n v="55.888386000000025"/>
  </r>
  <r>
    <x v="1"/>
    <n v="100.2426"/>
    <n v="149.26750000000001"/>
    <n v="163.44630000000001"/>
    <s v="SUCURSAL TRAN"/>
    <x v="3"/>
    <x v="4"/>
    <n v="2020"/>
    <n v="5.59"/>
    <n v="834.40532500000006"/>
    <n v="560.356134"/>
    <n v="274.04919100000006"/>
  </r>
  <r>
    <x v="1"/>
    <n v="100.2426"/>
    <n v="149.26750000000001"/>
    <n v="163.44630000000001"/>
    <s v="SUCURSAL TRAN"/>
    <x v="3"/>
    <x v="5"/>
    <n v="2020"/>
    <n v="1.8"/>
    <n v="268.68150000000003"/>
    <n v="180.43668"/>
    <n v="88.244820000000033"/>
  </r>
  <r>
    <x v="1"/>
    <n v="100.2426"/>
    <n v="149.26750000000001"/>
    <n v="163.44630000000001"/>
    <s v="SUCURSAL TRAN"/>
    <x v="3"/>
    <x v="6"/>
    <n v="2020"/>
    <n v="0.45"/>
    <n v="67.170375000000007"/>
    <n v="45.109169999999999"/>
    <n v="22.061205000000008"/>
  </r>
  <r>
    <x v="1"/>
    <n v="100.2426"/>
    <n v="149.26750000000001"/>
    <n v="163.44630000000001"/>
    <s v="SUCURSAL TRAN"/>
    <x v="3"/>
    <x v="7"/>
    <n v="2020"/>
    <n v="0"/>
    <n v="0"/>
    <n v="0"/>
    <n v="0"/>
  </r>
  <r>
    <x v="1"/>
    <n v="100.2426"/>
    <n v="149.26750000000001"/>
    <n v="163.44630000000001"/>
    <s v="SUCURSAL TRAN"/>
    <x v="3"/>
    <x v="8"/>
    <n v="2021"/>
    <n v="3.55"/>
    <n v="529.89962500000001"/>
    <n v="355.86122999999998"/>
    <n v="174.03839500000004"/>
  </r>
  <r>
    <x v="1"/>
    <n v="131.35589999999999"/>
    <n v="167.46879999999999"/>
    <n v="159.42830000000001"/>
    <s v="MATRIZ "/>
    <x v="1"/>
    <x v="0"/>
    <n v="2020"/>
    <n v="1.3"/>
    <n v="217.70944"/>
    <n v="170.76266999999999"/>
    <n v="46.946770000000015"/>
  </r>
  <r>
    <x v="1"/>
    <n v="131.35589999999999"/>
    <n v="167.46879999999999"/>
    <n v="159.42830000000001"/>
    <s v="MATRIZ "/>
    <x v="1"/>
    <x v="1"/>
    <n v="2020"/>
    <n v="1.97"/>
    <n v="329.91353599999997"/>
    <n v="258.77112299999999"/>
    <n v="71.142412999999976"/>
  </r>
  <r>
    <x v="1"/>
    <n v="131.35589999999999"/>
    <n v="167.46879999999999"/>
    <n v="159.42830000000001"/>
    <s v="MATRIZ "/>
    <x v="1"/>
    <x v="2"/>
    <n v="2020"/>
    <n v="0"/>
    <n v="0"/>
    <n v="0"/>
    <n v="0"/>
  </r>
  <r>
    <x v="1"/>
    <n v="131.35589999999999"/>
    <n v="167.46879999999999"/>
    <n v="159.42830000000001"/>
    <s v="MATRIZ "/>
    <x v="1"/>
    <x v="3"/>
    <n v="2020"/>
    <n v="0"/>
    <n v="0"/>
    <n v="0"/>
    <n v="0"/>
  </r>
  <r>
    <x v="1"/>
    <n v="131.35589999999999"/>
    <n v="167.46879999999999"/>
    <n v="159.42830000000001"/>
    <s v="MATRIZ "/>
    <x v="1"/>
    <x v="4"/>
    <n v="2020"/>
    <n v="0.23"/>
    <n v="38.517823999999997"/>
    <n v="30.211856999999998"/>
    <n v="8.305966999999999"/>
  </r>
  <r>
    <x v="1"/>
    <n v="131.35589999999999"/>
    <n v="167.46879999999999"/>
    <n v="159.42830000000001"/>
    <s v="MATRIZ "/>
    <x v="1"/>
    <x v="5"/>
    <n v="2020"/>
    <n v="2.65"/>
    <n v="443.79231999999996"/>
    <n v="348.09313499999996"/>
    <n v="95.699185"/>
  </r>
  <r>
    <x v="1"/>
    <n v="131.35589999999999"/>
    <n v="167.46879999999999"/>
    <n v="159.42830000000001"/>
    <s v="MATRIZ "/>
    <x v="1"/>
    <x v="6"/>
    <n v="2020"/>
    <n v="1.87"/>
    <n v="313.16665599999999"/>
    <n v="245.63553300000001"/>
    <n v="67.53112299999998"/>
  </r>
  <r>
    <x v="1"/>
    <n v="131.35589999999999"/>
    <n v="167.46879999999999"/>
    <n v="159.42830000000001"/>
    <s v="MATRIZ "/>
    <x v="1"/>
    <x v="7"/>
    <n v="2020"/>
    <n v="1.52"/>
    <n v="254.55257599999999"/>
    <n v="199.660968"/>
    <n v="54.891607999999991"/>
  </r>
  <r>
    <x v="1"/>
    <n v="131.35589999999999"/>
    <n v="167.46879999999999"/>
    <n v="159.42830000000001"/>
    <s v="MATRIZ "/>
    <x v="1"/>
    <x v="8"/>
    <n v="2021"/>
    <n v="0.18"/>
    <n v="30.144383999999995"/>
    <n v="23.644061999999998"/>
    <n v="6.500321999999997"/>
  </r>
  <r>
    <x v="2"/>
    <n v="112.0759"/>
    <n v="141.60720000000001"/>
    <n v="154.7748"/>
    <s v="SUCURSAL CHILE"/>
    <x v="4"/>
    <x v="0"/>
    <n v="2020"/>
    <n v="1.3"/>
    <n v="184.08936000000003"/>
    <n v="145.69867000000002"/>
    <n v="38.390690000000006"/>
  </r>
  <r>
    <x v="2"/>
    <n v="112.0759"/>
    <n v="141.60720000000001"/>
    <n v="154.7748"/>
    <s v="SUCURSAL CHILE"/>
    <x v="4"/>
    <x v="1"/>
    <n v="2020"/>
    <n v="1.94"/>
    <n v="274.71796799999998"/>
    <n v="217.427246"/>
    <n v="57.290721999999988"/>
  </r>
  <r>
    <x v="2"/>
    <n v="112.0759"/>
    <n v="141.60720000000001"/>
    <n v="154.7748"/>
    <s v="SUCURSAL CHILE"/>
    <x v="4"/>
    <x v="2"/>
    <n v="2020"/>
    <n v="0.52"/>
    <n v="73.635744000000003"/>
    <n v="58.279468000000001"/>
    <n v="15.356276000000001"/>
  </r>
  <r>
    <x v="2"/>
    <n v="112.0759"/>
    <n v="141.60720000000001"/>
    <n v="154.7748"/>
    <s v="SUCURSAL CHILE"/>
    <x v="4"/>
    <x v="3"/>
    <n v="2020"/>
    <n v="2.17"/>
    <n v="307.28762399999999"/>
    <n v="243.20470299999999"/>
    <n v="64.082920999999999"/>
  </r>
  <r>
    <x v="2"/>
    <n v="112.0759"/>
    <n v="141.60720000000001"/>
    <n v="154.7748"/>
    <s v="SUCURSAL CHILE"/>
    <x v="4"/>
    <x v="4"/>
    <n v="2020"/>
    <n v="0.35"/>
    <n v="49.562519999999999"/>
    <n v="39.226565000000001"/>
    <n v="10.335954999999998"/>
  </r>
  <r>
    <x v="2"/>
    <n v="112.0759"/>
    <n v="141.60720000000001"/>
    <n v="154.7748"/>
    <s v="SUCURSAL CHILE"/>
    <x v="4"/>
    <x v="5"/>
    <n v="2020"/>
    <n v="2.52"/>
    <n v="356.850144"/>
    <n v="282.43126799999999"/>
    <n v="74.418876000000012"/>
  </r>
  <r>
    <x v="2"/>
    <n v="112.0759"/>
    <n v="141.60720000000001"/>
    <n v="154.7748"/>
    <s v="SUCURSAL CHILE"/>
    <x v="4"/>
    <x v="6"/>
    <n v="2020"/>
    <n v="1.87"/>
    <n v="264.80546400000003"/>
    <n v="209.58193300000002"/>
    <n v="55.223531000000008"/>
  </r>
  <r>
    <x v="2"/>
    <n v="112.0759"/>
    <n v="141.60720000000001"/>
    <n v="154.7748"/>
    <s v="SUCURSAL CHILE"/>
    <x v="4"/>
    <x v="7"/>
    <n v="2020"/>
    <n v="0.62"/>
    <n v="87.796464"/>
    <n v="69.487058000000005"/>
    <n v="18.309405999999996"/>
  </r>
  <r>
    <x v="2"/>
    <n v="112.0759"/>
    <n v="141.60720000000001"/>
    <n v="154.7748"/>
    <s v="SUCURSAL CHILE"/>
    <x v="4"/>
    <x v="8"/>
    <n v="2021"/>
    <n v="3.02"/>
    <n v="427.65374400000002"/>
    <n v="338.46921800000001"/>
    <n v="89.184526000000005"/>
  </r>
  <r>
    <x v="2"/>
    <n v="152.23320000000001"/>
    <n v="186.6421"/>
    <n v="0"/>
    <s v="SUCURSAL LOJA"/>
    <x v="2"/>
    <x v="0"/>
    <n v="2020"/>
    <n v="0.67"/>
    <n v="125.050207"/>
    <n v="101.99624400000002"/>
    <n v="23.053962999999982"/>
  </r>
  <r>
    <x v="2"/>
    <n v="152.23320000000001"/>
    <n v="186.6421"/>
    <n v="0"/>
    <s v="SUCURSAL LOJA"/>
    <x v="2"/>
    <x v="1"/>
    <n v="2020"/>
    <n v="0.38"/>
    <n v="70.923997999999997"/>
    <n v="57.848616000000007"/>
    <n v="13.075381999999991"/>
  </r>
  <r>
    <x v="2"/>
    <n v="152.23320000000001"/>
    <n v="186.6421"/>
    <n v="0"/>
    <s v="SUCURSAL LOJA"/>
    <x v="2"/>
    <x v="2"/>
    <n v="2020"/>
    <n v="4.1500000000000004"/>
    <n v="774.56471500000009"/>
    <n v="631.76778000000013"/>
    <n v="142.79693499999996"/>
  </r>
  <r>
    <x v="2"/>
    <n v="152.23320000000001"/>
    <n v="186.6421"/>
    <n v="0"/>
    <s v="SUCURSAL LOJA"/>
    <x v="2"/>
    <x v="3"/>
    <n v="2020"/>
    <n v="0"/>
    <n v="0"/>
    <n v="0"/>
    <n v="0"/>
  </r>
  <r>
    <x v="2"/>
    <n v="152.23320000000001"/>
    <n v="186.6421"/>
    <n v="0"/>
    <s v="SUCURSAL LOJA"/>
    <x v="2"/>
    <x v="4"/>
    <n v="2020"/>
    <n v="0"/>
    <n v="0"/>
    <n v="0"/>
    <n v="0"/>
  </r>
  <r>
    <x v="2"/>
    <n v="152.23320000000001"/>
    <n v="186.6421"/>
    <n v="0"/>
    <s v="SUCURSAL LOJA"/>
    <x v="2"/>
    <x v="5"/>
    <n v="2020"/>
    <n v="0"/>
    <n v="0"/>
    <n v="0"/>
    <n v="0"/>
  </r>
  <r>
    <x v="2"/>
    <n v="152.23320000000001"/>
    <n v="186.6421"/>
    <n v="0"/>
    <s v="SUCURSAL LOJA"/>
    <x v="2"/>
    <x v="6"/>
    <n v="2020"/>
    <n v="3.13"/>
    <n v="584.18977299999995"/>
    <n v="476.48991599999999"/>
    <n v="107.69985699999995"/>
  </r>
  <r>
    <x v="2"/>
    <n v="152.23320000000001"/>
    <n v="186.6421"/>
    <n v="0"/>
    <s v="SUCURSAL LOJA"/>
    <x v="2"/>
    <x v="7"/>
    <n v="2020"/>
    <n v="2.6"/>
    <n v="485.26946000000004"/>
    <n v="395.80632000000003"/>
    <n v="89.46314000000001"/>
  </r>
  <r>
    <x v="2"/>
    <n v="152.23320000000001"/>
    <n v="186.6421"/>
    <n v="0"/>
    <s v="SUCURSAL LOJA"/>
    <x v="2"/>
    <x v="8"/>
    <n v="2021"/>
    <n v="0"/>
    <n v="0"/>
    <n v="0"/>
    <n v="0"/>
  </r>
  <r>
    <x v="2"/>
    <n v="144.34350000000001"/>
    <n v="195.89179999999999"/>
    <n v="0"/>
    <s v="SUCURSAL TALLER"/>
    <x v="0"/>
    <x v="0"/>
    <n v="2020"/>
    <n v="0"/>
    <n v="0"/>
    <n v="0"/>
    <n v="0"/>
  </r>
  <r>
    <x v="2"/>
    <n v="144.34350000000001"/>
    <n v="195.89179999999999"/>
    <n v="0"/>
    <s v="SUCURSAL TALLER"/>
    <x v="0"/>
    <x v="1"/>
    <n v="2020"/>
    <n v="1.81"/>
    <n v="354.56415799999996"/>
    <n v="261.26173500000004"/>
    <n v="93.302422999999919"/>
  </r>
  <r>
    <x v="2"/>
    <n v="144.34350000000001"/>
    <n v="195.89179999999999"/>
    <n v="0"/>
    <s v="SUCURSAL TALLER"/>
    <x v="0"/>
    <x v="2"/>
    <n v="2020"/>
    <n v="2.54"/>
    <n v="497.56517199999996"/>
    <n v="366.63249000000002"/>
    <n v="130.93268199999994"/>
  </r>
  <r>
    <x v="2"/>
    <n v="144.34350000000001"/>
    <n v="195.89179999999999"/>
    <n v="0"/>
    <s v="SUCURSAL TALLER"/>
    <x v="0"/>
    <x v="3"/>
    <n v="2020"/>
    <n v="0"/>
    <n v="0"/>
    <n v="0"/>
    <n v="0"/>
  </r>
  <r>
    <x v="2"/>
    <n v="144.34350000000001"/>
    <n v="195.89179999999999"/>
    <n v="0"/>
    <s v="SUCURSAL TALLER"/>
    <x v="0"/>
    <x v="4"/>
    <n v="2020"/>
    <n v="3.12"/>
    <n v="611.18241599999999"/>
    <n v="450.35172000000006"/>
    <n v="160.83069599999993"/>
  </r>
  <r>
    <x v="2"/>
    <n v="144.34350000000001"/>
    <n v="195.89179999999999"/>
    <n v="0"/>
    <s v="SUCURSAL TALLER"/>
    <x v="0"/>
    <x v="5"/>
    <n v="2020"/>
    <n v="2.0499999999999998"/>
    <n v="401.57818999999995"/>
    <n v="295.90417500000001"/>
    <n v="105.67401499999994"/>
  </r>
  <r>
    <x v="2"/>
    <n v="144.34350000000001"/>
    <n v="195.89179999999999"/>
    <n v="0"/>
    <s v="SUCURSAL TALLER"/>
    <x v="0"/>
    <x v="6"/>
    <n v="2020"/>
    <n v="11.28"/>
    <n v="2209.6595039999997"/>
    <n v="1628.1946800000001"/>
    <n v="581.46482399999968"/>
  </r>
  <r>
    <x v="2"/>
    <n v="144.34350000000001"/>
    <n v="195.89179999999999"/>
    <n v="0"/>
    <s v="SUCURSAL TALLER"/>
    <x v="0"/>
    <x v="7"/>
    <n v="2020"/>
    <n v="0.47"/>
    <n v="92.069145999999989"/>
    <n v="67.841444999999993"/>
    <n v="24.227700999999996"/>
  </r>
  <r>
    <x v="2"/>
    <n v="144.34350000000001"/>
    <n v="195.89179999999999"/>
    <n v="0"/>
    <s v="SUCURSAL TALLER"/>
    <x v="0"/>
    <x v="8"/>
    <n v="2021"/>
    <n v="0"/>
    <n v="0"/>
    <n v="0"/>
    <n v="0"/>
  </r>
  <r>
    <x v="2"/>
    <n v="94.191699999999997"/>
    <n v="117.2069"/>
    <n v="126.00879999999999"/>
    <s v="SUCURSAL TRAN"/>
    <x v="3"/>
    <x v="0"/>
    <n v="2020"/>
    <n v="0"/>
    <n v="0"/>
    <n v="0"/>
    <n v="0"/>
  </r>
  <r>
    <x v="2"/>
    <n v="94.191699999999997"/>
    <n v="117.2069"/>
    <n v="126.00879999999999"/>
    <s v="SUCURSAL TRAN"/>
    <x v="3"/>
    <x v="1"/>
    <n v="2020"/>
    <n v="0.56000000000000005"/>
    <n v="65.635864000000012"/>
    <n v="52.747352000000006"/>
    <n v="12.888512000000006"/>
  </r>
  <r>
    <x v="2"/>
    <n v="94.191699999999997"/>
    <n v="117.2069"/>
    <n v="126.00879999999999"/>
    <s v="SUCURSAL TRAN"/>
    <x v="3"/>
    <x v="2"/>
    <n v="2020"/>
    <n v="0.95"/>
    <n v="111.346555"/>
    <n v="89.482114999999993"/>
    <n v="21.864440000000002"/>
  </r>
  <r>
    <x v="2"/>
    <n v="94.191699999999997"/>
    <n v="117.2069"/>
    <n v="126.00879999999999"/>
    <s v="SUCURSAL TRAN"/>
    <x v="3"/>
    <x v="3"/>
    <n v="2020"/>
    <n v="0"/>
    <n v="0"/>
    <n v="0"/>
    <n v="0"/>
  </r>
  <r>
    <x v="2"/>
    <n v="94.191699999999997"/>
    <n v="117.2069"/>
    <n v="126.00879999999999"/>
    <s v="SUCURSAL TRAN"/>
    <x v="3"/>
    <x v="4"/>
    <n v="2020"/>
    <n v="0.12"/>
    <n v="14.064828"/>
    <n v="11.303004"/>
    <n v="2.7618240000000007"/>
  </r>
  <r>
    <x v="2"/>
    <n v="94.191699999999997"/>
    <n v="117.2069"/>
    <n v="126.00879999999999"/>
    <s v="SUCURSAL TRAN"/>
    <x v="3"/>
    <x v="5"/>
    <n v="2020"/>
    <n v="0.28999999999999998"/>
    <n v="33.990000999999999"/>
    <n v="27.315592999999996"/>
    <n v="6.6744080000000032"/>
  </r>
  <r>
    <x v="2"/>
    <n v="94.191699999999997"/>
    <n v="117.2069"/>
    <n v="126.00879999999999"/>
    <s v="SUCURSAL TRAN"/>
    <x v="3"/>
    <x v="6"/>
    <n v="2020"/>
    <n v="0"/>
    <n v="0"/>
    <n v="0"/>
    <n v="0"/>
  </r>
  <r>
    <x v="2"/>
    <n v="94.191699999999997"/>
    <n v="117.2069"/>
    <n v="126.00879999999999"/>
    <s v="SUCURSAL TRAN"/>
    <x v="3"/>
    <x v="7"/>
    <n v="2020"/>
    <n v="7.0000000000000007E-2"/>
    <n v="8.2044830000000015"/>
    <n v="6.5934190000000008"/>
    <n v="1.6110640000000007"/>
  </r>
  <r>
    <x v="2"/>
    <n v="94.191699999999997"/>
    <n v="117.2069"/>
    <n v="126.00879999999999"/>
    <s v="SUCURSAL TRAN"/>
    <x v="3"/>
    <x v="8"/>
    <n v="2021"/>
    <n v="0.11"/>
    <n v="12.892759"/>
    <n v="10.361086999999999"/>
    <n v="2.5316720000000004"/>
  </r>
  <r>
    <x v="3"/>
    <n v="0.4637"/>
    <n v="1.2676000000000001"/>
    <n v="1.4449000000000001"/>
    <s v="MATRIZ "/>
    <x v="1"/>
    <x v="0"/>
    <n v="2020"/>
    <n v="0.57999999999999996"/>
    <n v="0.73520799999999997"/>
    <n v="0.26894599999999996"/>
    <n v="0.46626200000000001"/>
  </r>
  <r>
    <x v="3"/>
    <n v="0.4637"/>
    <n v="1.2676000000000001"/>
    <n v="1.4449000000000001"/>
    <s v="MATRIZ "/>
    <x v="1"/>
    <x v="1"/>
    <n v="2020"/>
    <n v="0"/>
    <n v="0"/>
    <n v="0"/>
    <n v="0"/>
  </r>
  <r>
    <x v="3"/>
    <n v="0.4637"/>
    <n v="1.2676000000000001"/>
    <n v="1.4449000000000001"/>
    <s v="MATRIZ "/>
    <x v="1"/>
    <x v="2"/>
    <n v="2020"/>
    <n v="3.2"/>
    <n v="4.0563200000000004"/>
    <n v="1.48384"/>
    <n v="2.5724800000000005"/>
  </r>
  <r>
    <x v="3"/>
    <n v="0.4637"/>
    <n v="1.2676000000000001"/>
    <n v="1.4449000000000001"/>
    <s v="MATRIZ "/>
    <x v="1"/>
    <x v="3"/>
    <n v="2020"/>
    <n v="0.73"/>
    <n v="0.92534800000000006"/>
    <n v="0.338501"/>
    <n v="0.58684700000000012"/>
  </r>
  <r>
    <x v="3"/>
    <n v="0.4637"/>
    <n v="1.2676000000000001"/>
    <n v="1.4449000000000001"/>
    <s v="MATRIZ "/>
    <x v="1"/>
    <x v="4"/>
    <n v="2020"/>
    <n v="0"/>
    <n v="0"/>
    <n v="0"/>
    <n v="0"/>
  </r>
  <r>
    <x v="3"/>
    <n v="0.4637"/>
    <n v="1.2676000000000001"/>
    <n v="1.4449000000000001"/>
    <s v="MATRIZ "/>
    <x v="1"/>
    <x v="5"/>
    <n v="2020"/>
    <n v="2.2400000000000002"/>
    <n v="2.8394240000000006"/>
    <n v="1.0386880000000001"/>
    <n v="1.8007360000000006"/>
  </r>
  <r>
    <x v="3"/>
    <n v="0.4637"/>
    <n v="1.2676000000000001"/>
    <n v="1.4449000000000001"/>
    <s v="MATRIZ "/>
    <x v="1"/>
    <x v="6"/>
    <n v="2020"/>
    <n v="0"/>
    <n v="0"/>
    <n v="0"/>
    <n v="0"/>
  </r>
  <r>
    <x v="3"/>
    <n v="0.4637"/>
    <n v="1.2676000000000001"/>
    <n v="1.4449000000000001"/>
    <s v="MATRIZ "/>
    <x v="1"/>
    <x v="7"/>
    <n v="2020"/>
    <n v="2.34"/>
    <n v="2.9661840000000002"/>
    <n v="1.0850579999999999"/>
    <n v="1.8811260000000003"/>
  </r>
  <r>
    <x v="3"/>
    <n v="0.4637"/>
    <n v="1.2676000000000001"/>
    <n v="1.4449000000000001"/>
    <s v="MATRIZ "/>
    <x v="1"/>
    <x v="8"/>
    <n v="2021"/>
    <n v="0"/>
    <n v="0"/>
    <n v="0"/>
    <n v="0"/>
  </r>
  <r>
    <x v="3"/>
    <n v="0.16239999999999999"/>
    <n v="0.3493"/>
    <n v="0.41639999999999999"/>
    <s v="SUCURSAL CHILE"/>
    <x v="4"/>
    <x v="0"/>
    <n v="2020"/>
    <n v="0"/>
    <n v="0"/>
    <n v="0"/>
    <n v="0"/>
  </r>
  <r>
    <x v="3"/>
    <n v="0.16239999999999999"/>
    <n v="0.3493"/>
    <n v="0.41639999999999999"/>
    <s v="SUCURSAL CHILE"/>
    <x v="4"/>
    <x v="1"/>
    <n v="2020"/>
    <n v="1.05"/>
    <n v="0.36676500000000001"/>
    <n v="0.17052"/>
    <n v="0.196245"/>
  </r>
  <r>
    <x v="3"/>
    <n v="0.16239999999999999"/>
    <n v="0.3493"/>
    <n v="0.41639999999999999"/>
    <s v="SUCURSAL CHILE"/>
    <x v="4"/>
    <x v="2"/>
    <n v="2020"/>
    <n v="2.92"/>
    <n v="1.0199559999999999"/>
    <n v="0.47420799999999996"/>
    <n v="0.5457479999999999"/>
  </r>
  <r>
    <x v="3"/>
    <n v="0.16239999999999999"/>
    <n v="0.3493"/>
    <n v="0.41639999999999999"/>
    <s v="SUCURSAL CHILE"/>
    <x v="4"/>
    <x v="3"/>
    <n v="2020"/>
    <n v="0"/>
    <n v="0"/>
    <n v="0"/>
    <n v="0"/>
  </r>
  <r>
    <x v="3"/>
    <n v="0.16239999999999999"/>
    <n v="0.3493"/>
    <n v="0.41639999999999999"/>
    <s v="SUCURSAL CHILE"/>
    <x v="4"/>
    <x v="4"/>
    <n v="2020"/>
    <n v="0"/>
    <n v="0"/>
    <n v="0"/>
    <n v="0"/>
  </r>
  <r>
    <x v="3"/>
    <n v="0.16239999999999999"/>
    <n v="0.3493"/>
    <n v="0.41639999999999999"/>
    <s v="SUCURSAL CHILE"/>
    <x v="4"/>
    <x v="5"/>
    <n v="2020"/>
    <n v="0.33"/>
    <n v="0.11526900000000001"/>
    <n v="5.3592000000000001E-2"/>
    <n v="6.167700000000001E-2"/>
  </r>
  <r>
    <x v="3"/>
    <n v="0.16239999999999999"/>
    <n v="0.3493"/>
    <n v="0.41639999999999999"/>
    <s v="SUCURSAL CHILE"/>
    <x v="4"/>
    <x v="6"/>
    <n v="2020"/>
    <n v="0.68"/>
    <n v="0.23752400000000001"/>
    <n v="0.110432"/>
    <n v="0.12709200000000001"/>
  </r>
  <r>
    <x v="3"/>
    <n v="0.16239999999999999"/>
    <n v="0.3493"/>
    <n v="0.41639999999999999"/>
    <s v="SUCURSAL CHILE"/>
    <x v="4"/>
    <x v="7"/>
    <n v="2020"/>
    <n v="0.81"/>
    <n v="0.28293300000000005"/>
    <n v="0.13154399999999999"/>
    <n v="0.15138900000000005"/>
  </r>
  <r>
    <x v="3"/>
    <n v="0.16239999999999999"/>
    <n v="0.3493"/>
    <n v="0.41639999999999999"/>
    <s v="SUCURSAL CHILE"/>
    <x v="4"/>
    <x v="8"/>
    <n v="2021"/>
    <n v="0"/>
    <n v="0"/>
    <n v="0"/>
    <n v="0"/>
  </r>
  <r>
    <x v="3"/>
    <n v="0.13350000000000001"/>
    <n v="0.27289999999999998"/>
    <n v="0.2712"/>
    <s v="SUCURSAL LOJA"/>
    <x v="2"/>
    <x v="0"/>
    <n v="2020"/>
    <n v="0"/>
    <n v="0"/>
    <n v="0"/>
    <n v="0"/>
  </r>
  <r>
    <x v="3"/>
    <n v="0.13350000000000001"/>
    <n v="0.27289999999999998"/>
    <n v="0.2712"/>
    <s v="SUCURSAL LOJA"/>
    <x v="2"/>
    <x v="1"/>
    <n v="2020"/>
    <n v="2.84"/>
    <n v="0.77503599999999995"/>
    <n v="0.37913999999999998"/>
    <n v="0.39589599999999997"/>
  </r>
  <r>
    <x v="3"/>
    <n v="0.13350000000000001"/>
    <n v="0.27289999999999998"/>
    <n v="0.2712"/>
    <s v="SUCURSAL LOJA"/>
    <x v="2"/>
    <x v="2"/>
    <n v="2020"/>
    <n v="2.33"/>
    <n v="0.63585700000000001"/>
    <n v="0.31105500000000003"/>
    <n v="0.32480199999999998"/>
  </r>
  <r>
    <x v="3"/>
    <n v="0.13350000000000001"/>
    <n v="0.27289999999999998"/>
    <n v="0.2712"/>
    <s v="SUCURSAL LOJA"/>
    <x v="2"/>
    <x v="3"/>
    <n v="2020"/>
    <n v="0.44"/>
    <n v="0.12007599999999999"/>
    <n v="5.8740000000000001E-2"/>
    <n v="6.1335999999999988E-2"/>
  </r>
  <r>
    <x v="3"/>
    <n v="0.13350000000000001"/>
    <n v="0.27289999999999998"/>
    <n v="0.2712"/>
    <s v="SUCURSAL LOJA"/>
    <x v="2"/>
    <x v="4"/>
    <n v="2020"/>
    <n v="0"/>
    <n v="0"/>
    <n v="0"/>
    <n v="0"/>
  </r>
  <r>
    <x v="3"/>
    <n v="0.13350000000000001"/>
    <n v="0.27289999999999998"/>
    <n v="0.2712"/>
    <s v="SUCURSAL LOJA"/>
    <x v="2"/>
    <x v="5"/>
    <n v="2020"/>
    <n v="5.63"/>
    <n v="1.5364269999999998"/>
    <n v="0.75160500000000008"/>
    <n v="0.78482199999999969"/>
  </r>
  <r>
    <x v="3"/>
    <n v="0.13350000000000001"/>
    <n v="0.27289999999999998"/>
    <n v="0.2712"/>
    <s v="SUCURSAL LOJA"/>
    <x v="2"/>
    <x v="6"/>
    <n v="2020"/>
    <n v="2.75"/>
    <n v="0.75047499999999989"/>
    <n v="0.36712500000000003"/>
    <n v="0.38334999999999986"/>
  </r>
  <r>
    <x v="3"/>
    <n v="0.13350000000000001"/>
    <n v="0.27289999999999998"/>
    <n v="0.2712"/>
    <s v="SUCURSAL LOJA"/>
    <x v="2"/>
    <x v="7"/>
    <n v="2020"/>
    <n v="0.02"/>
    <n v="5.4579999999999993E-3"/>
    <n v="2.6700000000000001E-3"/>
    <n v="2.7879999999999992E-3"/>
  </r>
  <r>
    <x v="3"/>
    <n v="0.13350000000000001"/>
    <n v="0.27289999999999998"/>
    <n v="0.2712"/>
    <s v="SUCURSAL LOJA"/>
    <x v="2"/>
    <x v="8"/>
    <n v="2021"/>
    <n v="0.83"/>
    <n v="0.22650699999999996"/>
    <n v="0.110805"/>
    <n v="0.11570199999999996"/>
  </r>
  <r>
    <x v="3"/>
    <n v="0.59199999999999997"/>
    <n v="1.3774999999999999"/>
    <n v="1.2326999999999999"/>
    <s v="SUCURSAL TALLER"/>
    <x v="0"/>
    <x v="0"/>
    <n v="2020"/>
    <n v="0"/>
    <n v="0"/>
    <n v="0"/>
    <n v="0"/>
  </r>
  <r>
    <x v="3"/>
    <n v="0.59199999999999997"/>
    <n v="1.3774999999999999"/>
    <n v="1.2326999999999999"/>
    <s v="SUCURSAL TALLER"/>
    <x v="0"/>
    <x v="1"/>
    <n v="2020"/>
    <n v="0.02"/>
    <n v="2.7549999999999998E-2"/>
    <n v="1.184E-2"/>
    <n v="1.5709999999999998E-2"/>
  </r>
  <r>
    <x v="3"/>
    <n v="0.59199999999999997"/>
    <n v="1.3774999999999999"/>
    <n v="1.2326999999999999"/>
    <s v="SUCURSAL TALLER"/>
    <x v="0"/>
    <x v="2"/>
    <n v="2020"/>
    <n v="0.49"/>
    <n v="0.67497499999999999"/>
    <n v="0.29008"/>
    <n v="0.38489499999999999"/>
  </r>
  <r>
    <x v="3"/>
    <n v="0.59199999999999997"/>
    <n v="1.3774999999999999"/>
    <n v="1.2326999999999999"/>
    <s v="SUCURSAL TALLER"/>
    <x v="0"/>
    <x v="3"/>
    <n v="2020"/>
    <n v="0.18"/>
    <n v="0.24794999999999998"/>
    <n v="0.10655999999999999"/>
    <n v="0.14138999999999999"/>
  </r>
  <r>
    <x v="3"/>
    <n v="0.59199999999999997"/>
    <n v="1.3774999999999999"/>
    <n v="1.2326999999999999"/>
    <s v="SUCURSAL TALLER"/>
    <x v="0"/>
    <x v="4"/>
    <n v="2020"/>
    <n v="2.25"/>
    <n v="3.0993749999999998"/>
    <n v="1.3319999999999999"/>
    <n v="1.7673749999999999"/>
  </r>
  <r>
    <x v="3"/>
    <n v="0.59199999999999997"/>
    <n v="1.3774999999999999"/>
    <n v="1.2326999999999999"/>
    <s v="SUCURSAL TALLER"/>
    <x v="0"/>
    <x v="5"/>
    <n v="2020"/>
    <n v="1.55"/>
    <n v="2.1351249999999999"/>
    <n v="0.91759999999999997"/>
    <n v="1.217525"/>
  </r>
  <r>
    <x v="3"/>
    <n v="0.59199999999999997"/>
    <n v="1.3774999999999999"/>
    <n v="1.2326999999999999"/>
    <s v="SUCURSAL TALLER"/>
    <x v="0"/>
    <x v="6"/>
    <n v="2020"/>
    <n v="0"/>
    <n v="0"/>
    <n v="0"/>
    <n v="0"/>
  </r>
  <r>
    <x v="3"/>
    <n v="0.59199999999999997"/>
    <n v="1.3774999999999999"/>
    <n v="1.2326999999999999"/>
    <s v="SUCURSAL TALLER"/>
    <x v="0"/>
    <x v="7"/>
    <n v="2020"/>
    <n v="0"/>
    <n v="0"/>
    <n v="0"/>
    <n v="0"/>
  </r>
  <r>
    <x v="3"/>
    <n v="0.59199999999999997"/>
    <n v="1.3774999999999999"/>
    <n v="1.2326999999999999"/>
    <s v="SUCURSAL TALLER"/>
    <x v="0"/>
    <x v="8"/>
    <n v="2021"/>
    <n v="0"/>
    <n v="0"/>
    <n v="0"/>
    <n v="0"/>
  </r>
  <r>
    <x v="3"/>
    <n v="0.59409999999999996"/>
    <n v="1.1803999999999999"/>
    <n v="1.3267"/>
    <s v="SUCURSAL TRAN"/>
    <x v="3"/>
    <x v="0"/>
    <n v="2020"/>
    <n v="0.21"/>
    <n v="0.24788399999999997"/>
    <n v="0.12476099999999998"/>
    <n v="0.12312299999999998"/>
  </r>
  <r>
    <x v="3"/>
    <n v="0.59409999999999996"/>
    <n v="1.1803999999999999"/>
    <n v="1.3267"/>
    <s v="SUCURSAL TRAN"/>
    <x v="3"/>
    <x v="1"/>
    <n v="2020"/>
    <n v="1.28"/>
    <n v="1.5109119999999998"/>
    <n v="0.76044800000000001"/>
    <n v="0.7504639999999998"/>
  </r>
  <r>
    <x v="3"/>
    <n v="0.59409999999999996"/>
    <n v="1.1803999999999999"/>
    <n v="1.3267"/>
    <s v="SUCURSAL TRAN"/>
    <x v="3"/>
    <x v="2"/>
    <n v="2020"/>
    <n v="0.45"/>
    <n v="0.53117999999999999"/>
    <n v="0.267345"/>
    <n v="0.26383499999999999"/>
  </r>
  <r>
    <x v="3"/>
    <n v="0.59409999999999996"/>
    <n v="1.1803999999999999"/>
    <n v="1.3267"/>
    <s v="SUCURSAL TRAN"/>
    <x v="3"/>
    <x v="3"/>
    <n v="2020"/>
    <n v="0.73"/>
    <n v="0.8616919999999999"/>
    <n v="0.43369299999999994"/>
    <n v="0.42799899999999996"/>
  </r>
  <r>
    <x v="3"/>
    <n v="0.59409999999999996"/>
    <n v="1.1803999999999999"/>
    <n v="1.3267"/>
    <s v="SUCURSAL TRAN"/>
    <x v="3"/>
    <x v="4"/>
    <n v="2020"/>
    <n v="0"/>
    <n v="0"/>
    <n v="0"/>
    <n v="0"/>
  </r>
  <r>
    <x v="3"/>
    <n v="0.59409999999999996"/>
    <n v="1.1803999999999999"/>
    <n v="1.3267"/>
    <s v="SUCURSAL TRAN"/>
    <x v="3"/>
    <x v="5"/>
    <n v="2020"/>
    <n v="0.86"/>
    <n v="1.0151439999999998"/>
    <n v="0.51092599999999999"/>
    <n v="0.50421799999999983"/>
  </r>
  <r>
    <x v="3"/>
    <n v="0.59409999999999996"/>
    <n v="1.1803999999999999"/>
    <n v="1.3267"/>
    <s v="SUCURSAL TRAN"/>
    <x v="3"/>
    <x v="6"/>
    <n v="2020"/>
    <n v="0.13"/>
    <n v="0.15345200000000001"/>
    <n v="7.7232999999999996E-2"/>
    <n v="7.6219000000000009E-2"/>
  </r>
  <r>
    <x v="3"/>
    <n v="0.59409999999999996"/>
    <n v="1.1803999999999999"/>
    <n v="1.3267"/>
    <s v="SUCURSAL TRAN"/>
    <x v="3"/>
    <x v="7"/>
    <n v="2020"/>
    <n v="0"/>
    <n v="0"/>
    <n v="0"/>
    <n v="0"/>
  </r>
  <r>
    <x v="3"/>
    <n v="0.59409999999999996"/>
    <n v="1.1803999999999999"/>
    <n v="1.3267"/>
    <s v="SUCURSAL TRAN"/>
    <x v="3"/>
    <x v="8"/>
    <n v="2021"/>
    <n v="0"/>
    <n v="0"/>
    <n v="0"/>
    <n v="0"/>
  </r>
  <r>
    <x v="4"/>
    <n v="13.574"/>
    <n v="20.457599999999999"/>
    <n v="21.8369"/>
    <s v="SUCURSAL CHILE"/>
    <x v="4"/>
    <x v="0"/>
    <n v="2020"/>
    <n v="0"/>
    <n v="0"/>
    <n v="0"/>
    <n v="0"/>
  </r>
  <r>
    <x v="4"/>
    <n v="13.574"/>
    <n v="20.457599999999999"/>
    <n v="21.8369"/>
    <s v="SUCURSAL CHILE"/>
    <x v="4"/>
    <x v="1"/>
    <n v="2020"/>
    <n v="8.25"/>
    <n v="168.77519999999998"/>
    <n v="111.9855"/>
    <n v="56.789699999999982"/>
  </r>
  <r>
    <x v="4"/>
    <n v="13.574"/>
    <n v="20.457599999999999"/>
    <n v="21.8369"/>
    <s v="SUCURSAL CHILE"/>
    <x v="4"/>
    <x v="2"/>
    <n v="2020"/>
    <n v="0"/>
    <n v="0"/>
    <n v="0"/>
    <n v="0"/>
  </r>
  <r>
    <x v="4"/>
    <n v="13.574"/>
    <n v="20.457599999999999"/>
    <n v="21.8369"/>
    <s v="SUCURSAL CHILE"/>
    <x v="4"/>
    <x v="3"/>
    <n v="2020"/>
    <n v="7.18"/>
    <n v="146.88556799999998"/>
    <n v="97.461320000000001"/>
    <n v="49.424247999999977"/>
  </r>
  <r>
    <x v="4"/>
    <n v="13.574"/>
    <n v="20.457599999999999"/>
    <n v="21.8369"/>
    <s v="SUCURSAL CHILE"/>
    <x v="4"/>
    <x v="4"/>
    <n v="2020"/>
    <n v="0"/>
    <n v="0"/>
    <n v="0"/>
    <n v="0"/>
  </r>
  <r>
    <x v="4"/>
    <n v="13.574"/>
    <n v="20.457599999999999"/>
    <n v="21.8369"/>
    <s v="SUCURSAL CHILE"/>
    <x v="4"/>
    <x v="5"/>
    <n v="2020"/>
    <n v="7.83"/>
    <n v="160.183008"/>
    <n v="106.28442"/>
    <n v="53.898588000000004"/>
  </r>
  <r>
    <x v="4"/>
    <n v="13.574"/>
    <n v="20.457599999999999"/>
    <n v="21.8369"/>
    <s v="SUCURSAL CHILE"/>
    <x v="4"/>
    <x v="6"/>
    <n v="2020"/>
    <n v="1.7"/>
    <n v="34.777919999999995"/>
    <n v="23.075799999999997"/>
    <n v="11.702119999999997"/>
  </r>
  <r>
    <x v="4"/>
    <n v="13.574"/>
    <n v="20.457599999999999"/>
    <n v="21.8369"/>
    <s v="SUCURSAL CHILE"/>
    <x v="4"/>
    <x v="7"/>
    <n v="2020"/>
    <n v="1.37"/>
    <n v="28.026912000000003"/>
    <n v="18.59638"/>
    <n v="9.430532000000003"/>
  </r>
  <r>
    <x v="4"/>
    <n v="13.574"/>
    <n v="20.457599999999999"/>
    <n v="21.8369"/>
    <s v="SUCURSAL CHILE"/>
    <x v="4"/>
    <x v="8"/>
    <n v="2021"/>
    <n v="0.53"/>
    <n v="10.842528"/>
    <n v="7.1942200000000005"/>
    <n v="3.6483079999999992"/>
  </r>
  <r>
    <x v="4"/>
    <n v="6.4920999999999998"/>
    <n v="10.19"/>
    <n v="12.522600000000001"/>
    <s v="SUCURSAL LOJA"/>
    <x v="2"/>
    <x v="0"/>
    <n v="2020"/>
    <n v="0"/>
    <n v="0"/>
    <n v="0"/>
    <n v="0"/>
  </r>
  <r>
    <x v="4"/>
    <n v="6.4920999999999998"/>
    <n v="10.19"/>
    <n v="12.522600000000001"/>
    <s v="SUCURSAL LOJA"/>
    <x v="2"/>
    <x v="1"/>
    <n v="2020"/>
    <n v="0.88"/>
    <n v="8.9672000000000001"/>
    <n v="5.7130479999999997"/>
    <n v="3.2541520000000004"/>
  </r>
  <r>
    <x v="4"/>
    <n v="6.4920999999999998"/>
    <n v="10.19"/>
    <n v="12.522600000000001"/>
    <s v="SUCURSAL LOJA"/>
    <x v="2"/>
    <x v="2"/>
    <n v="2020"/>
    <n v="1.88"/>
    <n v="19.1572"/>
    <n v="12.205147999999999"/>
    <n v="6.9520520000000001"/>
  </r>
  <r>
    <x v="4"/>
    <n v="6.4920999999999998"/>
    <n v="10.19"/>
    <n v="12.522600000000001"/>
    <s v="SUCURSAL LOJA"/>
    <x v="2"/>
    <x v="3"/>
    <n v="2020"/>
    <n v="3.82"/>
    <n v="38.925799999999995"/>
    <n v="24.799821999999999"/>
    <n v="14.125977999999996"/>
  </r>
  <r>
    <x v="4"/>
    <n v="6.4920999999999998"/>
    <n v="10.19"/>
    <n v="12.522600000000001"/>
    <s v="SUCURSAL LOJA"/>
    <x v="2"/>
    <x v="4"/>
    <n v="2020"/>
    <n v="0.24"/>
    <n v="2.4455999999999998"/>
    <n v="1.5581039999999999"/>
    <n v="0.88749599999999984"/>
  </r>
  <r>
    <x v="4"/>
    <n v="6.4920999999999998"/>
    <n v="10.19"/>
    <n v="12.522600000000001"/>
    <s v="SUCURSAL LOJA"/>
    <x v="2"/>
    <x v="5"/>
    <n v="2020"/>
    <n v="0.6"/>
    <n v="6.1139999999999999"/>
    <n v="3.8952599999999995"/>
    <n v="2.2187400000000004"/>
  </r>
  <r>
    <x v="4"/>
    <n v="6.4920999999999998"/>
    <n v="10.19"/>
    <n v="12.522600000000001"/>
    <s v="SUCURSAL LOJA"/>
    <x v="2"/>
    <x v="6"/>
    <n v="2020"/>
    <n v="1.85"/>
    <n v="18.851500000000001"/>
    <n v="12.010384999999999"/>
    <n v="6.8411150000000021"/>
  </r>
  <r>
    <x v="4"/>
    <n v="6.4920999999999998"/>
    <n v="10.19"/>
    <n v="12.522600000000001"/>
    <s v="SUCURSAL LOJA"/>
    <x v="2"/>
    <x v="7"/>
    <n v="2020"/>
    <n v="0"/>
    <n v="0"/>
    <n v="0"/>
    <n v="0"/>
  </r>
  <r>
    <x v="4"/>
    <n v="6.4920999999999998"/>
    <n v="10.19"/>
    <n v="12.522600000000001"/>
    <s v="SUCURSAL LOJA"/>
    <x v="2"/>
    <x v="8"/>
    <n v="2021"/>
    <n v="0"/>
    <n v="0"/>
    <n v="0"/>
    <n v="0"/>
  </r>
  <r>
    <x v="4"/>
    <n v="7.2214999999999998"/>
    <n v="9.9634"/>
    <n v="10.272"/>
    <s v="SUCURSAL TALLER"/>
    <x v="0"/>
    <x v="0"/>
    <n v="2020"/>
    <n v="1.56"/>
    <n v="15.542904"/>
    <n v="11.26554"/>
    <n v="4.2773640000000004"/>
  </r>
  <r>
    <x v="4"/>
    <n v="7.2214999999999998"/>
    <n v="9.9634"/>
    <n v="10.272"/>
    <s v="SUCURSAL TALLER"/>
    <x v="0"/>
    <x v="1"/>
    <n v="2020"/>
    <n v="0.52"/>
    <n v="5.180968"/>
    <n v="3.7551800000000002"/>
    <n v="1.4257879999999998"/>
  </r>
  <r>
    <x v="4"/>
    <n v="7.2214999999999998"/>
    <n v="9.9634"/>
    <n v="10.272"/>
    <s v="SUCURSAL TALLER"/>
    <x v="0"/>
    <x v="2"/>
    <n v="2020"/>
    <n v="0.55000000000000004"/>
    <n v="5.47987"/>
    <n v="3.9718250000000004"/>
    <n v="1.5080449999999996"/>
  </r>
  <r>
    <x v="4"/>
    <n v="7.2214999999999998"/>
    <n v="9.9634"/>
    <n v="10.272"/>
    <s v="SUCURSAL TALLER"/>
    <x v="0"/>
    <x v="3"/>
    <n v="2020"/>
    <n v="0"/>
    <n v="0"/>
    <n v="0"/>
    <n v="0"/>
  </r>
  <r>
    <x v="4"/>
    <n v="7.2214999999999998"/>
    <n v="9.9634"/>
    <n v="10.272"/>
    <s v="SUCURSAL TALLER"/>
    <x v="0"/>
    <x v="4"/>
    <n v="2020"/>
    <n v="1.5"/>
    <n v="14.9451"/>
    <n v="10.83225"/>
    <n v="4.1128499999999999"/>
  </r>
  <r>
    <x v="4"/>
    <n v="7.2214999999999998"/>
    <n v="9.9634"/>
    <n v="10.272"/>
    <s v="SUCURSAL TALLER"/>
    <x v="0"/>
    <x v="5"/>
    <n v="2020"/>
    <n v="2.4300000000000002"/>
    <n v="24.211062000000002"/>
    <n v="17.548245000000001"/>
    <n v="6.6628170000000004"/>
  </r>
  <r>
    <x v="4"/>
    <n v="7.2214999999999998"/>
    <n v="9.9634"/>
    <n v="10.272"/>
    <s v="SUCURSAL TALLER"/>
    <x v="0"/>
    <x v="6"/>
    <n v="2020"/>
    <n v="0.69"/>
    <n v="6.8747459999999991"/>
    <n v="4.9828349999999997"/>
    <n v="1.8919109999999995"/>
  </r>
  <r>
    <x v="4"/>
    <n v="7.2214999999999998"/>
    <n v="9.9634"/>
    <n v="10.272"/>
    <s v="SUCURSAL TALLER"/>
    <x v="0"/>
    <x v="7"/>
    <n v="2020"/>
    <n v="0.24"/>
    <n v="2.391216"/>
    <n v="1.7331599999999998"/>
    <n v="0.6580560000000002"/>
  </r>
  <r>
    <x v="4"/>
    <n v="7.2214999999999998"/>
    <n v="9.9634"/>
    <n v="10.272"/>
    <s v="SUCURSAL TALLER"/>
    <x v="0"/>
    <x v="8"/>
    <n v="2021"/>
    <n v="0"/>
    <n v="0"/>
    <n v="0"/>
    <n v="0"/>
  </r>
  <r>
    <x v="4"/>
    <n v="3.952"/>
    <n v="5.4729999999999999"/>
    <n v="0"/>
    <s v="SUCURSAL TRAN"/>
    <x v="3"/>
    <x v="0"/>
    <n v="2020"/>
    <n v="0"/>
    <n v="0"/>
    <n v="0"/>
    <n v="0"/>
  </r>
  <r>
    <x v="4"/>
    <n v="3.952"/>
    <n v="5.4729999999999999"/>
    <n v="0"/>
    <s v="SUCURSAL TRAN"/>
    <x v="3"/>
    <x v="1"/>
    <n v="2020"/>
    <n v="0"/>
    <n v="0"/>
    <n v="0"/>
    <n v="0"/>
  </r>
  <r>
    <x v="4"/>
    <n v="3.952"/>
    <n v="5.4729999999999999"/>
    <n v="0"/>
    <s v="SUCURSAL TRAN"/>
    <x v="3"/>
    <x v="2"/>
    <n v="2020"/>
    <n v="0"/>
    <n v="0"/>
    <n v="0"/>
    <n v="0"/>
  </r>
  <r>
    <x v="4"/>
    <n v="3.952"/>
    <n v="5.4729999999999999"/>
    <n v="0"/>
    <s v="SUCURSAL TRAN"/>
    <x v="3"/>
    <x v="3"/>
    <n v="2020"/>
    <n v="0"/>
    <n v="0"/>
    <n v="0"/>
    <n v="0"/>
  </r>
  <r>
    <x v="4"/>
    <n v="3.952"/>
    <n v="5.4729999999999999"/>
    <n v="0"/>
    <s v="SUCURSAL TRAN"/>
    <x v="3"/>
    <x v="4"/>
    <n v="2020"/>
    <n v="0"/>
    <n v="0"/>
    <n v="0"/>
    <n v="0"/>
  </r>
  <r>
    <x v="4"/>
    <n v="3.952"/>
    <n v="5.4729999999999999"/>
    <n v="0"/>
    <s v="SUCURSAL TRAN"/>
    <x v="3"/>
    <x v="5"/>
    <n v="2020"/>
    <n v="0.5"/>
    <n v="2.7364999999999999"/>
    <n v="1.976"/>
    <n v="0.76049999999999995"/>
  </r>
  <r>
    <x v="4"/>
    <n v="3.952"/>
    <n v="5.4729999999999999"/>
    <n v="0"/>
    <s v="SUCURSAL TRAN"/>
    <x v="3"/>
    <x v="6"/>
    <n v="2020"/>
    <n v="0"/>
    <n v="0"/>
    <n v="0"/>
    <n v="0"/>
  </r>
  <r>
    <x v="4"/>
    <n v="3.952"/>
    <n v="5.4729999999999999"/>
    <n v="0"/>
    <s v="SUCURSAL TRAN"/>
    <x v="3"/>
    <x v="7"/>
    <n v="2020"/>
    <n v="0"/>
    <n v="0"/>
    <n v="0"/>
    <n v="0"/>
  </r>
  <r>
    <x v="4"/>
    <n v="3.952"/>
    <n v="5.4729999999999999"/>
    <n v="0"/>
    <s v="SUCURSAL TRAN"/>
    <x v="3"/>
    <x v="8"/>
    <n v="2021"/>
    <n v="0"/>
    <n v="0"/>
    <n v="0"/>
    <n v="0"/>
  </r>
  <r>
    <x v="4"/>
    <n v="13.502599999999999"/>
    <n v="24.8432"/>
    <n v="25.342199999999998"/>
    <s v="MATRIZ "/>
    <x v="1"/>
    <x v="0"/>
    <n v="2020"/>
    <n v="0.23"/>
    <n v="5.7139360000000003"/>
    <n v="3.1055980000000001"/>
    <n v="2.6083380000000003"/>
  </r>
  <r>
    <x v="4"/>
    <n v="13.502599999999999"/>
    <n v="24.8432"/>
    <n v="25.342199999999998"/>
    <s v="MATRIZ "/>
    <x v="1"/>
    <x v="1"/>
    <n v="2020"/>
    <n v="0"/>
    <n v="0"/>
    <n v="0"/>
    <n v="0"/>
  </r>
  <r>
    <x v="4"/>
    <n v="13.502599999999999"/>
    <n v="24.8432"/>
    <n v="25.342199999999998"/>
    <s v="MATRIZ "/>
    <x v="1"/>
    <x v="2"/>
    <n v="2020"/>
    <n v="0.12"/>
    <n v="2.9811839999999998"/>
    <n v="1.6203119999999998"/>
    <n v="1.3608720000000001"/>
  </r>
  <r>
    <x v="4"/>
    <n v="13.502599999999999"/>
    <n v="24.8432"/>
    <n v="25.342199999999998"/>
    <s v="MATRIZ "/>
    <x v="1"/>
    <x v="3"/>
    <n v="2020"/>
    <n v="0"/>
    <n v="0"/>
    <n v="0"/>
    <n v="0"/>
  </r>
  <r>
    <x v="4"/>
    <n v="13.502599999999999"/>
    <n v="24.8432"/>
    <n v="25.342199999999998"/>
    <s v="MATRIZ "/>
    <x v="1"/>
    <x v="4"/>
    <n v="2020"/>
    <n v="0.43"/>
    <n v="10.682575999999999"/>
    <n v="5.8061179999999997"/>
    <n v="4.8764579999999995"/>
  </r>
  <r>
    <x v="4"/>
    <n v="13.502599999999999"/>
    <n v="24.8432"/>
    <n v="25.342199999999998"/>
    <s v="MATRIZ "/>
    <x v="1"/>
    <x v="5"/>
    <n v="2020"/>
    <n v="0"/>
    <n v="0"/>
    <n v="0"/>
    <n v="0"/>
  </r>
  <r>
    <x v="4"/>
    <n v="13.502599999999999"/>
    <n v="24.8432"/>
    <n v="25.342199999999998"/>
    <s v="MATRIZ "/>
    <x v="1"/>
    <x v="6"/>
    <n v="2020"/>
    <n v="0.98"/>
    <n v="24.346335999999997"/>
    <n v="13.232548"/>
    <n v="11.113787999999998"/>
  </r>
  <r>
    <x v="4"/>
    <n v="13.502599999999999"/>
    <n v="24.8432"/>
    <n v="25.342199999999998"/>
    <s v="MATRIZ "/>
    <x v="1"/>
    <x v="7"/>
    <n v="2020"/>
    <n v="0"/>
    <n v="0"/>
    <n v="0"/>
    <n v="0"/>
  </r>
  <r>
    <x v="4"/>
    <n v="13.502599999999999"/>
    <n v="24.8432"/>
    <n v="25.342199999999998"/>
    <s v="MATRIZ "/>
    <x v="1"/>
    <x v="8"/>
    <n v="2021"/>
    <n v="0.12"/>
    <n v="2.9811839999999998"/>
    <n v="1.6203119999999998"/>
    <n v="1.3608720000000001"/>
  </r>
  <r>
    <x v="5"/>
    <n v="135.04730000000001"/>
    <n v="163.86869999999999"/>
    <n v="175.32660000000001"/>
    <s v="SUCURSAL TALLER"/>
    <x v="0"/>
    <x v="0"/>
    <n v="2020"/>
    <n v="0.22"/>
    <n v="36.051113999999998"/>
    <n v="29.710406000000003"/>
    <n v="6.3407079999999958"/>
  </r>
  <r>
    <x v="5"/>
    <n v="135.04730000000001"/>
    <n v="163.86869999999999"/>
    <n v="175.32660000000001"/>
    <s v="SUCURSAL TALLER"/>
    <x v="0"/>
    <x v="1"/>
    <n v="2020"/>
    <n v="3.04"/>
    <n v="498.16084799999999"/>
    <n v="410.54379200000005"/>
    <n v="87.617055999999934"/>
  </r>
  <r>
    <x v="5"/>
    <n v="135.04730000000001"/>
    <n v="163.86869999999999"/>
    <n v="175.32660000000001"/>
    <s v="SUCURSAL TALLER"/>
    <x v="0"/>
    <x v="2"/>
    <n v="2020"/>
    <n v="0"/>
    <n v="0"/>
    <n v="0"/>
    <n v="0"/>
  </r>
  <r>
    <x v="5"/>
    <n v="135.04730000000001"/>
    <n v="163.86869999999999"/>
    <n v="175.32660000000001"/>
    <s v="SUCURSAL TALLER"/>
    <x v="0"/>
    <x v="3"/>
    <n v="2020"/>
    <n v="0.43"/>
    <n v="70.463540999999992"/>
    <n v="58.070339000000004"/>
    <n v="12.393201999999988"/>
  </r>
  <r>
    <x v="5"/>
    <n v="135.04730000000001"/>
    <n v="163.86869999999999"/>
    <n v="175.32660000000001"/>
    <s v="SUCURSAL TALLER"/>
    <x v="0"/>
    <x v="4"/>
    <n v="2020"/>
    <n v="2.87"/>
    <n v="470.30316899999997"/>
    <n v="387.58575100000002"/>
    <n v="82.717417999999952"/>
  </r>
  <r>
    <x v="5"/>
    <n v="135.04730000000001"/>
    <n v="163.86869999999999"/>
    <n v="175.32660000000001"/>
    <s v="SUCURSAL TALLER"/>
    <x v="0"/>
    <x v="5"/>
    <n v="2020"/>
    <n v="0.42"/>
    <n v="68.824853999999988"/>
    <n v="56.719866000000003"/>
    <n v="12.104987999999985"/>
  </r>
  <r>
    <x v="5"/>
    <n v="135.04730000000001"/>
    <n v="163.86869999999999"/>
    <n v="175.32660000000001"/>
    <s v="SUCURSAL TALLER"/>
    <x v="0"/>
    <x v="6"/>
    <n v="2020"/>
    <n v="0.86"/>
    <n v="140.92708199999998"/>
    <n v="116.14067800000001"/>
    <n v="24.786403999999976"/>
  </r>
  <r>
    <x v="5"/>
    <n v="135.04730000000001"/>
    <n v="163.86869999999999"/>
    <n v="175.32660000000001"/>
    <s v="SUCURSAL TALLER"/>
    <x v="0"/>
    <x v="7"/>
    <n v="2020"/>
    <n v="1.9"/>
    <n v="311.35052999999999"/>
    <n v="256.58987000000002"/>
    <n v="54.760659999999973"/>
  </r>
  <r>
    <x v="5"/>
    <n v="135.04730000000001"/>
    <n v="163.86869999999999"/>
    <n v="175.32660000000001"/>
    <s v="SUCURSAL TALLER"/>
    <x v="0"/>
    <x v="8"/>
    <n v="2021"/>
    <n v="2.58"/>
    <n v="422.78124600000001"/>
    <n v="348.42203400000005"/>
    <n v="74.359211999999957"/>
  </r>
  <r>
    <x v="5"/>
    <n v="55.393500000000003"/>
    <n v="88.253900000000002"/>
    <n v="104.42359999999999"/>
    <s v="MATRIZ "/>
    <x v="1"/>
    <x v="0"/>
    <n v="2020"/>
    <n v="0.28000000000000003"/>
    <n v="24.711092000000004"/>
    <n v="15.510180000000002"/>
    <n v="9.2009120000000024"/>
  </r>
  <r>
    <x v="5"/>
    <n v="55.393500000000003"/>
    <n v="88.253900000000002"/>
    <n v="104.42359999999999"/>
    <s v="MATRIZ "/>
    <x v="1"/>
    <x v="1"/>
    <n v="2020"/>
    <n v="0.3"/>
    <n v="26.47617"/>
    <n v="16.61805"/>
    <n v="9.8581199999999995"/>
  </r>
  <r>
    <x v="5"/>
    <n v="55.393500000000003"/>
    <n v="88.253900000000002"/>
    <n v="104.42359999999999"/>
    <s v="MATRIZ "/>
    <x v="1"/>
    <x v="2"/>
    <n v="2020"/>
    <n v="0.01"/>
    <n v="0.88253900000000007"/>
    <n v="0.55393500000000007"/>
    <n v="0.32860400000000001"/>
  </r>
  <r>
    <x v="5"/>
    <n v="55.393500000000003"/>
    <n v="88.253900000000002"/>
    <n v="104.42359999999999"/>
    <s v="MATRIZ "/>
    <x v="1"/>
    <x v="3"/>
    <n v="2020"/>
    <n v="0"/>
    <n v="0"/>
    <n v="0"/>
    <n v="0"/>
  </r>
  <r>
    <x v="5"/>
    <n v="55.393500000000003"/>
    <n v="88.253900000000002"/>
    <n v="104.42359999999999"/>
    <s v="MATRIZ "/>
    <x v="1"/>
    <x v="4"/>
    <n v="2020"/>
    <n v="0.31"/>
    <n v="27.358709000000001"/>
    <n v="17.171984999999999"/>
    <n v="10.186724000000002"/>
  </r>
  <r>
    <x v="5"/>
    <n v="55.393500000000003"/>
    <n v="88.253900000000002"/>
    <n v="104.42359999999999"/>
    <s v="MATRIZ "/>
    <x v="1"/>
    <x v="5"/>
    <n v="2020"/>
    <n v="0.24"/>
    <n v="21.180935999999999"/>
    <n v="13.29444"/>
    <n v="7.8864959999999993"/>
  </r>
  <r>
    <x v="5"/>
    <n v="55.393500000000003"/>
    <n v="88.253900000000002"/>
    <n v="104.42359999999999"/>
    <s v="MATRIZ "/>
    <x v="1"/>
    <x v="6"/>
    <n v="2020"/>
    <n v="0"/>
    <n v="0"/>
    <n v="0"/>
    <n v="0"/>
  </r>
  <r>
    <x v="5"/>
    <n v="55.393500000000003"/>
    <n v="88.253900000000002"/>
    <n v="104.42359999999999"/>
    <s v="MATRIZ "/>
    <x v="1"/>
    <x v="7"/>
    <n v="2020"/>
    <n v="0.3"/>
    <n v="26.47617"/>
    <n v="16.61805"/>
    <n v="9.8581199999999995"/>
  </r>
  <r>
    <x v="5"/>
    <n v="55.393500000000003"/>
    <n v="88.253900000000002"/>
    <n v="104.42359999999999"/>
    <s v="MATRIZ "/>
    <x v="1"/>
    <x v="8"/>
    <n v="2021"/>
    <n v="0.74"/>
    <n v="65.307885999999996"/>
    <n v="40.991190000000003"/>
    <n v="24.316695999999993"/>
  </r>
  <r>
    <x v="5"/>
    <n v="120.40089999999999"/>
    <n v="184.27629999999999"/>
    <n v="220.2516"/>
    <s v="SUCURSAL TRAN"/>
    <x v="3"/>
    <x v="0"/>
    <n v="2020"/>
    <n v="0"/>
    <n v="0"/>
    <n v="0"/>
    <n v="0"/>
  </r>
  <r>
    <x v="5"/>
    <n v="120.40089999999999"/>
    <n v="184.27629999999999"/>
    <n v="220.2516"/>
    <s v="SUCURSAL TRAN"/>
    <x v="3"/>
    <x v="1"/>
    <n v="2020"/>
    <n v="0"/>
    <n v="0"/>
    <n v="0"/>
    <n v="0"/>
  </r>
  <r>
    <x v="5"/>
    <n v="120.40089999999999"/>
    <n v="184.27629999999999"/>
    <n v="220.2516"/>
    <s v="SUCURSAL TRAN"/>
    <x v="3"/>
    <x v="2"/>
    <n v="2020"/>
    <n v="0.52"/>
    <n v="95.823676000000006"/>
    <n v="62.608468000000002"/>
    <n v="33.215208000000004"/>
  </r>
  <r>
    <x v="5"/>
    <n v="120.40089999999999"/>
    <n v="184.27629999999999"/>
    <n v="220.2516"/>
    <s v="SUCURSAL TRAN"/>
    <x v="3"/>
    <x v="3"/>
    <n v="2020"/>
    <n v="9.84"/>
    <n v="1813.2787919999998"/>
    <n v="1184.7448559999998"/>
    <n v="628.53393600000004"/>
  </r>
  <r>
    <x v="5"/>
    <n v="120.40089999999999"/>
    <n v="184.27629999999999"/>
    <n v="220.2516"/>
    <s v="SUCURSAL TRAN"/>
    <x v="3"/>
    <x v="4"/>
    <n v="2020"/>
    <n v="0.33"/>
    <n v="60.811179000000003"/>
    <n v="39.732297000000003"/>
    <n v="21.078882"/>
  </r>
  <r>
    <x v="5"/>
    <n v="120.40089999999999"/>
    <n v="184.27629999999999"/>
    <n v="220.2516"/>
    <s v="SUCURSAL TRAN"/>
    <x v="3"/>
    <x v="5"/>
    <n v="2020"/>
    <n v="0"/>
    <n v="0"/>
    <n v="0"/>
    <n v="0"/>
  </r>
  <r>
    <x v="5"/>
    <n v="120.40089999999999"/>
    <n v="184.27629999999999"/>
    <n v="220.2516"/>
    <s v="SUCURSAL TRAN"/>
    <x v="3"/>
    <x v="6"/>
    <n v="2020"/>
    <n v="3.12"/>
    <n v="574.94205599999998"/>
    <n v="375.65080799999998"/>
    <n v="199.291248"/>
  </r>
  <r>
    <x v="5"/>
    <n v="120.40089999999999"/>
    <n v="184.27629999999999"/>
    <n v="220.2516"/>
    <s v="SUCURSAL TRAN"/>
    <x v="3"/>
    <x v="7"/>
    <n v="2020"/>
    <n v="0"/>
    <n v="0"/>
    <n v="0"/>
    <n v="0"/>
  </r>
  <r>
    <x v="5"/>
    <n v="120.40089999999999"/>
    <n v="184.27629999999999"/>
    <n v="220.2516"/>
    <s v="SUCURSAL TRAN"/>
    <x v="3"/>
    <x v="8"/>
    <n v="2021"/>
    <n v="12.28"/>
    <n v="2262.9129639999996"/>
    <n v="1478.5230519999998"/>
    <n v="784.38991199999987"/>
  </r>
  <r>
    <x v="5"/>
    <n v="76.02"/>
    <n v="82.239500000000007"/>
    <n v="97.9251"/>
    <s v="SUCURSAL CHILE"/>
    <x v="4"/>
    <x v="0"/>
    <n v="2020"/>
    <n v="1.44"/>
    <n v="118.42488"/>
    <n v="109.46879999999999"/>
    <n v="8.9560800000000143"/>
  </r>
  <r>
    <x v="5"/>
    <n v="76.02"/>
    <n v="82.239500000000007"/>
    <n v="97.9251"/>
    <s v="SUCURSAL CHILE"/>
    <x v="4"/>
    <x v="1"/>
    <n v="2020"/>
    <n v="0"/>
    <n v="0"/>
    <n v="0"/>
    <n v="0"/>
  </r>
  <r>
    <x v="5"/>
    <n v="76.02"/>
    <n v="82.239500000000007"/>
    <n v="97.9251"/>
    <s v="SUCURSAL CHILE"/>
    <x v="4"/>
    <x v="2"/>
    <n v="2020"/>
    <n v="0"/>
    <n v="0"/>
    <n v="0"/>
    <n v="0"/>
  </r>
  <r>
    <x v="5"/>
    <n v="76.02"/>
    <n v="82.239500000000007"/>
    <n v="97.9251"/>
    <s v="SUCURSAL CHILE"/>
    <x v="4"/>
    <x v="3"/>
    <n v="2020"/>
    <n v="0"/>
    <n v="0"/>
    <n v="0"/>
    <n v="0"/>
  </r>
  <r>
    <x v="5"/>
    <n v="76.02"/>
    <n v="82.239500000000007"/>
    <n v="97.9251"/>
    <s v="SUCURSAL CHILE"/>
    <x v="4"/>
    <x v="4"/>
    <n v="2020"/>
    <n v="0"/>
    <n v="0"/>
    <n v="0"/>
    <n v="0"/>
  </r>
  <r>
    <x v="5"/>
    <n v="76.02"/>
    <n v="82.239500000000007"/>
    <n v="97.9251"/>
    <s v="SUCURSAL CHILE"/>
    <x v="4"/>
    <x v="5"/>
    <n v="2020"/>
    <n v="6.07"/>
    <n v="499.19376500000004"/>
    <n v="461.44139999999999"/>
    <n v="37.752365000000054"/>
  </r>
  <r>
    <x v="5"/>
    <n v="76.02"/>
    <n v="82.239500000000007"/>
    <n v="97.9251"/>
    <s v="SUCURSAL CHILE"/>
    <x v="4"/>
    <x v="6"/>
    <n v="2020"/>
    <n v="0.4"/>
    <n v="32.895800000000001"/>
    <n v="30.408000000000001"/>
    <n v="2.4878"/>
  </r>
  <r>
    <x v="5"/>
    <n v="76.02"/>
    <n v="82.239500000000007"/>
    <n v="97.9251"/>
    <s v="SUCURSAL CHILE"/>
    <x v="4"/>
    <x v="7"/>
    <n v="2020"/>
    <n v="1.67"/>
    <n v="137.33996500000001"/>
    <n v="126.95339999999999"/>
    <n v="10.386565000000019"/>
  </r>
  <r>
    <x v="5"/>
    <n v="76.02"/>
    <n v="82.239500000000007"/>
    <n v="97.9251"/>
    <s v="SUCURSAL CHILE"/>
    <x v="4"/>
    <x v="8"/>
    <n v="2021"/>
    <n v="6.11"/>
    <n v="502.48334500000004"/>
    <n v="464.48219999999998"/>
    <n v="38.001145000000065"/>
  </r>
  <r>
    <x v="6"/>
    <n v="110.5171"/>
    <n v="132.2741"/>
    <n v="153.9127"/>
    <s v="SUCURSAL CHILE"/>
    <x v="4"/>
    <x v="0"/>
    <n v="2020"/>
    <n v="3.11"/>
    <n v="411.37245100000001"/>
    <n v="343.70818099999997"/>
    <n v="67.664270000000045"/>
  </r>
  <r>
    <x v="6"/>
    <n v="110.5171"/>
    <n v="132.2741"/>
    <n v="153.9127"/>
    <s v="SUCURSAL CHILE"/>
    <x v="4"/>
    <x v="1"/>
    <n v="2020"/>
    <n v="6.87"/>
    <n v="908.72306700000001"/>
    <n v="759.252477"/>
    <n v="149.47059000000002"/>
  </r>
  <r>
    <x v="6"/>
    <n v="110.5171"/>
    <n v="132.2741"/>
    <n v="153.9127"/>
    <s v="SUCURSAL CHILE"/>
    <x v="4"/>
    <x v="2"/>
    <n v="2020"/>
    <n v="7.77"/>
    <n v="1027.769757"/>
    <n v="858.71786699999996"/>
    <n v="169.05189000000007"/>
  </r>
  <r>
    <x v="6"/>
    <n v="110.5171"/>
    <n v="132.2741"/>
    <n v="153.9127"/>
    <s v="SUCURSAL CHILE"/>
    <x v="4"/>
    <x v="3"/>
    <n v="2020"/>
    <n v="2.0499999999999998"/>
    <n v="271.16190499999999"/>
    <n v="226.56005499999998"/>
    <n v="44.601850000000013"/>
  </r>
  <r>
    <x v="6"/>
    <n v="110.5171"/>
    <n v="132.2741"/>
    <n v="153.9127"/>
    <s v="SUCURSAL CHILE"/>
    <x v="4"/>
    <x v="4"/>
    <n v="2020"/>
    <n v="2.7"/>
    <n v="357.14007000000004"/>
    <n v="298.39617000000004"/>
    <n v="58.743899999999996"/>
  </r>
  <r>
    <x v="6"/>
    <n v="110.5171"/>
    <n v="132.2741"/>
    <n v="153.9127"/>
    <s v="SUCURSAL CHILE"/>
    <x v="4"/>
    <x v="5"/>
    <n v="2020"/>
    <n v="2.33"/>
    <n v="308.19865300000004"/>
    <n v="257.50484299999999"/>
    <n v="50.693810000000042"/>
  </r>
  <r>
    <x v="6"/>
    <n v="110.5171"/>
    <n v="132.2741"/>
    <n v="153.9127"/>
    <s v="SUCURSAL CHILE"/>
    <x v="4"/>
    <x v="6"/>
    <n v="2020"/>
    <n v="1.67"/>
    <n v="220.89774700000001"/>
    <n v="184.563557"/>
    <n v="36.334190000000007"/>
  </r>
  <r>
    <x v="6"/>
    <n v="110.5171"/>
    <n v="132.2741"/>
    <n v="153.9127"/>
    <s v="SUCURSAL CHILE"/>
    <x v="4"/>
    <x v="7"/>
    <n v="2020"/>
    <n v="2.0499999999999998"/>
    <n v="271.16190499999999"/>
    <n v="226.56005499999998"/>
    <n v="44.601850000000013"/>
  </r>
  <r>
    <x v="6"/>
    <n v="110.5171"/>
    <n v="132.2741"/>
    <n v="153.9127"/>
    <s v="SUCURSAL CHILE"/>
    <x v="4"/>
    <x v="8"/>
    <n v="2021"/>
    <n v="0"/>
    <n v="0"/>
    <n v="0"/>
    <n v="0"/>
  </r>
  <r>
    <x v="6"/>
    <n v="169.95660000000001"/>
    <n v="242.75530000000001"/>
    <n v="223.42009999999999"/>
    <s v="SUCURSAL TRAN"/>
    <x v="3"/>
    <x v="0"/>
    <n v="2020"/>
    <n v="0"/>
    <n v="0"/>
    <n v="0"/>
    <n v="0"/>
  </r>
  <r>
    <x v="6"/>
    <n v="169.95660000000001"/>
    <n v="242.75530000000001"/>
    <n v="223.42009999999999"/>
    <s v="SUCURSAL TRAN"/>
    <x v="3"/>
    <x v="1"/>
    <n v="2020"/>
    <n v="2.6"/>
    <n v="631.16378000000009"/>
    <n v="441.88716000000005"/>
    <n v="189.27662000000004"/>
  </r>
  <r>
    <x v="6"/>
    <n v="169.95660000000001"/>
    <n v="242.75530000000001"/>
    <n v="223.42009999999999"/>
    <s v="SUCURSAL TRAN"/>
    <x v="3"/>
    <x v="2"/>
    <n v="2020"/>
    <n v="0"/>
    <n v="0"/>
    <n v="0"/>
    <n v="0"/>
  </r>
  <r>
    <x v="6"/>
    <n v="169.95660000000001"/>
    <n v="242.75530000000001"/>
    <n v="223.42009999999999"/>
    <s v="SUCURSAL TRAN"/>
    <x v="3"/>
    <x v="3"/>
    <n v="2020"/>
    <n v="0.35"/>
    <n v="84.964354999999998"/>
    <n v="59.484809999999996"/>
    <n v="25.479545000000002"/>
  </r>
  <r>
    <x v="6"/>
    <n v="169.95660000000001"/>
    <n v="242.75530000000001"/>
    <n v="223.42009999999999"/>
    <s v="SUCURSAL TRAN"/>
    <x v="3"/>
    <x v="4"/>
    <n v="2020"/>
    <n v="0.38"/>
    <n v="92.247014000000007"/>
    <n v="64.583508000000009"/>
    <n v="27.663505999999998"/>
  </r>
  <r>
    <x v="6"/>
    <n v="169.95660000000001"/>
    <n v="242.75530000000001"/>
    <n v="223.42009999999999"/>
    <s v="SUCURSAL TRAN"/>
    <x v="3"/>
    <x v="5"/>
    <n v="2020"/>
    <n v="0"/>
    <n v="0"/>
    <n v="0"/>
    <n v="0"/>
  </r>
  <r>
    <x v="6"/>
    <n v="169.95660000000001"/>
    <n v="242.75530000000001"/>
    <n v="223.42009999999999"/>
    <s v="SUCURSAL TRAN"/>
    <x v="3"/>
    <x v="6"/>
    <n v="2020"/>
    <n v="1.85"/>
    <n v="449.09730500000001"/>
    <n v="314.41971000000001"/>
    <n v="134.677595"/>
  </r>
  <r>
    <x v="6"/>
    <n v="169.95660000000001"/>
    <n v="242.75530000000001"/>
    <n v="223.42009999999999"/>
    <s v="SUCURSAL TRAN"/>
    <x v="3"/>
    <x v="7"/>
    <n v="2020"/>
    <n v="0.37"/>
    <n v="89.819461000000004"/>
    <n v="62.883942000000005"/>
    <n v="26.935518999999999"/>
  </r>
  <r>
    <x v="6"/>
    <n v="169.95660000000001"/>
    <n v="242.75530000000001"/>
    <n v="223.42009999999999"/>
    <s v="SUCURSAL TRAN"/>
    <x v="3"/>
    <x v="8"/>
    <n v="2021"/>
    <n v="0"/>
    <n v="0"/>
    <n v="0"/>
    <n v="0"/>
  </r>
  <r>
    <x v="6"/>
    <n v="177.43639999999999"/>
    <n v="226.2551"/>
    <n v="264.31790000000001"/>
    <s v="SUCURSAL TALLER"/>
    <x v="0"/>
    <x v="0"/>
    <n v="2020"/>
    <n v="0"/>
    <n v="0"/>
    <n v="0"/>
    <n v="0"/>
  </r>
  <r>
    <x v="6"/>
    <n v="177.43639999999999"/>
    <n v="226.2551"/>
    <n v="264.31790000000001"/>
    <s v="SUCURSAL TALLER"/>
    <x v="0"/>
    <x v="1"/>
    <n v="2020"/>
    <n v="3.1"/>
    <n v="701.39080999999999"/>
    <n v="550.05283999999995"/>
    <n v="151.33797000000004"/>
  </r>
  <r>
    <x v="6"/>
    <n v="177.43639999999999"/>
    <n v="226.2551"/>
    <n v="264.31790000000001"/>
    <s v="SUCURSAL TALLER"/>
    <x v="0"/>
    <x v="2"/>
    <n v="2020"/>
    <n v="1.46"/>
    <n v="330.332446"/>
    <n v="259.05714399999999"/>
    <n v="71.275302000000011"/>
  </r>
  <r>
    <x v="6"/>
    <n v="177.43639999999999"/>
    <n v="226.2551"/>
    <n v="264.31790000000001"/>
    <s v="SUCURSAL TALLER"/>
    <x v="0"/>
    <x v="3"/>
    <n v="2020"/>
    <n v="1.26"/>
    <n v="285.08142600000002"/>
    <n v="223.569864"/>
    <n v="61.511562000000026"/>
  </r>
  <r>
    <x v="6"/>
    <n v="177.43639999999999"/>
    <n v="226.2551"/>
    <n v="264.31790000000001"/>
    <s v="SUCURSAL TALLER"/>
    <x v="0"/>
    <x v="4"/>
    <n v="2020"/>
    <n v="0"/>
    <n v="0"/>
    <n v="0"/>
    <n v="0"/>
  </r>
  <r>
    <x v="6"/>
    <n v="177.43639999999999"/>
    <n v="226.2551"/>
    <n v="264.31790000000001"/>
    <s v="SUCURSAL TALLER"/>
    <x v="0"/>
    <x v="5"/>
    <n v="2020"/>
    <n v="0"/>
    <n v="0"/>
    <n v="0"/>
    <n v="0"/>
  </r>
  <r>
    <x v="6"/>
    <n v="177.43639999999999"/>
    <n v="226.2551"/>
    <n v="264.31790000000001"/>
    <s v="SUCURSAL TALLER"/>
    <x v="0"/>
    <x v="6"/>
    <n v="2020"/>
    <n v="0.53"/>
    <n v="119.91520300000001"/>
    <n v="94.041291999999999"/>
    <n v="25.873911000000007"/>
  </r>
  <r>
    <x v="6"/>
    <n v="177.43639999999999"/>
    <n v="226.2551"/>
    <n v="264.31790000000001"/>
    <s v="SUCURSAL TALLER"/>
    <x v="0"/>
    <x v="7"/>
    <n v="2020"/>
    <n v="0"/>
    <n v="0"/>
    <n v="0"/>
    <n v="0"/>
  </r>
  <r>
    <x v="6"/>
    <n v="177.43639999999999"/>
    <n v="226.2551"/>
    <n v="264.31790000000001"/>
    <s v="SUCURSAL TALLER"/>
    <x v="0"/>
    <x v="8"/>
    <n v="2021"/>
    <n v="0.14000000000000001"/>
    <n v="31.675714000000003"/>
    <n v="24.841096"/>
    <n v="6.8346180000000025"/>
  </r>
  <r>
    <x v="6"/>
    <n v="131.19710000000001"/>
    <n v="199.822"/>
    <n v="226.58920000000001"/>
    <s v="MATRIZ "/>
    <x v="1"/>
    <x v="0"/>
    <n v="2020"/>
    <n v="2.0099999999999998"/>
    <n v="401.64221999999995"/>
    <n v="263.70617099999998"/>
    <n v="137.93604899999997"/>
  </r>
  <r>
    <x v="6"/>
    <n v="131.19710000000001"/>
    <n v="199.822"/>
    <n v="226.58920000000001"/>
    <s v="MATRIZ "/>
    <x v="1"/>
    <x v="1"/>
    <n v="2020"/>
    <n v="7.0000000000000007E-2"/>
    <n v="13.987540000000001"/>
    <n v="9.183797000000002"/>
    <n v="4.803742999999999"/>
  </r>
  <r>
    <x v="6"/>
    <n v="131.19710000000001"/>
    <n v="199.822"/>
    <n v="226.58920000000001"/>
    <s v="MATRIZ "/>
    <x v="1"/>
    <x v="2"/>
    <n v="2020"/>
    <n v="0"/>
    <n v="0"/>
    <n v="0"/>
    <n v="0"/>
  </r>
  <r>
    <x v="6"/>
    <n v="131.19710000000001"/>
    <n v="199.822"/>
    <n v="226.58920000000001"/>
    <s v="MATRIZ "/>
    <x v="1"/>
    <x v="3"/>
    <n v="2020"/>
    <n v="0.05"/>
    <n v="9.9911000000000012"/>
    <n v="6.5598550000000007"/>
    <n v="3.4312450000000005"/>
  </r>
  <r>
    <x v="6"/>
    <n v="131.19710000000001"/>
    <n v="199.822"/>
    <n v="226.58920000000001"/>
    <s v="MATRIZ "/>
    <x v="1"/>
    <x v="4"/>
    <n v="2020"/>
    <n v="0"/>
    <n v="0"/>
    <n v="0"/>
    <n v="0"/>
  </r>
  <r>
    <x v="6"/>
    <n v="131.19710000000001"/>
    <n v="199.822"/>
    <n v="226.58920000000001"/>
    <s v="MATRIZ "/>
    <x v="1"/>
    <x v="5"/>
    <n v="2020"/>
    <n v="0"/>
    <n v="0"/>
    <n v="0"/>
    <n v="0"/>
  </r>
  <r>
    <x v="6"/>
    <n v="131.19710000000001"/>
    <n v="199.822"/>
    <n v="226.58920000000001"/>
    <s v="MATRIZ "/>
    <x v="1"/>
    <x v="6"/>
    <n v="2020"/>
    <n v="1.24"/>
    <n v="247.77928"/>
    <n v="162.684404"/>
    <n v="85.094875999999999"/>
  </r>
  <r>
    <x v="6"/>
    <n v="131.19710000000001"/>
    <n v="199.822"/>
    <n v="226.58920000000001"/>
    <s v="MATRIZ "/>
    <x v="1"/>
    <x v="7"/>
    <n v="2020"/>
    <n v="0.19"/>
    <n v="37.966180000000001"/>
    <n v="24.927449000000003"/>
    <n v="13.038730999999999"/>
  </r>
  <r>
    <x v="6"/>
    <n v="131.19710000000001"/>
    <n v="199.822"/>
    <n v="226.58920000000001"/>
    <s v="MATRIZ "/>
    <x v="1"/>
    <x v="8"/>
    <n v="2021"/>
    <n v="0.09"/>
    <n v="17.983979999999999"/>
    <n v="11.807739"/>
    <n v="6.1762409999999992"/>
  </r>
  <r>
    <x v="7"/>
    <n v="122.97239999999999"/>
    <n v="164.7242"/>
    <n v="0"/>
    <s v="SUCURSAL TRAN"/>
    <x v="3"/>
    <x v="0"/>
    <n v="2020"/>
    <n v="0.82"/>
    <n v="135.07384399999998"/>
    <n v="100.83736799999998"/>
    <n v="34.236475999999996"/>
  </r>
  <r>
    <x v="7"/>
    <n v="122.97239999999999"/>
    <n v="164.7242"/>
    <n v="0"/>
    <s v="SUCURSAL TRAN"/>
    <x v="3"/>
    <x v="1"/>
    <n v="2020"/>
    <n v="0.54"/>
    <n v="88.951068000000006"/>
    <n v="66.405096"/>
    <n v="22.545972000000006"/>
  </r>
  <r>
    <x v="7"/>
    <n v="122.97239999999999"/>
    <n v="164.7242"/>
    <n v="0"/>
    <s v="SUCURSAL TRAN"/>
    <x v="3"/>
    <x v="2"/>
    <n v="2020"/>
    <n v="0"/>
    <n v="0"/>
    <n v="0"/>
    <n v="0"/>
  </r>
  <r>
    <x v="7"/>
    <n v="122.97239999999999"/>
    <n v="164.7242"/>
    <n v="0"/>
    <s v="SUCURSAL TRAN"/>
    <x v="3"/>
    <x v="3"/>
    <n v="2020"/>
    <n v="0.23"/>
    <n v="37.886566000000002"/>
    <n v="28.283652"/>
    <n v="9.6029140000000019"/>
  </r>
  <r>
    <x v="7"/>
    <n v="122.97239999999999"/>
    <n v="164.7242"/>
    <n v="0"/>
    <s v="SUCURSAL TRAN"/>
    <x v="3"/>
    <x v="4"/>
    <n v="2020"/>
    <n v="0.27"/>
    <n v="44.475534000000003"/>
    <n v="33.202548"/>
    <n v="11.272986000000003"/>
  </r>
  <r>
    <x v="7"/>
    <n v="122.97239999999999"/>
    <n v="164.7242"/>
    <n v="0"/>
    <s v="SUCURSAL TRAN"/>
    <x v="3"/>
    <x v="5"/>
    <n v="2020"/>
    <n v="0.38"/>
    <n v="62.595196000000001"/>
    <n v="46.729512"/>
    <n v="15.865684000000002"/>
  </r>
  <r>
    <x v="7"/>
    <n v="122.97239999999999"/>
    <n v="164.7242"/>
    <n v="0"/>
    <s v="SUCURSAL TRAN"/>
    <x v="3"/>
    <x v="6"/>
    <n v="2020"/>
    <n v="0.5"/>
    <n v="82.362099999999998"/>
    <n v="61.486199999999997"/>
    <n v="20.875900000000001"/>
  </r>
  <r>
    <x v="7"/>
    <n v="122.97239999999999"/>
    <n v="164.7242"/>
    <n v="0"/>
    <s v="SUCURSAL TRAN"/>
    <x v="3"/>
    <x v="7"/>
    <n v="2020"/>
    <n v="0.23"/>
    <n v="37.886566000000002"/>
    <n v="28.283652"/>
    <n v="9.6029140000000019"/>
  </r>
  <r>
    <x v="7"/>
    <n v="122.97239999999999"/>
    <n v="164.7242"/>
    <n v="0"/>
    <s v="SUCURSAL TRAN"/>
    <x v="3"/>
    <x v="8"/>
    <n v="2021"/>
    <n v="0.84"/>
    <n v="138.36832799999999"/>
    <n v="103.29681599999999"/>
    <n v="35.071511999999998"/>
  </r>
  <r>
    <x v="7"/>
    <n v="87.475300000000004"/>
    <n v="105.16759999999999"/>
    <n v="113.33969999999999"/>
    <s v="SUCURSAL TALLER"/>
    <x v="0"/>
    <x v="0"/>
    <n v="2020"/>
    <n v="8.56"/>
    <n v="900.23465599999997"/>
    <n v="748.78856800000005"/>
    <n v="151.44608799999992"/>
  </r>
  <r>
    <x v="7"/>
    <n v="87.475300000000004"/>
    <n v="105.16759999999999"/>
    <n v="113.33969999999999"/>
    <s v="SUCURSAL TALLER"/>
    <x v="0"/>
    <x v="1"/>
    <n v="2020"/>
    <n v="0"/>
    <n v="0"/>
    <n v="0"/>
    <n v="0"/>
  </r>
  <r>
    <x v="7"/>
    <n v="87.475300000000004"/>
    <n v="105.16759999999999"/>
    <n v="113.33969999999999"/>
    <s v="SUCURSAL TALLER"/>
    <x v="0"/>
    <x v="2"/>
    <n v="2020"/>
    <n v="0"/>
    <n v="0"/>
    <n v="0"/>
    <n v="0"/>
  </r>
  <r>
    <x v="7"/>
    <n v="87.475300000000004"/>
    <n v="105.16759999999999"/>
    <n v="113.33969999999999"/>
    <s v="SUCURSAL TALLER"/>
    <x v="0"/>
    <x v="3"/>
    <n v="2020"/>
    <n v="1.92"/>
    <n v="201.92179199999998"/>
    <n v="167.95257599999999"/>
    <n v="33.969215999999989"/>
  </r>
  <r>
    <x v="7"/>
    <n v="87.475300000000004"/>
    <n v="105.16759999999999"/>
    <n v="113.33969999999999"/>
    <s v="SUCURSAL TALLER"/>
    <x v="0"/>
    <x v="4"/>
    <n v="2020"/>
    <n v="0.28000000000000003"/>
    <n v="29.446928"/>
    <n v="24.493084000000003"/>
    <n v="4.9538439999999966"/>
  </r>
  <r>
    <x v="7"/>
    <n v="87.475300000000004"/>
    <n v="105.16759999999999"/>
    <n v="113.33969999999999"/>
    <s v="SUCURSAL TALLER"/>
    <x v="0"/>
    <x v="5"/>
    <n v="2020"/>
    <n v="3.14"/>
    <n v="330.22626400000001"/>
    <n v="274.67244200000005"/>
    <n v="55.553821999999968"/>
  </r>
  <r>
    <x v="7"/>
    <n v="87.475300000000004"/>
    <n v="105.16759999999999"/>
    <n v="113.33969999999999"/>
    <s v="SUCURSAL TALLER"/>
    <x v="0"/>
    <x v="6"/>
    <n v="2020"/>
    <n v="0"/>
    <n v="0"/>
    <n v="0"/>
    <n v="0"/>
  </r>
  <r>
    <x v="7"/>
    <n v="87.475300000000004"/>
    <n v="105.16759999999999"/>
    <n v="113.33969999999999"/>
    <s v="SUCURSAL TALLER"/>
    <x v="0"/>
    <x v="7"/>
    <n v="2020"/>
    <n v="1.21"/>
    <n v="127.25279599999999"/>
    <n v="105.845113"/>
    <n v="21.407682999999992"/>
  </r>
  <r>
    <x v="7"/>
    <n v="87.475300000000004"/>
    <n v="105.16759999999999"/>
    <n v="113.33969999999999"/>
    <s v="SUCURSAL TALLER"/>
    <x v="0"/>
    <x v="8"/>
    <n v="2021"/>
    <n v="0"/>
    <n v="0"/>
    <n v="0"/>
    <n v="0"/>
  </r>
  <r>
    <x v="7"/>
    <n v="46.819099999999999"/>
    <n v="50.104399999999998"/>
    <n v="56.1631"/>
    <s v="MATRIZ "/>
    <x v="1"/>
    <x v="0"/>
    <n v="2020"/>
    <n v="0"/>
    <n v="0"/>
    <n v="0"/>
    <n v="0"/>
  </r>
  <r>
    <x v="7"/>
    <n v="46.819099999999999"/>
    <n v="50.104399999999998"/>
    <n v="56.1631"/>
    <s v="MATRIZ "/>
    <x v="1"/>
    <x v="1"/>
    <n v="2020"/>
    <n v="0"/>
    <n v="0"/>
    <n v="0"/>
    <n v="0"/>
  </r>
  <r>
    <x v="7"/>
    <n v="46.819099999999999"/>
    <n v="50.104399999999998"/>
    <n v="56.1631"/>
    <s v="MATRIZ "/>
    <x v="1"/>
    <x v="2"/>
    <n v="2020"/>
    <n v="0"/>
    <n v="0"/>
    <n v="0"/>
    <n v="0"/>
  </r>
  <r>
    <x v="7"/>
    <n v="46.819099999999999"/>
    <n v="50.104399999999998"/>
    <n v="56.1631"/>
    <s v="MATRIZ "/>
    <x v="1"/>
    <x v="3"/>
    <n v="2020"/>
    <n v="4.5"/>
    <n v="225.46979999999999"/>
    <n v="210.68594999999999"/>
    <n v="14.783850000000001"/>
  </r>
  <r>
    <x v="7"/>
    <n v="46.819099999999999"/>
    <n v="50.104399999999998"/>
    <n v="56.1631"/>
    <s v="MATRIZ "/>
    <x v="1"/>
    <x v="4"/>
    <n v="2020"/>
    <n v="1.72"/>
    <n v="86.179567999999989"/>
    <n v="80.528852000000001"/>
    <n v="5.6507159999999885"/>
  </r>
  <r>
    <x v="7"/>
    <n v="46.819099999999999"/>
    <n v="50.104399999999998"/>
    <n v="56.1631"/>
    <s v="MATRIZ "/>
    <x v="1"/>
    <x v="5"/>
    <n v="2020"/>
    <n v="3.84"/>
    <n v="192.40089599999999"/>
    <n v="179.78534399999998"/>
    <n v="12.615552000000008"/>
  </r>
  <r>
    <x v="7"/>
    <n v="46.819099999999999"/>
    <n v="50.104399999999998"/>
    <n v="56.1631"/>
    <s v="MATRIZ "/>
    <x v="1"/>
    <x v="6"/>
    <n v="2020"/>
    <n v="0"/>
    <n v="0"/>
    <n v="0"/>
    <n v="0"/>
  </r>
  <r>
    <x v="7"/>
    <n v="46.819099999999999"/>
    <n v="50.104399999999998"/>
    <n v="56.1631"/>
    <s v="MATRIZ "/>
    <x v="1"/>
    <x v="7"/>
    <n v="2020"/>
    <n v="3.94"/>
    <n v="197.41133599999998"/>
    <n v="184.467254"/>
    <n v="12.94408199999998"/>
  </r>
  <r>
    <x v="7"/>
    <n v="46.819099999999999"/>
    <n v="50.104399999999998"/>
    <n v="56.1631"/>
    <s v="MATRIZ "/>
    <x v="1"/>
    <x v="8"/>
    <n v="2021"/>
    <n v="0.14000000000000001"/>
    <n v="7.0146160000000002"/>
    <n v="6.5546740000000003"/>
    <n v="0.45994199999999985"/>
  </r>
  <r>
    <x v="8"/>
    <n v="0.27179999999999999"/>
    <n v="0.71799999999999997"/>
    <n v="0.62529999999999997"/>
    <s v="SUCURSAL LOJA"/>
    <x v="2"/>
    <x v="0"/>
    <n v="2020"/>
    <n v="1.47"/>
    <n v="1.0554599999999998"/>
    <n v="0.39954599999999996"/>
    <n v="0.65591399999999989"/>
  </r>
  <r>
    <x v="8"/>
    <n v="0.27179999999999999"/>
    <n v="0.71799999999999997"/>
    <n v="0.62529999999999997"/>
    <s v="SUCURSAL LOJA"/>
    <x v="2"/>
    <x v="1"/>
    <n v="2020"/>
    <n v="9.8800000000000008"/>
    <n v="7.0938400000000001"/>
    <n v="2.685384"/>
    <n v="4.4084560000000002"/>
  </r>
  <r>
    <x v="8"/>
    <n v="0.27179999999999999"/>
    <n v="0.71799999999999997"/>
    <n v="0.62529999999999997"/>
    <s v="SUCURSAL LOJA"/>
    <x v="2"/>
    <x v="2"/>
    <n v="2020"/>
    <n v="0.2"/>
    <n v="0.14360000000000001"/>
    <n v="5.4359999999999999E-2"/>
    <n v="8.9240000000000014E-2"/>
  </r>
  <r>
    <x v="8"/>
    <n v="0.27179999999999999"/>
    <n v="0.71799999999999997"/>
    <n v="0.62529999999999997"/>
    <s v="SUCURSAL LOJA"/>
    <x v="2"/>
    <x v="3"/>
    <n v="2020"/>
    <n v="3.65"/>
    <n v="2.6206999999999998"/>
    <n v="0.9920699999999999"/>
    <n v="1.6286299999999998"/>
  </r>
  <r>
    <x v="8"/>
    <n v="0.27179999999999999"/>
    <n v="0.71799999999999997"/>
    <n v="0.62529999999999997"/>
    <s v="SUCURSAL LOJA"/>
    <x v="2"/>
    <x v="4"/>
    <n v="2020"/>
    <n v="4.2699999999999996"/>
    <n v="3.0658599999999994"/>
    <n v="1.1605859999999999"/>
    <n v="1.9052739999999995"/>
  </r>
  <r>
    <x v="8"/>
    <n v="0.27179999999999999"/>
    <n v="0.71799999999999997"/>
    <n v="0.62529999999999997"/>
    <s v="SUCURSAL LOJA"/>
    <x v="2"/>
    <x v="5"/>
    <n v="2020"/>
    <n v="0.9"/>
    <n v="0.6462"/>
    <n v="0.24462"/>
    <n v="0.40157999999999999"/>
  </r>
  <r>
    <x v="8"/>
    <n v="0.27179999999999999"/>
    <n v="0.71799999999999997"/>
    <n v="0.62529999999999997"/>
    <s v="SUCURSAL LOJA"/>
    <x v="2"/>
    <x v="6"/>
    <n v="2020"/>
    <n v="3.47"/>
    <n v="2.49146"/>
    <n v="0.94314600000000004"/>
    <n v="1.548314"/>
  </r>
  <r>
    <x v="8"/>
    <n v="0.27179999999999999"/>
    <n v="0.71799999999999997"/>
    <n v="0.62529999999999997"/>
    <s v="SUCURSAL LOJA"/>
    <x v="2"/>
    <x v="7"/>
    <n v="2020"/>
    <n v="0"/>
    <n v="0"/>
    <n v="0"/>
    <n v="0"/>
  </r>
  <r>
    <x v="8"/>
    <n v="0.27179999999999999"/>
    <n v="0.71799999999999997"/>
    <n v="0.62529999999999997"/>
    <s v="SUCURSAL LOJA"/>
    <x v="2"/>
    <x v="8"/>
    <n v="2021"/>
    <n v="0"/>
    <n v="0"/>
    <n v="0"/>
    <n v="0"/>
  </r>
  <r>
    <x v="8"/>
    <n v="0.2747"/>
    <n v="0.51780000000000004"/>
    <n v="0"/>
    <s v="MATRIZ "/>
    <x v="1"/>
    <x v="0"/>
    <n v="2020"/>
    <n v="0"/>
    <n v="0"/>
    <n v="0"/>
    <n v="0"/>
  </r>
  <r>
    <x v="8"/>
    <n v="0.2747"/>
    <n v="0.51780000000000004"/>
    <n v="0"/>
    <s v="MATRIZ "/>
    <x v="1"/>
    <x v="1"/>
    <n v="2020"/>
    <n v="1.75"/>
    <n v="0.90615000000000001"/>
    <n v="0.48072500000000001"/>
    <n v="0.425425"/>
  </r>
  <r>
    <x v="8"/>
    <n v="0.2747"/>
    <n v="0.51780000000000004"/>
    <n v="0"/>
    <s v="MATRIZ "/>
    <x v="1"/>
    <x v="2"/>
    <n v="2020"/>
    <n v="0.3"/>
    <n v="0.15534000000000001"/>
    <n v="8.2409999999999997E-2"/>
    <n v="7.2930000000000009E-2"/>
  </r>
  <r>
    <x v="8"/>
    <n v="0.2747"/>
    <n v="0.51780000000000004"/>
    <n v="0"/>
    <s v="MATRIZ "/>
    <x v="1"/>
    <x v="3"/>
    <n v="2020"/>
    <n v="1.9"/>
    <n v="0.98382000000000003"/>
    <n v="0.52193000000000001"/>
    <n v="0.46189000000000002"/>
  </r>
  <r>
    <x v="8"/>
    <n v="0.2747"/>
    <n v="0.51780000000000004"/>
    <n v="0"/>
    <s v="MATRIZ "/>
    <x v="1"/>
    <x v="4"/>
    <n v="2020"/>
    <n v="4.83"/>
    <n v="2.5009740000000003"/>
    <n v="1.3268010000000001"/>
    <n v="1.1741730000000001"/>
  </r>
  <r>
    <x v="8"/>
    <n v="0.2747"/>
    <n v="0.51780000000000004"/>
    <n v="0"/>
    <s v="MATRIZ "/>
    <x v="1"/>
    <x v="5"/>
    <n v="2020"/>
    <n v="1.21"/>
    <n v="0.62653800000000004"/>
    <n v="0.33238699999999999"/>
    <n v="0.29415100000000005"/>
  </r>
  <r>
    <x v="8"/>
    <n v="0.2747"/>
    <n v="0.51780000000000004"/>
    <n v="0"/>
    <s v="MATRIZ "/>
    <x v="1"/>
    <x v="6"/>
    <n v="2020"/>
    <n v="0.57999999999999996"/>
    <n v="0.30032399999999998"/>
    <n v="0.159326"/>
    <n v="0.14099799999999998"/>
  </r>
  <r>
    <x v="8"/>
    <n v="0.2747"/>
    <n v="0.51780000000000004"/>
    <n v="0"/>
    <s v="MATRIZ "/>
    <x v="1"/>
    <x v="7"/>
    <n v="2020"/>
    <n v="0"/>
    <n v="0"/>
    <n v="0"/>
    <n v="0"/>
  </r>
  <r>
    <x v="8"/>
    <n v="0.2747"/>
    <n v="0.51780000000000004"/>
    <n v="0"/>
    <s v="MATRIZ "/>
    <x v="1"/>
    <x v="8"/>
    <n v="2021"/>
    <n v="0.32"/>
    <n v="0.16569600000000001"/>
    <n v="8.7903999999999996E-2"/>
    <n v="7.7792000000000014E-2"/>
  </r>
  <r>
    <x v="8"/>
    <n v="0.37009999999999998"/>
    <n v="0.91020000000000001"/>
    <n v="0.82740000000000002"/>
    <s v="SUCURSAL CHILE"/>
    <x v="4"/>
    <x v="0"/>
    <n v="2020"/>
    <n v="0.01"/>
    <n v="9.1020000000000007E-3"/>
    <n v="3.7009999999999999E-3"/>
    <n v="5.4010000000000013E-3"/>
  </r>
  <r>
    <x v="8"/>
    <n v="0.37009999999999998"/>
    <n v="0.91020000000000001"/>
    <n v="0.82740000000000002"/>
    <s v="SUCURSAL CHILE"/>
    <x v="4"/>
    <x v="1"/>
    <n v="2020"/>
    <n v="1.88"/>
    <n v="1.711176"/>
    <n v="0.69578799999999996"/>
    <n v="1.0153880000000002"/>
  </r>
  <r>
    <x v="8"/>
    <n v="0.37009999999999998"/>
    <n v="0.91020000000000001"/>
    <n v="0.82740000000000002"/>
    <s v="SUCURSAL CHILE"/>
    <x v="4"/>
    <x v="2"/>
    <n v="2020"/>
    <n v="0"/>
    <n v="0"/>
    <n v="0"/>
    <n v="0"/>
  </r>
  <r>
    <x v="8"/>
    <n v="0.37009999999999998"/>
    <n v="0.91020000000000001"/>
    <n v="0.82740000000000002"/>
    <s v="SUCURSAL CHILE"/>
    <x v="4"/>
    <x v="3"/>
    <n v="2020"/>
    <n v="0.94"/>
    <n v="0.85558800000000002"/>
    <n v="0.34789399999999998"/>
    <n v="0.50769400000000009"/>
  </r>
  <r>
    <x v="8"/>
    <n v="0.37009999999999998"/>
    <n v="0.91020000000000001"/>
    <n v="0.82740000000000002"/>
    <s v="SUCURSAL CHILE"/>
    <x v="4"/>
    <x v="4"/>
    <n v="2020"/>
    <n v="0.56999999999999995"/>
    <n v="0.518814"/>
    <n v="0.21095699999999998"/>
    <n v="0.30785700000000005"/>
  </r>
  <r>
    <x v="8"/>
    <n v="0.37009999999999998"/>
    <n v="0.91020000000000001"/>
    <n v="0.82740000000000002"/>
    <s v="SUCURSAL CHILE"/>
    <x v="4"/>
    <x v="5"/>
    <n v="2020"/>
    <n v="1.33"/>
    <n v="1.210566"/>
    <n v="0.49223300000000003"/>
    <n v="0.718333"/>
  </r>
  <r>
    <x v="8"/>
    <n v="0.37009999999999998"/>
    <n v="0.91020000000000001"/>
    <n v="0.82740000000000002"/>
    <s v="SUCURSAL CHILE"/>
    <x v="4"/>
    <x v="6"/>
    <n v="2020"/>
    <n v="1.67"/>
    <n v="1.5200339999999999"/>
    <n v="0.61806699999999992"/>
    <n v="0.90196699999999996"/>
  </r>
  <r>
    <x v="8"/>
    <n v="0.37009999999999998"/>
    <n v="0.91020000000000001"/>
    <n v="0.82740000000000002"/>
    <s v="SUCURSAL CHILE"/>
    <x v="4"/>
    <x v="7"/>
    <n v="2020"/>
    <n v="0"/>
    <n v="0"/>
    <n v="0"/>
    <n v="0"/>
  </r>
  <r>
    <x v="8"/>
    <n v="0.37009999999999998"/>
    <n v="0.91020000000000001"/>
    <n v="0.82740000000000002"/>
    <s v="SUCURSAL CHILE"/>
    <x v="4"/>
    <x v="8"/>
    <n v="2021"/>
    <n v="5.61"/>
    <n v="5.1062220000000007"/>
    <n v="2.0762610000000001"/>
    <n v="3.0299610000000006"/>
  </r>
  <r>
    <x v="8"/>
    <n v="0.51910000000000001"/>
    <n v="0.96560000000000001"/>
    <n v="0.80940000000000001"/>
    <s v="SUCURSAL TRAN"/>
    <x v="3"/>
    <x v="0"/>
    <n v="2020"/>
    <n v="0"/>
    <n v="0"/>
    <n v="0"/>
    <n v="0"/>
  </r>
  <r>
    <x v="8"/>
    <n v="0.51910000000000001"/>
    <n v="0.96560000000000001"/>
    <n v="0.80940000000000001"/>
    <s v="SUCURSAL TRAN"/>
    <x v="3"/>
    <x v="1"/>
    <n v="2020"/>
    <n v="0"/>
    <n v="0"/>
    <n v="0"/>
    <n v="0"/>
  </r>
  <r>
    <x v="8"/>
    <n v="0.51910000000000001"/>
    <n v="0.96560000000000001"/>
    <n v="0.80940000000000001"/>
    <s v="SUCURSAL TRAN"/>
    <x v="3"/>
    <x v="2"/>
    <n v="2020"/>
    <n v="2.0099999999999998"/>
    <n v="1.9408559999999999"/>
    <n v="1.043391"/>
    <n v="0.89746499999999996"/>
  </r>
  <r>
    <x v="8"/>
    <n v="0.51910000000000001"/>
    <n v="0.96560000000000001"/>
    <n v="0.80940000000000001"/>
    <s v="SUCURSAL TRAN"/>
    <x v="3"/>
    <x v="3"/>
    <n v="2020"/>
    <n v="0"/>
    <n v="0"/>
    <n v="0"/>
    <n v="0"/>
  </r>
  <r>
    <x v="8"/>
    <n v="0.51910000000000001"/>
    <n v="0.96560000000000001"/>
    <n v="0.80940000000000001"/>
    <s v="SUCURSAL TRAN"/>
    <x v="3"/>
    <x v="4"/>
    <n v="2020"/>
    <n v="0"/>
    <n v="0"/>
    <n v="0"/>
    <n v="0"/>
  </r>
  <r>
    <x v="8"/>
    <n v="0.51910000000000001"/>
    <n v="0.96560000000000001"/>
    <n v="0.80940000000000001"/>
    <s v="SUCURSAL TRAN"/>
    <x v="3"/>
    <x v="5"/>
    <n v="2020"/>
    <n v="0"/>
    <n v="0"/>
    <n v="0"/>
    <n v="0"/>
  </r>
  <r>
    <x v="8"/>
    <n v="0.51910000000000001"/>
    <n v="0.96560000000000001"/>
    <n v="0.80940000000000001"/>
    <s v="SUCURSAL TRAN"/>
    <x v="3"/>
    <x v="6"/>
    <n v="2020"/>
    <n v="0"/>
    <n v="0"/>
    <n v="0"/>
    <n v="0"/>
  </r>
  <r>
    <x v="8"/>
    <n v="0.51910000000000001"/>
    <n v="0.96560000000000001"/>
    <n v="0.80940000000000001"/>
    <s v="SUCURSAL TRAN"/>
    <x v="3"/>
    <x v="7"/>
    <n v="2020"/>
    <n v="0.12"/>
    <n v="0.115872"/>
    <n v="6.2292E-2"/>
    <n v="5.3580000000000003E-2"/>
  </r>
  <r>
    <x v="8"/>
    <n v="0.51910000000000001"/>
    <n v="0.96560000000000001"/>
    <n v="0.80940000000000001"/>
    <s v="SUCURSAL TRAN"/>
    <x v="3"/>
    <x v="8"/>
    <n v="2021"/>
    <n v="0.36"/>
    <n v="0.34761599999999998"/>
    <n v="0.18687599999999999"/>
    <n v="0.16073999999999999"/>
  </r>
  <r>
    <x v="9"/>
    <n v="10.1981"/>
    <n v="16.788399999999999"/>
    <n v="0"/>
    <s v="MATRIZ "/>
    <x v="1"/>
    <x v="0"/>
    <n v="2020"/>
    <n v="0"/>
    <n v="0"/>
    <n v="0"/>
    <n v="0"/>
  </r>
  <r>
    <x v="9"/>
    <n v="10.1981"/>
    <n v="16.788399999999999"/>
    <n v="0"/>
    <s v="MATRIZ "/>
    <x v="1"/>
    <x v="1"/>
    <n v="2020"/>
    <n v="4.47"/>
    <n v="75.044147999999993"/>
    <n v="45.585507"/>
    <n v="29.458640999999993"/>
  </r>
  <r>
    <x v="9"/>
    <n v="10.1981"/>
    <n v="16.788399999999999"/>
    <n v="0"/>
    <s v="MATRIZ "/>
    <x v="1"/>
    <x v="2"/>
    <n v="2020"/>
    <n v="1.17"/>
    <n v="19.642427999999999"/>
    <n v="11.931777"/>
    <n v="7.7106509999999986"/>
  </r>
  <r>
    <x v="9"/>
    <n v="10.1981"/>
    <n v="16.788399999999999"/>
    <n v="0"/>
    <s v="MATRIZ "/>
    <x v="1"/>
    <x v="3"/>
    <n v="2020"/>
    <n v="0.03"/>
    <n v="0.50365199999999999"/>
    <n v="0.30594300000000002"/>
    <n v="0.19770899999999997"/>
  </r>
  <r>
    <x v="9"/>
    <n v="10.1981"/>
    <n v="16.788399999999999"/>
    <n v="0"/>
    <s v="MATRIZ "/>
    <x v="1"/>
    <x v="4"/>
    <n v="2020"/>
    <n v="0"/>
    <n v="0"/>
    <n v="0"/>
    <n v="0"/>
  </r>
  <r>
    <x v="9"/>
    <n v="10.1981"/>
    <n v="16.788399999999999"/>
    <n v="0"/>
    <s v="MATRIZ "/>
    <x v="1"/>
    <x v="5"/>
    <n v="2020"/>
    <n v="2.2799999999999998"/>
    <n v="38.277551999999993"/>
    <n v="23.251667999999999"/>
    <n v="15.025883999999994"/>
  </r>
  <r>
    <x v="9"/>
    <n v="10.1981"/>
    <n v="16.788399999999999"/>
    <n v="0"/>
    <s v="MATRIZ "/>
    <x v="1"/>
    <x v="6"/>
    <n v="2020"/>
    <n v="0"/>
    <n v="0"/>
    <n v="0"/>
    <n v="0"/>
  </r>
  <r>
    <x v="9"/>
    <n v="10.1981"/>
    <n v="16.788399999999999"/>
    <n v="0"/>
    <s v="MATRIZ "/>
    <x v="1"/>
    <x v="7"/>
    <n v="2020"/>
    <n v="0.27"/>
    <n v="4.5328679999999997"/>
    <n v="2.7534870000000002"/>
    <n v="1.7793809999999994"/>
  </r>
  <r>
    <x v="9"/>
    <n v="10.1981"/>
    <n v="16.788399999999999"/>
    <n v="0"/>
    <s v="MATRIZ "/>
    <x v="1"/>
    <x v="8"/>
    <n v="2021"/>
    <n v="10.47"/>
    <n v="175.77454800000001"/>
    <n v="106.77410700000001"/>
    <n v="69.000440999999995"/>
  </r>
  <r>
    <x v="9"/>
    <n v="7.8569000000000004"/>
    <n v="15.6645"/>
    <n v="18.649699999999999"/>
    <s v="SUCURSAL LOJA"/>
    <x v="2"/>
    <x v="0"/>
    <n v="2020"/>
    <n v="0"/>
    <n v="0"/>
    <n v="0"/>
    <n v="0"/>
  </r>
  <r>
    <x v="9"/>
    <n v="7.8569000000000004"/>
    <n v="15.6645"/>
    <n v="18.649699999999999"/>
    <s v="SUCURSAL LOJA"/>
    <x v="2"/>
    <x v="1"/>
    <n v="2020"/>
    <n v="1.45"/>
    <n v="22.713525000000001"/>
    <n v="11.392505"/>
    <n v="11.321020000000001"/>
  </r>
  <r>
    <x v="9"/>
    <n v="7.8569000000000004"/>
    <n v="15.6645"/>
    <n v="18.649699999999999"/>
    <s v="SUCURSAL LOJA"/>
    <x v="2"/>
    <x v="2"/>
    <n v="2020"/>
    <n v="0"/>
    <n v="0"/>
    <n v="0"/>
    <n v="0"/>
  </r>
  <r>
    <x v="9"/>
    <n v="7.8569000000000004"/>
    <n v="15.6645"/>
    <n v="18.649699999999999"/>
    <s v="SUCURSAL LOJA"/>
    <x v="2"/>
    <x v="3"/>
    <n v="2020"/>
    <n v="1.0900000000000001"/>
    <n v="17.074305000000003"/>
    <n v="8.5640210000000003"/>
    <n v="8.5102840000000022"/>
  </r>
  <r>
    <x v="9"/>
    <n v="7.8569000000000004"/>
    <n v="15.6645"/>
    <n v="18.649699999999999"/>
    <s v="SUCURSAL LOJA"/>
    <x v="2"/>
    <x v="4"/>
    <n v="2020"/>
    <n v="0.96"/>
    <n v="15.03792"/>
    <n v="7.542624"/>
    <n v="7.4952959999999997"/>
  </r>
  <r>
    <x v="9"/>
    <n v="7.8569000000000004"/>
    <n v="15.6645"/>
    <n v="18.649699999999999"/>
    <s v="SUCURSAL LOJA"/>
    <x v="2"/>
    <x v="5"/>
    <n v="2020"/>
    <n v="3.35"/>
    <n v="52.476075000000002"/>
    <n v="26.320615000000004"/>
    <n v="26.155459999999998"/>
  </r>
  <r>
    <x v="9"/>
    <n v="7.8569000000000004"/>
    <n v="15.6645"/>
    <n v="18.649699999999999"/>
    <s v="SUCURSAL LOJA"/>
    <x v="2"/>
    <x v="6"/>
    <n v="2020"/>
    <n v="1.38"/>
    <n v="21.617010000000001"/>
    <n v="10.842521999999999"/>
    <n v="10.774488000000002"/>
  </r>
  <r>
    <x v="9"/>
    <n v="7.8569000000000004"/>
    <n v="15.6645"/>
    <n v="18.649699999999999"/>
    <s v="SUCURSAL LOJA"/>
    <x v="2"/>
    <x v="7"/>
    <n v="2020"/>
    <n v="0.7"/>
    <n v="10.96515"/>
    <n v="5.4998300000000002"/>
    <n v="5.4653199999999993"/>
  </r>
  <r>
    <x v="9"/>
    <n v="7.8569000000000004"/>
    <n v="15.6645"/>
    <n v="18.649699999999999"/>
    <s v="SUCURSAL LOJA"/>
    <x v="2"/>
    <x v="8"/>
    <n v="2021"/>
    <n v="1.39"/>
    <n v="21.773654999999998"/>
    <n v="10.921091000000001"/>
    <n v="10.852563999999997"/>
  </r>
  <r>
    <x v="10"/>
    <n v="7.2300000000000003E-2"/>
    <n v="0.17130000000000001"/>
    <n v="0.15179999999999999"/>
    <s v="SUCURSAL TRAN"/>
    <x v="3"/>
    <x v="0"/>
    <n v="2020"/>
    <n v="0"/>
    <n v="0"/>
    <n v="0"/>
    <n v="0"/>
  </r>
  <r>
    <x v="10"/>
    <n v="7.2300000000000003E-2"/>
    <n v="0.17130000000000001"/>
    <n v="0.15179999999999999"/>
    <s v="SUCURSAL TRAN"/>
    <x v="3"/>
    <x v="1"/>
    <n v="2020"/>
    <n v="0"/>
    <n v="0"/>
    <n v="0"/>
    <n v="0"/>
  </r>
  <r>
    <x v="10"/>
    <n v="7.2300000000000003E-2"/>
    <n v="0.17130000000000001"/>
    <n v="0.15179999999999999"/>
    <s v="SUCURSAL TRAN"/>
    <x v="3"/>
    <x v="2"/>
    <n v="2020"/>
    <n v="0.96"/>
    <n v="0.16444800000000001"/>
    <n v="6.9407999999999997E-2"/>
    <n v="9.5040000000000013E-2"/>
  </r>
  <r>
    <x v="10"/>
    <n v="7.2300000000000003E-2"/>
    <n v="0.17130000000000001"/>
    <n v="0.15179999999999999"/>
    <s v="SUCURSAL TRAN"/>
    <x v="3"/>
    <x v="3"/>
    <n v="2020"/>
    <n v="0.5"/>
    <n v="8.5650000000000004E-2"/>
    <n v="3.6150000000000002E-2"/>
    <n v="4.9500000000000002E-2"/>
  </r>
  <r>
    <x v="10"/>
    <n v="7.2300000000000003E-2"/>
    <n v="0.17130000000000001"/>
    <n v="0.15179999999999999"/>
    <s v="SUCURSAL TRAN"/>
    <x v="3"/>
    <x v="4"/>
    <n v="2020"/>
    <n v="0"/>
    <n v="0"/>
    <n v="0"/>
    <n v="0"/>
  </r>
  <r>
    <x v="10"/>
    <n v="7.2300000000000003E-2"/>
    <n v="0.17130000000000001"/>
    <n v="0.15179999999999999"/>
    <s v="SUCURSAL TRAN"/>
    <x v="3"/>
    <x v="5"/>
    <n v="2020"/>
    <n v="3.2"/>
    <n v="0.54816000000000009"/>
    <n v="0.23136000000000001"/>
    <n v="0.31680000000000008"/>
  </r>
  <r>
    <x v="10"/>
    <n v="7.2300000000000003E-2"/>
    <n v="0.17130000000000001"/>
    <n v="0.15179999999999999"/>
    <s v="SUCURSAL TRAN"/>
    <x v="3"/>
    <x v="6"/>
    <n v="2020"/>
    <n v="0.42"/>
    <n v="7.1945999999999996E-2"/>
    <n v="3.0366000000000001E-2"/>
    <n v="4.1579999999999992E-2"/>
  </r>
  <r>
    <x v="10"/>
    <n v="7.2300000000000003E-2"/>
    <n v="0.17130000000000001"/>
    <n v="0.15179999999999999"/>
    <s v="SUCURSAL TRAN"/>
    <x v="3"/>
    <x v="7"/>
    <n v="2020"/>
    <n v="0"/>
    <n v="0"/>
    <n v="0"/>
    <n v="0"/>
  </r>
  <r>
    <x v="10"/>
    <n v="7.2300000000000003E-2"/>
    <n v="0.17130000000000001"/>
    <n v="0.15179999999999999"/>
    <s v="SUCURSAL TRAN"/>
    <x v="3"/>
    <x v="8"/>
    <n v="2021"/>
    <n v="0.57999999999999996"/>
    <n v="9.9353999999999998E-2"/>
    <n v="4.1933999999999999E-2"/>
    <n v="5.7419999999999999E-2"/>
  </r>
  <r>
    <x v="10"/>
    <n v="9.0899999999999995E-2"/>
    <n v="0.20380000000000001"/>
    <n v="0.18060000000000001"/>
    <s v="SUCURSAL LOJA"/>
    <x v="2"/>
    <x v="0"/>
    <n v="2020"/>
    <n v="0"/>
    <n v="0"/>
    <n v="0"/>
    <n v="0"/>
  </r>
  <r>
    <x v="10"/>
    <n v="9.0899999999999995E-2"/>
    <n v="0.20380000000000001"/>
    <n v="0.18060000000000001"/>
    <s v="SUCURSAL LOJA"/>
    <x v="2"/>
    <x v="1"/>
    <n v="2020"/>
    <n v="0.03"/>
    <n v="6.1139999999999996E-3"/>
    <n v="2.7269999999999998E-3"/>
    <n v="3.3869999999999998E-3"/>
  </r>
  <r>
    <x v="10"/>
    <n v="9.0899999999999995E-2"/>
    <n v="0.20380000000000001"/>
    <n v="0.18060000000000001"/>
    <s v="SUCURSAL LOJA"/>
    <x v="2"/>
    <x v="2"/>
    <n v="2020"/>
    <n v="0"/>
    <n v="0"/>
    <n v="0"/>
    <n v="0"/>
  </r>
  <r>
    <x v="10"/>
    <n v="9.0899999999999995E-2"/>
    <n v="0.20380000000000001"/>
    <n v="0.18060000000000001"/>
    <s v="SUCURSAL LOJA"/>
    <x v="2"/>
    <x v="3"/>
    <n v="2020"/>
    <n v="0"/>
    <n v="0"/>
    <n v="0"/>
    <n v="0"/>
  </r>
  <r>
    <x v="10"/>
    <n v="9.0899999999999995E-2"/>
    <n v="0.20380000000000001"/>
    <n v="0.18060000000000001"/>
    <s v="SUCURSAL LOJA"/>
    <x v="2"/>
    <x v="4"/>
    <n v="2020"/>
    <n v="0.91"/>
    <n v="0.18545800000000001"/>
    <n v="8.2719000000000001E-2"/>
    <n v="0.10273900000000001"/>
  </r>
  <r>
    <x v="10"/>
    <n v="9.0899999999999995E-2"/>
    <n v="0.20380000000000001"/>
    <n v="0.18060000000000001"/>
    <s v="SUCURSAL LOJA"/>
    <x v="2"/>
    <x v="5"/>
    <n v="2020"/>
    <n v="0"/>
    <n v="0"/>
    <n v="0"/>
    <n v="0"/>
  </r>
  <r>
    <x v="10"/>
    <n v="9.0899999999999995E-2"/>
    <n v="0.20380000000000001"/>
    <n v="0.18060000000000001"/>
    <s v="SUCURSAL LOJA"/>
    <x v="2"/>
    <x v="6"/>
    <n v="2020"/>
    <n v="0"/>
    <n v="0"/>
    <n v="0"/>
    <n v="0"/>
  </r>
  <r>
    <x v="10"/>
    <n v="9.0899999999999995E-2"/>
    <n v="0.20380000000000001"/>
    <n v="0.18060000000000001"/>
    <s v="SUCURSAL LOJA"/>
    <x v="2"/>
    <x v="7"/>
    <n v="2020"/>
    <n v="1.26"/>
    <n v="0.25678800000000002"/>
    <n v="0.114534"/>
    <n v="0.14225400000000002"/>
  </r>
  <r>
    <x v="10"/>
    <n v="9.0899999999999995E-2"/>
    <n v="0.20380000000000001"/>
    <n v="0.18060000000000001"/>
    <s v="SUCURSAL LOJA"/>
    <x v="2"/>
    <x v="8"/>
    <n v="2021"/>
    <n v="0"/>
    <n v="0"/>
    <n v="0"/>
    <n v="0"/>
  </r>
  <r>
    <x v="10"/>
    <n v="0.31590000000000001"/>
    <n v="0.56240000000000001"/>
    <n v="0.61580000000000001"/>
    <s v="SUCURSAL TALLER"/>
    <x v="0"/>
    <x v="0"/>
    <n v="2020"/>
    <n v="0"/>
    <n v="0"/>
    <n v="0"/>
    <n v="0"/>
  </r>
  <r>
    <x v="10"/>
    <n v="0.31590000000000001"/>
    <n v="0.56240000000000001"/>
    <n v="0.61580000000000001"/>
    <s v="SUCURSAL TALLER"/>
    <x v="0"/>
    <x v="1"/>
    <n v="2020"/>
    <n v="0.57999999999999996"/>
    <n v="0.32619199999999998"/>
    <n v="0.183222"/>
    <n v="0.14296999999999999"/>
  </r>
  <r>
    <x v="10"/>
    <n v="0.31590000000000001"/>
    <n v="0.56240000000000001"/>
    <n v="0.61580000000000001"/>
    <s v="SUCURSAL TALLER"/>
    <x v="0"/>
    <x v="2"/>
    <n v="2020"/>
    <n v="0.15"/>
    <n v="8.4360000000000004E-2"/>
    <n v="4.7385000000000004E-2"/>
    <n v="3.6975000000000001E-2"/>
  </r>
  <r>
    <x v="10"/>
    <n v="0.31590000000000001"/>
    <n v="0.56240000000000001"/>
    <n v="0.61580000000000001"/>
    <s v="SUCURSAL TALLER"/>
    <x v="0"/>
    <x v="3"/>
    <n v="2020"/>
    <n v="0"/>
    <n v="0"/>
    <n v="0"/>
    <n v="0"/>
  </r>
  <r>
    <x v="10"/>
    <n v="0.31590000000000001"/>
    <n v="0.56240000000000001"/>
    <n v="0.61580000000000001"/>
    <s v="SUCURSAL TALLER"/>
    <x v="0"/>
    <x v="4"/>
    <n v="2020"/>
    <n v="0"/>
    <n v="0"/>
    <n v="0"/>
    <n v="0"/>
  </r>
  <r>
    <x v="10"/>
    <n v="0.31590000000000001"/>
    <n v="0.56240000000000001"/>
    <n v="0.61580000000000001"/>
    <s v="SUCURSAL TALLER"/>
    <x v="0"/>
    <x v="5"/>
    <n v="2020"/>
    <n v="2.4900000000000002"/>
    <n v="1.4003760000000001"/>
    <n v="0.78659100000000015"/>
    <n v="0.61378499999999991"/>
  </r>
  <r>
    <x v="10"/>
    <n v="0.31590000000000001"/>
    <n v="0.56240000000000001"/>
    <n v="0.61580000000000001"/>
    <s v="SUCURSAL TALLER"/>
    <x v="0"/>
    <x v="6"/>
    <n v="2020"/>
    <n v="0"/>
    <n v="0"/>
    <n v="0"/>
    <n v="0"/>
  </r>
  <r>
    <x v="10"/>
    <n v="0.31590000000000001"/>
    <n v="0.56240000000000001"/>
    <n v="0.61580000000000001"/>
    <s v="SUCURSAL TALLER"/>
    <x v="0"/>
    <x v="7"/>
    <n v="2020"/>
    <n v="0.31"/>
    <n v="0.174344"/>
    <n v="9.7929000000000002E-2"/>
    <n v="7.6414999999999997E-2"/>
  </r>
  <r>
    <x v="10"/>
    <n v="0.31590000000000001"/>
    <n v="0.56240000000000001"/>
    <n v="0.61580000000000001"/>
    <s v="SUCURSAL TALLER"/>
    <x v="0"/>
    <x v="8"/>
    <n v="2021"/>
    <n v="3.77"/>
    <n v="2.1202480000000001"/>
    <n v="1.1909430000000001"/>
    <n v="0.92930500000000005"/>
  </r>
  <r>
    <x v="11"/>
    <n v="0.39729999999999999"/>
    <n v="0.69679999999999997"/>
    <n v="0.65169999999999995"/>
    <s v="SUCURSAL TRAN"/>
    <x v="3"/>
    <x v="0"/>
    <n v="2020"/>
    <n v="9.68"/>
    <n v="6.7450239999999999"/>
    <n v="3.8458639999999997"/>
    <n v="2.8991600000000002"/>
  </r>
  <r>
    <x v="11"/>
    <n v="0.39729999999999999"/>
    <n v="0.69679999999999997"/>
    <n v="0.65169999999999995"/>
    <s v="SUCURSAL TRAN"/>
    <x v="3"/>
    <x v="1"/>
    <n v="2020"/>
    <n v="1.74"/>
    <n v="1.212432"/>
    <n v="0.69130199999999997"/>
    <n v="0.52112999999999998"/>
  </r>
  <r>
    <x v="11"/>
    <n v="0.39729999999999999"/>
    <n v="0.69679999999999997"/>
    <n v="0.65169999999999995"/>
    <s v="SUCURSAL TRAN"/>
    <x v="3"/>
    <x v="2"/>
    <n v="2020"/>
    <n v="1.72"/>
    <n v="1.198496"/>
    <n v="0.68335599999999996"/>
    <n v="0.51514000000000004"/>
  </r>
  <r>
    <x v="11"/>
    <n v="0.39729999999999999"/>
    <n v="0.69679999999999997"/>
    <n v="0.65169999999999995"/>
    <s v="SUCURSAL TRAN"/>
    <x v="3"/>
    <x v="3"/>
    <n v="2020"/>
    <n v="1.92"/>
    <n v="1.3378559999999999"/>
    <n v="0.76281599999999994"/>
    <n v="0.57504"/>
  </r>
  <r>
    <x v="11"/>
    <n v="0.39729999999999999"/>
    <n v="0.69679999999999997"/>
    <n v="0.65169999999999995"/>
    <s v="SUCURSAL TRAN"/>
    <x v="3"/>
    <x v="4"/>
    <n v="2020"/>
    <n v="2.87"/>
    <n v="1.999816"/>
    <n v="1.1402509999999999"/>
    <n v="0.85956500000000013"/>
  </r>
  <r>
    <x v="11"/>
    <n v="0.39729999999999999"/>
    <n v="0.69679999999999997"/>
    <n v="0.65169999999999995"/>
    <s v="SUCURSAL TRAN"/>
    <x v="3"/>
    <x v="5"/>
    <n v="2020"/>
    <n v="2.2000000000000002"/>
    <n v="1.5329600000000001"/>
    <n v="0.87406000000000006"/>
    <n v="0.65890000000000004"/>
  </r>
  <r>
    <x v="11"/>
    <n v="0.39729999999999999"/>
    <n v="0.69679999999999997"/>
    <n v="0.65169999999999995"/>
    <s v="SUCURSAL TRAN"/>
    <x v="3"/>
    <x v="6"/>
    <n v="2020"/>
    <n v="0"/>
    <n v="0"/>
    <n v="0"/>
    <n v="0"/>
  </r>
  <r>
    <x v="11"/>
    <n v="0.39729999999999999"/>
    <n v="0.69679999999999997"/>
    <n v="0.65169999999999995"/>
    <s v="SUCURSAL TRAN"/>
    <x v="3"/>
    <x v="7"/>
    <n v="2020"/>
    <n v="0.65"/>
    <n v="0.45291999999999999"/>
    <n v="0.258245"/>
    <n v="0.19467499999999999"/>
  </r>
  <r>
    <x v="11"/>
    <n v="0.39729999999999999"/>
    <n v="0.69679999999999997"/>
    <n v="0.65169999999999995"/>
    <s v="SUCURSAL TRAN"/>
    <x v="3"/>
    <x v="8"/>
    <n v="2021"/>
    <n v="3.22"/>
    <n v="2.2436959999999999"/>
    <n v="1.2793060000000001"/>
    <n v="0.96438999999999986"/>
  </r>
  <r>
    <x v="11"/>
    <n v="0.30990000000000001"/>
    <n v="0.60650000000000004"/>
    <n v="0.62229999999999996"/>
    <s v="SUCURSAL CHILE"/>
    <x v="4"/>
    <x v="0"/>
    <n v="2020"/>
    <n v="0"/>
    <n v="0"/>
    <n v="0"/>
    <n v="0"/>
  </r>
  <r>
    <x v="11"/>
    <n v="0.30990000000000001"/>
    <n v="0.60650000000000004"/>
    <n v="0.62229999999999996"/>
    <s v="SUCURSAL CHILE"/>
    <x v="4"/>
    <x v="1"/>
    <n v="2020"/>
    <n v="2.85"/>
    <n v="1.7285250000000001"/>
    <n v="0.88321500000000008"/>
    <n v="0.84531000000000001"/>
  </r>
  <r>
    <x v="11"/>
    <n v="0.30990000000000001"/>
    <n v="0.60650000000000004"/>
    <n v="0.62229999999999996"/>
    <s v="SUCURSAL CHILE"/>
    <x v="4"/>
    <x v="2"/>
    <n v="2020"/>
    <n v="6.27"/>
    <n v="3.8027549999999999"/>
    <n v="1.9430729999999998"/>
    <n v="1.8596820000000001"/>
  </r>
  <r>
    <x v="11"/>
    <n v="0.30990000000000001"/>
    <n v="0.60650000000000004"/>
    <n v="0.62229999999999996"/>
    <s v="SUCURSAL CHILE"/>
    <x v="4"/>
    <x v="3"/>
    <n v="2020"/>
    <n v="0"/>
    <n v="0"/>
    <n v="0"/>
    <n v="0"/>
  </r>
  <r>
    <x v="11"/>
    <n v="0.30990000000000001"/>
    <n v="0.60650000000000004"/>
    <n v="0.62229999999999996"/>
    <s v="SUCURSAL CHILE"/>
    <x v="4"/>
    <x v="4"/>
    <n v="2020"/>
    <n v="2.23"/>
    <n v="1.352495"/>
    <n v="0.69107700000000005"/>
    <n v="0.66141799999999995"/>
  </r>
  <r>
    <x v="11"/>
    <n v="0.30990000000000001"/>
    <n v="0.60650000000000004"/>
    <n v="0.62229999999999996"/>
    <s v="SUCURSAL CHILE"/>
    <x v="4"/>
    <x v="5"/>
    <n v="2020"/>
    <n v="0"/>
    <n v="0"/>
    <n v="0"/>
    <n v="0"/>
  </r>
  <r>
    <x v="11"/>
    <n v="0.30990000000000001"/>
    <n v="0.60650000000000004"/>
    <n v="0.62229999999999996"/>
    <s v="SUCURSAL CHILE"/>
    <x v="4"/>
    <x v="6"/>
    <n v="2020"/>
    <n v="0"/>
    <n v="0"/>
    <n v="0"/>
    <n v="0"/>
  </r>
  <r>
    <x v="11"/>
    <n v="0.30990000000000001"/>
    <n v="0.60650000000000004"/>
    <n v="0.62229999999999996"/>
    <s v="SUCURSAL CHILE"/>
    <x v="4"/>
    <x v="7"/>
    <n v="2020"/>
    <n v="0.2"/>
    <n v="0.12130000000000002"/>
    <n v="6.1980000000000007E-2"/>
    <n v="5.9320000000000012E-2"/>
  </r>
  <r>
    <x v="11"/>
    <n v="0.30990000000000001"/>
    <n v="0.60650000000000004"/>
    <n v="0.62229999999999996"/>
    <s v="SUCURSAL CHILE"/>
    <x v="4"/>
    <x v="8"/>
    <n v="2021"/>
    <n v="0"/>
    <n v="0"/>
    <n v="0"/>
    <n v="0"/>
  </r>
  <r>
    <x v="11"/>
    <n v="0.4204"/>
    <n v="0.67430000000000001"/>
    <n v="0.70660000000000001"/>
    <s v="SUCURSAL TALLER"/>
    <x v="0"/>
    <x v="0"/>
    <n v="2020"/>
    <n v="0"/>
    <n v="0"/>
    <n v="0"/>
    <n v="0"/>
  </r>
  <r>
    <x v="11"/>
    <n v="0.4204"/>
    <n v="0.67430000000000001"/>
    <n v="0.70660000000000001"/>
    <s v="SUCURSAL TALLER"/>
    <x v="0"/>
    <x v="1"/>
    <n v="2020"/>
    <n v="7.85"/>
    <n v="5.2932550000000003"/>
    <n v="3.3001399999999999"/>
    <n v="1.9931150000000004"/>
  </r>
  <r>
    <x v="11"/>
    <n v="0.4204"/>
    <n v="0.67430000000000001"/>
    <n v="0.70660000000000001"/>
    <s v="SUCURSAL TALLER"/>
    <x v="0"/>
    <x v="2"/>
    <n v="2020"/>
    <n v="2.82"/>
    <n v="1.9015259999999998"/>
    <n v="1.1855279999999999"/>
    <n v="0.71599799999999991"/>
  </r>
  <r>
    <x v="11"/>
    <n v="0.4204"/>
    <n v="0.67430000000000001"/>
    <n v="0.70660000000000001"/>
    <s v="SUCURSAL TALLER"/>
    <x v="0"/>
    <x v="3"/>
    <n v="2020"/>
    <n v="0"/>
    <n v="0"/>
    <n v="0"/>
    <n v="0"/>
  </r>
  <r>
    <x v="11"/>
    <n v="0.4204"/>
    <n v="0.67430000000000001"/>
    <n v="0.70660000000000001"/>
    <s v="SUCURSAL TALLER"/>
    <x v="0"/>
    <x v="4"/>
    <n v="2020"/>
    <n v="1.86"/>
    <n v="1.2541980000000001"/>
    <n v="0.78194400000000008"/>
    <n v="0.47225400000000006"/>
  </r>
  <r>
    <x v="11"/>
    <n v="0.4204"/>
    <n v="0.67430000000000001"/>
    <n v="0.70660000000000001"/>
    <s v="SUCURSAL TALLER"/>
    <x v="0"/>
    <x v="5"/>
    <n v="2020"/>
    <n v="2.04"/>
    <n v="1.375572"/>
    <n v="0.85761600000000004"/>
    <n v="0.51795599999999997"/>
  </r>
  <r>
    <x v="11"/>
    <n v="0.4204"/>
    <n v="0.67430000000000001"/>
    <n v="0.70660000000000001"/>
    <s v="SUCURSAL TALLER"/>
    <x v="0"/>
    <x v="6"/>
    <n v="2020"/>
    <n v="0.49"/>
    <n v="0.33040700000000001"/>
    <n v="0.20599599999999998"/>
    <n v="0.12441100000000002"/>
  </r>
  <r>
    <x v="11"/>
    <n v="0.4204"/>
    <n v="0.67430000000000001"/>
    <n v="0.70660000000000001"/>
    <s v="SUCURSAL TALLER"/>
    <x v="0"/>
    <x v="7"/>
    <n v="2020"/>
    <n v="0.44"/>
    <n v="0.29669200000000001"/>
    <n v="0.184976"/>
    <n v="0.11171600000000001"/>
  </r>
  <r>
    <x v="11"/>
    <n v="0.4204"/>
    <n v="0.67430000000000001"/>
    <n v="0.70660000000000001"/>
    <s v="SUCURSAL TALLER"/>
    <x v="0"/>
    <x v="8"/>
    <n v="2021"/>
    <n v="2.38"/>
    <n v="1.6048339999999999"/>
    <n v="1.0005519999999999"/>
    <n v="0.60428199999999999"/>
  </r>
  <r>
    <x v="11"/>
    <n v="0.50549999999999995"/>
    <n v="1.0416000000000001"/>
    <n v="1.0714999999999999"/>
    <s v="SUCURSAL LOJA"/>
    <x v="2"/>
    <x v="0"/>
    <n v="2020"/>
    <n v="0"/>
    <n v="0"/>
    <n v="0"/>
    <n v="0"/>
  </r>
  <r>
    <x v="11"/>
    <n v="0.50549999999999995"/>
    <n v="1.0416000000000001"/>
    <n v="1.0714999999999999"/>
    <s v="SUCURSAL LOJA"/>
    <x v="2"/>
    <x v="1"/>
    <n v="2020"/>
    <n v="0.6"/>
    <n v="0.62496000000000007"/>
    <n v="0.30329999999999996"/>
    <n v="0.32166000000000011"/>
  </r>
  <r>
    <x v="11"/>
    <n v="0.50549999999999995"/>
    <n v="1.0416000000000001"/>
    <n v="1.0714999999999999"/>
    <s v="SUCURSAL LOJA"/>
    <x v="2"/>
    <x v="2"/>
    <n v="2020"/>
    <n v="3.55"/>
    <n v="3.6976800000000001"/>
    <n v="1.7945249999999997"/>
    <n v="1.9031550000000004"/>
  </r>
  <r>
    <x v="11"/>
    <n v="0.50549999999999995"/>
    <n v="1.0416000000000001"/>
    <n v="1.0714999999999999"/>
    <s v="SUCURSAL LOJA"/>
    <x v="2"/>
    <x v="3"/>
    <n v="2020"/>
    <n v="0.87"/>
    <n v="0.90619200000000011"/>
    <n v="0.43978499999999993"/>
    <n v="0.46640700000000018"/>
  </r>
  <r>
    <x v="11"/>
    <n v="0.50549999999999995"/>
    <n v="1.0416000000000001"/>
    <n v="1.0714999999999999"/>
    <s v="SUCURSAL LOJA"/>
    <x v="2"/>
    <x v="4"/>
    <n v="2020"/>
    <n v="0"/>
    <n v="0"/>
    <n v="0"/>
    <n v="0"/>
  </r>
  <r>
    <x v="11"/>
    <n v="0.50549999999999995"/>
    <n v="1.0416000000000001"/>
    <n v="1.0714999999999999"/>
    <s v="SUCURSAL LOJA"/>
    <x v="2"/>
    <x v="5"/>
    <n v="2020"/>
    <n v="0.87"/>
    <n v="0.90619200000000011"/>
    <n v="0.43978499999999993"/>
    <n v="0.46640700000000018"/>
  </r>
  <r>
    <x v="11"/>
    <n v="0.50549999999999995"/>
    <n v="1.0416000000000001"/>
    <n v="1.0714999999999999"/>
    <s v="SUCURSAL LOJA"/>
    <x v="2"/>
    <x v="6"/>
    <n v="2020"/>
    <n v="0.04"/>
    <n v="4.1664000000000007E-2"/>
    <n v="2.0219999999999998E-2"/>
    <n v="2.1444000000000008E-2"/>
  </r>
  <r>
    <x v="11"/>
    <n v="0.50549999999999995"/>
    <n v="1.0416000000000001"/>
    <n v="1.0714999999999999"/>
    <s v="SUCURSAL LOJA"/>
    <x v="2"/>
    <x v="7"/>
    <n v="2020"/>
    <n v="0"/>
    <n v="0"/>
    <n v="0"/>
    <n v="0"/>
  </r>
  <r>
    <x v="11"/>
    <n v="0.50549999999999995"/>
    <n v="1.0416000000000001"/>
    <n v="1.0714999999999999"/>
    <s v="SUCURSAL LOJA"/>
    <x v="2"/>
    <x v="8"/>
    <n v="2021"/>
    <n v="0"/>
    <n v="0"/>
    <n v="0"/>
    <n v="0"/>
  </r>
  <r>
    <x v="11"/>
    <n v="0.17050000000000001"/>
    <n v="0.42820000000000003"/>
    <n v="0"/>
    <s v="MATRIZ "/>
    <x v="1"/>
    <x v="0"/>
    <n v="2020"/>
    <n v="0"/>
    <n v="0"/>
    <n v="0"/>
    <n v="0"/>
  </r>
  <r>
    <x v="11"/>
    <n v="0.17050000000000001"/>
    <n v="0.42820000000000003"/>
    <n v="0"/>
    <s v="MATRIZ "/>
    <x v="1"/>
    <x v="1"/>
    <n v="2020"/>
    <n v="2.2200000000000002"/>
    <n v="0.95060400000000012"/>
    <n v="0.37851000000000007"/>
    <n v="0.5720940000000001"/>
  </r>
  <r>
    <x v="11"/>
    <n v="0.17050000000000001"/>
    <n v="0.42820000000000003"/>
    <n v="0"/>
    <s v="MATRIZ "/>
    <x v="1"/>
    <x v="2"/>
    <n v="2020"/>
    <n v="0.2"/>
    <n v="8.5640000000000008E-2"/>
    <n v="3.4100000000000005E-2"/>
    <n v="5.1540000000000002E-2"/>
  </r>
  <r>
    <x v="11"/>
    <n v="0.17050000000000001"/>
    <n v="0.42820000000000003"/>
    <n v="0"/>
    <s v="MATRIZ "/>
    <x v="1"/>
    <x v="3"/>
    <n v="2020"/>
    <n v="4.13"/>
    <n v="1.7684660000000001"/>
    <n v="0.70416500000000004"/>
    <n v="1.0643009999999999"/>
  </r>
  <r>
    <x v="11"/>
    <n v="0.17050000000000001"/>
    <n v="0.42820000000000003"/>
    <n v="0"/>
    <s v="MATRIZ "/>
    <x v="1"/>
    <x v="4"/>
    <n v="2020"/>
    <n v="2.0499999999999998"/>
    <n v="0.87780999999999998"/>
    <n v="0.34952499999999997"/>
    <n v="0.528285"/>
  </r>
  <r>
    <x v="11"/>
    <n v="0.17050000000000001"/>
    <n v="0.42820000000000003"/>
    <n v="0"/>
    <s v="MATRIZ "/>
    <x v="1"/>
    <x v="5"/>
    <n v="2020"/>
    <n v="0.1"/>
    <n v="4.2820000000000004E-2"/>
    <n v="1.7050000000000003E-2"/>
    <n v="2.5770000000000001E-2"/>
  </r>
  <r>
    <x v="11"/>
    <n v="0.17050000000000001"/>
    <n v="0.42820000000000003"/>
    <n v="0"/>
    <s v="MATRIZ "/>
    <x v="1"/>
    <x v="6"/>
    <n v="2020"/>
    <n v="2.39"/>
    <n v="1.023398"/>
    <n v="0.40749500000000005"/>
    <n v="0.61590299999999998"/>
  </r>
  <r>
    <x v="11"/>
    <n v="0.17050000000000001"/>
    <n v="0.42820000000000003"/>
    <n v="0"/>
    <s v="MATRIZ "/>
    <x v="1"/>
    <x v="7"/>
    <n v="2020"/>
    <n v="0.63"/>
    <n v="0.26976600000000001"/>
    <n v="0.10741500000000001"/>
    <n v="0.162351"/>
  </r>
  <r>
    <x v="11"/>
    <n v="0.17050000000000001"/>
    <n v="0.42820000000000003"/>
    <n v="0"/>
    <s v="MATRIZ "/>
    <x v="1"/>
    <x v="8"/>
    <n v="2021"/>
    <n v="0"/>
    <n v="0"/>
    <n v="0"/>
    <n v="0"/>
  </r>
  <r>
    <x v="12"/>
    <n v="157.6224"/>
    <n v="228.166"/>
    <n v="209.9813"/>
    <s v="MATRIZ "/>
    <x v="1"/>
    <x v="0"/>
    <n v="2020"/>
    <n v="0.17"/>
    <n v="38.788220000000003"/>
    <n v="26.795808000000001"/>
    <n v="11.992412000000002"/>
  </r>
  <r>
    <x v="12"/>
    <n v="157.6224"/>
    <n v="228.166"/>
    <n v="209.9813"/>
    <s v="MATRIZ "/>
    <x v="1"/>
    <x v="1"/>
    <n v="2020"/>
    <n v="1.1399999999999999"/>
    <n v="260.10924"/>
    <n v="179.68953599999998"/>
    <n v="80.419704000000024"/>
  </r>
  <r>
    <x v="12"/>
    <n v="157.6224"/>
    <n v="228.166"/>
    <n v="209.9813"/>
    <s v="MATRIZ "/>
    <x v="1"/>
    <x v="2"/>
    <n v="2020"/>
    <n v="12.69"/>
    <n v="2895.4265399999999"/>
    <n v="2000.2282559999999"/>
    <n v="895.19828400000006"/>
  </r>
  <r>
    <x v="12"/>
    <n v="157.6224"/>
    <n v="228.166"/>
    <n v="209.9813"/>
    <s v="MATRIZ "/>
    <x v="1"/>
    <x v="3"/>
    <n v="2020"/>
    <n v="0"/>
    <n v="0"/>
    <n v="0"/>
    <n v="0"/>
  </r>
  <r>
    <x v="12"/>
    <n v="157.6224"/>
    <n v="228.166"/>
    <n v="209.9813"/>
    <s v="MATRIZ "/>
    <x v="1"/>
    <x v="4"/>
    <n v="2020"/>
    <n v="1.86"/>
    <n v="424.38875999999999"/>
    <n v="293.17766399999999"/>
    <n v="131.211096"/>
  </r>
  <r>
    <x v="12"/>
    <n v="157.6224"/>
    <n v="228.166"/>
    <n v="209.9813"/>
    <s v="MATRIZ "/>
    <x v="1"/>
    <x v="5"/>
    <n v="2020"/>
    <n v="0"/>
    <n v="0"/>
    <n v="0"/>
    <n v="0"/>
  </r>
  <r>
    <x v="12"/>
    <n v="157.6224"/>
    <n v="228.166"/>
    <n v="209.9813"/>
    <s v="MATRIZ "/>
    <x v="1"/>
    <x v="6"/>
    <n v="2020"/>
    <n v="1.55"/>
    <n v="353.65730000000002"/>
    <n v="244.31471999999999"/>
    <n v="109.34258000000003"/>
  </r>
  <r>
    <x v="12"/>
    <n v="157.6224"/>
    <n v="228.166"/>
    <n v="209.9813"/>
    <s v="MATRIZ "/>
    <x v="1"/>
    <x v="7"/>
    <n v="2020"/>
    <n v="1.26"/>
    <n v="287.48915999999997"/>
    <n v="198.60422399999999"/>
    <n v="88.884935999999982"/>
  </r>
  <r>
    <x v="12"/>
    <n v="157.6224"/>
    <n v="228.166"/>
    <n v="209.9813"/>
    <s v="MATRIZ "/>
    <x v="1"/>
    <x v="8"/>
    <n v="2021"/>
    <n v="0.42"/>
    <n v="95.829719999999995"/>
    <n v="66.201408000000001"/>
    <n v="29.628311999999994"/>
  </r>
  <r>
    <x v="12"/>
    <n v="151.53649999999999"/>
    <n v="190.81950000000001"/>
    <n v="216.13810000000001"/>
    <s v="SUCURSAL TRAN"/>
    <x v="3"/>
    <x v="0"/>
    <n v="2020"/>
    <n v="6.21"/>
    <n v="1184.9890950000001"/>
    <n v="941.04166499999997"/>
    <n v="243.94743000000017"/>
  </r>
  <r>
    <x v="12"/>
    <n v="151.53649999999999"/>
    <n v="190.81950000000001"/>
    <n v="216.13810000000001"/>
    <s v="SUCURSAL TRAN"/>
    <x v="3"/>
    <x v="1"/>
    <n v="2020"/>
    <n v="1.1200000000000001"/>
    <n v="213.71784000000002"/>
    <n v="169.72087999999999"/>
    <n v="43.99696000000003"/>
  </r>
  <r>
    <x v="12"/>
    <n v="151.53649999999999"/>
    <n v="190.81950000000001"/>
    <n v="216.13810000000001"/>
    <s v="SUCURSAL TRAN"/>
    <x v="3"/>
    <x v="2"/>
    <n v="2020"/>
    <n v="5.17"/>
    <n v="986.53681500000005"/>
    <n v="783.44370499999991"/>
    <n v="203.09311000000014"/>
  </r>
  <r>
    <x v="12"/>
    <n v="151.53649999999999"/>
    <n v="190.81950000000001"/>
    <n v="216.13810000000001"/>
    <s v="SUCURSAL TRAN"/>
    <x v="3"/>
    <x v="3"/>
    <n v="2020"/>
    <n v="0.8"/>
    <n v="152.65560000000002"/>
    <n v="121.22919999999999"/>
    <n v="31.426400000000029"/>
  </r>
  <r>
    <x v="12"/>
    <n v="151.53649999999999"/>
    <n v="190.81950000000001"/>
    <n v="216.13810000000001"/>
    <s v="SUCURSAL TRAN"/>
    <x v="3"/>
    <x v="4"/>
    <n v="2020"/>
    <n v="1.65"/>
    <n v="314.85217499999999"/>
    <n v="250.03522499999997"/>
    <n v="64.81695000000002"/>
  </r>
  <r>
    <x v="12"/>
    <n v="151.53649999999999"/>
    <n v="190.81950000000001"/>
    <n v="216.13810000000001"/>
    <s v="SUCURSAL TRAN"/>
    <x v="3"/>
    <x v="5"/>
    <n v="2020"/>
    <n v="1.28"/>
    <n v="244.24896000000001"/>
    <n v="193.96671999999998"/>
    <n v="50.28224000000003"/>
  </r>
  <r>
    <x v="12"/>
    <n v="151.53649999999999"/>
    <n v="190.81950000000001"/>
    <n v="216.13810000000001"/>
    <s v="SUCURSAL TRAN"/>
    <x v="3"/>
    <x v="6"/>
    <n v="2020"/>
    <n v="1.97"/>
    <n v="375.91441500000002"/>
    <n v="298.526905"/>
    <n v="77.38751000000002"/>
  </r>
  <r>
    <x v="12"/>
    <n v="151.53649999999999"/>
    <n v="190.81950000000001"/>
    <n v="216.13810000000001"/>
    <s v="SUCURSAL TRAN"/>
    <x v="3"/>
    <x v="7"/>
    <n v="2020"/>
    <n v="7.15"/>
    <n v="1364.3594250000001"/>
    <n v="1083.4859750000001"/>
    <n v="280.87345000000005"/>
  </r>
  <r>
    <x v="12"/>
    <n v="151.53649999999999"/>
    <n v="190.81950000000001"/>
    <n v="216.13810000000001"/>
    <s v="SUCURSAL TRAN"/>
    <x v="3"/>
    <x v="8"/>
    <n v="2021"/>
    <n v="0"/>
    <n v="0"/>
    <n v="0"/>
    <n v="0"/>
  </r>
  <r>
    <x v="12"/>
    <n v="109.5609"/>
    <n v="146.8193"/>
    <n v="0"/>
    <s v="SUCURSAL CHILE"/>
    <x v="4"/>
    <x v="0"/>
    <n v="2020"/>
    <n v="6.21"/>
    <n v="911.74785299999996"/>
    <n v="680.37318900000002"/>
    <n v="231.37466399999994"/>
  </r>
  <r>
    <x v="12"/>
    <n v="109.5609"/>
    <n v="146.8193"/>
    <n v="0"/>
    <s v="SUCURSAL CHILE"/>
    <x v="4"/>
    <x v="1"/>
    <n v="2020"/>
    <n v="13.11"/>
    <n v="1924.801023"/>
    <n v="1436.3433990000001"/>
    <n v="488.4576239999999"/>
  </r>
  <r>
    <x v="12"/>
    <n v="109.5609"/>
    <n v="146.8193"/>
    <n v="0"/>
    <s v="SUCURSAL CHILE"/>
    <x v="4"/>
    <x v="2"/>
    <n v="2020"/>
    <n v="4.2"/>
    <n v="616.64106000000004"/>
    <n v="460.15578000000005"/>
    <n v="156.48527999999999"/>
  </r>
  <r>
    <x v="12"/>
    <n v="109.5609"/>
    <n v="146.8193"/>
    <n v="0"/>
    <s v="SUCURSAL CHILE"/>
    <x v="4"/>
    <x v="3"/>
    <n v="2020"/>
    <n v="1.41"/>
    <n v="207.01521299999999"/>
    <n v="154.48086899999998"/>
    <n v="52.534344000000004"/>
  </r>
  <r>
    <x v="12"/>
    <n v="109.5609"/>
    <n v="146.8193"/>
    <n v="0"/>
    <s v="SUCURSAL CHILE"/>
    <x v="4"/>
    <x v="4"/>
    <n v="2020"/>
    <n v="0"/>
    <n v="0"/>
    <n v="0"/>
    <n v="0"/>
  </r>
  <r>
    <x v="12"/>
    <n v="109.5609"/>
    <n v="146.8193"/>
    <n v="0"/>
    <s v="SUCURSAL CHILE"/>
    <x v="4"/>
    <x v="5"/>
    <n v="2020"/>
    <n v="0.79"/>
    <n v="115.98724700000001"/>
    <n v="86.553111000000001"/>
    <n v="29.434136000000009"/>
  </r>
  <r>
    <x v="12"/>
    <n v="109.5609"/>
    <n v="146.8193"/>
    <n v="0"/>
    <s v="SUCURSAL CHILE"/>
    <x v="4"/>
    <x v="6"/>
    <n v="2020"/>
    <n v="0"/>
    <n v="0"/>
    <n v="0"/>
    <n v="0"/>
  </r>
  <r>
    <x v="12"/>
    <n v="109.5609"/>
    <n v="146.8193"/>
    <n v="0"/>
    <s v="SUCURSAL CHILE"/>
    <x v="4"/>
    <x v="7"/>
    <n v="2020"/>
    <n v="1.79"/>
    <n v="262.80654700000002"/>
    <n v="196.114011"/>
    <n v="66.692536000000018"/>
  </r>
  <r>
    <x v="12"/>
    <n v="109.5609"/>
    <n v="146.8193"/>
    <n v="0"/>
    <s v="SUCURSAL CHILE"/>
    <x v="4"/>
    <x v="8"/>
    <n v="2021"/>
    <n v="0"/>
    <n v="0"/>
    <n v="0"/>
    <n v="0"/>
  </r>
  <r>
    <x v="12"/>
    <n v="47.981000000000002"/>
    <n v="72.962599999999995"/>
    <n v="70.638999999999996"/>
    <s v="SUCURSAL TALLER"/>
    <x v="0"/>
    <x v="0"/>
    <n v="2020"/>
    <n v="0"/>
    <n v="0"/>
    <n v="0"/>
    <n v="0"/>
  </r>
  <r>
    <x v="12"/>
    <n v="47.981000000000002"/>
    <n v="72.962599999999995"/>
    <n v="70.638999999999996"/>
    <s v="SUCURSAL TALLER"/>
    <x v="0"/>
    <x v="1"/>
    <n v="2020"/>
    <n v="12.84"/>
    <n v="936.8397839999999"/>
    <n v="616.07604000000003"/>
    <n v="320.76374399999986"/>
  </r>
  <r>
    <x v="12"/>
    <n v="47.981000000000002"/>
    <n v="72.962599999999995"/>
    <n v="70.638999999999996"/>
    <s v="SUCURSAL TALLER"/>
    <x v="0"/>
    <x v="2"/>
    <n v="2020"/>
    <n v="3.95"/>
    <n v="288.20227"/>
    <n v="189.52495000000002"/>
    <n v="98.67731999999998"/>
  </r>
  <r>
    <x v="12"/>
    <n v="47.981000000000002"/>
    <n v="72.962599999999995"/>
    <n v="70.638999999999996"/>
    <s v="SUCURSAL TALLER"/>
    <x v="0"/>
    <x v="3"/>
    <n v="2020"/>
    <n v="4.46"/>
    <n v="325.41319599999997"/>
    <n v="213.99526"/>
    <n v="111.41793599999997"/>
  </r>
  <r>
    <x v="12"/>
    <n v="47.981000000000002"/>
    <n v="72.962599999999995"/>
    <n v="70.638999999999996"/>
    <s v="SUCURSAL TALLER"/>
    <x v="0"/>
    <x v="4"/>
    <n v="2020"/>
    <n v="1.96"/>
    <n v="143.00669599999998"/>
    <n v="94.042760000000001"/>
    <n v="48.963935999999975"/>
  </r>
  <r>
    <x v="12"/>
    <n v="47.981000000000002"/>
    <n v="72.962599999999995"/>
    <n v="70.638999999999996"/>
    <s v="SUCURSAL TALLER"/>
    <x v="0"/>
    <x v="5"/>
    <n v="2020"/>
    <n v="0.32"/>
    <n v="23.348032"/>
    <n v="15.35392"/>
    <n v="7.9941119999999994"/>
  </r>
  <r>
    <x v="12"/>
    <n v="47.981000000000002"/>
    <n v="72.962599999999995"/>
    <n v="70.638999999999996"/>
    <s v="SUCURSAL TALLER"/>
    <x v="0"/>
    <x v="6"/>
    <n v="2020"/>
    <n v="0.76"/>
    <n v="55.451575999999996"/>
    <n v="36.465560000000004"/>
    <n v="18.986015999999992"/>
  </r>
  <r>
    <x v="12"/>
    <n v="47.981000000000002"/>
    <n v="72.962599999999995"/>
    <n v="70.638999999999996"/>
    <s v="SUCURSAL TALLER"/>
    <x v="0"/>
    <x v="7"/>
    <n v="2020"/>
    <n v="1.42"/>
    <n v="103.60689199999999"/>
    <n v="68.133020000000002"/>
    <n v="35.473871999999986"/>
  </r>
  <r>
    <x v="12"/>
    <n v="47.981000000000002"/>
    <n v="72.962599999999995"/>
    <n v="70.638999999999996"/>
    <s v="SUCURSAL TALLER"/>
    <x v="0"/>
    <x v="8"/>
    <n v="2021"/>
    <n v="4.07"/>
    <n v="296.95778200000001"/>
    <n v="195.28267000000002"/>
    <n v="101.67511199999998"/>
  </r>
  <r>
    <x v="12"/>
    <n v="136.26740000000001"/>
    <n v="165.92099999999999"/>
    <n v="190.6131"/>
    <s v="SUCURSAL LOJA"/>
    <x v="2"/>
    <x v="0"/>
    <n v="2020"/>
    <n v="1.45"/>
    <n v="240.58544999999998"/>
    <n v="197.58772999999999"/>
    <n v="42.997719999999987"/>
  </r>
  <r>
    <x v="12"/>
    <n v="136.26740000000001"/>
    <n v="165.92099999999999"/>
    <n v="190.6131"/>
    <s v="SUCURSAL LOJA"/>
    <x v="2"/>
    <x v="1"/>
    <n v="2020"/>
    <n v="0"/>
    <n v="0"/>
    <n v="0"/>
    <n v="0"/>
  </r>
  <r>
    <x v="12"/>
    <n v="136.26740000000001"/>
    <n v="165.92099999999999"/>
    <n v="190.6131"/>
    <s v="SUCURSAL LOJA"/>
    <x v="2"/>
    <x v="2"/>
    <n v="2020"/>
    <n v="0"/>
    <n v="0"/>
    <n v="0"/>
    <n v="0"/>
  </r>
  <r>
    <x v="12"/>
    <n v="136.26740000000001"/>
    <n v="165.92099999999999"/>
    <n v="190.6131"/>
    <s v="SUCURSAL LOJA"/>
    <x v="2"/>
    <x v="3"/>
    <n v="2020"/>
    <n v="1.44"/>
    <n v="238.92623999999998"/>
    <n v="196.225056"/>
    <n v="42.701183999999984"/>
  </r>
  <r>
    <x v="12"/>
    <n v="136.26740000000001"/>
    <n v="165.92099999999999"/>
    <n v="190.6131"/>
    <s v="SUCURSAL LOJA"/>
    <x v="2"/>
    <x v="4"/>
    <n v="2020"/>
    <n v="0"/>
    <n v="0"/>
    <n v="0"/>
    <n v="0"/>
  </r>
  <r>
    <x v="12"/>
    <n v="136.26740000000001"/>
    <n v="165.92099999999999"/>
    <n v="190.6131"/>
    <s v="SUCURSAL LOJA"/>
    <x v="2"/>
    <x v="5"/>
    <n v="2020"/>
    <n v="0.69"/>
    <n v="114.48548999999998"/>
    <n v="94.024506000000002"/>
    <n v="20.460983999999982"/>
  </r>
  <r>
    <x v="12"/>
    <n v="136.26740000000001"/>
    <n v="165.92099999999999"/>
    <n v="190.6131"/>
    <s v="SUCURSAL LOJA"/>
    <x v="2"/>
    <x v="6"/>
    <n v="2020"/>
    <n v="0.18"/>
    <n v="29.865779999999997"/>
    <n v="24.528131999999999"/>
    <n v="5.3376479999999979"/>
  </r>
  <r>
    <x v="12"/>
    <n v="136.26740000000001"/>
    <n v="165.92099999999999"/>
    <n v="190.6131"/>
    <s v="SUCURSAL LOJA"/>
    <x v="2"/>
    <x v="7"/>
    <n v="2020"/>
    <n v="0.77"/>
    <n v="127.75917"/>
    <n v="104.925898"/>
    <n v="22.833271999999994"/>
  </r>
  <r>
    <x v="12"/>
    <n v="136.26740000000001"/>
    <n v="165.92099999999999"/>
    <n v="190.6131"/>
    <s v="SUCURSAL LOJA"/>
    <x v="2"/>
    <x v="8"/>
    <n v="2021"/>
    <n v="1.33"/>
    <n v="220.67492999999999"/>
    <n v="181.23564200000001"/>
    <n v="39.439287999999976"/>
  </r>
  <r>
    <x v="13"/>
    <n v="5.3006000000000002"/>
    <n v="8.2035999999999998"/>
    <n v="9.5124999999999993"/>
    <s v="MATRIZ "/>
    <x v="1"/>
    <x v="0"/>
    <n v="2020"/>
    <n v="10.9"/>
    <n v="89.419240000000002"/>
    <n v="57.776540000000004"/>
    <n v="31.642699999999998"/>
  </r>
  <r>
    <x v="13"/>
    <n v="5.3006000000000002"/>
    <n v="8.2035999999999998"/>
    <n v="9.5124999999999993"/>
    <s v="MATRIZ "/>
    <x v="1"/>
    <x v="1"/>
    <n v="2020"/>
    <n v="0"/>
    <n v="0"/>
    <n v="0"/>
    <n v="0"/>
  </r>
  <r>
    <x v="13"/>
    <n v="5.3006000000000002"/>
    <n v="8.2035999999999998"/>
    <n v="9.5124999999999993"/>
    <s v="MATRIZ "/>
    <x v="1"/>
    <x v="2"/>
    <n v="2020"/>
    <n v="2.58"/>
    <n v="21.165288"/>
    <n v="13.675548000000001"/>
    <n v="7.4897399999999994"/>
  </r>
  <r>
    <x v="13"/>
    <n v="5.3006000000000002"/>
    <n v="8.2035999999999998"/>
    <n v="9.5124999999999993"/>
    <s v="MATRIZ "/>
    <x v="1"/>
    <x v="3"/>
    <n v="2020"/>
    <n v="1.31"/>
    <n v="10.746715999999999"/>
    <n v="6.9437860000000002"/>
    <n v="3.802929999999999"/>
  </r>
  <r>
    <x v="13"/>
    <n v="5.3006000000000002"/>
    <n v="8.2035999999999998"/>
    <n v="9.5124999999999993"/>
    <s v="MATRIZ "/>
    <x v="1"/>
    <x v="4"/>
    <n v="2020"/>
    <n v="0"/>
    <n v="0"/>
    <n v="0"/>
    <n v="0"/>
  </r>
  <r>
    <x v="13"/>
    <n v="5.3006000000000002"/>
    <n v="8.2035999999999998"/>
    <n v="9.5124999999999993"/>
    <s v="MATRIZ "/>
    <x v="1"/>
    <x v="5"/>
    <n v="2020"/>
    <n v="0.03"/>
    <n v="0.24610799999999999"/>
    <n v="0.15901799999999999"/>
    <n v="8.7090000000000001E-2"/>
  </r>
  <r>
    <x v="13"/>
    <n v="5.3006000000000002"/>
    <n v="8.2035999999999998"/>
    <n v="9.5124999999999993"/>
    <s v="MATRIZ "/>
    <x v="1"/>
    <x v="6"/>
    <n v="2020"/>
    <n v="0"/>
    <n v="0"/>
    <n v="0"/>
    <n v="0"/>
  </r>
  <r>
    <x v="13"/>
    <n v="5.3006000000000002"/>
    <n v="8.2035999999999998"/>
    <n v="9.5124999999999993"/>
    <s v="MATRIZ "/>
    <x v="1"/>
    <x v="7"/>
    <n v="2020"/>
    <n v="1.26"/>
    <n v="10.336536000000001"/>
    <n v="6.6787559999999999"/>
    <n v="3.6577800000000007"/>
  </r>
  <r>
    <x v="13"/>
    <n v="5.3006000000000002"/>
    <n v="8.2035999999999998"/>
    <n v="9.5124999999999993"/>
    <s v="MATRIZ "/>
    <x v="1"/>
    <x v="8"/>
    <n v="2021"/>
    <n v="0.66"/>
    <n v="5.4143759999999999"/>
    <n v="3.4983960000000005"/>
    <n v="1.9159799999999994"/>
  </r>
  <r>
    <x v="13"/>
    <n v="6.4375999999999998"/>
    <n v="8.1737000000000002"/>
    <n v="8.9650999999999996"/>
    <s v="SUCURSAL CHILE"/>
    <x v="4"/>
    <x v="0"/>
    <n v="2020"/>
    <n v="0.44"/>
    <n v="3.596428"/>
    <n v="2.832544"/>
    <n v="0.76388400000000001"/>
  </r>
  <r>
    <x v="13"/>
    <n v="6.4375999999999998"/>
    <n v="8.1737000000000002"/>
    <n v="8.9650999999999996"/>
    <s v="SUCURSAL CHILE"/>
    <x v="4"/>
    <x v="1"/>
    <n v="2020"/>
    <n v="1.87"/>
    <n v="15.284819000000001"/>
    <n v="12.038311999999999"/>
    <n v="3.2465070000000011"/>
  </r>
  <r>
    <x v="13"/>
    <n v="6.4375999999999998"/>
    <n v="8.1737000000000002"/>
    <n v="8.9650999999999996"/>
    <s v="SUCURSAL CHILE"/>
    <x v="4"/>
    <x v="2"/>
    <n v="2020"/>
    <n v="1.61"/>
    <n v="13.159657000000001"/>
    <n v="10.364536000000001"/>
    <n v="2.795121"/>
  </r>
  <r>
    <x v="13"/>
    <n v="6.4375999999999998"/>
    <n v="8.1737000000000002"/>
    <n v="8.9650999999999996"/>
    <s v="SUCURSAL CHILE"/>
    <x v="4"/>
    <x v="3"/>
    <n v="2020"/>
    <n v="0.41"/>
    <n v="3.3512169999999997"/>
    <n v="2.6394159999999998"/>
    <n v="0.71180099999999991"/>
  </r>
  <r>
    <x v="13"/>
    <n v="6.4375999999999998"/>
    <n v="8.1737000000000002"/>
    <n v="8.9650999999999996"/>
    <s v="SUCURSAL CHILE"/>
    <x v="4"/>
    <x v="4"/>
    <n v="2020"/>
    <n v="0"/>
    <n v="0"/>
    <n v="0"/>
    <n v="0"/>
  </r>
  <r>
    <x v="13"/>
    <n v="6.4375999999999998"/>
    <n v="8.1737000000000002"/>
    <n v="8.9650999999999996"/>
    <s v="SUCURSAL CHILE"/>
    <x v="4"/>
    <x v="5"/>
    <n v="2020"/>
    <n v="0.04"/>
    <n v="0.32694800000000002"/>
    <n v="0.25750400000000001"/>
    <n v="6.9444000000000006E-2"/>
  </r>
  <r>
    <x v="13"/>
    <n v="6.4375999999999998"/>
    <n v="8.1737000000000002"/>
    <n v="8.9650999999999996"/>
    <s v="SUCURSAL CHILE"/>
    <x v="4"/>
    <x v="6"/>
    <n v="2020"/>
    <n v="0"/>
    <n v="0"/>
    <n v="0"/>
    <n v="0"/>
  </r>
  <r>
    <x v="13"/>
    <n v="6.4375999999999998"/>
    <n v="8.1737000000000002"/>
    <n v="8.9650999999999996"/>
    <s v="SUCURSAL CHILE"/>
    <x v="4"/>
    <x v="7"/>
    <n v="2020"/>
    <n v="0.05"/>
    <n v="0.40868500000000002"/>
    <n v="0.32188"/>
    <n v="8.6805000000000021E-2"/>
  </r>
  <r>
    <x v="13"/>
    <n v="6.4375999999999998"/>
    <n v="8.1737000000000002"/>
    <n v="8.9650999999999996"/>
    <s v="SUCURSAL CHILE"/>
    <x v="4"/>
    <x v="8"/>
    <n v="2021"/>
    <n v="1.65"/>
    <n v="13.486604999999999"/>
    <n v="10.622039999999998"/>
    <n v="2.8645650000000007"/>
  </r>
  <r>
    <x v="13"/>
    <n v="13.768700000000001"/>
    <n v="23.2699"/>
    <n v="27.911799999999999"/>
    <s v="SUCURSAL TALLER"/>
    <x v="0"/>
    <x v="0"/>
    <n v="2020"/>
    <n v="0"/>
    <n v="0"/>
    <n v="0"/>
    <n v="0"/>
  </r>
  <r>
    <x v="13"/>
    <n v="13.768700000000001"/>
    <n v="23.2699"/>
    <n v="27.911799999999999"/>
    <s v="SUCURSAL TALLER"/>
    <x v="0"/>
    <x v="1"/>
    <n v="2020"/>
    <n v="3.38"/>
    <n v="78.652261999999993"/>
    <n v="46.538206000000002"/>
    <n v="32.114055999999991"/>
  </r>
  <r>
    <x v="13"/>
    <n v="13.768700000000001"/>
    <n v="23.2699"/>
    <n v="27.911799999999999"/>
    <s v="SUCURSAL TALLER"/>
    <x v="0"/>
    <x v="2"/>
    <n v="2020"/>
    <n v="0"/>
    <n v="0"/>
    <n v="0"/>
    <n v="0"/>
  </r>
  <r>
    <x v="13"/>
    <n v="13.768700000000001"/>
    <n v="23.2699"/>
    <n v="27.911799999999999"/>
    <s v="SUCURSAL TALLER"/>
    <x v="0"/>
    <x v="3"/>
    <n v="2020"/>
    <n v="12.18"/>
    <n v="283.42738199999997"/>
    <n v="167.702766"/>
    <n v="115.72461599999997"/>
  </r>
  <r>
    <x v="13"/>
    <n v="13.768700000000001"/>
    <n v="23.2699"/>
    <n v="27.911799999999999"/>
    <s v="SUCURSAL TALLER"/>
    <x v="0"/>
    <x v="4"/>
    <n v="2020"/>
    <n v="0.88"/>
    <n v="20.477512000000001"/>
    <n v="12.116456000000001"/>
    <n v="8.3610559999999996"/>
  </r>
  <r>
    <x v="13"/>
    <n v="13.768700000000001"/>
    <n v="23.2699"/>
    <n v="27.911799999999999"/>
    <s v="SUCURSAL TALLER"/>
    <x v="0"/>
    <x v="5"/>
    <n v="2020"/>
    <n v="7.71"/>
    <n v="179.41092900000001"/>
    <n v="106.156677"/>
    <n v="73.254252000000008"/>
  </r>
  <r>
    <x v="13"/>
    <n v="13.768700000000001"/>
    <n v="23.2699"/>
    <n v="27.911799999999999"/>
    <s v="SUCURSAL TALLER"/>
    <x v="0"/>
    <x v="6"/>
    <n v="2020"/>
    <n v="0.87"/>
    <n v="20.244813000000001"/>
    <n v="11.978769"/>
    <n v="8.2660440000000008"/>
  </r>
  <r>
    <x v="13"/>
    <n v="13.768700000000001"/>
    <n v="23.2699"/>
    <n v="27.911799999999999"/>
    <s v="SUCURSAL TALLER"/>
    <x v="0"/>
    <x v="7"/>
    <n v="2020"/>
    <n v="5.25"/>
    <n v="122.16697499999999"/>
    <n v="72.285674999999998"/>
    <n v="49.881299999999996"/>
  </r>
  <r>
    <x v="13"/>
    <n v="13.768700000000001"/>
    <n v="23.2699"/>
    <n v="27.911799999999999"/>
    <s v="SUCURSAL TALLER"/>
    <x v="0"/>
    <x v="8"/>
    <n v="2021"/>
    <n v="0"/>
    <n v="0"/>
    <n v="0"/>
    <n v="0"/>
  </r>
  <r>
    <x v="14"/>
    <n v="3.1694"/>
    <n v="4.8948999999999998"/>
    <n v="4.4398999999999997"/>
    <s v="MATRIZ "/>
    <x v="1"/>
    <x v="0"/>
    <n v="2020"/>
    <n v="3.9"/>
    <n v="19.090109999999999"/>
    <n v="12.360659999999999"/>
    <n v="6.7294499999999999"/>
  </r>
  <r>
    <x v="14"/>
    <n v="3.1694"/>
    <n v="4.8948999999999998"/>
    <n v="4.4398999999999997"/>
    <s v="MATRIZ "/>
    <x v="1"/>
    <x v="1"/>
    <n v="2020"/>
    <n v="3.55"/>
    <n v="17.376894999999998"/>
    <n v="11.25137"/>
    <n v="6.1255249999999979"/>
  </r>
  <r>
    <x v="14"/>
    <n v="3.1694"/>
    <n v="4.8948999999999998"/>
    <n v="4.4398999999999997"/>
    <s v="MATRIZ "/>
    <x v="1"/>
    <x v="2"/>
    <n v="2020"/>
    <n v="7.0000000000000007E-2"/>
    <n v="0.34264300000000003"/>
    <n v="0.22185800000000003"/>
    <n v="0.120785"/>
  </r>
  <r>
    <x v="14"/>
    <n v="3.1694"/>
    <n v="4.8948999999999998"/>
    <n v="4.4398999999999997"/>
    <s v="MATRIZ "/>
    <x v="1"/>
    <x v="3"/>
    <n v="2020"/>
    <n v="0"/>
    <n v="0"/>
    <n v="0"/>
    <n v="0"/>
  </r>
  <r>
    <x v="14"/>
    <n v="3.1694"/>
    <n v="4.8948999999999998"/>
    <n v="4.4398999999999997"/>
    <s v="MATRIZ "/>
    <x v="1"/>
    <x v="4"/>
    <n v="2020"/>
    <n v="4.18"/>
    <n v="20.460681999999998"/>
    <n v="13.248092"/>
    <n v="7.2125899999999987"/>
  </r>
  <r>
    <x v="14"/>
    <n v="3.1694"/>
    <n v="4.8948999999999998"/>
    <n v="4.4398999999999997"/>
    <s v="MATRIZ "/>
    <x v="1"/>
    <x v="5"/>
    <n v="2020"/>
    <n v="1.96"/>
    <n v="9.594004"/>
    <n v="6.2120239999999995"/>
    <n v="3.3819800000000004"/>
  </r>
  <r>
    <x v="14"/>
    <n v="3.1694"/>
    <n v="4.8948999999999998"/>
    <n v="4.4398999999999997"/>
    <s v="MATRIZ "/>
    <x v="1"/>
    <x v="6"/>
    <n v="2020"/>
    <n v="1.93"/>
    <n v="9.4471569999999989"/>
    <n v="6.1169419999999999"/>
    <n v="3.330214999999999"/>
  </r>
  <r>
    <x v="14"/>
    <n v="3.1694"/>
    <n v="4.8948999999999998"/>
    <n v="4.4398999999999997"/>
    <s v="MATRIZ "/>
    <x v="1"/>
    <x v="7"/>
    <n v="2020"/>
    <n v="3.74"/>
    <n v="18.306926000000001"/>
    <n v="11.853556000000001"/>
    <n v="6.4533699999999996"/>
  </r>
  <r>
    <x v="14"/>
    <n v="3.1694"/>
    <n v="4.8948999999999998"/>
    <n v="4.4398999999999997"/>
    <s v="MATRIZ "/>
    <x v="1"/>
    <x v="8"/>
    <n v="2021"/>
    <n v="7.67"/>
    <n v="37.543883000000001"/>
    <n v="24.309297999999998"/>
    <n v="13.234585000000003"/>
  </r>
  <r>
    <x v="14"/>
    <n v="6.2743000000000002"/>
    <n v="9.2377000000000002"/>
    <n v="9.8526000000000007"/>
    <s v="SUCURSAL TALLER"/>
    <x v="0"/>
    <x v="0"/>
    <n v="2020"/>
    <n v="1.43"/>
    <n v="13.209911"/>
    <n v="8.9722489999999997"/>
    <n v="4.2376620000000003"/>
  </r>
  <r>
    <x v="14"/>
    <n v="6.2743000000000002"/>
    <n v="9.2377000000000002"/>
    <n v="9.8526000000000007"/>
    <s v="SUCURSAL TALLER"/>
    <x v="0"/>
    <x v="1"/>
    <n v="2020"/>
    <n v="0"/>
    <n v="0"/>
    <n v="0"/>
    <n v="0"/>
  </r>
  <r>
    <x v="14"/>
    <n v="6.2743000000000002"/>
    <n v="9.2377000000000002"/>
    <n v="9.8526000000000007"/>
    <s v="SUCURSAL TALLER"/>
    <x v="0"/>
    <x v="2"/>
    <n v="2020"/>
    <n v="0"/>
    <n v="0"/>
    <n v="0"/>
    <n v="0"/>
  </r>
  <r>
    <x v="14"/>
    <n v="6.2743000000000002"/>
    <n v="9.2377000000000002"/>
    <n v="9.8526000000000007"/>
    <s v="SUCURSAL TALLER"/>
    <x v="0"/>
    <x v="3"/>
    <n v="2020"/>
    <n v="1.89"/>
    <n v="17.459253"/>
    <n v="11.858426999999999"/>
    <n v="5.6008260000000014"/>
  </r>
  <r>
    <x v="14"/>
    <n v="6.2743000000000002"/>
    <n v="9.2377000000000002"/>
    <n v="9.8526000000000007"/>
    <s v="SUCURSAL TALLER"/>
    <x v="0"/>
    <x v="4"/>
    <n v="2020"/>
    <n v="0"/>
    <n v="0"/>
    <n v="0"/>
    <n v="0"/>
  </r>
  <r>
    <x v="14"/>
    <n v="6.2743000000000002"/>
    <n v="9.2377000000000002"/>
    <n v="9.8526000000000007"/>
    <s v="SUCURSAL TALLER"/>
    <x v="0"/>
    <x v="5"/>
    <n v="2020"/>
    <n v="4.0199999999999996"/>
    <n v="37.135553999999999"/>
    <n v="25.222685999999999"/>
    <n v="11.912868"/>
  </r>
  <r>
    <x v="14"/>
    <n v="6.2743000000000002"/>
    <n v="9.2377000000000002"/>
    <n v="9.8526000000000007"/>
    <s v="SUCURSAL TALLER"/>
    <x v="0"/>
    <x v="6"/>
    <n v="2020"/>
    <n v="0.72"/>
    <n v="6.6511439999999995"/>
    <n v="4.5174960000000004"/>
    <n v="2.1336479999999991"/>
  </r>
  <r>
    <x v="14"/>
    <n v="6.2743000000000002"/>
    <n v="9.2377000000000002"/>
    <n v="9.8526000000000007"/>
    <s v="SUCURSAL TALLER"/>
    <x v="0"/>
    <x v="7"/>
    <n v="2020"/>
    <n v="0"/>
    <n v="0"/>
    <n v="0"/>
    <n v="0"/>
  </r>
  <r>
    <x v="14"/>
    <n v="6.2743000000000002"/>
    <n v="9.2377000000000002"/>
    <n v="9.8526000000000007"/>
    <s v="SUCURSAL TALLER"/>
    <x v="0"/>
    <x v="8"/>
    <n v="2021"/>
    <n v="0"/>
    <n v="0"/>
    <n v="0"/>
    <n v="0"/>
  </r>
  <r>
    <x v="15"/>
    <n v="94.028099999999995"/>
    <n v="149.46170000000001"/>
    <n v="156.1908"/>
    <s v="SUCURSAL TALLER"/>
    <x v="0"/>
    <x v="0"/>
    <n v="2020"/>
    <n v="0"/>
    <n v="0"/>
    <n v="0"/>
    <n v="0"/>
  </r>
  <r>
    <x v="15"/>
    <n v="94.028099999999995"/>
    <n v="149.46170000000001"/>
    <n v="156.1908"/>
    <s v="SUCURSAL TALLER"/>
    <x v="0"/>
    <x v="1"/>
    <n v="2020"/>
    <n v="3.43"/>
    <n v="512.65363100000002"/>
    <n v="322.51638300000002"/>
    <n v="190.137248"/>
  </r>
  <r>
    <x v="15"/>
    <n v="94.028099999999995"/>
    <n v="149.46170000000001"/>
    <n v="156.1908"/>
    <s v="SUCURSAL TALLER"/>
    <x v="0"/>
    <x v="2"/>
    <n v="2020"/>
    <n v="8.6199999999999992"/>
    <n v="1288.359854"/>
    <n v="810.52222199999983"/>
    <n v="477.83763200000021"/>
  </r>
  <r>
    <x v="15"/>
    <n v="94.028099999999995"/>
    <n v="149.46170000000001"/>
    <n v="156.1908"/>
    <s v="SUCURSAL TALLER"/>
    <x v="0"/>
    <x v="3"/>
    <n v="2020"/>
    <n v="0"/>
    <n v="0"/>
    <n v="0"/>
    <n v="0"/>
  </r>
  <r>
    <x v="15"/>
    <n v="94.028099999999995"/>
    <n v="149.46170000000001"/>
    <n v="156.1908"/>
    <s v="SUCURSAL TALLER"/>
    <x v="0"/>
    <x v="4"/>
    <n v="2020"/>
    <n v="0"/>
    <n v="0"/>
    <n v="0"/>
    <n v="0"/>
  </r>
  <r>
    <x v="15"/>
    <n v="94.028099999999995"/>
    <n v="149.46170000000001"/>
    <n v="156.1908"/>
    <s v="SUCURSAL TALLER"/>
    <x v="0"/>
    <x v="5"/>
    <n v="2020"/>
    <n v="1.48"/>
    <n v="221.203316"/>
    <n v="139.16158799999999"/>
    <n v="82.041728000000006"/>
  </r>
  <r>
    <x v="15"/>
    <n v="94.028099999999995"/>
    <n v="149.46170000000001"/>
    <n v="156.1908"/>
    <s v="SUCURSAL TALLER"/>
    <x v="0"/>
    <x v="6"/>
    <n v="2020"/>
    <n v="9.57"/>
    <n v="1430.348469"/>
    <n v="899.84891700000003"/>
    <n v="530.49955199999999"/>
  </r>
  <r>
    <x v="15"/>
    <n v="94.028099999999995"/>
    <n v="149.46170000000001"/>
    <n v="156.1908"/>
    <s v="SUCURSAL TALLER"/>
    <x v="0"/>
    <x v="7"/>
    <n v="2020"/>
    <n v="1.18"/>
    <n v="176.36480599999999"/>
    <n v="110.95315799999999"/>
    <n v="65.411648"/>
  </r>
  <r>
    <x v="15"/>
    <n v="94.028099999999995"/>
    <n v="149.46170000000001"/>
    <n v="156.1908"/>
    <s v="SUCURSAL TALLER"/>
    <x v="0"/>
    <x v="8"/>
    <n v="2021"/>
    <n v="0"/>
    <n v="0"/>
    <n v="0"/>
    <n v="0"/>
  </r>
  <r>
    <x v="15"/>
    <n v="179.65129999999999"/>
    <n v="255.5094"/>
    <n v="0"/>
    <s v="SUCURSAL LOJA"/>
    <x v="2"/>
    <x v="0"/>
    <n v="2020"/>
    <n v="0.15"/>
    <n v="38.326409999999996"/>
    <n v="26.947695"/>
    <n v="11.378714999999996"/>
  </r>
  <r>
    <x v="15"/>
    <n v="179.65129999999999"/>
    <n v="255.5094"/>
    <n v="0"/>
    <s v="SUCURSAL LOJA"/>
    <x v="2"/>
    <x v="1"/>
    <n v="2020"/>
    <n v="2.1"/>
    <n v="536.56974000000002"/>
    <n v="377.26772999999997"/>
    <n v="159.30201000000005"/>
  </r>
  <r>
    <x v="15"/>
    <n v="179.65129999999999"/>
    <n v="255.5094"/>
    <n v="0"/>
    <s v="SUCURSAL LOJA"/>
    <x v="2"/>
    <x v="2"/>
    <n v="2020"/>
    <n v="0"/>
    <n v="0"/>
    <n v="0"/>
    <n v="0"/>
  </r>
  <r>
    <x v="15"/>
    <n v="179.65129999999999"/>
    <n v="255.5094"/>
    <n v="0"/>
    <s v="SUCURSAL LOJA"/>
    <x v="2"/>
    <x v="3"/>
    <n v="2020"/>
    <n v="0"/>
    <n v="0"/>
    <n v="0"/>
    <n v="0"/>
  </r>
  <r>
    <x v="15"/>
    <n v="179.65129999999999"/>
    <n v="255.5094"/>
    <n v="0"/>
    <s v="SUCURSAL LOJA"/>
    <x v="2"/>
    <x v="4"/>
    <n v="2020"/>
    <n v="0.13"/>
    <n v="33.216222000000002"/>
    <n v="23.354669000000001"/>
    <n v="9.8615530000000007"/>
  </r>
  <r>
    <x v="15"/>
    <n v="179.65129999999999"/>
    <n v="255.5094"/>
    <n v="0"/>
    <s v="SUCURSAL LOJA"/>
    <x v="2"/>
    <x v="5"/>
    <n v="2020"/>
    <n v="0"/>
    <n v="0"/>
    <n v="0"/>
    <n v="0"/>
  </r>
  <r>
    <x v="15"/>
    <n v="179.65129999999999"/>
    <n v="255.5094"/>
    <n v="0"/>
    <s v="SUCURSAL LOJA"/>
    <x v="2"/>
    <x v="6"/>
    <n v="2020"/>
    <n v="0"/>
    <n v="0"/>
    <n v="0"/>
    <n v="0"/>
  </r>
  <r>
    <x v="15"/>
    <n v="179.65129999999999"/>
    <n v="255.5094"/>
    <n v="0"/>
    <s v="SUCURSAL LOJA"/>
    <x v="2"/>
    <x v="7"/>
    <n v="2020"/>
    <n v="0"/>
    <n v="0"/>
    <n v="0"/>
    <n v="0"/>
  </r>
  <r>
    <x v="15"/>
    <n v="179.65129999999999"/>
    <n v="255.5094"/>
    <n v="0"/>
    <s v="SUCURSAL LOJA"/>
    <x v="2"/>
    <x v="8"/>
    <n v="2021"/>
    <n v="0.05"/>
    <n v="12.77547"/>
    <n v="8.9825649999999992"/>
    <n v="3.7929050000000011"/>
  </r>
  <r>
    <x v="15"/>
    <n v="164.9778"/>
    <n v="202.39850000000001"/>
    <n v="211.08770000000001"/>
    <s v="MATRIZ "/>
    <x v="1"/>
    <x v="0"/>
    <n v="2020"/>
    <n v="0"/>
    <n v="0"/>
    <n v="0"/>
    <n v="0"/>
  </r>
  <r>
    <x v="15"/>
    <n v="164.9778"/>
    <n v="202.39850000000001"/>
    <n v="211.08770000000001"/>
    <s v="MATRIZ "/>
    <x v="1"/>
    <x v="1"/>
    <n v="2020"/>
    <n v="2.5099999999999998"/>
    <n v="508.02023500000001"/>
    <n v="414.09427799999997"/>
    <n v="93.925957000000039"/>
  </r>
  <r>
    <x v="15"/>
    <n v="164.9778"/>
    <n v="202.39850000000001"/>
    <n v="211.08770000000001"/>
    <s v="MATRIZ "/>
    <x v="1"/>
    <x v="2"/>
    <n v="2020"/>
    <n v="0"/>
    <n v="0"/>
    <n v="0"/>
    <n v="0"/>
  </r>
  <r>
    <x v="15"/>
    <n v="164.9778"/>
    <n v="202.39850000000001"/>
    <n v="211.08770000000001"/>
    <s v="MATRIZ "/>
    <x v="1"/>
    <x v="3"/>
    <n v="2020"/>
    <n v="0.88"/>
    <n v="178.11068"/>
    <n v="145.180464"/>
    <n v="32.930216000000001"/>
  </r>
  <r>
    <x v="15"/>
    <n v="164.9778"/>
    <n v="202.39850000000001"/>
    <n v="211.08770000000001"/>
    <s v="MATRIZ "/>
    <x v="1"/>
    <x v="4"/>
    <n v="2020"/>
    <n v="0"/>
    <n v="0"/>
    <n v="0"/>
    <n v="0"/>
  </r>
  <r>
    <x v="15"/>
    <n v="164.9778"/>
    <n v="202.39850000000001"/>
    <n v="211.08770000000001"/>
    <s v="MATRIZ "/>
    <x v="1"/>
    <x v="5"/>
    <n v="2020"/>
    <n v="0"/>
    <n v="0"/>
    <n v="0"/>
    <n v="0"/>
  </r>
  <r>
    <x v="15"/>
    <n v="164.9778"/>
    <n v="202.39850000000001"/>
    <n v="211.08770000000001"/>
    <s v="MATRIZ "/>
    <x v="1"/>
    <x v="6"/>
    <n v="2020"/>
    <n v="0.03"/>
    <n v="6.071955"/>
    <n v="4.9493339999999995"/>
    <n v="1.1226210000000005"/>
  </r>
  <r>
    <x v="15"/>
    <n v="164.9778"/>
    <n v="202.39850000000001"/>
    <n v="211.08770000000001"/>
    <s v="MATRIZ "/>
    <x v="1"/>
    <x v="7"/>
    <n v="2020"/>
    <n v="0"/>
    <n v="0"/>
    <n v="0"/>
    <n v="0"/>
  </r>
  <r>
    <x v="15"/>
    <n v="164.9778"/>
    <n v="202.39850000000001"/>
    <n v="211.08770000000001"/>
    <s v="MATRIZ "/>
    <x v="1"/>
    <x v="8"/>
    <n v="2021"/>
    <n v="0"/>
    <n v="0"/>
    <n v="0"/>
    <n v="0"/>
  </r>
  <r>
    <x v="16"/>
    <n v="0.16950000000000001"/>
    <n v="0.44259999999999999"/>
    <n v="0.40960000000000002"/>
    <s v="SUCURSAL TRAN"/>
    <x v="3"/>
    <x v="0"/>
    <n v="2020"/>
    <n v="5.1100000000000003"/>
    <n v="2.2616860000000001"/>
    <n v="0.86614500000000016"/>
    <n v="1.3955409999999999"/>
  </r>
  <r>
    <x v="16"/>
    <n v="0.16950000000000001"/>
    <n v="0.44259999999999999"/>
    <n v="0.40960000000000002"/>
    <s v="SUCURSAL TRAN"/>
    <x v="3"/>
    <x v="1"/>
    <n v="2020"/>
    <n v="2.72"/>
    <n v="1.2038720000000001"/>
    <n v="0.46104000000000006"/>
    <n v="0.74283199999999994"/>
  </r>
  <r>
    <x v="16"/>
    <n v="0.16950000000000001"/>
    <n v="0.44259999999999999"/>
    <n v="0.40960000000000002"/>
    <s v="SUCURSAL TRAN"/>
    <x v="3"/>
    <x v="2"/>
    <n v="2020"/>
    <n v="0"/>
    <n v="0"/>
    <n v="0"/>
    <n v="0"/>
  </r>
  <r>
    <x v="16"/>
    <n v="0.16950000000000001"/>
    <n v="0.44259999999999999"/>
    <n v="0.40960000000000002"/>
    <s v="SUCURSAL TRAN"/>
    <x v="3"/>
    <x v="3"/>
    <n v="2020"/>
    <n v="5.46"/>
    <n v="2.4165959999999997"/>
    <n v="0.92547000000000001"/>
    <n v="1.4911259999999997"/>
  </r>
  <r>
    <x v="16"/>
    <n v="0.16950000000000001"/>
    <n v="0.44259999999999999"/>
    <n v="0.40960000000000002"/>
    <s v="SUCURSAL TRAN"/>
    <x v="3"/>
    <x v="4"/>
    <n v="2020"/>
    <n v="5.83"/>
    <n v="2.5803579999999999"/>
    <n v="0.98818500000000009"/>
    <n v="1.5921729999999998"/>
  </r>
  <r>
    <x v="16"/>
    <n v="0.16950000000000001"/>
    <n v="0.44259999999999999"/>
    <n v="0.40960000000000002"/>
    <s v="SUCURSAL TRAN"/>
    <x v="3"/>
    <x v="5"/>
    <n v="2020"/>
    <n v="3.13"/>
    <n v="1.385338"/>
    <n v="0.53053499999999998"/>
    <n v="0.85480299999999998"/>
  </r>
  <r>
    <x v="16"/>
    <n v="0.16950000000000001"/>
    <n v="0.44259999999999999"/>
    <n v="0.40960000000000002"/>
    <s v="SUCURSAL TRAN"/>
    <x v="3"/>
    <x v="6"/>
    <n v="2020"/>
    <n v="4.29"/>
    <n v="1.8987540000000001"/>
    <n v="0.72715500000000011"/>
    <n v="1.1715990000000001"/>
  </r>
  <r>
    <x v="16"/>
    <n v="0.16950000000000001"/>
    <n v="0.44259999999999999"/>
    <n v="0.40960000000000002"/>
    <s v="SUCURSAL TRAN"/>
    <x v="3"/>
    <x v="7"/>
    <n v="2020"/>
    <n v="0"/>
    <n v="0"/>
    <n v="0"/>
    <n v="0"/>
  </r>
  <r>
    <x v="16"/>
    <n v="0.16950000000000001"/>
    <n v="0.44259999999999999"/>
    <n v="0.40960000000000002"/>
    <s v="SUCURSAL TRAN"/>
    <x v="3"/>
    <x v="8"/>
    <n v="2021"/>
    <n v="0.01"/>
    <n v="4.4260000000000002E-3"/>
    <n v="1.6950000000000001E-3"/>
    <n v="2.7309999999999999E-3"/>
  </r>
  <r>
    <x v="16"/>
    <n v="0.51170000000000004"/>
    <n v="0.94889999999999997"/>
    <n v="1.0085999999999999"/>
    <s v="SUCURSAL LOJA"/>
    <x v="2"/>
    <x v="0"/>
    <n v="2020"/>
    <n v="0"/>
    <n v="0"/>
    <n v="0"/>
    <n v="0"/>
  </r>
  <r>
    <x v="16"/>
    <n v="0.51170000000000004"/>
    <n v="0.94889999999999997"/>
    <n v="1.0085999999999999"/>
    <s v="SUCURSAL LOJA"/>
    <x v="2"/>
    <x v="1"/>
    <n v="2020"/>
    <n v="5.39"/>
    <n v="5.1145709999999998"/>
    <n v="2.7580629999999999"/>
    <n v="2.3565079999999998"/>
  </r>
  <r>
    <x v="16"/>
    <n v="0.51170000000000004"/>
    <n v="0.94889999999999997"/>
    <n v="1.0085999999999999"/>
    <s v="SUCURSAL LOJA"/>
    <x v="2"/>
    <x v="2"/>
    <n v="2020"/>
    <n v="5.47"/>
    <n v="5.1904829999999995"/>
    <n v="2.7989990000000002"/>
    <n v="2.3914839999999993"/>
  </r>
  <r>
    <x v="16"/>
    <n v="0.51170000000000004"/>
    <n v="0.94889999999999997"/>
    <n v="1.0085999999999999"/>
    <s v="SUCURSAL LOJA"/>
    <x v="2"/>
    <x v="3"/>
    <n v="2020"/>
    <n v="0"/>
    <n v="0"/>
    <n v="0"/>
    <n v="0"/>
  </r>
  <r>
    <x v="16"/>
    <n v="0.51170000000000004"/>
    <n v="0.94889999999999997"/>
    <n v="1.0085999999999999"/>
    <s v="SUCURSAL LOJA"/>
    <x v="2"/>
    <x v="4"/>
    <n v="2020"/>
    <n v="1.29"/>
    <n v="1.224081"/>
    <n v="0.66009300000000004"/>
    <n v="0.56398799999999993"/>
  </r>
  <r>
    <x v="16"/>
    <n v="0.51170000000000004"/>
    <n v="0.94889999999999997"/>
    <n v="1.0085999999999999"/>
    <s v="SUCURSAL LOJA"/>
    <x v="2"/>
    <x v="5"/>
    <n v="2020"/>
    <n v="0.65"/>
    <n v="0.61678500000000003"/>
    <n v="0.33260500000000004"/>
    <n v="0.28417999999999999"/>
  </r>
  <r>
    <x v="16"/>
    <n v="0.51170000000000004"/>
    <n v="0.94889999999999997"/>
    <n v="1.0085999999999999"/>
    <s v="SUCURSAL LOJA"/>
    <x v="2"/>
    <x v="6"/>
    <n v="2020"/>
    <n v="0"/>
    <n v="0"/>
    <n v="0"/>
    <n v="0"/>
  </r>
  <r>
    <x v="16"/>
    <n v="0.51170000000000004"/>
    <n v="0.94889999999999997"/>
    <n v="1.0085999999999999"/>
    <s v="SUCURSAL LOJA"/>
    <x v="2"/>
    <x v="7"/>
    <n v="2020"/>
    <n v="5.04"/>
    <n v="4.7824559999999998"/>
    <n v="2.5789680000000001"/>
    <n v="2.2034879999999997"/>
  </r>
  <r>
    <x v="16"/>
    <n v="0.51170000000000004"/>
    <n v="0.94889999999999997"/>
    <n v="1.0085999999999999"/>
    <s v="SUCURSAL LOJA"/>
    <x v="2"/>
    <x v="8"/>
    <n v="2021"/>
    <n v="1.1299999999999999"/>
    <n v="1.0722569999999998"/>
    <n v="0.57822099999999998"/>
    <n v="0.49403599999999981"/>
  </r>
  <r>
    <x v="16"/>
    <n v="8.4099999999999994E-2"/>
    <n v="0.1363"/>
    <n v="0.151"/>
    <s v="SUCURSAL CHILE"/>
    <x v="4"/>
    <x v="0"/>
    <n v="2020"/>
    <n v="1.89"/>
    <n v="0.25760699999999997"/>
    <n v="0.15894899999999998"/>
    <n v="9.8657999999999996E-2"/>
  </r>
  <r>
    <x v="16"/>
    <n v="8.4099999999999994E-2"/>
    <n v="0.1363"/>
    <n v="0.151"/>
    <s v="SUCURSAL CHILE"/>
    <x v="4"/>
    <x v="1"/>
    <n v="2020"/>
    <n v="8.0299999999999994"/>
    <n v="1.094489"/>
    <n v="0.6753229999999999"/>
    <n v="0.41916600000000015"/>
  </r>
  <r>
    <x v="16"/>
    <n v="8.4099999999999994E-2"/>
    <n v="0.1363"/>
    <n v="0.151"/>
    <s v="SUCURSAL CHILE"/>
    <x v="4"/>
    <x v="2"/>
    <n v="2020"/>
    <n v="2.63"/>
    <n v="0.35846899999999998"/>
    <n v="0.22118299999999996"/>
    <n v="0.13728600000000002"/>
  </r>
  <r>
    <x v="16"/>
    <n v="8.4099999999999994E-2"/>
    <n v="0.1363"/>
    <n v="0.151"/>
    <s v="SUCURSAL CHILE"/>
    <x v="4"/>
    <x v="3"/>
    <n v="2020"/>
    <n v="0"/>
    <n v="0"/>
    <n v="0"/>
    <n v="0"/>
  </r>
  <r>
    <x v="16"/>
    <n v="8.4099999999999994E-2"/>
    <n v="0.1363"/>
    <n v="0.151"/>
    <s v="SUCURSAL CHILE"/>
    <x v="4"/>
    <x v="4"/>
    <n v="2020"/>
    <n v="1.67"/>
    <n v="0.22762099999999999"/>
    <n v="0.14044699999999999"/>
    <n v="8.7174000000000001E-2"/>
  </r>
  <r>
    <x v="16"/>
    <n v="8.4099999999999994E-2"/>
    <n v="0.1363"/>
    <n v="0.151"/>
    <s v="SUCURSAL CHILE"/>
    <x v="4"/>
    <x v="5"/>
    <n v="2020"/>
    <n v="0"/>
    <n v="0"/>
    <n v="0"/>
    <n v="0"/>
  </r>
  <r>
    <x v="16"/>
    <n v="8.4099999999999994E-2"/>
    <n v="0.1363"/>
    <n v="0.151"/>
    <s v="SUCURSAL CHILE"/>
    <x v="4"/>
    <x v="6"/>
    <n v="2020"/>
    <n v="0"/>
    <n v="0"/>
    <n v="0"/>
    <n v="0"/>
  </r>
  <r>
    <x v="16"/>
    <n v="8.4099999999999994E-2"/>
    <n v="0.1363"/>
    <n v="0.151"/>
    <s v="SUCURSAL CHILE"/>
    <x v="4"/>
    <x v="7"/>
    <n v="2020"/>
    <n v="0"/>
    <n v="0"/>
    <n v="0"/>
    <n v="0"/>
  </r>
  <r>
    <x v="16"/>
    <n v="8.4099999999999994E-2"/>
    <n v="0.1363"/>
    <n v="0.151"/>
    <s v="SUCURSAL CHILE"/>
    <x v="4"/>
    <x v="8"/>
    <n v="2021"/>
    <n v="2.76"/>
    <n v="0.37618799999999997"/>
    <n v="0.23211599999999996"/>
    <n v="0.14407200000000001"/>
  </r>
  <r>
    <x v="16"/>
    <n v="0.40770000000000001"/>
    <n v="0.77949999999999997"/>
    <n v="0.73119999999999996"/>
    <s v="MATRIZ "/>
    <x v="1"/>
    <x v="0"/>
    <n v="2020"/>
    <n v="0"/>
    <n v="0"/>
    <n v="0"/>
    <n v="0"/>
  </r>
  <r>
    <x v="16"/>
    <n v="0.40770000000000001"/>
    <n v="0.77949999999999997"/>
    <n v="0.73119999999999996"/>
    <s v="MATRIZ "/>
    <x v="1"/>
    <x v="1"/>
    <n v="2020"/>
    <n v="4.24"/>
    <n v="3.3050800000000002"/>
    <n v="1.7286480000000002"/>
    <n v="1.5764320000000001"/>
  </r>
  <r>
    <x v="16"/>
    <n v="0.40770000000000001"/>
    <n v="0.77949999999999997"/>
    <n v="0.73119999999999996"/>
    <s v="MATRIZ "/>
    <x v="1"/>
    <x v="2"/>
    <n v="2020"/>
    <n v="2.5299999999999998"/>
    <n v="1.9721349999999997"/>
    <n v="1.0314809999999999"/>
    <n v="0.94065399999999988"/>
  </r>
  <r>
    <x v="16"/>
    <n v="0.40770000000000001"/>
    <n v="0.77949999999999997"/>
    <n v="0.73119999999999996"/>
    <s v="MATRIZ "/>
    <x v="1"/>
    <x v="3"/>
    <n v="2020"/>
    <n v="4.4000000000000004"/>
    <n v="3.4298000000000002"/>
    <n v="1.7938800000000001"/>
    <n v="1.63592"/>
  </r>
  <r>
    <x v="16"/>
    <n v="0.40770000000000001"/>
    <n v="0.77949999999999997"/>
    <n v="0.73119999999999996"/>
    <s v="MATRIZ "/>
    <x v="1"/>
    <x v="4"/>
    <n v="2020"/>
    <n v="0"/>
    <n v="0"/>
    <n v="0"/>
    <n v="0"/>
  </r>
  <r>
    <x v="16"/>
    <n v="0.40770000000000001"/>
    <n v="0.77949999999999997"/>
    <n v="0.73119999999999996"/>
    <s v="MATRIZ "/>
    <x v="1"/>
    <x v="5"/>
    <n v="2020"/>
    <n v="0"/>
    <n v="0"/>
    <n v="0"/>
    <n v="0"/>
  </r>
  <r>
    <x v="16"/>
    <n v="0.40770000000000001"/>
    <n v="0.77949999999999997"/>
    <n v="0.73119999999999996"/>
    <s v="MATRIZ "/>
    <x v="1"/>
    <x v="6"/>
    <n v="2020"/>
    <n v="2.62"/>
    <n v="2.0422899999999999"/>
    <n v="1.068174"/>
    <n v="0.97411599999999998"/>
  </r>
  <r>
    <x v="16"/>
    <n v="0.40770000000000001"/>
    <n v="0.77949999999999997"/>
    <n v="0.73119999999999996"/>
    <s v="MATRIZ "/>
    <x v="1"/>
    <x v="7"/>
    <n v="2020"/>
    <n v="2.25"/>
    <n v="1.7538749999999999"/>
    <n v="0.91732500000000006"/>
    <n v="0.83654999999999979"/>
  </r>
  <r>
    <x v="16"/>
    <n v="0.40770000000000001"/>
    <n v="0.77949999999999997"/>
    <n v="0.73119999999999996"/>
    <s v="MATRIZ "/>
    <x v="1"/>
    <x v="8"/>
    <n v="2021"/>
    <n v="1.76"/>
    <n v="1.37192"/>
    <n v="0.71755199999999997"/>
    <n v="0.65436800000000006"/>
  </r>
  <r>
    <x v="16"/>
    <n v="0.36020000000000002"/>
    <n v="0.6079"/>
    <n v="0.63759999999999994"/>
    <s v="SUCURSAL TALLER"/>
    <x v="0"/>
    <x v="0"/>
    <n v="2020"/>
    <n v="3.13"/>
    <n v="1.9027269999999998"/>
    <n v="1.127426"/>
    <n v="0.7753009999999998"/>
  </r>
  <r>
    <x v="16"/>
    <n v="0.36020000000000002"/>
    <n v="0.6079"/>
    <n v="0.63759999999999994"/>
    <s v="SUCURSAL TALLER"/>
    <x v="0"/>
    <x v="1"/>
    <n v="2020"/>
    <n v="0"/>
    <n v="0"/>
    <n v="0"/>
    <n v="0"/>
  </r>
  <r>
    <x v="16"/>
    <n v="0.36020000000000002"/>
    <n v="0.6079"/>
    <n v="0.63759999999999994"/>
    <s v="SUCURSAL TALLER"/>
    <x v="0"/>
    <x v="2"/>
    <n v="2020"/>
    <n v="0"/>
    <n v="0"/>
    <n v="0"/>
    <n v="0"/>
  </r>
  <r>
    <x v="16"/>
    <n v="0.36020000000000002"/>
    <n v="0.6079"/>
    <n v="0.63759999999999994"/>
    <s v="SUCURSAL TALLER"/>
    <x v="0"/>
    <x v="3"/>
    <n v="2020"/>
    <n v="0.5"/>
    <n v="0.30395"/>
    <n v="0.18010000000000001"/>
    <n v="0.12384999999999999"/>
  </r>
  <r>
    <x v="16"/>
    <n v="0.36020000000000002"/>
    <n v="0.6079"/>
    <n v="0.63759999999999994"/>
    <s v="SUCURSAL TALLER"/>
    <x v="0"/>
    <x v="4"/>
    <n v="2020"/>
    <n v="0"/>
    <n v="0"/>
    <n v="0"/>
    <n v="0"/>
  </r>
  <r>
    <x v="16"/>
    <n v="0.36020000000000002"/>
    <n v="0.6079"/>
    <n v="0.63759999999999994"/>
    <s v="SUCURSAL TALLER"/>
    <x v="0"/>
    <x v="5"/>
    <n v="2020"/>
    <n v="0.08"/>
    <n v="4.8632000000000002E-2"/>
    <n v="2.8816000000000001E-2"/>
    <n v="1.9816E-2"/>
  </r>
  <r>
    <x v="16"/>
    <n v="0.36020000000000002"/>
    <n v="0.6079"/>
    <n v="0.63759999999999994"/>
    <s v="SUCURSAL TALLER"/>
    <x v="0"/>
    <x v="6"/>
    <n v="2020"/>
    <n v="3.13"/>
    <n v="1.9027269999999998"/>
    <n v="1.127426"/>
    <n v="0.7753009999999998"/>
  </r>
  <r>
    <x v="16"/>
    <n v="0.36020000000000002"/>
    <n v="0.6079"/>
    <n v="0.63759999999999994"/>
    <s v="SUCURSAL TALLER"/>
    <x v="0"/>
    <x v="7"/>
    <n v="2020"/>
    <n v="9.67"/>
    <n v="5.878393"/>
    <n v="3.4831340000000002"/>
    <n v="2.3952589999999998"/>
  </r>
  <r>
    <x v="16"/>
    <n v="0.36020000000000002"/>
    <n v="0.6079"/>
    <n v="0.63759999999999994"/>
    <s v="SUCURSAL TALLER"/>
    <x v="0"/>
    <x v="8"/>
    <n v="2021"/>
    <n v="1.24"/>
    <n v="0.75379600000000002"/>
    <n v="0.44664800000000004"/>
    <n v="0.30714799999999998"/>
  </r>
  <r>
    <x v="17"/>
    <n v="27.1858"/>
    <n v="39.9238"/>
    <n v="40.383600000000001"/>
    <s v="SUCURSAL LOJA"/>
    <x v="2"/>
    <x v="0"/>
    <n v="2020"/>
    <n v="1.17"/>
    <n v="46.710845999999997"/>
    <n v="31.807385999999997"/>
    <n v="14.903459999999999"/>
  </r>
  <r>
    <x v="17"/>
    <n v="27.1858"/>
    <n v="39.9238"/>
    <n v="40.383600000000001"/>
    <s v="SUCURSAL LOJA"/>
    <x v="2"/>
    <x v="1"/>
    <n v="2020"/>
    <n v="2.23"/>
    <n v="89.030073999999999"/>
    <n v="60.624333999999998"/>
    <n v="28.405740000000002"/>
  </r>
  <r>
    <x v="17"/>
    <n v="27.1858"/>
    <n v="39.9238"/>
    <n v="40.383600000000001"/>
    <s v="SUCURSAL LOJA"/>
    <x v="2"/>
    <x v="2"/>
    <n v="2020"/>
    <n v="0"/>
    <n v="0"/>
    <n v="0"/>
    <n v="0"/>
  </r>
  <r>
    <x v="17"/>
    <n v="27.1858"/>
    <n v="39.9238"/>
    <n v="40.383600000000001"/>
    <s v="SUCURSAL LOJA"/>
    <x v="2"/>
    <x v="3"/>
    <n v="2020"/>
    <n v="0"/>
    <n v="0"/>
    <n v="0"/>
    <n v="0"/>
  </r>
  <r>
    <x v="17"/>
    <n v="27.1858"/>
    <n v="39.9238"/>
    <n v="40.383600000000001"/>
    <s v="SUCURSAL LOJA"/>
    <x v="2"/>
    <x v="4"/>
    <n v="2020"/>
    <n v="1.46"/>
    <n v="58.288747999999998"/>
    <n v="39.691268000000001"/>
    <n v="18.597479999999997"/>
  </r>
  <r>
    <x v="17"/>
    <n v="27.1858"/>
    <n v="39.9238"/>
    <n v="40.383600000000001"/>
    <s v="SUCURSAL LOJA"/>
    <x v="2"/>
    <x v="5"/>
    <n v="2020"/>
    <n v="0.66"/>
    <n v="26.349708"/>
    <n v="17.942628000000003"/>
    <n v="8.407079999999997"/>
  </r>
  <r>
    <x v="17"/>
    <n v="27.1858"/>
    <n v="39.9238"/>
    <n v="40.383600000000001"/>
    <s v="SUCURSAL LOJA"/>
    <x v="2"/>
    <x v="6"/>
    <n v="2020"/>
    <n v="0.08"/>
    <n v="3.1939039999999999"/>
    <n v="2.1748639999999999"/>
    <n v="1.0190399999999999"/>
  </r>
  <r>
    <x v="17"/>
    <n v="27.1858"/>
    <n v="39.9238"/>
    <n v="40.383600000000001"/>
    <s v="SUCURSAL LOJA"/>
    <x v="2"/>
    <x v="7"/>
    <n v="2020"/>
    <n v="2.2200000000000002"/>
    <n v="88.630836000000002"/>
    <n v="60.352476000000003"/>
    <n v="28.278359999999999"/>
  </r>
  <r>
    <x v="17"/>
    <n v="27.1858"/>
    <n v="39.9238"/>
    <n v="40.383600000000001"/>
    <s v="SUCURSAL LOJA"/>
    <x v="2"/>
    <x v="8"/>
    <n v="2021"/>
    <n v="0.45"/>
    <n v="17.965710000000001"/>
    <n v="12.233610000000001"/>
    <n v="5.7321000000000009"/>
  </r>
  <r>
    <x v="17"/>
    <n v="49.781700000000001"/>
    <n v="61.348999999999997"/>
    <n v="0"/>
    <s v="MATRIZ "/>
    <x v="1"/>
    <x v="0"/>
    <n v="2020"/>
    <n v="0.48"/>
    <n v="29.447519999999997"/>
    <n v="23.895215999999998"/>
    <n v="5.5523039999999995"/>
  </r>
  <r>
    <x v="17"/>
    <n v="49.781700000000001"/>
    <n v="61.348999999999997"/>
    <n v="0"/>
    <s v="MATRIZ "/>
    <x v="1"/>
    <x v="1"/>
    <n v="2020"/>
    <n v="1.47"/>
    <n v="90.183029999999988"/>
    <n v="73.179098999999994"/>
    <n v="17.003930999999994"/>
  </r>
  <r>
    <x v="17"/>
    <n v="49.781700000000001"/>
    <n v="61.348999999999997"/>
    <n v="0"/>
    <s v="MATRIZ "/>
    <x v="1"/>
    <x v="2"/>
    <n v="2020"/>
    <n v="0"/>
    <n v="0"/>
    <n v="0"/>
    <n v="0"/>
  </r>
  <r>
    <x v="17"/>
    <n v="49.781700000000001"/>
    <n v="61.348999999999997"/>
    <n v="0"/>
    <s v="MATRIZ "/>
    <x v="1"/>
    <x v="3"/>
    <n v="2020"/>
    <n v="0"/>
    <n v="0"/>
    <n v="0"/>
    <n v="0"/>
  </r>
  <r>
    <x v="17"/>
    <n v="49.781700000000001"/>
    <n v="61.348999999999997"/>
    <n v="0"/>
    <s v="MATRIZ "/>
    <x v="1"/>
    <x v="4"/>
    <n v="2020"/>
    <n v="1.37"/>
    <n v="84.04813"/>
    <n v="68.200929000000002"/>
    <n v="15.847200999999998"/>
  </r>
  <r>
    <x v="17"/>
    <n v="49.781700000000001"/>
    <n v="61.348999999999997"/>
    <n v="0"/>
    <s v="MATRIZ "/>
    <x v="1"/>
    <x v="5"/>
    <n v="2020"/>
    <n v="0"/>
    <n v="0"/>
    <n v="0"/>
    <n v="0"/>
  </r>
  <r>
    <x v="17"/>
    <n v="49.781700000000001"/>
    <n v="61.348999999999997"/>
    <n v="0"/>
    <s v="MATRIZ "/>
    <x v="1"/>
    <x v="6"/>
    <n v="2020"/>
    <n v="0"/>
    <n v="0"/>
    <n v="0"/>
    <n v="0"/>
  </r>
  <r>
    <x v="17"/>
    <n v="49.781700000000001"/>
    <n v="61.348999999999997"/>
    <n v="0"/>
    <s v="MATRIZ "/>
    <x v="1"/>
    <x v="7"/>
    <n v="2020"/>
    <n v="0.2"/>
    <n v="12.2698"/>
    <n v="9.9563400000000009"/>
    <n v="2.3134599999999992"/>
  </r>
  <r>
    <x v="17"/>
    <n v="49.781700000000001"/>
    <n v="61.348999999999997"/>
    <n v="0"/>
    <s v="MATRIZ "/>
    <x v="1"/>
    <x v="8"/>
    <n v="2021"/>
    <n v="0"/>
    <n v="0"/>
    <n v="0"/>
    <n v="0"/>
  </r>
  <r>
    <x v="17"/>
    <n v="79.3506"/>
    <n v="122.6814"/>
    <n v="140.10310000000001"/>
    <s v="SUCURSAL TALLER"/>
    <x v="0"/>
    <x v="0"/>
    <n v="2020"/>
    <n v="11.63"/>
    <n v="1426.784682"/>
    <n v="922.84747800000002"/>
    <n v="503.93720399999995"/>
  </r>
  <r>
    <x v="17"/>
    <n v="79.3506"/>
    <n v="122.6814"/>
    <n v="140.10310000000001"/>
    <s v="SUCURSAL TALLER"/>
    <x v="0"/>
    <x v="1"/>
    <n v="2020"/>
    <n v="7.76"/>
    <n v="952.00766399999998"/>
    <n v="615.76065600000004"/>
    <n v="336.24700799999994"/>
  </r>
  <r>
    <x v="17"/>
    <n v="79.3506"/>
    <n v="122.6814"/>
    <n v="140.10310000000001"/>
    <s v="SUCURSAL TALLER"/>
    <x v="0"/>
    <x v="2"/>
    <n v="2020"/>
    <n v="6.17"/>
    <n v="756.94423799999993"/>
    <n v="489.59320200000002"/>
    <n v="267.35103599999991"/>
  </r>
  <r>
    <x v="17"/>
    <n v="79.3506"/>
    <n v="122.6814"/>
    <n v="140.10310000000001"/>
    <s v="SUCURSAL TALLER"/>
    <x v="0"/>
    <x v="3"/>
    <n v="2020"/>
    <n v="0.03"/>
    <n v="3.6804419999999998"/>
    <n v="2.3805179999999999"/>
    <n v="1.2999239999999999"/>
  </r>
  <r>
    <x v="17"/>
    <n v="79.3506"/>
    <n v="122.6814"/>
    <n v="140.10310000000001"/>
    <s v="SUCURSAL TALLER"/>
    <x v="0"/>
    <x v="4"/>
    <n v="2020"/>
    <n v="5.18"/>
    <n v="635.48965199999998"/>
    <n v="411.03610799999996"/>
    <n v="224.45354400000002"/>
  </r>
  <r>
    <x v="17"/>
    <n v="79.3506"/>
    <n v="122.6814"/>
    <n v="140.10310000000001"/>
    <s v="SUCURSAL TALLER"/>
    <x v="0"/>
    <x v="5"/>
    <n v="2020"/>
    <n v="1.78"/>
    <n v="218.37289200000001"/>
    <n v="141.244068"/>
    <n v="77.128824000000009"/>
  </r>
  <r>
    <x v="17"/>
    <n v="79.3506"/>
    <n v="122.6814"/>
    <n v="140.10310000000001"/>
    <s v="SUCURSAL TALLER"/>
    <x v="0"/>
    <x v="6"/>
    <n v="2020"/>
    <n v="3.96"/>
    <n v="485.81834399999997"/>
    <n v="314.22837600000003"/>
    <n v="171.58996799999994"/>
  </r>
  <r>
    <x v="17"/>
    <n v="79.3506"/>
    <n v="122.6814"/>
    <n v="140.10310000000001"/>
    <s v="SUCURSAL TALLER"/>
    <x v="0"/>
    <x v="7"/>
    <n v="2020"/>
    <n v="3.03"/>
    <n v="371.72464199999996"/>
    <n v="240.43231799999998"/>
    <n v="131.29232399999998"/>
  </r>
  <r>
    <x v="17"/>
    <n v="79.3506"/>
    <n v="122.6814"/>
    <n v="140.10310000000001"/>
    <s v="SUCURSAL TALLER"/>
    <x v="0"/>
    <x v="8"/>
    <n v="2021"/>
    <n v="3.59"/>
    <n v="440.42622599999999"/>
    <n v="284.86865399999999"/>
    <n v="155.55757199999999"/>
  </r>
  <r>
    <x v="17"/>
    <n v="171.53450000000001"/>
    <n v="226.93020000000001"/>
    <n v="230.14250000000001"/>
    <s v="SUCURSAL CHILE"/>
    <x v="4"/>
    <x v="0"/>
    <n v="2020"/>
    <n v="0"/>
    <n v="0"/>
    <n v="0"/>
    <n v="0"/>
  </r>
  <r>
    <x v="17"/>
    <n v="171.53450000000001"/>
    <n v="226.93020000000001"/>
    <n v="230.14250000000001"/>
    <s v="SUCURSAL CHILE"/>
    <x v="4"/>
    <x v="1"/>
    <n v="2020"/>
    <n v="0.41"/>
    <n v="93.041381999999999"/>
    <n v="70.329144999999997"/>
    <n v="22.712237000000002"/>
  </r>
  <r>
    <x v="17"/>
    <n v="171.53450000000001"/>
    <n v="226.93020000000001"/>
    <n v="230.14250000000001"/>
    <s v="SUCURSAL CHILE"/>
    <x v="4"/>
    <x v="2"/>
    <n v="2020"/>
    <n v="0.94"/>
    <n v="213.31438800000001"/>
    <n v="161.24242999999998"/>
    <n v="52.071958000000024"/>
  </r>
  <r>
    <x v="17"/>
    <n v="171.53450000000001"/>
    <n v="226.93020000000001"/>
    <n v="230.14250000000001"/>
    <s v="SUCURSAL CHILE"/>
    <x v="4"/>
    <x v="3"/>
    <n v="2020"/>
    <n v="0"/>
    <n v="0"/>
    <n v="0"/>
    <n v="0"/>
  </r>
  <r>
    <x v="17"/>
    <n v="171.53450000000001"/>
    <n v="226.93020000000001"/>
    <n v="230.14250000000001"/>
    <s v="SUCURSAL CHILE"/>
    <x v="4"/>
    <x v="4"/>
    <n v="2020"/>
    <n v="0.44"/>
    <n v="99.849288000000001"/>
    <n v="75.475180000000009"/>
    <n v="24.374107999999993"/>
  </r>
  <r>
    <x v="17"/>
    <n v="171.53450000000001"/>
    <n v="226.93020000000001"/>
    <n v="230.14250000000001"/>
    <s v="SUCURSAL CHILE"/>
    <x v="4"/>
    <x v="5"/>
    <n v="2020"/>
    <n v="0"/>
    <n v="0"/>
    <n v="0"/>
    <n v="0"/>
  </r>
  <r>
    <x v="17"/>
    <n v="171.53450000000001"/>
    <n v="226.93020000000001"/>
    <n v="230.14250000000001"/>
    <s v="SUCURSAL CHILE"/>
    <x v="4"/>
    <x v="6"/>
    <n v="2020"/>
    <n v="0"/>
    <n v="0"/>
    <n v="0"/>
    <n v="0"/>
  </r>
  <r>
    <x v="17"/>
    <n v="171.53450000000001"/>
    <n v="226.93020000000001"/>
    <n v="230.14250000000001"/>
    <s v="SUCURSAL CHILE"/>
    <x v="4"/>
    <x v="7"/>
    <n v="2020"/>
    <n v="0.32"/>
    <n v="72.617664000000005"/>
    <n v="54.891040000000004"/>
    <n v="17.726624000000001"/>
  </r>
  <r>
    <x v="17"/>
    <n v="171.53450000000001"/>
    <n v="226.93020000000001"/>
    <n v="230.14250000000001"/>
    <s v="SUCURSAL CHILE"/>
    <x v="4"/>
    <x v="8"/>
    <n v="2021"/>
    <n v="0"/>
    <n v="0"/>
    <n v="0"/>
    <n v="0"/>
  </r>
  <r>
    <x v="17"/>
    <n v="137.23179999999999"/>
    <n v="174.62610000000001"/>
    <n v="160.74440000000001"/>
    <s v="SUCURSAL TRAN"/>
    <x v="3"/>
    <x v="0"/>
    <n v="2020"/>
    <n v="0.19"/>
    <n v="33.178958999999999"/>
    <n v="26.074041999999999"/>
    <n v="7.1049170000000004"/>
  </r>
  <r>
    <x v="17"/>
    <n v="137.23179999999999"/>
    <n v="174.62610000000001"/>
    <n v="160.74440000000001"/>
    <s v="SUCURSAL TRAN"/>
    <x v="3"/>
    <x v="1"/>
    <n v="2020"/>
    <n v="7.77"/>
    <n v="1356.844797"/>
    <n v="1066.291086"/>
    <n v="290.55371100000002"/>
  </r>
  <r>
    <x v="17"/>
    <n v="137.23179999999999"/>
    <n v="174.62610000000001"/>
    <n v="160.74440000000001"/>
    <s v="SUCURSAL TRAN"/>
    <x v="3"/>
    <x v="2"/>
    <n v="2020"/>
    <n v="0"/>
    <n v="0"/>
    <n v="0"/>
    <n v="0"/>
  </r>
  <r>
    <x v="17"/>
    <n v="137.23179999999999"/>
    <n v="174.62610000000001"/>
    <n v="160.74440000000001"/>
    <s v="SUCURSAL TRAN"/>
    <x v="3"/>
    <x v="3"/>
    <n v="2020"/>
    <n v="0.1"/>
    <n v="17.462610000000002"/>
    <n v="13.723179999999999"/>
    <n v="3.7394300000000023"/>
  </r>
  <r>
    <x v="17"/>
    <n v="137.23179999999999"/>
    <n v="174.62610000000001"/>
    <n v="160.74440000000001"/>
    <s v="SUCURSAL TRAN"/>
    <x v="3"/>
    <x v="4"/>
    <n v="2020"/>
    <n v="2.16"/>
    <n v="377.19237600000002"/>
    <n v="296.42068799999998"/>
    <n v="80.77168800000004"/>
  </r>
  <r>
    <x v="17"/>
    <n v="137.23179999999999"/>
    <n v="174.62610000000001"/>
    <n v="160.74440000000001"/>
    <s v="SUCURSAL TRAN"/>
    <x v="3"/>
    <x v="5"/>
    <n v="2020"/>
    <n v="0.55000000000000004"/>
    <n v="96.04435500000001"/>
    <n v="75.477490000000003"/>
    <n v="20.566865000000007"/>
  </r>
  <r>
    <x v="17"/>
    <n v="137.23179999999999"/>
    <n v="174.62610000000001"/>
    <n v="160.74440000000001"/>
    <s v="SUCURSAL TRAN"/>
    <x v="3"/>
    <x v="6"/>
    <n v="2020"/>
    <n v="0"/>
    <n v="0"/>
    <n v="0"/>
    <n v="0"/>
  </r>
  <r>
    <x v="17"/>
    <n v="137.23179999999999"/>
    <n v="174.62610000000001"/>
    <n v="160.74440000000001"/>
    <s v="SUCURSAL TRAN"/>
    <x v="3"/>
    <x v="7"/>
    <n v="2020"/>
    <n v="0.23"/>
    <n v="40.164003000000001"/>
    <n v="31.563313999999998"/>
    <n v="8.6006890000000027"/>
  </r>
  <r>
    <x v="17"/>
    <n v="137.23179999999999"/>
    <n v="174.62610000000001"/>
    <n v="160.74440000000001"/>
    <s v="SUCURSAL TRAN"/>
    <x v="3"/>
    <x v="8"/>
    <n v="2021"/>
    <n v="0"/>
    <n v="0"/>
    <n v="0"/>
    <n v="0"/>
  </r>
  <r>
    <x v="18"/>
    <n v="1.8733"/>
    <n v="3.6738"/>
    <n v="3.5596000000000001"/>
    <s v="SUCURSAL TRAN"/>
    <x v="3"/>
    <x v="0"/>
    <n v="2020"/>
    <n v="0.41"/>
    <n v="1.5062579999999999"/>
    <n v="0.76805299999999999"/>
    <n v="0.73820499999999989"/>
  </r>
  <r>
    <x v="18"/>
    <n v="1.8733"/>
    <n v="3.6738"/>
    <n v="3.5596000000000001"/>
    <s v="SUCURSAL TRAN"/>
    <x v="3"/>
    <x v="1"/>
    <n v="2020"/>
    <n v="1.75"/>
    <n v="6.4291499999999999"/>
    <n v="3.2782749999999998"/>
    <n v="3.1508750000000001"/>
  </r>
  <r>
    <x v="18"/>
    <n v="1.8733"/>
    <n v="3.6738"/>
    <n v="3.5596000000000001"/>
    <s v="SUCURSAL TRAN"/>
    <x v="3"/>
    <x v="2"/>
    <n v="2020"/>
    <n v="1.61"/>
    <n v="5.9148180000000004"/>
    <n v="3.0160130000000001"/>
    <n v="2.8988050000000003"/>
  </r>
  <r>
    <x v="18"/>
    <n v="1.8733"/>
    <n v="3.6738"/>
    <n v="3.5596000000000001"/>
    <s v="SUCURSAL TRAN"/>
    <x v="3"/>
    <x v="3"/>
    <n v="2020"/>
    <n v="0.28000000000000003"/>
    <n v="1.028664"/>
    <n v="0.52452399999999999"/>
    <n v="0.50414000000000003"/>
  </r>
  <r>
    <x v="18"/>
    <n v="1.8733"/>
    <n v="3.6738"/>
    <n v="3.5596000000000001"/>
    <s v="SUCURSAL TRAN"/>
    <x v="3"/>
    <x v="4"/>
    <n v="2020"/>
    <n v="0"/>
    <n v="0"/>
    <n v="0"/>
    <n v="0"/>
  </r>
  <r>
    <x v="18"/>
    <n v="1.8733"/>
    <n v="3.6738"/>
    <n v="3.5596000000000001"/>
    <s v="SUCURSAL TRAN"/>
    <x v="3"/>
    <x v="5"/>
    <n v="2020"/>
    <n v="0.13"/>
    <n v="0.47759400000000002"/>
    <n v="0.243529"/>
    <n v="0.23406500000000002"/>
  </r>
  <r>
    <x v="18"/>
    <n v="1.8733"/>
    <n v="3.6738"/>
    <n v="3.5596000000000001"/>
    <s v="SUCURSAL TRAN"/>
    <x v="3"/>
    <x v="6"/>
    <n v="2020"/>
    <n v="0"/>
    <n v="0"/>
    <n v="0"/>
    <n v="0"/>
  </r>
  <r>
    <x v="18"/>
    <n v="1.8733"/>
    <n v="3.6738"/>
    <n v="3.5596000000000001"/>
    <s v="SUCURSAL TRAN"/>
    <x v="3"/>
    <x v="7"/>
    <n v="2020"/>
    <n v="0"/>
    <n v="0"/>
    <n v="0"/>
    <n v="0"/>
  </r>
  <r>
    <x v="18"/>
    <n v="1.8733"/>
    <n v="3.6738"/>
    <n v="3.5596000000000001"/>
    <s v="SUCURSAL TRAN"/>
    <x v="3"/>
    <x v="8"/>
    <n v="2021"/>
    <n v="0.21"/>
    <n v="0.77149800000000002"/>
    <n v="0.39339299999999999"/>
    <n v="0.37810500000000002"/>
  </r>
  <r>
    <x v="18"/>
    <n v="11.073"/>
    <n v="13.367800000000001"/>
    <n v="14.5145"/>
    <s v="SUCURSAL LOJA"/>
    <x v="2"/>
    <x v="0"/>
    <n v="2020"/>
    <n v="1.27"/>
    <n v="16.977106000000003"/>
    <n v="14.062710000000001"/>
    <n v="2.9143960000000018"/>
  </r>
  <r>
    <x v="18"/>
    <n v="11.073"/>
    <n v="13.367800000000001"/>
    <n v="14.5145"/>
    <s v="SUCURSAL LOJA"/>
    <x v="2"/>
    <x v="1"/>
    <n v="2020"/>
    <n v="0"/>
    <n v="0"/>
    <n v="0"/>
    <n v="0"/>
  </r>
  <r>
    <x v="18"/>
    <n v="11.073"/>
    <n v="13.367800000000001"/>
    <n v="14.5145"/>
    <s v="SUCURSAL LOJA"/>
    <x v="2"/>
    <x v="2"/>
    <n v="2020"/>
    <n v="0.78"/>
    <n v="10.426884000000001"/>
    <n v="8.6369400000000009"/>
    <n v="1.7899440000000002"/>
  </r>
  <r>
    <x v="18"/>
    <n v="11.073"/>
    <n v="13.367800000000001"/>
    <n v="14.5145"/>
    <s v="SUCURSAL LOJA"/>
    <x v="2"/>
    <x v="3"/>
    <n v="2020"/>
    <n v="0.9"/>
    <n v="12.031020000000002"/>
    <n v="9.9657"/>
    <n v="2.0653200000000016"/>
  </r>
  <r>
    <x v="18"/>
    <n v="11.073"/>
    <n v="13.367800000000001"/>
    <n v="14.5145"/>
    <s v="SUCURSAL LOJA"/>
    <x v="2"/>
    <x v="4"/>
    <n v="2020"/>
    <n v="5.0199999999999996"/>
    <n v="67.106356000000005"/>
    <n v="55.586459999999995"/>
    <n v="11.51989600000001"/>
  </r>
  <r>
    <x v="18"/>
    <n v="11.073"/>
    <n v="13.367800000000001"/>
    <n v="14.5145"/>
    <s v="SUCURSAL LOJA"/>
    <x v="2"/>
    <x v="5"/>
    <n v="2020"/>
    <n v="4.12"/>
    <n v="55.075336000000007"/>
    <n v="45.620760000000004"/>
    <n v="9.454576000000003"/>
  </r>
  <r>
    <x v="18"/>
    <n v="11.073"/>
    <n v="13.367800000000001"/>
    <n v="14.5145"/>
    <s v="SUCURSAL LOJA"/>
    <x v="2"/>
    <x v="6"/>
    <n v="2020"/>
    <n v="0.59"/>
    <n v="7.8870019999999998"/>
    <n v="6.5330699999999995"/>
    <n v="1.3539320000000004"/>
  </r>
  <r>
    <x v="18"/>
    <n v="11.073"/>
    <n v="13.367800000000001"/>
    <n v="14.5145"/>
    <s v="SUCURSAL LOJA"/>
    <x v="2"/>
    <x v="7"/>
    <n v="2020"/>
    <n v="2.06"/>
    <n v="27.537668000000004"/>
    <n v="22.810380000000002"/>
    <n v="4.7272880000000015"/>
  </r>
  <r>
    <x v="18"/>
    <n v="11.073"/>
    <n v="13.367800000000001"/>
    <n v="14.5145"/>
    <s v="SUCURSAL LOJA"/>
    <x v="2"/>
    <x v="8"/>
    <n v="2021"/>
    <n v="3.06"/>
    <n v="40.905468000000006"/>
    <n v="33.883380000000002"/>
    <n v="7.0220880000000037"/>
  </r>
  <r>
    <x v="18"/>
    <n v="9.7494999999999994"/>
    <n v="13.636699999999999"/>
    <n v="15.439299999999999"/>
    <s v="MATRIZ "/>
    <x v="1"/>
    <x v="0"/>
    <n v="2020"/>
    <n v="0"/>
    <n v="0"/>
    <n v="0"/>
    <n v="0"/>
  </r>
  <r>
    <x v="18"/>
    <n v="9.7494999999999994"/>
    <n v="13.636699999999999"/>
    <n v="15.439299999999999"/>
    <s v="MATRIZ "/>
    <x v="1"/>
    <x v="1"/>
    <n v="2020"/>
    <n v="1.1000000000000001"/>
    <n v="15.00037"/>
    <n v="10.724450000000001"/>
    <n v="4.2759199999999993"/>
  </r>
  <r>
    <x v="18"/>
    <n v="9.7494999999999994"/>
    <n v="13.636699999999999"/>
    <n v="15.439299999999999"/>
    <s v="MATRIZ "/>
    <x v="1"/>
    <x v="2"/>
    <n v="2020"/>
    <n v="0"/>
    <n v="0"/>
    <n v="0"/>
    <n v="0"/>
  </r>
  <r>
    <x v="18"/>
    <n v="9.7494999999999994"/>
    <n v="13.636699999999999"/>
    <n v="15.439299999999999"/>
    <s v="MATRIZ "/>
    <x v="1"/>
    <x v="3"/>
    <n v="2020"/>
    <n v="2.9"/>
    <n v="39.546429999999994"/>
    <n v="28.273549999999997"/>
    <n v="11.272879999999997"/>
  </r>
  <r>
    <x v="18"/>
    <n v="9.7494999999999994"/>
    <n v="13.636699999999999"/>
    <n v="15.439299999999999"/>
    <s v="MATRIZ "/>
    <x v="1"/>
    <x v="4"/>
    <n v="2020"/>
    <n v="0"/>
    <n v="0"/>
    <n v="0"/>
    <n v="0"/>
  </r>
  <r>
    <x v="18"/>
    <n v="9.7494999999999994"/>
    <n v="13.636699999999999"/>
    <n v="15.439299999999999"/>
    <s v="MATRIZ "/>
    <x v="1"/>
    <x v="5"/>
    <n v="2020"/>
    <n v="3.16"/>
    <n v="43.091971999999998"/>
    <n v="30.808419999999998"/>
    <n v="12.283552"/>
  </r>
  <r>
    <x v="18"/>
    <n v="9.7494999999999994"/>
    <n v="13.636699999999999"/>
    <n v="15.439299999999999"/>
    <s v="MATRIZ "/>
    <x v="1"/>
    <x v="6"/>
    <n v="2020"/>
    <n v="0.12"/>
    <n v="1.636404"/>
    <n v="1.16994"/>
    <n v="0.46646399999999999"/>
  </r>
  <r>
    <x v="18"/>
    <n v="9.7494999999999994"/>
    <n v="13.636699999999999"/>
    <n v="15.439299999999999"/>
    <s v="MATRIZ "/>
    <x v="1"/>
    <x v="7"/>
    <n v="2020"/>
    <n v="1.54"/>
    <n v="21.000518"/>
    <n v="15.01423"/>
    <n v="5.9862880000000001"/>
  </r>
  <r>
    <x v="18"/>
    <n v="9.7494999999999994"/>
    <n v="13.636699999999999"/>
    <n v="15.439299999999999"/>
    <s v="MATRIZ "/>
    <x v="1"/>
    <x v="8"/>
    <n v="2021"/>
    <n v="0"/>
    <n v="0"/>
    <n v="0"/>
    <n v="0"/>
  </r>
  <r>
    <x v="19"/>
    <n v="69.247299999999996"/>
    <n v="107.51220000000001"/>
    <n v="127.4928"/>
    <s v="SUCURSAL TRAN"/>
    <x v="3"/>
    <x v="0"/>
    <n v="2020"/>
    <n v="0.56000000000000005"/>
    <n v="60.206832000000013"/>
    <n v="38.778488000000003"/>
    <n v="21.42834400000001"/>
  </r>
  <r>
    <x v="19"/>
    <n v="69.247299999999996"/>
    <n v="107.51220000000001"/>
    <n v="127.4928"/>
    <s v="SUCURSAL TRAN"/>
    <x v="3"/>
    <x v="1"/>
    <n v="2020"/>
    <n v="0.11"/>
    <n v="11.826342"/>
    <n v="7.6172029999999999"/>
    <n v="4.2091390000000004"/>
  </r>
  <r>
    <x v="19"/>
    <n v="69.247299999999996"/>
    <n v="107.51220000000001"/>
    <n v="127.4928"/>
    <s v="SUCURSAL TRAN"/>
    <x v="3"/>
    <x v="2"/>
    <n v="2020"/>
    <n v="1.71"/>
    <n v="183.84586200000001"/>
    <n v="118.41288299999999"/>
    <n v="65.432979000000017"/>
  </r>
  <r>
    <x v="19"/>
    <n v="69.247299999999996"/>
    <n v="107.51220000000001"/>
    <n v="127.4928"/>
    <s v="SUCURSAL TRAN"/>
    <x v="3"/>
    <x v="3"/>
    <n v="2020"/>
    <n v="0"/>
    <n v="0"/>
    <n v="0"/>
    <n v="0"/>
  </r>
  <r>
    <x v="19"/>
    <n v="69.247299999999996"/>
    <n v="107.51220000000001"/>
    <n v="127.4928"/>
    <s v="SUCURSAL TRAN"/>
    <x v="3"/>
    <x v="4"/>
    <n v="2020"/>
    <n v="0"/>
    <n v="0"/>
    <n v="0"/>
    <n v="0"/>
  </r>
  <r>
    <x v="19"/>
    <n v="69.247299999999996"/>
    <n v="107.51220000000001"/>
    <n v="127.4928"/>
    <s v="SUCURSAL TRAN"/>
    <x v="3"/>
    <x v="5"/>
    <n v="2020"/>
    <n v="0.43"/>
    <n v="46.230246000000001"/>
    <n v="29.776338999999997"/>
    <n v="16.453907000000005"/>
  </r>
  <r>
    <x v="19"/>
    <n v="69.247299999999996"/>
    <n v="107.51220000000001"/>
    <n v="127.4928"/>
    <s v="SUCURSAL TRAN"/>
    <x v="3"/>
    <x v="6"/>
    <n v="2020"/>
    <n v="0"/>
    <n v="0"/>
    <n v="0"/>
    <n v="0"/>
  </r>
  <r>
    <x v="19"/>
    <n v="69.247299999999996"/>
    <n v="107.51220000000001"/>
    <n v="127.4928"/>
    <s v="SUCURSAL TRAN"/>
    <x v="3"/>
    <x v="7"/>
    <n v="2020"/>
    <n v="0"/>
    <n v="0"/>
    <n v="0"/>
    <n v="0"/>
  </r>
  <r>
    <x v="19"/>
    <n v="69.247299999999996"/>
    <n v="107.51220000000001"/>
    <n v="127.4928"/>
    <s v="SUCURSAL TRAN"/>
    <x v="3"/>
    <x v="8"/>
    <n v="2021"/>
    <n v="0"/>
    <n v="0"/>
    <n v="0"/>
    <n v="0"/>
  </r>
  <r>
    <x v="19"/>
    <n v="118.60809999999999"/>
    <n v="160.86619999999999"/>
    <n v="164.84479999999999"/>
    <s v="MATRIZ "/>
    <x v="1"/>
    <x v="0"/>
    <n v="2020"/>
    <n v="0"/>
    <n v="0"/>
    <n v="0"/>
    <n v="0"/>
  </r>
  <r>
    <x v="19"/>
    <n v="118.60809999999999"/>
    <n v="160.86619999999999"/>
    <n v="164.84479999999999"/>
    <s v="MATRIZ "/>
    <x v="1"/>
    <x v="1"/>
    <n v="2020"/>
    <n v="3.64"/>
    <n v="585.55296799999996"/>
    <n v="431.73348399999998"/>
    <n v="153.81948399999999"/>
  </r>
  <r>
    <x v="19"/>
    <n v="118.60809999999999"/>
    <n v="160.86619999999999"/>
    <n v="164.84479999999999"/>
    <s v="MATRIZ "/>
    <x v="1"/>
    <x v="2"/>
    <n v="2020"/>
    <n v="0"/>
    <n v="0"/>
    <n v="0"/>
    <n v="0"/>
  </r>
  <r>
    <x v="19"/>
    <n v="118.60809999999999"/>
    <n v="160.86619999999999"/>
    <n v="164.84479999999999"/>
    <s v="MATRIZ "/>
    <x v="1"/>
    <x v="3"/>
    <n v="2020"/>
    <n v="2.21"/>
    <n v="355.51430199999999"/>
    <n v="262.12390099999999"/>
    <n v="93.390400999999997"/>
  </r>
  <r>
    <x v="19"/>
    <n v="118.60809999999999"/>
    <n v="160.86619999999999"/>
    <n v="164.84479999999999"/>
    <s v="MATRIZ "/>
    <x v="1"/>
    <x v="4"/>
    <n v="2020"/>
    <n v="0.21"/>
    <n v="33.781901999999995"/>
    <n v="24.907700999999999"/>
    <n v="8.8742009999999958"/>
  </r>
  <r>
    <x v="19"/>
    <n v="118.60809999999999"/>
    <n v="160.86619999999999"/>
    <n v="164.84479999999999"/>
    <s v="MATRIZ "/>
    <x v="1"/>
    <x v="5"/>
    <n v="2020"/>
    <n v="0.93"/>
    <n v="149.60556600000001"/>
    <n v="110.305533"/>
    <n v="39.300033000000013"/>
  </r>
  <r>
    <x v="19"/>
    <n v="118.60809999999999"/>
    <n v="160.86619999999999"/>
    <n v="164.84479999999999"/>
    <s v="MATRIZ "/>
    <x v="1"/>
    <x v="6"/>
    <n v="2020"/>
    <n v="0"/>
    <n v="0"/>
    <n v="0"/>
    <n v="0"/>
  </r>
  <r>
    <x v="19"/>
    <n v="118.60809999999999"/>
    <n v="160.86619999999999"/>
    <n v="164.84479999999999"/>
    <s v="MATRIZ "/>
    <x v="1"/>
    <x v="7"/>
    <n v="2020"/>
    <n v="3.04"/>
    <n v="489.03324799999996"/>
    <n v="360.568624"/>
    <n v="128.46462399999996"/>
  </r>
  <r>
    <x v="19"/>
    <n v="118.60809999999999"/>
    <n v="160.86619999999999"/>
    <n v="164.84479999999999"/>
    <s v="MATRIZ "/>
    <x v="1"/>
    <x v="8"/>
    <n v="2021"/>
    <n v="1.07"/>
    <n v="172.126834"/>
    <n v="126.910667"/>
    <n v="45.216166999999999"/>
  </r>
  <r>
    <x v="19"/>
    <n v="92.207099999999997"/>
    <n v="106.12050000000001"/>
    <n v="122.72750000000001"/>
    <s v="SUCURSAL CHILE"/>
    <x v="4"/>
    <x v="0"/>
    <n v="2020"/>
    <n v="0"/>
    <n v="0"/>
    <n v="0"/>
    <n v="0"/>
  </r>
  <r>
    <x v="19"/>
    <n v="92.207099999999997"/>
    <n v="106.12050000000001"/>
    <n v="122.72750000000001"/>
    <s v="SUCURSAL CHILE"/>
    <x v="4"/>
    <x v="1"/>
    <n v="2020"/>
    <n v="1.36"/>
    <n v="144.32388000000003"/>
    <n v="125.401656"/>
    <n v="18.922224000000028"/>
  </r>
  <r>
    <x v="19"/>
    <n v="92.207099999999997"/>
    <n v="106.12050000000001"/>
    <n v="122.72750000000001"/>
    <s v="SUCURSAL CHILE"/>
    <x v="4"/>
    <x v="2"/>
    <n v="2020"/>
    <n v="1.2"/>
    <n v="127.3446"/>
    <n v="110.64851999999999"/>
    <n v="16.696080000000009"/>
  </r>
  <r>
    <x v="19"/>
    <n v="92.207099999999997"/>
    <n v="106.12050000000001"/>
    <n v="122.72750000000001"/>
    <s v="SUCURSAL CHILE"/>
    <x v="4"/>
    <x v="3"/>
    <n v="2020"/>
    <n v="3.51"/>
    <n v="372.482955"/>
    <n v="323.64692099999996"/>
    <n v="48.836034000000041"/>
  </r>
  <r>
    <x v="19"/>
    <n v="92.207099999999997"/>
    <n v="106.12050000000001"/>
    <n v="122.72750000000001"/>
    <s v="SUCURSAL CHILE"/>
    <x v="4"/>
    <x v="4"/>
    <n v="2020"/>
    <n v="0"/>
    <n v="0"/>
    <n v="0"/>
    <n v="0"/>
  </r>
  <r>
    <x v="19"/>
    <n v="92.207099999999997"/>
    <n v="106.12050000000001"/>
    <n v="122.72750000000001"/>
    <s v="SUCURSAL CHILE"/>
    <x v="4"/>
    <x v="5"/>
    <n v="2020"/>
    <n v="0.15"/>
    <n v="15.918075"/>
    <n v="13.831064999999999"/>
    <n v="2.0870100000000011"/>
  </r>
  <r>
    <x v="19"/>
    <n v="92.207099999999997"/>
    <n v="106.12050000000001"/>
    <n v="122.72750000000001"/>
    <s v="SUCURSAL CHILE"/>
    <x v="4"/>
    <x v="6"/>
    <n v="2020"/>
    <n v="0"/>
    <n v="0"/>
    <n v="0"/>
    <n v="0"/>
  </r>
  <r>
    <x v="19"/>
    <n v="92.207099999999997"/>
    <n v="106.12050000000001"/>
    <n v="122.72750000000001"/>
    <s v="SUCURSAL CHILE"/>
    <x v="4"/>
    <x v="7"/>
    <n v="2020"/>
    <n v="0.12"/>
    <n v="12.73446"/>
    <n v="11.064851999999998"/>
    <n v="1.669608000000002"/>
  </r>
  <r>
    <x v="19"/>
    <n v="92.207099999999997"/>
    <n v="106.12050000000001"/>
    <n v="122.72750000000001"/>
    <s v="SUCURSAL CHILE"/>
    <x v="4"/>
    <x v="8"/>
    <n v="2021"/>
    <n v="3.03"/>
    <n v="321.54511500000001"/>
    <n v="279.38751299999996"/>
    <n v="42.157602000000054"/>
  </r>
  <r>
    <x v="19"/>
    <n v="148.4803"/>
    <n v="198.20699999999999"/>
    <n v="186.7303"/>
    <s v="SUCURSAL LOJA"/>
    <x v="2"/>
    <x v="0"/>
    <n v="2020"/>
    <n v="0"/>
    <n v="0"/>
    <n v="0"/>
    <n v="0"/>
  </r>
  <r>
    <x v="19"/>
    <n v="148.4803"/>
    <n v="198.20699999999999"/>
    <n v="186.7303"/>
    <s v="SUCURSAL LOJA"/>
    <x v="2"/>
    <x v="1"/>
    <n v="2020"/>
    <n v="3.05"/>
    <n v="604.53134999999997"/>
    <n v="452.864915"/>
    <n v="151.66643499999998"/>
  </r>
  <r>
    <x v="19"/>
    <n v="148.4803"/>
    <n v="198.20699999999999"/>
    <n v="186.7303"/>
    <s v="SUCURSAL LOJA"/>
    <x v="2"/>
    <x v="2"/>
    <n v="2020"/>
    <n v="2.76"/>
    <n v="547.05131999999992"/>
    <n v="409.80562799999996"/>
    <n v="137.24569199999996"/>
  </r>
  <r>
    <x v="19"/>
    <n v="148.4803"/>
    <n v="198.20699999999999"/>
    <n v="186.7303"/>
    <s v="SUCURSAL LOJA"/>
    <x v="2"/>
    <x v="3"/>
    <n v="2020"/>
    <n v="1.84"/>
    <n v="364.70087999999998"/>
    <n v="273.20375200000001"/>
    <n v="91.497127999999975"/>
  </r>
  <r>
    <x v="19"/>
    <n v="148.4803"/>
    <n v="198.20699999999999"/>
    <n v="186.7303"/>
    <s v="SUCURSAL LOJA"/>
    <x v="2"/>
    <x v="4"/>
    <n v="2020"/>
    <n v="0"/>
    <n v="0"/>
    <n v="0"/>
    <n v="0"/>
  </r>
  <r>
    <x v="19"/>
    <n v="148.4803"/>
    <n v="198.20699999999999"/>
    <n v="186.7303"/>
    <s v="SUCURSAL LOJA"/>
    <x v="2"/>
    <x v="5"/>
    <n v="2020"/>
    <n v="0"/>
    <n v="0"/>
    <n v="0"/>
    <n v="0"/>
  </r>
  <r>
    <x v="19"/>
    <n v="148.4803"/>
    <n v="198.20699999999999"/>
    <n v="186.7303"/>
    <s v="SUCURSAL LOJA"/>
    <x v="2"/>
    <x v="6"/>
    <n v="2020"/>
    <n v="1.1000000000000001"/>
    <n v="218.02770000000001"/>
    <n v="163.32833000000002"/>
    <n v="54.699369999999988"/>
  </r>
  <r>
    <x v="19"/>
    <n v="148.4803"/>
    <n v="198.20699999999999"/>
    <n v="186.7303"/>
    <s v="SUCURSAL LOJA"/>
    <x v="2"/>
    <x v="7"/>
    <n v="2020"/>
    <n v="4.03"/>
    <n v="798.77421000000004"/>
    <n v="598.37560900000005"/>
    <n v="200.39860099999999"/>
  </r>
  <r>
    <x v="19"/>
    <n v="148.4803"/>
    <n v="198.20699999999999"/>
    <n v="186.7303"/>
    <s v="SUCURSAL LOJA"/>
    <x v="2"/>
    <x v="8"/>
    <n v="2021"/>
    <n v="2.73"/>
    <n v="541.10510999999997"/>
    <n v="405.35121900000001"/>
    <n v="135.75389099999995"/>
  </r>
  <r>
    <x v="19"/>
    <n v="71.921899999999994"/>
    <n v="86.179100000000005"/>
    <n v="82.497399999999999"/>
    <s v="SUCURSAL TALLER"/>
    <x v="0"/>
    <x v="0"/>
    <n v="2020"/>
    <n v="4.32"/>
    <n v="372.29371200000003"/>
    <n v="310.702608"/>
    <n v="61.59110400000003"/>
  </r>
  <r>
    <x v="19"/>
    <n v="71.921899999999994"/>
    <n v="86.179100000000005"/>
    <n v="82.497399999999999"/>
    <s v="SUCURSAL TALLER"/>
    <x v="0"/>
    <x v="1"/>
    <n v="2020"/>
    <n v="0"/>
    <n v="0"/>
    <n v="0"/>
    <n v="0"/>
  </r>
  <r>
    <x v="19"/>
    <n v="71.921899999999994"/>
    <n v="86.179100000000005"/>
    <n v="82.497399999999999"/>
    <s v="SUCURSAL TALLER"/>
    <x v="0"/>
    <x v="2"/>
    <n v="2020"/>
    <n v="0.36"/>
    <n v="31.024476"/>
    <n v="25.891883999999997"/>
    <n v="5.1325920000000025"/>
  </r>
  <r>
    <x v="19"/>
    <n v="71.921899999999994"/>
    <n v="86.179100000000005"/>
    <n v="82.497399999999999"/>
    <s v="SUCURSAL TALLER"/>
    <x v="0"/>
    <x v="3"/>
    <n v="2020"/>
    <n v="3.25"/>
    <n v="280.08207500000003"/>
    <n v="233.74617499999999"/>
    <n v="46.335900000000038"/>
  </r>
  <r>
    <x v="19"/>
    <n v="71.921899999999994"/>
    <n v="86.179100000000005"/>
    <n v="82.497399999999999"/>
    <s v="SUCURSAL TALLER"/>
    <x v="0"/>
    <x v="4"/>
    <n v="2020"/>
    <n v="1.24"/>
    <n v="106.86208400000001"/>
    <n v="89.183155999999997"/>
    <n v="17.678928000000013"/>
  </r>
  <r>
    <x v="19"/>
    <n v="71.921899999999994"/>
    <n v="86.179100000000005"/>
    <n v="82.497399999999999"/>
    <s v="SUCURSAL TALLER"/>
    <x v="0"/>
    <x v="5"/>
    <n v="2020"/>
    <n v="0"/>
    <n v="0"/>
    <n v="0"/>
    <n v="0"/>
  </r>
  <r>
    <x v="19"/>
    <n v="71.921899999999994"/>
    <n v="86.179100000000005"/>
    <n v="82.497399999999999"/>
    <s v="SUCURSAL TALLER"/>
    <x v="0"/>
    <x v="6"/>
    <n v="2020"/>
    <n v="3.13"/>
    <n v="269.74058300000002"/>
    <n v="225.11554699999996"/>
    <n v="44.625036000000051"/>
  </r>
  <r>
    <x v="19"/>
    <n v="71.921899999999994"/>
    <n v="86.179100000000005"/>
    <n v="82.497399999999999"/>
    <s v="SUCURSAL TALLER"/>
    <x v="0"/>
    <x v="7"/>
    <n v="2020"/>
    <n v="2.63"/>
    <n v="226.65103300000001"/>
    <n v="189.15459699999997"/>
    <n v="37.496436000000045"/>
  </r>
  <r>
    <x v="19"/>
    <n v="71.921899999999994"/>
    <n v="86.179100000000005"/>
    <n v="82.497399999999999"/>
    <s v="SUCURSAL TALLER"/>
    <x v="0"/>
    <x v="8"/>
    <n v="2021"/>
    <n v="1.36"/>
    <n v="117.20357600000001"/>
    <n v="97.813783999999998"/>
    <n v="19.389792000000014"/>
  </r>
  <r>
    <x v="20"/>
    <n v="70.044499999999999"/>
    <n v="98.754900000000006"/>
    <n v="95.753299999999996"/>
    <s v="SUCURSAL LOJA"/>
    <x v="2"/>
    <x v="0"/>
    <n v="2020"/>
    <n v="0"/>
    <n v="0"/>
    <n v="0"/>
    <n v="0"/>
  </r>
  <r>
    <x v="20"/>
    <n v="70.044499999999999"/>
    <n v="98.754900000000006"/>
    <n v="95.753299999999996"/>
    <s v="SUCURSAL LOJA"/>
    <x v="2"/>
    <x v="1"/>
    <n v="2020"/>
    <n v="0.51"/>
    <n v="50.364999000000005"/>
    <n v="35.722695000000002"/>
    <n v="14.642304000000003"/>
  </r>
  <r>
    <x v="20"/>
    <n v="70.044499999999999"/>
    <n v="98.754900000000006"/>
    <n v="95.753299999999996"/>
    <s v="SUCURSAL LOJA"/>
    <x v="2"/>
    <x v="2"/>
    <n v="2020"/>
    <n v="1.27"/>
    <n v="125.41872300000001"/>
    <n v="88.956514999999996"/>
    <n v="36.462208000000018"/>
  </r>
  <r>
    <x v="20"/>
    <n v="70.044499999999999"/>
    <n v="98.754900000000006"/>
    <n v="95.753299999999996"/>
    <s v="SUCURSAL LOJA"/>
    <x v="2"/>
    <x v="3"/>
    <n v="2020"/>
    <n v="0"/>
    <n v="0"/>
    <n v="0"/>
    <n v="0"/>
  </r>
  <r>
    <x v="20"/>
    <n v="70.044499999999999"/>
    <n v="98.754900000000006"/>
    <n v="95.753299999999996"/>
    <s v="SUCURSAL LOJA"/>
    <x v="2"/>
    <x v="4"/>
    <n v="2020"/>
    <n v="0"/>
    <n v="0"/>
    <n v="0"/>
    <n v="0"/>
  </r>
  <r>
    <x v="20"/>
    <n v="70.044499999999999"/>
    <n v="98.754900000000006"/>
    <n v="95.753299999999996"/>
    <s v="SUCURSAL LOJA"/>
    <x v="2"/>
    <x v="5"/>
    <n v="2020"/>
    <n v="0.04"/>
    <n v="3.9501960000000005"/>
    <n v="2.8017799999999999"/>
    <n v="1.1484160000000005"/>
  </r>
  <r>
    <x v="20"/>
    <n v="70.044499999999999"/>
    <n v="98.754900000000006"/>
    <n v="95.753299999999996"/>
    <s v="SUCURSAL LOJA"/>
    <x v="2"/>
    <x v="6"/>
    <n v="2020"/>
    <n v="0.26"/>
    <n v="25.676274000000003"/>
    <n v="18.211570000000002"/>
    <n v="7.4647040000000011"/>
  </r>
  <r>
    <x v="20"/>
    <n v="70.044499999999999"/>
    <n v="98.754900000000006"/>
    <n v="95.753299999999996"/>
    <s v="SUCURSAL LOJA"/>
    <x v="2"/>
    <x v="7"/>
    <n v="2020"/>
    <n v="0.82"/>
    <n v="80.979017999999996"/>
    <n v="57.436489999999999"/>
    <n v="23.542527999999997"/>
  </r>
  <r>
    <x v="20"/>
    <n v="70.044499999999999"/>
    <n v="98.754900000000006"/>
    <n v="95.753299999999996"/>
    <s v="SUCURSAL LOJA"/>
    <x v="2"/>
    <x v="8"/>
    <n v="2021"/>
    <n v="0"/>
    <n v="0"/>
    <n v="0"/>
    <n v="0"/>
  </r>
  <r>
    <x v="20"/>
    <n v="123.7822"/>
    <n v="148.71299999999999"/>
    <n v="140.8107"/>
    <s v="SUCURSAL CHILE"/>
    <x v="4"/>
    <x v="0"/>
    <n v="2020"/>
    <n v="0"/>
    <n v="0"/>
    <n v="0"/>
    <n v="0"/>
  </r>
  <r>
    <x v="20"/>
    <n v="123.7822"/>
    <n v="148.71299999999999"/>
    <n v="140.8107"/>
    <s v="SUCURSAL CHILE"/>
    <x v="4"/>
    <x v="1"/>
    <n v="2020"/>
    <n v="1.2"/>
    <n v="178.45559999999998"/>
    <n v="148.53863999999999"/>
    <n v="29.916959999999989"/>
  </r>
  <r>
    <x v="20"/>
    <n v="123.7822"/>
    <n v="148.71299999999999"/>
    <n v="140.8107"/>
    <s v="SUCURSAL CHILE"/>
    <x v="4"/>
    <x v="2"/>
    <n v="2020"/>
    <n v="2.99"/>
    <n v="444.65187000000003"/>
    <n v="370.10877800000003"/>
    <n v="74.543092000000001"/>
  </r>
  <r>
    <x v="20"/>
    <n v="123.7822"/>
    <n v="148.71299999999999"/>
    <n v="140.8107"/>
    <s v="SUCURSAL CHILE"/>
    <x v="4"/>
    <x v="3"/>
    <n v="2020"/>
    <n v="2.0499999999999998"/>
    <n v="304.86164999999994"/>
    <n v="253.75350999999998"/>
    <n v="51.108139999999963"/>
  </r>
  <r>
    <x v="20"/>
    <n v="123.7822"/>
    <n v="148.71299999999999"/>
    <n v="140.8107"/>
    <s v="SUCURSAL CHILE"/>
    <x v="4"/>
    <x v="4"/>
    <n v="2020"/>
    <n v="3.34"/>
    <n v="496.70141999999998"/>
    <n v="413.432548"/>
    <n v="83.268871999999988"/>
  </r>
  <r>
    <x v="20"/>
    <n v="123.7822"/>
    <n v="148.71299999999999"/>
    <n v="140.8107"/>
    <s v="SUCURSAL CHILE"/>
    <x v="4"/>
    <x v="5"/>
    <n v="2020"/>
    <n v="0"/>
    <n v="0"/>
    <n v="0"/>
    <n v="0"/>
  </r>
  <r>
    <x v="20"/>
    <n v="123.7822"/>
    <n v="148.71299999999999"/>
    <n v="140.8107"/>
    <s v="SUCURSAL CHILE"/>
    <x v="4"/>
    <x v="6"/>
    <n v="2020"/>
    <n v="0"/>
    <n v="0"/>
    <n v="0"/>
    <n v="0"/>
  </r>
  <r>
    <x v="20"/>
    <n v="123.7822"/>
    <n v="148.71299999999999"/>
    <n v="140.8107"/>
    <s v="SUCURSAL CHILE"/>
    <x v="4"/>
    <x v="7"/>
    <n v="2020"/>
    <n v="0.02"/>
    <n v="2.9742600000000001"/>
    <n v="2.475644"/>
    <n v="0.49861600000000017"/>
  </r>
  <r>
    <x v="20"/>
    <n v="123.7822"/>
    <n v="148.71299999999999"/>
    <n v="140.8107"/>
    <s v="SUCURSAL CHILE"/>
    <x v="4"/>
    <x v="8"/>
    <n v="2021"/>
    <n v="2.65"/>
    <n v="394.08944999999994"/>
    <n v="328.02283"/>
    <n v="66.066619999999944"/>
  </r>
  <r>
    <x v="20"/>
    <n v="148.42240000000001"/>
    <n v="237.25040000000001"/>
    <n v="215.66249999999999"/>
    <s v="SUCURSAL TRAN"/>
    <x v="3"/>
    <x v="0"/>
    <n v="2020"/>
    <n v="7.55"/>
    <n v="1791.2405200000001"/>
    <n v="1120.5891200000001"/>
    <n v="670.65139999999997"/>
  </r>
  <r>
    <x v="20"/>
    <n v="148.42240000000001"/>
    <n v="237.25040000000001"/>
    <n v="215.66249999999999"/>
    <s v="SUCURSAL TRAN"/>
    <x v="3"/>
    <x v="1"/>
    <n v="2020"/>
    <n v="2.23"/>
    <n v="529.06839200000002"/>
    <n v="330.98195200000004"/>
    <n v="198.08643999999998"/>
  </r>
  <r>
    <x v="20"/>
    <n v="148.42240000000001"/>
    <n v="237.25040000000001"/>
    <n v="215.66249999999999"/>
    <s v="SUCURSAL TRAN"/>
    <x v="3"/>
    <x v="2"/>
    <n v="2020"/>
    <n v="0"/>
    <n v="0"/>
    <n v="0"/>
    <n v="0"/>
  </r>
  <r>
    <x v="20"/>
    <n v="148.42240000000001"/>
    <n v="237.25040000000001"/>
    <n v="215.66249999999999"/>
    <s v="SUCURSAL TRAN"/>
    <x v="3"/>
    <x v="3"/>
    <n v="2020"/>
    <n v="0"/>
    <n v="0"/>
    <n v="0"/>
    <n v="0"/>
  </r>
  <r>
    <x v="20"/>
    <n v="148.42240000000001"/>
    <n v="237.25040000000001"/>
    <n v="215.66249999999999"/>
    <s v="SUCURSAL TRAN"/>
    <x v="3"/>
    <x v="4"/>
    <n v="2020"/>
    <n v="0"/>
    <n v="0"/>
    <n v="0"/>
    <n v="0"/>
  </r>
  <r>
    <x v="20"/>
    <n v="148.42240000000001"/>
    <n v="237.25040000000001"/>
    <n v="215.66249999999999"/>
    <s v="SUCURSAL TRAN"/>
    <x v="3"/>
    <x v="5"/>
    <n v="2020"/>
    <n v="0"/>
    <n v="0"/>
    <n v="0"/>
    <n v="0"/>
  </r>
  <r>
    <x v="20"/>
    <n v="148.42240000000001"/>
    <n v="237.25040000000001"/>
    <n v="215.66249999999999"/>
    <s v="SUCURSAL TRAN"/>
    <x v="3"/>
    <x v="6"/>
    <n v="2020"/>
    <n v="0"/>
    <n v="0"/>
    <n v="0"/>
    <n v="0"/>
  </r>
  <r>
    <x v="20"/>
    <n v="148.42240000000001"/>
    <n v="237.25040000000001"/>
    <n v="215.66249999999999"/>
    <s v="SUCURSAL TRAN"/>
    <x v="3"/>
    <x v="7"/>
    <n v="2020"/>
    <n v="0.12"/>
    <n v="28.470048000000002"/>
    <n v="17.810687999999999"/>
    <n v="10.659360000000003"/>
  </r>
  <r>
    <x v="20"/>
    <n v="148.42240000000001"/>
    <n v="237.25040000000001"/>
    <n v="215.66249999999999"/>
    <s v="SUCURSAL TRAN"/>
    <x v="3"/>
    <x v="8"/>
    <n v="2021"/>
    <n v="0"/>
    <n v="0"/>
    <n v="0"/>
    <n v="0"/>
  </r>
  <r>
    <x v="21"/>
    <n v="2.7475000000000001"/>
    <n v="4.5734000000000004"/>
    <n v="4.8121"/>
    <s v="SUCURSAL LOJA"/>
    <x v="2"/>
    <x v="0"/>
    <n v="2020"/>
    <n v="0"/>
    <n v="0"/>
    <n v="0"/>
    <n v="0"/>
  </r>
  <r>
    <x v="21"/>
    <n v="2.7475000000000001"/>
    <n v="4.5734000000000004"/>
    <n v="4.8121"/>
    <s v="SUCURSAL LOJA"/>
    <x v="2"/>
    <x v="1"/>
    <n v="2020"/>
    <n v="2"/>
    <n v="9.1468000000000007"/>
    <n v="5.4950000000000001"/>
    <n v="3.6518000000000006"/>
  </r>
  <r>
    <x v="21"/>
    <n v="2.7475000000000001"/>
    <n v="4.5734000000000004"/>
    <n v="4.8121"/>
    <s v="SUCURSAL LOJA"/>
    <x v="2"/>
    <x v="2"/>
    <n v="2020"/>
    <n v="0.24"/>
    <n v="1.0976160000000001"/>
    <n v="0.65939999999999999"/>
    <n v="0.43821600000000016"/>
  </r>
  <r>
    <x v="21"/>
    <n v="2.7475000000000001"/>
    <n v="4.5734000000000004"/>
    <n v="4.8121"/>
    <s v="SUCURSAL LOJA"/>
    <x v="2"/>
    <x v="3"/>
    <n v="2020"/>
    <n v="1.33"/>
    <n v="6.0826220000000006"/>
    <n v="3.6541750000000004"/>
    <n v="2.4284470000000002"/>
  </r>
  <r>
    <x v="21"/>
    <n v="2.7475000000000001"/>
    <n v="4.5734000000000004"/>
    <n v="4.8121"/>
    <s v="SUCURSAL LOJA"/>
    <x v="2"/>
    <x v="4"/>
    <n v="2020"/>
    <n v="1.03"/>
    <n v="4.7106020000000006"/>
    <n v="2.8299250000000002"/>
    <n v="1.8806770000000004"/>
  </r>
  <r>
    <x v="21"/>
    <n v="2.7475000000000001"/>
    <n v="4.5734000000000004"/>
    <n v="4.8121"/>
    <s v="SUCURSAL LOJA"/>
    <x v="2"/>
    <x v="5"/>
    <n v="2020"/>
    <n v="0.5"/>
    <n v="2.2867000000000002"/>
    <n v="1.37375"/>
    <n v="0.91295000000000015"/>
  </r>
  <r>
    <x v="21"/>
    <n v="2.7475000000000001"/>
    <n v="4.5734000000000004"/>
    <n v="4.8121"/>
    <s v="SUCURSAL LOJA"/>
    <x v="2"/>
    <x v="6"/>
    <n v="2020"/>
    <n v="0"/>
    <n v="0"/>
    <n v="0"/>
    <n v="0"/>
  </r>
  <r>
    <x v="21"/>
    <n v="2.7475000000000001"/>
    <n v="4.5734000000000004"/>
    <n v="4.8121"/>
    <s v="SUCURSAL LOJA"/>
    <x v="2"/>
    <x v="7"/>
    <n v="2020"/>
    <n v="0"/>
    <n v="0"/>
    <n v="0"/>
    <n v="0"/>
  </r>
  <r>
    <x v="21"/>
    <n v="2.7475000000000001"/>
    <n v="4.5734000000000004"/>
    <n v="4.8121"/>
    <s v="SUCURSAL LOJA"/>
    <x v="2"/>
    <x v="8"/>
    <n v="2021"/>
    <n v="0"/>
    <n v="0"/>
    <n v="0"/>
    <n v="0"/>
  </r>
  <r>
    <x v="21"/>
    <n v="3.2919999999999998"/>
    <n v="5.4455999999999998"/>
    <n v="5.8906000000000001"/>
    <s v="MATRIZ "/>
    <x v="1"/>
    <x v="0"/>
    <n v="2020"/>
    <n v="4.92"/>
    <n v="26.792351999999998"/>
    <n v="16.196639999999999"/>
    <n v="10.595711999999999"/>
  </r>
  <r>
    <x v="21"/>
    <n v="3.2919999999999998"/>
    <n v="5.4455999999999998"/>
    <n v="5.8906000000000001"/>
    <s v="MATRIZ "/>
    <x v="1"/>
    <x v="1"/>
    <n v="2020"/>
    <n v="0.52"/>
    <n v="2.831712"/>
    <n v="1.71184"/>
    <n v="1.119872"/>
  </r>
  <r>
    <x v="21"/>
    <n v="3.2919999999999998"/>
    <n v="5.4455999999999998"/>
    <n v="5.8906000000000001"/>
    <s v="MATRIZ "/>
    <x v="1"/>
    <x v="2"/>
    <n v="2020"/>
    <n v="0.89"/>
    <n v="4.846584"/>
    <n v="2.9298799999999998"/>
    <n v="1.9167040000000002"/>
  </r>
  <r>
    <x v="21"/>
    <n v="3.2919999999999998"/>
    <n v="5.4455999999999998"/>
    <n v="5.8906000000000001"/>
    <s v="MATRIZ "/>
    <x v="1"/>
    <x v="3"/>
    <n v="2020"/>
    <n v="1.6"/>
    <n v="8.7129600000000007"/>
    <n v="5.2671999999999999"/>
    <n v="3.4457600000000008"/>
  </r>
  <r>
    <x v="21"/>
    <n v="3.2919999999999998"/>
    <n v="5.4455999999999998"/>
    <n v="5.8906000000000001"/>
    <s v="MATRIZ "/>
    <x v="1"/>
    <x v="4"/>
    <n v="2020"/>
    <n v="0.4"/>
    <n v="2.1782400000000002"/>
    <n v="1.3168"/>
    <n v="0.86144000000000021"/>
  </r>
  <r>
    <x v="21"/>
    <n v="3.2919999999999998"/>
    <n v="5.4455999999999998"/>
    <n v="5.8906000000000001"/>
    <s v="MATRIZ "/>
    <x v="1"/>
    <x v="5"/>
    <n v="2020"/>
    <n v="0"/>
    <n v="0"/>
    <n v="0"/>
    <n v="0"/>
  </r>
  <r>
    <x v="21"/>
    <n v="3.2919999999999998"/>
    <n v="5.4455999999999998"/>
    <n v="5.8906000000000001"/>
    <s v="MATRIZ "/>
    <x v="1"/>
    <x v="6"/>
    <n v="2020"/>
    <n v="0.22"/>
    <n v="1.198032"/>
    <n v="0.72423999999999999"/>
    <n v="0.47379199999999999"/>
  </r>
  <r>
    <x v="21"/>
    <n v="3.2919999999999998"/>
    <n v="5.4455999999999998"/>
    <n v="5.8906000000000001"/>
    <s v="MATRIZ "/>
    <x v="1"/>
    <x v="7"/>
    <n v="2020"/>
    <n v="2.21"/>
    <n v="12.034775999999999"/>
    <n v="7.2753199999999998"/>
    <n v="4.7594559999999992"/>
  </r>
  <r>
    <x v="21"/>
    <n v="3.2919999999999998"/>
    <n v="5.4455999999999998"/>
    <n v="5.8906000000000001"/>
    <s v="MATRIZ "/>
    <x v="1"/>
    <x v="8"/>
    <n v="2021"/>
    <n v="2.6"/>
    <n v="14.15856"/>
    <n v="8.5592000000000006"/>
    <n v="5.599359999999999"/>
  </r>
  <r>
    <x v="21"/>
    <n v="2.1316000000000002"/>
    <n v="3.3868999999999998"/>
    <n v="4.1261999999999999"/>
    <s v="SUCURSAL TRAN"/>
    <x v="3"/>
    <x v="0"/>
    <n v="2020"/>
    <n v="0.28000000000000003"/>
    <n v="0.94833200000000006"/>
    <n v="0.59684800000000016"/>
    <n v="0.35148399999999991"/>
  </r>
  <r>
    <x v="21"/>
    <n v="2.1316000000000002"/>
    <n v="3.3868999999999998"/>
    <n v="4.1261999999999999"/>
    <s v="SUCURSAL TRAN"/>
    <x v="3"/>
    <x v="1"/>
    <n v="2020"/>
    <n v="0.08"/>
    <n v="0.27095199999999997"/>
    <n v="0.17052800000000001"/>
    <n v="0.10042399999999996"/>
  </r>
  <r>
    <x v="21"/>
    <n v="2.1316000000000002"/>
    <n v="3.3868999999999998"/>
    <n v="4.1261999999999999"/>
    <s v="SUCURSAL TRAN"/>
    <x v="3"/>
    <x v="2"/>
    <n v="2020"/>
    <n v="0"/>
    <n v="0"/>
    <n v="0"/>
    <n v="0"/>
  </r>
  <r>
    <x v="21"/>
    <n v="2.1316000000000002"/>
    <n v="3.3868999999999998"/>
    <n v="4.1261999999999999"/>
    <s v="SUCURSAL TRAN"/>
    <x v="3"/>
    <x v="3"/>
    <n v="2020"/>
    <n v="1.29"/>
    <n v="4.3691009999999997"/>
    <n v="2.7497640000000003"/>
    <n v="1.6193369999999994"/>
  </r>
  <r>
    <x v="21"/>
    <n v="2.1316000000000002"/>
    <n v="3.3868999999999998"/>
    <n v="4.1261999999999999"/>
    <s v="SUCURSAL TRAN"/>
    <x v="3"/>
    <x v="4"/>
    <n v="2020"/>
    <n v="0.63"/>
    <n v="2.1337470000000001"/>
    <n v="1.3429080000000002"/>
    <n v="0.79083899999999985"/>
  </r>
  <r>
    <x v="21"/>
    <n v="2.1316000000000002"/>
    <n v="3.3868999999999998"/>
    <n v="4.1261999999999999"/>
    <s v="SUCURSAL TRAN"/>
    <x v="3"/>
    <x v="5"/>
    <n v="2020"/>
    <n v="0.23"/>
    <n v="0.77898699999999999"/>
    <n v="0.49026800000000004"/>
    <n v="0.28871899999999995"/>
  </r>
  <r>
    <x v="21"/>
    <n v="2.1316000000000002"/>
    <n v="3.3868999999999998"/>
    <n v="4.1261999999999999"/>
    <s v="SUCURSAL TRAN"/>
    <x v="3"/>
    <x v="6"/>
    <n v="2020"/>
    <n v="0"/>
    <n v="0"/>
    <n v="0"/>
    <n v="0"/>
  </r>
  <r>
    <x v="21"/>
    <n v="2.1316000000000002"/>
    <n v="3.3868999999999998"/>
    <n v="4.1261999999999999"/>
    <s v="SUCURSAL TRAN"/>
    <x v="3"/>
    <x v="7"/>
    <n v="2020"/>
    <n v="0.22"/>
    <n v="0.74511799999999995"/>
    <n v="0.46895200000000004"/>
    <n v="0.27616599999999991"/>
  </r>
  <r>
    <x v="21"/>
    <n v="2.1316000000000002"/>
    <n v="3.3868999999999998"/>
    <n v="4.1261999999999999"/>
    <s v="SUCURSAL TRAN"/>
    <x v="3"/>
    <x v="8"/>
    <n v="2021"/>
    <n v="0"/>
    <n v="0"/>
    <n v="0"/>
    <n v="0"/>
  </r>
  <r>
    <x v="22"/>
    <n v="148.2313"/>
    <n v="187.60919999999999"/>
    <n v="211.1037"/>
    <s v="SUCURSAL CHILE"/>
    <x v="4"/>
    <x v="0"/>
    <n v="2020"/>
    <n v="0.88"/>
    <n v="165.09609599999999"/>
    <n v="130.443544"/>
    <n v="34.652551999999986"/>
  </r>
  <r>
    <x v="22"/>
    <n v="148.2313"/>
    <n v="187.60919999999999"/>
    <n v="211.1037"/>
    <s v="SUCURSAL CHILE"/>
    <x v="4"/>
    <x v="1"/>
    <n v="2020"/>
    <n v="0"/>
    <n v="0"/>
    <n v="0"/>
    <n v="0"/>
  </r>
  <r>
    <x v="22"/>
    <n v="148.2313"/>
    <n v="187.60919999999999"/>
    <n v="211.1037"/>
    <s v="SUCURSAL CHILE"/>
    <x v="4"/>
    <x v="2"/>
    <n v="2020"/>
    <n v="0"/>
    <n v="0"/>
    <n v="0"/>
    <n v="0"/>
  </r>
  <r>
    <x v="22"/>
    <n v="148.2313"/>
    <n v="187.60919999999999"/>
    <n v="211.1037"/>
    <s v="SUCURSAL CHILE"/>
    <x v="4"/>
    <x v="3"/>
    <n v="2020"/>
    <n v="0.79"/>
    <n v="148.21126799999999"/>
    <n v="117.10272700000002"/>
    <n v="31.108540999999974"/>
  </r>
  <r>
    <x v="22"/>
    <n v="148.2313"/>
    <n v="187.60919999999999"/>
    <n v="211.1037"/>
    <s v="SUCURSAL CHILE"/>
    <x v="4"/>
    <x v="4"/>
    <n v="2020"/>
    <n v="0.45"/>
    <n v="84.424139999999994"/>
    <n v="66.704085000000006"/>
    <n v="17.720054999999988"/>
  </r>
  <r>
    <x v="22"/>
    <n v="148.2313"/>
    <n v="187.60919999999999"/>
    <n v="211.1037"/>
    <s v="SUCURSAL CHILE"/>
    <x v="4"/>
    <x v="5"/>
    <n v="2020"/>
    <n v="0.46"/>
    <n v="86.300231999999994"/>
    <n v="68.186398000000011"/>
    <n v="18.113833999999983"/>
  </r>
  <r>
    <x v="22"/>
    <n v="148.2313"/>
    <n v="187.60919999999999"/>
    <n v="211.1037"/>
    <s v="SUCURSAL CHILE"/>
    <x v="4"/>
    <x v="6"/>
    <n v="2020"/>
    <n v="0.56000000000000005"/>
    <n v="105.06115200000001"/>
    <n v="83.009528000000017"/>
    <n v="22.05162399999999"/>
  </r>
  <r>
    <x v="22"/>
    <n v="148.2313"/>
    <n v="187.60919999999999"/>
    <n v="211.1037"/>
    <s v="SUCURSAL CHILE"/>
    <x v="4"/>
    <x v="7"/>
    <n v="2020"/>
    <n v="0"/>
    <n v="0"/>
    <n v="0"/>
    <n v="0"/>
  </r>
  <r>
    <x v="22"/>
    <n v="148.2313"/>
    <n v="187.60919999999999"/>
    <n v="211.1037"/>
    <s v="SUCURSAL CHILE"/>
    <x v="4"/>
    <x v="8"/>
    <n v="2021"/>
    <n v="0"/>
    <n v="0"/>
    <n v="0"/>
    <n v="0"/>
  </r>
  <r>
    <x v="22"/>
    <n v="169.67750000000001"/>
    <n v="195.49449999999999"/>
    <n v="0"/>
    <s v="SUCURSAL LOJA"/>
    <x v="2"/>
    <x v="0"/>
    <n v="2020"/>
    <n v="3.28"/>
    <n v="641.22195999999997"/>
    <n v="556.54219999999998"/>
    <n v="84.679759999999987"/>
  </r>
  <r>
    <x v="22"/>
    <n v="169.67750000000001"/>
    <n v="195.49449999999999"/>
    <n v="0"/>
    <s v="SUCURSAL LOJA"/>
    <x v="2"/>
    <x v="1"/>
    <n v="2020"/>
    <n v="0"/>
    <n v="0"/>
    <n v="0"/>
    <n v="0"/>
  </r>
  <r>
    <x v="22"/>
    <n v="169.67750000000001"/>
    <n v="195.49449999999999"/>
    <n v="0"/>
    <s v="SUCURSAL LOJA"/>
    <x v="2"/>
    <x v="2"/>
    <n v="2020"/>
    <n v="9.2899999999999991"/>
    <n v="1816.1439049999997"/>
    <n v="1576.303975"/>
    <n v="239.83992999999964"/>
  </r>
  <r>
    <x v="22"/>
    <n v="169.67750000000001"/>
    <n v="195.49449999999999"/>
    <n v="0"/>
    <s v="SUCURSAL LOJA"/>
    <x v="2"/>
    <x v="3"/>
    <n v="2020"/>
    <n v="6.26"/>
    <n v="1223.7955699999998"/>
    <n v="1062.1811500000001"/>
    <n v="161.61441999999965"/>
  </r>
  <r>
    <x v="22"/>
    <n v="169.67750000000001"/>
    <n v="195.49449999999999"/>
    <n v="0"/>
    <s v="SUCURSAL LOJA"/>
    <x v="2"/>
    <x v="4"/>
    <n v="2020"/>
    <n v="0.56000000000000005"/>
    <n v="109.47692000000001"/>
    <n v="95.019400000000019"/>
    <n v="14.457519999999988"/>
  </r>
  <r>
    <x v="22"/>
    <n v="169.67750000000001"/>
    <n v="195.49449999999999"/>
    <n v="0"/>
    <s v="SUCURSAL LOJA"/>
    <x v="2"/>
    <x v="5"/>
    <n v="2020"/>
    <n v="9.93"/>
    <n v="1941.2603849999998"/>
    <n v="1684.897575"/>
    <n v="256.36280999999985"/>
  </r>
  <r>
    <x v="22"/>
    <n v="169.67750000000001"/>
    <n v="195.49449999999999"/>
    <n v="0"/>
    <s v="SUCURSAL LOJA"/>
    <x v="2"/>
    <x v="6"/>
    <n v="2020"/>
    <n v="0.45"/>
    <n v="87.97252499999999"/>
    <n v="76.354875000000007"/>
    <n v="11.617649999999983"/>
  </r>
  <r>
    <x v="22"/>
    <n v="169.67750000000001"/>
    <n v="195.49449999999999"/>
    <n v="0"/>
    <s v="SUCURSAL LOJA"/>
    <x v="2"/>
    <x v="7"/>
    <n v="2020"/>
    <n v="0"/>
    <n v="0"/>
    <n v="0"/>
    <n v="0"/>
  </r>
  <r>
    <x v="22"/>
    <n v="169.67750000000001"/>
    <n v="195.49449999999999"/>
    <n v="0"/>
    <s v="SUCURSAL LOJA"/>
    <x v="2"/>
    <x v="8"/>
    <n v="2021"/>
    <n v="0"/>
    <n v="0"/>
    <n v="0"/>
    <n v="0"/>
  </r>
  <r>
    <x v="22"/>
    <n v="115.37309999999999"/>
    <n v="148.67140000000001"/>
    <n v="141.137"/>
    <s v="MATRIZ "/>
    <x v="1"/>
    <x v="0"/>
    <n v="2020"/>
    <n v="0.46"/>
    <n v="68.388844000000006"/>
    <n v="53.071626000000002"/>
    <n v="15.317218000000004"/>
  </r>
  <r>
    <x v="22"/>
    <n v="115.37309999999999"/>
    <n v="148.67140000000001"/>
    <n v="141.137"/>
    <s v="MATRIZ "/>
    <x v="1"/>
    <x v="1"/>
    <n v="2020"/>
    <n v="2.64"/>
    <n v="392.49249600000002"/>
    <n v="304.58498400000002"/>
    <n v="87.907511999999997"/>
  </r>
  <r>
    <x v="22"/>
    <n v="115.37309999999999"/>
    <n v="148.67140000000001"/>
    <n v="141.137"/>
    <s v="MATRIZ "/>
    <x v="1"/>
    <x v="2"/>
    <n v="2020"/>
    <n v="1.07"/>
    <n v="159.07839800000002"/>
    <n v="123.449217"/>
    <n v="35.629181000000017"/>
  </r>
  <r>
    <x v="22"/>
    <n v="115.37309999999999"/>
    <n v="148.67140000000001"/>
    <n v="141.137"/>
    <s v="MATRIZ "/>
    <x v="1"/>
    <x v="3"/>
    <n v="2020"/>
    <n v="0"/>
    <n v="0"/>
    <n v="0"/>
    <n v="0"/>
  </r>
  <r>
    <x v="22"/>
    <n v="115.37309999999999"/>
    <n v="148.67140000000001"/>
    <n v="141.137"/>
    <s v="MATRIZ "/>
    <x v="1"/>
    <x v="4"/>
    <n v="2020"/>
    <n v="0"/>
    <n v="0"/>
    <n v="0"/>
    <n v="0"/>
  </r>
  <r>
    <x v="22"/>
    <n v="115.37309999999999"/>
    <n v="148.67140000000001"/>
    <n v="141.137"/>
    <s v="MATRIZ "/>
    <x v="1"/>
    <x v="5"/>
    <n v="2020"/>
    <n v="0"/>
    <n v="0"/>
    <n v="0"/>
    <n v="0"/>
  </r>
  <r>
    <x v="22"/>
    <n v="115.37309999999999"/>
    <n v="148.67140000000001"/>
    <n v="141.137"/>
    <s v="MATRIZ "/>
    <x v="1"/>
    <x v="6"/>
    <n v="2020"/>
    <n v="2.34"/>
    <n v="347.891076"/>
    <n v="269.97305399999999"/>
    <n v="77.918022000000008"/>
  </r>
  <r>
    <x v="22"/>
    <n v="115.37309999999999"/>
    <n v="148.67140000000001"/>
    <n v="141.137"/>
    <s v="MATRIZ "/>
    <x v="1"/>
    <x v="7"/>
    <n v="2020"/>
    <n v="0"/>
    <n v="0"/>
    <n v="0"/>
    <n v="0"/>
  </r>
  <r>
    <x v="22"/>
    <n v="115.37309999999999"/>
    <n v="148.67140000000001"/>
    <n v="141.137"/>
    <s v="MATRIZ "/>
    <x v="1"/>
    <x v="8"/>
    <n v="2021"/>
    <n v="0.49"/>
    <n v="72.848985999999996"/>
    <n v="56.532818999999996"/>
    <n v="16.316167"/>
  </r>
  <r>
    <x v="22"/>
    <n v="56.243499999999997"/>
    <n v="78.048199999999994"/>
    <n v="76.163899999999998"/>
    <s v="SUCURSAL TALLER"/>
    <x v="0"/>
    <x v="0"/>
    <n v="2020"/>
    <n v="1.33"/>
    <n v="103.804106"/>
    <n v="74.803854999999999"/>
    <n v="29.000251000000006"/>
  </r>
  <r>
    <x v="22"/>
    <n v="56.243499999999997"/>
    <n v="78.048199999999994"/>
    <n v="76.163899999999998"/>
    <s v="SUCURSAL TALLER"/>
    <x v="0"/>
    <x v="1"/>
    <n v="2020"/>
    <n v="0"/>
    <n v="0"/>
    <n v="0"/>
    <n v="0"/>
  </r>
  <r>
    <x v="22"/>
    <n v="56.243499999999997"/>
    <n v="78.048199999999994"/>
    <n v="76.163899999999998"/>
    <s v="SUCURSAL TALLER"/>
    <x v="0"/>
    <x v="2"/>
    <n v="2020"/>
    <n v="0"/>
    <n v="0"/>
    <n v="0"/>
    <n v="0"/>
  </r>
  <r>
    <x v="22"/>
    <n v="56.243499999999997"/>
    <n v="78.048199999999994"/>
    <n v="76.163899999999998"/>
    <s v="SUCURSAL TALLER"/>
    <x v="0"/>
    <x v="3"/>
    <n v="2020"/>
    <n v="3.09"/>
    <n v="241.16893799999997"/>
    <n v="173.79241499999998"/>
    <n v="67.376522999999992"/>
  </r>
  <r>
    <x v="22"/>
    <n v="56.243499999999997"/>
    <n v="78.048199999999994"/>
    <n v="76.163899999999998"/>
    <s v="SUCURSAL TALLER"/>
    <x v="0"/>
    <x v="4"/>
    <n v="2020"/>
    <n v="0"/>
    <n v="0"/>
    <n v="0"/>
    <n v="0"/>
  </r>
  <r>
    <x v="22"/>
    <n v="56.243499999999997"/>
    <n v="78.048199999999994"/>
    <n v="76.163899999999998"/>
    <s v="SUCURSAL TALLER"/>
    <x v="0"/>
    <x v="5"/>
    <n v="2020"/>
    <n v="1.91"/>
    <n v="149.07206199999999"/>
    <n v="107.425085"/>
    <n v="41.646976999999993"/>
  </r>
  <r>
    <x v="22"/>
    <n v="56.243499999999997"/>
    <n v="78.048199999999994"/>
    <n v="76.163899999999998"/>
    <s v="SUCURSAL TALLER"/>
    <x v="0"/>
    <x v="6"/>
    <n v="2020"/>
    <n v="6.8"/>
    <n v="530.72775999999999"/>
    <n v="382.45579999999995"/>
    <n v="148.27196000000004"/>
  </r>
  <r>
    <x v="22"/>
    <n v="56.243499999999997"/>
    <n v="78.048199999999994"/>
    <n v="76.163899999999998"/>
    <s v="SUCURSAL TALLER"/>
    <x v="0"/>
    <x v="7"/>
    <n v="2020"/>
    <n v="5.67"/>
    <n v="442.53329399999996"/>
    <n v="318.900645"/>
    <n v="123.63264899999996"/>
  </r>
  <r>
    <x v="22"/>
    <n v="56.243499999999997"/>
    <n v="78.048199999999994"/>
    <n v="76.163899999999998"/>
    <s v="SUCURSAL TALLER"/>
    <x v="0"/>
    <x v="8"/>
    <n v="2021"/>
    <n v="2.12"/>
    <n v="165.46218400000001"/>
    <n v="119.23622"/>
    <n v="46.225964000000005"/>
  </r>
  <r>
    <x v="22"/>
    <n v="125.8844"/>
    <n v="137.49619999999999"/>
    <n v="138.37620000000001"/>
    <s v="SUCURSAL TRAN"/>
    <x v="3"/>
    <x v="0"/>
    <n v="2020"/>
    <n v="2.36"/>
    <n v="324.49103199999996"/>
    <n v="297.08718399999998"/>
    <n v="27.403847999999982"/>
  </r>
  <r>
    <x v="22"/>
    <n v="125.8844"/>
    <n v="137.49619999999999"/>
    <n v="138.37620000000001"/>
    <s v="SUCURSAL TRAN"/>
    <x v="3"/>
    <x v="1"/>
    <n v="2020"/>
    <n v="5.17"/>
    <n v="710.85535399999992"/>
    <n v="650.82234800000003"/>
    <n v="60.033005999999887"/>
  </r>
  <r>
    <x v="22"/>
    <n v="125.8844"/>
    <n v="137.49619999999999"/>
    <n v="138.37620000000001"/>
    <s v="SUCURSAL TRAN"/>
    <x v="3"/>
    <x v="2"/>
    <n v="2020"/>
    <n v="0"/>
    <n v="0"/>
    <n v="0"/>
    <n v="0"/>
  </r>
  <r>
    <x v="22"/>
    <n v="125.8844"/>
    <n v="137.49619999999999"/>
    <n v="138.37620000000001"/>
    <s v="SUCURSAL TRAN"/>
    <x v="3"/>
    <x v="3"/>
    <n v="2020"/>
    <n v="0"/>
    <n v="0"/>
    <n v="0"/>
    <n v="0"/>
  </r>
  <r>
    <x v="22"/>
    <n v="125.8844"/>
    <n v="137.49619999999999"/>
    <n v="138.37620000000001"/>
    <s v="SUCURSAL TRAN"/>
    <x v="3"/>
    <x v="4"/>
    <n v="2020"/>
    <n v="0"/>
    <n v="0"/>
    <n v="0"/>
    <n v="0"/>
  </r>
  <r>
    <x v="22"/>
    <n v="125.8844"/>
    <n v="137.49619999999999"/>
    <n v="138.37620000000001"/>
    <s v="SUCURSAL TRAN"/>
    <x v="3"/>
    <x v="5"/>
    <n v="2020"/>
    <n v="1.79"/>
    <n v="246.11819799999998"/>
    <n v="225.33307600000001"/>
    <n v="20.785121999999973"/>
  </r>
  <r>
    <x v="22"/>
    <n v="125.8844"/>
    <n v="137.49619999999999"/>
    <n v="138.37620000000001"/>
    <s v="SUCURSAL TRAN"/>
    <x v="3"/>
    <x v="6"/>
    <n v="2020"/>
    <n v="1.41"/>
    <n v="193.86964199999997"/>
    <n v="177.49700399999998"/>
    <n v="16.372637999999995"/>
  </r>
  <r>
    <x v="22"/>
    <n v="125.8844"/>
    <n v="137.49619999999999"/>
    <n v="138.37620000000001"/>
    <s v="SUCURSAL TRAN"/>
    <x v="3"/>
    <x v="7"/>
    <n v="2020"/>
    <n v="2.3199999999999998"/>
    <n v="318.99118399999998"/>
    <n v="292.05180799999999"/>
    <n v="26.939375999999982"/>
  </r>
  <r>
    <x v="22"/>
    <n v="125.8844"/>
    <n v="137.49619999999999"/>
    <n v="138.37620000000001"/>
    <s v="SUCURSAL TRAN"/>
    <x v="3"/>
    <x v="8"/>
    <n v="2021"/>
    <n v="2.73"/>
    <n v="375.36462599999999"/>
    <n v="343.66441199999997"/>
    <n v="31.700214000000017"/>
  </r>
  <r>
    <x v="23"/>
    <n v="8.4722000000000008"/>
    <n v="15.8916"/>
    <n v="16.249500000000001"/>
    <s v="SUCURSAL TALLER"/>
    <x v="0"/>
    <x v="0"/>
    <n v="2020"/>
    <n v="2.9"/>
    <n v="46.085639999999998"/>
    <n v="24.569380000000002"/>
    <n v="21.516259999999996"/>
  </r>
  <r>
    <x v="23"/>
    <n v="8.4722000000000008"/>
    <n v="15.8916"/>
    <n v="16.249500000000001"/>
    <s v="SUCURSAL TALLER"/>
    <x v="0"/>
    <x v="1"/>
    <n v="2020"/>
    <n v="0"/>
    <n v="0"/>
    <n v="0"/>
    <n v="0"/>
  </r>
  <r>
    <x v="23"/>
    <n v="8.4722000000000008"/>
    <n v="15.8916"/>
    <n v="16.249500000000001"/>
    <s v="SUCURSAL TALLER"/>
    <x v="0"/>
    <x v="2"/>
    <n v="2020"/>
    <n v="0"/>
    <n v="0"/>
    <n v="0"/>
    <n v="0"/>
  </r>
  <r>
    <x v="23"/>
    <n v="8.4722000000000008"/>
    <n v="15.8916"/>
    <n v="16.249500000000001"/>
    <s v="SUCURSAL TALLER"/>
    <x v="0"/>
    <x v="3"/>
    <n v="2020"/>
    <n v="7.78"/>
    <n v="123.63664800000001"/>
    <n v="65.913716000000008"/>
    <n v="57.722932"/>
  </r>
  <r>
    <x v="23"/>
    <n v="8.4722000000000008"/>
    <n v="15.8916"/>
    <n v="16.249500000000001"/>
    <s v="SUCURSAL TALLER"/>
    <x v="0"/>
    <x v="4"/>
    <n v="2020"/>
    <n v="0.55000000000000004"/>
    <n v="8.74038"/>
    <n v="4.6597100000000005"/>
    <n v="4.0806699999999996"/>
  </r>
  <r>
    <x v="23"/>
    <n v="8.4722000000000008"/>
    <n v="15.8916"/>
    <n v="16.249500000000001"/>
    <s v="SUCURSAL TALLER"/>
    <x v="0"/>
    <x v="5"/>
    <n v="2020"/>
    <n v="1.56"/>
    <n v="24.790896"/>
    <n v="13.216632000000002"/>
    <n v="11.574263999999998"/>
  </r>
  <r>
    <x v="23"/>
    <n v="8.4722000000000008"/>
    <n v="15.8916"/>
    <n v="16.249500000000001"/>
    <s v="SUCURSAL TALLER"/>
    <x v="0"/>
    <x v="6"/>
    <n v="2020"/>
    <n v="0"/>
    <n v="0"/>
    <n v="0"/>
    <n v="0"/>
  </r>
  <r>
    <x v="23"/>
    <n v="8.4722000000000008"/>
    <n v="15.8916"/>
    <n v="16.249500000000001"/>
    <s v="SUCURSAL TALLER"/>
    <x v="0"/>
    <x v="7"/>
    <n v="2020"/>
    <n v="0.32"/>
    <n v="5.0853120000000001"/>
    <n v="2.7111040000000002"/>
    <n v="2.3742079999999999"/>
  </r>
  <r>
    <x v="23"/>
    <n v="8.4722000000000008"/>
    <n v="15.8916"/>
    <n v="16.249500000000001"/>
    <s v="SUCURSAL TALLER"/>
    <x v="0"/>
    <x v="8"/>
    <n v="2021"/>
    <n v="0.1"/>
    <n v="1.5891600000000001"/>
    <n v="0.84722000000000008"/>
    <n v="0.74194000000000004"/>
  </r>
  <r>
    <x v="23"/>
    <n v="11.5534"/>
    <n v="22.163699999999999"/>
    <n v="0"/>
    <s v="MATRIZ "/>
    <x v="1"/>
    <x v="0"/>
    <n v="2020"/>
    <n v="0"/>
    <n v="0"/>
    <n v="0"/>
    <n v="0"/>
  </r>
  <r>
    <x v="23"/>
    <n v="11.5534"/>
    <n v="22.163699999999999"/>
    <n v="0"/>
    <s v="MATRIZ "/>
    <x v="1"/>
    <x v="1"/>
    <n v="2020"/>
    <n v="8.4700000000000006"/>
    <n v="187.726539"/>
    <n v="97.857298"/>
    <n v="89.869241000000002"/>
  </r>
  <r>
    <x v="23"/>
    <n v="11.5534"/>
    <n v="22.163699999999999"/>
    <n v="0"/>
    <s v="MATRIZ "/>
    <x v="1"/>
    <x v="2"/>
    <n v="2020"/>
    <n v="3.55"/>
    <n v="78.681134999999998"/>
    <n v="41.014569999999999"/>
    <n v="37.666564999999999"/>
  </r>
  <r>
    <x v="23"/>
    <n v="11.5534"/>
    <n v="22.163699999999999"/>
    <n v="0"/>
    <s v="MATRIZ "/>
    <x v="1"/>
    <x v="3"/>
    <n v="2020"/>
    <n v="1.27"/>
    <n v="28.147898999999999"/>
    <n v="14.672817999999999"/>
    <n v="13.475080999999999"/>
  </r>
  <r>
    <x v="23"/>
    <n v="11.5534"/>
    <n v="22.163699999999999"/>
    <n v="0"/>
    <s v="MATRIZ "/>
    <x v="1"/>
    <x v="4"/>
    <n v="2020"/>
    <n v="2"/>
    <n v="44.327399999999997"/>
    <n v="23.1068"/>
    <n v="21.220599999999997"/>
  </r>
  <r>
    <x v="23"/>
    <n v="11.5534"/>
    <n v="22.163699999999999"/>
    <n v="0"/>
    <s v="MATRIZ "/>
    <x v="1"/>
    <x v="5"/>
    <n v="2020"/>
    <n v="0.85"/>
    <n v="18.839144999999998"/>
    <n v="9.8203899999999997"/>
    <n v="9.0187549999999987"/>
  </r>
  <r>
    <x v="23"/>
    <n v="11.5534"/>
    <n v="22.163699999999999"/>
    <n v="0"/>
    <s v="MATRIZ "/>
    <x v="1"/>
    <x v="6"/>
    <n v="2020"/>
    <n v="1.38"/>
    <n v="30.585905999999994"/>
    <n v="15.943691999999999"/>
    <n v="14.642213999999996"/>
  </r>
  <r>
    <x v="23"/>
    <n v="11.5534"/>
    <n v="22.163699999999999"/>
    <n v="0"/>
    <s v="MATRIZ "/>
    <x v="1"/>
    <x v="7"/>
    <n v="2020"/>
    <n v="2.09"/>
    <n v="46.322132999999994"/>
    <n v="24.146605999999998"/>
    <n v="22.175526999999995"/>
  </r>
  <r>
    <x v="23"/>
    <n v="11.5534"/>
    <n v="22.163699999999999"/>
    <n v="0"/>
    <s v="MATRIZ "/>
    <x v="1"/>
    <x v="8"/>
    <n v="2021"/>
    <n v="1.22"/>
    <n v="27.039713999999996"/>
    <n v="14.095148"/>
    <n v="12.944565999999996"/>
  </r>
  <r>
    <x v="24"/>
    <n v="0.14230000000000001"/>
    <n v="0.26629999999999998"/>
    <n v="0"/>
    <s v="SUCURSAL CHILE"/>
    <x v="4"/>
    <x v="0"/>
    <n v="2020"/>
    <n v="0.79"/>
    <n v="0.21037700000000001"/>
    <n v="0.11241700000000002"/>
    <n v="9.7959999999999992E-2"/>
  </r>
  <r>
    <x v="24"/>
    <n v="0.14230000000000001"/>
    <n v="0.26629999999999998"/>
    <n v="0"/>
    <s v="SUCURSAL CHILE"/>
    <x v="4"/>
    <x v="1"/>
    <n v="2020"/>
    <n v="4.5599999999999996"/>
    <n v="1.2143279999999999"/>
    <n v="0.64888800000000002"/>
    <n v="0.56543999999999983"/>
  </r>
  <r>
    <x v="24"/>
    <n v="0.14230000000000001"/>
    <n v="0.26629999999999998"/>
    <n v="0"/>
    <s v="SUCURSAL CHILE"/>
    <x v="4"/>
    <x v="2"/>
    <n v="2020"/>
    <n v="0.74"/>
    <n v="0.19706199999999999"/>
    <n v="0.10530200000000001"/>
    <n v="9.175999999999998E-2"/>
  </r>
  <r>
    <x v="24"/>
    <n v="0.14230000000000001"/>
    <n v="0.26629999999999998"/>
    <n v="0"/>
    <s v="SUCURSAL CHILE"/>
    <x v="4"/>
    <x v="3"/>
    <n v="2020"/>
    <n v="3.21"/>
    <n v="0.85482299999999989"/>
    <n v="0.45678300000000005"/>
    <n v="0.39803999999999984"/>
  </r>
  <r>
    <x v="24"/>
    <n v="0.14230000000000001"/>
    <n v="0.26629999999999998"/>
    <n v="0"/>
    <s v="SUCURSAL CHILE"/>
    <x v="4"/>
    <x v="4"/>
    <n v="2020"/>
    <n v="0.18"/>
    <n v="4.7933999999999997E-2"/>
    <n v="2.5614000000000001E-2"/>
    <n v="2.2319999999999996E-2"/>
  </r>
  <r>
    <x v="24"/>
    <n v="0.14230000000000001"/>
    <n v="0.26629999999999998"/>
    <n v="0"/>
    <s v="SUCURSAL CHILE"/>
    <x v="4"/>
    <x v="5"/>
    <n v="2020"/>
    <n v="0"/>
    <n v="0"/>
    <n v="0"/>
    <n v="0"/>
  </r>
  <r>
    <x v="24"/>
    <n v="0.14230000000000001"/>
    <n v="0.26629999999999998"/>
    <n v="0"/>
    <s v="SUCURSAL CHILE"/>
    <x v="4"/>
    <x v="6"/>
    <n v="2020"/>
    <n v="0"/>
    <n v="0"/>
    <n v="0"/>
    <n v="0"/>
  </r>
  <r>
    <x v="24"/>
    <n v="0.14230000000000001"/>
    <n v="0.26629999999999998"/>
    <n v="0"/>
    <s v="SUCURSAL CHILE"/>
    <x v="4"/>
    <x v="7"/>
    <n v="2020"/>
    <n v="2.69"/>
    <n v="0.71634699999999996"/>
    <n v="0.38278700000000004"/>
    <n v="0.33355999999999991"/>
  </r>
  <r>
    <x v="24"/>
    <n v="0.14230000000000001"/>
    <n v="0.26629999999999998"/>
    <n v="0"/>
    <s v="SUCURSAL CHILE"/>
    <x v="4"/>
    <x v="8"/>
    <n v="2021"/>
    <n v="0"/>
    <n v="0"/>
    <n v="0"/>
    <n v="0"/>
  </r>
  <r>
    <x v="24"/>
    <n v="0.40670000000000001"/>
    <n v="1.0539000000000001"/>
    <n v="1.1269"/>
    <s v="SUCURSAL TRAN"/>
    <x v="3"/>
    <x v="0"/>
    <n v="2020"/>
    <n v="0.44"/>
    <n v="0.46371600000000002"/>
    <n v="0.178948"/>
    <n v="0.28476800000000002"/>
  </r>
  <r>
    <x v="24"/>
    <n v="0.40670000000000001"/>
    <n v="1.0539000000000001"/>
    <n v="1.1269"/>
    <s v="SUCURSAL TRAN"/>
    <x v="3"/>
    <x v="1"/>
    <n v="2020"/>
    <n v="4.92"/>
    <n v="5.1851880000000001"/>
    <n v="2.0009640000000002"/>
    <n v="3.1842239999999999"/>
  </r>
  <r>
    <x v="24"/>
    <n v="0.40670000000000001"/>
    <n v="1.0539000000000001"/>
    <n v="1.1269"/>
    <s v="SUCURSAL TRAN"/>
    <x v="3"/>
    <x v="2"/>
    <n v="2020"/>
    <n v="10.97"/>
    <n v="11.561283000000001"/>
    <n v="4.4614989999999999"/>
    <n v="7.0997840000000014"/>
  </r>
  <r>
    <x v="24"/>
    <n v="0.40670000000000001"/>
    <n v="1.0539000000000001"/>
    <n v="1.1269"/>
    <s v="SUCURSAL TRAN"/>
    <x v="3"/>
    <x v="3"/>
    <n v="2020"/>
    <n v="0"/>
    <n v="0"/>
    <n v="0"/>
    <n v="0"/>
  </r>
  <r>
    <x v="24"/>
    <n v="0.40670000000000001"/>
    <n v="1.0539000000000001"/>
    <n v="1.1269"/>
    <s v="SUCURSAL TRAN"/>
    <x v="3"/>
    <x v="4"/>
    <n v="2020"/>
    <n v="0"/>
    <n v="0"/>
    <n v="0"/>
    <n v="0"/>
  </r>
  <r>
    <x v="24"/>
    <n v="0.40670000000000001"/>
    <n v="1.0539000000000001"/>
    <n v="1.1269"/>
    <s v="SUCURSAL TRAN"/>
    <x v="3"/>
    <x v="5"/>
    <n v="2020"/>
    <n v="0.24"/>
    <n v="0.25293599999999999"/>
    <n v="9.7608E-2"/>
    <n v="0.15532799999999999"/>
  </r>
  <r>
    <x v="24"/>
    <n v="0.40670000000000001"/>
    <n v="1.0539000000000001"/>
    <n v="1.1269"/>
    <s v="SUCURSAL TRAN"/>
    <x v="3"/>
    <x v="6"/>
    <n v="2020"/>
    <n v="0"/>
    <n v="0"/>
    <n v="0"/>
    <n v="0"/>
  </r>
  <r>
    <x v="24"/>
    <n v="0.40670000000000001"/>
    <n v="1.0539000000000001"/>
    <n v="1.1269"/>
    <s v="SUCURSAL TRAN"/>
    <x v="3"/>
    <x v="7"/>
    <n v="2020"/>
    <n v="3.47"/>
    <n v="3.6570330000000002"/>
    <n v="1.4112490000000002"/>
    <n v="2.245784"/>
  </r>
  <r>
    <x v="24"/>
    <n v="0.40670000000000001"/>
    <n v="1.0539000000000001"/>
    <n v="1.1269"/>
    <s v="SUCURSAL TRAN"/>
    <x v="3"/>
    <x v="8"/>
    <n v="2021"/>
    <n v="2.48"/>
    <n v="2.6136720000000002"/>
    <n v="1.008616"/>
    <n v="1.6050560000000003"/>
  </r>
  <r>
    <x v="24"/>
    <n v="0.34949999999999998"/>
    <n v="0.73909999999999998"/>
    <n v="0.67290000000000005"/>
    <s v="MATRIZ "/>
    <x v="1"/>
    <x v="0"/>
    <n v="2020"/>
    <n v="0"/>
    <n v="0"/>
    <n v="0"/>
    <n v="0"/>
  </r>
  <r>
    <x v="24"/>
    <n v="0.34949999999999998"/>
    <n v="0.73909999999999998"/>
    <n v="0.67290000000000005"/>
    <s v="MATRIZ "/>
    <x v="1"/>
    <x v="1"/>
    <n v="2020"/>
    <n v="0.02"/>
    <n v="1.4782E-2"/>
    <n v="6.9899999999999997E-3"/>
    <n v="7.7920000000000003E-3"/>
  </r>
  <r>
    <x v="24"/>
    <n v="0.34949999999999998"/>
    <n v="0.73909999999999998"/>
    <n v="0.67290000000000005"/>
    <s v="MATRIZ "/>
    <x v="1"/>
    <x v="2"/>
    <n v="2020"/>
    <n v="1.39"/>
    <n v="1.0273489999999998"/>
    <n v="0.48580499999999993"/>
    <n v="0.54154399999999991"/>
  </r>
  <r>
    <x v="24"/>
    <n v="0.34949999999999998"/>
    <n v="0.73909999999999998"/>
    <n v="0.67290000000000005"/>
    <s v="MATRIZ "/>
    <x v="1"/>
    <x v="3"/>
    <n v="2020"/>
    <n v="0"/>
    <n v="0"/>
    <n v="0"/>
    <n v="0"/>
  </r>
  <r>
    <x v="24"/>
    <n v="0.34949999999999998"/>
    <n v="0.73909999999999998"/>
    <n v="0.67290000000000005"/>
    <s v="MATRIZ "/>
    <x v="1"/>
    <x v="4"/>
    <n v="2020"/>
    <n v="1.98"/>
    <n v="1.4634179999999999"/>
    <n v="0.6920099999999999"/>
    <n v="0.77140799999999998"/>
  </r>
  <r>
    <x v="24"/>
    <n v="0.34949999999999998"/>
    <n v="0.73909999999999998"/>
    <n v="0.67290000000000005"/>
    <s v="MATRIZ "/>
    <x v="1"/>
    <x v="5"/>
    <n v="2020"/>
    <n v="1.05"/>
    <n v="0.77605500000000005"/>
    <n v="0.366975"/>
    <n v="0.40908000000000005"/>
  </r>
  <r>
    <x v="24"/>
    <n v="0.34949999999999998"/>
    <n v="0.73909999999999998"/>
    <n v="0.67290000000000005"/>
    <s v="MATRIZ "/>
    <x v="1"/>
    <x v="6"/>
    <n v="2020"/>
    <n v="0"/>
    <n v="0"/>
    <n v="0"/>
    <n v="0"/>
  </r>
  <r>
    <x v="24"/>
    <n v="0.34949999999999998"/>
    <n v="0.73909999999999998"/>
    <n v="0.67290000000000005"/>
    <s v="MATRIZ "/>
    <x v="1"/>
    <x v="7"/>
    <n v="2020"/>
    <n v="7.1"/>
    <n v="5.2476099999999999"/>
    <n v="2.4814499999999997"/>
    <n v="2.7661600000000002"/>
  </r>
  <r>
    <x v="24"/>
    <n v="0.34949999999999998"/>
    <n v="0.73909999999999998"/>
    <n v="0.67290000000000005"/>
    <s v="MATRIZ "/>
    <x v="1"/>
    <x v="8"/>
    <n v="2021"/>
    <n v="0.1"/>
    <n v="7.3910000000000003E-2"/>
    <n v="3.4950000000000002E-2"/>
    <n v="3.8960000000000002E-2"/>
  </r>
  <r>
    <x v="24"/>
    <n v="0.32"/>
    <n v="0.78"/>
    <n v="0.90490000000000004"/>
    <s v="SUCURSAL TALLER"/>
    <x v="0"/>
    <x v="0"/>
    <n v="2020"/>
    <n v="1.1599999999999999"/>
    <n v="0.90479999999999994"/>
    <n v="0.37119999999999997"/>
    <n v="0.53359999999999996"/>
  </r>
  <r>
    <x v="24"/>
    <n v="0.32"/>
    <n v="0.78"/>
    <n v="0.90490000000000004"/>
    <s v="SUCURSAL TALLER"/>
    <x v="0"/>
    <x v="1"/>
    <n v="2020"/>
    <n v="0.4"/>
    <n v="0.31200000000000006"/>
    <n v="0.128"/>
    <n v="0.18400000000000005"/>
  </r>
  <r>
    <x v="24"/>
    <n v="0.32"/>
    <n v="0.78"/>
    <n v="0.90490000000000004"/>
    <s v="SUCURSAL TALLER"/>
    <x v="0"/>
    <x v="2"/>
    <n v="2020"/>
    <n v="0.69"/>
    <n v="0.53820000000000001"/>
    <n v="0.2208"/>
    <n v="0.31740000000000002"/>
  </r>
  <r>
    <x v="24"/>
    <n v="0.32"/>
    <n v="0.78"/>
    <n v="0.90490000000000004"/>
    <s v="SUCURSAL TALLER"/>
    <x v="0"/>
    <x v="3"/>
    <n v="2020"/>
    <n v="0"/>
    <n v="0"/>
    <n v="0"/>
    <n v="0"/>
  </r>
  <r>
    <x v="24"/>
    <n v="0.32"/>
    <n v="0.78"/>
    <n v="0.90490000000000004"/>
    <s v="SUCURSAL TALLER"/>
    <x v="0"/>
    <x v="4"/>
    <n v="2020"/>
    <n v="10.35"/>
    <n v="8.0730000000000004"/>
    <n v="3.3119999999999998"/>
    <n v="4.761000000000001"/>
  </r>
  <r>
    <x v="24"/>
    <n v="0.32"/>
    <n v="0.78"/>
    <n v="0.90490000000000004"/>
    <s v="SUCURSAL TALLER"/>
    <x v="0"/>
    <x v="5"/>
    <n v="2020"/>
    <n v="1.1200000000000001"/>
    <n v="0.87360000000000015"/>
    <n v="0.35840000000000005"/>
    <n v="0.5152000000000001"/>
  </r>
  <r>
    <x v="24"/>
    <n v="0.32"/>
    <n v="0.78"/>
    <n v="0.90490000000000004"/>
    <s v="SUCURSAL TALLER"/>
    <x v="0"/>
    <x v="6"/>
    <n v="2020"/>
    <n v="0.23"/>
    <n v="0.1794"/>
    <n v="7.3599999999999999E-2"/>
    <n v="0.10580000000000001"/>
  </r>
  <r>
    <x v="24"/>
    <n v="0.32"/>
    <n v="0.78"/>
    <n v="0.90490000000000004"/>
    <s v="SUCURSAL TALLER"/>
    <x v="0"/>
    <x v="7"/>
    <n v="2020"/>
    <n v="4.13"/>
    <n v="3.2214"/>
    <n v="1.3215999999999999"/>
    <n v="1.8998000000000002"/>
  </r>
  <r>
    <x v="24"/>
    <n v="0.32"/>
    <n v="0.78"/>
    <n v="0.90490000000000004"/>
    <s v="SUCURSAL TALLER"/>
    <x v="0"/>
    <x v="8"/>
    <n v="2021"/>
    <n v="1.66"/>
    <n v="1.2948"/>
    <n v="0.53120000000000001"/>
    <n v="0.76359999999999995"/>
  </r>
  <r>
    <x v="24"/>
    <n v="0.23419999999999999"/>
    <n v="0.54530000000000001"/>
    <n v="0"/>
    <s v="SUCURSAL LOJA"/>
    <x v="2"/>
    <x v="0"/>
    <n v="2020"/>
    <n v="0.45"/>
    <n v="0.24538500000000002"/>
    <n v="0.10539"/>
    <n v="0.13999500000000004"/>
  </r>
  <r>
    <x v="24"/>
    <n v="0.23419999999999999"/>
    <n v="0.54530000000000001"/>
    <n v="0"/>
    <s v="SUCURSAL LOJA"/>
    <x v="2"/>
    <x v="1"/>
    <n v="2020"/>
    <n v="0.87"/>
    <n v="0.47441100000000003"/>
    <n v="0.20375399999999999"/>
    <n v="0.27065700000000004"/>
  </r>
  <r>
    <x v="24"/>
    <n v="0.23419999999999999"/>
    <n v="0.54530000000000001"/>
    <n v="0"/>
    <s v="SUCURSAL LOJA"/>
    <x v="2"/>
    <x v="2"/>
    <n v="2020"/>
    <n v="0.02"/>
    <n v="1.0906000000000001E-2"/>
    <n v="4.6839999999999998E-3"/>
    <n v="6.222000000000001E-3"/>
  </r>
  <r>
    <x v="24"/>
    <n v="0.23419999999999999"/>
    <n v="0.54530000000000001"/>
    <n v="0"/>
    <s v="SUCURSAL LOJA"/>
    <x v="2"/>
    <x v="3"/>
    <n v="2020"/>
    <n v="0"/>
    <n v="0"/>
    <n v="0"/>
    <n v="0"/>
  </r>
  <r>
    <x v="24"/>
    <n v="0.23419999999999999"/>
    <n v="0.54530000000000001"/>
    <n v="0"/>
    <s v="SUCURSAL LOJA"/>
    <x v="2"/>
    <x v="4"/>
    <n v="2020"/>
    <n v="3.28"/>
    <n v="1.788584"/>
    <n v="0.76817599999999997"/>
    <n v="1.020408"/>
  </r>
  <r>
    <x v="24"/>
    <n v="0.23419999999999999"/>
    <n v="0.54530000000000001"/>
    <n v="0"/>
    <s v="SUCURSAL LOJA"/>
    <x v="2"/>
    <x v="5"/>
    <n v="2020"/>
    <n v="1.1100000000000001"/>
    <n v="0.60528300000000002"/>
    <n v="0.25996200000000003"/>
    <n v="0.34532099999999999"/>
  </r>
  <r>
    <x v="24"/>
    <n v="0.23419999999999999"/>
    <n v="0.54530000000000001"/>
    <n v="0"/>
    <s v="SUCURSAL LOJA"/>
    <x v="2"/>
    <x v="6"/>
    <n v="2020"/>
    <n v="0.09"/>
    <n v="4.9076999999999996E-2"/>
    <n v="2.1078E-2"/>
    <n v="2.7998999999999996E-2"/>
  </r>
  <r>
    <x v="24"/>
    <n v="0.23419999999999999"/>
    <n v="0.54530000000000001"/>
    <n v="0"/>
    <s v="SUCURSAL LOJA"/>
    <x v="2"/>
    <x v="7"/>
    <n v="2020"/>
    <n v="0"/>
    <n v="0"/>
    <n v="0"/>
    <n v="0"/>
  </r>
  <r>
    <x v="24"/>
    <n v="0.23419999999999999"/>
    <n v="0.54530000000000001"/>
    <n v="0"/>
    <s v="SUCURSAL LOJA"/>
    <x v="2"/>
    <x v="8"/>
    <n v="2021"/>
    <n v="0"/>
    <n v="0"/>
    <n v="0"/>
    <n v="0"/>
  </r>
  <r>
    <x v="25"/>
    <n v="29.124300000000002"/>
    <n v="32.270200000000003"/>
    <n v="34.712299999999999"/>
    <s v="MATRIZ "/>
    <x v="1"/>
    <x v="0"/>
    <n v="2020"/>
    <n v="0"/>
    <n v="0"/>
    <n v="0"/>
    <n v="0"/>
  </r>
  <r>
    <x v="25"/>
    <n v="29.124300000000002"/>
    <n v="32.270200000000003"/>
    <n v="34.712299999999999"/>
    <s v="MATRIZ "/>
    <x v="1"/>
    <x v="1"/>
    <n v="2020"/>
    <n v="0.13"/>
    <n v="4.1951260000000001"/>
    <n v="3.7861590000000005"/>
    <n v="0.40896699999999964"/>
  </r>
  <r>
    <x v="25"/>
    <n v="29.124300000000002"/>
    <n v="32.270200000000003"/>
    <n v="34.712299999999999"/>
    <s v="MATRIZ "/>
    <x v="1"/>
    <x v="2"/>
    <n v="2020"/>
    <n v="4.1500000000000004"/>
    <n v="133.92133000000001"/>
    <n v="120.86584500000002"/>
    <n v="13.05548499999999"/>
  </r>
  <r>
    <x v="25"/>
    <n v="29.124300000000002"/>
    <n v="32.270200000000003"/>
    <n v="34.712299999999999"/>
    <s v="MATRIZ "/>
    <x v="1"/>
    <x v="3"/>
    <n v="2020"/>
    <n v="0"/>
    <n v="0"/>
    <n v="0"/>
    <n v="0"/>
  </r>
  <r>
    <x v="25"/>
    <n v="29.124300000000002"/>
    <n v="32.270200000000003"/>
    <n v="34.712299999999999"/>
    <s v="MATRIZ "/>
    <x v="1"/>
    <x v="4"/>
    <n v="2020"/>
    <n v="0"/>
    <n v="0"/>
    <n v="0"/>
    <n v="0"/>
  </r>
  <r>
    <x v="25"/>
    <n v="29.124300000000002"/>
    <n v="32.270200000000003"/>
    <n v="34.712299999999999"/>
    <s v="MATRIZ "/>
    <x v="1"/>
    <x v="5"/>
    <n v="2020"/>
    <n v="0.08"/>
    <n v="2.5816160000000004"/>
    <n v="2.3299440000000002"/>
    <n v="0.25167200000000012"/>
  </r>
  <r>
    <x v="25"/>
    <n v="29.124300000000002"/>
    <n v="32.270200000000003"/>
    <n v="34.712299999999999"/>
    <s v="MATRIZ "/>
    <x v="1"/>
    <x v="6"/>
    <n v="2020"/>
    <n v="3.74"/>
    <n v="120.69054800000002"/>
    <n v="108.92488200000001"/>
    <n v="11.76566600000001"/>
  </r>
  <r>
    <x v="25"/>
    <n v="29.124300000000002"/>
    <n v="32.270200000000003"/>
    <n v="34.712299999999999"/>
    <s v="MATRIZ "/>
    <x v="1"/>
    <x v="7"/>
    <n v="2020"/>
    <n v="0.42"/>
    <n v="13.553484000000001"/>
    <n v="12.232206"/>
    <n v="1.3212780000000013"/>
  </r>
  <r>
    <x v="25"/>
    <n v="29.124300000000002"/>
    <n v="32.270200000000003"/>
    <n v="34.712299999999999"/>
    <s v="MATRIZ "/>
    <x v="1"/>
    <x v="8"/>
    <n v="2021"/>
    <n v="0.67"/>
    <n v="21.621034000000002"/>
    <n v="19.513281000000003"/>
    <n v="2.1077529999999989"/>
  </r>
  <r>
    <x v="25"/>
    <n v="100.9491"/>
    <n v="114.9868"/>
    <n v="126.19"/>
    <s v="SUCURSAL TRAN"/>
    <x v="3"/>
    <x v="0"/>
    <n v="2020"/>
    <n v="0.54"/>
    <n v="62.092872000000007"/>
    <n v="54.512514000000003"/>
    <n v="7.5803580000000039"/>
  </r>
  <r>
    <x v="25"/>
    <n v="100.9491"/>
    <n v="114.9868"/>
    <n v="126.19"/>
    <s v="SUCURSAL TRAN"/>
    <x v="3"/>
    <x v="1"/>
    <n v="2020"/>
    <n v="2.1800000000000002"/>
    <n v="250.67122400000002"/>
    <n v="220.06903800000001"/>
    <n v="30.602186000000017"/>
  </r>
  <r>
    <x v="25"/>
    <n v="100.9491"/>
    <n v="114.9868"/>
    <n v="126.19"/>
    <s v="SUCURSAL TRAN"/>
    <x v="3"/>
    <x v="2"/>
    <n v="2020"/>
    <n v="0"/>
    <n v="0"/>
    <n v="0"/>
    <n v="0"/>
  </r>
  <r>
    <x v="25"/>
    <n v="100.9491"/>
    <n v="114.9868"/>
    <n v="126.19"/>
    <s v="SUCURSAL TRAN"/>
    <x v="3"/>
    <x v="3"/>
    <n v="2020"/>
    <n v="5.36"/>
    <n v="616.32924800000001"/>
    <n v="541.087176"/>
    <n v="75.242072000000007"/>
  </r>
  <r>
    <x v="25"/>
    <n v="100.9491"/>
    <n v="114.9868"/>
    <n v="126.19"/>
    <s v="SUCURSAL TRAN"/>
    <x v="3"/>
    <x v="4"/>
    <n v="2020"/>
    <n v="0"/>
    <n v="0"/>
    <n v="0"/>
    <n v="0"/>
  </r>
  <r>
    <x v="25"/>
    <n v="100.9491"/>
    <n v="114.9868"/>
    <n v="126.19"/>
    <s v="SUCURSAL TRAN"/>
    <x v="3"/>
    <x v="5"/>
    <n v="2020"/>
    <n v="0"/>
    <n v="0"/>
    <n v="0"/>
    <n v="0"/>
  </r>
  <r>
    <x v="25"/>
    <n v="100.9491"/>
    <n v="114.9868"/>
    <n v="126.19"/>
    <s v="SUCURSAL TRAN"/>
    <x v="3"/>
    <x v="6"/>
    <n v="2020"/>
    <n v="5.41"/>
    <n v="622.07858800000008"/>
    <n v="546.13463100000001"/>
    <n v="75.943957000000069"/>
  </r>
  <r>
    <x v="25"/>
    <n v="100.9491"/>
    <n v="114.9868"/>
    <n v="126.19"/>
    <s v="SUCURSAL TRAN"/>
    <x v="3"/>
    <x v="7"/>
    <n v="2020"/>
    <n v="0"/>
    <n v="0"/>
    <n v="0"/>
    <n v="0"/>
  </r>
  <r>
    <x v="25"/>
    <n v="100.9491"/>
    <n v="114.9868"/>
    <n v="126.19"/>
    <s v="SUCURSAL TRAN"/>
    <x v="3"/>
    <x v="8"/>
    <n v="2021"/>
    <n v="0"/>
    <n v="0"/>
    <n v="0"/>
    <n v="0"/>
  </r>
  <r>
    <x v="25"/>
    <n v="44.231299999999997"/>
    <n v="56.970999999999997"/>
    <n v="61.454799999999999"/>
    <s v="SUCURSAL TALLER"/>
    <x v="0"/>
    <x v="0"/>
    <n v="2020"/>
    <n v="0.71"/>
    <n v="40.449409999999993"/>
    <n v="31.404222999999998"/>
    <n v="9.045186999999995"/>
  </r>
  <r>
    <x v="25"/>
    <n v="44.231299999999997"/>
    <n v="56.970999999999997"/>
    <n v="61.454799999999999"/>
    <s v="SUCURSAL TALLER"/>
    <x v="0"/>
    <x v="1"/>
    <n v="2020"/>
    <n v="2.66"/>
    <n v="151.54285999999999"/>
    <n v="117.655258"/>
    <n v="33.887601999999987"/>
  </r>
  <r>
    <x v="25"/>
    <n v="44.231299999999997"/>
    <n v="56.970999999999997"/>
    <n v="61.454799999999999"/>
    <s v="SUCURSAL TALLER"/>
    <x v="0"/>
    <x v="2"/>
    <n v="2020"/>
    <n v="0"/>
    <n v="0"/>
    <n v="0"/>
    <n v="0"/>
  </r>
  <r>
    <x v="25"/>
    <n v="44.231299999999997"/>
    <n v="56.970999999999997"/>
    <n v="61.454799999999999"/>
    <s v="SUCURSAL TALLER"/>
    <x v="0"/>
    <x v="3"/>
    <n v="2020"/>
    <n v="0.49"/>
    <n v="27.915789999999998"/>
    <n v="21.673337"/>
    <n v="6.2424529999999976"/>
  </r>
  <r>
    <x v="25"/>
    <n v="44.231299999999997"/>
    <n v="56.970999999999997"/>
    <n v="61.454799999999999"/>
    <s v="SUCURSAL TALLER"/>
    <x v="0"/>
    <x v="4"/>
    <n v="2020"/>
    <n v="0"/>
    <n v="0"/>
    <n v="0"/>
    <n v="0"/>
  </r>
  <r>
    <x v="25"/>
    <n v="44.231299999999997"/>
    <n v="56.970999999999997"/>
    <n v="61.454799999999999"/>
    <s v="SUCURSAL TALLER"/>
    <x v="0"/>
    <x v="5"/>
    <n v="2020"/>
    <n v="0"/>
    <n v="0"/>
    <n v="0"/>
    <n v="0"/>
  </r>
  <r>
    <x v="25"/>
    <n v="44.231299999999997"/>
    <n v="56.970999999999997"/>
    <n v="61.454799999999999"/>
    <s v="SUCURSAL TALLER"/>
    <x v="0"/>
    <x v="6"/>
    <n v="2020"/>
    <n v="0"/>
    <n v="0"/>
    <n v="0"/>
    <n v="0"/>
  </r>
  <r>
    <x v="25"/>
    <n v="44.231299999999997"/>
    <n v="56.970999999999997"/>
    <n v="61.454799999999999"/>
    <s v="SUCURSAL TALLER"/>
    <x v="0"/>
    <x v="7"/>
    <n v="2020"/>
    <n v="0"/>
    <n v="0"/>
    <n v="0"/>
    <n v="0"/>
  </r>
  <r>
    <x v="25"/>
    <n v="44.231299999999997"/>
    <n v="56.970999999999997"/>
    <n v="61.454799999999999"/>
    <s v="SUCURSAL TALLER"/>
    <x v="0"/>
    <x v="8"/>
    <n v="2021"/>
    <n v="0.26"/>
    <n v="14.81246"/>
    <n v="11.500138"/>
    <n v="3.312322"/>
  </r>
  <r>
    <x v="25"/>
    <n v="145.50489999999999"/>
    <n v="200.68180000000001"/>
    <n v="205.54679999999999"/>
    <s v="SUCURSAL CHILE"/>
    <x v="4"/>
    <x v="0"/>
    <n v="2020"/>
    <n v="8.99"/>
    <n v="1804.1293820000001"/>
    <n v="1308.0890509999999"/>
    <n v="496.04033100000015"/>
  </r>
  <r>
    <x v="25"/>
    <n v="145.50489999999999"/>
    <n v="200.68180000000001"/>
    <n v="205.54679999999999"/>
    <s v="SUCURSAL CHILE"/>
    <x v="4"/>
    <x v="1"/>
    <n v="2020"/>
    <n v="0"/>
    <n v="0"/>
    <n v="0"/>
    <n v="0"/>
  </r>
  <r>
    <x v="25"/>
    <n v="145.50489999999999"/>
    <n v="200.68180000000001"/>
    <n v="205.54679999999999"/>
    <s v="SUCURSAL CHILE"/>
    <x v="4"/>
    <x v="2"/>
    <n v="2020"/>
    <n v="5.5"/>
    <n v="1103.7499"/>
    <n v="800.27694999999994"/>
    <n v="303.47295000000008"/>
  </r>
  <r>
    <x v="25"/>
    <n v="145.50489999999999"/>
    <n v="200.68180000000001"/>
    <n v="205.54679999999999"/>
    <s v="SUCURSAL CHILE"/>
    <x v="4"/>
    <x v="3"/>
    <n v="2020"/>
    <n v="0"/>
    <n v="0"/>
    <n v="0"/>
    <n v="0"/>
  </r>
  <r>
    <x v="25"/>
    <n v="145.50489999999999"/>
    <n v="200.68180000000001"/>
    <n v="205.54679999999999"/>
    <s v="SUCURSAL CHILE"/>
    <x v="4"/>
    <x v="4"/>
    <n v="2020"/>
    <n v="1.25"/>
    <n v="250.85225000000003"/>
    <n v="181.881125"/>
    <n v="68.971125000000029"/>
  </r>
  <r>
    <x v="25"/>
    <n v="145.50489999999999"/>
    <n v="200.68180000000001"/>
    <n v="205.54679999999999"/>
    <s v="SUCURSAL CHILE"/>
    <x v="4"/>
    <x v="5"/>
    <n v="2020"/>
    <n v="0"/>
    <n v="0"/>
    <n v="0"/>
    <n v="0"/>
  </r>
  <r>
    <x v="25"/>
    <n v="145.50489999999999"/>
    <n v="200.68180000000001"/>
    <n v="205.54679999999999"/>
    <s v="SUCURSAL CHILE"/>
    <x v="4"/>
    <x v="6"/>
    <n v="2020"/>
    <n v="2.4700000000000002"/>
    <n v="495.68404600000008"/>
    <n v="359.39710300000002"/>
    <n v="136.28694300000006"/>
  </r>
  <r>
    <x v="25"/>
    <n v="145.50489999999999"/>
    <n v="200.68180000000001"/>
    <n v="205.54679999999999"/>
    <s v="SUCURSAL CHILE"/>
    <x v="4"/>
    <x v="7"/>
    <n v="2020"/>
    <n v="0"/>
    <n v="0"/>
    <n v="0"/>
    <n v="0"/>
  </r>
  <r>
    <x v="25"/>
    <n v="145.50489999999999"/>
    <n v="200.68180000000001"/>
    <n v="205.54679999999999"/>
    <s v="SUCURSAL CHILE"/>
    <x v="4"/>
    <x v="8"/>
    <n v="2021"/>
    <n v="2.14"/>
    <n v="429.45905200000004"/>
    <n v="311.38048600000002"/>
    <n v="118.07856600000002"/>
  </r>
  <r>
    <x v="25"/>
    <n v="123.2915"/>
    <n v="132.5472"/>
    <n v="156.90819999999999"/>
    <s v="SUCURSAL LOJA"/>
    <x v="2"/>
    <x v="0"/>
    <n v="2020"/>
    <n v="1.83"/>
    <n v="242.56137600000002"/>
    <n v="225.623445"/>
    <n v="16.93793100000002"/>
  </r>
  <r>
    <x v="25"/>
    <n v="123.2915"/>
    <n v="132.5472"/>
    <n v="156.90819999999999"/>
    <s v="SUCURSAL LOJA"/>
    <x v="2"/>
    <x v="1"/>
    <n v="2020"/>
    <n v="2.2200000000000002"/>
    <n v="294.25478400000003"/>
    <n v="273.70713000000001"/>
    <n v="20.547654000000023"/>
  </r>
  <r>
    <x v="25"/>
    <n v="123.2915"/>
    <n v="132.5472"/>
    <n v="156.90819999999999"/>
    <s v="SUCURSAL LOJA"/>
    <x v="2"/>
    <x v="2"/>
    <n v="2020"/>
    <n v="0"/>
    <n v="0"/>
    <n v="0"/>
    <n v="0"/>
  </r>
  <r>
    <x v="25"/>
    <n v="123.2915"/>
    <n v="132.5472"/>
    <n v="156.90819999999999"/>
    <s v="SUCURSAL LOJA"/>
    <x v="2"/>
    <x v="3"/>
    <n v="2020"/>
    <n v="0"/>
    <n v="0"/>
    <n v="0"/>
    <n v="0"/>
  </r>
  <r>
    <x v="25"/>
    <n v="123.2915"/>
    <n v="132.5472"/>
    <n v="156.90819999999999"/>
    <s v="SUCURSAL LOJA"/>
    <x v="2"/>
    <x v="4"/>
    <n v="2020"/>
    <n v="9.6"/>
    <n v="1272.4531199999999"/>
    <n v="1183.5983999999999"/>
    <n v="88.854720000000043"/>
  </r>
  <r>
    <x v="25"/>
    <n v="123.2915"/>
    <n v="132.5472"/>
    <n v="156.90819999999999"/>
    <s v="SUCURSAL LOJA"/>
    <x v="2"/>
    <x v="5"/>
    <n v="2020"/>
    <n v="0"/>
    <n v="0"/>
    <n v="0"/>
    <n v="0"/>
  </r>
  <r>
    <x v="25"/>
    <n v="123.2915"/>
    <n v="132.5472"/>
    <n v="156.90819999999999"/>
    <s v="SUCURSAL LOJA"/>
    <x v="2"/>
    <x v="6"/>
    <n v="2020"/>
    <n v="2.92"/>
    <n v="387.037824"/>
    <n v="360.01117999999997"/>
    <n v="27.026644000000033"/>
  </r>
  <r>
    <x v="25"/>
    <n v="123.2915"/>
    <n v="132.5472"/>
    <n v="156.90819999999999"/>
    <s v="SUCURSAL LOJA"/>
    <x v="2"/>
    <x v="7"/>
    <n v="2020"/>
    <n v="8.93"/>
    <n v="1183.6464960000001"/>
    <n v="1100.993095"/>
    <n v="82.653401000000031"/>
  </r>
  <r>
    <x v="25"/>
    <n v="123.2915"/>
    <n v="132.5472"/>
    <n v="156.90819999999999"/>
    <s v="SUCURSAL LOJA"/>
    <x v="2"/>
    <x v="8"/>
    <n v="2021"/>
    <n v="1.95"/>
    <n v="258.46704"/>
    <n v="240.41842499999998"/>
    <n v="18.048615000000012"/>
  </r>
  <r>
    <x v="26"/>
    <n v="85.547700000000006"/>
    <n v="135.85159999999999"/>
    <n v="129.6388"/>
    <s v="SUCURSAL TALLER"/>
    <x v="0"/>
    <x v="0"/>
    <n v="2020"/>
    <n v="2.2200000000000002"/>
    <n v="301.590552"/>
    <n v="189.91589400000004"/>
    <n v="111.67465799999997"/>
  </r>
  <r>
    <x v="26"/>
    <n v="85.547700000000006"/>
    <n v="135.85159999999999"/>
    <n v="129.6388"/>
    <s v="SUCURSAL TALLER"/>
    <x v="0"/>
    <x v="1"/>
    <n v="2020"/>
    <n v="3.54"/>
    <n v="480.91466399999996"/>
    <n v="302.83885800000002"/>
    <n v="178.07580599999994"/>
  </r>
  <r>
    <x v="26"/>
    <n v="85.547700000000006"/>
    <n v="135.85159999999999"/>
    <n v="129.6388"/>
    <s v="SUCURSAL TALLER"/>
    <x v="0"/>
    <x v="2"/>
    <n v="2020"/>
    <n v="3.48"/>
    <n v="472.76356799999996"/>
    <n v="297.70599600000003"/>
    <n v="175.05757199999994"/>
  </r>
  <r>
    <x v="26"/>
    <n v="85.547700000000006"/>
    <n v="135.85159999999999"/>
    <n v="129.6388"/>
    <s v="SUCURSAL TALLER"/>
    <x v="0"/>
    <x v="3"/>
    <n v="2020"/>
    <n v="3"/>
    <n v="407.5548"/>
    <n v="256.6431"/>
    <n v="150.9117"/>
  </r>
  <r>
    <x v="26"/>
    <n v="85.547700000000006"/>
    <n v="135.85159999999999"/>
    <n v="129.6388"/>
    <s v="SUCURSAL TALLER"/>
    <x v="0"/>
    <x v="4"/>
    <n v="2020"/>
    <n v="0"/>
    <n v="0"/>
    <n v="0"/>
    <n v="0"/>
  </r>
  <r>
    <x v="26"/>
    <n v="85.547700000000006"/>
    <n v="135.85159999999999"/>
    <n v="129.6388"/>
    <s v="SUCURSAL TALLER"/>
    <x v="0"/>
    <x v="5"/>
    <n v="2020"/>
    <n v="6.56"/>
    <n v="891.18649599999992"/>
    <n v="561.19291199999998"/>
    <n v="329.99358399999994"/>
  </r>
  <r>
    <x v="26"/>
    <n v="85.547700000000006"/>
    <n v="135.85159999999999"/>
    <n v="129.6388"/>
    <s v="SUCURSAL TALLER"/>
    <x v="0"/>
    <x v="6"/>
    <n v="2020"/>
    <n v="7.0000000000000007E-2"/>
    <n v="9.5096120000000006"/>
    <n v="5.9883390000000007"/>
    <n v="3.5212729999999999"/>
  </r>
  <r>
    <x v="26"/>
    <n v="85.547700000000006"/>
    <n v="135.85159999999999"/>
    <n v="129.6388"/>
    <s v="SUCURSAL TALLER"/>
    <x v="0"/>
    <x v="7"/>
    <n v="2020"/>
    <n v="0"/>
    <n v="0"/>
    <n v="0"/>
    <n v="0"/>
  </r>
  <r>
    <x v="26"/>
    <n v="85.547700000000006"/>
    <n v="135.85159999999999"/>
    <n v="129.6388"/>
    <s v="SUCURSAL TALLER"/>
    <x v="0"/>
    <x v="8"/>
    <n v="2021"/>
    <n v="0"/>
    <n v="0"/>
    <n v="0"/>
    <n v="0"/>
  </r>
  <r>
    <x v="26"/>
    <n v="144.834"/>
    <n v="196.99469999999999"/>
    <n v="192.7295"/>
    <s v="SUCURSAL TRAN"/>
    <x v="3"/>
    <x v="0"/>
    <n v="2020"/>
    <n v="0"/>
    <n v="0"/>
    <n v="0"/>
    <n v="0"/>
  </r>
  <r>
    <x v="26"/>
    <n v="144.834"/>
    <n v="196.99469999999999"/>
    <n v="192.7295"/>
    <s v="SUCURSAL TRAN"/>
    <x v="3"/>
    <x v="1"/>
    <n v="2020"/>
    <n v="7.94"/>
    <n v="1564.1379180000001"/>
    <n v="1149.9819600000001"/>
    <n v="414.15595800000006"/>
  </r>
  <r>
    <x v="26"/>
    <n v="144.834"/>
    <n v="196.99469999999999"/>
    <n v="192.7295"/>
    <s v="SUCURSAL TRAN"/>
    <x v="3"/>
    <x v="2"/>
    <n v="2020"/>
    <n v="0"/>
    <n v="0"/>
    <n v="0"/>
    <n v="0"/>
  </r>
  <r>
    <x v="26"/>
    <n v="144.834"/>
    <n v="196.99469999999999"/>
    <n v="192.7295"/>
    <s v="SUCURSAL TRAN"/>
    <x v="3"/>
    <x v="3"/>
    <n v="2020"/>
    <n v="0"/>
    <n v="0"/>
    <n v="0"/>
    <n v="0"/>
  </r>
  <r>
    <x v="26"/>
    <n v="144.834"/>
    <n v="196.99469999999999"/>
    <n v="192.7295"/>
    <s v="SUCURSAL TRAN"/>
    <x v="3"/>
    <x v="4"/>
    <n v="2020"/>
    <n v="2.5299999999999998"/>
    <n v="498.39659099999994"/>
    <n v="366.43001999999996"/>
    <n v="131.96657099999999"/>
  </r>
  <r>
    <x v="26"/>
    <n v="144.834"/>
    <n v="196.99469999999999"/>
    <n v="192.7295"/>
    <s v="SUCURSAL TRAN"/>
    <x v="3"/>
    <x v="5"/>
    <n v="2020"/>
    <n v="0"/>
    <n v="0"/>
    <n v="0"/>
    <n v="0"/>
  </r>
  <r>
    <x v="26"/>
    <n v="144.834"/>
    <n v="196.99469999999999"/>
    <n v="192.7295"/>
    <s v="SUCURSAL TRAN"/>
    <x v="3"/>
    <x v="6"/>
    <n v="2020"/>
    <n v="1.89"/>
    <n v="372.31998299999998"/>
    <n v="273.73626000000002"/>
    <n v="98.583722999999964"/>
  </r>
  <r>
    <x v="26"/>
    <n v="144.834"/>
    <n v="196.99469999999999"/>
    <n v="192.7295"/>
    <s v="SUCURSAL TRAN"/>
    <x v="3"/>
    <x v="7"/>
    <n v="2020"/>
    <n v="4.04"/>
    <n v="795.85858799999994"/>
    <n v="585.12936000000002"/>
    <n v="210.72922799999992"/>
  </r>
  <r>
    <x v="26"/>
    <n v="144.834"/>
    <n v="196.99469999999999"/>
    <n v="192.7295"/>
    <s v="SUCURSAL TRAN"/>
    <x v="3"/>
    <x v="8"/>
    <n v="2021"/>
    <n v="0"/>
    <n v="0"/>
    <n v="0"/>
    <n v="0"/>
  </r>
  <r>
    <x v="26"/>
    <n v="59.497100000000003"/>
    <n v="72.498900000000006"/>
    <n v="77.322999999999993"/>
    <s v="SUCURSAL CHILE"/>
    <x v="4"/>
    <x v="0"/>
    <n v="2020"/>
    <n v="0"/>
    <n v="0"/>
    <n v="0"/>
    <n v="0"/>
  </r>
  <r>
    <x v="26"/>
    <n v="59.497100000000003"/>
    <n v="72.498900000000006"/>
    <n v="77.322999999999993"/>
    <s v="SUCURSAL CHILE"/>
    <x v="4"/>
    <x v="1"/>
    <n v="2020"/>
    <n v="0"/>
    <n v="0"/>
    <n v="0"/>
    <n v="0"/>
  </r>
  <r>
    <x v="26"/>
    <n v="59.497100000000003"/>
    <n v="72.498900000000006"/>
    <n v="77.322999999999993"/>
    <s v="SUCURSAL CHILE"/>
    <x v="4"/>
    <x v="2"/>
    <n v="2020"/>
    <n v="2.1"/>
    <n v="152.24769000000001"/>
    <n v="124.94391000000002"/>
    <n v="27.303779999999989"/>
  </r>
  <r>
    <x v="26"/>
    <n v="59.497100000000003"/>
    <n v="72.498900000000006"/>
    <n v="77.322999999999993"/>
    <s v="SUCURSAL CHILE"/>
    <x v="4"/>
    <x v="3"/>
    <n v="2020"/>
    <n v="1.57"/>
    <n v="113.82327300000001"/>
    <n v="93.410447000000005"/>
    <n v="20.41282600000001"/>
  </r>
  <r>
    <x v="26"/>
    <n v="59.497100000000003"/>
    <n v="72.498900000000006"/>
    <n v="77.322999999999993"/>
    <s v="SUCURSAL CHILE"/>
    <x v="4"/>
    <x v="4"/>
    <n v="2020"/>
    <n v="4.4400000000000004"/>
    <n v="321.89511600000003"/>
    <n v="264.16712400000006"/>
    <n v="57.727991999999972"/>
  </r>
  <r>
    <x v="26"/>
    <n v="59.497100000000003"/>
    <n v="72.498900000000006"/>
    <n v="77.322999999999993"/>
    <s v="SUCURSAL CHILE"/>
    <x v="4"/>
    <x v="5"/>
    <n v="2020"/>
    <n v="0"/>
    <n v="0"/>
    <n v="0"/>
    <n v="0"/>
  </r>
  <r>
    <x v="26"/>
    <n v="59.497100000000003"/>
    <n v="72.498900000000006"/>
    <n v="77.322999999999993"/>
    <s v="SUCURSAL CHILE"/>
    <x v="4"/>
    <x v="6"/>
    <n v="2020"/>
    <n v="0"/>
    <n v="0"/>
    <n v="0"/>
    <n v="0"/>
  </r>
  <r>
    <x v="26"/>
    <n v="59.497100000000003"/>
    <n v="72.498900000000006"/>
    <n v="77.322999999999993"/>
    <s v="SUCURSAL CHILE"/>
    <x v="4"/>
    <x v="7"/>
    <n v="2020"/>
    <n v="0"/>
    <n v="0"/>
    <n v="0"/>
    <n v="0"/>
  </r>
  <r>
    <x v="26"/>
    <n v="59.497100000000003"/>
    <n v="72.498900000000006"/>
    <n v="77.322999999999993"/>
    <s v="SUCURSAL CHILE"/>
    <x v="4"/>
    <x v="8"/>
    <n v="2021"/>
    <n v="4.13"/>
    <n v="299.420457"/>
    <n v="245.72302300000001"/>
    <n v="53.697433999999987"/>
  </r>
  <r>
    <x v="26"/>
    <n v="85.709199999999996"/>
    <n v="99.879499999999993"/>
    <n v="119.15309999999999"/>
    <s v="SUCURSAL LOJA"/>
    <x v="2"/>
    <x v="0"/>
    <n v="2020"/>
    <n v="3.4"/>
    <n v="339.59029999999996"/>
    <n v="291.41127999999998"/>
    <n v="48.17901999999998"/>
  </r>
  <r>
    <x v="26"/>
    <n v="85.709199999999996"/>
    <n v="99.879499999999993"/>
    <n v="119.15309999999999"/>
    <s v="SUCURSAL LOJA"/>
    <x v="2"/>
    <x v="1"/>
    <n v="2020"/>
    <n v="4.12"/>
    <n v="411.50353999999999"/>
    <n v="353.12190399999997"/>
    <n v="58.381636000000015"/>
  </r>
  <r>
    <x v="26"/>
    <n v="85.709199999999996"/>
    <n v="99.879499999999993"/>
    <n v="119.15309999999999"/>
    <s v="SUCURSAL LOJA"/>
    <x v="2"/>
    <x v="2"/>
    <n v="2020"/>
    <n v="0.01"/>
    <n v="0.99879499999999999"/>
    <n v="0.85709199999999996"/>
    <n v="0.14170300000000002"/>
  </r>
  <r>
    <x v="26"/>
    <n v="85.709199999999996"/>
    <n v="99.879499999999993"/>
    <n v="119.15309999999999"/>
    <s v="SUCURSAL LOJA"/>
    <x v="2"/>
    <x v="3"/>
    <n v="2020"/>
    <n v="2.99"/>
    <n v="298.63970499999999"/>
    <n v="256.27050800000001"/>
    <n v="42.369196999999986"/>
  </r>
  <r>
    <x v="26"/>
    <n v="85.709199999999996"/>
    <n v="99.879499999999993"/>
    <n v="119.15309999999999"/>
    <s v="SUCURSAL LOJA"/>
    <x v="2"/>
    <x v="4"/>
    <n v="2020"/>
    <n v="0"/>
    <n v="0"/>
    <n v="0"/>
    <n v="0"/>
  </r>
  <r>
    <x v="26"/>
    <n v="85.709199999999996"/>
    <n v="99.879499999999993"/>
    <n v="119.15309999999999"/>
    <s v="SUCURSAL LOJA"/>
    <x v="2"/>
    <x v="5"/>
    <n v="2020"/>
    <n v="0.5"/>
    <n v="49.939749999999997"/>
    <n v="42.854599999999998"/>
    <n v="7.0851499999999987"/>
  </r>
  <r>
    <x v="26"/>
    <n v="85.709199999999996"/>
    <n v="99.879499999999993"/>
    <n v="119.15309999999999"/>
    <s v="SUCURSAL LOJA"/>
    <x v="2"/>
    <x v="6"/>
    <n v="2020"/>
    <n v="0.75"/>
    <n v="74.909624999999991"/>
    <n v="64.281899999999993"/>
    <n v="10.627724999999998"/>
  </r>
  <r>
    <x v="26"/>
    <n v="85.709199999999996"/>
    <n v="99.879499999999993"/>
    <n v="119.15309999999999"/>
    <s v="SUCURSAL LOJA"/>
    <x v="2"/>
    <x v="7"/>
    <n v="2020"/>
    <n v="1.91"/>
    <n v="190.76984499999998"/>
    <n v="163.70457199999998"/>
    <n v="27.065272999999991"/>
  </r>
  <r>
    <x v="26"/>
    <n v="85.709199999999996"/>
    <n v="99.879499999999993"/>
    <n v="119.15309999999999"/>
    <s v="SUCURSAL LOJA"/>
    <x v="2"/>
    <x v="8"/>
    <n v="2021"/>
    <n v="0.28000000000000003"/>
    <n v="27.966260000000002"/>
    <n v="23.998576"/>
    <n v="3.967684000000002"/>
  </r>
  <r>
    <x v="27"/>
    <n v="5.0949999999999998"/>
    <n v="9.6141000000000005"/>
    <n v="11.4686"/>
    <s v="SUCURSAL LOJA"/>
    <x v="2"/>
    <x v="0"/>
    <n v="2020"/>
    <n v="0.49"/>
    <n v="4.710909"/>
    <n v="2.49655"/>
    <n v="2.214359"/>
  </r>
  <r>
    <x v="27"/>
    <n v="5.0949999999999998"/>
    <n v="9.6141000000000005"/>
    <n v="11.4686"/>
    <s v="SUCURSAL LOJA"/>
    <x v="2"/>
    <x v="1"/>
    <n v="2020"/>
    <n v="0"/>
    <n v="0"/>
    <n v="0"/>
    <n v="0"/>
  </r>
  <r>
    <x v="27"/>
    <n v="5.0949999999999998"/>
    <n v="9.6141000000000005"/>
    <n v="11.4686"/>
    <s v="SUCURSAL LOJA"/>
    <x v="2"/>
    <x v="2"/>
    <n v="2020"/>
    <n v="4.12"/>
    <n v="39.610092000000002"/>
    <n v="20.991399999999999"/>
    <n v="18.618692000000003"/>
  </r>
  <r>
    <x v="27"/>
    <n v="5.0949999999999998"/>
    <n v="9.6141000000000005"/>
    <n v="11.4686"/>
    <s v="SUCURSAL LOJA"/>
    <x v="2"/>
    <x v="3"/>
    <n v="2020"/>
    <n v="3.47"/>
    <n v="33.360927000000004"/>
    <n v="17.679649999999999"/>
    <n v="15.681277000000005"/>
  </r>
  <r>
    <x v="27"/>
    <n v="5.0949999999999998"/>
    <n v="9.6141000000000005"/>
    <n v="11.4686"/>
    <s v="SUCURSAL LOJA"/>
    <x v="2"/>
    <x v="4"/>
    <n v="2020"/>
    <n v="5.01"/>
    <n v="48.166640999999998"/>
    <n v="25.525949999999998"/>
    <n v="22.640691"/>
  </r>
  <r>
    <x v="27"/>
    <n v="5.0949999999999998"/>
    <n v="9.6141000000000005"/>
    <n v="11.4686"/>
    <s v="SUCURSAL LOJA"/>
    <x v="2"/>
    <x v="5"/>
    <n v="2020"/>
    <n v="4.46"/>
    <n v="42.878886000000001"/>
    <n v="22.723699999999997"/>
    <n v="20.155186000000004"/>
  </r>
  <r>
    <x v="27"/>
    <n v="5.0949999999999998"/>
    <n v="9.6141000000000005"/>
    <n v="11.4686"/>
    <s v="SUCURSAL LOJA"/>
    <x v="2"/>
    <x v="6"/>
    <n v="2020"/>
    <n v="0"/>
    <n v="0"/>
    <n v="0"/>
    <n v="0"/>
  </r>
  <r>
    <x v="27"/>
    <n v="5.0949999999999998"/>
    <n v="9.6141000000000005"/>
    <n v="11.4686"/>
    <s v="SUCURSAL LOJA"/>
    <x v="2"/>
    <x v="7"/>
    <n v="2020"/>
    <n v="1.89"/>
    <n v="18.170649000000001"/>
    <n v="9.6295499999999983"/>
    <n v="8.5410990000000027"/>
  </r>
  <r>
    <x v="27"/>
    <n v="5.0949999999999998"/>
    <n v="9.6141000000000005"/>
    <n v="11.4686"/>
    <s v="SUCURSAL LOJA"/>
    <x v="2"/>
    <x v="8"/>
    <n v="2021"/>
    <n v="12.93"/>
    <n v="124.31031300000001"/>
    <n v="65.878349999999998"/>
    <n v="58.43196300000001"/>
  </r>
  <r>
    <x v="27"/>
    <n v="3.4866000000000001"/>
    <n v="6.1932999999999998"/>
    <n v="6.5305"/>
    <s v="SUCURSAL TALLER"/>
    <x v="0"/>
    <x v="0"/>
    <n v="2020"/>
    <n v="4.71"/>
    <n v="29.170442999999999"/>
    <n v="16.421886000000001"/>
    <n v="12.748556999999998"/>
  </r>
  <r>
    <x v="27"/>
    <n v="3.4866000000000001"/>
    <n v="6.1932999999999998"/>
    <n v="6.5305"/>
    <s v="SUCURSAL TALLER"/>
    <x v="0"/>
    <x v="1"/>
    <n v="2020"/>
    <n v="7.03"/>
    <n v="43.538899000000001"/>
    <n v="24.510798000000001"/>
    <n v="19.028100999999999"/>
  </r>
  <r>
    <x v="27"/>
    <n v="3.4866000000000001"/>
    <n v="6.1932999999999998"/>
    <n v="6.5305"/>
    <s v="SUCURSAL TALLER"/>
    <x v="0"/>
    <x v="2"/>
    <n v="2020"/>
    <n v="1.48"/>
    <n v="9.1660839999999997"/>
    <n v="5.1601680000000005"/>
    <n v="4.0059159999999991"/>
  </r>
  <r>
    <x v="27"/>
    <n v="3.4866000000000001"/>
    <n v="6.1932999999999998"/>
    <n v="6.5305"/>
    <s v="SUCURSAL TALLER"/>
    <x v="0"/>
    <x v="3"/>
    <n v="2020"/>
    <n v="4.5999999999999996"/>
    <n v="28.489179999999998"/>
    <n v="16.038360000000001"/>
    <n v="12.450819999999997"/>
  </r>
  <r>
    <x v="27"/>
    <n v="3.4866000000000001"/>
    <n v="6.1932999999999998"/>
    <n v="6.5305"/>
    <s v="SUCURSAL TALLER"/>
    <x v="0"/>
    <x v="4"/>
    <n v="2020"/>
    <n v="0.63"/>
    <n v="3.9017789999999999"/>
    <n v="2.196558"/>
    <n v="1.7052209999999999"/>
  </r>
  <r>
    <x v="27"/>
    <n v="3.4866000000000001"/>
    <n v="6.1932999999999998"/>
    <n v="6.5305"/>
    <s v="SUCURSAL TALLER"/>
    <x v="0"/>
    <x v="5"/>
    <n v="2020"/>
    <n v="0"/>
    <n v="0"/>
    <n v="0"/>
    <n v="0"/>
  </r>
  <r>
    <x v="27"/>
    <n v="3.4866000000000001"/>
    <n v="6.1932999999999998"/>
    <n v="6.5305"/>
    <s v="SUCURSAL TALLER"/>
    <x v="0"/>
    <x v="6"/>
    <n v="2020"/>
    <n v="3.35"/>
    <n v="20.747554999999998"/>
    <n v="11.680110000000001"/>
    <n v="9.0674449999999975"/>
  </r>
  <r>
    <x v="27"/>
    <n v="3.4866000000000001"/>
    <n v="6.1932999999999998"/>
    <n v="6.5305"/>
    <s v="SUCURSAL TALLER"/>
    <x v="0"/>
    <x v="7"/>
    <n v="2020"/>
    <n v="2.02"/>
    <n v="12.510465999999999"/>
    <n v="7.0429320000000004"/>
    <n v="5.4675339999999988"/>
  </r>
  <r>
    <x v="27"/>
    <n v="3.4866000000000001"/>
    <n v="6.1932999999999998"/>
    <n v="6.5305"/>
    <s v="SUCURSAL TALLER"/>
    <x v="0"/>
    <x v="8"/>
    <n v="2021"/>
    <n v="25.33"/>
    <n v="156.87628899999999"/>
    <n v="88.315578000000002"/>
    <n v="68.560710999999984"/>
  </r>
  <r>
    <x v="27"/>
    <n v="4.3495999999999997"/>
    <n v="5.4748000000000001"/>
    <n v="6.1058000000000003"/>
    <s v="MATRIZ "/>
    <x v="1"/>
    <x v="0"/>
    <n v="2020"/>
    <n v="0"/>
    <n v="0"/>
    <n v="0"/>
    <n v="0"/>
  </r>
  <r>
    <x v="27"/>
    <n v="4.3495999999999997"/>
    <n v="5.4748000000000001"/>
    <n v="6.1058000000000003"/>
    <s v="MATRIZ "/>
    <x v="1"/>
    <x v="1"/>
    <n v="2020"/>
    <n v="0.57999999999999996"/>
    <n v="3.1753839999999998"/>
    <n v="2.5227679999999997"/>
    <n v="0.65261600000000008"/>
  </r>
  <r>
    <x v="27"/>
    <n v="4.3495999999999997"/>
    <n v="5.4748000000000001"/>
    <n v="6.1058000000000003"/>
    <s v="MATRIZ "/>
    <x v="1"/>
    <x v="2"/>
    <n v="2020"/>
    <n v="15.47"/>
    <n v="84.695156000000011"/>
    <n v="67.288312000000005"/>
    <n v="17.406844000000007"/>
  </r>
  <r>
    <x v="27"/>
    <n v="4.3495999999999997"/>
    <n v="5.4748000000000001"/>
    <n v="6.1058000000000003"/>
    <s v="MATRIZ "/>
    <x v="1"/>
    <x v="3"/>
    <n v="2020"/>
    <n v="3.08"/>
    <n v="16.862384000000002"/>
    <n v="13.396768"/>
    <n v="3.4656160000000025"/>
  </r>
  <r>
    <x v="27"/>
    <n v="4.3495999999999997"/>
    <n v="5.4748000000000001"/>
    <n v="6.1058000000000003"/>
    <s v="MATRIZ "/>
    <x v="1"/>
    <x v="4"/>
    <n v="2020"/>
    <n v="2.94"/>
    <n v="16.095911999999998"/>
    <n v="12.787823999999999"/>
    <n v="3.3080879999999997"/>
  </r>
  <r>
    <x v="27"/>
    <n v="4.3495999999999997"/>
    <n v="5.4748000000000001"/>
    <n v="6.1058000000000003"/>
    <s v="MATRIZ "/>
    <x v="1"/>
    <x v="5"/>
    <n v="2020"/>
    <n v="0"/>
    <n v="0"/>
    <n v="0"/>
    <n v="0"/>
  </r>
  <r>
    <x v="27"/>
    <n v="4.3495999999999997"/>
    <n v="5.4748000000000001"/>
    <n v="6.1058000000000003"/>
    <s v="MATRIZ "/>
    <x v="1"/>
    <x v="6"/>
    <n v="2020"/>
    <n v="4.21"/>
    <n v="23.048908000000001"/>
    <n v="18.311815999999997"/>
    <n v="4.7370920000000041"/>
  </r>
  <r>
    <x v="27"/>
    <n v="4.3495999999999997"/>
    <n v="5.4748000000000001"/>
    <n v="6.1058000000000003"/>
    <s v="MATRIZ "/>
    <x v="1"/>
    <x v="7"/>
    <n v="2020"/>
    <n v="1.98"/>
    <n v="10.840104"/>
    <n v="8.612207999999999"/>
    <n v="2.2278960000000012"/>
  </r>
  <r>
    <x v="27"/>
    <n v="4.3495999999999997"/>
    <n v="5.4748000000000001"/>
    <n v="6.1058000000000003"/>
    <s v="MATRIZ "/>
    <x v="1"/>
    <x v="8"/>
    <n v="2021"/>
    <n v="0"/>
    <n v="0"/>
    <n v="0"/>
    <n v="0"/>
  </r>
  <r>
    <x v="27"/>
    <n v="1.3053999999999999"/>
    <n v="2.6049000000000002"/>
    <n v="2.4567000000000001"/>
    <s v="SUCURSAL CHILE"/>
    <x v="4"/>
    <x v="0"/>
    <n v="2020"/>
    <n v="1.17"/>
    <n v="3.047733"/>
    <n v="1.5273179999999997"/>
    <n v="1.5204150000000003"/>
  </r>
  <r>
    <x v="27"/>
    <n v="1.3053999999999999"/>
    <n v="2.6049000000000002"/>
    <n v="2.4567000000000001"/>
    <s v="SUCURSAL CHILE"/>
    <x v="4"/>
    <x v="1"/>
    <n v="2020"/>
    <n v="0.02"/>
    <n v="5.2098000000000005E-2"/>
    <n v="2.6107999999999999E-2"/>
    <n v="2.5990000000000006E-2"/>
  </r>
  <r>
    <x v="27"/>
    <n v="1.3053999999999999"/>
    <n v="2.6049000000000002"/>
    <n v="2.4567000000000001"/>
    <s v="SUCURSAL CHILE"/>
    <x v="4"/>
    <x v="2"/>
    <n v="2020"/>
    <n v="0.43"/>
    <n v="1.1201070000000002"/>
    <n v="0.56132199999999999"/>
    <n v="0.5587850000000002"/>
  </r>
  <r>
    <x v="27"/>
    <n v="1.3053999999999999"/>
    <n v="2.6049000000000002"/>
    <n v="2.4567000000000001"/>
    <s v="SUCURSAL CHILE"/>
    <x v="4"/>
    <x v="3"/>
    <n v="2020"/>
    <n v="0.23"/>
    <n v="0.59912700000000008"/>
    <n v="0.30024200000000001"/>
    <n v="0.29888500000000007"/>
  </r>
  <r>
    <x v="27"/>
    <n v="1.3053999999999999"/>
    <n v="2.6049000000000002"/>
    <n v="2.4567000000000001"/>
    <s v="SUCURSAL CHILE"/>
    <x v="4"/>
    <x v="4"/>
    <n v="2020"/>
    <n v="0"/>
    <n v="0"/>
    <n v="0"/>
    <n v="0"/>
  </r>
  <r>
    <x v="27"/>
    <n v="1.3053999999999999"/>
    <n v="2.6049000000000002"/>
    <n v="2.4567000000000001"/>
    <s v="SUCURSAL CHILE"/>
    <x v="4"/>
    <x v="5"/>
    <n v="2020"/>
    <n v="1.21"/>
    <n v="3.151929"/>
    <n v="1.5795339999999998"/>
    <n v="1.5723950000000002"/>
  </r>
  <r>
    <x v="27"/>
    <n v="1.3053999999999999"/>
    <n v="2.6049000000000002"/>
    <n v="2.4567000000000001"/>
    <s v="SUCURSAL CHILE"/>
    <x v="4"/>
    <x v="6"/>
    <n v="2020"/>
    <n v="0"/>
    <n v="0"/>
    <n v="0"/>
    <n v="0"/>
  </r>
  <r>
    <x v="27"/>
    <n v="1.3053999999999999"/>
    <n v="2.6049000000000002"/>
    <n v="2.4567000000000001"/>
    <s v="SUCURSAL CHILE"/>
    <x v="4"/>
    <x v="7"/>
    <n v="2020"/>
    <n v="0"/>
    <n v="0"/>
    <n v="0"/>
    <n v="0"/>
  </r>
  <r>
    <x v="27"/>
    <n v="1.3053999999999999"/>
    <n v="2.6049000000000002"/>
    <n v="2.4567000000000001"/>
    <s v="SUCURSAL CHILE"/>
    <x v="4"/>
    <x v="8"/>
    <n v="2021"/>
    <n v="0"/>
    <n v="0"/>
    <n v="0"/>
    <n v="0"/>
  </r>
  <r>
    <x v="28"/>
    <n v="1.6552"/>
    <n v="2.3803999999999998"/>
    <n v="2.3071000000000002"/>
    <s v="SUCURSAL CHILE"/>
    <x v="4"/>
    <x v="0"/>
    <n v="2020"/>
    <n v="1.24"/>
    <n v="2.9516959999999997"/>
    <n v="2.0524480000000001"/>
    <n v="0.8992479999999996"/>
  </r>
  <r>
    <x v="28"/>
    <n v="1.6552"/>
    <n v="2.3803999999999998"/>
    <n v="2.3071000000000002"/>
    <s v="SUCURSAL CHILE"/>
    <x v="4"/>
    <x v="1"/>
    <n v="2020"/>
    <n v="0"/>
    <n v="0"/>
    <n v="0"/>
    <n v="0"/>
  </r>
  <r>
    <x v="28"/>
    <n v="1.6552"/>
    <n v="2.3803999999999998"/>
    <n v="2.3071000000000002"/>
    <s v="SUCURSAL CHILE"/>
    <x v="4"/>
    <x v="2"/>
    <n v="2020"/>
    <n v="0.85"/>
    <n v="2.0233399999999997"/>
    <n v="1.4069199999999999"/>
    <n v="0.61641999999999975"/>
  </r>
  <r>
    <x v="28"/>
    <n v="1.6552"/>
    <n v="2.3803999999999998"/>
    <n v="2.3071000000000002"/>
    <s v="SUCURSAL CHILE"/>
    <x v="4"/>
    <x v="3"/>
    <n v="2020"/>
    <n v="7.21"/>
    <n v="17.162683999999999"/>
    <n v="11.933992"/>
    <n v="5.2286919999999988"/>
  </r>
  <r>
    <x v="28"/>
    <n v="1.6552"/>
    <n v="2.3803999999999998"/>
    <n v="2.3071000000000002"/>
    <s v="SUCURSAL CHILE"/>
    <x v="4"/>
    <x v="4"/>
    <n v="2020"/>
    <n v="0"/>
    <n v="0"/>
    <n v="0"/>
    <n v="0"/>
  </r>
  <r>
    <x v="28"/>
    <n v="1.6552"/>
    <n v="2.3803999999999998"/>
    <n v="2.3071000000000002"/>
    <s v="SUCURSAL CHILE"/>
    <x v="4"/>
    <x v="5"/>
    <n v="2020"/>
    <n v="0.22"/>
    <n v="0.52368799999999993"/>
    <n v="0.36414400000000002"/>
    <n v="0.15954399999999991"/>
  </r>
  <r>
    <x v="28"/>
    <n v="1.6552"/>
    <n v="2.3803999999999998"/>
    <n v="2.3071000000000002"/>
    <s v="SUCURSAL CHILE"/>
    <x v="4"/>
    <x v="6"/>
    <n v="2020"/>
    <n v="0"/>
    <n v="0"/>
    <n v="0"/>
    <n v="0"/>
  </r>
  <r>
    <x v="28"/>
    <n v="1.6552"/>
    <n v="2.3803999999999998"/>
    <n v="2.3071000000000002"/>
    <s v="SUCURSAL CHILE"/>
    <x v="4"/>
    <x v="7"/>
    <n v="2020"/>
    <n v="4.26"/>
    <n v="10.140503999999998"/>
    <n v="7.0511520000000001"/>
    <n v="3.0893519999999981"/>
  </r>
  <r>
    <x v="28"/>
    <n v="1.6552"/>
    <n v="2.3803999999999998"/>
    <n v="2.3071000000000002"/>
    <s v="SUCURSAL CHILE"/>
    <x v="4"/>
    <x v="8"/>
    <n v="2021"/>
    <n v="0"/>
    <n v="0"/>
    <n v="0"/>
    <n v="0"/>
  </r>
  <r>
    <x v="28"/>
    <n v="6.1585999999999999"/>
    <n v="9.4276999999999997"/>
    <n v="8.1637000000000004"/>
    <s v="SUCURSAL TRAN"/>
    <x v="3"/>
    <x v="0"/>
    <n v="2020"/>
    <n v="0.66"/>
    <n v="6.2222819999999999"/>
    <n v="4.0646760000000004"/>
    <n v="2.1576059999999995"/>
  </r>
  <r>
    <x v="28"/>
    <n v="6.1585999999999999"/>
    <n v="9.4276999999999997"/>
    <n v="8.1637000000000004"/>
    <s v="SUCURSAL TRAN"/>
    <x v="3"/>
    <x v="1"/>
    <n v="2020"/>
    <n v="1.1599999999999999"/>
    <n v="10.936131999999999"/>
    <n v="7.1439759999999994"/>
    <n v="3.7921559999999994"/>
  </r>
  <r>
    <x v="28"/>
    <n v="6.1585999999999999"/>
    <n v="9.4276999999999997"/>
    <n v="8.1637000000000004"/>
    <s v="SUCURSAL TRAN"/>
    <x v="3"/>
    <x v="2"/>
    <n v="2020"/>
    <n v="1.35"/>
    <n v="12.727395000000001"/>
    <n v="8.3141100000000012"/>
    <n v="4.4132850000000001"/>
  </r>
  <r>
    <x v="28"/>
    <n v="6.1585999999999999"/>
    <n v="9.4276999999999997"/>
    <n v="8.1637000000000004"/>
    <s v="SUCURSAL TRAN"/>
    <x v="3"/>
    <x v="3"/>
    <n v="2020"/>
    <n v="0"/>
    <n v="0"/>
    <n v="0"/>
    <n v="0"/>
  </r>
  <r>
    <x v="28"/>
    <n v="6.1585999999999999"/>
    <n v="9.4276999999999997"/>
    <n v="8.1637000000000004"/>
    <s v="SUCURSAL TRAN"/>
    <x v="3"/>
    <x v="4"/>
    <n v="2020"/>
    <n v="4.0199999999999996"/>
    <n v="37.899353999999995"/>
    <n v="24.757571999999996"/>
    <n v="13.141781999999999"/>
  </r>
  <r>
    <x v="28"/>
    <n v="6.1585999999999999"/>
    <n v="9.4276999999999997"/>
    <n v="8.1637000000000004"/>
    <s v="SUCURSAL TRAN"/>
    <x v="3"/>
    <x v="5"/>
    <n v="2020"/>
    <n v="1.9"/>
    <n v="17.91263"/>
    <n v="11.701339999999998"/>
    <n v="6.2112900000000018"/>
  </r>
  <r>
    <x v="28"/>
    <n v="6.1585999999999999"/>
    <n v="9.4276999999999997"/>
    <n v="8.1637000000000004"/>
    <s v="SUCURSAL TRAN"/>
    <x v="3"/>
    <x v="6"/>
    <n v="2020"/>
    <n v="0"/>
    <n v="0"/>
    <n v="0"/>
    <n v="0"/>
  </r>
  <r>
    <x v="28"/>
    <n v="6.1585999999999999"/>
    <n v="9.4276999999999997"/>
    <n v="8.1637000000000004"/>
    <s v="SUCURSAL TRAN"/>
    <x v="3"/>
    <x v="7"/>
    <n v="2020"/>
    <n v="1.39"/>
    <n v="13.104502999999999"/>
    <n v="8.560454"/>
    <n v="4.5440489999999993"/>
  </r>
  <r>
    <x v="28"/>
    <n v="6.1585999999999999"/>
    <n v="9.4276999999999997"/>
    <n v="8.1637000000000004"/>
    <s v="SUCURSAL TRAN"/>
    <x v="3"/>
    <x v="8"/>
    <n v="2021"/>
    <n v="4.67"/>
    <n v="44.027358999999997"/>
    <n v="28.760662"/>
    <n v="15.266696999999997"/>
  </r>
  <r>
    <x v="29"/>
    <n v="52.654000000000003"/>
    <n v="68.87"/>
    <n v="0"/>
    <s v="SUCURSAL TALLER"/>
    <x v="0"/>
    <x v="0"/>
    <n v="2020"/>
    <n v="1.33"/>
    <n v="91.597100000000012"/>
    <n v="70.029820000000015"/>
    <n v="21.567279999999997"/>
  </r>
  <r>
    <x v="29"/>
    <n v="52.654000000000003"/>
    <n v="68.87"/>
    <n v="0"/>
    <s v="SUCURSAL TALLER"/>
    <x v="0"/>
    <x v="1"/>
    <n v="2020"/>
    <n v="0"/>
    <n v="0"/>
    <n v="0"/>
    <n v="0"/>
  </r>
  <r>
    <x v="29"/>
    <n v="52.654000000000003"/>
    <n v="68.87"/>
    <n v="0"/>
    <s v="SUCURSAL TALLER"/>
    <x v="0"/>
    <x v="2"/>
    <n v="2020"/>
    <n v="0"/>
    <n v="0"/>
    <n v="0"/>
    <n v="0"/>
  </r>
  <r>
    <x v="29"/>
    <n v="52.654000000000003"/>
    <n v="68.87"/>
    <n v="0"/>
    <s v="SUCURSAL TALLER"/>
    <x v="0"/>
    <x v="3"/>
    <n v="2020"/>
    <n v="0"/>
    <n v="0"/>
    <n v="0"/>
    <n v="0"/>
  </r>
  <r>
    <x v="29"/>
    <n v="52.654000000000003"/>
    <n v="68.87"/>
    <n v="0"/>
    <s v="SUCURSAL TALLER"/>
    <x v="0"/>
    <x v="4"/>
    <n v="2020"/>
    <n v="0.27"/>
    <n v="18.594900000000003"/>
    <n v="14.216580000000002"/>
    <n v="4.3783200000000004"/>
  </r>
  <r>
    <x v="29"/>
    <n v="52.654000000000003"/>
    <n v="68.87"/>
    <n v="0"/>
    <s v="SUCURSAL TALLER"/>
    <x v="0"/>
    <x v="5"/>
    <n v="2020"/>
    <n v="0.97"/>
    <n v="66.803899999999999"/>
    <n v="51.074380000000005"/>
    <n v="15.729519999999994"/>
  </r>
  <r>
    <x v="29"/>
    <n v="52.654000000000003"/>
    <n v="68.87"/>
    <n v="0"/>
    <s v="SUCURSAL TALLER"/>
    <x v="0"/>
    <x v="6"/>
    <n v="2020"/>
    <n v="0"/>
    <n v="0"/>
    <n v="0"/>
    <n v="0"/>
  </r>
  <r>
    <x v="29"/>
    <n v="52.654000000000003"/>
    <n v="68.87"/>
    <n v="0"/>
    <s v="SUCURSAL TALLER"/>
    <x v="0"/>
    <x v="7"/>
    <n v="2020"/>
    <n v="0.16"/>
    <n v="11.019200000000001"/>
    <n v="8.4246400000000001"/>
    <n v="2.5945600000000013"/>
  </r>
  <r>
    <x v="29"/>
    <n v="52.654000000000003"/>
    <n v="68.87"/>
    <n v="0"/>
    <s v="SUCURSAL TALLER"/>
    <x v="0"/>
    <x v="8"/>
    <n v="2021"/>
    <n v="0.86"/>
    <n v="59.228200000000001"/>
    <n v="45.282440000000001"/>
    <n v="13.94576"/>
  </r>
  <r>
    <x v="29"/>
    <n v="115.5887"/>
    <n v="177.37"/>
    <n v="162.27260000000001"/>
    <s v="MATRIZ "/>
    <x v="1"/>
    <x v="0"/>
    <n v="2020"/>
    <n v="0.94"/>
    <n v="166.7278"/>
    <n v="108.653378"/>
    <n v="58.074421999999998"/>
  </r>
  <r>
    <x v="29"/>
    <n v="115.5887"/>
    <n v="177.37"/>
    <n v="162.27260000000001"/>
    <s v="MATRIZ "/>
    <x v="1"/>
    <x v="1"/>
    <n v="2020"/>
    <n v="0.97"/>
    <n v="172.0489"/>
    <n v="112.121039"/>
    <n v="59.927861000000007"/>
  </r>
  <r>
    <x v="29"/>
    <n v="115.5887"/>
    <n v="177.37"/>
    <n v="162.27260000000001"/>
    <s v="MATRIZ "/>
    <x v="1"/>
    <x v="2"/>
    <n v="2020"/>
    <n v="0.97"/>
    <n v="172.0489"/>
    <n v="112.121039"/>
    <n v="59.927861000000007"/>
  </r>
  <r>
    <x v="29"/>
    <n v="115.5887"/>
    <n v="177.37"/>
    <n v="162.27260000000001"/>
    <s v="MATRIZ "/>
    <x v="1"/>
    <x v="3"/>
    <n v="2020"/>
    <n v="2.09"/>
    <n v="370.70329999999996"/>
    <n v="241.58038299999998"/>
    <n v="129.12291699999997"/>
  </r>
  <r>
    <x v="29"/>
    <n v="115.5887"/>
    <n v="177.37"/>
    <n v="162.27260000000001"/>
    <s v="MATRIZ "/>
    <x v="1"/>
    <x v="4"/>
    <n v="2020"/>
    <n v="3.05"/>
    <n v="540.97849999999994"/>
    <n v="352.54553499999997"/>
    <n v="188.43296499999997"/>
  </r>
  <r>
    <x v="29"/>
    <n v="115.5887"/>
    <n v="177.37"/>
    <n v="162.27260000000001"/>
    <s v="MATRIZ "/>
    <x v="1"/>
    <x v="5"/>
    <n v="2020"/>
    <n v="1.43"/>
    <n v="253.63909999999998"/>
    <n v="165.29184100000001"/>
    <n v="88.34725899999998"/>
  </r>
  <r>
    <x v="29"/>
    <n v="115.5887"/>
    <n v="177.37"/>
    <n v="162.27260000000001"/>
    <s v="MATRIZ "/>
    <x v="1"/>
    <x v="6"/>
    <n v="2020"/>
    <n v="2.76"/>
    <n v="489.54119999999995"/>
    <n v="319.024812"/>
    <n v="170.51638799999995"/>
  </r>
  <r>
    <x v="29"/>
    <n v="115.5887"/>
    <n v="177.37"/>
    <n v="162.27260000000001"/>
    <s v="MATRIZ "/>
    <x v="1"/>
    <x v="7"/>
    <n v="2020"/>
    <n v="0.23"/>
    <n v="40.795100000000005"/>
    <n v="26.585401000000001"/>
    <n v="14.209699000000004"/>
  </r>
  <r>
    <x v="29"/>
    <n v="115.5887"/>
    <n v="177.37"/>
    <n v="162.27260000000001"/>
    <s v="MATRIZ "/>
    <x v="1"/>
    <x v="8"/>
    <n v="2021"/>
    <n v="0"/>
    <n v="0"/>
    <n v="0"/>
    <n v="0"/>
  </r>
  <r>
    <x v="29"/>
    <n v="174.76339999999999"/>
    <n v="252.23929999999999"/>
    <n v="299.44349999999997"/>
    <s v="SUCURSAL LOJA"/>
    <x v="2"/>
    <x v="0"/>
    <n v="2020"/>
    <n v="0.18"/>
    <n v="45.403073999999997"/>
    <n v="31.457411999999998"/>
    <n v="13.945661999999999"/>
  </r>
  <r>
    <x v="29"/>
    <n v="174.76339999999999"/>
    <n v="252.23929999999999"/>
    <n v="299.44349999999997"/>
    <s v="SUCURSAL LOJA"/>
    <x v="2"/>
    <x v="1"/>
    <n v="2020"/>
    <n v="0"/>
    <n v="0"/>
    <n v="0"/>
    <n v="0"/>
  </r>
  <r>
    <x v="29"/>
    <n v="174.76339999999999"/>
    <n v="252.23929999999999"/>
    <n v="299.44349999999997"/>
    <s v="SUCURSAL LOJA"/>
    <x v="2"/>
    <x v="2"/>
    <n v="2020"/>
    <n v="0"/>
    <n v="0"/>
    <n v="0"/>
    <n v="0"/>
  </r>
  <r>
    <x v="29"/>
    <n v="174.76339999999999"/>
    <n v="252.23929999999999"/>
    <n v="299.44349999999997"/>
    <s v="SUCURSAL LOJA"/>
    <x v="2"/>
    <x v="3"/>
    <n v="2020"/>
    <n v="1.63"/>
    <n v="411.15005899999994"/>
    <n v="284.86434199999997"/>
    <n v="126.28571699999998"/>
  </r>
  <r>
    <x v="29"/>
    <n v="174.76339999999999"/>
    <n v="252.23929999999999"/>
    <n v="299.44349999999997"/>
    <s v="SUCURSAL LOJA"/>
    <x v="2"/>
    <x v="4"/>
    <n v="2020"/>
    <n v="4"/>
    <n v="1008.9571999999999"/>
    <n v="699.05359999999996"/>
    <n v="309.90359999999998"/>
  </r>
  <r>
    <x v="29"/>
    <n v="174.76339999999999"/>
    <n v="252.23929999999999"/>
    <n v="299.44349999999997"/>
    <s v="SUCURSAL LOJA"/>
    <x v="2"/>
    <x v="5"/>
    <n v="2020"/>
    <n v="0"/>
    <n v="0"/>
    <n v="0"/>
    <n v="0"/>
  </r>
  <r>
    <x v="29"/>
    <n v="174.76339999999999"/>
    <n v="252.23929999999999"/>
    <n v="299.44349999999997"/>
    <s v="SUCURSAL LOJA"/>
    <x v="2"/>
    <x v="6"/>
    <n v="2020"/>
    <n v="2.19"/>
    <n v="552.40406699999994"/>
    <n v="382.73184599999996"/>
    <n v="169.67222099999998"/>
  </r>
  <r>
    <x v="29"/>
    <n v="174.76339999999999"/>
    <n v="252.23929999999999"/>
    <n v="299.44349999999997"/>
    <s v="SUCURSAL LOJA"/>
    <x v="2"/>
    <x v="7"/>
    <n v="2020"/>
    <n v="0"/>
    <n v="0"/>
    <n v="0"/>
    <n v="0"/>
  </r>
  <r>
    <x v="29"/>
    <n v="174.76339999999999"/>
    <n v="252.23929999999999"/>
    <n v="299.44349999999997"/>
    <s v="SUCURSAL LOJA"/>
    <x v="2"/>
    <x v="8"/>
    <n v="2021"/>
    <n v="0"/>
    <n v="0"/>
    <n v="0"/>
    <n v="0"/>
  </r>
  <r>
    <x v="30"/>
    <n v="11.830500000000001"/>
    <n v="22.2181"/>
    <n v="20.501200000000001"/>
    <s v="SUCURSAL CHILE"/>
    <x v="4"/>
    <x v="0"/>
    <n v="2020"/>
    <n v="0"/>
    <n v="0"/>
    <n v="0"/>
    <n v="0"/>
  </r>
  <r>
    <x v="30"/>
    <n v="11.830500000000001"/>
    <n v="22.2181"/>
    <n v="20.501200000000001"/>
    <s v="SUCURSAL CHILE"/>
    <x v="4"/>
    <x v="1"/>
    <n v="2020"/>
    <n v="3.81"/>
    <n v="84.650960999999995"/>
    <n v="45.074205000000006"/>
    <n v="39.576755999999989"/>
  </r>
  <r>
    <x v="30"/>
    <n v="11.830500000000001"/>
    <n v="22.2181"/>
    <n v="20.501200000000001"/>
    <s v="SUCURSAL CHILE"/>
    <x v="4"/>
    <x v="2"/>
    <n v="2020"/>
    <n v="0.74"/>
    <n v="16.441393999999999"/>
    <n v="8.7545700000000011"/>
    <n v="7.6868239999999979"/>
  </r>
  <r>
    <x v="30"/>
    <n v="11.830500000000001"/>
    <n v="22.2181"/>
    <n v="20.501200000000001"/>
    <s v="SUCURSAL CHILE"/>
    <x v="4"/>
    <x v="3"/>
    <n v="2020"/>
    <n v="11.41"/>
    <n v="253.508521"/>
    <n v="134.98600500000001"/>
    <n v="118.522516"/>
  </r>
  <r>
    <x v="30"/>
    <n v="11.830500000000001"/>
    <n v="22.2181"/>
    <n v="20.501200000000001"/>
    <s v="SUCURSAL CHILE"/>
    <x v="4"/>
    <x v="4"/>
    <n v="2020"/>
    <n v="0.83"/>
    <n v="18.441022999999998"/>
    <n v="9.8193149999999996"/>
    <n v="8.6217079999999982"/>
  </r>
  <r>
    <x v="30"/>
    <n v="11.830500000000001"/>
    <n v="22.2181"/>
    <n v="20.501200000000001"/>
    <s v="SUCURSAL CHILE"/>
    <x v="4"/>
    <x v="5"/>
    <n v="2020"/>
    <n v="0"/>
    <n v="0"/>
    <n v="0"/>
    <n v="0"/>
  </r>
  <r>
    <x v="30"/>
    <n v="11.830500000000001"/>
    <n v="22.2181"/>
    <n v="20.501200000000001"/>
    <s v="SUCURSAL CHILE"/>
    <x v="4"/>
    <x v="6"/>
    <n v="2020"/>
    <n v="2.16"/>
    <n v="47.991096000000006"/>
    <n v="25.553880000000003"/>
    <n v="22.437216000000003"/>
  </r>
  <r>
    <x v="30"/>
    <n v="11.830500000000001"/>
    <n v="22.2181"/>
    <n v="20.501200000000001"/>
    <s v="SUCURSAL CHILE"/>
    <x v="4"/>
    <x v="7"/>
    <n v="2020"/>
    <n v="0"/>
    <n v="0"/>
    <n v="0"/>
    <n v="0"/>
  </r>
  <r>
    <x v="30"/>
    <n v="11.830500000000001"/>
    <n v="22.2181"/>
    <n v="20.501200000000001"/>
    <s v="SUCURSAL CHILE"/>
    <x v="4"/>
    <x v="8"/>
    <n v="2021"/>
    <n v="5.79"/>
    <n v="128.642799"/>
    <n v="68.498595000000009"/>
    <n v="60.144203999999988"/>
  </r>
  <r>
    <x v="30"/>
    <n v="5.5491000000000001"/>
    <n v="8.9642999999999997"/>
    <n v="8.3279999999999994"/>
    <s v="SUCURSAL TALLER"/>
    <x v="0"/>
    <x v="0"/>
    <n v="2020"/>
    <n v="14.12"/>
    <n v="126.57591599999999"/>
    <n v="78.353291999999996"/>
    <n v="48.222623999999996"/>
  </r>
  <r>
    <x v="30"/>
    <n v="5.5491000000000001"/>
    <n v="8.9642999999999997"/>
    <n v="8.3279999999999994"/>
    <s v="SUCURSAL TALLER"/>
    <x v="0"/>
    <x v="1"/>
    <n v="2020"/>
    <n v="6.38"/>
    <n v="57.192233999999999"/>
    <n v="35.403258000000001"/>
    <n v="21.788975999999998"/>
  </r>
  <r>
    <x v="30"/>
    <n v="5.5491000000000001"/>
    <n v="8.9642999999999997"/>
    <n v="8.3279999999999994"/>
    <s v="SUCURSAL TALLER"/>
    <x v="0"/>
    <x v="2"/>
    <n v="2020"/>
    <n v="0"/>
    <n v="0"/>
    <n v="0"/>
    <n v="0"/>
  </r>
  <r>
    <x v="30"/>
    <n v="5.5491000000000001"/>
    <n v="8.9642999999999997"/>
    <n v="8.3279999999999994"/>
    <s v="SUCURSAL TALLER"/>
    <x v="0"/>
    <x v="3"/>
    <n v="2020"/>
    <n v="4.0199999999999996"/>
    <n v="36.036485999999996"/>
    <n v="22.307381999999997"/>
    <n v="13.729104"/>
  </r>
  <r>
    <x v="30"/>
    <n v="5.5491000000000001"/>
    <n v="8.9642999999999997"/>
    <n v="8.3279999999999994"/>
    <s v="SUCURSAL TALLER"/>
    <x v="0"/>
    <x v="4"/>
    <n v="2020"/>
    <n v="1.89"/>
    <n v="16.942526999999998"/>
    <n v="10.487798999999999"/>
    <n v="6.4547279999999994"/>
  </r>
  <r>
    <x v="30"/>
    <n v="5.5491000000000001"/>
    <n v="8.9642999999999997"/>
    <n v="8.3279999999999994"/>
    <s v="SUCURSAL TALLER"/>
    <x v="0"/>
    <x v="5"/>
    <n v="2020"/>
    <n v="21.79"/>
    <n v="195.33209699999998"/>
    <n v="120.914889"/>
    <n v="74.417207999999974"/>
  </r>
  <r>
    <x v="30"/>
    <n v="5.5491000000000001"/>
    <n v="8.9642999999999997"/>
    <n v="8.3279999999999994"/>
    <s v="SUCURSAL TALLER"/>
    <x v="0"/>
    <x v="6"/>
    <n v="2020"/>
    <n v="0"/>
    <n v="0"/>
    <n v="0"/>
    <n v="0"/>
  </r>
  <r>
    <x v="30"/>
    <n v="5.5491000000000001"/>
    <n v="8.9642999999999997"/>
    <n v="8.3279999999999994"/>
    <s v="SUCURSAL TALLER"/>
    <x v="0"/>
    <x v="7"/>
    <n v="2020"/>
    <n v="0.9"/>
    <n v="8.0678699999999992"/>
    <n v="4.9941900000000006"/>
    <n v="3.0736799999999986"/>
  </r>
  <r>
    <x v="30"/>
    <n v="5.5491000000000001"/>
    <n v="8.9642999999999997"/>
    <n v="8.3279999999999994"/>
    <s v="SUCURSAL TALLER"/>
    <x v="0"/>
    <x v="8"/>
    <n v="2021"/>
    <n v="0"/>
    <n v="0"/>
    <n v="0"/>
    <n v="0"/>
  </r>
  <r>
    <x v="30"/>
    <n v="1.3177000000000001"/>
    <n v="1.6368"/>
    <n v="0"/>
    <s v="SUCURSAL LOJA"/>
    <x v="2"/>
    <x v="0"/>
    <n v="2020"/>
    <n v="0"/>
    <n v="0"/>
    <n v="0"/>
    <n v="0"/>
  </r>
  <r>
    <x v="30"/>
    <n v="1.3177000000000001"/>
    <n v="1.6368"/>
    <n v="0"/>
    <s v="SUCURSAL LOJA"/>
    <x v="2"/>
    <x v="1"/>
    <n v="2020"/>
    <n v="1.36"/>
    <n v="2.226048"/>
    <n v="1.7920720000000003"/>
    <n v="0.4339759999999997"/>
  </r>
  <r>
    <x v="30"/>
    <n v="1.3177000000000001"/>
    <n v="1.6368"/>
    <n v="0"/>
    <s v="SUCURSAL LOJA"/>
    <x v="2"/>
    <x v="2"/>
    <n v="2020"/>
    <n v="0"/>
    <n v="0"/>
    <n v="0"/>
    <n v="0"/>
  </r>
  <r>
    <x v="30"/>
    <n v="1.3177000000000001"/>
    <n v="1.6368"/>
    <n v="0"/>
    <s v="SUCURSAL LOJA"/>
    <x v="2"/>
    <x v="3"/>
    <n v="2020"/>
    <n v="0.31"/>
    <n v="0.50740799999999997"/>
    <n v="0.40848700000000004"/>
    <n v="9.8920999999999926E-2"/>
  </r>
  <r>
    <x v="30"/>
    <n v="1.3177000000000001"/>
    <n v="1.6368"/>
    <n v="0"/>
    <s v="SUCURSAL LOJA"/>
    <x v="2"/>
    <x v="4"/>
    <n v="2020"/>
    <n v="2.8"/>
    <n v="4.5830399999999996"/>
    <n v="3.6895600000000002"/>
    <n v="0.89347999999999939"/>
  </r>
  <r>
    <x v="30"/>
    <n v="1.3177000000000001"/>
    <n v="1.6368"/>
    <n v="0"/>
    <s v="SUCURSAL LOJA"/>
    <x v="2"/>
    <x v="5"/>
    <n v="2020"/>
    <n v="1.26"/>
    <n v="2.0623680000000002"/>
    <n v="1.6603020000000002"/>
    <n v="0.40206600000000003"/>
  </r>
  <r>
    <x v="30"/>
    <n v="1.3177000000000001"/>
    <n v="1.6368"/>
    <n v="0"/>
    <s v="SUCURSAL LOJA"/>
    <x v="2"/>
    <x v="6"/>
    <n v="2020"/>
    <n v="0.81"/>
    <n v="1.3258080000000001"/>
    <n v="1.0673370000000002"/>
    <n v="0.2584709999999999"/>
  </r>
  <r>
    <x v="30"/>
    <n v="1.3177000000000001"/>
    <n v="1.6368"/>
    <n v="0"/>
    <s v="SUCURSAL LOJA"/>
    <x v="2"/>
    <x v="7"/>
    <n v="2020"/>
    <n v="0.21"/>
    <n v="0.34372799999999998"/>
    <n v="0.27671699999999999"/>
    <n v="6.7010999999999987E-2"/>
  </r>
  <r>
    <x v="30"/>
    <n v="1.3177000000000001"/>
    <n v="1.6368"/>
    <n v="0"/>
    <s v="SUCURSAL LOJA"/>
    <x v="2"/>
    <x v="8"/>
    <n v="2021"/>
    <n v="1.31"/>
    <n v="2.1442080000000003"/>
    <n v="1.7261870000000001"/>
    <n v="0.4180210000000002"/>
  </r>
  <r>
    <x v="30"/>
    <n v="2.214"/>
    <n v="2.6852"/>
    <n v="3.3174999999999999"/>
    <s v="MATRIZ "/>
    <x v="1"/>
    <x v="0"/>
    <n v="2020"/>
    <n v="0.83"/>
    <n v="2.2287159999999999"/>
    <n v="1.8376199999999998"/>
    <n v="0.39109600000000011"/>
  </r>
  <r>
    <x v="30"/>
    <n v="2.214"/>
    <n v="2.6852"/>
    <n v="3.3174999999999999"/>
    <s v="MATRIZ "/>
    <x v="1"/>
    <x v="1"/>
    <n v="2020"/>
    <n v="2.42"/>
    <n v="6.4981840000000002"/>
    <n v="5.3578799999999998"/>
    <n v="1.1403040000000004"/>
  </r>
  <r>
    <x v="30"/>
    <n v="2.214"/>
    <n v="2.6852"/>
    <n v="3.3174999999999999"/>
    <s v="MATRIZ "/>
    <x v="1"/>
    <x v="2"/>
    <n v="2020"/>
    <n v="0.3"/>
    <n v="0.80555999999999994"/>
    <n v="0.66420000000000001"/>
    <n v="0.14135999999999993"/>
  </r>
  <r>
    <x v="30"/>
    <n v="2.214"/>
    <n v="2.6852"/>
    <n v="3.3174999999999999"/>
    <s v="MATRIZ "/>
    <x v="1"/>
    <x v="3"/>
    <n v="2020"/>
    <n v="1.1100000000000001"/>
    <n v="2.9805720000000004"/>
    <n v="2.4575400000000003"/>
    <n v="0.52303200000000016"/>
  </r>
  <r>
    <x v="30"/>
    <n v="2.214"/>
    <n v="2.6852"/>
    <n v="3.3174999999999999"/>
    <s v="MATRIZ "/>
    <x v="1"/>
    <x v="4"/>
    <n v="2020"/>
    <n v="0.46"/>
    <n v="1.2351920000000001"/>
    <n v="1.01844"/>
    <n v="0.21675200000000006"/>
  </r>
  <r>
    <x v="30"/>
    <n v="2.214"/>
    <n v="2.6852"/>
    <n v="3.3174999999999999"/>
    <s v="MATRIZ "/>
    <x v="1"/>
    <x v="5"/>
    <n v="2020"/>
    <n v="1.21"/>
    <n v="3.2490920000000001"/>
    <n v="2.6789399999999999"/>
    <n v="0.57015200000000021"/>
  </r>
  <r>
    <x v="30"/>
    <n v="2.214"/>
    <n v="2.6852"/>
    <n v="3.3174999999999999"/>
    <s v="MATRIZ "/>
    <x v="1"/>
    <x v="6"/>
    <n v="2020"/>
    <n v="5.94"/>
    <n v="15.950088000000001"/>
    <n v="13.151160000000001"/>
    <n v="2.7989280000000001"/>
  </r>
  <r>
    <x v="30"/>
    <n v="2.214"/>
    <n v="2.6852"/>
    <n v="3.3174999999999999"/>
    <s v="MATRIZ "/>
    <x v="1"/>
    <x v="7"/>
    <n v="2020"/>
    <n v="0.77"/>
    <n v="2.0676040000000002"/>
    <n v="1.70478"/>
    <n v="0.36282400000000026"/>
  </r>
  <r>
    <x v="30"/>
    <n v="2.214"/>
    <n v="2.6852"/>
    <n v="3.3174999999999999"/>
    <s v="MATRIZ "/>
    <x v="1"/>
    <x v="8"/>
    <n v="2021"/>
    <n v="0"/>
    <n v="0"/>
    <n v="0"/>
    <n v="0"/>
  </r>
  <r>
    <x v="30"/>
    <n v="7.1307"/>
    <n v="13.2155"/>
    <n v="15.912699999999999"/>
    <s v="SUCURSAL TRAN"/>
    <x v="3"/>
    <x v="0"/>
    <n v="2020"/>
    <n v="1.52"/>
    <n v="20.08756"/>
    <n v="10.838664"/>
    <n v="9.2488960000000002"/>
  </r>
  <r>
    <x v="30"/>
    <n v="7.1307"/>
    <n v="13.2155"/>
    <n v="15.912699999999999"/>
    <s v="SUCURSAL TRAN"/>
    <x v="3"/>
    <x v="1"/>
    <n v="2020"/>
    <n v="0.15"/>
    <n v="1.9823249999999999"/>
    <n v="1.0696049999999999"/>
    <n v="0.91271999999999998"/>
  </r>
  <r>
    <x v="30"/>
    <n v="7.1307"/>
    <n v="13.2155"/>
    <n v="15.912699999999999"/>
    <s v="SUCURSAL TRAN"/>
    <x v="3"/>
    <x v="2"/>
    <n v="2020"/>
    <n v="0.34"/>
    <n v="4.4932700000000008"/>
    <n v="2.4244380000000003"/>
    <n v="2.0688320000000004"/>
  </r>
  <r>
    <x v="30"/>
    <n v="7.1307"/>
    <n v="13.2155"/>
    <n v="15.912699999999999"/>
    <s v="SUCURSAL TRAN"/>
    <x v="3"/>
    <x v="3"/>
    <n v="2020"/>
    <n v="0"/>
    <n v="0"/>
    <n v="0"/>
    <n v="0"/>
  </r>
  <r>
    <x v="30"/>
    <n v="7.1307"/>
    <n v="13.2155"/>
    <n v="15.912699999999999"/>
    <s v="SUCURSAL TRAN"/>
    <x v="3"/>
    <x v="4"/>
    <n v="2020"/>
    <n v="0.27"/>
    <n v="3.5681850000000002"/>
    <n v="1.925289"/>
    <n v="1.6428960000000001"/>
  </r>
  <r>
    <x v="30"/>
    <n v="7.1307"/>
    <n v="13.2155"/>
    <n v="15.912699999999999"/>
    <s v="SUCURSAL TRAN"/>
    <x v="3"/>
    <x v="5"/>
    <n v="2020"/>
    <n v="0.36"/>
    <n v="4.7575799999999999"/>
    <n v="2.5670519999999999"/>
    <n v="2.190528"/>
  </r>
  <r>
    <x v="30"/>
    <n v="7.1307"/>
    <n v="13.2155"/>
    <n v="15.912699999999999"/>
    <s v="SUCURSAL TRAN"/>
    <x v="3"/>
    <x v="6"/>
    <n v="2020"/>
    <n v="0.21"/>
    <n v="2.775255"/>
    <n v="1.497447"/>
    <n v="1.2778080000000001"/>
  </r>
  <r>
    <x v="30"/>
    <n v="7.1307"/>
    <n v="13.2155"/>
    <n v="15.912699999999999"/>
    <s v="SUCURSAL TRAN"/>
    <x v="3"/>
    <x v="7"/>
    <n v="2020"/>
    <n v="0.4"/>
    <n v="5.2862000000000009"/>
    <n v="2.8522800000000004"/>
    <n v="2.4339200000000005"/>
  </r>
  <r>
    <x v="30"/>
    <n v="7.1307"/>
    <n v="13.2155"/>
    <n v="15.912699999999999"/>
    <s v="SUCURSAL TRAN"/>
    <x v="3"/>
    <x v="8"/>
    <n v="2021"/>
    <n v="1.29"/>
    <n v="17.047995"/>
    <n v="9.1986030000000003"/>
    <n v="7.8493919999999999"/>
  </r>
  <r>
    <x v="31"/>
    <n v="7.1128999999999998"/>
    <n v="12.7598"/>
    <n v="12.011200000000001"/>
    <s v="SUCURSAL CHILE"/>
    <x v="4"/>
    <x v="0"/>
    <n v="2020"/>
    <n v="0"/>
    <n v="0"/>
    <n v="0"/>
    <n v="0"/>
  </r>
  <r>
    <x v="31"/>
    <n v="7.1128999999999998"/>
    <n v="12.7598"/>
    <n v="12.011200000000001"/>
    <s v="SUCURSAL CHILE"/>
    <x v="4"/>
    <x v="1"/>
    <n v="2020"/>
    <n v="0"/>
    <n v="0"/>
    <n v="0"/>
    <n v="0"/>
  </r>
  <r>
    <x v="31"/>
    <n v="7.1128999999999998"/>
    <n v="12.7598"/>
    <n v="12.011200000000001"/>
    <s v="SUCURSAL CHILE"/>
    <x v="4"/>
    <x v="2"/>
    <n v="2020"/>
    <n v="0"/>
    <n v="0"/>
    <n v="0"/>
    <n v="0"/>
  </r>
  <r>
    <x v="31"/>
    <n v="7.1128999999999998"/>
    <n v="12.7598"/>
    <n v="12.011200000000001"/>
    <s v="SUCURSAL CHILE"/>
    <x v="4"/>
    <x v="3"/>
    <n v="2020"/>
    <n v="0.35"/>
    <n v="4.4659300000000002"/>
    <n v="2.4895149999999999"/>
    <n v="1.9764150000000003"/>
  </r>
  <r>
    <x v="31"/>
    <n v="7.1128999999999998"/>
    <n v="12.7598"/>
    <n v="12.011200000000001"/>
    <s v="SUCURSAL CHILE"/>
    <x v="4"/>
    <x v="4"/>
    <n v="2020"/>
    <n v="0"/>
    <n v="0"/>
    <n v="0"/>
    <n v="0"/>
  </r>
  <r>
    <x v="31"/>
    <n v="7.1128999999999998"/>
    <n v="12.7598"/>
    <n v="12.011200000000001"/>
    <s v="SUCURSAL CHILE"/>
    <x v="4"/>
    <x v="5"/>
    <n v="2020"/>
    <n v="0.22"/>
    <n v="2.807156"/>
    <n v="1.564838"/>
    <n v="1.242318"/>
  </r>
  <r>
    <x v="31"/>
    <n v="7.1128999999999998"/>
    <n v="12.7598"/>
    <n v="12.011200000000001"/>
    <s v="SUCURSAL CHILE"/>
    <x v="4"/>
    <x v="6"/>
    <n v="2020"/>
    <n v="0.1"/>
    <n v="1.2759800000000001"/>
    <n v="0.71128999999999998"/>
    <n v="0.56469000000000014"/>
  </r>
  <r>
    <x v="31"/>
    <n v="7.1128999999999998"/>
    <n v="12.7598"/>
    <n v="12.011200000000001"/>
    <s v="SUCURSAL CHILE"/>
    <x v="4"/>
    <x v="7"/>
    <n v="2020"/>
    <n v="0"/>
    <n v="0"/>
    <n v="0"/>
    <n v="0"/>
  </r>
  <r>
    <x v="31"/>
    <n v="7.1128999999999998"/>
    <n v="12.7598"/>
    <n v="12.011200000000001"/>
    <s v="SUCURSAL CHILE"/>
    <x v="4"/>
    <x v="8"/>
    <n v="2021"/>
    <n v="0"/>
    <n v="0"/>
    <n v="0"/>
    <n v="0"/>
  </r>
  <r>
    <x v="31"/>
    <n v="13.263999999999999"/>
    <n v="18.081399999999999"/>
    <n v="0"/>
    <s v="SUCURSAL TRAN"/>
    <x v="3"/>
    <x v="0"/>
    <n v="2020"/>
    <n v="2.39"/>
    <n v="43.214545999999999"/>
    <n v="31.700959999999998"/>
    <n v="11.513586"/>
  </r>
  <r>
    <x v="31"/>
    <n v="13.263999999999999"/>
    <n v="18.081399999999999"/>
    <n v="0"/>
    <s v="SUCURSAL TRAN"/>
    <x v="3"/>
    <x v="1"/>
    <n v="2020"/>
    <n v="0"/>
    <n v="0"/>
    <n v="0"/>
    <n v="0"/>
  </r>
  <r>
    <x v="31"/>
    <n v="13.263999999999999"/>
    <n v="18.081399999999999"/>
    <n v="0"/>
    <s v="SUCURSAL TRAN"/>
    <x v="3"/>
    <x v="2"/>
    <n v="2020"/>
    <n v="6.61"/>
    <n v="119.51805399999999"/>
    <n v="87.675039999999996"/>
    <n v="31.843013999999997"/>
  </r>
  <r>
    <x v="31"/>
    <n v="13.263999999999999"/>
    <n v="18.081399999999999"/>
    <n v="0"/>
    <s v="SUCURSAL TRAN"/>
    <x v="3"/>
    <x v="3"/>
    <n v="2020"/>
    <n v="1.52"/>
    <n v="27.483727999999999"/>
    <n v="20.161279999999998"/>
    <n v="7.3224480000000014"/>
  </r>
  <r>
    <x v="31"/>
    <n v="13.263999999999999"/>
    <n v="18.081399999999999"/>
    <n v="0"/>
    <s v="SUCURSAL TRAN"/>
    <x v="3"/>
    <x v="4"/>
    <n v="2020"/>
    <n v="0"/>
    <n v="0"/>
    <n v="0"/>
    <n v="0"/>
  </r>
  <r>
    <x v="31"/>
    <n v="13.263999999999999"/>
    <n v="18.081399999999999"/>
    <n v="0"/>
    <s v="SUCURSAL TRAN"/>
    <x v="3"/>
    <x v="5"/>
    <n v="2020"/>
    <n v="0"/>
    <n v="0"/>
    <n v="0"/>
    <n v="0"/>
  </r>
  <r>
    <x v="31"/>
    <n v="13.263999999999999"/>
    <n v="18.081399999999999"/>
    <n v="0"/>
    <s v="SUCURSAL TRAN"/>
    <x v="3"/>
    <x v="6"/>
    <n v="2020"/>
    <n v="0"/>
    <n v="0"/>
    <n v="0"/>
    <n v="0"/>
  </r>
  <r>
    <x v="31"/>
    <n v="13.263999999999999"/>
    <n v="18.081399999999999"/>
    <n v="0"/>
    <s v="SUCURSAL TRAN"/>
    <x v="3"/>
    <x v="7"/>
    <n v="2020"/>
    <n v="0.74"/>
    <n v="13.380235999999998"/>
    <n v="9.8153600000000001"/>
    <n v="3.5648759999999982"/>
  </r>
  <r>
    <x v="31"/>
    <n v="13.263999999999999"/>
    <n v="18.081399999999999"/>
    <n v="0"/>
    <s v="SUCURSAL TRAN"/>
    <x v="3"/>
    <x v="8"/>
    <n v="2021"/>
    <n v="0"/>
    <n v="0"/>
    <n v="0"/>
    <n v="0"/>
  </r>
  <r>
    <x v="32"/>
    <n v="141.9024"/>
    <n v="218.7166"/>
    <n v="225.2457"/>
    <s v="SUCURSAL TALLER"/>
    <x v="0"/>
    <x v="0"/>
    <n v="2020"/>
    <n v="1.23"/>
    <n v="269.02141799999998"/>
    <n v="174.539952"/>
    <n v="94.481465999999983"/>
  </r>
  <r>
    <x v="32"/>
    <n v="141.9024"/>
    <n v="218.7166"/>
    <n v="225.2457"/>
    <s v="SUCURSAL TALLER"/>
    <x v="0"/>
    <x v="1"/>
    <n v="2020"/>
    <n v="3.26"/>
    <n v="713.0161159999999"/>
    <n v="462.60182399999997"/>
    <n v="250.41429199999993"/>
  </r>
  <r>
    <x v="32"/>
    <n v="141.9024"/>
    <n v="218.7166"/>
    <n v="225.2457"/>
    <s v="SUCURSAL TALLER"/>
    <x v="0"/>
    <x v="2"/>
    <n v="2020"/>
    <n v="2.11"/>
    <n v="461.49202599999995"/>
    <n v="299.414064"/>
    <n v="162.07796199999996"/>
  </r>
  <r>
    <x v="32"/>
    <n v="141.9024"/>
    <n v="218.7166"/>
    <n v="225.2457"/>
    <s v="SUCURSAL TALLER"/>
    <x v="0"/>
    <x v="3"/>
    <n v="2020"/>
    <n v="0"/>
    <n v="0"/>
    <n v="0"/>
    <n v="0"/>
  </r>
  <r>
    <x v="32"/>
    <n v="141.9024"/>
    <n v="218.7166"/>
    <n v="225.2457"/>
    <s v="SUCURSAL TALLER"/>
    <x v="0"/>
    <x v="4"/>
    <n v="2020"/>
    <n v="2.77"/>
    <n v="605.84498199999996"/>
    <n v="393.06964800000003"/>
    <n v="212.77533399999993"/>
  </r>
  <r>
    <x v="32"/>
    <n v="141.9024"/>
    <n v="218.7166"/>
    <n v="225.2457"/>
    <s v="SUCURSAL TALLER"/>
    <x v="0"/>
    <x v="5"/>
    <n v="2020"/>
    <n v="0.96"/>
    <n v="209.96793599999998"/>
    <n v="136.226304"/>
    <n v="73.741631999999981"/>
  </r>
  <r>
    <x v="32"/>
    <n v="141.9024"/>
    <n v="218.7166"/>
    <n v="225.2457"/>
    <s v="SUCURSAL TALLER"/>
    <x v="0"/>
    <x v="6"/>
    <n v="2020"/>
    <n v="0"/>
    <n v="0"/>
    <n v="0"/>
    <n v="0"/>
  </r>
  <r>
    <x v="32"/>
    <n v="141.9024"/>
    <n v="218.7166"/>
    <n v="225.2457"/>
    <s v="SUCURSAL TALLER"/>
    <x v="0"/>
    <x v="7"/>
    <n v="2020"/>
    <n v="0.81"/>
    <n v="177.16044600000001"/>
    <n v="114.940944"/>
    <n v="62.219502000000006"/>
  </r>
  <r>
    <x v="32"/>
    <n v="141.9024"/>
    <n v="218.7166"/>
    <n v="225.2457"/>
    <s v="SUCURSAL TALLER"/>
    <x v="0"/>
    <x v="8"/>
    <n v="2021"/>
    <n v="1.82"/>
    <n v="398.064212"/>
    <n v="258.26236799999998"/>
    <n v="139.80184400000002"/>
  </r>
  <r>
    <x v="32"/>
    <n v="34.612099999999998"/>
    <n v="39.4161"/>
    <n v="0"/>
    <s v="SUCURSAL TRAN"/>
    <x v="3"/>
    <x v="0"/>
    <n v="2020"/>
    <n v="7.19"/>
    <n v="283.40175900000003"/>
    <n v="248.86099899999999"/>
    <n v="34.540760000000034"/>
  </r>
  <r>
    <x v="32"/>
    <n v="34.612099999999998"/>
    <n v="39.4161"/>
    <n v="0"/>
    <s v="SUCURSAL TRAN"/>
    <x v="3"/>
    <x v="1"/>
    <n v="2020"/>
    <n v="0.75"/>
    <n v="29.562075"/>
    <n v="25.959074999999999"/>
    <n v="3.6030000000000015"/>
  </r>
  <r>
    <x v="32"/>
    <n v="34.612099999999998"/>
    <n v="39.4161"/>
    <n v="0"/>
    <s v="SUCURSAL TRAN"/>
    <x v="3"/>
    <x v="2"/>
    <n v="2020"/>
    <n v="0"/>
    <n v="0"/>
    <n v="0"/>
    <n v="0"/>
  </r>
  <r>
    <x v="32"/>
    <n v="34.612099999999998"/>
    <n v="39.4161"/>
    <n v="0"/>
    <s v="SUCURSAL TRAN"/>
    <x v="3"/>
    <x v="3"/>
    <n v="2020"/>
    <n v="5.33"/>
    <n v="210.08781300000001"/>
    <n v="184.48249300000001"/>
    <n v="25.605320000000006"/>
  </r>
  <r>
    <x v="32"/>
    <n v="34.612099999999998"/>
    <n v="39.4161"/>
    <n v="0"/>
    <s v="SUCURSAL TRAN"/>
    <x v="3"/>
    <x v="4"/>
    <n v="2020"/>
    <n v="0"/>
    <n v="0"/>
    <n v="0"/>
    <n v="0"/>
  </r>
  <r>
    <x v="32"/>
    <n v="34.612099999999998"/>
    <n v="39.4161"/>
    <n v="0"/>
    <s v="SUCURSAL TRAN"/>
    <x v="3"/>
    <x v="5"/>
    <n v="2020"/>
    <n v="4.79"/>
    <n v="188.80311900000001"/>
    <n v="165.79195899999999"/>
    <n v="23.011160000000018"/>
  </r>
  <r>
    <x v="32"/>
    <n v="34.612099999999998"/>
    <n v="39.4161"/>
    <n v="0"/>
    <s v="SUCURSAL TRAN"/>
    <x v="3"/>
    <x v="6"/>
    <n v="2020"/>
    <n v="4.4000000000000004"/>
    <n v="173.43084000000002"/>
    <n v="152.29324"/>
    <n v="21.13760000000002"/>
  </r>
  <r>
    <x v="32"/>
    <n v="34.612099999999998"/>
    <n v="39.4161"/>
    <n v="0"/>
    <s v="SUCURSAL TRAN"/>
    <x v="3"/>
    <x v="7"/>
    <n v="2020"/>
    <n v="0"/>
    <n v="0"/>
    <n v="0"/>
    <n v="0"/>
  </r>
  <r>
    <x v="32"/>
    <n v="34.612099999999998"/>
    <n v="39.4161"/>
    <n v="0"/>
    <s v="SUCURSAL TRAN"/>
    <x v="3"/>
    <x v="8"/>
    <n v="2021"/>
    <n v="1.4"/>
    <n v="55.182539999999996"/>
    <n v="48.456939999999996"/>
    <n v="6.7256"/>
  </r>
  <r>
    <x v="32"/>
    <n v="111.39190000000001"/>
    <n v="169.86009999999999"/>
    <n v="159.9802"/>
    <s v="SUCURSAL CHILE"/>
    <x v="4"/>
    <x v="0"/>
    <n v="2020"/>
    <n v="9.69"/>
    <n v="1645.9443689999998"/>
    <n v="1079.3875109999999"/>
    <n v="566.55685799999992"/>
  </r>
  <r>
    <x v="32"/>
    <n v="111.39190000000001"/>
    <n v="169.86009999999999"/>
    <n v="159.9802"/>
    <s v="SUCURSAL CHILE"/>
    <x v="4"/>
    <x v="1"/>
    <n v="2020"/>
    <n v="0.3"/>
    <n v="50.958029999999994"/>
    <n v="33.417569999999998"/>
    <n v="17.540459999999996"/>
  </r>
  <r>
    <x v="32"/>
    <n v="111.39190000000001"/>
    <n v="169.86009999999999"/>
    <n v="159.9802"/>
    <s v="SUCURSAL CHILE"/>
    <x v="4"/>
    <x v="2"/>
    <n v="2020"/>
    <n v="0.53"/>
    <n v="90.025852999999998"/>
    <n v="59.037707000000005"/>
    <n v="30.988145999999993"/>
  </r>
  <r>
    <x v="32"/>
    <n v="111.39190000000001"/>
    <n v="169.86009999999999"/>
    <n v="159.9802"/>
    <s v="SUCURSAL CHILE"/>
    <x v="4"/>
    <x v="3"/>
    <n v="2020"/>
    <n v="0.05"/>
    <n v="8.4930050000000001"/>
    <n v="5.5695950000000005"/>
    <n v="2.9234099999999996"/>
  </r>
  <r>
    <x v="32"/>
    <n v="111.39190000000001"/>
    <n v="169.86009999999999"/>
    <n v="159.9802"/>
    <s v="SUCURSAL CHILE"/>
    <x v="4"/>
    <x v="4"/>
    <n v="2020"/>
    <n v="0"/>
    <n v="0"/>
    <n v="0"/>
    <n v="0"/>
  </r>
  <r>
    <x v="32"/>
    <n v="111.39190000000001"/>
    <n v="169.86009999999999"/>
    <n v="159.9802"/>
    <s v="SUCURSAL CHILE"/>
    <x v="4"/>
    <x v="5"/>
    <n v="2020"/>
    <n v="0.21"/>
    <n v="35.670620999999997"/>
    <n v="23.392299000000001"/>
    <n v="12.278321999999996"/>
  </r>
  <r>
    <x v="32"/>
    <n v="111.39190000000001"/>
    <n v="169.86009999999999"/>
    <n v="159.9802"/>
    <s v="SUCURSAL CHILE"/>
    <x v="4"/>
    <x v="6"/>
    <n v="2020"/>
    <n v="7.0000000000000007E-2"/>
    <n v="11.890207"/>
    <n v="7.7974330000000016"/>
    <n v="4.0927739999999986"/>
  </r>
  <r>
    <x v="32"/>
    <n v="111.39190000000001"/>
    <n v="169.86009999999999"/>
    <n v="159.9802"/>
    <s v="SUCURSAL CHILE"/>
    <x v="4"/>
    <x v="7"/>
    <n v="2020"/>
    <n v="0.38"/>
    <n v="64.546837999999994"/>
    <n v="42.328922000000006"/>
    <n v="22.217915999999988"/>
  </r>
  <r>
    <x v="32"/>
    <n v="111.39190000000001"/>
    <n v="169.86009999999999"/>
    <n v="159.9802"/>
    <s v="SUCURSAL CHILE"/>
    <x v="4"/>
    <x v="8"/>
    <n v="2021"/>
    <n v="2.97"/>
    <n v="504.48449699999998"/>
    <n v="330.83394300000003"/>
    <n v="173.65055399999994"/>
  </r>
  <r>
    <x v="33"/>
    <n v="34.172499999999999"/>
    <n v="48.602899999999998"/>
    <n v="44.677199999999999"/>
    <s v="SUCURSAL TALLER"/>
    <x v="0"/>
    <x v="0"/>
    <n v="2020"/>
    <n v="0"/>
    <n v="0"/>
    <n v="0"/>
    <n v="0"/>
  </r>
  <r>
    <x v="33"/>
    <n v="34.172499999999999"/>
    <n v="48.602899999999998"/>
    <n v="44.677199999999999"/>
    <s v="SUCURSAL TALLER"/>
    <x v="0"/>
    <x v="1"/>
    <n v="2020"/>
    <n v="0"/>
    <n v="0"/>
    <n v="0"/>
    <n v="0"/>
  </r>
  <r>
    <x v="33"/>
    <n v="34.172499999999999"/>
    <n v="48.602899999999998"/>
    <n v="44.677199999999999"/>
    <s v="SUCURSAL TALLER"/>
    <x v="0"/>
    <x v="2"/>
    <n v="2020"/>
    <n v="1.42"/>
    <n v="69.016117999999992"/>
    <n v="48.524949999999997"/>
    <n v="20.491167999999995"/>
  </r>
  <r>
    <x v="33"/>
    <n v="34.172499999999999"/>
    <n v="48.602899999999998"/>
    <n v="44.677199999999999"/>
    <s v="SUCURSAL TALLER"/>
    <x v="0"/>
    <x v="3"/>
    <n v="2020"/>
    <n v="0"/>
    <n v="0"/>
    <n v="0"/>
    <n v="0"/>
  </r>
  <r>
    <x v="33"/>
    <n v="34.172499999999999"/>
    <n v="48.602899999999998"/>
    <n v="44.677199999999999"/>
    <s v="SUCURSAL TALLER"/>
    <x v="0"/>
    <x v="4"/>
    <n v="2020"/>
    <n v="1.96"/>
    <n v="95.261683999999988"/>
    <n v="66.978099999999998"/>
    <n v="28.283583999999991"/>
  </r>
  <r>
    <x v="33"/>
    <n v="34.172499999999999"/>
    <n v="48.602899999999998"/>
    <n v="44.677199999999999"/>
    <s v="SUCURSAL TALLER"/>
    <x v="0"/>
    <x v="5"/>
    <n v="2020"/>
    <n v="0.5"/>
    <n v="24.301449999999999"/>
    <n v="17.08625"/>
    <n v="7.2151999999999994"/>
  </r>
  <r>
    <x v="33"/>
    <n v="34.172499999999999"/>
    <n v="48.602899999999998"/>
    <n v="44.677199999999999"/>
    <s v="SUCURSAL TALLER"/>
    <x v="0"/>
    <x v="6"/>
    <n v="2020"/>
    <n v="2.7"/>
    <n v="131.22783000000001"/>
    <n v="92.265750000000011"/>
    <n v="38.96208"/>
  </r>
  <r>
    <x v="33"/>
    <n v="34.172499999999999"/>
    <n v="48.602899999999998"/>
    <n v="44.677199999999999"/>
    <s v="SUCURSAL TALLER"/>
    <x v="0"/>
    <x v="7"/>
    <n v="2020"/>
    <n v="0.6"/>
    <n v="29.161739999999998"/>
    <n v="20.503499999999999"/>
    <n v="8.6582399999999993"/>
  </r>
  <r>
    <x v="33"/>
    <n v="34.172499999999999"/>
    <n v="48.602899999999998"/>
    <n v="44.677199999999999"/>
    <s v="SUCURSAL TALLER"/>
    <x v="0"/>
    <x v="8"/>
    <n v="2021"/>
    <n v="0"/>
    <n v="0"/>
    <n v="0"/>
    <n v="0"/>
  </r>
  <r>
    <x v="33"/>
    <n v="85.469200000000001"/>
    <n v="105.2261"/>
    <n v="116.5919"/>
    <s v="MATRIZ "/>
    <x v="1"/>
    <x v="0"/>
    <n v="2020"/>
    <n v="1.04"/>
    <n v="109.43514400000001"/>
    <n v="88.887968000000001"/>
    <n v="20.547176000000007"/>
  </r>
  <r>
    <x v="33"/>
    <n v="85.469200000000001"/>
    <n v="105.2261"/>
    <n v="116.5919"/>
    <s v="MATRIZ "/>
    <x v="1"/>
    <x v="1"/>
    <n v="2020"/>
    <n v="0"/>
    <n v="0"/>
    <n v="0"/>
    <n v="0"/>
  </r>
  <r>
    <x v="33"/>
    <n v="85.469200000000001"/>
    <n v="105.2261"/>
    <n v="116.5919"/>
    <s v="MATRIZ "/>
    <x v="1"/>
    <x v="2"/>
    <n v="2020"/>
    <n v="3.89"/>
    <n v="409.32952900000004"/>
    <n v="332.475188"/>
    <n v="76.854341000000034"/>
  </r>
  <r>
    <x v="33"/>
    <n v="85.469200000000001"/>
    <n v="105.2261"/>
    <n v="116.5919"/>
    <s v="MATRIZ "/>
    <x v="1"/>
    <x v="3"/>
    <n v="2020"/>
    <n v="9.9"/>
    <n v="1041.73839"/>
    <n v="846.14508000000001"/>
    <n v="195.59330999999997"/>
  </r>
  <r>
    <x v="33"/>
    <n v="85.469200000000001"/>
    <n v="105.2261"/>
    <n v="116.5919"/>
    <s v="MATRIZ "/>
    <x v="1"/>
    <x v="4"/>
    <n v="2020"/>
    <n v="0"/>
    <n v="0"/>
    <n v="0"/>
    <n v="0"/>
  </r>
  <r>
    <x v="33"/>
    <n v="85.469200000000001"/>
    <n v="105.2261"/>
    <n v="116.5919"/>
    <s v="MATRIZ "/>
    <x v="1"/>
    <x v="5"/>
    <n v="2020"/>
    <n v="0"/>
    <n v="0"/>
    <n v="0"/>
    <n v="0"/>
  </r>
  <r>
    <x v="33"/>
    <n v="85.469200000000001"/>
    <n v="105.2261"/>
    <n v="116.5919"/>
    <s v="MATRIZ "/>
    <x v="1"/>
    <x v="6"/>
    <n v="2020"/>
    <n v="0"/>
    <n v="0"/>
    <n v="0"/>
    <n v="0"/>
  </r>
  <r>
    <x v="33"/>
    <n v="85.469200000000001"/>
    <n v="105.2261"/>
    <n v="116.5919"/>
    <s v="MATRIZ "/>
    <x v="1"/>
    <x v="7"/>
    <n v="2020"/>
    <n v="0.3"/>
    <n v="31.567830000000001"/>
    <n v="25.64076"/>
    <n v="5.9270700000000005"/>
  </r>
  <r>
    <x v="33"/>
    <n v="85.469200000000001"/>
    <n v="105.2261"/>
    <n v="116.5919"/>
    <s v="MATRIZ "/>
    <x v="1"/>
    <x v="8"/>
    <n v="2021"/>
    <n v="0"/>
    <n v="0"/>
    <n v="0"/>
    <n v="0"/>
  </r>
  <r>
    <x v="33"/>
    <n v="123.0253"/>
    <n v="185.6302"/>
    <n v="199.21940000000001"/>
    <s v="SUCURSAL LOJA"/>
    <x v="2"/>
    <x v="0"/>
    <n v="2020"/>
    <n v="3.13"/>
    <n v="581.02252599999997"/>
    <n v="385.06918899999999"/>
    <n v="195.95333699999998"/>
  </r>
  <r>
    <x v="33"/>
    <n v="123.0253"/>
    <n v="185.6302"/>
    <n v="199.21940000000001"/>
    <s v="SUCURSAL LOJA"/>
    <x v="2"/>
    <x v="1"/>
    <n v="2020"/>
    <n v="0"/>
    <n v="0"/>
    <n v="0"/>
    <n v="0"/>
  </r>
  <r>
    <x v="33"/>
    <n v="123.0253"/>
    <n v="185.6302"/>
    <n v="199.21940000000001"/>
    <s v="SUCURSAL LOJA"/>
    <x v="2"/>
    <x v="2"/>
    <n v="2020"/>
    <n v="0"/>
    <n v="0"/>
    <n v="0"/>
    <n v="0"/>
  </r>
  <r>
    <x v="33"/>
    <n v="123.0253"/>
    <n v="185.6302"/>
    <n v="199.21940000000001"/>
    <s v="SUCURSAL LOJA"/>
    <x v="2"/>
    <x v="3"/>
    <n v="2020"/>
    <n v="0"/>
    <n v="0"/>
    <n v="0"/>
    <n v="0"/>
  </r>
  <r>
    <x v="33"/>
    <n v="123.0253"/>
    <n v="185.6302"/>
    <n v="199.21940000000001"/>
    <s v="SUCURSAL LOJA"/>
    <x v="2"/>
    <x v="4"/>
    <n v="2020"/>
    <n v="10.210000000000001"/>
    <n v="1895.2843420000002"/>
    <n v="1256.0883130000002"/>
    <n v="639.19602899999995"/>
  </r>
  <r>
    <x v="33"/>
    <n v="123.0253"/>
    <n v="185.6302"/>
    <n v="199.21940000000001"/>
    <s v="SUCURSAL LOJA"/>
    <x v="2"/>
    <x v="5"/>
    <n v="2020"/>
    <n v="0.59"/>
    <n v="109.521818"/>
    <n v="72.584926999999993"/>
    <n v="36.936891000000003"/>
  </r>
  <r>
    <x v="33"/>
    <n v="123.0253"/>
    <n v="185.6302"/>
    <n v="199.21940000000001"/>
    <s v="SUCURSAL LOJA"/>
    <x v="2"/>
    <x v="6"/>
    <n v="2020"/>
    <n v="0.67"/>
    <n v="124.37223400000001"/>
    <n v="82.426951000000003"/>
    <n v="41.945283000000003"/>
  </r>
  <r>
    <x v="33"/>
    <n v="123.0253"/>
    <n v="185.6302"/>
    <n v="199.21940000000001"/>
    <s v="SUCURSAL LOJA"/>
    <x v="2"/>
    <x v="7"/>
    <n v="2020"/>
    <n v="1.83"/>
    <n v="339.70326600000004"/>
    <n v="225.13629900000001"/>
    <n v="114.56696700000003"/>
  </r>
  <r>
    <x v="33"/>
    <n v="123.0253"/>
    <n v="185.6302"/>
    <n v="199.21940000000001"/>
    <s v="SUCURSAL LOJA"/>
    <x v="2"/>
    <x v="8"/>
    <n v="2021"/>
    <n v="0.56999999999999995"/>
    <n v="105.809214"/>
    <n v="70.124420999999998"/>
    <n v="35.684792999999999"/>
  </r>
  <r>
    <x v="33"/>
    <n v="64.660899999999998"/>
    <n v="100.9919"/>
    <n v="91.639399999999995"/>
    <s v="SUCURSAL TRAN"/>
    <x v="3"/>
    <x v="0"/>
    <n v="2020"/>
    <n v="6.56"/>
    <n v="662.50686399999995"/>
    <n v="424.17550399999999"/>
    <n v="238.33135999999996"/>
  </r>
  <r>
    <x v="33"/>
    <n v="64.660899999999998"/>
    <n v="100.9919"/>
    <n v="91.639399999999995"/>
    <s v="SUCURSAL TRAN"/>
    <x v="3"/>
    <x v="1"/>
    <n v="2020"/>
    <n v="7.45"/>
    <n v="752.38965500000006"/>
    <n v="481.723705"/>
    <n v="270.66595000000007"/>
  </r>
  <r>
    <x v="33"/>
    <n v="64.660899999999998"/>
    <n v="100.9919"/>
    <n v="91.639399999999995"/>
    <s v="SUCURSAL TRAN"/>
    <x v="3"/>
    <x v="2"/>
    <n v="2020"/>
    <n v="6.36"/>
    <n v="642.30848400000002"/>
    <n v="411.24332400000003"/>
    <n v="231.06515999999999"/>
  </r>
  <r>
    <x v="33"/>
    <n v="64.660899999999998"/>
    <n v="100.9919"/>
    <n v="91.639399999999995"/>
    <s v="SUCURSAL TRAN"/>
    <x v="3"/>
    <x v="3"/>
    <n v="2020"/>
    <n v="1.1599999999999999"/>
    <n v="117.15060399999999"/>
    <n v="75.006643999999994"/>
    <n v="42.143959999999993"/>
  </r>
  <r>
    <x v="33"/>
    <n v="64.660899999999998"/>
    <n v="100.9919"/>
    <n v="91.639399999999995"/>
    <s v="SUCURSAL TRAN"/>
    <x v="3"/>
    <x v="4"/>
    <n v="2020"/>
    <n v="0"/>
    <n v="0"/>
    <n v="0"/>
    <n v="0"/>
  </r>
  <r>
    <x v="33"/>
    <n v="64.660899999999998"/>
    <n v="100.9919"/>
    <n v="91.639399999999995"/>
    <s v="SUCURSAL TRAN"/>
    <x v="3"/>
    <x v="5"/>
    <n v="2020"/>
    <n v="4.46"/>
    <n v="450.42387400000001"/>
    <n v="288.38761399999999"/>
    <n v="162.03626000000003"/>
  </r>
  <r>
    <x v="33"/>
    <n v="64.660899999999998"/>
    <n v="100.9919"/>
    <n v="91.639399999999995"/>
    <s v="SUCURSAL TRAN"/>
    <x v="3"/>
    <x v="6"/>
    <n v="2020"/>
    <n v="4.37"/>
    <n v="441.33460300000002"/>
    <n v="282.56813299999999"/>
    <n v="158.76647000000003"/>
  </r>
  <r>
    <x v="33"/>
    <n v="64.660899999999998"/>
    <n v="100.9919"/>
    <n v="91.639399999999995"/>
    <s v="SUCURSAL TRAN"/>
    <x v="3"/>
    <x v="7"/>
    <n v="2020"/>
    <n v="4.67"/>
    <n v="471.63217300000002"/>
    <n v="301.96640300000001"/>
    <n v="169.66577000000001"/>
  </r>
  <r>
    <x v="33"/>
    <n v="64.660899999999998"/>
    <n v="100.9919"/>
    <n v="91.639399999999995"/>
    <s v="SUCURSAL TRAN"/>
    <x v="3"/>
    <x v="8"/>
    <n v="2021"/>
    <n v="4.0199999999999996"/>
    <n v="405.98743799999994"/>
    <n v="259.93681799999996"/>
    <n v="146.05061999999998"/>
  </r>
  <r>
    <x v="33"/>
    <n v="93.488600000000005"/>
    <n v="102.1207"/>
    <n v="112.45829999999999"/>
    <s v="SUCURSAL CHILE"/>
    <x v="4"/>
    <x v="0"/>
    <n v="2020"/>
    <n v="2.82"/>
    <n v="287.98037399999998"/>
    <n v="263.63785200000001"/>
    <n v="24.342521999999974"/>
  </r>
  <r>
    <x v="33"/>
    <n v="93.488600000000005"/>
    <n v="102.1207"/>
    <n v="112.45829999999999"/>
    <s v="SUCURSAL CHILE"/>
    <x v="4"/>
    <x v="1"/>
    <n v="2020"/>
    <n v="7.0000000000000007E-2"/>
    <n v="7.1484490000000003"/>
    <n v="6.5442020000000012"/>
    <n v="0.60424699999999909"/>
  </r>
  <r>
    <x v="33"/>
    <n v="93.488600000000005"/>
    <n v="102.1207"/>
    <n v="112.45829999999999"/>
    <s v="SUCURSAL CHILE"/>
    <x v="4"/>
    <x v="2"/>
    <n v="2020"/>
    <n v="0"/>
    <n v="0"/>
    <n v="0"/>
    <n v="0"/>
  </r>
  <r>
    <x v="33"/>
    <n v="93.488600000000005"/>
    <n v="102.1207"/>
    <n v="112.45829999999999"/>
    <s v="SUCURSAL CHILE"/>
    <x v="4"/>
    <x v="3"/>
    <n v="2020"/>
    <n v="0"/>
    <n v="0"/>
    <n v="0"/>
    <n v="0"/>
  </r>
  <r>
    <x v="33"/>
    <n v="93.488600000000005"/>
    <n v="102.1207"/>
    <n v="112.45829999999999"/>
    <s v="SUCURSAL CHILE"/>
    <x v="4"/>
    <x v="4"/>
    <n v="2020"/>
    <n v="0"/>
    <n v="0"/>
    <n v="0"/>
    <n v="0"/>
  </r>
  <r>
    <x v="33"/>
    <n v="93.488600000000005"/>
    <n v="102.1207"/>
    <n v="112.45829999999999"/>
    <s v="SUCURSAL CHILE"/>
    <x v="4"/>
    <x v="5"/>
    <n v="2020"/>
    <n v="0"/>
    <n v="0"/>
    <n v="0"/>
    <n v="0"/>
  </r>
  <r>
    <x v="33"/>
    <n v="93.488600000000005"/>
    <n v="102.1207"/>
    <n v="112.45829999999999"/>
    <s v="SUCURSAL CHILE"/>
    <x v="4"/>
    <x v="6"/>
    <n v="2020"/>
    <n v="2.31"/>
    <n v="235.89881700000001"/>
    <n v="215.95866600000002"/>
    <n v="19.940150999999986"/>
  </r>
  <r>
    <x v="33"/>
    <n v="93.488600000000005"/>
    <n v="102.1207"/>
    <n v="112.45829999999999"/>
    <s v="SUCURSAL CHILE"/>
    <x v="4"/>
    <x v="7"/>
    <n v="2020"/>
    <n v="0"/>
    <n v="0"/>
    <n v="0"/>
    <n v="0"/>
  </r>
  <r>
    <x v="33"/>
    <n v="93.488600000000005"/>
    <n v="102.1207"/>
    <n v="112.45829999999999"/>
    <s v="SUCURSAL CHILE"/>
    <x v="4"/>
    <x v="8"/>
    <n v="2021"/>
    <n v="3.62"/>
    <n v="369.67693400000002"/>
    <n v="338.42873200000002"/>
    <n v="31.248201999999992"/>
  </r>
  <r>
    <x v="34"/>
    <n v="128.0369"/>
    <n v="148.93700000000001"/>
    <n v="149.79249999999999"/>
    <s v="SUCURSAL TRAN"/>
    <x v="3"/>
    <x v="0"/>
    <n v="2020"/>
    <n v="0"/>
    <n v="0"/>
    <n v="0"/>
    <n v="0"/>
  </r>
  <r>
    <x v="34"/>
    <n v="128.0369"/>
    <n v="148.93700000000001"/>
    <n v="149.79249999999999"/>
    <s v="SUCURSAL TRAN"/>
    <x v="3"/>
    <x v="1"/>
    <n v="2020"/>
    <n v="0.72"/>
    <n v="107.23464"/>
    <n v="92.186567999999994"/>
    <n v="15.048072000000005"/>
  </r>
  <r>
    <x v="34"/>
    <n v="128.0369"/>
    <n v="148.93700000000001"/>
    <n v="149.79249999999999"/>
    <s v="SUCURSAL TRAN"/>
    <x v="3"/>
    <x v="2"/>
    <n v="2020"/>
    <n v="0.94"/>
    <n v="140.00077999999999"/>
    <n v="120.354686"/>
    <n v="19.646093999999991"/>
  </r>
  <r>
    <x v="34"/>
    <n v="128.0369"/>
    <n v="148.93700000000001"/>
    <n v="149.79249999999999"/>
    <s v="SUCURSAL TRAN"/>
    <x v="3"/>
    <x v="3"/>
    <n v="2020"/>
    <n v="0"/>
    <n v="0"/>
    <n v="0"/>
    <n v="0"/>
  </r>
  <r>
    <x v="34"/>
    <n v="128.0369"/>
    <n v="148.93700000000001"/>
    <n v="149.79249999999999"/>
    <s v="SUCURSAL TRAN"/>
    <x v="3"/>
    <x v="4"/>
    <n v="2020"/>
    <n v="0"/>
    <n v="0"/>
    <n v="0"/>
    <n v="0"/>
  </r>
  <r>
    <x v="34"/>
    <n v="128.0369"/>
    <n v="148.93700000000001"/>
    <n v="149.79249999999999"/>
    <s v="SUCURSAL TRAN"/>
    <x v="3"/>
    <x v="5"/>
    <n v="2020"/>
    <n v="0"/>
    <n v="0"/>
    <n v="0"/>
    <n v="0"/>
  </r>
  <r>
    <x v="34"/>
    <n v="128.0369"/>
    <n v="148.93700000000001"/>
    <n v="149.79249999999999"/>
    <s v="SUCURSAL TRAN"/>
    <x v="3"/>
    <x v="6"/>
    <n v="2020"/>
    <n v="0"/>
    <n v="0"/>
    <n v="0"/>
    <n v="0"/>
  </r>
  <r>
    <x v="34"/>
    <n v="128.0369"/>
    <n v="148.93700000000001"/>
    <n v="149.79249999999999"/>
    <s v="SUCURSAL TRAN"/>
    <x v="3"/>
    <x v="7"/>
    <n v="2020"/>
    <n v="0"/>
    <n v="0"/>
    <n v="0"/>
    <n v="0"/>
  </r>
  <r>
    <x v="34"/>
    <n v="128.0369"/>
    <n v="148.93700000000001"/>
    <n v="149.79249999999999"/>
    <s v="SUCURSAL TRAN"/>
    <x v="3"/>
    <x v="8"/>
    <n v="2021"/>
    <n v="1.62"/>
    <n v="241.27794000000003"/>
    <n v="207.41977800000001"/>
    <n v="33.858162000000021"/>
  </r>
  <r>
    <x v="34"/>
    <n v="84.875500000000002"/>
    <n v="135.0581"/>
    <n v="133.39349999999999"/>
    <s v="SUCURSAL LOJA"/>
    <x v="2"/>
    <x v="0"/>
    <n v="2020"/>
    <n v="1.45"/>
    <n v="195.83424499999998"/>
    <n v="123.069475"/>
    <n v="72.764769999999984"/>
  </r>
  <r>
    <x v="34"/>
    <n v="84.875500000000002"/>
    <n v="135.0581"/>
    <n v="133.39349999999999"/>
    <s v="SUCURSAL LOJA"/>
    <x v="2"/>
    <x v="1"/>
    <n v="2020"/>
    <n v="1.9"/>
    <n v="256.61039"/>
    <n v="161.26345000000001"/>
    <n v="95.346939999999989"/>
  </r>
  <r>
    <x v="34"/>
    <n v="84.875500000000002"/>
    <n v="135.0581"/>
    <n v="133.39349999999999"/>
    <s v="SUCURSAL LOJA"/>
    <x v="2"/>
    <x v="2"/>
    <n v="2020"/>
    <n v="1.3"/>
    <n v="175.57553000000001"/>
    <n v="110.33815000000001"/>
    <n v="65.237380000000002"/>
  </r>
  <r>
    <x v="34"/>
    <n v="84.875500000000002"/>
    <n v="135.0581"/>
    <n v="133.39349999999999"/>
    <s v="SUCURSAL LOJA"/>
    <x v="2"/>
    <x v="3"/>
    <n v="2020"/>
    <n v="0"/>
    <n v="0"/>
    <n v="0"/>
    <n v="0"/>
  </r>
  <r>
    <x v="34"/>
    <n v="84.875500000000002"/>
    <n v="135.0581"/>
    <n v="133.39349999999999"/>
    <s v="SUCURSAL LOJA"/>
    <x v="2"/>
    <x v="4"/>
    <n v="2020"/>
    <n v="0.03"/>
    <n v="4.0517430000000001"/>
    <n v="2.546265"/>
    <n v="1.5054780000000001"/>
  </r>
  <r>
    <x v="34"/>
    <n v="84.875500000000002"/>
    <n v="135.0581"/>
    <n v="133.39349999999999"/>
    <s v="SUCURSAL LOJA"/>
    <x v="2"/>
    <x v="5"/>
    <n v="2020"/>
    <n v="0"/>
    <n v="0"/>
    <n v="0"/>
    <n v="0"/>
  </r>
  <r>
    <x v="34"/>
    <n v="84.875500000000002"/>
    <n v="135.0581"/>
    <n v="133.39349999999999"/>
    <s v="SUCURSAL LOJA"/>
    <x v="2"/>
    <x v="6"/>
    <n v="2020"/>
    <n v="0"/>
    <n v="0"/>
    <n v="0"/>
    <n v="0"/>
  </r>
  <r>
    <x v="34"/>
    <n v="84.875500000000002"/>
    <n v="135.0581"/>
    <n v="133.39349999999999"/>
    <s v="SUCURSAL LOJA"/>
    <x v="2"/>
    <x v="7"/>
    <n v="2020"/>
    <n v="1.07"/>
    <n v="144.51216700000001"/>
    <n v="90.81678500000001"/>
    <n v="53.695381999999995"/>
  </r>
  <r>
    <x v="34"/>
    <n v="84.875500000000002"/>
    <n v="135.0581"/>
    <n v="133.39349999999999"/>
    <s v="SUCURSAL LOJA"/>
    <x v="2"/>
    <x v="8"/>
    <n v="2021"/>
    <n v="0"/>
    <n v="0"/>
    <n v="0"/>
    <n v="0"/>
  </r>
  <r>
    <x v="34"/>
    <n v="92.890699999999995"/>
    <n v="143.05500000000001"/>
    <n v="153.19030000000001"/>
    <s v="SUCURSAL TALLER"/>
    <x v="0"/>
    <x v="0"/>
    <n v="2020"/>
    <n v="6.02"/>
    <n v="861.19110000000001"/>
    <n v="559.20201399999996"/>
    <n v="301.98908600000004"/>
  </r>
  <r>
    <x v="34"/>
    <n v="92.890699999999995"/>
    <n v="143.05500000000001"/>
    <n v="153.19030000000001"/>
    <s v="SUCURSAL TALLER"/>
    <x v="0"/>
    <x v="1"/>
    <n v="2020"/>
    <n v="7.89"/>
    <n v="1128.7039500000001"/>
    <n v="732.90762299999994"/>
    <n v="395.79632700000013"/>
  </r>
  <r>
    <x v="34"/>
    <n v="92.890699999999995"/>
    <n v="143.05500000000001"/>
    <n v="153.19030000000001"/>
    <s v="SUCURSAL TALLER"/>
    <x v="0"/>
    <x v="2"/>
    <n v="2020"/>
    <n v="3.06"/>
    <n v="437.74830000000003"/>
    <n v="284.245542"/>
    <n v="153.50275800000003"/>
  </r>
  <r>
    <x v="34"/>
    <n v="92.890699999999995"/>
    <n v="143.05500000000001"/>
    <n v="153.19030000000001"/>
    <s v="SUCURSAL TALLER"/>
    <x v="0"/>
    <x v="3"/>
    <n v="2020"/>
    <n v="2.88"/>
    <n v="411.9984"/>
    <n v="267.525216"/>
    <n v="144.473184"/>
  </r>
  <r>
    <x v="34"/>
    <n v="92.890699999999995"/>
    <n v="143.05500000000001"/>
    <n v="153.19030000000001"/>
    <s v="SUCURSAL TALLER"/>
    <x v="0"/>
    <x v="4"/>
    <n v="2020"/>
    <n v="2.64"/>
    <n v="377.66520000000003"/>
    <n v="245.231448"/>
    <n v="132.43375200000003"/>
  </r>
  <r>
    <x v="34"/>
    <n v="92.890699999999995"/>
    <n v="143.05500000000001"/>
    <n v="153.19030000000001"/>
    <s v="SUCURSAL TALLER"/>
    <x v="0"/>
    <x v="5"/>
    <n v="2020"/>
    <n v="1.75"/>
    <n v="250.34625"/>
    <n v="162.55872499999998"/>
    <n v="87.787525000000016"/>
  </r>
  <r>
    <x v="34"/>
    <n v="92.890699999999995"/>
    <n v="143.05500000000001"/>
    <n v="153.19030000000001"/>
    <s v="SUCURSAL TALLER"/>
    <x v="0"/>
    <x v="6"/>
    <n v="2020"/>
    <n v="0"/>
    <n v="0"/>
    <n v="0"/>
    <n v="0"/>
  </r>
  <r>
    <x v="34"/>
    <n v="92.890699999999995"/>
    <n v="143.05500000000001"/>
    <n v="153.19030000000001"/>
    <s v="SUCURSAL TALLER"/>
    <x v="0"/>
    <x v="7"/>
    <n v="2020"/>
    <n v="0"/>
    <n v="0"/>
    <n v="0"/>
    <n v="0"/>
  </r>
  <r>
    <x v="34"/>
    <n v="92.890699999999995"/>
    <n v="143.05500000000001"/>
    <n v="153.19030000000001"/>
    <s v="SUCURSAL TALLER"/>
    <x v="0"/>
    <x v="8"/>
    <n v="2021"/>
    <n v="3.87"/>
    <n v="553.62285000000008"/>
    <n v="359.487009"/>
    <n v="194.13584100000008"/>
  </r>
  <r>
    <x v="34"/>
    <n v="37.192100000000003"/>
    <n v="39.3977"/>
    <n v="46.208399999999997"/>
    <s v="SUCURSAL CHILE"/>
    <x v="4"/>
    <x v="0"/>
    <n v="2020"/>
    <n v="0"/>
    <n v="0"/>
    <n v="0"/>
    <n v="0"/>
  </r>
  <r>
    <x v="34"/>
    <n v="37.192100000000003"/>
    <n v="39.3977"/>
    <n v="46.208399999999997"/>
    <s v="SUCURSAL CHILE"/>
    <x v="4"/>
    <x v="1"/>
    <n v="2020"/>
    <n v="3.5"/>
    <n v="137.89195000000001"/>
    <n v="130.17235000000002"/>
    <n v="7.7195999999999856"/>
  </r>
  <r>
    <x v="34"/>
    <n v="37.192100000000003"/>
    <n v="39.3977"/>
    <n v="46.208399999999997"/>
    <s v="SUCURSAL CHILE"/>
    <x v="4"/>
    <x v="2"/>
    <n v="2020"/>
    <n v="0.85"/>
    <n v="33.488045"/>
    <n v="31.613285000000001"/>
    <n v="1.8747599999999984"/>
  </r>
  <r>
    <x v="34"/>
    <n v="37.192100000000003"/>
    <n v="39.3977"/>
    <n v="46.208399999999997"/>
    <s v="SUCURSAL CHILE"/>
    <x v="4"/>
    <x v="3"/>
    <n v="2020"/>
    <n v="0"/>
    <n v="0"/>
    <n v="0"/>
    <n v="0"/>
  </r>
  <r>
    <x v="34"/>
    <n v="37.192100000000003"/>
    <n v="39.3977"/>
    <n v="46.208399999999997"/>
    <s v="SUCURSAL CHILE"/>
    <x v="4"/>
    <x v="4"/>
    <n v="2020"/>
    <n v="0.21"/>
    <n v="8.273517"/>
    <n v="7.8103410000000002"/>
    <n v="0.46317599999999981"/>
  </r>
  <r>
    <x v="34"/>
    <n v="37.192100000000003"/>
    <n v="39.3977"/>
    <n v="46.208399999999997"/>
    <s v="SUCURSAL CHILE"/>
    <x v="4"/>
    <x v="5"/>
    <n v="2020"/>
    <n v="0"/>
    <n v="0"/>
    <n v="0"/>
    <n v="0"/>
  </r>
  <r>
    <x v="34"/>
    <n v="37.192100000000003"/>
    <n v="39.3977"/>
    <n v="46.208399999999997"/>
    <s v="SUCURSAL CHILE"/>
    <x v="4"/>
    <x v="6"/>
    <n v="2020"/>
    <n v="1.5"/>
    <n v="59.096550000000001"/>
    <n v="55.788150000000002"/>
    <n v="3.3083999999999989"/>
  </r>
  <r>
    <x v="34"/>
    <n v="37.192100000000003"/>
    <n v="39.3977"/>
    <n v="46.208399999999997"/>
    <s v="SUCURSAL CHILE"/>
    <x v="4"/>
    <x v="7"/>
    <n v="2020"/>
    <n v="0.34"/>
    <n v="13.395218000000002"/>
    <n v="12.645314000000003"/>
    <n v="0.74990399999999902"/>
  </r>
  <r>
    <x v="34"/>
    <n v="37.192100000000003"/>
    <n v="39.3977"/>
    <n v="46.208399999999997"/>
    <s v="SUCURSAL CHILE"/>
    <x v="4"/>
    <x v="8"/>
    <n v="2021"/>
    <n v="2.12"/>
    <n v="83.52312400000001"/>
    <n v="78.847252000000012"/>
    <n v="4.6758719999999983"/>
  </r>
  <r>
    <x v="35"/>
    <n v="31.311499999999999"/>
    <n v="39.103299999999997"/>
    <n v="41.466700000000003"/>
    <s v="SUCURSAL CHILE"/>
    <x v="4"/>
    <x v="0"/>
    <n v="2020"/>
    <n v="9.44"/>
    <n v="369.13515199999995"/>
    <n v="295.58055999999999"/>
    <n v="73.554591999999957"/>
  </r>
  <r>
    <x v="35"/>
    <n v="31.311499999999999"/>
    <n v="39.103299999999997"/>
    <n v="41.466700000000003"/>
    <s v="SUCURSAL CHILE"/>
    <x v="4"/>
    <x v="1"/>
    <n v="2020"/>
    <n v="1.97"/>
    <n v="77.033500999999987"/>
    <n v="61.683654999999995"/>
    <n v="15.349845999999992"/>
  </r>
  <r>
    <x v="35"/>
    <n v="31.311499999999999"/>
    <n v="39.103299999999997"/>
    <n v="41.466700000000003"/>
    <s v="SUCURSAL CHILE"/>
    <x v="4"/>
    <x v="2"/>
    <n v="2020"/>
    <n v="1.1000000000000001"/>
    <n v="43.013629999999999"/>
    <n v="34.44265"/>
    <n v="8.5709799999999987"/>
  </r>
  <r>
    <x v="35"/>
    <n v="31.311499999999999"/>
    <n v="39.103299999999997"/>
    <n v="41.466700000000003"/>
    <s v="SUCURSAL CHILE"/>
    <x v="4"/>
    <x v="3"/>
    <n v="2020"/>
    <n v="1.2"/>
    <n v="46.923959999999994"/>
    <n v="37.573799999999999"/>
    <n v="9.3501599999999954"/>
  </r>
  <r>
    <x v="35"/>
    <n v="31.311499999999999"/>
    <n v="39.103299999999997"/>
    <n v="41.466700000000003"/>
    <s v="SUCURSAL CHILE"/>
    <x v="4"/>
    <x v="4"/>
    <n v="2020"/>
    <n v="0"/>
    <n v="0"/>
    <n v="0"/>
    <n v="0"/>
  </r>
  <r>
    <x v="35"/>
    <n v="31.311499999999999"/>
    <n v="39.103299999999997"/>
    <n v="41.466700000000003"/>
    <s v="SUCURSAL CHILE"/>
    <x v="4"/>
    <x v="5"/>
    <n v="2020"/>
    <n v="6.79"/>
    <n v="265.51140699999996"/>
    <n v="212.605085"/>
    <n v="52.90632199999996"/>
  </r>
  <r>
    <x v="35"/>
    <n v="31.311499999999999"/>
    <n v="39.103299999999997"/>
    <n v="41.466700000000003"/>
    <s v="SUCURSAL CHILE"/>
    <x v="4"/>
    <x v="6"/>
    <n v="2020"/>
    <n v="1.45"/>
    <n v="56.699784999999991"/>
    <n v="45.401674999999997"/>
    <n v="11.298109999999994"/>
  </r>
  <r>
    <x v="35"/>
    <n v="31.311499999999999"/>
    <n v="39.103299999999997"/>
    <n v="41.466700000000003"/>
    <s v="SUCURSAL CHILE"/>
    <x v="4"/>
    <x v="7"/>
    <n v="2020"/>
    <n v="0"/>
    <n v="0"/>
    <n v="0"/>
    <n v="0"/>
  </r>
  <r>
    <x v="35"/>
    <n v="31.311499999999999"/>
    <n v="39.103299999999997"/>
    <n v="41.466700000000003"/>
    <s v="SUCURSAL CHILE"/>
    <x v="4"/>
    <x v="8"/>
    <n v="2021"/>
    <n v="0.04"/>
    <n v="1.5641319999999999"/>
    <n v="1.2524599999999999"/>
    <n v="0.31167199999999995"/>
  </r>
  <r>
    <x v="35"/>
    <n v="152.7903"/>
    <n v="195.357"/>
    <n v="190.95949999999999"/>
    <s v="MATRIZ "/>
    <x v="1"/>
    <x v="0"/>
    <n v="2020"/>
    <n v="0"/>
    <n v="0"/>
    <n v="0"/>
    <n v="0"/>
  </r>
  <r>
    <x v="35"/>
    <n v="152.7903"/>
    <n v="195.357"/>
    <n v="190.95949999999999"/>
    <s v="MATRIZ "/>
    <x v="1"/>
    <x v="1"/>
    <n v="2020"/>
    <n v="0"/>
    <n v="0"/>
    <n v="0"/>
    <n v="0"/>
  </r>
  <r>
    <x v="35"/>
    <n v="152.7903"/>
    <n v="195.357"/>
    <n v="190.95949999999999"/>
    <s v="MATRIZ "/>
    <x v="1"/>
    <x v="2"/>
    <n v="2020"/>
    <n v="12.93"/>
    <n v="2525.9660100000001"/>
    <n v="1975.578579"/>
    <n v="550.38743100000011"/>
  </r>
  <r>
    <x v="35"/>
    <n v="152.7903"/>
    <n v="195.357"/>
    <n v="190.95949999999999"/>
    <s v="MATRIZ "/>
    <x v="1"/>
    <x v="3"/>
    <n v="2020"/>
    <n v="0"/>
    <n v="0"/>
    <n v="0"/>
    <n v="0"/>
  </r>
  <r>
    <x v="35"/>
    <n v="152.7903"/>
    <n v="195.357"/>
    <n v="190.95949999999999"/>
    <s v="MATRIZ "/>
    <x v="1"/>
    <x v="4"/>
    <n v="2020"/>
    <n v="3.49"/>
    <n v="681.79593"/>
    <n v="533.23814700000003"/>
    <n v="148.55778299999997"/>
  </r>
  <r>
    <x v="35"/>
    <n v="152.7903"/>
    <n v="195.357"/>
    <n v="190.95949999999999"/>
    <s v="MATRIZ "/>
    <x v="1"/>
    <x v="5"/>
    <n v="2020"/>
    <n v="1.7"/>
    <n v="332.1069"/>
    <n v="259.74351000000001"/>
    <n v="72.363389999999981"/>
  </r>
  <r>
    <x v="35"/>
    <n v="152.7903"/>
    <n v="195.357"/>
    <n v="190.95949999999999"/>
    <s v="MATRIZ "/>
    <x v="1"/>
    <x v="6"/>
    <n v="2020"/>
    <n v="0"/>
    <n v="0"/>
    <n v="0"/>
    <n v="0"/>
  </r>
  <r>
    <x v="35"/>
    <n v="152.7903"/>
    <n v="195.357"/>
    <n v="190.95949999999999"/>
    <s v="MATRIZ "/>
    <x v="1"/>
    <x v="7"/>
    <n v="2020"/>
    <n v="10.24"/>
    <n v="2000.45568"/>
    <n v="1564.572672"/>
    <n v="435.88300800000002"/>
  </r>
  <r>
    <x v="35"/>
    <n v="152.7903"/>
    <n v="195.357"/>
    <n v="190.95949999999999"/>
    <s v="MATRIZ "/>
    <x v="1"/>
    <x v="8"/>
    <n v="2021"/>
    <n v="3.48"/>
    <n v="679.84235999999999"/>
    <n v="531.71024399999999"/>
    <n v="148.132116"/>
  </r>
  <r>
    <x v="35"/>
    <n v="126.62520000000001"/>
    <n v="152.8331"/>
    <n v="164.4091"/>
    <s v="SUCURSAL TRAN"/>
    <x v="3"/>
    <x v="0"/>
    <n v="2020"/>
    <n v="0.86"/>
    <n v="131.436466"/>
    <n v="108.897672"/>
    <n v="22.538793999999996"/>
  </r>
  <r>
    <x v="35"/>
    <n v="126.62520000000001"/>
    <n v="152.8331"/>
    <n v="164.4091"/>
    <s v="SUCURSAL TRAN"/>
    <x v="3"/>
    <x v="1"/>
    <n v="2020"/>
    <n v="0"/>
    <n v="0"/>
    <n v="0"/>
    <n v="0"/>
  </r>
  <r>
    <x v="35"/>
    <n v="126.62520000000001"/>
    <n v="152.8331"/>
    <n v="164.4091"/>
    <s v="SUCURSAL TRAN"/>
    <x v="3"/>
    <x v="2"/>
    <n v="2020"/>
    <n v="0"/>
    <n v="0"/>
    <n v="0"/>
    <n v="0"/>
  </r>
  <r>
    <x v="35"/>
    <n v="126.62520000000001"/>
    <n v="152.8331"/>
    <n v="164.4091"/>
    <s v="SUCURSAL TRAN"/>
    <x v="3"/>
    <x v="3"/>
    <n v="2020"/>
    <n v="0"/>
    <n v="0"/>
    <n v="0"/>
    <n v="0"/>
  </r>
  <r>
    <x v="35"/>
    <n v="126.62520000000001"/>
    <n v="152.8331"/>
    <n v="164.4091"/>
    <s v="SUCURSAL TRAN"/>
    <x v="3"/>
    <x v="4"/>
    <n v="2020"/>
    <n v="0"/>
    <n v="0"/>
    <n v="0"/>
    <n v="0"/>
  </r>
  <r>
    <x v="35"/>
    <n v="126.62520000000001"/>
    <n v="152.8331"/>
    <n v="164.4091"/>
    <s v="SUCURSAL TRAN"/>
    <x v="3"/>
    <x v="5"/>
    <n v="2020"/>
    <n v="0"/>
    <n v="0"/>
    <n v="0"/>
    <n v="0"/>
  </r>
  <r>
    <x v="35"/>
    <n v="126.62520000000001"/>
    <n v="152.8331"/>
    <n v="164.4091"/>
    <s v="SUCURSAL TRAN"/>
    <x v="3"/>
    <x v="6"/>
    <n v="2020"/>
    <n v="0.51"/>
    <n v="77.944880999999995"/>
    <n v="64.578851999999998"/>
    <n v="13.366028999999997"/>
  </r>
  <r>
    <x v="35"/>
    <n v="126.62520000000001"/>
    <n v="152.8331"/>
    <n v="164.4091"/>
    <s v="SUCURSAL TRAN"/>
    <x v="3"/>
    <x v="7"/>
    <n v="2020"/>
    <n v="1.1599999999999999"/>
    <n v="177.286396"/>
    <n v="146.885232"/>
    <n v="30.401163999999994"/>
  </r>
  <r>
    <x v="35"/>
    <n v="126.62520000000001"/>
    <n v="152.8331"/>
    <n v="164.4091"/>
    <s v="SUCURSAL TRAN"/>
    <x v="3"/>
    <x v="8"/>
    <n v="2021"/>
    <n v="0.59"/>
    <n v="90.171528999999992"/>
    <n v="74.708867999999995"/>
    <n v="15.462660999999997"/>
  </r>
  <r>
    <x v="36"/>
    <n v="7.6711"/>
    <n v="14.7134"/>
    <n v="17.8489"/>
    <s v="SUCURSAL TRAN"/>
    <x v="3"/>
    <x v="0"/>
    <n v="2020"/>
    <n v="0"/>
    <n v="0"/>
    <n v="0"/>
    <n v="0"/>
  </r>
  <r>
    <x v="36"/>
    <n v="7.6711"/>
    <n v="14.7134"/>
    <n v="17.8489"/>
    <s v="SUCURSAL TRAN"/>
    <x v="3"/>
    <x v="1"/>
    <n v="2020"/>
    <n v="0"/>
    <n v="0"/>
    <n v="0"/>
    <n v="0"/>
  </r>
  <r>
    <x v="36"/>
    <n v="7.6711"/>
    <n v="14.7134"/>
    <n v="17.8489"/>
    <s v="SUCURSAL TRAN"/>
    <x v="3"/>
    <x v="2"/>
    <n v="2020"/>
    <n v="1.21"/>
    <n v="17.803214000000001"/>
    <n v="9.2820309999999999"/>
    <n v="8.5211830000000006"/>
  </r>
  <r>
    <x v="36"/>
    <n v="7.6711"/>
    <n v="14.7134"/>
    <n v="17.8489"/>
    <s v="SUCURSAL TRAN"/>
    <x v="3"/>
    <x v="3"/>
    <n v="2020"/>
    <n v="0.45"/>
    <n v="6.6210300000000002"/>
    <n v="3.4519950000000001"/>
    <n v="3.169035"/>
  </r>
  <r>
    <x v="36"/>
    <n v="7.6711"/>
    <n v="14.7134"/>
    <n v="17.8489"/>
    <s v="SUCURSAL TRAN"/>
    <x v="3"/>
    <x v="4"/>
    <n v="2020"/>
    <n v="0.18"/>
    <n v="2.648412"/>
    <n v="1.380798"/>
    <n v="1.267614"/>
  </r>
  <r>
    <x v="36"/>
    <n v="7.6711"/>
    <n v="14.7134"/>
    <n v="17.8489"/>
    <s v="SUCURSAL TRAN"/>
    <x v="3"/>
    <x v="5"/>
    <n v="2020"/>
    <n v="0"/>
    <n v="0"/>
    <n v="0"/>
    <n v="0"/>
  </r>
  <r>
    <x v="36"/>
    <n v="7.6711"/>
    <n v="14.7134"/>
    <n v="17.8489"/>
    <s v="SUCURSAL TRAN"/>
    <x v="3"/>
    <x v="6"/>
    <n v="2020"/>
    <n v="0"/>
    <n v="0"/>
    <n v="0"/>
    <n v="0"/>
  </r>
  <r>
    <x v="36"/>
    <n v="7.6711"/>
    <n v="14.7134"/>
    <n v="17.8489"/>
    <s v="SUCURSAL TRAN"/>
    <x v="3"/>
    <x v="7"/>
    <n v="2020"/>
    <n v="0"/>
    <n v="0"/>
    <n v="0"/>
    <n v="0"/>
  </r>
  <r>
    <x v="36"/>
    <n v="7.6711"/>
    <n v="14.7134"/>
    <n v="17.8489"/>
    <s v="SUCURSAL TRAN"/>
    <x v="3"/>
    <x v="8"/>
    <n v="2021"/>
    <n v="0"/>
    <n v="0"/>
    <n v="0"/>
    <n v="0"/>
  </r>
  <r>
    <x v="36"/>
    <n v="9.7010000000000005"/>
    <n v="13.606199999999999"/>
    <n v="15.939399999999999"/>
    <s v="MATRIZ "/>
    <x v="1"/>
    <x v="0"/>
    <n v="2020"/>
    <n v="14.55"/>
    <n v="197.97021000000001"/>
    <n v="141.14955"/>
    <n v="56.820660000000004"/>
  </r>
  <r>
    <x v="36"/>
    <n v="9.7010000000000005"/>
    <n v="13.606199999999999"/>
    <n v="15.939399999999999"/>
    <s v="MATRIZ "/>
    <x v="1"/>
    <x v="1"/>
    <n v="2020"/>
    <n v="2.88"/>
    <n v="39.185855999999994"/>
    <n v="27.938880000000001"/>
    <n v="11.246975999999993"/>
  </r>
  <r>
    <x v="36"/>
    <n v="9.7010000000000005"/>
    <n v="13.606199999999999"/>
    <n v="15.939399999999999"/>
    <s v="MATRIZ "/>
    <x v="1"/>
    <x v="2"/>
    <n v="2020"/>
    <n v="0"/>
    <n v="0"/>
    <n v="0"/>
    <n v="0"/>
  </r>
  <r>
    <x v="36"/>
    <n v="9.7010000000000005"/>
    <n v="13.606199999999999"/>
    <n v="15.939399999999999"/>
    <s v="MATRIZ "/>
    <x v="1"/>
    <x v="3"/>
    <n v="2020"/>
    <n v="2.52"/>
    <n v="34.287624000000001"/>
    <n v="24.446520000000003"/>
    <n v="9.8411039999999979"/>
  </r>
  <r>
    <x v="36"/>
    <n v="9.7010000000000005"/>
    <n v="13.606199999999999"/>
    <n v="15.939399999999999"/>
    <s v="MATRIZ "/>
    <x v="1"/>
    <x v="4"/>
    <n v="2020"/>
    <n v="0"/>
    <n v="0"/>
    <n v="0"/>
    <n v="0"/>
  </r>
  <r>
    <x v="36"/>
    <n v="9.7010000000000005"/>
    <n v="13.606199999999999"/>
    <n v="15.939399999999999"/>
    <s v="MATRIZ "/>
    <x v="1"/>
    <x v="5"/>
    <n v="2020"/>
    <n v="0"/>
    <n v="0"/>
    <n v="0"/>
    <n v="0"/>
  </r>
  <r>
    <x v="36"/>
    <n v="9.7010000000000005"/>
    <n v="13.606199999999999"/>
    <n v="15.939399999999999"/>
    <s v="MATRIZ "/>
    <x v="1"/>
    <x v="6"/>
    <n v="2020"/>
    <n v="0"/>
    <n v="0"/>
    <n v="0"/>
    <n v="0"/>
  </r>
  <r>
    <x v="36"/>
    <n v="9.7010000000000005"/>
    <n v="13.606199999999999"/>
    <n v="15.939399999999999"/>
    <s v="MATRIZ "/>
    <x v="1"/>
    <x v="7"/>
    <n v="2020"/>
    <n v="0"/>
    <n v="0"/>
    <n v="0"/>
    <n v="0"/>
  </r>
  <r>
    <x v="36"/>
    <n v="9.7010000000000005"/>
    <n v="13.606199999999999"/>
    <n v="15.939399999999999"/>
    <s v="MATRIZ "/>
    <x v="1"/>
    <x v="8"/>
    <n v="2021"/>
    <n v="5.74"/>
    <n v="78.099587999999997"/>
    <n v="55.683740000000007"/>
    <n v="22.41584799999999"/>
  </r>
  <r>
    <x v="36"/>
    <n v="12.8445"/>
    <n v="20.479099999999999"/>
    <n v="21.2729"/>
    <s v="SUCURSAL CHILE"/>
    <x v="4"/>
    <x v="0"/>
    <n v="2020"/>
    <n v="2.21"/>
    <n v="45.258810999999994"/>
    <n v="28.386344999999999"/>
    <n v="16.872465999999996"/>
  </r>
  <r>
    <x v="36"/>
    <n v="12.8445"/>
    <n v="20.479099999999999"/>
    <n v="21.2729"/>
    <s v="SUCURSAL CHILE"/>
    <x v="4"/>
    <x v="1"/>
    <n v="2020"/>
    <n v="0"/>
    <n v="0"/>
    <n v="0"/>
    <n v="0"/>
  </r>
  <r>
    <x v="36"/>
    <n v="12.8445"/>
    <n v="20.479099999999999"/>
    <n v="21.2729"/>
    <s v="SUCURSAL CHILE"/>
    <x v="4"/>
    <x v="2"/>
    <n v="2020"/>
    <n v="0"/>
    <n v="0"/>
    <n v="0"/>
    <n v="0"/>
  </r>
  <r>
    <x v="36"/>
    <n v="12.8445"/>
    <n v="20.479099999999999"/>
    <n v="21.2729"/>
    <s v="SUCURSAL CHILE"/>
    <x v="4"/>
    <x v="3"/>
    <n v="2020"/>
    <n v="0.59"/>
    <n v="12.082668999999999"/>
    <n v="7.5782549999999995"/>
    <n v="4.5044139999999997"/>
  </r>
  <r>
    <x v="36"/>
    <n v="12.8445"/>
    <n v="20.479099999999999"/>
    <n v="21.2729"/>
    <s v="SUCURSAL CHILE"/>
    <x v="4"/>
    <x v="4"/>
    <n v="2020"/>
    <n v="1.1299999999999999"/>
    <n v="23.141382999999998"/>
    <n v="14.514284999999999"/>
    <n v="8.6270979999999984"/>
  </r>
  <r>
    <x v="36"/>
    <n v="12.8445"/>
    <n v="20.479099999999999"/>
    <n v="21.2729"/>
    <s v="SUCURSAL CHILE"/>
    <x v="4"/>
    <x v="5"/>
    <n v="2020"/>
    <n v="0.56000000000000005"/>
    <n v="11.468296"/>
    <n v="7.1929200000000009"/>
    <n v="4.2753759999999996"/>
  </r>
  <r>
    <x v="36"/>
    <n v="12.8445"/>
    <n v="20.479099999999999"/>
    <n v="21.2729"/>
    <s v="SUCURSAL CHILE"/>
    <x v="4"/>
    <x v="6"/>
    <n v="2020"/>
    <n v="0"/>
    <n v="0"/>
    <n v="0"/>
    <n v="0"/>
  </r>
  <r>
    <x v="36"/>
    <n v="12.8445"/>
    <n v="20.479099999999999"/>
    <n v="21.2729"/>
    <s v="SUCURSAL CHILE"/>
    <x v="4"/>
    <x v="7"/>
    <n v="2020"/>
    <n v="3.25"/>
    <n v="66.557074999999998"/>
    <n v="41.744624999999999"/>
    <n v="24.812449999999998"/>
  </r>
  <r>
    <x v="36"/>
    <n v="12.8445"/>
    <n v="20.479099999999999"/>
    <n v="21.2729"/>
    <s v="SUCURSAL CHILE"/>
    <x v="4"/>
    <x v="8"/>
    <n v="2021"/>
    <n v="0.32"/>
    <n v="6.553312"/>
    <n v="4.1102400000000001"/>
    <n v="2.4430719999999999"/>
  </r>
  <r>
    <x v="36"/>
    <n v="3.7107000000000001"/>
    <n v="6.6555"/>
    <n v="5.7964000000000002"/>
    <s v="SUCURSAL TALLER"/>
    <x v="0"/>
    <x v="0"/>
    <n v="2020"/>
    <n v="12.77"/>
    <n v="84.990735000000001"/>
    <n v="47.385638999999998"/>
    <n v="37.605096000000003"/>
  </r>
  <r>
    <x v="36"/>
    <n v="3.7107000000000001"/>
    <n v="6.6555"/>
    <n v="5.7964000000000002"/>
    <s v="SUCURSAL TALLER"/>
    <x v="0"/>
    <x v="1"/>
    <n v="2020"/>
    <n v="1.1399999999999999"/>
    <n v="7.5872699999999993"/>
    <n v="4.2301979999999997"/>
    <n v="3.3570719999999996"/>
  </r>
  <r>
    <x v="36"/>
    <n v="3.7107000000000001"/>
    <n v="6.6555"/>
    <n v="5.7964000000000002"/>
    <s v="SUCURSAL TALLER"/>
    <x v="0"/>
    <x v="2"/>
    <n v="2020"/>
    <n v="4.21"/>
    <n v="28.019655"/>
    <n v="15.622047"/>
    <n v="12.397608"/>
  </r>
  <r>
    <x v="36"/>
    <n v="3.7107000000000001"/>
    <n v="6.6555"/>
    <n v="5.7964000000000002"/>
    <s v="SUCURSAL TALLER"/>
    <x v="0"/>
    <x v="3"/>
    <n v="2020"/>
    <n v="5.85"/>
    <n v="38.934674999999999"/>
    <n v="21.707594999999998"/>
    <n v="17.227080000000001"/>
  </r>
  <r>
    <x v="36"/>
    <n v="3.7107000000000001"/>
    <n v="6.6555"/>
    <n v="5.7964000000000002"/>
    <s v="SUCURSAL TALLER"/>
    <x v="0"/>
    <x v="4"/>
    <n v="2020"/>
    <n v="0"/>
    <n v="0"/>
    <n v="0"/>
    <n v="0"/>
  </r>
  <r>
    <x v="36"/>
    <n v="3.7107000000000001"/>
    <n v="6.6555"/>
    <n v="5.7964000000000002"/>
    <s v="SUCURSAL TALLER"/>
    <x v="0"/>
    <x v="5"/>
    <n v="2020"/>
    <n v="6.47"/>
    <n v="43.061084999999999"/>
    <n v="24.008229"/>
    <n v="19.052855999999998"/>
  </r>
  <r>
    <x v="36"/>
    <n v="3.7107000000000001"/>
    <n v="6.6555"/>
    <n v="5.7964000000000002"/>
    <s v="SUCURSAL TALLER"/>
    <x v="0"/>
    <x v="6"/>
    <n v="2020"/>
    <n v="5.59"/>
    <n v="37.204245"/>
    <n v="20.742813000000002"/>
    <n v="16.461431999999999"/>
  </r>
  <r>
    <x v="36"/>
    <n v="3.7107000000000001"/>
    <n v="6.6555"/>
    <n v="5.7964000000000002"/>
    <s v="SUCURSAL TALLER"/>
    <x v="0"/>
    <x v="7"/>
    <n v="2020"/>
    <n v="0"/>
    <n v="0"/>
    <n v="0"/>
    <n v="0"/>
  </r>
  <r>
    <x v="36"/>
    <n v="3.7107000000000001"/>
    <n v="6.6555"/>
    <n v="5.7964000000000002"/>
    <s v="SUCURSAL TALLER"/>
    <x v="0"/>
    <x v="8"/>
    <n v="2021"/>
    <n v="3.31"/>
    <n v="22.029705"/>
    <n v="12.282417000000001"/>
    <n v="9.7472879999999993"/>
  </r>
  <r>
    <x v="36"/>
    <n v="12.1859"/>
    <n v="19.169599999999999"/>
    <n v="19.067399999999999"/>
    <s v="SUCURSAL LOJA"/>
    <x v="2"/>
    <x v="0"/>
    <n v="2020"/>
    <n v="0.48"/>
    <n v="9.2014079999999989"/>
    <n v="5.8492319999999998"/>
    <n v="3.3521759999999992"/>
  </r>
  <r>
    <x v="36"/>
    <n v="12.1859"/>
    <n v="19.169599999999999"/>
    <n v="19.067399999999999"/>
    <s v="SUCURSAL LOJA"/>
    <x v="2"/>
    <x v="1"/>
    <n v="2020"/>
    <n v="0"/>
    <n v="0"/>
    <n v="0"/>
    <n v="0"/>
  </r>
  <r>
    <x v="36"/>
    <n v="12.1859"/>
    <n v="19.169599999999999"/>
    <n v="19.067399999999999"/>
    <s v="SUCURSAL LOJA"/>
    <x v="2"/>
    <x v="2"/>
    <n v="2020"/>
    <n v="0"/>
    <n v="0"/>
    <n v="0"/>
    <n v="0"/>
  </r>
  <r>
    <x v="36"/>
    <n v="12.1859"/>
    <n v="19.169599999999999"/>
    <n v="19.067399999999999"/>
    <s v="SUCURSAL LOJA"/>
    <x v="2"/>
    <x v="3"/>
    <n v="2020"/>
    <n v="0.97"/>
    <n v="18.594511999999998"/>
    <n v="11.820323"/>
    <n v="6.774188999999998"/>
  </r>
  <r>
    <x v="36"/>
    <n v="12.1859"/>
    <n v="19.169599999999999"/>
    <n v="19.067399999999999"/>
    <s v="SUCURSAL LOJA"/>
    <x v="2"/>
    <x v="4"/>
    <n v="2020"/>
    <n v="0"/>
    <n v="0"/>
    <n v="0"/>
    <n v="0"/>
  </r>
  <r>
    <x v="36"/>
    <n v="12.1859"/>
    <n v="19.169599999999999"/>
    <n v="19.067399999999999"/>
    <s v="SUCURSAL LOJA"/>
    <x v="2"/>
    <x v="5"/>
    <n v="2020"/>
    <n v="0.08"/>
    <n v="1.533568"/>
    <n v="0.97487200000000007"/>
    <n v="0.55869599999999997"/>
  </r>
  <r>
    <x v="36"/>
    <n v="12.1859"/>
    <n v="19.169599999999999"/>
    <n v="19.067399999999999"/>
    <s v="SUCURSAL LOJA"/>
    <x v="2"/>
    <x v="6"/>
    <n v="2020"/>
    <n v="0"/>
    <n v="0"/>
    <n v="0"/>
    <n v="0"/>
  </r>
  <r>
    <x v="36"/>
    <n v="12.1859"/>
    <n v="19.169599999999999"/>
    <n v="19.067399999999999"/>
    <s v="SUCURSAL LOJA"/>
    <x v="2"/>
    <x v="7"/>
    <n v="2020"/>
    <n v="0"/>
    <n v="0"/>
    <n v="0"/>
    <n v="0"/>
  </r>
  <r>
    <x v="36"/>
    <n v="12.1859"/>
    <n v="19.169599999999999"/>
    <n v="19.067399999999999"/>
    <s v="SUCURSAL LOJA"/>
    <x v="2"/>
    <x v="8"/>
    <n v="2021"/>
    <n v="0"/>
    <n v="0"/>
    <n v="0"/>
    <n v="0"/>
  </r>
  <r>
    <x v="37"/>
    <n v="11.9901"/>
    <n v="17.239000000000001"/>
    <n v="15.5884"/>
    <s v="SUCURSAL TALLER"/>
    <x v="0"/>
    <x v="0"/>
    <n v="2020"/>
    <n v="0"/>
    <n v="0"/>
    <n v="0"/>
    <n v="0"/>
  </r>
  <r>
    <x v="37"/>
    <n v="11.9901"/>
    <n v="17.239000000000001"/>
    <n v="15.5884"/>
    <s v="SUCURSAL TALLER"/>
    <x v="0"/>
    <x v="1"/>
    <n v="2020"/>
    <n v="1.27"/>
    <n v="21.893530000000002"/>
    <n v="15.227427"/>
    <n v="6.6661030000000014"/>
  </r>
  <r>
    <x v="37"/>
    <n v="11.9901"/>
    <n v="17.239000000000001"/>
    <n v="15.5884"/>
    <s v="SUCURSAL TALLER"/>
    <x v="0"/>
    <x v="2"/>
    <n v="2020"/>
    <n v="1.02"/>
    <n v="17.583780000000001"/>
    <n v="12.229902000000001"/>
    <n v="5.3538779999999999"/>
  </r>
  <r>
    <x v="37"/>
    <n v="11.9901"/>
    <n v="17.239000000000001"/>
    <n v="15.5884"/>
    <s v="SUCURSAL TALLER"/>
    <x v="0"/>
    <x v="3"/>
    <n v="2020"/>
    <n v="1.61"/>
    <n v="27.754790000000003"/>
    <n v="19.304061000000001"/>
    <n v="8.4507290000000026"/>
  </r>
  <r>
    <x v="37"/>
    <n v="11.9901"/>
    <n v="17.239000000000001"/>
    <n v="15.5884"/>
    <s v="SUCURSAL TALLER"/>
    <x v="0"/>
    <x v="4"/>
    <n v="2020"/>
    <n v="0"/>
    <n v="0"/>
    <n v="0"/>
    <n v="0"/>
  </r>
  <r>
    <x v="37"/>
    <n v="11.9901"/>
    <n v="17.239000000000001"/>
    <n v="15.5884"/>
    <s v="SUCURSAL TALLER"/>
    <x v="0"/>
    <x v="5"/>
    <n v="2020"/>
    <n v="0"/>
    <n v="0"/>
    <n v="0"/>
    <n v="0"/>
  </r>
  <r>
    <x v="37"/>
    <n v="11.9901"/>
    <n v="17.239000000000001"/>
    <n v="15.5884"/>
    <s v="SUCURSAL TALLER"/>
    <x v="0"/>
    <x v="6"/>
    <n v="2020"/>
    <n v="0"/>
    <n v="0"/>
    <n v="0"/>
    <n v="0"/>
  </r>
  <r>
    <x v="37"/>
    <n v="11.9901"/>
    <n v="17.239000000000001"/>
    <n v="15.5884"/>
    <s v="SUCURSAL TALLER"/>
    <x v="0"/>
    <x v="7"/>
    <n v="2020"/>
    <n v="0"/>
    <n v="0"/>
    <n v="0"/>
    <n v="0"/>
  </r>
  <r>
    <x v="37"/>
    <n v="11.9901"/>
    <n v="17.239000000000001"/>
    <n v="15.5884"/>
    <s v="SUCURSAL TALLER"/>
    <x v="0"/>
    <x v="8"/>
    <n v="2021"/>
    <n v="0.13"/>
    <n v="2.2410700000000001"/>
    <n v="1.558713"/>
    <n v="0.6823570000000001"/>
  </r>
  <r>
    <x v="37"/>
    <n v="8.6682000000000006"/>
    <n v="11.6119"/>
    <n v="11.629099999999999"/>
    <s v="SUCURSAL LOJA"/>
    <x v="2"/>
    <x v="0"/>
    <n v="2020"/>
    <n v="12.42"/>
    <n v="144.219798"/>
    <n v="107.65904400000001"/>
    <n v="36.560753999999989"/>
  </r>
  <r>
    <x v="37"/>
    <n v="8.6682000000000006"/>
    <n v="11.6119"/>
    <n v="11.629099999999999"/>
    <s v="SUCURSAL LOJA"/>
    <x v="2"/>
    <x v="1"/>
    <n v="2020"/>
    <n v="4.8099999999999996"/>
    <n v="55.853238999999995"/>
    <n v="41.694041999999996"/>
    <n v="14.159196999999999"/>
  </r>
  <r>
    <x v="37"/>
    <n v="8.6682000000000006"/>
    <n v="11.6119"/>
    <n v="11.629099999999999"/>
    <s v="SUCURSAL LOJA"/>
    <x v="2"/>
    <x v="2"/>
    <n v="2020"/>
    <n v="1.2"/>
    <n v="13.934279999999999"/>
    <n v="10.40184"/>
    <n v="3.5324399999999994"/>
  </r>
  <r>
    <x v="37"/>
    <n v="8.6682000000000006"/>
    <n v="11.6119"/>
    <n v="11.629099999999999"/>
    <s v="SUCURSAL LOJA"/>
    <x v="2"/>
    <x v="3"/>
    <n v="2020"/>
    <n v="4"/>
    <n v="46.447600000000001"/>
    <n v="34.672800000000002"/>
    <n v="11.774799999999999"/>
  </r>
  <r>
    <x v="37"/>
    <n v="8.6682000000000006"/>
    <n v="11.6119"/>
    <n v="11.629099999999999"/>
    <s v="SUCURSAL LOJA"/>
    <x v="2"/>
    <x v="4"/>
    <n v="2020"/>
    <n v="1.1599999999999999"/>
    <n v="13.469804"/>
    <n v="10.055111999999999"/>
    <n v="3.4146920000000005"/>
  </r>
  <r>
    <x v="37"/>
    <n v="8.6682000000000006"/>
    <n v="11.6119"/>
    <n v="11.629099999999999"/>
    <s v="SUCURSAL LOJA"/>
    <x v="2"/>
    <x v="5"/>
    <n v="2020"/>
    <n v="0"/>
    <n v="0"/>
    <n v="0"/>
    <n v="0"/>
  </r>
  <r>
    <x v="37"/>
    <n v="8.6682000000000006"/>
    <n v="11.6119"/>
    <n v="11.629099999999999"/>
    <s v="SUCURSAL LOJA"/>
    <x v="2"/>
    <x v="6"/>
    <n v="2020"/>
    <n v="4.5999999999999996"/>
    <n v="53.414739999999995"/>
    <n v="39.873719999999999"/>
    <n v="13.541019999999996"/>
  </r>
  <r>
    <x v="37"/>
    <n v="8.6682000000000006"/>
    <n v="11.6119"/>
    <n v="11.629099999999999"/>
    <s v="SUCURSAL LOJA"/>
    <x v="2"/>
    <x v="7"/>
    <n v="2020"/>
    <n v="4.2"/>
    <n v="48.769980000000004"/>
    <n v="36.406440000000003"/>
    <n v="12.36354"/>
  </r>
  <r>
    <x v="37"/>
    <n v="8.6682000000000006"/>
    <n v="11.6119"/>
    <n v="11.629099999999999"/>
    <s v="SUCURSAL LOJA"/>
    <x v="2"/>
    <x v="8"/>
    <n v="2021"/>
    <n v="3.07"/>
    <n v="35.648533"/>
    <n v="26.611374000000001"/>
    <n v="9.0371589999999991"/>
  </r>
  <r>
    <x v="38"/>
    <n v="1.7319"/>
    <n v="2.8395000000000001"/>
    <n v="3.0847000000000002"/>
    <s v="SUCURSAL TRAN"/>
    <x v="3"/>
    <x v="0"/>
    <n v="2020"/>
    <n v="1.65"/>
    <n v="4.6851750000000001"/>
    <n v="2.8576349999999997"/>
    <n v="1.8275400000000004"/>
  </r>
  <r>
    <x v="38"/>
    <n v="1.7319"/>
    <n v="2.8395000000000001"/>
    <n v="3.0847000000000002"/>
    <s v="SUCURSAL TRAN"/>
    <x v="3"/>
    <x v="1"/>
    <n v="2020"/>
    <n v="0"/>
    <n v="0"/>
    <n v="0"/>
    <n v="0"/>
  </r>
  <r>
    <x v="38"/>
    <n v="1.7319"/>
    <n v="2.8395000000000001"/>
    <n v="3.0847000000000002"/>
    <s v="SUCURSAL TRAN"/>
    <x v="3"/>
    <x v="2"/>
    <n v="2020"/>
    <n v="2.75"/>
    <n v="7.8086250000000001"/>
    <n v="4.7627249999999997"/>
    <n v="3.0459000000000005"/>
  </r>
  <r>
    <x v="38"/>
    <n v="1.7319"/>
    <n v="2.8395000000000001"/>
    <n v="3.0847000000000002"/>
    <s v="SUCURSAL TRAN"/>
    <x v="3"/>
    <x v="3"/>
    <n v="2020"/>
    <n v="9.5299999999999994"/>
    <n v="27.060434999999998"/>
    <n v="16.505006999999999"/>
    <n v="10.555427999999999"/>
  </r>
  <r>
    <x v="38"/>
    <n v="1.7319"/>
    <n v="2.8395000000000001"/>
    <n v="3.0847000000000002"/>
    <s v="SUCURSAL TRAN"/>
    <x v="3"/>
    <x v="4"/>
    <n v="2020"/>
    <n v="1.21"/>
    <n v="3.4357950000000002"/>
    <n v="2.095599"/>
    <n v="1.3401960000000002"/>
  </r>
  <r>
    <x v="38"/>
    <n v="1.7319"/>
    <n v="2.8395000000000001"/>
    <n v="3.0847000000000002"/>
    <s v="SUCURSAL TRAN"/>
    <x v="3"/>
    <x v="5"/>
    <n v="2020"/>
    <n v="1.83"/>
    <n v="5.1962850000000005"/>
    <n v="3.1693770000000003"/>
    <n v="2.0269080000000002"/>
  </r>
  <r>
    <x v="38"/>
    <n v="1.7319"/>
    <n v="2.8395000000000001"/>
    <n v="3.0847000000000002"/>
    <s v="SUCURSAL TRAN"/>
    <x v="3"/>
    <x v="6"/>
    <n v="2020"/>
    <n v="0.34"/>
    <n v="0.96543000000000012"/>
    <n v="0.58884600000000009"/>
    <n v="0.37658400000000003"/>
  </r>
  <r>
    <x v="38"/>
    <n v="1.7319"/>
    <n v="2.8395000000000001"/>
    <n v="3.0847000000000002"/>
    <s v="SUCURSAL TRAN"/>
    <x v="3"/>
    <x v="7"/>
    <n v="2020"/>
    <n v="3.24"/>
    <n v="9.1999800000000018"/>
    <n v="5.6113560000000007"/>
    <n v="3.5886240000000011"/>
  </r>
  <r>
    <x v="38"/>
    <n v="1.7319"/>
    <n v="2.8395000000000001"/>
    <n v="3.0847000000000002"/>
    <s v="SUCURSAL TRAN"/>
    <x v="3"/>
    <x v="8"/>
    <n v="2021"/>
    <n v="0"/>
    <n v="0"/>
    <n v="0"/>
    <n v="0"/>
  </r>
  <r>
    <x v="38"/>
    <n v="9.5770999999999997"/>
    <n v="15.3962"/>
    <n v="0"/>
    <s v="SUCURSAL CHILE"/>
    <x v="4"/>
    <x v="0"/>
    <n v="2020"/>
    <n v="0"/>
    <n v="0"/>
    <n v="0"/>
    <n v="0"/>
  </r>
  <r>
    <x v="38"/>
    <n v="9.5770999999999997"/>
    <n v="15.3962"/>
    <n v="0"/>
    <s v="SUCURSAL CHILE"/>
    <x v="4"/>
    <x v="1"/>
    <n v="2020"/>
    <n v="0"/>
    <n v="0"/>
    <n v="0"/>
    <n v="0"/>
  </r>
  <r>
    <x v="38"/>
    <n v="9.5770999999999997"/>
    <n v="15.3962"/>
    <n v="0"/>
    <s v="SUCURSAL CHILE"/>
    <x v="4"/>
    <x v="2"/>
    <n v="2020"/>
    <n v="2.02"/>
    <n v="31.100324000000001"/>
    <n v="19.345742000000001"/>
    <n v="11.754581999999999"/>
  </r>
  <r>
    <x v="38"/>
    <n v="9.5770999999999997"/>
    <n v="15.3962"/>
    <n v="0"/>
    <s v="SUCURSAL CHILE"/>
    <x v="4"/>
    <x v="3"/>
    <n v="2020"/>
    <n v="6.76"/>
    <n v="104.078312"/>
    <n v="64.741196000000002"/>
    <n v="39.337115999999995"/>
  </r>
  <r>
    <x v="38"/>
    <n v="9.5770999999999997"/>
    <n v="15.3962"/>
    <n v="0"/>
    <s v="SUCURSAL CHILE"/>
    <x v="4"/>
    <x v="4"/>
    <n v="2020"/>
    <n v="6"/>
    <n v="92.377200000000002"/>
    <n v="57.462599999999995"/>
    <n v="34.914600000000007"/>
  </r>
  <r>
    <x v="38"/>
    <n v="9.5770999999999997"/>
    <n v="15.3962"/>
    <n v="0"/>
    <s v="SUCURSAL CHILE"/>
    <x v="4"/>
    <x v="5"/>
    <n v="2020"/>
    <n v="0.56000000000000005"/>
    <n v="8.6218720000000015"/>
    <n v="5.3631760000000002"/>
    <n v="3.2586960000000014"/>
  </r>
  <r>
    <x v="38"/>
    <n v="9.5770999999999997"/>
    <n v="15.3962"/>
    <n v="0"/>
    <s v="SUCURSAL CHILE"/>
    <x v="4"/>
    <x v="6"/>
    <n v="2020"/>
    <n v="1.18"/>
    <n v="18.167515999999999"/>
    <n v="11.300977999999999"/>
    <n v="6.8665380000000003"/>
  </r>
  <r>
    <x v="38"/>
    <n v="9.5770999999999997"/>
    <n v="15.3962"/>
    <n v="0"/>
    <s v="SUCURSAL CHILE"/>
    <x v="4"/>
    <x v="7"/>
    <n v="2020"/>
    <n v="0"/>
    <n v="0"/>
    <n v="0"/>
    <n v="0"/>
  </r>
  <r>
    <x v="38"/>
    <n v="9.5770999999999997"/>
    <n v="15.3962"/>
    <n v="0"/>
    <s v="SUCURSAL CHILE"/>
    <x v="4"/>
    <x v="8"/>
    <n v="2021"/>
    <n v="1.6"/>
    <n v="24.633920000000003"/>
    <n v="15.323360000000001"/>
    <n v="9.3105600000000024"/>
  </r>
  <r>
    <x v="38"/>
    <n v="5.8661000000000003"/>
    <n v="7.8102"/>
    <n v="8.2123000000000008"/>
    <s v="MATRIZ "/>
    <x v="1"/>
    <x v="0"/>
    <n v="2020"/>
    <n v="7.33"/>
    <n v="57.248766000000003"/>
    <n v="42.998513000000003"/>
    <n v="14.250253000000001"/>
  </r>
  <r>
    <x v="38"/>
    <n v="5.8661000000000003"/>
    <n v="7.8102"/>
    <n v="8.2123000000000008"/>
    <s v="MATRIZ "/>
    <x v="1"/>
    <x v="1"/>
    <n v="2020"/>
    <n v="0"/>
    <n v="0"/>
    <n v="0"/>
    <n v="0"/>
  </r>
  <r>
    <x v="38"/>
    <n v="5.8661000000000003"/>
    <n v="7.8102"/>
    <n v="8.2123000000000008"/>
    <s v="MATRIZ "/>
    <x v="1"/>
    <x v="2"/>
    <n v="2020"/>
    <n v="26.44"/>
    <n v="206.501688"/>
    <n v="155.09968400000002"/>
    <n v="51.402003999999977"/>
  </r>
  <r>
    <x v="38"/>
    <n v="5.8661000000000003"/>
    <n v="7.8102"/>
    <n v="8.2123000000000008"/>
    <s v="MATRIZ "/>
    <x v="1"/>
    <x v="3"/>
    <n v="2020"/>
    <n v="0"/>
    <n v="0"/>
    <n v="0"/>
    <n v="0"/>
  </r>
  <r>
    <x v="38"/>
    <n v="5.8661000000000003"/>
    <n v="7.8102"/>
    <n v="8.2123000000000008"/>
    <s v="MATRIZ "/>
    <x v="1"/>
    <x v="4"/>
    <n v="2020"/>
    <n v="8.84"/>
    <n v="69.042168000000004"/>
    <n v="51.856324000000001"/>
    <n v="17.185844000000003"/>
  </r>
  <r>
    <x v="38"/>
    <n v="5.8661000000000003"/>
    <n v="7.8102"/>
    <n v="8.2123000000000008"/>
    <s v="MATRIZ "/>
    <x v="1"/>
    <x v="5"/>
    <n v="2020"/>
    <n v="9.1"/>
    <n v="71.072819999999993"/>
    <n v="53.381509999999999"/>
    <n v="17.691309999999994"/>
  </r>
  <r>
    <x v="38"/>
    <n v="5.8661000000000003"/>
    <n v="7.8102"/>
    <n v="8.2123000000000008"/>
    <s v="MATRIZ "/>
    <x v="1"/>
    <x v="6"/>
    <n v="2020"/>
    <n v="5.76"/>
    <n v="44.986751999999996"/>
    <n v="33.788736"/>
    <n v="11.198015999999996"/>
  </r>
  <r>
    <x v="38"/>
    <n v="5.8661000000000003"/>
    <n v="7.8102"/>
    <n v="8.2123000000000008"/>
    <s v="MATRIZ "/>
    <x v="1"/>
    <x v="7"/>
    <n v="2020"/>
    <n v="3.92"/>
    <n v="30.615984000000001"/>
    <n v="22.995112000000002"/>
    <n v="7.6208719999999985"/>
  </r>
  <r>
    <x v="38"/>
    <n v="5.8661000000000003"/>
    <n v="7.8102"/>
    <n v="8.2123000000000008"/>
    <s v="MATRIZ "/>
    <x v="1"/>
    <x v="8"/>
    <n v="2021"/>
    <n v="6.07"/>
    <n v="47.407914000000005"/>
    <n v="35.607227000000002"/>
    <n v="11.800687000000003"/>
  </r>
  <r>
    <x v="39"/>
    <n v="0.51539999999999997"/>
    <n v="1.0696000000000001"/>
    <n v="0.94089999999999996"/>
    <s v="SUCURSAL LOJA"/>
    <x v="2"/>
    <x v="0"/>
    <n v="2020"/>
    <n v="0.94"/>
    <n v="1.0054240000000001"/>
    <n v="0.48447599999999996"/>
    <n v="0.52094800000000019"/>
  </r>
  <r>
    <x v="39"/>
    <n v="0.51539999999999997"/>
    <n v="1.0696000000000001"/>
    <n v="0.94089999999999996"/>
    <s v="SUCURSAL LOJA"/>
    <x v="2"/>
    <x v="1"/>
    <n v="2020"/>
    <n v="0.28000000000000003"/>
    <n v="0.29948800000000003"/>
    <n v="0.144312"/>
    <n v="0.15517600000000004"/>
  </r>
  <r>
    <x v="39"/>
    <n v="0.51539999999999997"/>
    <n v="1.0696000000000001"/>
    <n v="0.94089999999999996"/>
    <s v="SUCURSAL LOJA"/>
    <x v="2"/>
    <x v="2"/>
    <n v="2020"/>
    <n v="1.02"/>
    <n v="1.0909920000000002"/>
    <n v="0.52570799999999995"/>
    <n v="0.56528400000000023"/>
  </r>
  <r>
    <x v="39"/>
    <n v="0.51539999999999997"/>
    <n v="1.0696000000000001"/>
    <n v="0.94089999999999996"/>
    <s v="SUCURSAL LOJA"/>
    <x v="2"/>
    <x v="3"/>
    <n v="2020"/>
    <n v="5.0599999999999996"/>
    <n v="5.4121760000000005"/>
    <n v="2.6079239999999997"/>
    <n v="2.8042520000000009"/>
  </r>
  <r>
    <x v="39"/>
    <n v="0.51539999999999997"/>
    <n v="1.0696000000000001"/>
    <n v="0.94089999999999996"/>
    <s v="SUCURSAL LOJA"/>
    <x v="2"/>
    <x v="4"/>
    <n v="2020"/>
    <n v="2.06"/>
    <n v="2.2033760000000004"/>
    <n v="1.0617239999999999"/>
    <n v="1.1416520000000006"/>
  </r>
  <r>
    <x v="39"/>
    <n v="0.51539999999999997"/>
    <n v="1.0696000000000001"/>
    <n v="0.94089999999999996"/>
    <s v="SUCURSAL LOJA"/>
    <x v="2"/>
    <x v="5"/>
    <n v="2020"/>
    <n v="0"/>
    <n v="0"/>
    <n v="0"/>
    <n v="0"/>
  </r>
  <r>
    <x v="39"/>
    <n v="0.51539999999999997"/>
    <n v="1.0696000000000001"/>
    <n v="0.94089999999999996"/>
    <s v="SUCURSAL LOJA"/>
    <x v="2"/>
    <x v="6"/>
    <n v="2020"/>
    <n v="0.96"/>
    <n v="1.0268160000000002"/>
    <n v="0.49478399999999995"/>
    <n v="0.53203200000000028"/>
  </r>
  <r>
    <x v="39"/>
    <n v="0.51539999999999997"/>
    <n v="1.0696000000000001"/>
    <n v="0.94089999999999996"/>
    <s v="SUCURSAL LOJA"/>
    <x v="2"/>
    <x v="7"/>
    <n v="2020"/>
    <n v="0.09"/>
    <n v="9.6264000000000002E-2"/>
    <n v="4.6385999999999997E-2"/>
    <n v="4.9878000000000006E-2"/>
  </r>
  <r>
    <x v="39"/>
    <n v="0.51539999999999997"/>
    <n v="1.0696000000000001"/>
    <n v="0.94089999999999996"/>
    <s v="SUCURSAL LOJA"/>
    <x v="2"/>
    <x v="8"/>
    <n v="2021"/>
    <n v="0.74"/>
    <n v="0.7915040000000001"/>
    <n v="0.38139599999999996"/>
    <n v="0.41010800000000014"/>
  </r>
  <r>
    <x v="39"/>
    <n v="0.54490000000000005"/>
    <n v="0.99690000000000001"/>
    <n v="0"/>
    <s v="SUCURSAL TRAN"/>
    <x v="3"/>
    <x v="0"/>
    <n v="2020"/>
    <n v="2.2799999999999998"/>
    <n v="2.272932"/>
    <n v="1.242372"/>
    <n v="1.0305599999999999"/>
  </r>
  <r>
    <x v="39"/>
    <n v="0.54490000000000005"/>
    <n v="0.99690000000000001"/>
    <n v="0"/>
    <s v="SUCURSAL TRAN"/>
    <x v="3"/>
    <x v="1"/>
    <n v="2020"/>
    <n v="0"/>
    <n v="0"/>
    <n v="0"/>
    <n v="0"/>
  </r>
  <r>
    <x v="39"/>
    <n v="0.54490000000000005"/>
    <n v="0.99690000000000001"/>
    <n v="0"/>
    <s v="SUCURSAL TRAN"/>
    <x v="3"/>
    <x v="2"/>
    <n v="2020"/>
    <n v="3.15"/>
    <n v="3.1402350000000001"/>
    <n v="1.7164350000000002"/>
    <n v="1.4238"/>
  </r>
  <r>
    <x v="39"/>
    <n v="0.54490000000000005"/>
    <n v="0.99690000000000001"/>
    <n v="0"/>
    <s v="SUCURSAL TRAN"/>
    <x v="3"/>
    <x v="3"/>
    <n v="2020"/>
    <n v="1.87"/>
    <n v="1.8642030000000001"/>
    <n v="1.0189630000000001"/>
    <n v="0.84523999999999999"/>
  </r>
  <r>
    <x v="39"/>
    <n v="0.54490000000000005"/>
    <n v="0.99690000000000001"/>
    <n v="0"/>
    <s v="SUCURSAL TRAN"/>
    <x v="3"/>
    <x v="4"/>
    <n v="2020"/>
    <n v="0"/>
    <n v="0"/>
    <n v="0"/>
    <n v="0"/>
  </r>
  <r>
    <x v="39"/>
    <n v="0.54490000000000005"/>
    <n v="0.99690000000000001"/>
    <n v="0"/>
    <s v="SUCURSAL TRAN"/>
    <x v="3"/>
    <x v="5"/>
    <n v="2020"/>
    <n v="0"/>
    <n v="0"/>
    <n v="0"/>
    <n v="0"/>
  </r>
  <r>
    <x v="39"/>
    <n v="0.54490000000000005"/>
    <n v="0.99690000000000001"/>
    <n v="0"/>
    <s v="SUCURSAL TRAN"/>
    <x v="3"/>
    <x v="6"/>
    <n v="2020"/>
    <n v="0.52"/>
    <n v="0.51838800000000007"/>
    <n v="0.28334800000000004"/>
    <n v="0.23504000000000003"/>
  </r>
  <r>
    <x v="39"/>
    <n v="0.54490000000000005"/>
    <n v="0.99690000000000001"/>
    <n v="0"/>
    <s v="SUCURSAL TRAN"/>
    <x v="3"/>
    <x v="7"/>
    <n v="2020"/>
    <n v="1.24"/>
    <n v="1.236156"/>
    <n v="0.67567600000000005"/>
    <n v="0.56047999999999998"/>
  </r>
  <r>
    <x v="39"/>
    <n v="0.54490000000000005"/>
    <n v="0.99690000000000001"/>
    <n v="0"/>
    <s v="SUCURSAL TRAN"/>
    <x v="3"/>
    <x v="8"/>
    <n v="2021"/>
    <n v="0.43"/>
    <n v="0.42866700000000002"/>
    <n v="0.23430700000000002"/>
    <n v="0.19436"/>
  </r>
  <r>
    <x v="39"/>
    <n v="0.12870000000000001"/>
    <n v="0.21829999999999999"/>
    <n v="0"/>
    <s v="SUCURSAL CHILE"/>
    <x v="4"/>
    <x v="0"/>
    <n v="2020"/>
    <n v="0"/>
    <n v="0"/>
    <n v="0"/>
    <n v="0"/>
  </r>
  <r>
    <x v="39"/>
    <n v="0.12870000000000001"/>
    <n v="0.21829999999999999"/>
    <n v="0"/>
    <s v="SUCURSAL CHILE"/>
    <x v="4"/>
    <x v="1"/>
    <n v="2020"/>
    <n v="0"/>
    <n v="0"/>
    <n v="0"/>
    <n v="0"/>
  </r>
  <r>
    <x v="39"/>
    <n v="0.12870000000000001"/>
    <n v="0.21829999999999999"/>
    <n v="0"/>
    <s v="SUCURSAL CHILE"/>
    <x v="4"/>
    <x v="2"/>
    <n v="2020"/>
    <n v="0"/>
    <n v="0"/>
    <n v="0"/>
    <n v="0"/>
  </r>
  <r>
    <x v="39"/>
    <n v="0.12870000000000001"/>
    <n v="0.21829999999999999"/>
    <n v="0"/>
    <s v="SUCURSAL CHILE"/>
    <x v="4"/>
    <x v="3"/>
    <n v="2020"/>
    <n v="0"/>
    <n v="0"/>
    <n v="0"/>
    <n v="0"/>
  </r>
  <r>
    <x v="39"/>
    <n v="0.12870000000000001"/>
    <n v="0.21829999999999999"/>
    <n v="0"/>
    <s v="SUCURSAL CHILE"/>
    <x v="4"/>
    <x v="4"/>
    <n v="2020"/>
    <n v="0"/>
    <n v="0"/>
    <n v="0"/>
    <n v="0"/>
  </r>
  <r>
    <x v="39"/>
    <n v="0.12870000000000001"/>
    <n v="0.21829999999999999"/>
    <n v="0"/>
    <s v="SUCURSAL CHILE"/>
    <x v="4"/>
    <x v="5"/>
    <n v="2020"/>
    <n v="0"/>
    <n v="0"/>
    <n v="0"/>
    <n v="0"/>
  </r>
  <r>
    <x v="39"/>
    <n v="0.12870000000000001"/>
    <n v="0.21829999999999999"/>
    <n v="0"/>
    <s v="SUCURSAL CHILE"/>
    <x v="4"/>
    <x v="6"/>
    <n v="2020"/>
    <n v="0"/>
    <n v="0"/>
    <n v="0"/>
    <n v="0"/>
  </r>
  <r>
    <x v="39"/>
    <n v="0.12870000000000001"/>
    <n v="0.21829999999999999"/>
    <n v="0"/>
    <s v="SUCURSAL CHILE"/>
    <x v="4"/>
    <x v="7"/>
    <n v="2020"/>
    <n v="0.28999999999999998"/>
    <n v="6.3306999999999988E-2"/>
    <n v="3.7323000000000002E-2"/>
    <n v="2.5983999999999986E-2"/>
  </r>
  <r>
    <x v="39"/>
    <n v="0.12870000000000001"/>
    <n v="0.21829999999999999"/>
    <n v="0"/>
    <s v="SUCURSAL CHILE"/>
    <x v="4"/>
    <x v="8"/>
    <n v="2021"/>
    <n v="0"/>
    <n v="0"/>
    <n v="0"/>
    <n v="0"/>
  </r>
  <r>
    <x v="39"/>
    <n v="0.58069999999999999"/>
    <n v="1.1163000000000001"/>
    <n v="1.1140000000000001"/>
    <s v="MATRIZ "/>
    <x v="1"/>
    <x v="0"/>
    <n v="2020"/>
    <n v="0.06"/>
    <n v="6.6977999999999996E-2"/>
    <n v="3.4841999999999998E-2"/>
    <n v="3.2135999999999998E-2"/>
  </r>
  <r>
    <x v="39"/>
    <n v="0.58069999999999999"/>
    <n v="1.1163000000000001"/>
    <n v="1.1140000000000001"/>
    <s v="MATRIZ "/>
    <x v="1"/>
    <x v="1"/>
    <n v="2020"/>
    <n v="0"/>
    <n v="0"/>
    <n v="0"/>
    <n v="0"/>
  </r>
  <r>
    <x v="39"/>
    <n v="0.58069999999999999"/>
    <n v="1.1163000000000001"/>
    <n v="1.1140000000000001"/>
    <s v="MATRIZ "/>
    <x v="1"/>
    <x v="2"/>
    <n v="2020"/>
    <n v="0"/>
    <n v="0"/>
    <n v="0"/>
    <n v="0"/>
  </r>
  <r>
    <x v="39"/>
    <n v="0.58069999999999999"/>
    <n v="1.1163000000000001"/>
    <n v="1.1140000000000001"/>
    <s v="MATRIZ "/>
    <x v="1"/>
    <x v="3"/>
    <n v="2020"/>
    <n v="0"/>
    <n v="0"/>
    <n v="0"/>
    <n v="0"/>
  </r>
  <r>
    <x v="39"/>
    <n v="0.58069999999999999"/>
    <n v="1.1163000000000001"/>
    <n v="1.1140000000000001"/>
    <s v="MATRIZ "/>
    <x v="1"/>
    <x v="4"/>
    <n v="2020"/>
    <n v="0"/>
    <n v="0"/>
    <n v="0"/>
    <n v="0"/>
  </r>
  <r>
    <x v="39"/>
    <n v="0.58069999999999999"/>
    <n v="1.1163000000000001"/>
    <n v="1.1140000000000001"/>
    <s v="MATRIZ "/>
    <x v="1"/>
    <x v="5"/>
    <n v="2020"/>
    <n v="0"/>
    <n v="0"/>
    <n v="0"/>
    <n v="0"/>
  </r>
  <r>
    <x v="39"/>
    <n v="0.58069999999999999"/>
    <n v="1.1163000000000001"/>
    <n v="1.1140000000000001"/>
    <s v="MATRIZ "/>
    <x v="1"/>
    <x v="6"/>
    <n v="2020"/>
    <n v="0.22"/>
    <n v="0.24558600000000003"/>
    <n v="0.12775400000000001"/>
    <n v="0.11783200000000002"/>
  </r>
  <r>
    <x v="39"/>
    <n v="0.58069999999999999"/>
    <n v="1.1163000000000001"/>
    <n v="1.1140000000000001"/>
    <s v="MATRIZ "/>
    <x v="1"/>
    <x v="7"/>
    <n v="2020"/>
    <n v="0"/>
    <n v="0"/>
    <n v="0"/>
    <n v="0"/>
  </r>
  <r>
    <x v="39"/>
    <n v="0.58069999999999999"/>
    <n v="1.1163000000000001"/>
    <n v="1.1140000000000001"/>
    <s v="MATRIZ "/>
    <x v="1"/>
    <x v="8"/>
    <n v="2021"/>
    <n v="0"/>
    <n v="0"/>
    <n v="0"/>
    <n v="0"/>
  </r>
  <r>
    <x v="40"/>
    <n v="95.312200000000004"/>
    <n v="102.65430000000001"/>
    <n v="98.272900000000007"/>
    <s v="SUCURSAL TRAN"/>
    <x v="3"/>
    <x v="0"/>
    <n v="2020"/>
    <n v="2.54"/>
    <n v="260.74192200000005"/>
    <n v="242.09298800000002"/>
    <n v="18.648934000000025"/>
  </r>
  <r>
    <x v="40"/>
    <n v="95.312200000000004"/>
    <n v="102.65430000000001"/>
    <n v="98.272900000000007"/>
    <s v="SUCURSAL TRAN"/>
    <x v="3"/>
    <x v="1"/>
    <n v="2020"/>
    <n v="1.02"/>
    <n v="104.70738600000001"/>
    <n v="97.218444000000005"/>
    <n v="7.4889420000000086"/>
  </r>
  <r>
    <x v="40"/>
    <n v="95.312200000000004"/>
    <n v="102.65430000000001"/>
    <n v="98.272900000000007"/>
    <s v="SUCURSAL TRAN"/>
    <x v="3"/>
    <x v="2"/>
    <n v="2020"/>
    <n v="1.59"/>
    <n v="163.22033700000003"/>
    <n v="151.54639800000001"/>
    <n v="11.673939000000018"/>
  </r>
  <r>
    <x v="40"/>
    <n v="95.312200000000004"/>
    <n v="102.65430000000001"/>
    <n v="98.272900000000007"/>
    <s v="SUCURSAL TRAN"/>
    <x v="3"/>
    <x v="3"/>
    <n v="2020"/>
    <n v="0"/>
    <n v="0"/>
    <n v="0"/>
    <n v="0"/>
  </r>
  <r>
    <x v="40"/>
    <n v="95.312200000000004"/>
    <n v="102.65430000000001"/>
    <n v="98.272900000000007"/>
    <s v="SUCURSAL TRAN"/>
    <x v="3"/>
    <x v="4"/>
    <n v="2020"/>
    <n v="8.0299999999999994"/>
    <n v="824.314029"/>
    <n v="765.35696599999994"/>
    <n v="58.957063000000062"/>
  </r>
  <r>
    <x v="40"/>
    <n v="95.312200000000004"/>
    <n v="102.65430000000001"/>
    <n v="98.272900000000007"/>
    <s v="SUCURSAL TRAN"/>
    <x v="3"/>
    <x v="5"/>
    <n v="2020"/>
    <n v="0"/>
    <n v="0"/>
    <n v="0"/>
    <n v="0"/>
  </r>
  <r>
    <x v="40"/>
    <n v="95.312200000000004"/>
    <n v="102.65430000000001"/>
    <n v="98.272900000000007"/>
    <s v="SUCURSAL TRAN"/>
    <x v="3"/>
    <x v="6"/>
    <n v="2020"/>
    <n v="3.67"/>
    <n v="376.74128100000001"/>
    <n v="349.79577399999999"/>
    <n v="26.945507000000021"/>
  </r>
  <r>
    <x v="40"/>
    <n v="95.312200000000004"/>
    <n v="102.65430000000001"/>
    <n v="98.272900000000007"/>
    <s v="SUCURSAL TRAN"/>
    <x v="3"/>
    <x v="7"/>
    <n v="2020"/>
    <n v="0.61"/>
    <n v="62.619123000000002"/>
    <n v="58.140442"/>
    <n v="4.4786810000000017"/>
  </r>
  <r>
    <x v="40"/>
    <n v="95.312200000000004"/>
    <n v="102.65430000000001"/>
    <n v="98.272900000000007"/>
    <s v="SUCURSAL TRAN"/>
    <x v="3"/>
    <x v="8"/>
    <n v="2021"/>
    <n v="0"/>
    <n v="0"/>
    <n v="0"/>
    <n v="0"/>
  </r>
  <r>
    <x v="40"/>
    <n v="149.25299999999999"/>
    <n v="213.59350000000001"/>
    <n v="227.85329999999999"/>
    <s v="SUCURSAL CHILE"/>
    <x v="4"/>
    <x v="0"/>
    <n v="2020"/>
    <n v="2.46"/>
    <n v="525.44001000000003"/>
    <n v="367.16237999999998"/>
    <n v="158.27763000000004"/>
  </r>
  <r>
    <x v="40"/>
    <n v="149.25299999999999"/>
    <n v="213.59350000000001"/>
    <n v="227.85329999999999"/>
    <s v="SUCURSAL CHILE"/>
    <x v="4"/>
    <x v="1"/>
    <n v="2020"/>
    <n v="0"/>
    <n v="0"/>
    <n v="0"/>
    <n v="0"/>
  </r>
  <r>
    <x v="40"/>
    <n v="149.25299999999999"/>
    <n v="213.59350000000001"/>
    <n v="227.85329999999999"/>
    <s v="SUCURSAL CHILE"/>
    <x v="4"/>
    <x v="2"/>
    <n v="2020"/>
    <n v="4.8600000000000003"/>
    <n v="1038.0644100000002"/>
    <n v="725.36957999999993"/>
    <n v="312.69483000000025"/>
  </r>
  <r>
    <x v="40"/>
    <n v="149.25299999999999"/>
    <n v="213.59350000000001"/>
    <n v="227.85329999999999"/>
    <s v="SUCURSAL CHILE"/>
    <x v="4"/>
    <x v="3"/>
    <n v="2020"/>
    <n v="4.3899999999999997"/>
    <n v="937.67546499999992"/>
    <n v="655.22066999999993"/>
    <n v="282.45479499999999"/>
  </r>
  <r>
    <x v="40"/>
    <n v="149.25299999999999"/>
    <n v="213.59350000000001"/>
    <n v="227.85329999999999"/>
    <s v="SUCURSAL CHILE"/>
    <x v="4"/>
    <x v="4"/>
    <n v="2020"/>
    <n v="4.38"/>
    <n v="935.53953000000001"/>
    <n v="653.72813999999994"/>
    <n v="281.81139000000007"/>
  </r>
  <r>
    <x v="40"/>
    <n v="149.25299999999999"/>
    <n v="213.59350000000001"/>
    <n v="227.85329999999999"/>
    <s v="SUCURSAL CHILE"/>
    <x v="4"/>
    <x v="5"/>
    <n v="2020"/>
    <n v="0"/>
    <n v="0"/>
    <n v="0"/>
    <n v="0"/>
  </r>
  <r>
    <x v="40"/>
    <n v="149.25299999999999"/>
    <n v="213.59350000000001"/>
    <n v="227.85329999999999"/>
    <s v="SUCURSAL CHILE"/>
    <x v="4"/>
    <x v="6"/>
    <n v="2020"/>
    <n v="0.3"/>
    <n v="64.078050000000005"/>
    <n v="44.775899999999993"/>
    <n v="19.302150000000012"/>
  </r>
  <r>
    <x v="40"/>
    <n v="149.25299999999999"/>
    <n v="213.59350000000001"/>
    <n v="227.85329999999999"/>
    <s v="SUCURSAL CHILE"/>
    <x v="4"/>
    <x v="7"/>
    <n v="2020"/>
    <n v="0.04"/>
    <n v="8.5437399999999997"/>
    <n v="5.9701199999999996"/>
    <n v="2.57362"/>
  </r>
  <r>
    <x v="40"/>
    <n v="149.25299999999999"/>
    <n v="213.59350000000001"/>
    <n v="227.85329999999999"/>
    <s v="SUCURSAL CHILE"/>
    <x v="4"/>
    <x v="8"/>
    <n v="2021"/>
    <n v="2.11"/>
    <n v="450.68228499999998"/>
    <n v="314.92382999999995"/>
    <n v="135.75845500000003"/>
  </r>
  <r>
    <x v="40"/>
    <n v="44.316800000000001"/>
    <n v="49.709000000000003"/>
    <n v="49.892299999999999"/>
    <s v="SUCURSAL LOJA"/>
    <x v="2"/>
    <x v="0"/>
    <n v="2020"/>
    <n v="3.15"/>
    <n v="156.58335"/>
    <n v="139.59791999999999"/>
    <n v="16.985430000000008"/>
  </r>
  <r>
    <x v="40"/>
    <n v="44.316800000000001"/>
    <n v="49.709000000000003"/>
    <n v="49.892299999999999"/>
    <s v="SUCURSAL LOJA"/>
    <x v="2"/>
    <x v="1"/>
    <n v="2020"/>
    <n v="3.61"/>
    <n v="179.44949"/>
    <n v="159.98364799999999"/>
    <n v="19.465842000000009"/>
  </r>
  <r>
    <x v="40"/>
    <n v="44.316800000000001"/>
    <n v="49.709000000000003"/>
    <n v="49.892299999999999"/>
    <s v="SUCURSAL LOJA"/>
    <x v="2"/>
    <x v="2"/>
    <n v="2020"/>
    <n v="0"/>
    <n v="0"/>
    <n v="0"/>
    <n v="0"/>
  </r>
  <r>
    <x v="40"/>
    <n v="44.316800000000001"/>
    <n v="49.709000000000003"/>
    <n v="49.892299999999999"/>
    <s v="SUCURSAL LOJA"/>
    <x v="2"/>
    <x v="3"/>
    <n v="2020"/>
    <n v="4.75"/>
    <n v="236.11775"/>
    <n v="210.50479999999999"/>
    <n v="25.612950000000012"/>
  </r>
  <r>
    <x v="40"/>
    <n v="44.316800000000001"/>
    <n v="49.709000000000003"/>
    <n v="49.892299999999999"/>
    <s v="SUCURSAL LOJA"/>
    <x v="2"/>
    <x v="4"/>
    <n v="2020"/>
    <n v="3.14"/>
    <n v="156.08626000000001"/>
    <n v="139.154752"/>
    <n v="16.931508000000008"/>
  </r>
  <r>
    <x v="40"/>
    <n v="44.316800000000001"/>
    <n v="49.709000000000003"/>
    <n v="49.892299999999999"/>
    <s v="SUCURSAL LOJA"/>
    <x v="2"/>
    <x v="5"/>
    <n v="2020"/>
    <n v="6.95"/>
    <n v="345.47755000000001"/>
    <n v="308.00175999999999"/>
    <n v="37.475790000000018"/>
  </r>
  <r>
    <x v="40"/>
    <n v="44.316800000000001"/>
    <n v="49.709000000000003"/>
    <n v="49.892299999999999"/>
    <s v="SUCURSAL LOJA"/>
    <x v="2"/>
    <x v="6"/>
    <n v="2020"/>
    <n v="0.51"/>
    <n v="25.351590000000002"/>
    <n v="22.601568"/>
    <n v="2.7500220000000013"/>
  </r>
  <r>
    <x v="40"/>
    <n v="44.316800000000001"/>
    <n v="49.709000000000003"/>
    <n v="49.892299999999999"/>
    <s v="SUCURSAL LOJA"/>
    <x v="2"/>
    <x v="7"/>
    <n v="2020"/>
    <n v="5.96"/>
    <n v="296.26564000000002"/>
    <n v="264.128128"/>
    <n v="32.137512000000015"/>
  </r>
  <r>
    <x v="40"/>
    <n v="44.316800000000001"/>
    <n v="49.709000000000003"/>
    <n v="49.892299999999999"/>
    <s v="SUCURSAL LOJA"/>
    <x v="2"/>
    <x v="8"/>
    <n v="2021"/>
    <n v="3.93"/>
    <n v="195.35637000000003"/>
    <n v="174.16502400000002"/>
    <n v="21.19134600000001"/>
  </r>
  <r>
    <x v="40"/>
    <n v="86.417100000000005"/>
    <n v="94.984200000000001"/>
    <n v="97.960499999999996"/>
    <s v="SUCURSAL TALLER"/>
    <x v="0"/>
    <x v="0"/>
    <n v="2020"/>
    <n v="0"/>
    <n v="0"/>
    <n v="0"/>
    <n v="0"/>
  </r>
  <r>
    <x v="40"/>
    <n v="86.417100000000005"/>
    <n v="94.984200000000001"/>
    <n v="97.960499999999996"/>
    <s v="SUCURSAL TALLER"/>
    <x v="0"/>
    <x v="1"/>
    <n v="2020"/>
    <n v="0"/>
    <n v="0"/>
    <n v="0"/>
    <n v="0"/>
  </r>
  <r>
    <x v="40"/>
    <n v="86.417100000000005"/>
    <n v="94.984200000000001"/>
    <n v="97.960499999999996"/>
    <s v="SUCURSAL TALLER"/>
    <x v="0"/>
    <x v="2"/>
    <n v="2020"/>
    <n v="0.93"/>
    <n v="88.335306000000003"/>
    <n v="80.367903000000013"/>
    <n v="7.9674029999999902"/>
  </r>
  <r>
    <x v="40"/>
    <n v="86.417100000000005"/>
    <n v="94.984200000000001"/>
    <n v="97.960499999999996"/>
    <s v="SUCURSAL TALLER"/>
    <x v="0"/>
    <x v="3"/>
    <n v="2020"/>
    <n v="0.5"/>
    <n v="47.492100000000001"/>
    <n v="43.208550000000002"/>
    <n v="4.2835499999999982"/>
  </r>
  <r>
    <x v="40"/>
    <n v="86.417100000000005"/>
    <n v="94.984200000000001"/>
    <n v="97.960499999999996"/>
    <s v="SUCURSAL TALLER"/>
    <x v="0"/>
    <x v="4"/>
    <n v="2020"/>
    <n v="0"/>
    <n v="0"/>
    <n v="0"/>
    <n v="0"/>
  </r>
  <r>
    <x v="40"/>
    <n v="86.417100000000005"/>
    <n v="94.984200000000001"/>
    <n v="97.960499999999996"/>
    <s v="SUCURSAL TALLER"/>
    <x v="0"/>
    <x v="5"/>
    <n v="2020"/>
    <n v="1.8"/>
    <n v="170.97156000000001"/>
    <n v="155.55078"/>
    <n v="15.420780000000008"/>
  </r>
  <r>
    <x v="40"/>
    <n v="86.417100000000005"/>
    <n v="94.984200000000001"/>
    <n v="97.960499999999996"/>
    <s v="SUCURSAL TALLER"/>
    <x v="0"/>
    <x v="6"/>
    <n v="2020"/>
    <n v="0.6"/>
    <n v="56.990519999999997"/>
    <n v="51.850259999999999"/>
    <n v="5.1402599999999978"/>
  </r>
  <r>
    <x v="40"/>
    <n v="86.417100000000005"/>
    <n v="94.984200000000001"/>
    <n v="97.960499999999996"/>
    <s v="SUCURSAL TALLER"/>
    <x v="0"/>
    <x v="7"/>
    <n v="2020"/>
    <n v="0"/>
    <n v="0"/>
    <n v="0"/>
    <n v="0"/>
  </r>
  <r>
    <x v="40"/>
    <n v="86.417100000000005"/>
    <n v="94.984200000000001"/>
    <n v="97.960499999999996"/>
    <s v="SUCURSAL TALLER"/>
    <x v="0"/>
    <x v="8"/>
    <n v="2021"/>
    <n v="0"/>
    <n v="0"/>
    <n v="0"/>
    <n v="0"/>
  </r>
  <r>
    <x v="40"/>
    <n v="111.57040000000001"/>
    <n v="178.464"/>
    <n v="175.9751"/>
    <s v="MATRIZ "/>
    <x v="1"/>
    <x v="0"/>
    <n v="2020"/>
    <n v="1.95"/>
    <n v="348.00479999999999"/>
    <n v="217.56228000000002"/>
    <n v="130.44251999999997"/>
  </r>
  <r>
    <x v="40"/>
    <n v="111.57040000000001"/>
    <n v="178.464"/>
    <n v="175.9751"/>
    <s v="MATRIZ "/>
    <x v="1"/>
    <x v="1"/>
    <n v="2020"/>
    <n v="0.18"/>
    <n v="32.123519999999999"/>
    <n v="20.082671999999999"/>
    <n v="12.040848"/>
  </r>
  <r>
    <x v="40"/>
    <n v="111.57040000000001"/>
    <n v="178.464"/>
    <n v="175.9751"/>
    <s v="MATRIZ "/>
    <x v="1"/>
    <x v="2"/>
    <n v="2020"/>
    <n v="1.33"/>
    <n v="237.35712000000001"/>
    <n v="148.38863200000003"/>
    <n v="88.968487999999979"/>
  </r>
  <r>
    <x v="40"/>
    <n v="111.57040000000001"/>
    <n v="178.464"/>
    <n v="175.9751"/>
    <s v="MATRIZ "/>
    <x v="1"/>
    <x v="3"/>
    <n v="2020"/>
    <n v="2.4"/>
    <n v="428.31360000000001"/>
    <n v="267.76895999999999"/>
    <n v="160.54464000000002"/>
  </r>
  <r>
    <x v="40"/>
    <n v="111.57040000000001"/>
    <n v="178.464"/>
    <n v="175.9751"/>
    <s v="MATRIZ "/>
    <x v="1"/>
    <x v="4"/>
    <n v="2020"/>
    <n v="0.55000000000000004"/>
    <n v="98.155200000000008"/>
    <n v="61.363720000000008"/>
    <n v="36.79148"/>
  </r>
  <r>
    <x v="40"/>
    <n v="111.57040000000001"/>
    <n v="178.464"/>
    <n v="175.9751"/>
    <s v="MATRIZ "/>
    <x v="1"/>
    <x v="5"/>
    <n v="2020"/>
    <n v="0.23"/>
    <n v="41.046720000000001"/>
    <n v="25.661192000000003"/>
    <n v="15.385527999999997"/>
  </r>
  <r>
    <x v="40"/>
    <n v="111.57040000000001"/>
    <n v="178.464"/>
    <n v="175.9751"/>
    <s v="MATRIZ "/>
    <x v="1"/>
    <x v="6"/>
    <n v="2020"/>
    <n v="0.93"/>
    <n v="165.97152"/>
    <n v="103.76047200000001"/>
    <n v="62.211047999999991"/>
  </r>
  <r>
    <x v="40"/>
    <n v="111.57040000000001"/>
    <n v="178.464"/>
    <n v="175.9751"/>
    <s v="MATRIZ "/>
    <x v="1"/>
    <x v="7"/>
    <n v="2020"/>
    <n v="0.86"/>
    <n v="153.47904"/>
    <n v="95.950544000000008"/>
    <n v="57.52849599999999"/>
  </r>
  <r>
    <x v="40"/>
    <n v="111.57040000000001"/>
    <n v="178.464"/>
    <n v="175.9751"/>
    <s v="MATRIZ "/>
    <x v="1"/>
    <x v="8"/>
    <n v="2021"/>
    <n v="0"/>
    <n v="0"/>
    <n v="0"/>
    <n v="0"/>
  </r>
  <r>
    <x v="41"/>
    <n v="37.686900000000001"/>
    <n v="44.118699999999997"/>
    <n v="45.852800000000002"/>
    <s v="SUCURSAL TALLER"/>
    <x v="0"/>
    <x v="0"/>
    <n v="2020"/>
    <n v="0.71"/>
    <n v="31.324276999999995"/>
    <n v="26.757698999999999"/>
    <n v="4.5665779999999963"/>
  </r>
  <r>
    <x v="41"/>
    <n v="37.686900000000001"/>
    <n v="44.118699999999997"/>
    <n v="45.852800000000002"/>
    <s v="SUCURSAL TALLER"/>
    <x v="0"/>
    <x v="1"/>
    <n v="2020"/>
    <n v="0.05"/>
    <n v="2.2059349999999998"/>
    <n v="1.8843450000000002"/>
    <n v="0.3215899999999996"/>
  </r>
  <r>
    <x v="41"/>
    <n v="37.686900000000001"/>
    <n v="44.118699999999997"/>
    <n v="45.852800000000002"/>
    <s v="SUCURSAL TALLER"/>
    <x v="0"/>
    <x v="2"/>
    <n v="2020"/>
    <n v="1.25"/>
    <n v="55.148374999999994"/>
    <n v="47.108625000000004"/>
    <n v="8.0397499999999908"/>
  </r>
  <r>
    <x v="41"/>
    <n v="37.686900000000001"/>
    <n v="44.118699999999997"/>
    <n v="45.852800000000002"/>
    <s v="SUCURSAL TALLER"/>
    <x v="0"/>
    <x v="3"/>
    <n v="2020"/>
    <n v="0"/>
    <n v="0"/>
    <n v="0"/>
    <n v="0"/>
  </r>
  <r>
    <x v="41"/>
    <n v="37.686900000000001"/>
    <n v="44.118699999999997"/>
    <n v="45.852800000000002"/>
    <s v="SUCURSAL TALLER"/>
    <x v="0"/>
    <x v="4"/>
    <n v="2020"/>
    <n v="0.45"/>
    <n v="19.853414999999998"/>
    <n v="16.959105000000001"/>
    <n v="2.8943099999999973"/>
  </r>
  <r>
    <x v="41"/>
    <n v="37.686900000000001"/>
    <n v="44.118699999999997"/>
    <n v="45.852800000000002"/>
    <s v="SUCURSAL TALLER"/>
    <x v="0"/>
    <x v="5"/>
    <n v="2020"/>
    <n v="0"/>
    <n v="0"/>
    <n v="0"/>
    <n v="0"/>
  </r>
  <r>
    <x v="41"/>
    <n v="37.686900000000001"/>
    <n v="44.118699999999997"/>
    <n v="45.852800000000002"/>
    <s v="SUCURSAL TALLER"/>
    <x v="0"/>
    <x v="6"/>
    <n v="2020"/>
    <n v="0"/>
    <n v="0"/>
    <n v="0"/>
    <n v="0"/>
  </r>
  <r>
    <x v="41"/>
    <n v="37.686900000000001"/>
    <n v="44.118699999999997"/>
    <n v="45.852800000000002"/>
    <s v="SUCURSAL TALLER"/>
    <x v="0"/>
    <x v="7"/>
    <n v="2020"/>
    <n v="0"/>
    <n v="0"/>
    <n v="0"/>
    <n v="0"/>
  </r>
  <r>
    <x v="41"/>
    <n v="37.686900000000001"/>
    <n v="44.118699999999997"/>
    <n v="45.852800000000002"/>
    <s v="SUCURSAL TALLER"/>
    <x v="0"/>
    <x v="8"/>
    <n v="2021"/>
    <n v="1.02"/>
    <n v="45.001073999999996"/>
    <n v="38.440638"/>
    <n v="6.5604359999999957"/>
  </r>
  <r>
    <x v="41"/>
    <n v="120.4734"/>
    <n v="144.7313"/>
    <n v="0"/>
    <s v="SUCURSAL CHILE"/>
    <x v="4"/>
    <x v="0"/>
    <n v="2020"/>
    <n v="0"/>
    <n v="0"/>
    <n v="0"/>
    <n v="0"/>
  </r>
  <r>
    <x v="41"/>
    <n v="120.4734"/>
    <n v="144.7313"/>
    <n v="0"/>
    <s v="SUCURSAL CHILE"/>
    <x v="4"/>
    <x v="1"/>
    <n v="2020"/>
    <n v="0.42"/>
    <n v="60.787146"/>
    <n v="50.598827999999997"/>
    <n v="10.188318000000002"/>
  </r>
  <r>
    <x v="41"/>
    <n v="120.4734"/>
    <n v="144.7313"/>
    <n v="0"/>
    <s v="SUCURSAL CHILE"/>
    <x v="4"/>
    <x v="2"/>
    <n v="2020"/>
    <n v="0"/>
    <n v="0"/>
    <n v="0"/>
    <n v="0"/>
  </r>
  <r>
    <x v="41"/>
    <n v="120.4734"/>
    <n v="144.7313"/>
    <n v="0"/>
    <s v="SUCURSAL CHILE"/>
    <x v="4"/>
    <x v="3"/>
    <n v="2020"/>
    <n v="0"/>
    <n v="0"/>
    <n v="0"/>
    <n v="0"/>
  </r>
  <r>
    <x v="41"/>
    <n v="120.4734"/>
    <n v="144.7313"/>
    <n v="0"/>
    <s v="SUCURSAL CHILE"/>
    <x v="4"/>
    <x v="4"/>
    <n v="2020"/>
    <n v="1"/>
    <n v="144.7313"/>
    <n v="120.4734"/>
    <n v="24.257900000000006"/>
  </r>
  <r>
    <x v="41"/>
    <n v="120.4734"/>
    <n v="144.7313"/>
    <n v="0"/>
    <s v="SUCURSAL CHILE"/>
    <x v="4"/>
    <x v="5"/>
    <n v="2020"/>
    <n v="0.5"/>
    <n v="72.365650000000002"/>
    <n v="60.236699999999999"/>
    <n v="12.128950000000003"/>
  </r>
  <r>
    <x v="41"/>
    <n v="120.4734"/>
    <n v="144.7313"/>
    <n v="0"/>
    <s v="SUCURSAL CHILE"/>
    <x v="4"/>
    <x v="6"/>
    <n v="2020"/>
    <n v="7.0000000000000007E-2"/>
    <n v="10.131191000000001"/>
    <n v="8.4331380000000014"/>
    <n v="1.6980529999999998"/>
  </r>
  <r>
    <x v="41"/>
    <n v="120.4734"/>
    <n v="144.7313"/>
    <n v="0"/>
    <s v="SUCURSAL CHILE"/>
    <x v="4"/>
    <x v="7"/>
    <n v="2020"/>
    <n v="2.83"/>
    <n v="409.58957900000001"/>
    <n v="340.93972200000002"/>
    <n v="68.649856999999997"/>
  </r>
  <r>
    <x v="41"/>
    <n v="120.4734"/>
    <n v="144.7313"/>
    <n v="0"/>
    <s v="SUCURSAL CHILE"/>
    <x v="4"/>
    <x v="8"/>
    <n v="2021"/>
    <n v="0"/>
    <n v="0"/>
    <n v="0"/>
    <n v="0"/>
  </r>
  <r>
    <x v="41"/>
    <n v="71.209500000000006"/>
    <n v="91.288899999999998"/>
    <n v="0"/>
    <s v="MATRIZ "/>
    <x v="1"/>
    <x v="0"/>
    <n v="2020"/>
    <n v="0"/>
    <n v="0"/>
    <n v="0"/>
    <n v="0"/>
  </r>
  <r>
    <x v="41"/>
    <n v="71.209500000000006"/>
    <n v="91.288899999999998"/>
    <n v="0"/>
    <s v="MATRIZ "/>
    <x v="1"/>
    <x v="1"/>
    <n v="2020"/>
    <n v="0.99"/>
    <n v="90.376010999999991"/>
    <n v="70.497405000000001"/>
    <n v="19.878605999999991"/>
  </r>
  <r>
    <x v="41"/>
    <n v="71.209500000000006"/>
    <n v="91.288899999999998"/>
    <n v="0"/>
    <s v="MATRIZ "/>
    <x v="1"/>
    <x v="2"/>
    <n v="2020"/>
    <n v="0"/>
    <n v="0"/>
    <n v="0"/>
    <n v="0"/>
  </r>
  <r>
    <x v="41"/>
    <n v="71.209500000000006"/>
    <n v="91.288899999999998"/>
    <n v="0"/>
    <s v="MATRIZ "/>
    <x v="1"/>
    <x v="3"/>
    <n v="2020"/>
    <n v="0.25"/>
    <n v="22.822225"/>
    <n v="17.802375000000001"/>
    <n v="5.0198499999999981"/>
  </r>
  <r>
    <x v="41"/>
    <n v="71.209500000000006"/>
    <n v="91.288899999999998"/>
    <n v="0"/>
    <s v="MATRIZ "/>
    <x v="1"/>
    <x v="4"/>
    <n v="2020"/>
    <n v="0"/>
    <n v="0"/>
    <n v="0"/>
    <n v="0"/>
  </r>
  <r>
    <x v="41"/>
    <n v="71.209500000000006"/>
    <n v="91.288899999999998"/>
    <n v="0"/>
    <s v="MATRIZ "/>
    <x v="1"/>
    <x v="5"/>
    <n v="2020"/>
    <n v="3.48"/>
    <n v="317.68537199999997"/>
    <n v="247.80906000000002"/>
    <n v="69.876311999999956"/>
  </r>
  <r>
    <x v="41"/>
    <n v="71.209500000000006"/>
    <n v="91.288899999999998"/>
    <n v="0"/>
    <s v="MATRIZ "/>
    <x v="1"/>
    <x v="6"/>
    <n v="2020"/>
    <n v="1.55"/>
    <n v="141.497795"/>
    <n v="110.37472500000001"/>
    <n v="31.123069999999984"/>
  </r>
  <r>
    <x v="41"/>
    <n v="71.209500000000006"/>
    <n v="91.288899999999998"/>
    <n v="0"/>
    <s v="MATRIZ "/>
    <x v="1"/>
    <x v="7"/>
    <n v="2020"/>
    <n v="0.25"/>
    <n v="22.822225"/>
    <n v="17.802375000000001"/>
    <n v="5.0198499999999981"/>
  </r>
  <r>
    <x v="41"/>
    <n v="71.209500000000006"/>
    <n v="91.288899999999998"/>
    <n v="0"/>
    <s v="MATRIZ "/>
    <x v="1"/>
    <x v="8"/>
    <n v="2021"/>
    <n v="0"/>
    <n v="0"/>
    <n v="0"/>
    <n v="0"/>
  </r>
  <r>
    <x v="41"/>
    <n v="99.671800000000005"/>
    <n v="121.65130000000001"/>
    <n v="139.11920000000001"/>
    <s v="SUCURSAL TRAN"/>
    <x v="3"/>
    <x v="0"/>
    <n v="2020"/>
    <n v="0"/>
    <n v="0"/>
    <n v="0"/>
    <n v="0"/>
  </r>
  <r>
    <x v="41"/>
    <n v="99.671800000000005"/>
    <n v="121.65130000000001"/>
    <n v="139.11920000000001"/>
    <s v="SUCURSAL TRAN"/>
    <x v="3"/>
    <x v="1"/>
    <n v="2020"/>
    <n v="4.0199999999999996"/>
    <n v="489.03822599999995"/>
    <n v="400.68063599999999"/>
    <n v="88.357589999999959"/>
  </r>
  <r>
    <x v="41"/>
    <n v="99.671800000000005"/>
    <n v="121.65130000000001"/>
    <n v="139.11920000000001"/>
    <s v="SUCURSAL TRAN"/>
    <x v="3"/>
    <x v="2"/>
    <n v="2020"/>
    <n v="2.2000000000000002"/>
    <n v="267.63286000000005"/>
    <n v="219.27796000000004"/>
    <n v="48.354900000000015"/>
  </r>
  <r>
    <x v="41"/>
    <n v="99.671800000000005"/>
    <n v="121.65130000000001"/>
    <n v="139.11920000000001"/>
    <s v="SUCURSAL TRAN"/>
    <x v="3"/>
    <x v="3"/>
    <n v="2020"/>
    <n v="2.63"/>
    <n v="319.94291900000002"/>
    <n v="262.13683400000002"/>
    <n v="57.806084999999996"/>
  </r>
  <r>
    <x v="41"/>
    <n v="99.671800000000005"/>
    <n v="121.65130000000001"/>
    <n v="139.11920000000001"/>
    <s v="SUCURSAL TRAN"/>
    <x v="3"/>
    <x v="4"/>
    <n v="2020"/>
    <n v="5"/>
    <n v="608.25650000000007"/>
    <n v="498.35900000000004"/>
    <n v="109.89750000000004"/>
  </r>
  <r>
    <x v="41"/>
    <n v="99.671800000000005"/>
    <n v="121.65130000000001"/>
    <n v="139.11920000000001"/>
    <s v="SUCURSAL TRAN"/>
    <x v="3"/>
    <x v="5"/>
    <n v="2020"/>
    <n v="1.19"/>
    <n v="144.76504700000001"/>
    <n v="118.609442"/>
    <n v="26.155605000000008"/>
  </r>
  <r>
    <x v="41"/>
    <n v="99.671800000000005"/>
    <n v="121.65130000000001"/>
    <n v="139.11920000000001"/>
    <s v="SUCURSAL TRAN"/>
    <x v="3"/>
    <x v="6"/>
    <n v="2020"/>
    <n v="0"/>
    <n v="0"/>
    <n v="0"/>
    <n v="0"/>
  </r>
  <r>
    <x v="41"/>
    <n v="99.671800000000005"/>
    <n v="121.65130000000001"/>
    <n v="139.11920000000001"/>
    <s v="SUCURSAL TRAN"/>
    <x v="3"/>
    <x v="7"/>
    <n v="2020"/>
    <n v="7.31"/>
    <n v="889.27100299999995"/>
    <n v="728.60085800000002"/>
    <n v="160.67014499999993"/>
  </r>
  <r>
    <x v="41"/>
    <n v="99.671800000000005"/>
    <n v="121.65130000000001"/>
    <n v="139.11920000000001"/>
    <s v="SUCURSAL TRAN"/>
    <x v="3"/>
    <x v="8"/>
    <n v="2021"/>
    <n v="2.17"/>
    <n v="263.98332099999999"/>
    <n v="216.28780599999999"/>
    <n v="47.695515"/>
  </r>
  <r>
    <x v="41"/>
    <n v="154.80549999999999"/>
    <n v="188.36179999999999"/>
    <n v="193.79310000000001"/>
    <s v="SUCURSAL LOJA"/>
    <x v="2"/>
    <x v="0"/>
    <n v="2020"/>
    <n v="0.23"/>
    <n v="43.323214"/>
    <n v="35.605265000000003"/>
    <n v="7.7179489999999973"/>
  </r>
  <r>
    <x v="41"/>
    <n v="154.80549999999999"/>
    <n v="188.36179999999999"/>
    <n v="193.79310000000001"/>
    <s v="SUCURSAL LOJA"/>
    <x v="2"/>
    <x v="1"/>
    <n v="2020"/>
    <n v="0.33"/>
    <n v="62.159393999999999"/>
    <n v="51.085815000000004"/>
    <n v="11.073578999999995"/>
  </r>
  <r>
    <x v="41"/>
    <n v="154.80549999999999"/>
    <n v="188.36179999999999"/>
    <n v="193.79310000000001"/>
    <s v="SUCURSAL LOJA"/>
    <x v="2"/>
    <x v="2"/>
    <n v="2020"/>
    <n v="0.79"/>
    <n v="148.80582200000001"/>
    <n v="122.296345"/>
    <n v="26.509477000000004"/>
  </r>
  <r>
    <x v="41"/>
    <n v="154.80549999999999"/>
    <n v="188.36179999999999"/>
    <n v="193.79310000000001"/>
    <s v="SUCURSAL LOJA"/>
    <x v="2"/>
    <x v="3"/>
    <n v="2020"/>
    <n v="1.65"/>
    <n v="310.79696999999999"/>
    <n v="255.42907499999998"/>
    <n v="55.367895000000004"/>
  </r>
  <r>
    <x v="41"/>
    <n v="154.80549999999999"/>
    <n v="188.36179999999999"/>
    <n v="193.79310000000001"/>
    <s v="SUCURSAL LOJA"/>
    <x v="2"/>
    <x v="4"/>
    <n v="2020"/>
    <n v="0.4"/>
    <n v="75.344719999999995"/>
    <n v="61.922200000000004"/>
    <n v="13.422519999999992"/>
  </r>
  <r>
    <x v="41"/>
    <n v="154.80549999999999"/>
    <n v="188.36179999999999"/>
    <n v="193.79310000000001"/>
    <s v="SUCURSAL LOJA"/>
    <x v="2"/>
    <x v="5"/>
    <n v="2020"/>
    <n v="0.23"/>
    <n v="43.323214"/>
    <n v="35.605265000000003"/>
    <n v="7.7179489999999973"/>
  </r>
  <r>
    <x v="41"/>
    <n v="154.80549999999999"/>
    <n v="188.36179999999999"/>
    <n v="193.79310000000001"/>
    <s v="SUCURSAL LOJA"/>
    <x v="2"/>
    <x v="6"/>
    <n v="2020"/>
    <n v="0.67"/>
    <n v="126.202406"/>
    <n v="103.719685"/>
    <n v="22.482720999999998"/>
  </r>
  <r>
    <x v="41"/>
    <n v="154.80549999999999"/>
    <n v="188.36179999999999"/>
    <n v="193.79310000000001"/>
    <s v="SUCURSAL LOJA"/>
    <x v="2"/>
    <x v="7"/>
    <n v="2020"/>
    <n v="0.24"/>
    <n v="45.206831999999999"/>
    <n v="37.153320000000001"/>
    <n v="8.0535119999999978"/>
  </r>
  <r>
    <x v="41"/>
    <n v="154.80549999999999"/>
    <n v="188.36179999999999"/>
    <n v="193.79310000000001"/>
    <s v="SUCURSAL LOJA"/>
    <x v="2"/>
    <x v="8"/>
    <n v="2021"/>
    <n v="0.35"/>
    <n v="65.926629999999989"/>
    <n v="54.181924999999993"/>
    <n v="11.744704999999996"/>
  </r>
  <r>
    <x v="42"/>
    <n v="44.356499999999997"/>
    <n v="62.839399999999998"/>
    <n v="61.9148"/>
    <s v="MATRIZ "/>
    <x v="1"/>
    <x v="0"/>
    <n v="2020"/>
    <n v="1.46"/>
    <n v="91.745523999999989"/>
    <n v="64.76048999999999"/>
    <n v="26.985033999999999"/>
  </r>
  <r>
    <x v="42"/>
    <n v="44.356499999999997"/>
    <n v="62.839399999999998"/>
    <n v="61.9148"/>
    <s v="MATRIZ "/>
    <x v="1"/>
    <x v="1"/>
    <n v="2020"/>
    <n v="10.15"/>
    <n v="637.81991000000005"/>
    <n v="450.21847500000001"/>
    <n v="187.60143500000004"/>
  </r>
  <r>
    <x v="42"/>
    <n v="44.356499999999997"/>
    <n v="62.839399999999998"/>
    <n v="61.9148"/>
    <s v="MATRIZ "/>
    <x v="1"/>
    <x v="2"/>
    <n v="2020"/>
    <n v="3.14"/>
    <n v="197.31571600000001"/>
    <n v="139.27940999999998"/>
    <n v="58.036306000000025"/>
  </r>
  <r>
    <x v="42"/>
    <n v="44.356499999999997"/>
    <n v="62.839399999999998"/>
    <n v="61.9148"/>
    <s v="MATRIZ "/>
    <x v="1"/>
    <x v="3"/>
    <n v="2020"/>
    <n v="1.68"/>
    <n v="105.57019199999999"/>
    <n v="74.518919999999994"/>
    <n v="31.051271999999997"/>
  </r>
  <r>
    <x v="42"/>
    <n v="44.356499999999997"/>
    <n v="62.839399999999998"/>
    <n v="61.9148"/>
    <s v="MATRIZ "/>
    <x v="1"/>
    <x v="4"/>
    <n v="2020"/>
    <n v="0"/>
    <n v="0"/>
    <n v="0"/>
    <n v="0"/>
  </r>
  <r>
    <x v="42"/>
    <n v="44.356499999999997"/>
    <n v="62.839399999999998"/>
    <n v="61.9148"/>
    <s v="MATRIZ "/>
    <x v="1"/>
    <x v="5"/>
    <n v="2020"/>
    <n v="0.5"/>
    <n v="31.419699999999999"/>
    <n v="22.178249999999998"/>
    <n v="9.2414500000000004"/>
  </r>
  <r>
    <x v="42"/>
    <n v="44.356499999999997"/>
    <n v="62.839399999999998"/>
    <n v="61.9148"/>
    <s v="MATRIZ "/>
    <x v="1"/>
    <x v="6"/>
    <n v="2020"/>
    <n v="2.6"/>
    <n v="163.38244"/>
    <n v="115.32689999999999"/>
    <n v="48.055540000000008"/>
  </r>
  <r>
    <x v="42"/>
    <n v="44.356499999999997"/>
    <n v="62.839399999999998"/>
    <n v="61.9148"/>
    <s v="MATRIZ "/>
    <x v="1"/>
    <x v="7"/>
    <n v="2020"/>
    <n v="1.58"/>
    <n v="99.286252000000005"/>
    <n v="70.083269999999999"/>
    <n v="29.202982000000006"/>
  </r>
  <r>
    <x v="42"/>
    <n v="44.356499999999997"/>
    <n v="62.839399999999998"/>
    <n v="61.9148"/>
    <s v="MATRIZ "/>
    <x v="1"/>
    <x v="8"/>
    <n v="2021"/>
    <n v="0.1"/>
    <n v="6.2839400000000003"/>
    <n v="4.4356499999999999"/>
    <n v="1.8482900000000004"/>
  </r>
  <r>
    <x v="42"/>
    <n v="89.189899999999994"/>
    <n v="124.2188"/>
    <n v="114.5705"/>
    <s v="SUCURSAL CHILE"/>
    <x v="4"/>
    <x v="0"/>
    <n v="2020"/>
    <n v="3.18"/>
    <n v="395.01578400000005"/>
    <n v="283.62388199999998"/>
    <n v="111.39190200000007"/>
  </r>
  <r>
    <x v="42"/>
    <n v="89.189899999999994"/>
    <n v="124.2188"/>
    <n v="114.5705"/>
    <s v="SUCURSAL CHILE"/>
    <x v="4"/>
    <x v="1"/>
    <n v="2020"/>
    <n v="9.0299999999999994"/>
    <n v="1121.6957639999998"/>
    <n v="805.38479699999993"/>
    <n v="316.31096699999989"/>
  </r>
  <r>
    <x v="42"/>
    <n v="89.189899999999994"/>
    <n v="124.2188"/>
    <n v="114.5705"/>
    <s v="SUCURSAL CHILE"/>
    <x v="4"/>
    <x v="2"/>
    <n v="2020"/>
    <n v="0"/>
    <n v="0"/>
    <n v="0"/>
    <n v="0"/>
  </r>
  <r>
    <x v="42"/>
    <n v="89.189899999999994"/>
    <n v="124.2188"/>
    <n v="114.5705"/>
    <s v="SUCURSAL CHILE"/>
    <x v="4"/>
    <x v="3"/>
    <n v="2020"/>
    <n v="0"/>
    <n v="0"/>
    <n v="0"/>
    <n v="0"/>
  </r>
  <r>
    <x v="42"/>
    <n v="89.189899999999994"/>
    <n v="124.2188"/>
    <n v="114.5705"/>
    <s v="SUCURSAL CHILE"/>
    <x v="4"/>
    <x v="4"/>
    <n v="2020"/>
    <n v="0"/>
    <n v="0"/>
    <n v="0"/>
    <n v="0"/>
  </r>
  <r>
    <x v="42"/>
    <n v="89.189899999999994"/>
    <n v="124.2188"/>
    <n v="114.5705"/>
    <s v="SUCURSAL CHILE"/>
    <x v="4"/>
    <x v="5"/>
    <n v="2020"/>
    <n v="0"/>
    <n v="0"/>
    <n v="0"/>
    <n v="0"/>
  </r>
  <r>
    <x v="42"/>
    <n v="89.189899999999994"/>
    <n v="124.2188"/>
    <n v="114.5705"/>
    <s v="SUCURSAL CHILE"/>
    <x v="4"/>
    <x v="6"/>
    <n v="2020"/>
    <n v="0"/>
    <n v="0"/>
    <n v="0"/>
    <n v="0"/>
  </r>
  <r>
    <x v="42"/>
    <n v="89.189899999999994"/>
    <n v="124.2188"/>
    <n v="114.5705"/>
    <s v="SUCURSAL CHILE"/>
    <x v="4"/>
    <x v="7"/>
    <n v="2020"/>
    <n v="2.1"/>
    <n v="260.85948000000002"/>
    <n v="187.29879"/>
    <n v="73.560690000000022"/>
  </r>
  <r>
    <x v="42"/>
    <n v="89.189899999999994"/>
    <n v="124.2188"/>
    <n v="114.5705"/>
    <s v="SUCURSAL CHILE"/>
    <x v="4"/>
    <x v="8"/>
    <n v="2021"/>
    <n v="0.85"/>
    <n v="105.58597999999999"/>
    <n v="75.811414999999997"/>
    <n v="29.774564999999996"/>
  </r>
  <r>
    <x v="42"/>
    <n v="165.29339999999999"/>
    <n v="246.6848"/>
    <n v="226.88810000000001"/>
    <s v="SUCURSAL TRAN"/>
    <x v="3"/>
    <x v="0"/>
    <n v="2020"/>
    <n v="4.12"/>
    <n v="1016.341376"/>
    <n v="681.00880799999993"/>
    <n v="335.33256800000004"/>
  </r>
  <r>
    <x v="42"/>
    <n v="165.29339999999999"/>
    <n v="246.6848"/>
    <n v="226.88810000000001"/>
    <s v="SUCURSAL TRAN"/>
    <x v="3"/>
    <x v="1"/>
    <n v="2020"/>
    <n v="1.01"/>
    <n v="249.15164799999999"/>
    <n v="166.94633399999998"/>
    <n v="82.205314000000016"/>
  </r>
  <r>
    <x v="42"/>
    <n v="165.29339999999999"/>
    <n v="246.6848"/>
    <n v="226.88810000000001"/>
    <s v="SUCURSAL TRAN"/>
    <x v="3"/>
    <x v="2"/>
    <n v="2020"/>
    <n v="0"/>
    <n v="0"/>
    <n v="0"/>
    <n v="0"/>
  </r>
  <r>
    <x v="42"/>
    <n v="165.29339999999999"/>
    <n v="246.6848"/>
    <n v="226.88810000000001"/>
    <s v="SUCURSAL TRAN"/>
    <x v="3"/>
    <x v="3"/>
    <n v="2020"/>
    <n v="0"/>
    <n v="0"/>
    <n v="0"/>
    <n v="0"/>
  </r>
  <r>
    <x v="42"/>
    <n v="165.29339999999999"/>
    <n v="246.6848"/>
    <n v="226.88810000000001"/>
    <s v="SUCURSAL TRAN"/>
    <x v="3"/>
    <x v="4"/>
    <n v="2020"/>
    <n v="0"/>
    <n v="0"/>
    <n v="0"/>
    <n v="0"/>
  </r>
  <r>
    <x v="42"/>
    <n v="165.29339999999999"/>
    <n v="246.6848"/>
    <n v="226.88810000000001"/>
    <s v="SUCURSAL TRAN"/>
    <x v="3"/>
    <x v="5"/>
    <n v="2020"/>
    <n v="2.4"/>
    <n v="592.04351999999994"/>
    <n v="396.70415999999994"/>
    <n v="195.33936"/>
  </r>
  <r>
    <x v="42"/>
    <n v="165.29339999999999"/>
    <n v="246.6848"/>
    <n v="226.88810000000001"/>
    <s v="SUCURSAL TRAN"/>
    <x v="3"/>
    <x v="6"/>
    <n v="2020"/>
    <n v="0.32"/>
    <n v="78.939136000000005"/>
    <n v="52.893887999999997"/>
    <n v="26.045248000000008"/>
  </r>
  <r>
    <x v="42"/>
    <n v="165.29339999999999"/>
    <n v="246.6848"/>
    <n v="226.88810000000001"/>
    <s v="SUCURSAL TRAN"/>
    <x v="3"/>
    <x v="7"/>
    <n v="2020"/>
    <n v="2.9"/>
    <n v="715.38591999999994"/>
    <n v="479.35085999999995"/>
    <n v="236.03505999999999"/>
  </r>
  <r>
    <x v="42"/>
    <n v="165.29339999999999"/>
    <n v="246.6848"/>
    <n v="226.88810000000001"/>
    <s v="SUCURSAL TRAN"/>
    <x v="3"/>
    <x v="8"/>
    <n v="2021"/>
    <n v="3.55"/>
    <n v="875.73103999999989"/>
    <n v="586.79156999999998"/>
    <n v="288.93946999999991"/>
  </r>
  <r>
    <x v="42"/>
    <n v="70.3095"/>
    <n v="96.291200000000003"/>
    <n v="107.7466"/>
    <s v="SUCURSAL LOJA"/>
    <x v="2"/>
    <x v="0"/>
    <n v="2020"/>
    <n v="0"/>
    <n v="0"/>
    <n v="0"/>
    <n v="0"/>
  </r>
  <r>
    <x v="42"/>
    <n v="70.3095"/>
    <n v="96.291200000000003"/>
    <n v="107.7466"/>
    <s v="SUCURSAL LOJA"/>
    <x v="2"/>
    <x v="1"/>
    <n v="2020"/>
    <n v="0"/>
    <n v="0"/>
    <n v="0"/>
    <n v="0"/>
  </r>
  <r>
    <x v="42"/>
    <n v="70.3095"/>
    <n v="96.291200000000003"/>
    <n v="107.7466"/>
    <s v="SUCURSAL LOJA"/>
    <x v="2"/>
    <x v="2"/>
    <n v="2020"/>
    <n v="0.84"/>
    <n v="80.884608"/>
    <n v="59.059979999999996"/>
    <n v="21.824628000000004"/>
  </r>
  <r>
    <x v="42"/>
    <n v="70.3095"/>
    <n v="96.291200000000003"/>
    <n v="107.7466"/>
    <s v="SUCURSAL LOJA"/>
    <x v="2"/>
    <x v="3"/>
    <n v="2020"/>
    <n v="0"/>
    <n v="0"/>
    <n v="0"/>
    <n v="0"/>
  </r>
  <r>
    <x v="42"/>
    <n v="70.3095"/>
    <n v="96.291200000000003"/>
    <n v="107.7466"/>
    <s v="SUCURSAL LOJA"/>
    <x v="2"/>
    <x v="4"/>
    <n v="2020"/>
    <n v="1.1000000000000001"/>
    <n v="105.92032000000002"/>
    <n v="77.340450000000004"/>
    <n v="28.579870000000014"/>
  </r>
  <r>
    <x v="42"/>
    <n v="70.3095"/>
    <n v="96.291200000000003"/>
    <n v="107.7466"/>
    <s v="SUCURSAL LOJA"/>
    <x v="2"/>
    <x v="5"/>
    <n v="2020"/>
    <n v="0.19"/>
    <n v="18.295328000000001"/>
    <n v="13.358805"/>
    <n v="4.9365230000000011"/>
  </r>
  <r>
    <x v="42"/>
    <n v="70.3095"/>
    <n v="96.291200000000003"/>
    <n v="107.7466"/>
    <s v="SUCURSAL LOJA"/>
    <x v="2"/>
    <x v="6"/>
    <n v="2020"/>
    <n v="1.91"/>
    <n v="183.916192"/>
    <n v="134.291145"/>
    <n v="49.625046999999995"/>
  </r>
  <r>
    <x v="42"/>
    <n v="70.3095"/>
    <n v="96.291200000000003"/>
    <n v="107.7466"/>
    <s v="SUCURSAL LOJA"/>
    <x v="2"/>
    <x v="7"/>
    <n v="2020"/>
    <n v="3.02"/>
    <n v="290.79942399999999"/>
    <n v="212.33468999999999"/>
    <n v="78.464733999999993"/>
  </r>
  <r>
    <x v="42"/>
    <n v="70.3095"/>
    <n v="96.291200000000003"/>
    <n v="107.7466"/>
    <s v="SUCURSAL LOJA"/>
    <x v="2"/>
    <x v="8"/>
    <n v="2021"/>
    <n v="1.37"/>
    <n v="131.91894400000001"/>
    <n v="96.324015000000003"/>
    <n v="35.594929000000008"/>
  </r>
  <r>
    <x v="43"/>
    <n v="79.0428"/>
    <n v="88.886300000000006"/>
    <n v="93.821299999999994"/>
    <s v="SUCURSAL TALLER"/>
    <x v="0"/>
    <x v="0"/>
    <n v="2020"/>
    <n v="0"/>
    <n v="0"/>
    <n v="0"/>
    <n v="0"/>
  </r>
  <r>
    <x v="43"/>
    <n v="79.0428"/>
    <n v="88.886300000000006"/>
    <n v="93.821299999999994"/>
    <s v="SUCURSAL TALLER"/>
    <x v="0"/>
    <x v="1"/>
    <n v="2020"/>
    <n v="0.17"/>
    <n v="15.110671000000002"/>
    <n v="13.437276000000001"/>
    <n v="1.6733950000000011"/>
  </r>
  <r>
    <x v="43"/>
    <n v="79.0428"/>
    <n v="88.886300000000006"/>
    <n v="93.821299999999994"/>
    <s v="SUCURSAL TALLER"/>
    <x v="0"/>
    <x v="2"/>
    <n v="2020"/>
    <n v="1.85"/>
    <n v="164.43965500000002"/>
    <n v="146.22918000000001"/>
    <n v="18.210475000000002"/>
  </r>
  <r>
    <x v="43"/>
    <n v="79.0428"/>
    <n v="88.886300000000006"/>
    <n v="93.821299999999994"/>
    <s v="SUCURSAL TALLER"/>
    <x v="0"/>
    <x v="3"/>
    <n v="2020"/>
    <n v="0.52"/>
    <n v="46.220876000000004"/>
    <n v="41.102256000000004"/>
    <n v="5.1186199999999999"/>
  </r>
  <r>
    <x v="43"/>
    <n v="79.0428"/>
    <n v="88.886300000000006"/>
    <n v="93.821299999999994"/>
    <s v="SUCURSAL TALLER"/>
    <x v="0"/>
    <x v="4"/>
    <n v="2020"/>
    <n v="0.38"/>
    <n v="33.776794000000002"/>
    <n v="30.036263999999999"/>
    <n v="3.7405300000000032"/>
  </r>
  <r>
    <x v="43"/>
    <n v="79.0428"/>
    <n v="88.886300000000006"/>
    <n v="93.821299999999994"/>
    <s v="SUCURSAL TALLER"/>
    <x v="0"/>
    <x v="5"/>
    <n v="2020"/>
    <n v="0"/>
    <n v="0"/>
    <n v="0"/>
    <n v="0"/>
  </r>
  <r>
    <x v="43"/>
    <n v="79.0428"/>
    <n v="88.886300000000006"/>
    <n v="93.821299999999994"/>
    <s v="SUCURSAL TALLER"/>
    <x v="0"/>
    <x v="6"/>
    <n v="2020"/>
    <n v="0.18"/>
    <n v="15.999534000000001"/>
    <n v="14.227703999999999"/>
    <n v="1.7718300000000013"/>
  </r>
  <r>
    <x v="43"/>
    <n v="79.0428"/>
    <n v="88.886300000000006"/>
    <n v="93.821299999999994"/>
    <s v="SUCURSAL TALLER"/>
    <x v="0"/>
    <x v="7"/>
    <n v="2020"/>
    <n v="0.4"/>
    <n v="35.554520000000004"/>
    <n v="31.61712"/>
    <n v="3.9374000000000038"/>
  </r>
  <r>
    <x v="43"/>
    <n v="79.0428"/>
    <n v="88.886300000000006"/>
    <n v="93.821299999999994"/>
    <s v="SUCURSAL TALLER"/>
    <x v="0"/>
    <x v="8"/>
    <n v="2021"/>
    <n v="0.85"/>
    <n v="75.553354999999996"/>
    <n v="67.18638"/>
    <n v="8.3669749999999965"/>
  </r>
  <r>
    <x v="43"/>
    <n v="65.521900000000002"/>
    <n v="70.493899999999996"/>
    <n v="77.582999999999998"/>
    <s v="SUCURSAL CHILE"/>
    <x v="4"/>
    <x v="0"/>
    <n v="2020"/>
    <n v="3.73"/>
    <n v="262.94224700000001"/>
    <n v="244.39668700000001"/>
    <n v="18.545559999999995"/>
  </r>
  <r>
    <x v="43"/>
    <n v="65.521900000000002"/>
    <n v="70.493899999999996"/>
    <n v="77.582999999999998"/>
    <s v="SUCURSAL CHILE"/>
    <x v="4"/>
    <x v="1"/>
    <n v="2020"/>
    <n v="1.77"/>
    <n v="124.774203"/>
    <n v="115.97376300000001"/>
    <n v="8.8004399999999947"/>
  </r>
  <r>
    <x v="43"/>
    <n v="65.521900000000002"/>
    <n v="70.493899999999996"/>
    <n v="77.582999999999998"/>
    <s v="SUCURSAL CHILE"/>
    <x v="4"/>
    <x v="2"/>
    <n v="2020"/>
    <n v="0"/>
    <n v="0"/>
    <n v="0"/>
    <n v="0"/>
  </r>
  <r>
    <x v="43"/>
    <n v="65.521900000000002"/>
    <n v="70.493899999999996"/>
    <n v="77.582999999999998"/>
    <s v="SUCURSAL CHILE"/>
    <x v="4"/>
    <x v="3"/>
    <n v="2020"/>
    <n v="0"/>
    <n v="0"/>
    <n v="0"/>
    <n v="0"/>
  </r>
  <r>
    <x v="43"/>
    <n v="65.521900000000002"/>
    <n v="70.493899999999996"/>
    <n v="77.582999999999998"/>
    <s v="SUCURSAL CHILE"/>
    <x v="4"/>
    <x v="4"/>
    <n v="2020"/>
    <n v="0"/>
    <n v="0"/>
    <n v="0"/>
    <n v="0"/>
  </r>
  <r>
    <x v="43"/>
    <n v="65.521900000000002"/>
    <n v="70.493899999999996"/>
    <n v="77.582999999999998"/>
    <s v="SUCURSAL CHILE"/>
    <x v="4"/>
    <x v="5"/>
    <n v="2020"/>
    <n v="1.46"/>
    <n v="102.921094"/>
    <n v="95.661974000000001"/>
    <n v="7.2591199999999958"/>
  </r>
  <r>
    <x v="43"/>
    <n v="65.521900000000002"/>
    <n v="70.493899999999996"/>
    <n v="77.582999999999998"/>
    <s v="SUCURSAL CHILE"/>
    <x v="4"/>
    <x v="6"/>
    <n v="2020"/>
    <n v="0.69"/>
    <n v="48.640790999999993"/>
    <n v="45.210110999999998"/>
    <n v="3.4306799999999953"/>
  </r>
  <r>
    <x v="43"/>
    <n v="65.521900000000002"/>
    <n v="70.493899999999996"/>
    <n v="77.582999999999998"/>
    <s v="SUCURSAL CHILE"/>
    <x v="4"/>
    <x v="7"/>
    <n v="2020"/>
    <n v="0"/>
    <n v="0"/>
    <n v="0"/>
    <n v="0"/>
  </r>
  <r>
    <x v="43"/>
    <n v="65.521900000000002"/>
    <n v="70.493899999999996"/>
    <n v="77.582999999999998"/>
    <s v="SUCURSAL CHILE"/>
    <x v="4"/>
    <x v="8"/>
    <n v="2021"/>
    <n v="1.91"/>
    <n v="134.643349"/>
    <n v="125.146829"/>
    <n v="9.4965200000000038"/>
  </r>
  <r>
    <x v="43"/>
    <n v="171.74799999999999"/>
    <n v="259.91570000000002"/>
    <n v="0"/>
    <s v="SUCURSAL TRAN"/>
    <x v="3"/>
    <x v="0"/>
    <n v="2020"/>
    <n v="0"/>
    <n v="0"/>
    <n v="0"/>
    <n v="0"/>
  </r>
  <r>
    <x v="43"/>
    <n v="171.74799999999999"/>
    <n v="259.91570000000002"/>
    <n v="0"/>
    <s v="SUCURSAL TRAN"/>
    <x v="3"/>
    <x v="1"/>
    <n v="2020"/>
    <n v="0.09"/>
    <n v="23.392413000000001"/>
    <n v="15.457319999999999"/>
    <n v="7.935093000000002"/>
  </r>
  <r>
    <x v="43"/>
    <n v="171.74799999999999"/>
    <n v="259.91570000000002"/>
    <n v="0"/>
    <s v="SUCURSAL TRAN"/>
    <x v="3"/>
    <x v="2"/>
    <n v="2020"/>
    <n v="0.95"/>
    <n v="246.919915"/>
    <n v="163.16059999999999"/>
    <n v="83.759315000000015"/>
  </r>
  <r>
    <x v="43"/>
    <n v="171.74799999999999"/>
    <n v="259.91570000000002"/>
    <n v="0"/>
    <s v="SUCURSAL TRAN"/>
    <x v="3"/>
    <x v="3"/>
    <n v="2020"/>
    <n v="0"/>
    <n v="0"/>
    <n v="0"/>
    <n v="0"/>
  </r>
  <r>
    <x v="43"/>
    <n v="171.74799999999999"/>
    <n v="259.91570000000002"/>
    <n v="0"/>
    <s v="SUCURSAL TRAN"/>
    <x v="3"/>
    <x v="4"/>
    <n v="2020"/>
    <n v="0"/>
    <n v="0"/>
    <n v="0"/>
    <n v="0"/>
  </r>
  <r>
    <x v="43"/>
    <n v="171.74799999999999"/>
    <n v="259.91570000000002"/>
    <n v="0"/>
    <s v="SUCURSAL TRAN"/>
    <x v="3"/>
    <x v="5"/>
    <n v="2020"/>
    <n v="1.91"/>
    <n v="496.438987"/>
    <n v="328.03867999999994"/>
    <n v="168.40030700000005"/>
  </r>
  <r>
    <x v="43"/>
    <n v="171.74799999999999"/>
    <n v="259.91570000000002"/>
    <n v="0"/>
    <s v="SUCURSAL TRAN"/>
    <x v="3"/>
    <x v="6"/>
    <n v="2020"/>
    <n v="0"/>
    <n v="0"/>
    <n v="0"/>
    <n v="0"/>
  </r>
  <r>
    <x v="43"/>
    <n v="171.74799999999999"/>
    <n v="259.91570000000002"/>
    <n v="0"/>
    <s v="SUCURSAL TRAN"/>
    <x v="3"/>
    <x v="7"/>
    <n v="2020"/>
    <n v="0"/>
    <n v="0"/>
    <n v="0"/>
    <n v="0"/>
  </r>
  <r>
    <x v="43"/>
    <n v="171.74799999999999"/>
    <n v="259.91570000000002"/>
    <n v="0"/>
    <s v="SUCURSAL TRAN"/>
    <x v="3"/>
    <x v="8"/>
    <n v="2021"/>
    <n v="0"/>
    <n v="0"/>
    <n v="0"/>
    <n v="0"/>
  </r>
  <r>
    <x v="43"/>
    <n v="62.96"/>
    <n v="88.762900000000002"/>
    <n v="94.096199999999996"/>
    <s v="MATRIZ "/>
    <x v="1"/>
    <x v="0"/>
    <n v="2020"/>
    <n v="3.36"/>
    <n v="298.24334399999998"/>
    <n v="211.54560000000001"/>
    <n v="86.697743999999972"/>
  </r>
  <r>
    <x v="43"/>
    <n v="62.96"/>
    <n v="88.762900000000002"/>
    <n v="94.096199999999996"/>
    <s v="MATRIZ "/>
    <x v="1"/>
    <x v="1"/>
    <n v="2020"/>
    <n v="0"/>
    <n v="0"/>
    <n v="0"/>
    <n v="0"/>
  </r>
  <r>
    <x v="43"/>
    <n v="62.96"/>
    <n v="88.762900000000002"/>
    <n v="94.096199999999996"/>
    <s v="MATRIZ "/>
    <x v="1"/>
    <x v="2"/>
    <n v="2020"/>
    <n v="0"/>
    <n v="0"/>
    <n v="0"/>
    <n v="0"/>
  </r>
  <r>
    <x v="43"/>
    <n v="62.96"/>
    <n v="88.762900000000002"/>
    <n v="94.096199999999996"/>
    <s v="MATRIZ "/>
    <x v="1"/>
    <x v="3"/>
    <n v="2020"/>
    <n v="5.0599999999999996"/>
    <n v="449.14027399999998"/>
    <n v="318.57759999999996"/>
    <n v="130.56267400000002"/>
  </r>
  <r>
    <x v="43"/>
    <n v="62.96"/>
    <n v="88.762900000000002"/>
    <n v="94.096199999999996"/>
    <s v="MATRIZ "/>
    <x v="1"/>
    <x v="4"/>
    <n v="2020"/>
    <n v="1.05"/>
    <n v="93.201045000000008"/>
    <n v="66.108000000000004"/>
    <n v="27.093045000000004"/>
  </r>
  <r>
    <x v="43"/>
    <n v="62.96"/>
    <n v="88.762900000000002"/>
    <n v="94.096199999999996"/>
    <s v="MATRIZ "/>
    <x v="1"/>
    <x v="5"/>
    <n v="2020"/>
    <n v="6.92"/>
    <n v="614.23926800000004"/>
    <n v="435.6832"/>
    <n v="178.55606800000004"/>
  </r>
  <r>
    <x v="43"/>
    <n v="62.96"/>
    <n v="88.762900000000002"/>
    <n v="94.096199999999996"/>
    <s v="MATRIZ "/>
    <x v="1"/>
    <x v="6"/>
    <n v="2020"/>
    <n v="0"/>
    <n v="0"/>
    <n v="0"/>
    <n v="0"/>
  </r>
  <r>
    <x v="43"/>
    <n v="62.96"/>
    <n v="88.762900000000002"/>
    <n v="94.096199999999996"/>
    <s v="MATRIZ "/>
    <x v="1"/>
    <x v="7"/>
    <n v="2020"/>
    <n v="5.5"/>
    <n v="488.19595000000004"/>
    <n v="346.28000000000003"/>
    <n v="141.91595000000001"/>
  </r>
  <r>
    <x v="43"/>
    <n v="62.96"/>
    <n v="88.762900000000002"/>
    <n v="94.096199999999996"/>
    <s v="MATRIZ "/>
    <x v="1"/>
    <x v="8"/>
    <n v="2021"/>
    <n v="7.56"/>
    <n v="671.04752399999995"/>
    <n v="475.9776"/>
    <n v="195.06992399999996"/>
  </r>
  <r>
    <x v="43"/>
    <n v="84.445700000000002"/>
    <n v="116.0154"/>
    <n v="107.5192"/>
    <s v="SUCURSAL LOJA"/>
    <x v="2"/>
    <x v="0"/>
    <n v="2020"/>
    <n v="0"/>
    <n v="0"/>
    <n v="0"/>
    <n v="0"/>
  </r>
  <r>
    <x v="43"/>
    <n v="84.445700000000002"/>
    <n v="116.0154"/>
    <n v="107.5192"/>
    <s v="SUCURSAL LOJA"/>
    <x v="2"/>
    <x v="1"/>
    <n v="2020"/>
    <n v="2.56"/>
    <n v="296.99942400000003"/>
    <n v="216.180992"/>
    <n v="80.81843200000003"/>
  </r>
  <r>
    <x v="43"/>
    <n v="84.445700000000002"/>
    <n v="116.0154"/>
    <n v="107.5192"/>
    <s v="SUCURSAL LOJA"/>
    <x v="2"/>
    <x v="2"/>
    <n v="2020"/>
    <n v="0"/>
    <n v="0"/>
    <n v="0"/>
    <n v="0"/>
  </r>
  <r>
    <x v="43"/>
    <n v="84.445700000000002"/>
    <n v="116.0154"/>
    <n v="107.5192"/>
    <s v="SUCURSAL LOJA"/>
    <x v="2"/>
    <x v="3"/>
    <n v="2020"/>
    <n v="0"/>
    <n v="0"/>
    <n v="0"/>
    <n v="0"/>
  </r>
  <r>
    <x v="43"/>
    <n v="84.445700000000002"/>
    <n v="116.0154"/>
    <n v="107.5192"/>
    <s v="SUCURSAL LOJA"/>
    <x v="2"/>
    <x v="4"/>
    <n v="2020"/>
    <n v="2.6"/>
    <n v="301.64004"/>
    <n v="219.55882000000003"/>
    <n v="82.081219999999973"/>
  </r>
  <r>
    <x v="43"/>
    <n v="84.445700000000002"/>
    <n v="116.0154"/>
    <n v="107.5192"/>
    <s v="SUCURSAL LOJA"/>
    <x v="2"/>
    <x v="5"/>
    <n v="2020"/>
    <n v="5.44"/>
    <n v="631.12377600000002"/>
    <n v="459.38460800000007"/>
    <n v="171.73916799999995"/>
  </r>
  <r>
    <x v="43"/>
    <n v="84.445700000000002"/>
    <n v="116.0154"/>
    <n v="107.5192"/>
    <s v="SUCURSAL LOJA"/>
    <x v="2"/>
    <x v="6"/>
    <n v="2020"/>
    <n v="0"/>
    <n v="0"/>
    <n v="0"/>
    <n v="0"/>
  </r>
  <r>
    <x v="43"/>
    <n v="84.445700000000002"/>
    <n v="116.0154"/>
    <n v="107.5192"/>
    <s v="SUCURSAL LOJA"/>
    <x v="2"/>
    <x v="7"/>
    <n v="2020"/>
    <n v="4.87"/>
    <n v="564.99499800000001"/>
    <n v="411.25055900000001"/>
    <n v="153.744439"/>
  </r>
  <r>
    <x v="43"/>
    <n v="84.445700000000002"/>
    <n v="116.0154"/>
    <n v="107.5192"/>
    <s v="SUCURSAL LOJA"/>
    <x v="2"/>
    <x v="8"/>
    <n v="2021"/>
    <n v="7.0000000000000007E-2"/>
    <n v="8.1210780000000007"/>
    <n v="5.9111990000000008"/>
    <n v="2.2098789999999999"/>
  </r>
  <r>
    <x v="44"/>
    <n v="86.524000000000001"/>
    <n v="113.17749999999999"/>
    <n v="114.3446"/>
    <s v="MATRIZ "/>
    <x v="1"/>
    <x v="0"/>
    <n v="2020"/>
    <n v="0.67"/>
    <n v="75.828924999999998"/>
    <n v="57.971080000000001"/>
    <n v="17.857844999999998"/>
  </r>
  <r>
    <x v="44"/>
    <n v="86.524000000000001"/>
    <n v="113.17749999999999"/>
    <n v="114.3446"/>
    <s v="MATRIZ "/>
    <x v="1"/>
    <x v="1"/>
    <n v="2020"/>
    <n v="0"/>
    <n v="0"/>
    <n v="0"/>
    <n v="0"/>
  </r>
  <r>
    <x v="44"/>
    <n v="86.524000000000001"/>
    <n v="113.17749999999999"/>
    <n v="114.3446"/>
    <s v="MATRIZ "/>
    <x v="1"/>
    <x v="2"/>
    <n v="2020"/>
    <n v="0"/>
    <n v="0"/>
    <n v="0"/>
    <n v="0"/>
  </r>
  <r>
    <x v="44"/>
    <n v="86.524000000000001"/>
    <n v="113.17749999999999"/>
    <n v="114.3446"/>
    <s v="MATRIZ "/>
    <x v="1"/>
    <x v="3"/>
    <n v="2020"/>
    <n v="0"/>
    <n v="0"/>
    <n v="0"/>
    <n v="0"/>
  </r>
  <r>
    <x v="44"/>
    <n v="86.524000000000001"/>
    <n v="113.17749999999999"/>
    <n v="114.3446"/>
    <s v="MATRIZ "/>
    <x v="1"/>
    <x v="4"/>
    <n v="2020"/>
    <n v="0.38"/>
    <n v="43.007449999999999"/>
    <n v="32.87912"/>
    <n v="10.128329999999998"/>
  </r>
  <r>
    <x v="44"/>
    <n v="86.524000000000001"/>
    <n v="113.17749999999999"/>
    <n v="114.3446"/>
    <s v="MATRIZ "/>
    <x v="1"/>
    <x v="5"/>
    <n v="2020"/>
    <n v="0"/>
    <n v="0"/>
    <n v="0"/>
    <n v="0"/>
  </r>
  <r>
    <x v="44"/>
    <n v="86.524000000000001"/>
    <n v="113.17749999999999"/>
    <n v="114.3446"/>
    <s v="MATRIZ "/>
    <x v="1"/>
    <x v="6"/>
    <n v="2020"/>
    <n v="0.35"/>
    <n v="39.612124999999999"/>
    <n v="30.283399999999997"/>
    <n v="9.3287250000000022"/>
  </r>
  <r>
    <x v="44"/>
    <n v="86.524000000000001"/>
    <n v="113.17749999999999"/>
    <n v="114.3446"/>
    <s v="MATRIZ "/>
    <x v="1"/>
    <x v="7"/>
    <n v="2020"/>
    <n v="0"/>
    <n v="0"/>
    <n v="0"/>
    <n v="0"/>
  </r>
  <r>
    <x v="44"/>
    <n v="86.524000000000001"/>
    <n v="113.17749999999999"/>
    <n v="114.3446"/>
    <s v="MATRIZ "/>
    <x v="1"/>
    <x v="8"/>
    <n v="2021"/>
    <n v="1.66"/>
    <n v="187.87464999999997"/>
    <n v="143.62984"/>
    <n v="44.244809999999973"/>
  </r>
  <r>
    <x v="44"/>
    <n v="78.927300000000002"/>
    <n v="99.084900000000005"/>
    <n v="100.5772"/>
    <s v="SUCURSAL TRAN"/>
    <x v="3"/>
    <x v="0"/>
    <n v="2020"/>
    <n v="5.97"/>
    <n v="591.53685299999995"/>
    <n v="471.19598100000002"/>
    <n v="120.34087199999993"/>
  </r>
  <r>
    <x v="44"/>
    <n v="78.927300000000002"/>
    <n v="99.084900000000005"/>
    <n v="100.5772"/>
    <s v="SUCURSAL TRAN"/>
    <x v="3"/>
    <x v="1"/>
    <n v="2020"/>
    <n v="1.18"/>
    <n v="116.920182"/>
    <n v="93.134214"/>
    <n v="23.785967999999997"/>
  </r>
  <r>
    <x v="44"/>
    <n v="78.927300000000002"/>
    <n v="99.084900000000005"/>
    <n v="100.5772"/>
    <s v="SUCURSAL TRAN"/>
    <x v="3"/>
    <x v="2"/>
    <n v="2020"/>
    <n v="0"/>
    <n v="0"/>
    <n v="0"/>
    <n v="0"/>
  </r>
  <r>
    <x v="44"/>
    <n v="78.927300000000002"/>
    <n v="99.084900000000005"/>
    <n v="100.5772"/>
    <s v="SUCURSAL TRAN"/>
    <x v="3"/>
    <x v="3"/>
    <n v="2020"/>
    <n v="0.97"/>
    <n v="96.112352999999999"/>
    <n v="76.559481000000005"/>
    <n v="19.552871999999994"/>
  </r>
  <r>
    <x v="44"/>
    <n v="78.927300000000002"/>
    <n v="99.084900000000005"/>
    <n v="100.5772"/>
    <s v="SUCURSAL TRAN"/>
    <x v="3"/>
    <x v="4"/>
    <n v="2020"/>
    <n v="0"/>
    <n v="0"/>
    <n v="0"/>
    <n v="0"/>
  </r>
  <r>
    <x v="44"/>
    <n v="78.927300000000002"/>
    <n v="99.084900000000005"/>
    <n v="100.5772"/>
    <s v="SUCURSAL TRAN"/>
    <x v="3"/>
    <x v="5"/>
    <n v="2020"/>
    <n v="3.32"/>
    <n v="328.96186799999998"/>
    <n v="262.038636"/>
    <n v="66.923231999999985"/>
  </r>
  <r>
    <x v="44"/>
    <n v="78.927300000000002"/>
    <n v="99.084900000000005"/>
    <n v="100.5772"/>
    <s v="SUCURSAL TRAN"/>
    <x v="3"/>
    <x v="6"/>
    <n v="2020"/>
    <n v="0.92"/>
    <n v="91.158108000000013"/>
    <n v="72.613116000000005"/>
    <n v="18.544992000000008"/>
  </r>
  <r>
    <x v="44"/>
    <n v="78.927300000000002"/>
    <n v="99.084900000000005"/>
    <n v="100.5772"/>
    <s v="SUCURSAL TRAN"/>
    <x v="3"/>
    <x v="7"/>
    <n v="2020"/>
    <n v="0"/>
    <n v="0"/>
    <n v="0"/>
    <n v="0"/>
  </r>
  <r>
    <x v="44"/>
    <n v="78.927300000000002"/>
    <n v="99.084900000000005"/>
    <n v="100.5772"/>
    <s v="SUCURSAL TRAN"/>
    <x v="3"/>
    <x v="8"/>
    <n v="2021"/>
    <n v="1.55"/>
    <n v="153.58159500000002"/>
    <n v="122.337315"/>
    <n v="31.244280000000018"/>
  </r>
  <r>
    <x v="44"/>
    <n v="168.87180000000001"/>
    <n v="255.0488"/>
    <n v="0"/>
    <s v="SUCURSAL LOJA"/>
    <x v="2"/>
    <x v="0"/>
    <n v="2020"/>
    <n v="0.28000000000000003"/>
    <n v="71.413664000000011"/>
    <n v="47.284104000000006"/>
    <n v="24.129560000000005"/>
  </r>
  <r>
    <x v="44"/>
    <n v="168.87180000000001"/>
    <n v="255.0488"/>
    <n v="0"/>
    <s v="SUCURSAL LOJA"/>
    <x v="2"/>
    <x v="1"/>
    <n v="2020"/>
    <n v="0.06"/>
    <n v="15.302928"/>
    <n v="10.132308"/>
    <n v="5.1706199999999995"/>
  </r>
  <r>
    <x v="44"/>
    <n v="168.87180000000001"/>
    <n v="255.0488"/>
    <n v="0"/>
    <s v="SUCURSAL LOJA"/>
    <x v="2"/>
    <x v="2"/>
    <n v="2020"/>
    <n v="0.71"/>
    <n v="181.08464799999999"/>
    <n v="119.898978"/>
    <n v="61.185669999999988"/>
  </r>
  <r>
    <x v="44"/>
    <n v="168.87180000000001"/>
    <n v="255.0488"/>
    <n v="0"/>
    <s v="SUCURSAL LOJA"/>
    <x v="2"/>
    <x v="3"/>
    <n v="2020"/>
    <n v="0"/>
    <n v="0"/>
    <n v="0"/>
    <n v="0"/>
  </r>
  <r>
    <x v="44"/>
    <n v="168.87180000000001"/>
    <n v="255.0488"/>
    <n v="0"/>
    <s v="SUCURSAL LOJA"/>
    <x v="2"/>
    <x v="4"/>
    <n v="2020"/>
    <n v="0.23"/>
    <n v="58.661224000000004"/>
    <n v="38.840514000000006"/>
    <n v="19.820709999999998"/>
  </r>
  <r>
    <x v="44"/>
    <n v="168.87180000000001"/>
    <n v="255.0488"/>
    <n v="0"/>
    <s v="SUCURSAL LOJA"/>
    <x v="2"/>
    <x v="5"/>
    <n v="2020"/>
    <n v="0"/>
    <n v="0"/>
    <n v="0"/>
    <n v="0"/>
  </r>
  <r>
    <x v="44"/>
    <n v="168.87180000000001"/>
    <n v="255.0488"/>
    <n v="0"/>
    <s v="SUCURSAL LOJA"/>
    <x v="2"/>
    <x v="6"/>
    <n v="2020"/>
    <n v="0"/>
    <n v="0"/>
    <n v="0"/>
    <n v="0"/>
  </r>
  <r>
    <x v="44"/>
    <n v="168.87180000000001"/>
    <n v="255.0488"/>
    <n v="0"/>
    <s v="SUCURSAL LOJA"/>
    <x v="2"/>
    <x v="7"/>
    <n v="2020"/>
    <n v="0.01"/>
    <n v="2.5504880000000001"/>
    <n v="1.6887180000000002"/>
    <n v="0.86176999999999992"/>
  </r>
  <r>
    <x v="44"/>
    <n v="168.87180000000001"/>
    <n v="255.0488"/>
    <n v="0"/>
    <s v="SUCURSAL LOJA"/>
    <x v="2"/>
    <x v="8"/>
    <n v="2021"/>
    <n v="0"/>
    <n v="0"/>
    <n v="0"/>
    <n v="0"/>
  </r>
  <r>
    <x v="44"/>
    <n v="120.8942"/>
    <n v="156.83359999999999"/>
    <n v="150.02539999999999"/>
    <s v="SUCURSAL TALLER"/>
    <x v="0"/>
    <x v="0"/>
    <n v="2020"/>
    <n v="2.61"/>
    <n v="409.33569599999993"/>
    <n v="315.533862"/>
    <n v="93.801833999999928"/>
  </r>
  <r>
    <x v="44"/>
    <n v="120.8942"/>
    <n v="156.83359999999999"/>
    <n v="150.02539999999999"/>
    <s v="SUCURSAL TALLER"/>
    <x v="0"/>
    <x v="1"/>
    <n v="2020"/>
    <n v="1.46"/>
    <n v="228.97705599999998"/>
    <n v="176.50553199999999"/>
    <n v="52.471523999999988"/>
  </r>
  <r>
    <x v="44"/>
    <n v="120.8942"/>
    <n v="156.83359999999999"/>
    <n v="150.02539999999999"/>
    <s v="SUCURSAL TALLER"/>
    <x v="0"/>
    <x v="2"/>
    <n v="2020"/>
    <n v="0"/>
    <n v="0"/>
    <n v="0"/>
    <n v="0"/>
  </r>
  <r>
    <x v="44"/>
    <n v="120.8942"/>
    <n v="156.83359999999999"/>
    <n v="150.02539999999999"/>
    <s v="SUCURSAL TALLER"/>
    <x v="0"/>
    <x v="3"/>
    <n v="2020"/>
    <n v="0"/>
    <n v="0"/>
    <n v="0"/>
    <n v="0"/>
  </r>
  <r>
    <x v="44"/>
    <n v="120.8942"/>
    <n v="156.83359999999999"/>
    <n v="150.02539999999999"/>
    <s v="SUCURSAL TALLER"/>
    <x v="0"/>
    <x v="4"/>
    <n v="2020"/>
    <n v="1.71"/>
    <n v="268.18545599999999"/>
    <n v="206.72908200000001"/>
    <n v="61.456373999999983"/>
  </r>
  <r>
    <x v="44"/>
    <n v="120.8942"/>
    <n v="156.83359999999999"/>
    <n v="150.02539999999999"/>
    <s v="SUCURSAL TALLER"/>
    <x v="0"/>
    <x v="5"/>
    <n v="2020"/>
    <n v="0"/>
    <n v="0"/>
    <n v="0"/>
    <n v="0"/>
  </r>
  <r>
    <x v="44"/>
    <n v="120.8942"/>
    <n v="156.83359999999999"/>
    <n v="150.02539999999999"/>
    <s v="SUCURSAL TALLER"/>
    <x v="0"/>
    <x v="6"/>
    <n v="2020"/>
    <n v="3.6"/>
    <n v="564.60095999999999"/>
    <n v="435.21911999999998"/>
    <n v="129.38184000000001"/>
  </r>
  <r>
    <x v="44"/>
    <n v="120.8942"/>
    <n v="156.83359999999999"/>
    <n v="150.02539999999999"/>
    <s v="SUCURSAL TALLER"/>
    <x v="0"/>
    <x v="7"/>
    <n v="2020"/>
    <n v="0"/>
    <n v="0"/>
    <n v="0"/>
    <n v="0"/>
  </r>
  <r>
    <x v="44"/>
    <n v="120.8942"/>
    <n v="156.83359999999999"/>
    <n v="150.02539999999999"/>
    <s v="SUCURSAL TALLER"/>
    <x v="0"/>
    <x v="8"/>
    <n v="2021"/>
    <n v="5.73"/>
    <n v="898.65652799999998"/>
    <n v="692.72376600000007"/>
    <n v="205.93276199999991"/>
  </r>
  <r>
    <x v="44"/>
    <n v="38.809199999999997"/>
    <n v="61.886000000000003"/>
    <n v="59.5852"/>
    <s v="SUCURSAL CHILE"/>
    <x v="4"/>
    <x v="0"/>
    <n v="2020"/>
    <n v="0"/>
    <n v="0"/>
    <n v="0"/>
    <n v="0"/>
  </r>
  <r>
    <x v="44"/>
    <n v="38.809199999999997"/>
    <n v="61.886000000000003"/>
    <n v="59.5852"/>
    <s v="SUCURSAL CHILE"/>
    <x v="4"/>
    <x v="1"/>
    <n v="2020"/>
    <n v="0"/>
    <n v="0"/>
    <n v="0"/>
    <n v="0"/>
  </r>
  <r>
    <x v="44"/>
    <n v="38.809199999999997"/>
    <n v="61.886000000000003"/>
    <n v="59.5852"/>
    <s v="SUCURSAL CHILE"/>
    <x v="4"/>
    <x v="2"/>
    <n v="2020"/>
    <n v="0"/>
    <n v="0"/>
    <n v="0"/>
    <n v="0"/>
  </r>
  <r>
    <x v="44"/>
    <n v="38.809199999999997"/>
    <n v="61.886000000000003"/>
    <n v="59.5852"/>
    <s v="SUCURSAL CHILE"/>
    <x v="4"/>
    <x v="3"/>
    <n v="2020"/>
    <n v="0"/>
    <n v="0"/>
    <n v="0"/>
    <n v="0"/>
  </r>
  <r>
    <x v="44"/>
    <n v="38.809199999999997"/>
    <n v="61.886000000000003"/>
    <n v="59.5852"/>
    <s v="SUCURSAL CHILE"/>
    <x v="4"/>
    <x v="4"/>
    <n v="2020"/>
    <n v="0.52"/>
    <n v="32.180720000000001"/>
    <n v="20.180783999999999"/>
    <n v="11.999936000000002"/>
  </r>
  <r>
    <x v="44"/>
    <n v="38.809199999999997"/>
    <n v="61.886000000000003"/>
    <n v="59.5852"/>
    <s v="SUCURSAL CHILE"/>
    <x v="4"/>
    <x v="5"/>
    <n v="2020"/>
    <n v="0"/>
    <n v="0"/>
    <n v="0"/>
    <n v="0"/>
  </r>
  <r>
    <x v="44"/>
    <n v="38.809199999999997"/>
    <n v="61.886000000000003"/>
    <n v="59.5852"/>
    <s v="SUCURSAL CHILE"/>
    <x v="4"/>
    <x v="6"/>
    <n v="2020"/>
    <n v="0.05"/>
    <n v="3.0943000000000005"/>
    <n v="1.9404599999999999"/>
    <n v="1.1538400000000006"/>
  </r>
  <r>
    <x v="44"/>
    <n v="38.809199999999997"/>
    <n v="61.886000000000003"/>
    <n v="59.5852"/>
    <s v="SUCURSAL CHILE"/>
    <x v="4"/>
    <x v="7"/>
    <n v="2020"/>
    <n v="1.62"/>
    <n v="100.25532000000001"/>
    <n v="62.870903999999996"/>
    <n v="37.384416000000016"/>
  </r>
  <r>
    <x v="44"/>
    <n v="38.809199999999997"/>
    <n v="61.886000000000003"/>
    <n v="59.5852"/>
    <s v="SUCURSAL CHILE"/>
    <x v="4"/>
    <x v="8"/>
    <n v="2021"/>
    <n v="0"/>
    <n v="0"/>
    <n v="0"/>
    <n v="0"/>
  </r>
  <r>
    <x v="45"/>
    <n v="119.7303"/>
    <n v="129.4265"/>
    <n v="117.41119999999999"/>
    <s v="SUCURSAL TALLER"/>
    <x v="0"/>
    <x v="0"/>
    <n v="2020"/>
    <n v="0.28000000000000003"/>
    <n v="36.239420000000003"/>
    <n v="33.524484000000001"/>
    <n v="2.7149360000000016"/>
  </r>
  <r>
    <x v="45"/>
    <n v="119.7303"/>
    <n v="129.4265"/>
    <n v="117.41119999999999"/>
    <s v="SUCURSAL TALLER"/>
    <x v="0"/>
    <x v="1"/>
    <n v="2020"/>
    <n v="0.56999999999999995"/>
    <n v="73.773105000000001"/>
    <n v="68.246270999999993"/>
    <n v="5.526834000000008"/>
  </r>
  <r>
    <x v="45"/>
    <n v="119.7303"/>
    <n v="129.4265"/>
    <n v="117.41119999999999"/>
    <s v="SUCURSAL TALLER"/>
    <x v="0"/>
    <x v="2"/>
    <n v="2020"/>
    <n v="2.73"/>
    <n v="353.33434499999998"/>
    <n v="326.863719"/>
    <n v="26.470625999999982"/>
  </r>
  <r>
    <x v="45"/>
    <n v="119.7303"/>
    <n v="129.4265"/>
    <n v="117.41119999999999"/>
    <s v="SUCURSAL TALLER"/>
    <x v="0"/>
    <x v="3"/>
    <n v="2020"/>
    <n v="3.05"/>
    <n v="394.75082499999996"/>
    <n v="365.177415"/>
    <n v="29.573409999999967"/>
  </r>
  <r>
    <x v="45"/>
    <n v="119.7303"/>
    <n v="129.4265"/>
    <n v="117.41119999999999"/>
    <s v="SUCURSAL TALLER"/>
    <x v="0"/>
    <x v="4"/>
    <n v="2020"/>
    <n v="4.6500000000000004"/>
    <n v="601.83322500000008"/>
    <n v="556.74589500000002"/>
    <n v="45.087330000000065"/>
  </r>
  <r>
    <x v="45"/>
    <n v="119.7303"/>
    <n v="129.4265"/>
    <n v="117.41119999999999"/>
    <s v="SUCURSAL TALLER"/>
    <x v="0"/>
    <x v="5"/>
    <n v="2020"/>
    <n v="2.06"/>
    <n v="266.61859000000004"/>
    <n v="246.644418"/>
    <n v="19.974172000000038"/>
  </r>
  <r>
    <x v="45"/>
    <n v="119.7303"/>
    <n v="129.4265"/>
    <n v="117.41119999999999"/>
    <s v="SUCURSAL TALLER"/>
    <x v="0"/>
    <x v="6"/>
    <n v="2020"/>
    <n v="3.04"/>
    <n v="393.45656000000002"/>
    <n v="363.98011200000002"/>
    <n v="29.476448000000005"/>
  </r>
  <r>
    <x v="45"/>
    <n v="119.7303"/>
    <n v="129.4265"/>
    <n v="117.41119999999999"/>
    <s v="SUCURSAL TALLER"/>
    <x v="0"/>
    <x v="7"/>
    <n v="2020"/>
    <n v="0.19"/>
    <n v="24.591035000000002"/>
    <n v="22.748757000000001"/>
    <n v="1.8422780000000003"/>
  </r>
  <r>
    <x v="45"/>
    <n v="119.7303"/>
    <n v="129.4265"/>
    <n v="117.41119999999999"/>
    <s v="SUCURSAL TALLER"/>
    <x v="0"/>
    <x v="8"/>
    <n v="2021"/>
    <n v="0"/>
    <n v="0"/>
    <n v="0"/>
    <n v="0"/>
  </r>
  <r>
    <x v="45"/>
    <n v="142.89429999999999"/>
    <n v="208.76480000000001"/>
    <n v="207.4101"/>
    <s v="SUCURSAL CHILE"/>
    <x v="4"/>
    <x v="0"/>
    <n v="2020"/>
    <n v="1.54"/>
    <n v="321.497792"/>
    <n v="220.057222"/>
    <n v="101.44057000000001"/>
  </r>
  <r>
    <x v="45"/>
    <n v="142.89429999999999"/>
    <n v="208.76480000000001"/>
    <n v="207.4101"/>
    <s v="SUCURSAL CHILE"/>
    <x v="4"/>
    <x v="1"/>
    <n v="2020"/>
    <n v="1.1399999999999999"/>
    <n v="237.991872"/>
    <n v="162.89950199999998"/>
    <n v="75.092370000000017"/>
  </r>
  <r>
    <x v="45"/>
    <n v="142.89429999999999"/>
    <n v="208.76480000000001"/>
    <n v="207.4101"/>
    <s v="SUCURSAL CHILE"/>
    <x v="4"/>
    <x v="2"/>
    <n v="2020"/>
    <n v="1.66"/>
    <n v="346.54956800000002"/>
    <n v="237.20453799999996"/>
    <n v="109.34503000000007"/>
  </r>
  <r>
    <x v="45"/>
    <n v="142.89429999999999"/>
    <n v="208.76480000000001"/>
    <n v="207.4101"/>
    <s v="SUCURSAL CHILE"/>
    <x v="4"/>
    <x v="3"/>
    <n v="2020"/>
    <n v="0"/>
    <n v="0"/>
    <n v="0"/>
    <n v="0"/>
  </r>
  <r>
    <x v="45"/>
    <n v="142.89429999999999"/>
    <n v="208.76480000000001"/>
    <n v="207.4101"/>
    <s v="SUCURSAL CHILE"/>
    <x v="4"/>
    <x v="4"/>
    <n v="2020"/>
    <n v="3.32"/>
    <n v="693.09913600000004"/>
    <n v="474.40907599999991"/>
    <n v="218.69006000000013"/>
  </r>
  <r>
    <x v="45"/>
    <n v="142.89429999999999"/>
    <n v="208.76480000000001"/>
    <n v="207.4101"/>
    <s v="SUCURSAL CHILE"/>
    <x v="4"/>
    <x v="5"/>
    <n v="2020"/>
    <n v="0.56999999999999995"/>
    <n v="118.995936"/>
    <n v="81.449750999999992"/>
    <n v="37.546185000000008"/>
  </r>
  <r>
    <x v="45"/>
    <n v="142.89429999999999"/>
    <n v="208.76480000000001"/>
    <n v="207.4101"/>
    <s v="SUCURSAL CHILE"/>
    <x v="4"/>
    <x v="6"/>
    <n v="2020"/>
    <n v="0"/>
    <n v="0"/>
    <n v="0"/>
    <n v="0"/>
  </r>
  <r>
    <x v="45"/>
    <n v="142.89429999999999"/>
    <n v="208.76480000000001"/>
    <n v="207.4101"/>
    <s v="SUCURSAL CHILE"/>
    <x v="4"/>
    <x v="7"/>
    <n v="2020"/>
    <n v="0.84"/>
    <n v="175.36243200000001"/>
    <n v="120.03121199999998"/>
    <n v="55.33122000000003"/>
  </r>
  <r>
    <x v="45"/>
    <n v="142.89429999999999"/>
    <n v="208.76480000000001"/>
    <n v="207.4101"/>
    <s v="SUCURSAL CHILE"/>
    <x v="4"/>
    <x v="8"/>
    <n v="2021"/>
    <n v="0.56000000000000005"/>
    <n v="116.90828800000001"/>
    <n v="80.020808000000002"/>
    <n v="36.887480000000011"/>
  </r>
  <r>
    <x v="46"/>
    <n v="2.7839999999999998"/>
    <n v="3.5548999999999999"/>
    <n v="3.6254"/>
    <s v="SUCURSAL LOJA"/>
    <x v="2"/>
    <x v="0"/>
    <n v="2020"/>
    <n v="8.19"/>
    <n v="29.114630999999999"/>
    <n v="22.800959999999996"/>
    <n v="6.3136710000000029"/>
  </r>
  <r>
    <x v="46"/>
    <n v="2.7839999999999998"/>
    <n v="3.5548999999999999"/>
    <n v="3.6254"/>
    <s v="SUCURSAL LOJA"/>
    <x v="2"/>
    <x v="1"/>
    <n v="2020"/>
    <n v="0"/>
    <n v="0"/>
    <n v="0"/>
    <n v="0"/>
  </r>
  <r>
    <x v="46"/>
    <n v="2.7839999999999998"/>
    <n v="3.5548999999999999"/>
    <n v="3.6254"/>
    <s v="SUCURSAL LOJA"/>
    <x v="2"/>
    <x v="2"/>
    <n v="2020"/>
    <n v="0"/>
    <n v="0"/>
    <n v="0"/>
    <n v="0"/>
  </r>
  <r>
    <x v="46"/>
    <n v="2.7839999999999998"/>
    <n v="3.5548999999999999"/>
    <n v="3.6254"/>
    <s v="SUCURSAL LOJA"/>
    <x v="2"/>
    <x v="3"/>
    <n v="2020"/>
    <n v="0"/>
    <n v="0"/>
    <n v="0"/>
    <n v="0"/>
  </r>
  <r>
    <x v="46"/>
    <n v="2.7839999999999998"/>
    <n v="3.5548999999999999"/>
    <n v="3.6254"/>
    <s v="SUCURSAL LOJA"/>
    <x v="2"/>
    <x v="4"/>
    <n v="2020"/>
    <n v="0"/>
    <n v="0"/>
    <n v="0"/>
    <n v="0"/>
  </r>
  <r>
    <x v="46"/>
    <n v="2.7839999999999998"/>
    <n v="3.5548999999999999"/>
    <n v="3.6254"/>
    <s v="SUCURSAL LOJA"/>
    <x v="2"/>
    <x v="5"/>
    <n v="2020"/>
    <n v="5.4"/>
    <n v="19.196460000000002"/>
    <n v="15.0336"/>
    <n v="4.162860000000002"/>
  </r>
  <r>
    <x v="46"/>
    <n v="2.7839999999999998"/>
    <n v="3.5548999999999999"/>
    <n v="3.6254"/>
    <s v="SUCURSAL LOJA"/>
    <x v="2"/>
    <x v="6"/>
    <n v="2020"/>
    <n v="5.0199999999999996"/>
    <n v="17.845597999999999"/>
    <n v="13.975679999999997"/>
    <n v="3.869918000000002"/>
  </r>
  <r>
    <x v="46"/>
    <n v="2.7839999999999998"/>
    <n v="3.5548999999999999"/>
    <n v="3.6254"/>
    <s v="SUCURSAL LOJA"/>
    <x v="2"/>
    <x v="7"/>
    <n v="2020"/>
    <n v="0.28000000000000003"/>
    <n v="0.99537200000000003"/>
    <n v="0.77951999999999999"/>
    <n v="0.21585200000000004"/>
  </r>
  <r>
    <x v="46"/>
    <n v="2.7839999999999998"/>
    <n v="3.5548999999999999"/>
    <n v="3.6254"/>
    <s v="SUCURSAL LOJA"/>
    <x v="2"/>
    <x v="8"/>
    <n v="2021"/>
    <n v="0.96"/>
    <n v="3.4127039999999997"/>
    <n v="2.6726399999999999"/>
    <n v="0.74006399999999983"/>
  </r>
  <r>
    <x v="46"/>
    <n v="10.8645"/>
    <n v="15.2011"/>
    <n v="0"/>
    <s v="SUCURSAL TALLER"/>
    <x v="0"/>
    <x v="0"/>
    <n v="2020"/>
    <n v="0.97"/>
    <n v="14.745067000000001"/>
    <n v="10.538565"/>
    <n v="4.2065020000000004"/>
  </r>
  <r>
    <x v="46"/>
    <n v="10.8645"/>
    <n v="15.2011"/>
    <n v="0"/>
    <s v="SUCURSAL TALLER"/>
    <x v="0"/>
    <x v="1"/>
    <n v="2020"/>
    <n v="0"/>
    <n v="0"/>
    <n v="0"/>
    <n v="0"/>
  </r>
  <r>
    <x v="46"/>
    <n v="10.8645"/>
    <n v="15.2011"/>
    <n v="0"/>
    <s v="SUCURSAL TALLER"/>
    <x v="0"/>
    <x v="2"/>
    <n v="2020"/>
    <n v="1.67"/>
    <n v="25.385836999999999"/>
    <n v="18.143715"/>
    <n v="7.2421219999999984"/>
  </r>
  <r>
    <x v="46"/>
    <n v="10.8645"/>
    <n v="15.2011"/>
    <n v="0"/>
    <s v="SUCURSAL TALLER"/>
    <x v="0"/>
    <x v="3"/>
    <n v="2020"/>
    <n v="0"/>
    <n v="0"/>
    <n v="0"/>
    <n v="0"/>
  </r>
  <r>
    <x v="46"/>
    <n v="10.8645"/>
    <n v="15.2011"/>
    <n v="0"/>
    <s v="SUCURSAL TALLER"/>
    <x v="0"/>
    <x v="4"/>
    <n v="2020"/>
    <n v="0.9"/>
    <n v="13.680990000000001"/>
    <n v="9.7780500000000004"/>
    <n v="3.902940000000001"/>
  </r>
  <r>
    <x v="46"/>
    <n v="10.8645"/>
    <n v="15.2011"/>
    <n v="0"/>
    <s v="SUCURSAL TALLER"/>
    <x v="0"/>
    <x v="5"/>
    <n v="2020"/>
    <n v="0"/>
    <n v="0"/>
    <n v="0"/>
    <n v="0"/>
  </r>
  <r>
    <x v="46"/>
    <n v="10.8645"/>
    <n v="15.2011"/>
    <n v="0"/>
    <s v="SUCURSAL TALLER"/>
    <x v="0"/>
    <x v="6"/>
    <n v="2020"/>
    <n v="0"/>
    <n v="0"/>
    <n v="0"/>
    <n v="0"/>
  </r>
  <r>
    <x v="46"/>
    <n v="10.8645"/>
    <n v="15.2011"/>
    <n v="0"/>
    <s v="SUCURSAL TALLER"/>
    <x v="0"/>
    <x v="7"/>
    <n v="2020"/>
    <n v="0"/>
    <n v="0"/>
    <n v="0"/>
    <n v="0"/>
  </r>
  <r>
    <x v="46"/>
    <n v="10.8645"/>
    <n v="15.2011"/>
    <n v="0"/>
    <s v="SUCURSAL TALLER"/>
    <x v="0"/>
    <x v="8"/>
    <n v="2021"/>
    <n v="0"/>
    <n v="0"/>
    <n v="0"/>
    <n v="0"/>
  </r>
  <r>
    <x v="46"/>
    <n v="6.9273999999999996"/>
    <n v="9.5870999999999995"/>
    <n v="10.127599999999999"/>
    <s v="SUCURSAL CHILE"/>
    <x v="4"/>
    <x v="0"/>
    <n v="2020"/>
    <n v="0"/>
    <n v="0"/>
    <n v="0"/>
    <n v="0"/>
  </r>
  <r>
    <x v="46"/>
    <n v="6.9273999999999996"/>
    <n v="9.5870999999999995"/>
    <n v="10.127599999999999"/>
    <s v="SUCURSAL CHILE"/>
    <x v="4"/>
    <x v="1"/>
    <n v="2020"/>
    <n v="3.26"/>
    <n v="31.253945999999996"/>
    <n v="22.583323999999998"/>
    <n v="8.6706219999999981"/>
  </r>
  <r>
    <x v="46"/>
    <n v="6.9273999999999996"/>
    <n v="9.5870999999999995"/>
    <n v="10.127599999999999"/>
    <s v="SUCURSAL CHILE"/>
    <x v="4"/>
    <x v="2"/>
    <n v="2020"/>
    <n v="0"/>
    <n v="0"/>
    <n v="0"/>
    <n v="0"/>
  </r>
  <r>
    <x v="46"/>
    <n v="6.9273999999999996"/>
    <n v="9.5870999999999995"/>
    <n v="10.127599999999999"/>
    <s v="SUCURSAL CHILE"/>
    <x v="4"/>
    <x v="3"/>
    <n v="2020"/>
    <n v="0"/>
    <n v="0"/>
    <n v="0"/>
    <n v="0"/>
  </r>
  <r>
    <x v="46"/>
    <n v="6.9273999999999996"/>
    <n v="9.5870999999999995"/>
    <n v="10.127599999999999"/>
    <s v="SUCURSAL CHILE"/>
    <x v="4"/>
    <x v="4"/>
    <n v="2020"/>
    <n v="8.39"/>
    <n v="80.435769000000008"/>
    <n v="58.120885999999999"/>
    <n v="22.314883000000009"/>
  </r>
  <r>
    <x v="46"/>
    <n v="6.9273999999999996"/>
    <n v="9.5870999999999995"/>
    <n v="10.127599999999999"/>
    <s v="SUCURSAL CHILE"/>
    <x v="4"/>
    <x v="5"/>
    <n v="2020"/>
    <n v="0.06"/>
    <n v="0.5752259999999999"/>
    <n v="0.41564399999999996"/>
    <n v="0.15958199999999995"/>
  </r>
  <r>
    <x v="46"/>
    <n v="6.9273999999999996"/>
    <n v="9.5870999999999995"/>
    <n v="10.127599999999999"/>
    <s v="SUCURSAL CHILE"/>
    <x v="4"/>
    <x v="6"/>
    <n v="2020"/>
    <n v="3.35"/>
    <n v="32.116785"/>
    <n v="23.206789999999998"/>
    <n v="8.9099950000000021"/>
  </r>
  <r>
    <x v="46"/>
    <n v="6.9273999999999996"/>
    <n v="9.5870999999999995"/>
    <n v="10.127599999999999"/>
    <s v="SUCURSAL CHILE"/>
    <x v="4"/>
    <x v="7"/>
    <n v="2020"/>
    <n v="0"/>
    <n v="0"/>
    <n v="0"/>
    <n v="0"/>
  </r>
  <r>
    <x v="46"/>
    <n v="6.9273999999999996"/>
    <n v="9.5870999999999995"/>
    <n v="10.127599999999999"/>
    <s v="SUCURSAL CHILE"/>
    <x v="4"/>
    <x v="8"/>
    <n v="2021"/>
    <n v="2.58"/>
    <n v="24.734718000000001"/>
    <n v="17.872692000000001"/>
    <n v="6.8620260000000002"/>
  </r>
  <r>
    <x v="46"/>
    <n v="6.7798999999999996"/>
    <n v="10.362500000000001"/>
    <n v="9.7670999999999992"/>
    <s v="MATRIZ "/>
    <x v="1"/>
    <x v="0"/>
    <n v="2020"/>
    <n v="0"/>
    <n v="0"/>
    <n v="0"/>
    <n v="0"/>
  </r>
  <r>
    <x v="46"/>
    <n v="6.7798999999999996"/>
    <n v="10.362500000000001"/>
    <n v="9.7670999999999992"/>
    <s v="MATRIZ "/>
    <x v="1"/>
    <x v="1"/>
    <n v="2020"/>
    <n v="0"/>
    <n v="0"/>
    <n v="0"/>
    <n v="0"/>
  </r>
  <r>
    <x v="46"/>
    <n v="6.7798999999999996"/>
    <n v="10.362500000000001"/>
    <n v="9.7670999999999992"/>
    <s v="MATRIZ "/>
    <x v="1"/>
    <x v="2"/>
    <n v="2020"/>
    <n v="0"/>
    <n v="0"/>
    <n v="0"/>
    <n v="0"/>
  </r>
  <r>
    <x v="46"/>
    <n v="6.7798999999999996"/>
    <n v="10.362500000000001"/>
    <n v="9.7670999999999992"/>
    <s v="MATRIZ "/>
    <x v="1"/>
    <x v="3"/>
    <n v="2020"/>
    <n v="5.53"/>
    <n v="57.304625000000009"/>
    <n v="37.492846999999998"/>
    <n v="19.811778000000011"/>
  </r>
  <r>
    <x v="46"/>
    <n v="6.7798999999999996"/>
    <n v="10.362500000000001"/>
    <n v="9.7670999999999992"/>
    <s v="MATRIZ "/>
    <x v="1"/>
    <x v="4"/>
    <n v="2020"/>
    <n v="0"/>
    <n v="0"/>
    <n v="0"/>
    <n v="0"/>
  </r>
  <r>
    <x v="46"/>
    <n v="6.7798999999999996"/>
    <n v="10.362500000000001"/>
    <n v="9.7670999999999992"/>
    <s v="MATRIZ "/>
    <x v="1"/>
    <x v="5"/>
    <n v="2020"/>
    <n v="1.69"/>
    <n v="17.512625"/>
    <n v="11.458030999999998"/>
    <n v="6.0545940000000016"/>
  </r>
  <r>
    <x v="46"/>
    <n v="6.7798999999999996"/>
    <n v="10.362500000000001"/>
    <n v="9.7670999999999992"/>
    <s v="MATRIZ "/>
    <x v="1"/>
    <x v="6"/>
    <n v="2020"/>
    <n v="0.54"/>
    <n v="5.5957500000000007"/>
    <n v="3.661146"/>
    <n v="1.9346040000000007"/>
  </r>
  <r>
    <x v="46"/>
    <n v="6.7798999999999996"/>
    <n v="10.362500000000001"/>
    <n v="9.7670999999999992"/>
    <s v="MATRIZ "/>
    <x v="1"/>
    <x v="7"/>
    <n v="2020"/>
    <n v="0.41"/>
    <n v="4.2486249999999997"/>
    <n v="2.7797589999999999"/>
    <n v="1.4688659999999998"/>
  </r>
  <r>
    <x v="46"/>
    <n v="6.7798999999999996"/>
    <n v="10.362500000000001"/>
    <n v="9.7670999999999992"/>
    <s v="MATRIZ "/>
    <x v="1"/>
    <x v="8"/>
    <n v="2021"/>
    <n v="0"/>
    <n v="0"/>
    <n v="0"/>
    <n v="0"/>
  </r>
  <r>
    <x v="47"/>
    <n v="7.7645"/>
    <n v="10.918100000000001"/>
    <n v="13.145099999999999"/>
    <s v="SUCURSAL CHILE"/>
    <x v="4"/>
    <x v="0"/>
    <n v="2020"/>
    <n v="1.28"/>
    <n v="13.975168000000002"/>
    <n v="9.9385600000000007"/>
    <n v="4.0366080000000011"/>
  </r>
  <r>
    <x v="47"/>
    <n v="7.7645"/>
    <n v="10.918100000000001"/>
    <n v="13.145099999999999"/>
    <s v="SUCURSAL CHILE"/>
    <x v="4"/>
    <x v="1"/>
    <n v="2020"/>
    <n v="0"/>
    <n v="0"/>
    <n v="0"/>
    <n v="0"/>
  </r>
  <r>
    <x v="47"/>
    <n v="7.7645"/>
    <n v="10.918100000000001"/>
    <n v="13.145099999999999"/>
    <s v="SUCURSAL CHILE"/>
    <x v="4"/>
    <x v="2"/>
    <n v="2020"/>
    <n v="0"/>
    <n v="0"/>
    <n v="0"/>
    <n v="0"/>
  </r>
  <r>
    <x v="47"/>
    <n v="7.7645"/>
    <n v="10.918100000000001"/>
    <n v="13.145099999999999"/>
    <s v="SUCURSAL CHILE"/>
    <x v="4"/>
    <x v="3"/>
    <n v="2020"/>
    <n v="0.41"/>
    <n v="4.4764210000000002"/>
    <n v="3.1834449999999999"/>
    <n v="1.2929760000000003"/>
  </r>
  <r>
    <x v="47"/>
    <n v="7.7645"/>
    <n v="10.918100000000001"/>
    <n v="13.145099999999999"/>
    <s v="SUCURSAL CHILE"/>
    <x v="4"/>
    <x v="4"/>
    <n v="2020"/>
    <n v="5.45"/>
    <n v="59.503645000000006"/>
    <n v="42.316524999999999"/>
    <n v="17.187120000000007"/>
  </r>
  <r>
    <x v="47"/>
    <n v="7.7645"/>
    <n v="10.918100000000001"/>
    <n v="13.145099999999999"/>
    <s v="SUCURSAL CHILE"/>
    <x v="4"/>
    <x v="5"/>
    <n v="2020"/>
    <n v="1.26"/>
    <n v="13.756806000000001"/>
    <n v="9.7832699999999999"/>
    <n v="3.9735360000000011"/>
  </r>
  <r>
    <x v="47"/>
    <n v="7.7645"/>
    <n v="10.918100000000001"/>
    <n v="13.145099999999999"/>
    <s v="SUCURSAL CHILE"/>
    <x v="4"/>
    <x v="6"/>
    <n v="2020"/>
    <n v="0.09"/>
    <n v="0.98262900000000009"/>
    <n v="0.69880500000000001"/>
    <n v="0.28382400000000008"/>
  </r>
  <r>
    <x v="47"/>
    <n v="7.7645"/>
    <n v="10.918100000000001"/>
    <n v="13.145099999999999"/>
    <s v="SUCURSAL CHILE"/>
    <x v="4"/>
    <x v="7"/>
    <n v="2020"/>
    <n v="0.43"/>
    <n v="4.6947830000000002"/>
    <n v="3.3387349999999998"/>
    <n v="1.3560480000000004"/>
  </r>
  <r>
    <x v="47"/>
    <n v="7.7645"/>
    <n v="10.918100000000001"/>
    <n v="13.145099999999999"/>
    <s v="SUCURSAL CHILE"/>
    <x v="4"/>
    <x v="8"/>
    <n v="2021"/>
    <n v="4.5"/>
    <n v="49.131450000000001"/>
    <n v="34.940249999999999"/>
    <n v="14.191200000000002"/>
  </r>
  <r>
    <x v="47"/>
    <n v="2.8003"/>
    <n v="4.7603999999999997"/>
    <n v="5.4341999999999997"/>
    <s v="SUCURSAL TALLER"/>
    <x v="0"/>
    <x v="0"/>
    <n v="2020"/>
    <n v="5.59"/>
    <n v="26.610636"/>
    <n v="15.653677"/>
    <n v="10.956958999999999"/>
  </r>
  <r>
    <x v="47"/>
    <n v="2.8003"/>
    <n v="4.7603999999999997"/>
    <n v="5.4341999999999997"/>
    <s v="SUCURSAL TALLER"/>
    <x v="0"/>
    <x v="1"/>
    <n v="2020"/>
    <n v="4.8899999999999997"/>
    <n v="23.278355999999999"/>
    <n v="13.693466999999998"/>
    <n v="9.5848890000000004"/>
  </r>
  <r>
    <x v="47"/>
    <n v="2.8003"/>
    <n v="4.7603999999999997"/>
    <n v="5.4341999999999997"/>
    <s v="SUCURSAL TALLER"/>
    <x v="0"/>
    <x v="2"/>
    <n v="2020"/>
    <n v="12.55"/>
    <n v="59.743020000000001"/>
    <n v="35.143765000000002"/>
    <n v="24.599254999999999"/>
  </r>
  <r>
    <x v="47"/>
    <n v="2.8003"/>
    <n v="4.7603999999999997"/>
    <n v="5.4341999999999997"/>
    <s v="SUCURSAL TALLER"/>
    <x v="0"/>
    <x v="3"/>
    <n v="2020"/>
    <n v="0"/>
    <n v="0"/>
    <n v="0"/>
    <n v="0"/>
  </r>
  <r>
    <x v="47"/>
    <n v="2.8003"/>
    <n v="4.7603999999999997"/>
    <n v="5.4341999999999997"/>
    <s v="SUCURSAL TALLER"/>
    <x v="0"/>
    <x v="4"/>
    <n v="2020"/>
    <n v="0.79"/>
    <n v="3.7607159999999999"/>
    <n v="2.212237"/>
    <n v="1.5484789999999999"/>
  </r>
  <r>
    <x v="47"/>
    <n v="2.8003"/>
    <n v="4.7603999999999997"/>
    <n v="5.4341999999999997"/>
    <s v="SUCURSAL TALLER"/>
    <x v="0"/>
    <x v="5"/>
    <n v="2020"/>
    <n v="0.39"/>
    <n v="1.8565559999999999"/>
    <n v="1.092117"/>
    <n v="0.76443899999999987"/>
  </r>
  <r>
    <x v="47"/>
    <n v="2.8003"/>
    <n v="4.7603999999999997"/>
    <n v="5.4341999999999997"/>
    <s v="SUCURSAL TALLER"/>
    <x v="0"/>
    <x v="6"/>
    <n v="2020"/>
    <n v="0"/>
    <n v="0"/>
    <n v="0"/>
    <n v="0"/>
  </r>
  <r>
    <x v="47"/>
    <n v="2.8003"/>
    <n v="4.7603999999999997"/>
    <n v="5.4341999999999997"/>
    <s v="SUCURSAL TALLER"/>
    <x v="0"/>
    <x v="7"/>
    <n v="2020"/>
    <n v="0.51"/>
    <n v="2.4278040000000001"/>
    <n v="1.428153"/>
    <n v="0.99965100000000007"/>
  </r>
  <r>
    <x v="47"/>
    <n v="2.8003"/>
    <n v="4.7603999999999997"/>
    <n v="5.4341999999999997"/>
    <s v="SUCURSAL TALLER"/>
    <x v="0"/>
    <x v="8"/>
    <n v="2021"/>
    <n v="7.01"/>
    <n v="33.370404000000001"/>
    <n v="19.630102999999998"/>
    <n v="13.740301000000002"/>
  </r>
  <r>
    <x v="47"/>
    <n v="12.708399999999999"/>
    <n v="21.907"/>
    <n v="20.622599999999998"/>
    <s v="SUCURSAL TRAN"/>
    <x v="3"/>
    <x v="0"/>
    <n v="2020"/>
    <n v="0.16"/>
    <n v="3.5051200000000002"/>
    <n v="2.033344"/>
    <n v="1.4717760000000002"/>
  </r>
  <r>
    <x v="47"/>
    <n v="12.708399999999999"/>
    <n v="21.907"/>
    <n v="20.622599999999998"/>
    <s v="SUCURSAL TRAN"/>
    <x v="3"/>
    <x v="1"/>
    <n v="2020"/>
    <n v="0.39"/>
    <n v="8.54373"/>
    <n v="4.9562759999999999"/>
    <n v="3.5874540000000001"/>
  </r>
  <r>
    <x v="47"/>
    <n v="12.708399999999999"/>
    <n v="21.907"/>
    <n v="20.622599999999998"/>
    <s v="SUCURSAL TRAN"/>
    <x v="3"/>
    <x v="2"/>
    <n v="2020"/>
    <n v="1.67"/>
    <n v="36.584690000000002"/>
    <n v="21.223027999999999"/>
    <n v="15.361662000000003"/>
  </r>
  <r>
    <x v="47"/>
    <n v="12.708399999999999"/>
    <n v="21.907"/>
    <n v="20.622599999999998"/>
    <s v="SUCURSAL TRAN"/>
    <x v="3"/>
    <x v="3"/>
    <n v="2020"/>
    <n v="0"/>
    <n v="0"/>
    <n v="0"/>
    <n v="0"/>
  </r>
  <r>
    <x v="47"/>
    <n v="12.708399999999999"/>
    <n v="21.907"/>
    <n v="20.622599999999998"/>
    <s v="SUCURSAL TRAN"/>
    <x v="3"/>
    <x v="4"/>
    <n v="2020"/>
    <n v="7.69"/>
    <n v="168.46483000000001"/>
    <n v="97.727596000000005"/>
    <n v="70.737234000000001"/>
  </r>
  <r>
    <x v="47"/>
    <n v="12.708399999999999"/>
    <n v="21.907"/>
    <n v="20.622599999999998"/>
    <s v="SUCURSAL TRAN"/>
    <x v="3"/>
    <x v="5"/>
    <n v="2020"/>
    <n v="0.19"/>
    <n v="4.1623299999999999"/>
    <n v="2.414596"/>
    <n v="1.7477339999999999"/>
  </r>
  <r>
    <x v="47"/>
    <n v="12.708399999999999"/>
    <n v="21.907"/>
    <n v="20.622599999999998"/>
    <s v="SUCURSAL TRAN"/>
    <x v="3"/>
    <x v="6"/>
    <n v="2020"/>
    <n v="0.89"/>
    <n v="19.497230000000002"/>
    <n v="11.310476"/>
    <n v="8.1867540000000023"/>
  </r>
  <r>
    <x v="47"/>
    <n v="12.708399999999999"/>
    <n v="21.907"/>
    <n v="20.622599999999998"/>
    <s v="SUCURSAL TRAN"/>
    <x v="3"/>
    <x v="7"/>
    <n v="2020"/>
    <n v="2.5299999999999998"/>
    <n v="55.424709999999997"/>
    <n v="32.152251999999997"/>
    <n v="23.272458"/>
  </r>
  <r>
    <x v="47"/>
    <n v="12.708399999999999"/>
    <n v="21.907"/>
    <n v="20.622599999999998"/>
    <s v="SUCURSAL TRAN"/>
    <x v="3"/>
    <x v="8"/>
    <n v="2021"/>
    <n v="1.19"/>
    <n v="26.069329999999997"/>
    <n v="15.122995999999999"/>
    <n v="10.946333999999998"/>
  </r>
  <r>
    <x v="48"/>
    <n v="9.9193999999999996"/>
    <n v="13.852499999999999"/>
    <n v="0"/>
    <s v="SUCURSAL TRAN"/>
    <x v="3"/>
    <x v="0"/>
    <n v="2020"/>
    <n v="0.02"/>
    <n v="0.27704999999999996"/>
    <n v="0.19838800000000001"/>
    <n v="7.8661999999999954E-2"/>
  </r>
  <r>
    <x v="48"/>
    <n v="9.9193999999999996"/>
    <n v="13.852499999999999"/>
    <n v="0"/>
    <s v="SUCURSAL TRAN"/>
    <x v="3"/>
    <x v="1"/>
    <n v="2020"/>
    <n v="0"/>
    <n v="0"/>
    <n v="0"/>
    <n v="0"/>
  </r>
  <r>
    <x v="48"/>
    <n v="9.9193999999999996"/>
    <n v="13.852499999999999"/>
    <n v="0"/>
    <s v="SUCURSAL TRAN"/>
    <x v="3"/>
    <x v="2"/>
    <n v="2020"/>
    <n v="0"/>
    <n v="0"/>
    <n v="0"/>
    <n v="0"/>
  </r>
  <r>
    <x v="48"/>
    <n v="9.9193999999999996"/>
    <n v="13.852499999999999"/>
    <n v="0"/>
    <s v="SUCURSAL TRAN"/>
    <x v="3"/>
    <x v="3"/>
    <n v="2020"/>
    <n v="4.3499999999999996"/>
    <n v="60.258374999999994"/>
    <n v="43.149389999999997"/>
    <n v="17.108984999999997"/>
  </r>
  <r>
    <x v="48"/>
    <n v="9.9193999999999996"/>
    <n v="13.852499999999999"/>
    <n v="0"/>
    <s v="SUCURSAL TRAN"/>
    <x v="3"/>
    <x v="4"/>
    <n v="2020"/>
    <n v="4.09"/>
    <n v="56.656724999999994"/>
    <n v="40.570345999999994"/>
    <n v="16.086379000000001"/>
  </r>
  <r>
    <x v="48"/>
    <n v="9.9193999999999996"/>
    <n v="13.852499999999999"/>
    <n v="0"/>
    <s v="SUCURSAL TRAN"/>
    <x v="3"/>
    <x v="5"/>
    <n v="2020"/>
    <n v="6.53"/>
    <n v="90.456824999999995"/>
    <n v="64.773681999999994"/>
    <n v="25.683143000000001"/>
  </r>
  <r>
    <x v="48"/>
    <n v="9.9193999999999996"/>
    <n v="13.852499999999999"/>
    <n v="0"/>
    <s v="SUCURSAL TRAN"/>
    <x v="3"/>
    <x v="6"/>
    <n v="2020"/>
    <n v="0"/>
    <n v="0"/>
    <n v="0"/>
    <n v="0"/>
  </r>
  <r>
    <x v="48"/>
    <n v="9.9193999999999996"/>
    <n v="13.852499999999999"/>
    <n v="0"/>
    <s v="SUCURSAL TRAN"/>
    <x v="3"/>
    <x v="7"/>
    <n v="2020"/>
    <n v="1.89"/>
    <n v="26.181224999999998"/>
    <n v="18.747665999999999"/>
    <n v="7.4335589999999989"/>
  </r>
  <r>
    <x v="48"/>
    <n v="9.9193999999999996"/>
    <n v="13.852499999999999"/>
    <n v="0"/>
    <s v="SUCURSAL TRAN"/>
    <x v="3"/>
    <x v="8"/>
    <n v="2021"/>
    <n v="1.44"/>
    <n v="19.947599999999998"/>
    <n v="14.283935999999999"/>
    <n v="5.6636639999999989"/>
  </r>
  <r>
    <x v="48"/>
    <n v="6.0503"/>
    <n v="9.6129999999999995"/>
    <n v="9.3775999999999993"/>
    <s v="SUCURSAL LOJA"/>
    <x v="2"/>
    <x v="0"/>
    <n v="2020"/>
    <n v="1.34"/>
    <n v="12.88142"/>
    <n v="8.1074020000000004"/>
    <n v="4.7740179999999999"/>
  </r>
  <r>
    <x v="48"/>
    <n v="6.0503"/>
    <n v="9.6129999999999995"/>
    <n v="9.3775999999999993"/>
    <s v="SUCURSAL LOJA"/>
    <x v="2"/>
    <x v="1"/>
    <n v="2020"/>
    <n v="0"/>
    <n v="0"/>
    <n v="0"/>
    <n v="0"/>
  </r>
  <r>
    <x v="48"/>
    <n v="6.0503"/>
    <n v="9.6129999999999995"/>
    <n v="9.3775999999999993"/>
    <s v="SUCURSAL LOJA"/>
    <x v="2"/>
    <x v="2"/>
    <n v="2020"/>
    <n v="0.46"/>
    <n v="4.4219799999999996"/>
    <n v="2.7831380000000001"/>
    <n v="1.6388419999999995"/>
  </r>
  <r>
    <x v="48"/>
    <n v="6.0503"/>
    <n v="9.6129999999999995"/>
    <n v="9.3775999999999993"/>
    <s v="SUCURSAL LOJA"/>
    <x v="2"/>
    <x v="3"/>
    <n v="2020"/>
    <n v="0"/>
    <n v="0"/>
    <n v="0"/>
    <n v="0"/>
  </r>
  <r>
    <x v="48"/>
    <n v="6.0503"/>
    <n v="9.6129999999999995"/>
    <n v="9.3775999999999993"/>
    <s v="SUCURSAL LOJA"/>
    <x v="2"/>
    <x v="4"/>
    <n v="2020"/>
    <n v="0"/>
    <n v="0"/>
    <n v="0"/>
    <n v="0"/>
  </r>
  <r>
    <x v="48"/>
    <n v="6.0503"/>
    <n v="9.6129999999999995"/>
    <n v="9.3775999999999993"/>
    <s v="SUCURSAL LOJA"/>
    <x v="2"/>
    <x v="5"/>
    <n v="2020"/>
    <n v="0.95"/>
    <n v="9.1323499999999989"/>
    <n v="5.7477849999999995"/>
    <n v="3.3845649999999994"/>
  </r>
  <r>
    <x v="48"/>
    <n v="6.0503"/>
    <n v="9.6129999999999995"/>
    <n v="9.3775999999999993"/>
    <s v="SUCURSAL LOJA"/>
    <x v="2"/>
    <x v="6"/>
    <n v="2020"/>
    <n v="0"/>
    <n v="0"/>
    <n v="0"/>
    <n v="0"/>
  </r>
  <r>
    <x v="48"/>
    <n v="6.0503"/>
    <n v="9.6129999999999995"/>
    <n v="9.3775999999999993"/>
    <s v="SUCURSAL LOJA"/>
    <x v="2"/>
    <x v="7"/>
    <n v="2020"/>
    <n v="2.76"/>
    <n v="26.531879999999997"/>
    <n v="16.698827999999999"/>
    <n v="9.8330519999999986"/>
  </r>
  <r>
    <x v="48"/>
    <n v="6.0503"/>
    <n v="9.6129999999999995"/>
    <n v="9.3775999999999993"/>
    <s v="SUCURSAL LOJA"/>
    <x v="2"/>
    <x v="8"/>
    <n v="2021"/>
    <n v="0"/>
    <n v="0"/>
    <n v="0"/>
    <n v="0"/>
  </r>
  <r>
    <x v="48"/>
    <n v="0.8034"/>
    <n v="1.0457000000000001"/>
    <n v="1.2794000000000001"/>
    <s v="SUCURSAL TALLER"/>
    <x v="0"/>
    <x v="0"/>
    <n v="2020"/>
    <n v="5.28"/>
    <n v="5.5212960000000004"/>
    <n v="4.2419520000000004"/>
    <n v="1.279344"/>
  </r>
  <r>
    <x v="48"/>
    <n v="0.8034"/>
    <n v="1.0457000000000001"/>
    <n v="1.2794000000000001"/>
    <s v="SUCURSAL TALLER"/>
    <x v="0"/>
    <x v="1"/>
    <n v="2020"/>
    <n v="2.4500000000000002"/>
    <n v="2.5619650000000003"/>
    <n v="1.9683300000000001"/>
    <n v="0.59363500000000013"/>
  </r>
  <r>
    <x v="48"/>
    <n v="0.8034"/>
    <n v="1.0457000000000001"/>
    <n v="1.2794000000000001"/>
    <s v="SUCURSAL TALLER"/>
    <x v="0"/>
    <x v="2"/>
    <n v="2020"/>
    <n v="0"/>
    <n v="0"/>
    <n v="0"/>
    <n v="0"/>
  </r>
  <r>
    <x v="48"/>
    <n v="0.8034"/>
    <n v="1.0457000000000001"/>
    <n v="1.2794000000000001"/>
    <s v="SUCURSAL TALLER"/>
    <x v="0"/>
    <x v="3"/>
    <n v="2020"/>
    <n v="0"/>
    <n v="0"/>
    <n v="0"/>
    <n v="0"/>
  </r>
  <r>
    <x v="48"/>
    <n v="0.8034"/>
    <n v="1.0457000000000001"/>
    <n v="1.2794000000000001"/>
    <s v="SUCURSAL TALLER"/>
    <x v="0"/>
    <x v="4"/>
    <n v="2020"/>
    <n v="15.44"/>
    <n v="16.145607999999999"/>
    <n v="12.404496"/>
    <n v="3.7411119999999993"/>
  </r>
  <r>
    <x v="48"/>
    <n v="0.8034"/>
    <n v="1.0457000000000001"/>
    <n v="1.2794000000000001"/>
    <s v="SUCURSAL TALLER"/>
    <x v="0"/>
    <x v="5"/>
    <n v="2020"/>
    <n v="11.64"/>
    <n v="12.171948000000002"/>
    <n v="9.3515759999999997"/>
    <n v="2.8203720000000025"/>
  </r>
  <r>
    <x v="48"/>
    <n v="0.8034"/>
    <n v="1.0457000000000001"/>
    <n v="1.2794000000000001"/>
    <s v="SUCURSAL TALLER"/>
    <x v="0"/>
    <x v="6"/>
    <n v="2020"/>
    <n v="3.35"/>
    <n v="3.5030950000000005"/>
    <n v="2.6913900000000002"/>
    <n v="0.81170500000000034"/>
  </r>
  <r>
    <x v="48"/>
    <n v="0.8034"/>
    <n v="1.0457000000000001"/>
    <n v="1.2794000000000001"/>
    <s v="SUCURSAL TALLER"/>
    <x v="0"/>
    <x v="7"/>
    <n v="2020"/>
    <n v="0"/>
    <n v="0"/>
    <n v="0"/>
    <n v="0"/>
  </r>
  <r>
    <x v="48"/>
    <n v="0.8034"/>
    <n v="1.0457000000000001"/>
    <n v="1.2794000000000001"/>
    <s v="SUCURSAL TALLER"/>
    <x v="0"/>
    <x v="8"/>
    <n v="2021"/>
    <n v="1.66"/>
    <n v="1.735862"/>
    <n v="1.3336440000000001"/>
    <n v="0.40221799999999996"/>
  </r>
  <r>
    <x v="48"/>
    <n v="5.9573"/>
    <n v="7.3978999999999999"/>
    <n v="8.3168000000000006"/>
    <s v="SUCURSAL CHILE"/>
    <x v="4"/>
    <x v="0"/>
    <n v="2020"/>
    <n v="1.76"/>
    <n v="13.020303999999999"/>
    <n v="10.484848"/>
    <n v="2.5354559999999999"/>
  </r>
  <r>
    <x v="48"/>
    <n v="5.9573"/>
    <n v="7.3978999999999999"/>
    <n v="8.3168000000000006"/>
    <s v="SUCURSAL CHILE"/>
    <x v="4"/>
    <x v="1"/>
    <n v="2020"/>
    <n v="7.98"/>
    <n v="59.035242000000004"/>
    <n v="47.539254"/>
    <n v="11.495988000000004"/>
  </r>
  <r>
    <x v="48"/>
    <n v="5.9573"/>
    <n v="7.3978999999999999"/>
    <n v="8.3168000000000006"/>
    <s v="SUCURSAL CHILE"/>
    <x v="4"/>
    <x v="2"/>
    <n v="2020"/>
    <n v="1.25"/>
    <n v="9.2473749999999999"/>
    <n v="7.446625"/>
    <n v="1.8007499999999999"/>
  </r>
  <r>
    <x v="48"/>
    <n v="5.9573"/>
    <n v="7.3978999999999999"/>
    <n v="8.3168000000000006"/>
    <s v="SUCURSAL CHILE"/>
    <x v="4"/>
    <x v="3"/>
    <n v="2020"/>
    <n v="0.95"/>
    <n v="7.0280049999999994"/>
    <n v="5.6594350000000002"/>
    <n v="1.3685699999999992"/>
  </r>
  <r>
    <x v="48"/>
    <n v="5.9573"/>
    <n v="7.3978999999999999"/>
    <n v="8.3168000000000006"/>
    <s v="SUCURSAL CHILE"/>
    <x v="4"/>
    <x v="4"/>
    <n v="2020"/>
    <n v="0.96"/>
    <n v="7.1019839999999999"/>
    <n v="5.7190079999999996"/>
    <n v="1.3829760000000002"/>
  </r>
  <r>
    <x v="48"/>
    <n v="5.9573"/>
    <n v="7.3978999999999999"/>
    <n v="8.3168000000000006"/>
    <s v="SUCURSAL CHILE"/>
    <x v="4"/>
    <x v="5"/>
    <n v="2020"/>
    <n v="0"/>
    <n v="0"/>
    <n v="0"/>
    <n v="0"/>
  </r>
  <r>
    <x v="48"/>
    <n v="5.9573"/>
    <n v="7.3978999999999999"/>
    <n v="8.3168000000000006"/>
    <s v="SUCURSAL CHILE"/>
    <x v="4"/>
    <x v="6"/>
    <n v="2020"/>
    <n v="3.04"/>
    <n v="22.489616000000002"/>
    <n v="18.110192000000001"/>
    <n v="4.3794240000000002"/>
  </r>
  <r>
    <x v="48"/>
    <n v="5.9573"/>
    <n v="7.3978999999999999"/>
    <n v="8.3168000000000006"/>
    <s v="SUCURSAL CHILE"/>
    <x v="4"/>
    <x v="7"/>
    <n v="2020"/>
    <n v="0"/>
    <n v="0"/>
    <n v="0"/>
    <n v="0"/>
  </r>
  <r>
    <x v="48"/>
    <n v="5.9573"/>
    <n v="7.3978999999999999"/>
    <n v="8.3168000000000006"/>
    <s v="SUCURSAL CHILE"/>
    <x v="4"/>
    <x v="8"/>
    <n v="2021"/>
    <n v="0"/>
    <n v="0"/>
    <n v="0"/>
    <n v="0"/>
  </r>
  <r>
    <x v="49"/>
    <n v="109.2496"/>
    <n v="137.5129"/>
    <n v="144.65880000000001"/>
    <s v="SUCURSAL CHILE"/>
    <x v="4"/>
    <x v="0"/>
    <n v="2020"/>
    <n v="0.84"/>
    <n v="115.510836"/>
    <n v="91.769663999999992"/>
    <n v="23.741172000000006"/>
  </r>
  <r>
    <x v="49"/>
    <n v="109.2496"/>
    <n v="137.5129"/>
    <n v="144.65880000000001"/>
    <s v="SUCURSAL CHILE"/>
    <x v="4"/>
    <x v="1"/>
    <n v="2020"/>
    <n v="0"/>
    <n v="0"/>
    <n v="0"/>
    <n v="0"/>
  </r>
  <r>
    <x v="49"/>
    <n v="109.2496"/>
    <n v="137.5129"/>
    <n v="144.65880000000001"/>
    <s v="SUCURSAL CHILE"/>
    <x v="4"/>
    <x v="2"/>
    <n v="2020"/>
    <n v="0"/>
    <n v="0"/>
    <n v="0"/>
    <n v="0"/>
  </r>
  <r>
    <x v="49"/>
    <n v="109.2496"/>
    <n v="137.5129"/>
    <n v="144.65880000000001"/>
    <s v="SUCURSAL CHILE"/>
    <x v="4"/>
    <x v="3"/>
    <n v="2020"/>
    <n v="2.76"/>
    <n v="379.53560399999998"/>
    <n v="301.52889599999997"/>
    <n v="78.006708000000003"/>
  </r>
  <r>
    <x v="49"/>
    <n v="109.2496"/>
    <n v="137.5129"/>
    <n v="144.65880000000001"/>
    <s v="SUCURSAL CHILE"/>
    <x v="4"/>
    <x v="4"/>
    <n v="2020"/>
    <n v="5.52"/>
    <n v="759.07120799999996"/>
    <n v="603.05779199999995"/>
    <n v="156.01341600000001"/>
  </r>
  <r>
    <x v="49"/>
    <n v="109.2496"/>
    <n v="137.5129"/>
    <n v="144.65880000000001"/>
    <s v="SUCURSAL CHILE"/>
    <x v="4"/>
    <x v="5"/>
    <n v="2020"/>
    <n v="3.82"/>
    <n v="525.29927799999996"/>
    <n v="417.33347199999997"/>
    <n v="107.96580599999999"/>
  </r>
  <r>
    <x v="49"/>
    <n v="109.2496"/>
    <n v="137.5129"/>
    <n v="144.65880000000001"/>
    <s v="SUCURSAL CHILE"/>
    <x v="4"/>
    <x v="6"/>
    <n v="2020"/>
    <n v="0"/>
    <n v="0"/>
    <n v="0"/>
    <n v="0"/>
  </r>
  <r>
    <x v="49"/>
    <n v="109.2496"/>
    <n v="137.5129"/>
    <n v="144.65880000000001"/>
    <s v="SUCURSAL CHILE"/>
    <x v="4"/>
    <x v="7"/>
    <n v="2020"/>
    <n v="3.3"/>
    <n v="453.79256999999996"/>
    <n v="360.52367999999996"/>
    <n v="93.268889999999999"/>
  </r>
  <r>
    <x v="49"/>
    <n v="109.2496"/>
    <n v="137.5129"/>
    <n v="144.65880000000001"/>
    <s v="SUCURSAL CHILE"/>
    <x v="4"/>
    <x v="8"/>
    <n v="2021"/>
    <n v="0"/>
    <n v="0"/>
    <n v="0"/>
    <n v="0"/>
  </r>
  <r>
    <x v="49"/>
    <n v="49.353299999999997"/>
    <n v="72.407300000000006"/>
    <n v="0"/>
    <s v="SUCURSAL LOJA"/>
    <x v="2"/>
    <x v="0"/>
    <n v="2020"/>
    <n v="7.34"/>
    <n v="531.46958200000006"/>
    <n v="362.25322199999999"/>
    <n v="169.21636000000007"/>
  </r>
  <r>
    <x v="49"/>
    <n v="49.353299999999997"/>
    <n v="72.407300000000006"/>
    <n v="0"/>
    <s v="SUCURSAL LOJA"/>
    <x v="2"/>
    <x v="1"/>
    <n v="2020"/>
    <n v="0"/>
    <n v="0"/>
    <n v="0"/>
    <n v="0"/>
  </r>
  <r>
    <x v="49"/>
    <n v="49.353299999999997"/>
    <n v="72.407300000000006"/>
    <n v="0"/>
    <s v="SUCURSAL LOJA"/>
    <x v="2"/>
    <x v="2"/>
    <n v="2020"/>
    <n v="2.83"/>
    <n v="204.91265900000002"/>
    <n v="139.669839"/>
    <n v="65.242820000000023"/>
  </r>
  <r>
    <x v="49"/>
    <n v="49.353299999999997"/>
    <n v="72.407300000000006"/>
    <n v="0"/>
    <s v="SUCURSAL LOJA"/>
    <x v="2"/>
    <x v="3"/>
    <n v="2020"/>
    <n v="11.72"/>
    <n v="848.61355600000013"/>
    <n v="578.42067599999996"/>
    <n v="270.19288000000017"/>
  </r>
  <r>
    <x v="49"/>
    <n v="49.353299999999997"/>
    <n v="72.407300000000006"/>
    <n v="0"/>
    <s v="SUCURSAL LOJA"/>
    <x v="2"/>
    <x v="4"/>
    <n v="2020"/>
    <n v="5.43"/>
    <n v="393.17163900000003"/>
    <n v="267.98841899999996"/>
    <n v="125.18322000000006"/>
  </r>
  <r>
    <x v="49"/>
    <n v="49.353299999999997"/>
    <n v="72.407300000000006"/>
    <n v="0"/>
    <s v="SUCURSAL LOJA"/>
    <x v="2"/>
    <x v="5"/>
    <n v="2020"/>
    <n v="0"/>
    <n v="0"/>
    <n v="0"/>
    <n v="0"/>
  </r>
  <r>
    <x v="49"/>
    <n v="49.353299999999997"/>
    <n v="72.407300000000006"/>
    <n v="0"/>
    <s v="SUCURSAL LOJA"/>
    <x v="2"/>
    <x v="6"/>
    <n v="2020"/>
    <n v="0.81"/>
    <n v="58.649913000000012"/>
    <n v="39.976173000000003"/>
    <n v="18.673740000000009"/>
  </r>
  <r>
    <x v="49"/>
    <n v="49.353299999999997"/>
    <n v="72.407300000000006"/>
    <n v="0"/>
    <s v="SUCURSAL LOJA"/>
    <x v="2"/>
    <x v="7"/>
    <n v="2020"/>
    <n v="2.02"/>
    <n v="146.26274600000002"/>
    <n v="99.693665999999993"/>
    <n v="46.569080000000028"/>
  </r>
  <r>
    <x v="49"/>
    <n v="49.353299999999997"/>
    <n v="72.407300000000006"/>
    <n v="0"/>
    <s v="SUCURSAL LOJA"/>
    <x v="2"/>
    <x v="8"/>
    <n v="2021"/>
    <n v="2.89"/>
    <n v="209.25709700000002"/>
    <n v="142.63103699999999"/>
    <n v="66.626060000000024"/>
  </r>
  <r>
    <x v="49"/>
    <n v="54.3767"/>
    <n v="58.301699999999997"/>
    <n v="55.9895"/>
    <s v="SUCURSAL TALLER"/>
    <x v="0"/>
    <x v="0"/>
    <n v="2020"/>
    <n v="0.94"/>
    <n v="54.803597999999994"/>
    <n v="51.114097999999998"/>
    <n v="3.6894999999999953"/>
  </r>
  <r>
    <x v="49"/>
    <n v="54.3767"/>
    <n v="58.301699999999997"/>
    <n v="55.9895"/>
    <s v="SUCURSAL TALLER"/>
    <x v="0"/>
    <x v="1"/>
    <n v="2020"/>
    <n v="0.56000000000000005"/>
    <n v="32.648952000000001"/>
    <n v="30.450952000000001"/>
    <n v="2.1980000000000004"/>
  </r>
  <r>
    <x v="49"/>
    <n v="54.3767"/>
    <n v="58.301699999999997"/>
    <n v="55.9895"/>
    <s v="SUCURSAL TALLER"/>
    <x v="0"/>
    <x v="2"/>
    <n v="2020"/>
    <n v="0.25"/>
    <n v="14.575424999999999"/>
    <n v="13.594175"/>
    <n v="0.98124999999999929"/>
  </r>
  <r>
    <x v="49"/>
    <n v="54.3767"/>
    <n v="58.301699999999997"/>
    <n v="55.9895"/>
    <s v="SUCURSAL TALLER"/>
    <x v="0"/>
    <x v="3"/>
    <n v="2020"/>
    <n v="0.93"/>
    <n v="54.220581000000003"/>
    <n v="50.570331000000003"/>
    <n v="3.6502499999999998"/>
  </r>
  <r>
    <x v="49"/>
    <n v="54.3767"/>
    <n v="58.301699999999997"/>
    <n v="55.9895"/>
    <s v="SUCURSAL TALLER"/>
    <x v="0"/>
    <x v="4"/>
    <n v="2020"/>
    <n v="0"/>
    <n v="0"/>
    <n v="0"/>
    <n v="0"/>
  </r>
  <r>
    <x v="49"/>
    <n v="54.3767"/>
    <n v="58.301699999999997"/>
    <n v="55.9895"/>
    <s v="SUCURSAL TALLER"/>
    <x v="0"/>
    <x v="5"/>
    <n v="2020"/>
    <n v="0.28999999999999998"/>
    <n v="16.907492999999999"/>
    <n v="15.769242999999999"/>
    <n v="1.1382499999999993"/>
  </r>
  <r>
    <x v="49"/>
    <n v="54.3767"/>
    <n v="58.301699999999997"/>
    <n v="55.9895"/>
    <s v="SUCURSAL TALLER"/>
    <x v="0"/>
    <x v="6"/>
    <n v="2020"/>
    <n v="1.39"/>
    <n v="81.039362999999994"/>
    <n v="75.583613"/>
    <n v="5.4557499999999948"/>
  </r>
  <r>
    <x v="49"/>
    <n v="54.3767"/>
    <n v="58.301699999999997"/>
    <n v="55.9895"/>
    <s v="SUCURSAL TALLER"/>
    <x v="0"/>
    <x v="7"/>
    <n v="2020"/>
    <n v="0.3"/>
    <n v="17.490509999999997"/>
    <n v="16.313009999999998"/>
    <n v="1.1774999999999984"/>
  </r>
  <r>
    <x v="49"/>
    <n v="54.3767"/>
    <n v="58.301699999999997"/>
    <n v="55.9895"/>
    <s v="SUCURSAL TALLER"/>
    <x v="0"/>
    <x v="8"/>
    <n v="2021"/>
    <n v="0"/>
    <n v="0"/>
    <n v="0"/>
    <n v="0"/>
  </r>
  <r>
    <x v="50"/>
    <n v="0.28599999999999998"/>
    <n v="0.78979999999999995"/>
    <n v="0"/>
    <s v="SUCURSAL CHILE"/>
    <x v="4"/>
    <x v="0"/>
    <n v="2020"/>
    <n v="4.91"/>
    <n v="3.8779179999999998"/>
    <n v="1.4042599999999998"/>
    <n v="2.4736579999999999"/>
  </r>
  <r>
    <x v="50"/>
    <n v="0.28599999999999998"/>
    <n v="0.78979999999999995"/>
    <n v="0"/>
    <s v="SUCURSAL CHILE"/>
    <x v="4"/>
    <x v="1"/>
    <n v="2020"/>
    <n v="3.35"/>
    <n v="2.6458299999999997"/>
    <n v="0.95809999999999995"/>
    <n v="1.6877299999999997"/>
  </r>
  <r>
    <x v="50"/>
    <n v="0.28599999999999998"/>
    <n v="0.78979999999999995"/>
    <n v="0"/>
    <s v="SUCURSAL CHILE"/>
    <x v="4"/>
    <x v="2"/>
    <n v="2020"/>
    <n v="0.8"/>
    <n v="0.63183999999999996"/>
    <n v="0.2288"/>
    <n v="0.40303999999999995"/>
  </r>
  <r>
    <x v="50"/>
    <n v="0.28599999999999998"/>
    <n v="0.78979999999999995"/>
    <n v="0"/>
    <s v="SUCURSAL CHILE"/>
    <x v="4"/>
    <x v="3"/>
    <n v="2020"/>
    <n v="2.2400000000000002"/>
    <n v="1.7691520000000001"/>
    <n v="0.64063999999999999"/>
    <n v="1.1285120000000002"/>
  </r>
  <r>
    <x v="50"/>
    <n v="0.28599999999999998"/>
    <n v="0.78979999999999995"/>
    <n v="0"/>
    <s v="SUCURSAL CHILE"/>
    <x v="4"/>
    <x v="4"/>
    <n v="2020"/>
    <n v="1.22"/>
    <n v="0.96355599999999997"/>
    <n v="0.34891999999999995"/>
    <n v="0.61463599999999996"/>
  </r>
  <r>
    <x v="50"/>
    <n v="0.28599999999999998"/>
    <n v="0.78979999999999995"/>
    <n v="0"/>
    <s v="SUCURSAL CHILE"/>
    <x v="4"/>
    <x v="5"/>
    <n v="2020"/>
    <n v="6.94"/>
    <n v="5.4812120000000002"/>
    <n v="1.9848399999999999"/>
    <n v="3.496372"/>
  </r>
  <r>
    <x v="50"/>
    <n v="0.28599999999999998"/>
    <n v="0.78979999999999995"/>
    <n v="0"/>
    <s v="SUCURSAL CHILE"/>
    <x v="4"/>
    <x v="6"/>
    <n v="2020"/>
    <n v="0"/>
    <n v="0"/>
    <n v="0"/>
    <n v="0"/>
  </r>
  <r>
    <x v="50"/>
    <n v="0.28599999999999998"/>
    <n v="0.78979999999999995"/>
    <n v="0"/>
    <s v="SUCURSAL CHILE"/>
    <x v="4"/>
    <x v="7"/>
    <n v="2020"/>
    <n v="5.64"/>
    <n v="4.4544719999999991"/>
    <n v="1.6130399999999998"/>
    <n v="2.8414319999999993"/>
  </r>
  <r>
    <x v="50"/>
    <n v="0.28599999999999998"/>
    <n v="0.78979999999999995"/>
    <n v="0"/>
    <s v="SUCURSAL CHILE"/>
    <x v="4"/>
    <x v="8"/>
    <n v="2021"/>
    <n v="2.5299999999999998"/>
    <n v="1.9981939999999998"/>
    <n v="0.72357999999999989"/>
    <n v="1.2746139999999999"/>
  </r>
  <r>
    <x v="50"/>
    <n v="0.3"/>
    <n v="0.83120000000000005"/>
    <n v="0"/>
    <s v="SUCURSAL TALLER"/>
    <x v="0"/>
    <x v="0"/>
    <n v="2020"/>
    <n v="0.12"/>
    <n v="9.9743999999999999E-2"/>
    <n v="3.5999999999999997E-2"/>
    <n v="6.3743999999999995E-2"/>
  </r>
  <r>
    <x v="50"/>
    <n v="0.3"/>
    <n v="0.83120000000000005"/>
    <n v="0"/>
    <s v="SUCURSAL TALLER"/>
    <x v="0"/>
    <x v="1"/>
    <n v="2020"/>
    <n v="3.12"/>
    <n v="2.5933440000000001"/>
    <n v="0.93599999999999994"/>
    <n v="1.6573440000000002"/>
  </r>
  <r>
    <x v="50"/>
    <n v="0.3"/>
    <n v="0.83120000000000005"/>
    <n v="0"/>
    <s v="SUCURSAL TALLER"/>
    <x v="0"/>
    <x v="2"/>
    <n v="2020"/>
    <n v="4.25"/>
    <n v="3.5326000000000004"/>
    <n v="1.2749999999999999"/>
    <n v="2.2576000000000005"/>
  </r>
  <r>
    <x v="50"/>
    <n v="0.3"/>
    <n v="0.83120000000000005"/>
    <n v="0"/>
    <s v="SUCURSAL TALLER"/>
    <x v="0"/>
    <x v="3"/>
    <n v="2020"/>
    <n v="0"/>
    <n v="0"/>
    <n v="0"/>
    <n v="0"/>
  </r>
  <r>
    <x v="50"/>
    <n v="0.3"/>
    <n v="0.83120000000000005"/>
    <n v="0"/>
    <s v="SUCURSAL TALLER"/>
    <x v="0"/>
    <x v="4"/>
    <n v="2020"/>
    <n v="10.52"/>
    <n v="8.7442240000000009"/>
    <n v="3.1559999999999997"/>
    <n v="5.5882240000000012"/>
  </r>
  <r>
    <x v="50"/>
    <n v="0.3"/>
    <n v="0.83120000000000005"/>
    <n v="0"/>
    <s v="SUCURSAL TALLER"/>
    <x v="0"/>
    <x v="5"/>
    <n v="2020"/>
    <n v="1.8"/>
    <n v="1.4961600000000002"/>
    <n v="0.54"/>
    <n v="0.95616000000000012"/>
  </r>
  <r>
    <x v="50"/>
    <n v="0.3"/>
    <n v="0.83120000000000005"/>
    <n v="0"/>
    <s v="SUCURSAL TALLER"/>
    <x v="0"/>
    <x v="6"/>
    <n v="2020"/>
    <n v="0.94"/>
    <n v="0.78132800000000002"/>
    <n v="0.28199999999999997"/>
    <n v="0.49932800000000005"/>
  </r>
  <r>
    <x v="50"/>
    <n v="0.3"/>
    <n v="0.83120000000000005"/>
    <n v="0"/>
    <s v="SUCURSAL TALLER"/>
    <x v="0"/>
    <x v="7"/>
    <n v="2020"/>
    <n v="0.3"/>
    <n v="0.24936"/>
    <n v="0.09"/>
    <n v="0.15936"/>
  </r>
  <r>
    <x v="50"/>
    <n v="0.3"/>
    <n v="0.83120000000000005"/>
    <n v="0"/>
    <s v="SUCURSAL TALLER"/>
    <x v="0"/>
    <x v="8"/>
    <n v="2021"/>
    <n v="0"/>
    <n v="0"/>
    <n v="0"/>
    <n v="0"/>
  </r>
  <r>
    <x v="50"/>
    <n v="0.1925"/>
    <n v="0.33500000000000002"/>
    <n v="0.40010000000000001"/>
    <s v="MATRIZ "/>
    <x v="1"/>
    <x v="0"/>
    <n v="2020"/>
    <n v="0.1"/>
    <n v="3.3500000000000002E-2"/>
    <n v="1.9250000000000003E-2"/>
    <n v="1.4249999999999999E-2"/>
  </r>
  <r>
    <x v="50"/>
    <n v="0.1925"/>
    <n v="0.33500000000000002"/>
    <n v="0.40010000000000001"/>
    <s v="MATRIZ "/>
    <x v="1"/>
    <x v="1"/>
    <n v="2020"/>
    <n v="0"/>
    <n v="0"/>
    <n v="0"/>
    <n v="0"/>
  </r>
  <r>
    <x v="50"/>
    <n v="0.1925"/>
    <n v="0.33500000000000002"/>
    <n v="0.40010000000000001"/>
    <s v="MATRIZ "/>
    <x v="1"/>
    <x v="2"/>
    <n v="2020"/>
    <n v="0"/>
    <n v="0"/>
    <n v="0"/>
    <n v="0"/>
  </r>
  <r>
    <x v="50"/>
    <n v="0.1925"/>
    <n v="0.33500000000000002"/>
    <n v="0.40010000000000001"/>
    <s v="MATRIZ "/>
    <x v="1"/>
    <x v="3"/>
    <n v="2020"/>
    <n v="0.23"/>
    <n v="7.7050000000000007E-2"/>
    <n v="4.4275000000000002E-2"/>
    <n v="3.2775000000000006E-2"/>
  </r>
  <r>
    <x v="50"/>
    <n v="0.1925"/>
    <n v="0.33500000000000002"/>
    <n v="0.40010000000000001"/>
    <s v="MATRIZ "/>
    <x v="1"/>
    <x v="4"/>
    <n v="2020"/>
    <n v="1.55"/>
    <n v="0.5192500000000001"/>
    <n v="0.298375"/>
    <n v="0.2208750000000001"/>
  </r>
  <r>
    <x v="50"/>
    <n v="0.1925"/>
    <n v="0.33500000000000002"/>
    <n v="0.40010000000000001"/>
    <s v="MATRIZ "/>
    <x v="1"/>
    <x v="5"/>
    <n v="2020"/>
    <n v="0"/>
    <n v="0"/>
    <n v="0"/>
    <n v="0"/>
  </r>
  <r>
    <x v="50"/>
    <n v="0.1925"/>
    <n v="0.33500000000000002"/>
    <n v="0.40010000000000001"/>
    <s v="MATRIZ "/>
    <x v="1"/>
    <x v="6"/>
    <n v="2020"/>
    <n v="0.94"/>
    <n v="0.31490000000000001"/>
    <n v="0.18095"/>
    <n v="0.13395000000000001"/>
  </r>
  <r>
    <x v="50"/>
    <n v="0.1925"/>
    <n v="0.33500000000000002"/>
    <n v="0.40010000000000001"/>
    <s v="MATRIZ "/>
    <x v="1"/>
    <x v="7"/>
    <n v="2020"/>
    <n v="0.38"/>
    <n v="0.1273"/>
    <n v="7.3150000000000007E-2"/>
    <n v="5.414999999999999E-2"/>
  </r>
  <r>
    <x v="50"/>
    <n v="0.1925"/>
    <n v="0.33500000000000002"/>
    <n v="0.40010000000000001"/>
    <s v="MATRIZ "/>
    <x v="1"/>
    <x v="8"/>
    <n v="2021"/>
    <n v="0.23"/>
    <n v="7.7050000000000007E-2"/>
    <n v="4.4275000000000002E-2"/>
    <n v="3.2775000000000006E-2"/>
  </r>
  <r>
    <x v="50"/>
    <n v="1.9E-2"/>
    <n v="3.5400000000000001E-2"/>
    <n v="3.2300000000000002E-2"/>
    <s v="SUCURSAL LOJA"/>
    <x v="2"/>
    <x v="0"/>
    <n v="2020"/>
    <n v="0"/>
    <n v="0"/>
    <n v="0"/>
    <n v="0"/>
  </r>
  <r>
    <x v="50"/>
    <n v="1.9E-2"/>
    <n v="3.5400000000000001E-2"/>
    <n v="3.2300000000000002E-2"/>
    <s v="SUCURSAL LOJA"/>
    <x v="2"/>
    <x v="1"/>
    <n v="2020"/>
    <n v="0"/>
    <n v="0"/>
    <n v="0"/>
    <n v="0"/>
  </r>
  <r>
    <x v="50"/>
    <n v="1.9E-2"/>
    <n v="3.5400000000000001E-2"/>
    <n v="3.2300000000000002E-2"/>
    <s v="SUCURSAL LOJA"/>
    <x v="2"/>
    <x v="2"/>
    <n v="2020"/>
    <n v="1.37"/>
    <n v="4.8498000000000006E-2"/>
    <n v="2.6030000000000001E-2"/>
    <n v="2.2468000000000005E-2"/>
  </r>
  <r>
    <x v="50"/>
    <n v="1.9E-2"/>
    <n v="3.5400000000000001E-2"/>
    <n v="3.2300000000000002E-2"/>
    <s v="SUCURSAL LOJA"/>
    <x v="2"/>
    <x v="3"/>
    <n v="2020"/>
    <n v="0"/>
    <n v="0"/>
    <n v="0"/>
    <n v="0"/>
  </r>
  <r>
    <x v="50"/>
    <n v="1.9E-2"/>
    <n v="3.5400000000000001E-2"/>
    <n v="3.2300000000000002E-2"/>
    <s v="SUCURSAL LOJA"/>
    <x v="2"/>
    <x v="4"/>
    <n v="2020"/>
    <n v="0.1"/>
    <n v="3.5400000000000002E-3"/>
    <n v="1.9E-3"/>
    <n v="1.6400000000000002E-3"/>
  </r>
  <r>
    <x v="50"/>
    <n v="1.9E-2"/>
    <n v="3.5400000000000001E-2"/>
    <n v="3.2300000000000002E-2"/>
    <s v="SUCURSAL LOJA"/>
    <x v="2"/>
    <x v="5"/>
    <n v="2020"/>
    <n v="0.82"/>
    <n v="2.9027999999999998E-2"/>
    <n v="1.5579999999999998E-2"/>
    <n v="1.3448E-2"/>
  </r>
  <r>
    <x v="50"/>
    <n v="1.9E-2"/>
    <n v="3.5400000000000001E-2"/>
    <n v="3.2300000000000002E-2"/>
    <s v="SUCURSAL LOJA"/>
    <x v="2"/>
    <x v="6"/>
    <n v="2020"/>
    <n v="0.88"/>
    <n v="3.1152000000000003E-2"/>
    <n v="1.6719999999999999E-2"/>
    <n v="1.4432000000000004E-2"/>
  </r>
  <r>
    <x v="50"/>
    <n v="1.9E-2"/>
    <n v="3.5400000000000001E-2"/>
    <n v="3.2300000000000002E-2"/>
    <s v="SUCURSAL LOJA"/>
    <x v="2"/>
    <x v="7"/>
    <n v="2020"/>
    <n v="1.29"/>
    <n v="4.5666000000000005E-2"/>
    <n v="2.4510000000000001E-2"/>
    <n v="2.1156000000000005E-2"/>
  </r>
  <r>
    <x v="50"/>
    <n v="1.9E-2"/>
    <n v="3.5400000000000001E-2"/>
    <n v="3.2300000000000002E-2"/>
    <s v="SUCURSAL LOJA"/>
    <x v="2"/>
    <x v="8"/>
    <n v="2021"/>
    <n v="0"/>
    <n v="0"/>
    <n v="0"/>
    <n v="0"/>
  </r>
  <r>
    <x v="51"/>
    <n v="10.053900000000001"/>
    <n v="17.796199999999999"/>
    <n v="20.0245"/>
    <s v="MATRIZ "/>
    <x v="1"/>
    <x v="0"/>
    <n v="2020"/>
    <n v="1.26"/>
    <n v="22.423211999999999"/>
    <n v="12.667914000000001"/>
    <n v="9.755297999999998"/>
  </r>
  <r>
    <x v="51"/>
    <n v="10.053900000000001"/>
    <n v="17.796199999999999"/>
    <n v="20.0245"/>
    <s v="MATRIZ "/>
    <x v="1"/>
    <x v="1"/>
    <n v="2020"/>
    <n v="3.65"/>
    <n v="64.956129999999987"/>
    <n v="36.696735000000004"/>
    <n v="28.259394999999984"/>
  </r>
  <r>
    <x v="51"/>
    <n v="10.053900000000001"/>
    <n v="17.796199999999999"/>
    <n v="20.0245"/>
    <s v="MATRIZ "/>
    <x v="1"/>
    <x v="2"/>
    <n v="2020"/>
    <n v="1.59"/>
    <n v="28.295957999999999"/>
    <n v="15.985701000000002"/>
    <n v="12.310256999999996"/>
  </r>
  <r>
    <x v="51"/>
    <n v="10.053900000000001"/>
    <n v="17.796199999999999"/>
    <n v="20.0245"/>
    <s v="MATRIZ "/>
    <x v="1"/>
    <x v="3"/>
    <n v="2020"/>
    <n v="0"/>
    <n v="0"/>
    <n v="0"/>
    <n v="0"/>
  </r>
  <r>
    <x v="51"/>
    <n v="10.053900000000001"/>
    <n v="17.796199999999999"/>
    <n v="20.0245"/>
    <s v="MATRIZ "/>
    <x v="1"/>
    <x v="4"/>
    <n v="2020"/>
    <n v="0"/>
    <n v="0"/>
    <n v="0"/>
    <n v="0"/>
  </r>
  <r>
    <x v="51"/>
    <n v="10.053900000000001"/>
    <n v="17.796199999999999"/>
    <n v="20.0245"/>
    <s v="MATRIZ "/>
    <x v="1"/>
    <x v="5"/>
    <n v="2020"/>
    <n v="4.91"/>
    <n v="87.379341999999994"/>
    <n v="49.364649000000007"/>
    <n v="38.014692999999987"/>
  </r>
  <r>
    <x v="51"/>
    <n v="10.053900000000001"/>
    <n v="17.796199999999999"/>
    <n v="20.0245"/>
    <s v="MATRIZ "/>
    <x v="1"/>
    <x v="6"/>
    <n v="2020"/>
    <n v="3.14"/>
    <n v="55.880068000000001"/>
    <n v="31.569246000000003"/>
    <n v="24.310821999999998"/>
  </r>
  <r>
    <x v="51"/>
    <n v="10.053900000000001"/>
    <n v="17.796199999999999"/>
    <n v="20.0245"/>
    <s v="MATRIZ "/>
    <x v="1"/>
    <x v="7"/>
    <n v="2020"/>
    <n v="2.02"/>
    <n v="35.948324"/>
    <n v="20.308878"/>
    <n v="15.639446"/>
  </r>
  <r>
    <x v="51"/>
    <n v="10.053900000000001"/>
    <n v="17.796199999999999"/>
    <n v="20.0245"/>
    <s v="MATRIZ "/>
    <x v="1"/>
    <x v="8"/>
    <n v="2021"/>
    <n v="1.53"/>
    <n v="27.228185999999997"/>
    <n v="15.382467000000002"/>
    <n v="11.845718999999995"/>
  </r>
  <r>
    <x v="51"/>
    <n v="10.4496"/>
    <n v="13.1004"/>
    <n v="14.246499999999999"/>
    <s v="SUCURSAL CHILE"/>
    <x v="4"/>
    <x v="0"/>
    <n v="2020"/>
    <n v="1.17"/>
    <n v="15.327468"/>
    <n v="12.226032"/>
    <n v="3.1014359999999996"/>
  </r>
  <r>
    <x v="51"/>
    <n v="10.4496"/>
    <n v="13.1004"/>
    <n v="14.246499999999999"/>
    <s v="SUCURSAL CHILE"/>
    <x v="4"/>
    <x v="1"/>
    <n v="2020"/>
    <n v="0.77"/>
    <n v="10.087308"/>
    <n v="8.0461919999999996"/>
    <n v="2.0411160000000006"/>
  </r>
  <r>
    <x v="51"/>
    <n v="10.4496"/>
    <n v="13.1004"/>
    <n v="14.246499999999999"/>
    <s v="SUCURSAL CHILE"/>
    <x v="4"/>
    <x v="2"/>
    <n v="2020"/>
    <n v="7.0000000000000007E-2"/>
    <n v="0.91702800000000018"/>
    <n v="0.73147200000000012"/>
    <n v="0.18555600000000005"/>
  </r>
  <r>
    <x v="51"/>
    <n v="10.4496"/>
    <n v="13.1004"/>
    <n v="14.246499999999999"/>
    <s v="SUCURSAL CHILE"/>
    <x v="4"/>
    <x v="3"/>
    <n v="2020"/>
    <n v="0.13"/>
    <n v="1.7030520000000002"/>
    <n v="1.3584480000000001"/>
    <n v="0.34460400000000013"/>
  </r>
  <r>
    <x v="51"/>
    <n v="10.4496"/>
    <n v="13.1004"/>
    <n v="14.246499999999999"/>
    <s v="SUCURSAL CHILE"/>
    <x v="4"/>
    <x v="4"/>
    <n v="2020"/>
    <n v="1.89"/>
    <n v="24.759755999999999"/>
    <n v="19.749744"/>
    <n v="5.0100119999999997"/>
  </r>
  <r>
    <x v="51"/>
    <n v="10.4496"/>
    <n v="13.1004"/>
    <n v="14.246499999999999"/>
    <s v="SUCURSAL CHILE"/>
    <x v="4"/>
    <x v="5"/>
    <n v="2020"/>
    <n v="2.3199999999999998"/>
    <n v="30.392927999999998"/>
    <n v="24.243071999999998"/>
    <n v="6.1498559999999998"/>
  </r>
  <r>
    <x v="51"/>
    <n v="10.4496"/>
    <n v="13.1004"/>
    <n v="14.246499999999999"/>
    <s v="SUCURSAL CHILE"/>
    <x v="4"/>
    <x v="6"/>
    <n v="2020"/>
    <n v="3.8"/>
    <n v="49.78152"/>
    <n v="39.708480000000002"/>
    <n v="10.073039999999999"/>
  </r>
  <r>
    <x v="51"/>
    <n v="10.4496"/>
    <n v="13.1004"/>
    <n v="14.246499999999999"/>
    <s v="SUCURSAL CHILE"/>
    <x v="4"/>
    <x v="7"/>
    <n v="2020"/>
    <n v="4.2699999999999996"/>
    <n v="55.938707999999998"/>
    <n v="44.619791999999997"/>
    <n v="11.318916000000002"/>
  </r>
  <r>
    <x v="51"/>
    <n v="10.4496"/>
    <n v="13.1004"/>
    <n v="14.246499999999999"/>
    <s v="SUCURSAL CHILE"/>
    <x v="4"/>
    <x v="8"/>
    <n v="2021"/>
    <n v="4.01"/>
    <n v="52.532603999999999"/>
    <n v="41.902895999999998"/>
    <n v="10.629708000000001"/>
  </r>
  <r>
    <x v="51"/>
    <n v="8.1913999999999998"/>
    <n v="14.124499999999999"/>
    <n v="14.3695"/>
    <s v="SUCURSAL LOJA"/>
    <x v="2"/>
    <x v="0"/>
    <n v="2020"/>
    <n v="12.93"/>
    <n v="182.629785"/>
    <n v="105.91480199999999"/>
    <n v="76.714983000000004"/>
  </r>
  <r>
    <x v="51"/>
    <n v="8.1913999999999998"/>
    <n v="14.124499999999999"/>
    <n v="14.3695"/>
    <s v="SUCURSAL LOJA"/>
    <x v="2"/>
    <x v="1"/>
    <n v="2020"/>
    <n v="7.51"/>
    <n v="106.07499499999999"/>
    <n v="61.517413999999995"/>
    <n v="44.557580999999992"/>
  </r>
  <r>
    <x v="51"/>
    <n v="8.1913999999999998"/>
    <n v="14.124499999999999"/>
    <n v="14.3695"/>
    <s v="SUCURSAL LOJA"/>
    <x v="2"/>
    <x v="2"/>
    <n v="2020"/>
    <n v="2.82"/>
    <n v="39.831089999999996"/>
    <n v="23.099747999999998"/>
    <n v="16.731341999999998"/>
  </r>
  <r>
    <x v="51"/>
    <n v="8.1913999999999998"/>
    <n v="14.124499999999999"/>
    <n v="14.3695"/>
    <s v="SUCURSAL LOJA"/>
    <x v="2"/>
    <x v="3"/>
    <n v="2020"/>
    <n v="0"/>
    <n v="0"/>
    <n v="0"/>
    <n v="0"/>
  </r>
  <r>
    <x v="51"/>
    <n v="8.1913999999999998"/>
    <n v="14.124499999999999"/>
    <n v="14.3695"/>
    <s v="SUCURSAL LOJA"/>
    <x v="2"/>
    <x v="4"/>
    <n v="2020"/>
    <n v="0"/>
    <n v="0"/>
    <n v="0"/>
    <n v="0"/>
  </r>
  <r>
    <x v="51"/>
    <n v="8.1913999999999998"/>
    <n v="14.124499999999999"/>
    <n v="14.3695"/>
    <s v="SUCURSAL LOJA"/>
    <x v="2"/>
    <x v="5"/>
    <n v="2020"/>
    <n v="0.13"/>
    <n v="1.836185"/>
    <n v="1.0648820000000001"/>
    <n v="0.77130299999999985"/>
  </r>
  <r>
    <x v="51"/>
    <n v="8.1913999999999998"/>
    <n v="14.124499999999999"/>
    <n v="14.3695"/>
    <s v="SUCURSAL LOJA"/>
    <x v="2"/>
    <x v="6"/>
    <n v="2020"/>
    <n v="0"/>
    <n v="0"/>
    <n v="0"/>
    <n v="0"/>
  </r>
  <r>
    <x v="51"/>
    <n v="8.1913999999999998"/>
    <n v="14.124499999999999"/>
    <n v="14.3695"/>
    <s v="SUCURSAL LOJA"/>
    <x v="2"/>
    <x v="7"/>
    <n v="2020"/>
    <n v="7.26"/>
    <n v="102.54387"/>
    <n v="59.469563999999998"/>
    <n v="43.074306"/>
  </r>
  <r>
    <x v="51"/>
    <n v="8.1913999999999998"/>
    <n v="14.124499999999999"/>
    <n v="14.3695"/>
    <s v="SUCURSAL LOJA"/>
    <x v="2"/>
    <x v="8"/>
    <n v="2021"/>
    <n v="16.95"/>
    <n v="239.41027499999998"/>
    <n v="138.84422999999998"/>
    <n v="100.566045"/>
  </r>
  <r>
    <x v="52"/>
    <n v="6.835"/>
    <n v="9.7081"/>
    <n v="9.2811000000000003"/>
    <s v="SUCURSAL LOJA"/>
    <x v="2"/>
    <x v="0"/>
    <n v="2020"/>
    <n v="0.49"/>
    <n v="4.7569689999999998"/>
    <n v="3.3491499999999998"/>
    <n v="1.4078189999999999"/>
  </r>
  <r>
    <x v="52"/>
    <n v="6.835"/>
    <n v="9.7081"/>
    <n v="9.2811000000000003"/>
    <s v="SUCURSAL LOJA"/>
    <x v="2"/>
    <x v="1"/>
    <n v="2020"/>
    <n v="1.58"/>
    <n v="15.338798000000001"/>
    <n v="10.799300000000001"/>
    <n v="4.539498"/>
  </r>
  <r>
    <x v="52"/>
    <n v="6.835"/>
    <n v="9.7081"/>
    <n v="9.2811000000000003"/>
    <s v="SUCURSAL LOJA"/>
    <x v="2"/>
    <x v="2"/>
    <n v="2020"/>
    <n v="0.18"/>
    <n v="1.747458"/>
    <n v="1.2302999999999999"/>
    <n v="0.51715800000000001"/>
  </r>
  <r>
    <x v="52"/>
    <n v="6.835"/>
    <n v="9.7081"/>
    <n v="9.2811000000000003"/>
    <s v="SUCURSAL LOJA"/>
    <x v="2"/>
    <x v="3"/>
    <n v="2020"/>
    <n v="0"/>
    <n v="0"/>
    <n v="0"/>
    <n v="0"/>
  </r>
  <r>
    <x v="52"/>
    <n v="6.835"/>
    <n v="9.7081"/>
    <n v="9.2811000000000003"/>
    <s v="SUCURSAL LOJA"/>
    <x v="2"/>
    <x v="4"/>
    <n v="2020"/>
    <n v="0"/>
    <n v="0"/>
    <n v="0"/>
    <n v="0"/>
  </r>
  <r>
    <x v="52"/>
    <n v="6.835"/>
    <n v="9.7081"/>
    <n v="9.2811000000000003"/>
    <s v="SUCURSAL LOJA"/>
    <x v="2"/>
    <x v="5"/>
    <n v="2020"/>
    <n v="0"/>
    <n v="0"/>
    <n v="0"/>
    <n v="0"/>
  </r>
  <r>
    <x v="52"/>
    <n v="6.835"/>
    <n v="9.7081"/>
    <n v="9.2811000000000003"/>
    <s v="SUCURSAL LOJA"/>
    <x v="2"/>
    <x v="6"/>
    <n v="2020"/>
    <n v="0"/>
    <n v="0"/>
    <n v="0"/>
    <n v="0"/>
  </r>
  <r>
    <x v="52"/>
    <n v="6.835"/>
    <n v="9.7081"/>
    <n v="9.2811000000000003"/>
    <s v="SUCURSAL LOJA"/>
    <x v="2"/>
    <x v="7"/>
    <n v="2020"/>
    <n v="0"/>
    <n v="0"/>
    <n v="0"/>
    <n v="0"/>
  </r>
  <r>
    <x v="52"/>
    <n v="6.835"/>
    <n v="9.7081"/>
    <n v="9.2811000000000003"/>
    <s v="SUCURSAL LOJA"/>
    <x v="2"/>
    <x v="8"/>
    <n v="2021"/>
    <n v="0"/>
    <n v="0"/>
    <n v="0"/>
    <n v="0"/>
  </r>
  <r>
    <x v="52"/>
    <n v="9.4083000000000006"/>
    <n v="13.825799999999999"/>
    <n v="0"/>
    <s v="SUCURSAL TRAN"/>
    <x v="3"/>
    <x v="0"/>
    <n v="2020"/>
    <n v="0.83"/>
    <n v="11.475413999999999"/>
    <n v="7.8088889999999997"/>
    <n v="3.6665249999999991"/>
  </r>
  <r>
    <x v="52"/>
    <n v="9.4083000000000006"/>
    <n v="13.825799999999999"/>
    <n v="0"/>
    <s v="SUCURSAL TRAN"/>
    <x v="3"/>
    <x v="1"/>
    <n v="2020"/>
    <n v="0"/>
    <n v="0"/>
    <n v="0"/>
    <n v="0"/>
  </r>
  <r>
    <x v="52"/>
    <n v="9.4083000000000006"/>
    <n v="13.825799999999999"/>
    <n v="0"/>
    <s v="SUCURSAL TRAN"/>
    <x v="3"/>
    <x v="2"/>
    <n v="2020"/>
    <n v="0.42"/>
    <n v="5.8068359999999997"/>
    <n v="3.9514860000000001"/>
    <n v="1.8553499999999996"/>
  </r>
  <r>
    <x v="52"/>
    <n v="9.4083000000000006"/>
    <n v="13.825799999999999"/>
    <n v="0"/>
    <s v="SUCURSAL TRAN"/>
    <x v="3"/>
    <x v="3"/>
    <n v="2020"/>
    <n v="0"/>
    <n v="0"/>
    <n v="0"/>
    <n v="0"/>
  </r>
  <r>
    <x v="52"/>
    <n v="9.4083000000000006"/>
    <n v="13.825799999999999"/>
    <n v="0"/>
    <s v="SUCURSAL TRAN"/>
    <x v="3"/>
    <x v="4"/>
    <n v="2020"/>
    <n v="0"/>
    <n v="0"/>
    <n v="0"/>
    <n v="0"/>
  </r>
  <r>
    <x v="52"/>
    <n v="9.4083000000000006"/>
    <n v="13.825799999999999"/>
    <n v="0"/>
    <s v="SUCURSAL TRAN"/>
    <x v="3"/>
    <x v="5"/>
    <n v="2020"/>
    <n v="1.23"/>
    <n v="17.005734"/>
    <n v="11.572209000000001"/>
    <n v="5.4335249999999995"/>
  </r>
  <r>
    <x v="52"/>
    <n v="9.4083000000000006"/>
    <n v="13.825799999999999"/>
    <n v="0"/>
    <s v="SUCURSAL TRAN"/>
    <x v="3"/>
    <x v="6"/>
    <n v="2020"/>
    <n v="2.88"/>
    <n v="39.818303999999998"/>
    <n v="27.095904000000001"/>
    <n v="12.722399999999997"/>
  </r>
  <r>
    <x v="52"/>
    <n v="9.4083000000000006"/>
    <n v="13.825799999999999"/>
    <n v="0"/>
    <s v="SUCURSAL TRAN"/>
    <x v="3"/>
    <x v="7"/>
    <n v="2020"/>
    <n v="0.76"/>
    <n v="10.507607999999999"/>
    <n v="7.1503080000000008"/>
    <n v="3.3572999999999986"/>
  </r>
  <r>
    <x v="52"/>
    <n v="9.4083000000000006"/>
    <n v="13.825799999999999"/>
    <n v="0"/>
    <s v="SUCURSAL TRAN"/>
    <x v="3"/>
    <x v="8"/>
    <n v="2021"/>
    <n v="0.22"/>
    <n v="3.0416759999999998"/>
    <n v="2.0698259999999999"/>
    <n v="0.97184999999999988"/>
  </r>
  <r>
    <x v="52"/>
    <n v="11.0868"/>
    <n v="16.8857"/>
    <n v="15.8033"/>
    <s v="SUCURSAL TALLER"/>
    <x v="0"/>
    <x v="0"/>
    <n v="2020"/>
    <n v="3.16"/>
    <n v="53.358812"/>
    <n v="35.034288000000004"/>
    <n v="18.324523999999997"/>
  </r>
  <r>
    <x v="52"/>
    <n v="11.0868"/>
    <n v="16.8857"/>
    <n v="15.8033"/>
    <s v="SUCURSAL TALLER"/>
    <x v="0"/>
    <x v="1"/>
    <n v="2020"/>
    <n v="0"/>
    <n v="0"/>
    <n v="0"/>
    <n v="0"/>
  </r>
  <r>
    <x v="52"/>
    <n v="11.0868"/>
    <n v="16.8857"/>
    <n v="15.8033"/>
    <s v="SUCURSAL TALLER"/>
    <x v="0"/>
    <x v="2"/>
    <n v="2020"/>
    <n v="1.76"/>
    <n v="29.718831999999999"/>
    <n v="19.512768000000001"/>
    <n v="10.206063999999998"/>
  </r>
  <r>
    <x v="52"/>
    <n v="11.0868"/>
    <n v="16.8857"/>
    <n v="15.8033"/>
    <s v="SUCURSAL TALLER"/>
    <x v="0"/>
    <x v="3"/>
    <n v="2020"/>
    <n v="0.69"/>
    <n v="11.651133"/>
    <n v="7.6498919999999995"/>
    <n v="4.0012410000000003"/>
  </r>
  <r>
    <x v="52"/>
    <n v="11.0868"/>
    <n v="16.8857"/>
    <n v="15.8033"/>
    <s v="SUCURSAL TALLER"/>
    <x v="0"/>
    <x v="4"/>
    <n v="2020"/>
    <n v="0"/>
    <n v="0"/>
    <n v="0"/>
    <n v="0"/>
  </r>
  <r>
    <x v="52"/>
    <n v="11.0868"/>
    <n v="16.8857"/>
    <n v="15.8033"/>
    <s v="SUCURSAL TALLER"/>
    <x v="0"/>
    <x v="5"/>
    <n v="2020"/>
    <n v="0"/>
    <n v="0"/>
    <n v="0"/>
    <n v="0"/>
  </r>
  <r>
    <x v="52"/>
    <n v="11.0868"/>
    <n v="16.8857"/>
    <n v="15.8033"/>
    <s v="SUCURSAL TALLER"/>
    <x v="0"/>
    <x v="6"/>
    <n v="2020"/>
    <n v="0"/>
    <n v="0"/>
    <n v="0"/>
    <n v="0"/>
  </r>
  <r>
    <x v="52"/>
    <n v="11.0868"/>
    <n v="16.8857"/>
    <n v="15.8033"/>
    <s v="SUCURSAL TALLER"/>
    <x v="0"/>
    <x v="7"/>
    <n v="2020"/>
    <n v="1.06"/>
    <n v="17.898842000000002"/>
    <n v="11.752008"/>
    <n v="6.1468340000000019"/>
  </r>
  <r>
    <x v="52"/>
    <n v="11.0868"/>
    <n v="16.8857"/>
    <n v="15.8033"/>
    <s v="SUCURSAL TALLER"/>
    <x v="0"/>
    <x v="8"/>
    <n v="2021"/>
    <n v="0"/>
    <n v="0"/>
    <n v="0"/>
    <n v="0"/>
  </r>
  <r>
    <x v="52"/>
    <n v="12.218400000000001"/>
    <n v="22.403300000000002"/>
    <n v="20.182500000000001"/>
    <s v="SUCURSAL CHILE"/>
    <x v="4"/>
    <x v="0"/>
    <n v="2020"/>
    <n v="2.58"/>
    <n v="57.800514000000007"/>
    <n v="31.523472000000002"/>
    <n v="26.277042000000005"/>
  </r>
  <r>
    <x v="52"/>
    <n v="12.218400000000001"/>
    <n v="22.403300000000002"/>
    <n v="20.182500000000001"/>
    <s v="SUCURSAL CHILE"/>
    <x v="4"/>
    <x v="1"/>
    <n v="2020"/>
    <n v="0"/>
    <n v="0"/>
    <n v="0"/>
    <n v="0"/>
  </r>
  <r>
    <x v="52"/>
    <n v="12.218400000000001"/>
    <n v="22.403300000000002"/>
    <n v="20.182500000000001"/>
    <s v="SUCURSAL CHILE"/>
    <x v="4"/>
    <x v="2"/>
    <n v="2020"/>
    <n v="0.68"/>
    <n v="15.234244000000002"/>
    <n v="8.3085120000000003"/>
    <n v="6.9257320000000018"/>
  </r>
  <r>
    <x v="52"/>
    <n v="12.218400000000001"/>
    <n v="22.403300000000002"/>
    <n v="20.182500000000001"/>
    <s v="SUCURSAL CHILE"/>
    <x v="4"/>
    <x v="3"/>
    <n v="2020"/>
    <n v="0"/>
    <n v="0"/>
    <n v="0"/>
    <n v="0"/>
  </r>
  <r>
    <x v="52"/>
    <n v="12.218400000000001"/>
    <n v="22.403300000000002"/>
    <n v="20.182500000000001"/>
    <s v="SUCURSAL CHILE"/>
    <x v="4"/>
    <x v="4"/>
    <n v="2020"/>
    <n v="2.95"/>
    <n v="66.089735000000005"/>
    <n v="36.044280000000008"/>
    <n v="30.045454999999997"/>
  </r>
  <r>
    <x v="52"/>
    <n v="12.218400000000001"/>
    <n v="22.403300000000002"/>
    <n v="20.182500000000001"/>
    <s v="SUCURSAL CHILE"/>
    <x v="4"/>
    <x v="5"/>
    <n v="2020"/>
    <n v="0"/>
    <n v="0"/>
    <n v="0"/>
    <n v="0"/>
  </r>
  <r>
    <x v="52"/>
    <n v="12.218400000000001"/>
    <n v="22.403300000000002"/>
    <n v="20.182500000000001"/>
    <s v="SUCURSAL CHILE"/>
    <x v="4"/>
    <x v="6"/>
    <n v="2020"/>
    <n v="0.3"/>
    <n v="6.7209900000000005"/>
    <n v="3.6655199999999999"/>
    <n v="3.0554700000000006"/>
  </r>
  <r>
    <x v="52"/>
    <n v="12.218400000000001"/>
    <n v="22.403300000000002"/>
    <n v="20.182500000000001"/>
    <s v="SUCURSAL CHILE"/>
    <x v="4"/>
    <x v="7"/>
    <n v="2020"/>
    <n v="3.19"/>
    <n v="71.466526999999999"/>
    <n v="38.976696000000004"/>
    <n v="32.489830999999995"/>
  </r>
  <r>
    <x v="52"/>
    <n v="12.218400000000001"/>
    <n v="22.403300000000002"/>
    <n v="20.182500000000001"/>
    <s v="SUCURSAL CHILE"/>
    <x v="4"/>
    <x v="8"/>
    <n v="2021"/>
    <n v="0.76"/>
    <n v="17.026508"/>
    <n v="9.2859840000000009"/>
    <n v="7.7405239999999988"/>
  </r>
  <r>
    <x v="52"/>
    <n v="10.095599999999999"/>
    <n v="17.843499999999999"/>
    <n v="19.3508"/>
    <s v="MATRIZ "/>
    <x v="1"/>
    <x v="0"/>
    <n v="2020"/>
    <n v="0"/>
    <n v="0"/>
    <n v="0"/>
    <n v="0"/>
  </r>
  <r>
    <x v="52"/>
    <n v="10.095599999999999"/>
    <n v="17.843499999999999"/>
    <n v="19.3508"/>
    <s v="MATRIZ "/>
    <x v="1"/>
    <x v="1"/>
    <n v="2020"/>
    <n v="4.7699999999999996"/>
    <n v="85.113494999999986"/>
    <n v="48.15601199999999"/>
    <n v="36.957482999999996"/>
  </r>
  <r>
    <x v="52"/>
    <n v="10.095599999999999"/>
    <n v="17.843499999999999"/>
    <n v="19.3508"/>
    <s v="MATRIZ "/>
    <x v="1"/>
    <x v="2"/>
    <n v="2020"/>
    <n v="0.01"/>
    <n v="0.17843499999999998"/>
    <n v="0.10095599999999999"/>
    <n v="7.7478999999999992E-2"/>
  </r>
  <r>
    <x v="52"/>
    <n v="10.095599999999999"/>
    <n v="17.843499999999999"/>
    <n v="19.3508"/>
    <s v="MATRIZ "/>
    <x v="1"/>
    <x v="3"/>
    <n v="2020"/>
    <n v="3.82"/>
    <n v="68.162169999999989"/>
    <n v="38.565191999999996"/>
    <n v="29.596977999999993"/>
  </r>
  <r>
    <x v="52"/>
    <n v="10.095599999999999"/>
    <n v="17.843499999999999"/>
    <n v="19.3508"/>
    <s v="MATRIZ "/>
    <x v="1"/>
    <x v="4"/>
    <n v="2020"/>
    <n v="0"/>
    <n v="0"/>
    <n v="0"/>
    <n v="0"/>
  </r>
  <r>
    <x v="52"/>
    <n v="10.095599999999999"/>
    <n v="17.843499999999999"/>
    <n v="19.3508"/>
    <s v="MATRIZ "/>
    <x v="1"/>
    <x v="5"/>
    <n v="2020"/>
    <n v="0"/>
    <n v="0"/>
    <n v="0"/>
    <n v="0"/>
  </r>
  <r>
    <x v="52"/>
    <n v="10.095599999999999"/>
    <n v="17.843499999999999"/>
    <n v="19.3508"/>
    <s v="MATRIZ "/>
    <x v="1"/>
    <x v="6"/>
    <n v="2020"/>
    <n v="2.29"/>
    <n v="40.861615"/>
    <n v="23.118924"/>
    <n v="17.742691000000001"/>
  </r>
  <r>
    <x v="52"/>
    <n v="10.095599999999999"/>
    <n v="17.843499999999999"/>
    <n v="19.3508"/>
    <s v="MATRIZ "/>
    <x v="1"/>
    <x v="7"/>
    <n v="2020"/>
    <n v="0.51"/>
    <n v="9.1001849999999997"/>
    <n v="5.1487559999999997"/>
    <n v="3.9514290000000001"/>
  </r>
  <r>
    <x v="52"/>
    <n v="10.095599999999999"/>
    <n v="17.843499999999999"/>
    <n v="19.3508"/>
    <s v="MATRIZ "/>
    <x v="1"/>
    <x v="8"/>
    <n v="2021"/>
    <n v="0"/>
    <n v="0"/>
    <n v="0"/>
    <n v="0"/>
  </r>
  <r>
    <x v="53"/>
    <n v="111.887"/>
    <n v="155.75970000000001"/>
    <n v="163.816"/>
    <s v="MATRIZ "/>
    <x v="1"/>
    <x v="0"/>
    <n v="2020"/>
    <n v="8.82"/>
    <n v="1373.8005540000001"/>
    <n v="986.84334000000001"/>
    <n v="386.95721400000014"/>
  </r>
  <r>
    <x v="53"/>
    <n v="111.887"/>
    <n v="155.75970000000001"/>
    <n v="163.816"/>
    <s v="MATRIZ "/>
    <x v="1"/>
    <x v="1"/>
    <n v="2020"/>
    <n v="0"/>
    <n v="0"/>
    <n v="0"/>
    <n v="0"/>
  </r>
  <r>
    <x v="53"/>
    <n v="111.887"/>
    <n v="155.75970000000001"/>
    <n v="163.816"/>
    <s v="MATRIZ "/>
    <x v="1"/>
    <x v="2"/>
    <n v="2020"/>
    <n v="0"/>
    <n v="0"/>
    <n v="0"/>
    <n v="0"/>
  </r>
  <r>
    <x v="53"/>
    <n v="111.887"/>
    <n v="155.75970000000001"/>
    <n v="163.816"/>
    <s v="MATRIZ "/>
    <x v="1"/>
    <x v="3"/>
    <n v="2020"/>
    <n v="0"/>
    <n v="0"/>
    <n v="0"/>
    <n v="0"/>
  </r>
  <r>
    <x v="53"/>
    <n v="111.887"/>
    <n v="155.75970000000001"/>
    <n v="163.816"/>
    <s v="MATRIZ "/>
    <x v="1"/>
    <x v="4"/>
    <n v="2020"/>
    <n v="4.32"/>
    <n v="672.88190400000008"/>
    <n v="483.35184000000004"/>
    <n v="189.53006400000004"/>
  </r>
  <r>
    <x v="53"/>
    <n v="111.887"/>
    <n v="155.75970000000001"/>
    <n v="163.816"/>
    <s v="MATRIZ "/>
    <x v="1"/>
    <x v="5"/>
    <n v="2020"/>
    <n v="5.15"/>
    <n v="802.16245500000014"/>
    <n v="576.21805000000006"/>
    <n v="225.94440500000007"/>
  </r>
  <r>
    <x v="53"/>
    <n v="111.887"/>
    <n v="155.75970000000001"/>
    <n v="163.816"/>
    <s v="MATRIZ "/>
    <x v="1"/>
    <x v="6"/>
    <n v="2020"/>
    <n v="0"/>
    <n v="0"/>
    <n v="0"/>
    <n v="0"/>
  </r>
  <r>
    <x v="53"/>
    <n v="111.887"/>
    <n v="155.75970000000001"/>
    <n v="163.816"/>
    <s v="MATRIZ "/>
    <x v="1"/>
    <x v="7"/>
    <n v="2020"/>
    <n v="0"/>
    <n v="0"/>
    <n v="0"/>
    <n v="0"/>
  </r>
  <r>
    <x v="53"/>
    <n v="111.887"/>
    <n v="155.75970000000001"/>
    <n v="163.816"/>
    <s v="MATRIZ "/>
    <x v="1"/>
    <x v="8"/>
    <n v="2021"/>
    <n v="3.9"/>
    <n v="607.46283000000005"/>
    <n v="436.35930000000002"/>
    <n v="171.10353000000003"/>
  </r>
  <r>
    <x v="53"/>
    <n v="117.07510000000001"/>
    <n v="163.28829999999999"/>
    <n v="178.21299999999999"/>
    <s v="SUCURSAL LOJA"/>
    <x v="2"/>
    <x v="0"/>
    <n v="2020"/>
    <n v="1.22"/>
    <n v="199.211726"/>
    <n v="142.83162200000001"/>
    <n v="56.380103999999989"/>
  </r>
  <r>
    <x v="53"/>
    <n v="117.07510000000001"/>
    <n v="163.28829999999999"/>
    <n v="178.21299999999999"/>
    <s v="SUCURSAL LOJA"/>
    <x v="2"/>
    <x v="1"/>
    <n v="2020"/>
    <n v="12.61"/>
    <n v="2059.0654629999999"/>
    <n v="1476.3170110000001"/>
    <n v="582.74845199999982"/>
  </r>
  <r>
    <x v="53"/>
    <n v="117.07510000000001"/>
    <n v="163.28829999999999"/>
    <n v="178.21299999999999"/>
    <s v="SUCURSAL LOJA"/>
    <x v="2"/>
    <x v="2"/>
    <n v="2020"/>
    <n v="0"/>
    <n v="0"/>
    <n v="0"/>
    <n v="0"/>
  </r>
  <r>
    <x v="53"/>
    <n v="117.07510000000001"/>
    <n v="163.28829999999999"/>
    <n v="178.21299999999999"/>
    <s v="SUCURSAL LOJA"/>
    <x v="2"/>
    <x v="3"/>
    <n v="2020"/>
    <n v="0"/>
    <n v="0"/>
    <n v="0"/>
    <n v="0"/>
  </r>
  <r>
    <x v="53"/>
    <n v="117.07510000000001"/>
    <n v="163.28829999999999"/>
    <n v="178.21299999999999"/>
    <s v="SUCURSAL LOJA"/>
    <x v="2"/>
    <x v="4"/>
    <n v="2020"/>
    <n v="0"/>
    <n v="0"/>
    <n v="0"/>
    <n v="0"/>
  </r>
  <r>
    <x v="53"/>
    <n v="117.07510000000001"/>
    <n v="163.28829999999999"/>
    <n v="178.21299999999999"/>
    <s v="SUCURSAL LOJA"/>
    <x v="2"/>
    <x v="5"/>
    <n v="2020"/>
    <n v="1.94"/>
    <n v="316.77930199999997"/>
    <n v="227.12569400000001"/>
    <n v="89.653607999999963"/>
  </r>
  <r>
    <x v="53"/>
    <n v="117.07510000000001"/>
    <n v="163.28829999999999"/>
    <n v="178.21299999999999"/>
    <s v="SUCURSAL LOJA"/>
    <x v="2"/>
    <x v="6"/>
    <n v="2020"/>
    <n v="0.9"/>
    <n v="146.95947000000001"/>
    <n v="105.36759000000001"/>
    <n v="41.591880000000003"/>
  </r>
  <r>
    <x v="53"/>
    <n v="117.07510000000001"/>
    <n v="163.28829999999999"/>
    <n v="178.21299999999999"/>
    <s v="SUCURSAL LOJA"/>
    <x v="2"/>
    <x v="7"/>
    <n v="2020"/>
    <n v="3.04"/>
    <n v="496.396432"/>
    <n v="355.90830400000004"/>
    <n v="140.48812799999996"/>
  </r>
  <r>
    <x v="53"/>
    <n v="117.07510000000001"/>
    <n v="163.28829999999999"/>
    <n v="178.21299999999999"/>
    <s v="SUCURSAL LOJA"/>
    <x v="2"/>
    <x v="8"/>
    <n v="2021"/>
    <n v="0"/>
    <n v="0"/>
    <n v="0"/>
    <n v="0"/>
  </r>
  <r>
    <x v="54"/>
    <n v="8.9928000000000008"/>
    <n v="12.766500000000001"/>
    <n v="15.059799999999999"/>
    <s v="MATRIZ "/>
    <x v="1"/>
    <x v="0"/>
    <n v="2020"/>
    <n v="0.15"/>
    <n v="1.9149750000000001"/>
    <n v="1.3489200000000001"/>
    <n v="0.56605499999999997"/>
  </r>
  <r>
    <x v="54"/>
    <n v="8.9928000000000008"/>
    <n v="12.766500000000001"/>
    <n v="15.059799999999999"/>
    <s v="MATRIZ "/>
    <x v="1"/>
    <x v="1"/>
    <n v="2020"/>
    <n v="0.45"/>
    <n v="5.7449250000000003"/>
    <n v="4.0467600000000008"/>
    <n v="1.6981649999999995"/>
  </r>
  <r>
    <x v="54"/>
    <n v="8.9928000000000008"/>
    <n v="12.766500000000001"/>
    <n v="15.059799999999999"/>
    <s v="MATRIZ "/>
    <x v="1"/>
    <x v="2"/>
    <n v="2020"/>
    <n v="0.1"/>
    <n v="1.2766500000000001"/>
    <n v="0.89928000000000008"/>
    <n v="0.37736999999999998"/>
  </r>
  <r>
    <x v="54"/>
    <n v="8.9928000000000008"/>
    <n v="12.766500000000001"/>
    <n v="15.059799999999999"/>
    <s v="MATRIZ "/>
    <x v="1"/>
    <x v="3"/>
    <n v="2020"/>
    <n v="0"/>
    <n v="0"/>
    <n v="0"/>
    <n v="0"/>
  </r>
  <r>
    <x v="54"/>
    <n v="8.9928000000000008"/>
    <n v="12.766500000000001"/>
    <n v="15.059799999999999"/>
    <s v="MATRIZ "/>
    <x v="1"/>
    <x v="4"/>
    <n v="2020"/>
    <n v="0.21"/>
    <n v="2.680965"/>
    <n v="1.8884880000000002"/>
    <n v="0.79247699999999988"/>
  </r>
  <r>
    <x v="54"/>
    <n v="8.9928000000000008"/>
    <n v="12.766500000000001"/>
    <n v="15.059799999999999"/>
    <s v="MATRIZ "/>
    <x v="1"/>
    <x v="5"/>
    <n v="2020"/>
    <n v="0.8"/>
    <n v="10.213200000000001"/>
    <n v="7.1942400000000006"/>
    <n v="3.0189599999999999"/>
  </r>
  <r>
    <x v="54"/>
    <n v="8.9928000000000008"/>
    <n v="12.766500000000001"/>
    <n v="15.059799999999999"/>
    <s v="MATRIZ "/>
    <x v="1"/>
    <x v="6"/>
    <n v="2020"/>
    <n v="0"/>
    <n v="0"/>
    <n v="0"/>
    <n v="0"/>
  </r>
  <r>
    <x v="54"/>
    <n v="8.9928000000000008"/>
    <n v="12.766500000000001"/>
    <n v="15.059799999999999"/>
    <s v="MATRIZ "/>
    <x v="1"/>
    <x v="7"/>
    <n v="2020"/>
    <n v="0.28999999999999998"/>
    <n v="3.7022849999999998"/>
    <n v="2.6079120000000002"/>
    <n v="1.0943729999999996"/>
  </r>
  <r>
    <x v="54"/>
    <n v="8.9928000000000008"/>
    <n v="12.766500000000001"/>
    <n v="15.059799999999999"/>
    <s v="MATRIZ "/>
    <x v="1"/>
    <x v="8"/>
    <n v="2021"/>
    <n v="0"/>
    <n v="0"/>
    <n v="0"/>
    <n v="0"/>
  </r>
  <r>
    <x v="54"/>
    <n v="5.6334999999999997"/>
    <n v="8.9079999999999995"/>
    <n v="8.6266999999999996"/>
    <s v="SUCURSAL TRAN"/>
    <x v="3"/>
    <x v="0"/>
    <n v="2020"/>
    <n v="7.54"/>
    <n v="67.166319999999999"/>
    <n v="42.476590000000002"/>
    <n v="24.689729999999997"/>
  </r>
  <r>
    <x v="54"/>
    <n v="5.6334999999999997"/>
    <n v="8.9079999999999995"/>
    <n v="8.6266999999999996"/>
    <s v="SUCURSAL TRAN"/>
    <x v="3"/>
    <x v="1"/>
    <n v="2020"/>
    <n v="12.41"/>
    <n v="110.54827999999999"/>
    <n v="69.911734999999993"/>
    <n v="40.636544999999998"/>
  </r>
  <r>
    <x v="54"/>
    <n v="5.6334999999999997"/>
    <n v="8.9079999999999995"/>
    <n v="8.6266999999999996"/>
    <s v="SUCURSAL TRAN"/>
    <x v="3"/>
    <x v="2"/>
    <n v="2020"/>
    <n v="3.43"/>
    <n v="30.55444"/>
    <n v="19.322904999999999"/>
    <n v="11.231535000000001"/>
  </r>
  <r>
    <x v="54"/>
    <n v="5.6334999999999997"/>
    <n v="8.9079999999999995"/>
    <n v="8.6266999999999996"/>
    <s v="SUCURSAL TRAN"/>
    <x v="3"/>
    <x v="3"/>
    <n v="2020"/>
    <n v="0"/>
    <n v="0"/>
    <n v="0"/>
    <n v="0"/>
  </r>
  <r>
    <x v="54"/>
    <n v="5.6334999999999997"/>
    <n v="8.9079999999999995"/>
    <n v="8.6266999999999996"/>
    <s v="SUCURSAL TRAN"/>
    <x v="3"/>
    <x v="4"/>
    <n v="2020"/>
    <n v="0"/>
    <n v="0"/>
    <n v="0"/>
    <n v="0"/>
  </r>
  <r>
    <x v="54"/>
    <n v="5.6334999999999997"/>
    <n v="8.9079999999999995"/>
    <n v="8.6266999999999996"/>
    <s v="SUCURSAL TRAN"/>
    <x v="3"/>
    <x v="5"/>
    <n v="2020"/>
    <n v="0.1"/>
    <n v="0.89080000000000004"/>
    <n v="0.56335000000000002"/>
    <n v="0.32745000000000002"/>
  </r>
  <r>
    <x v="54"/>
    <n v="5.6334999999999997"/>
    <n v="8.9079999999999995"/>
    <n v="8.6266999999999996"/>
    <s v="SUCURSAL TRAN"/>
    <x v="3"/>
    <x v="6"/>
    <n v="2020"/>
    <n v="4.32"/>
    <n v="38.482559999999999"/>
    <n v="24.33672"/>
    <n v="14.14584"/>
  </r>
  <r>
    <x v="54"/>
    <n v="5.6334999999999997"/>
    <n v="8.9079999999999995"/>
    <n v="8.6266999999999996"/>
    <s v="SUCURSAL TRAN"/>
    <x v="3"/>
    <x v="7"/>
    <n v="2020"/>
    <n v="0"/>
    <n v="0"/>
    <n v="0"/>
    <n v="0"/>
  </r>
  <r>
    <x v="54"/>
    <n v="5.6334999999999997"/>
    <n v="8.9079999999999995"/>
    <n v="8.6266999999999996"/>
    <s v="SUCURSAL TRAN"/>
    <x v="3"/>
    <x v="8"/>
    <n v="2021"/>
    <n v="0.36"/>
    <n v="3.2068799999999995"/>
    <n v="2.02806"/>
    <n v="1.1788199999999995"/>
  </r>
  <r>
    <x v="54"/>
    <n v="2.3258000000000001"/>
    <n v="4.3653000000000004"/>
    <n v="4.9951999999999996"/>
    <s v="SUCURSAL CHILE"/>
    <x v="4"/>
    <x v="0"/>
    <n v="2020"/>
    <n v="0.36"/>
    <n v="1.5715080000000001"/>
    <n v="0.83728800000000003"/>
    <n v="0.73422000000000009"/>
  </r>
  <r>
    <x v="54"/>
    <n v="2.3258000000000001"/>
    <n v="4.3653000000000004"/>
    <n v="4.9951999999999996"/>
    <s v="SUCURSAL CHILE"/>
    <x v="4"/>
    <x v="1"/>
    <n v="2020"/>
    <n v="0.99"/>
    <n v="4.3216470000000005"/>
    <n v="2.3025419999999999"/>
    <n v="2.0191050000000006"/>
  </r>
  <r>
    <x v="54"/>
    <n v="2.3258000000000001"/>
    <n v="4.3653000000000004"/>
    <n v="4.9951999999999996"/>
    <s v="SUCURSAL CHILE"/>
    <x v="4"/>
    <x v="2"/>
    <n v="2020"/>
    <n v="0.99"/>
    <n v="4.3216470000000005"/>
    <n v="2.3025419999999999"/>
    <n v="2.0191050000000006"/>
  </r>
  <r>
    <x v="54"/>
    <n v="2.3258000000000001"/>
    <n v="4.3653000000000004"/>
    <n v="4.9951999999999996"/>
    <s v="SUCURSAL CHILE"/>
    <x v="4"/>
    <x v="3"/>
    <n v="2020"/>
    <n v="0"/>
    <n v="0"/>
    <n v="0"/>
    <n v="0"/>
  </r>
  <r>
    <x v="54"/>
    <n v="2.3258000000000001"/>
    <n v="4.3653000000000004"/>
    <n v="4.9951999999999996"/>
    <s v="SUCURSAL CHILE"/>
    <x v="4"/>
    <x v="4"/>
    <n v="2020"/>
    <n v="0.38"/>
    <n v="1.6588140000000002"/>
    <n v="0.88380400000000003"/>
    <n v="0.7750100000000002"/>
  </r>
  <r>
    <x v="54"/>
    <n v="2.3258000000000001"/>
    <n v="4.3653000000000004"/>
    <n v="4.9951999999999996"/>
    <s v="SUCURSAL CHILE"/>
    <x v="4"/>
    <x v="5"/>
    <n v="2020"/>
    <n v="0"/>
    <n v="0"/>
    <n v="0"/>
    <n v="0"/>
  </r>
  <r>
    <x v="54"/>
    <n v="2.3258000000000001"/>
    <n v="4.3653000000000004"/>
    <n v="4.9951999999999996"/>
    <s v="SUCURSAL CHILE"/>
    <x v="4"/>
    <x v="6"/>
    <n v="2020"/>
    <n v="1.07"/>
    <n v="4.6708710000000009"/>
    <n v="2.4886060000000003"/>
    <n v="2.1822650000000006"/>
  </r>
  <r>
    <x v="54"/>
    <n v="2.3258000000000001"/>
    <n v="4.3653000000000004"/>
    <n v="4.9951999999999996"/>
    <s v="SUCURSAL CHILE"/>
    <x v="4"/>
    <x v="7"/>
    <n v="2020"/>
    <n v="1.22"/>
    <n v="5.325666"/>
    <n v="2.8374760000000001"/>
    <n v="2.4881899999999999"/>
  </r>
  <r>
    <x v="54"/>
    <n v="2.3258000000000001"/>
    <n v="4.3653000000000004"/>
    <n v="4.9951999999999996"/>
    <s v="SUCURSAL CHILE"/>
    <x v="4"/>
    <x v="8"/>
    <n v="2021"/>
    <n v="0.04"/>
    <n v="0.17461200000000002"/>
    <n v="9.3032000000000004E-2"/>
    <n v="8.1580000000000014E-2"/>
  </r>
  <r>
    <x v="54"/>
    <n v="5.4973000000000001"/>
    <n v="9.9169"/>
    <n v="9.7357999999999993"/>
    <s v="SUCURSAL LOJA"/>
    <x v="2"/>
    <x v="0"/>
    <n v="2020"/>
    <n v="1.38"/>
    <n v="13.685321999999999"/>
    <n v="7.5862739999999995"/>
    <n v="6.0990479999999998"/>
  </r>
  <r>
    <x v="54"/>
    <n v="5.4973000000000001"/>
    <n v="9.9169"/>
    <n v="9.7357999999999993"/>
    <s v="SUCURSAL LOJA"/>
    <x v="2"/>
    <x v="1"/>
    <n v="2020"/>
    <n v="0.63"/>
    <n v="6.2476469999999997"/>
    <n v="3.4632990000000001"/>
    <n v="2.7843479999999996"/>
  </r>
  <r>
    <x v="54"/>
    <n v="5.4973000000000001"/>
    <n v="9.9169"/>
    <n v="9.7357999999999993"/>
    <s v="SUCURSAL LOJA"/>
    <x v="2"/>
    <x v="2"/>
    <n v="2020"/>
    <n v="0"/>
    <n v="0"/>
    <n v="0"/>
    <n v="0"/>
  </r>
  <r>
    <x v="54"/>
    <n v="5.4973000000000001"/>
    <n v="9.9169"/>
    <n v="9.7357999999999993"/>
    <s v="SUCURSAL LOJA"/>
    <x v="2"/>
    <x v="3"/>
    <n v="2020"/>
    <n v="2.52"/>
    <n v="24.990587999999999"/>
    <n v="13.853196000000001"/>
    <n v="11.137391999999998"/>
  </r>
  <r>
    <x v="54"/>
    <n v="5.4973000000000001"/>
    <n v="9.9169"/>
    <n v="9.7357999999999993"/>
    <s v="SUCURSAL LOJA"/>
    <x v="2"/>
    <x v="4"/>
    <n v="2020"/>
    <n v="0"/>
    <n v="0"/>
    <n v="0"/>
    <n v="0"/>
  </r>
  <r>
    <x v="54"/>
    <n v="5.4973000000000001"/>
    <n v="9.9169"/>
    <n v="9.7357999999999993"/>
    <s v="SUCURSAL LOJA"/>
    <x v="2"/>
    <x v="5"/>
    <n v="2020"/>
    <n v="0.12"/>
    <n v="1.1900279999999999"/>
    <n v="0.65967599999999993"/>
    <n v="0.53035199999999993"/>
  </r>
  <r>
    <x v="54"/>
    <n v="5.4973000000000001"/>
    <n v="9.9169"/>
    <n v="9.7357999999999993"/>
    <s v="SUCURSAL LOJA"/>
    <x v="2"/>
    <x v="6"/>
    <n v="2020"/>
    <n v="1.05"/>
    <n v="10.412745000000001"/>
    <n v="5.7721650000000002"/>
    <n v="4.6405800000000008"/>
  </r>
  <r>
    <x v="54"/>
    <n v="5.4973000000000001"/>
    <n v="9.9169"/>
    <n v="9.7357999999999993"/>
    <s v="SUCURSAL LOJA"/>
    <x v="2"/>
    <x v="7"/>
    <n v="2020"/>
    <n v="0.06"/>
    <n v="0.59501399999999993"/>
    <n v="0.32983799999999996"/>
    <n v="0.26517599999999997"/>
  </r>
  <r>
    <x v="54"/>
    <n v="5.4973000000000001"/>
    <n v="9.9169"/>
    <n v="9.7357999999999993"/>
    <s v="SUCURSAL LOJA"/>
    <x v="2"/>
    <x v="8"/>
    <n v="2021"/>
    <n v="0.18"/>
    <n v="1.785042"/>
    <n v="0.989514"/>
    <n v="0.79552800000000001"/>
  </r>
  <r>
    <x v="54"/>
    <n v="6.7042000000000002"/>
    <n v="11.2689"/>
    <n v="12.7781"/>
    <s v="SUCURSAL TALLER"/>
    <x v="0"/>
    <x v="0"/>
    <n v="2020"/>
    <n v="0"/>
    <n v="0"/>
    <n v="0"/>
    <n v="0"/>
  </r>
  <r>
    <x v="54"/>
    <n v="6.7042000000000002"/>
    <n v="11.2689"/>
    <n v="12.7781"/>
    <s v="SUCURSAL TALLER"/>
    <x v="0"/>
    <x v="1"/>
    <n v="2020"/>
    <n v="5.7"/>
    <n v="64.232730000000004"/>
    <n v="38.213940000000001"/>
    <n v="26.018790000000003"/>
  </r>
  <r>
    <x v="54"/>
    <n v="6.7042000000000002"/>
    <n v="11.2689"/>
    <n v="12.7781"/>
    <s v="SUCURSAL TALLER"/>
    <x v="0"/>
    <x v="2"/>
    <n v="2020"/>
    <n v="3.07"/>
    <n v="34.595523"/>
    <n v="20.581893999999998"/>
    <n v="14.013629000000002"/>
  </r>
  <r>
    <x v="54"/>
    <n v="6.7042000000000002"/>
    <n v="11.2689"/>
    <n v="12.7781"/>
    <s v="SUCURSAL TALLER"/>
    <x v="0"/>
    <x v="3"/>
    <n v="2020"/>
    <n v="0.85"/>
    <n v="9.5785649999999993"/>
    <n v="5.6985700000000001"/>
    <n v="3.8799949999999992"/>
  </r>
  <r>
    <x v="54"/>
    <n v="6.7042000000000002"/>
    <n v="11.2689"/>
    <n v="12.7781"/>
    <s v="SUCURSAL TALLER"/>
    <x v="0"/>
    <x v="4"/>
    <n v="2020"/>
    <n v="0"/>
    <n v="0"/>
    <n v="0"/>
    <n v="0"/>
  </r>
  <r>
    <x v="54"/>
    <n v="6.7042000000000002"/>
    <n v="11.2689"/>
    <n v="12.7781"/>
    <s v="SUCURSAL TALLER"/>
    <x v="0"/>
    <x v="5"/>
    <n v="2020"/>
    <n v="3.49"/>
    <n v="39.328461000000004"/>
    <n v="23.397658000000003"/>
    <n v="15.930803000000001"/>
  </r>
  <r>
    <x v="54"/>
    <n v="6.7042000000000002"/>
    <n v="11.2689"/>
    <n v="12.7781"/>
    <s v="SUCURSAL TALLER"/>
    <x v="0"/>
    <x v="6"/>
    <n v="2020"/>
    <n v="2.97"/>
    <n v="33.468633000000004"/>
    <n v="19.911474000000002"/>
    <n v="13.557159000000002"/>
  </r>
  <r>
    <x v="54"/>
    <n v="6.7042000000000002"/>
    <n v="11.2689"/>
    <n v="12.7781"/>
    <s v="SUCURSAL TALLER"/>
    <x v="0"/>
    <x v="7"/>
    <n v="2020"/>
    <n v="1.27"/>
    <n v="14.311503"/>
    <n v="8.5143339999999998"/>
    <n v="5.7971690000000002"/>
  </r>
  <r>
    <x v="54"/>
    <n v="6.7042000000000002"/>
    <n v="11.2689"/>
    <n v="12.7781"/>
    <s v="SUCURSAL TALLER"/>
    <x v="0"/>
    <x v="8"/>
    <n v="2021"/>
    <n v="11.65"/>
    <n v="131.28268500000001"/>
    <n v="78.103930000000005"/>
    <n v="53.17875500000001"/>
  </r>
  <r>
    <x v="55"/>
    <n v="65.700299999999999"/>
    <n v="78.774699999999996"/>
    <n v="0"/>
    <s v="SUCURSAL LOJA"/>
    <x v="2"/>
    <x v="0"/>
    <n v="2020"/>
    <n v="0"/>
    <n v="0"/>
    <n v="0"/>
    <n v="0"/>
  </r>
  <r>
    <x v="55"/>
    <n v="65.700299999999999"/>
    <n v="78.774699999999996"/>
    <n v="0"/>
    <s v="SUCURSAL LOJA"/>
    <x v="2"/>
    <x v="1"/>
    <n v="2020"/>
    <n v="0"/>
    <n v="0"/>
    <n v="0"/>
    <n v="0"/>
  </r>
  <r>
    <x v="55"/>
    <n v="65.700299999999999"/>
    <n v="78.774699999999996"/>
    <n v="0"/>
    <s v="SUCURSAL LOJA"/>
    <x v="2"/>
    <x v="2"/>
    <n v="2020"/>
    <n v="0.75"/>
    <n v="59.081024999999997"/>
    <n v="49.275224999999999"/>
    <n v="9.8057999999999979"/>
  </r>
  <r>
    <x v="55"/>
    <n v="65.700299999999999"/>
    <n v="78.774699999999996"/>
    <n v="0"/>
    <s v="SUCURSAL LOJA"/>
    <x v="2"/>
    <x v="3"/>
    <n v="2020"/>
    <n v="0.64"/>
    <n v="50.415807999999998"/>
    <n v="42.048192"/>
    <n v="8.3676159999999982"/>
  </r>
  <r>
    <x v="55"/>
    <n v="65.700299999999999"/>
    <n v="78.774699999999996"/>
    <n v="0"/>
    <s v="SUCURSAL LOJA"/>
    <x v="2"/>
    <x v="4"/>
    <n v="2020"/>
    <n v="0.24"/>
    <n v="18.905927999999999"/>
    <n v="15.768071999999998"/>
    <n v="3.1378560000000011"/>
  </r>
  <r>
    <x v="55"/>
    <n v="65.700299999999999"/>
    <n v="78.774699999999996"/>
    <n v="0"/>
    <s v="SUCURSAL LOJA"/>
    <x v="2"/>
    <x v="5"/>
    <n v="2020"/>
    <n v="0.2"/>
    <n v="15.75494"/>
    <n v="13.14006"/>
    <n v="2.6148799999999994"/>
  </r>
  <r>
    <x v="55"/>
    <n v="65.700299999999999"/>
    <n v="78.774699999999996"/>
    <n v="0"/>
    <s v="SUCURSAL LOJA"/>
    <x v="2"/>
    <x v="6"/>
    <n v="2020"/>
    <n v="1.44"/>
    <n v="113.43556799999999"/>
    <n v="94.608431999999993"/>
    <n v="18.827135999999996"/>
  </r>
  <r>
    <x v="55"/>
    <n v="65.700299999999999"/>
    <n v="78.774699999999996"/>
    <n v="0"/>
    <s v="SUCURSAL LOJA"/>
    <x v="2"/>
    <x v="7"/>
    <n v="2020"/>
    <n v="0"/>
    <n v="0"/>
    <n v="0"/>
    <n v="0"/>
  </r>
  <r>
    <x v="55"/>
    <n v="65.700299999999999"/>
    <n v="78.774699999999996"/>
    <n v="0"/>
    <s v="SUCURSAL LOJA"/>
    <x v="2"/>
    <x v="8"/>
    <n v="2021"/>
    <n v="0"/>
    <n v="0"/>
    <n v="0"/>
    <n v="0"/>
  </r>
  <r>
    <x v="55"/>
    <n v="84.379300000000001"/>
    <n v="89.686999999999998"/>
    <n v="89.581599999999995"/>
    <s v="SUCURSAL CHILE"/>
    <x v="4"/>
    <x v="0"/>
    <n v="2020"/>
    <n v="0"/>
    <n v="0"/>
    <n v="0"/>
    <n v="0"/>
  </r>
  <r>
    <x v="55"/>
    <n v="84.379300000000001"/>
    <n v="89.686999999999998"/>
    <n v="89.581599999999995"/>
    <s v="SUCURSAL CHILE"/>
    <x v="4"/>
    <x v="1"/>
    <n v="2020"/>
    <n v="2.11"/>
    <n v="189.23956999999999"/>
    <n v="178.040323"/>
    <n v="11.199246999999986"/>
  </r>
  <r>
    <x v="55"/>
    <n v="84.379300000000001"/>
    <n v="89.686999999999998"/>
    <n v="89.581599999999995"/>
    <s v="SUCURSAL CHILE"/>
    <x v="4"/>
    <x v="2"/>
    <n v="2020"/>
    <n v="0"/>
    <n v="0"/>
    <n v="0"/>
    <n v="0"/>
  </r>
  <r>
    <x v="55"/>
    <n v="84.379300000000001"/>
    <n v="89.686999999999998"/>
    <n v="89.581599999999995"/>
    <s v="SUCURSAL CHILE"/>
    <x v="4"/>
    <x v="3"/>
    <n v="2020"/>
    <n v="0.51"/>
    <n v="45.740369999999999"/>
    <n v="43.033442999999998"/>
    <n v="2.7069270000000003"/>
  </r>
  <r>
    <x v="55"/>
    <n v="84.379300000000001"/>
    <n v="89.686999999999998"/>
    <n v="89.581599999999995"/>
    <s v="SUCURSAL CHILE"/>
    <x v="4"/>
    <x v="4"/>
    <n v="2020"/>
    <n v="8.57"/>
    <n v="768.61758999999995"/>
    <n v="723.13060100000007"/>
    <n v="45.48698899999988"/>
  </r>
  <r>
    <x v="55"/>
    <n v="84.379300000000001"/>
    <n v="89.686999999999998"/>
    <n v="89.581599999999995"/>
    <s v="SUCURSAL CHILE"/>
    <x v="4"/>
    <x v="5"/>
    <n v="2020"/>
    <n v="1.1499999999999999"/>
    <n v="103.14004999999999"/>
    <n v="97.036194999999992"/>
    <n v="6.1038549999999958"/>
  </r>
  <r>
    <x v="55"/>
    <n v="84.379300000000001"/>
    <n v="89.686999999999998"/>
    <n v="89.581599999999995"/>
    <s v="SUCURSAL CHILE"/>
    <x v="4"/>
    <x v="6"/>
    <n v="2020"/>
    <n v="0.31"/>
    <n v="27.802969999999998"/>
    <n v="26.157582999999999"/>
    <n v="1.6453869999999995"/>
  </r>
  <r>
    <x v="55"/>
    <n v="84.379300000000001"/>
    <n v="89.686999999999998"/>
    <n v="89.581599999999995"/>
    <s v="SUCURSAL CHILE"/>
    <x v="4"/>
    <x v="7"/>
    <n v="2020"/>
    <n v="0"/>
    <n v="0"/>
    <n v="0"/>
    <n v="0"/>
  </r>
  <r>
    <x v="55"/>
    <n v="84.379300000000001"/>
    <n v="89.686999999999998"/>
    <n v="89.581599999999995"/>
    <s v="SUCURSAL CHILE"/>
    <x v="4"/>
    <x v="8"/>
    <n v="2021"/>
    <n v="0"/>
    <n v="0"/>
    <n v="0"/>
    <n v="0"/>
  </r>
  <r>
    <x v="55"/>
    <n v="143.97730000000001"/>
    <n v="161.44730000000001"/>
    <n v="167.27979999999999"/>
    <s v="SUCURSAL TALLER"/>
    <x v="0"/>
    <x v="0"/>
    <n v="2020"/>
    <n v="0.09"/>
    <n v="14.530257000000001"/>
    <n v="12.957957"/>
    <n v="1.5723000000000003"/>
  </r>
  <r>
    <x v="55"/>
    <n v="143.97730000000001"/>
    <n v="161.44730000000001"/>
    <n v="167.27979999999999"/>
    <s v="SUCURSAL TALLER"/>
    <x v="0"/>
    <x v="1"/>
    <n v="2020"/>
    <n v="0.19"/>
    <n v="30.674987000000002"/>
    <n v="27.355687000000003"/>
    <n v="3.3192999999999984"/>
  </r>
  <r>
    <x v="55"/>
    <n v="143.97730000000001"/>
    <n v="161.44730000000001"/>
    <n v="167.27979999999999"/>
    <s v="SUCURSAL TALLER"/>
    <x v="0"/>
    <x v="2"/>
    <n v="2020"/>
    <n v="0.27"/>
    <n v="43.590771000000004"/>
    <n v="38.873871000000008"/>
    <n v="4.7168999999999954"/>
  </r>
  <r>
    <x v="55"/>
    <n v="143.97730000000001"/>
    <n v="161.44730000000001"/>
    <n v="167.27979999999999"/>
    <s v="SUCURSAL TALLER"/>
    <x v="0"/>
    <x v="3"/>
    <n v="2020"/>
    <n v="5.4"/>
    <n v="871.81542000000013"/>
    <n v="777.47742000000017"/>
    <n v="94.337999999999965"/>
  </r>
  <r>
    <x v="55"/>
    <n v="143.97730000000001"/>
    <n v="161.44730000000001"/>
    <n v="167.27979999999999"/>
    <s v="SUCURSAL TALLER"/>
    <x v="0"/>
    <x v="4"/>
    <n v="2020"/>
    <n v="0.66"/>
    <n v="106.55521800000001"/>
    <n v="95.025018000000017"/>
    <n v="11.530199999999994"/>
  </r>
  <r>
    <x v="55"/>
    <n v="143.97730000000001"/>
    <n v="161.44730000000001"/>
    <n v="167.27979999999999"/>
    <s v="SUCURSAL TALLER"/>
    <x v="0"/>
    <x v="5"/>
    <n v="2020"/>
    <n v="1.57"/>
    <n v="253.47226100000003"/>
    <n v="226.04436100000004"/>
    <n v="27.427899999999994"/>
  </r>
  <r>
    <x v="55"/>
    <n v="143.97730000000001"/>
    <n v="161.44730000000001"/>
    <n v="167.27979999999999"/>
    <s v="SUCURSAL TALLER"/>
    <x v="0"/>
    <x v="6"/>
    <n v="2020"/>
    <n v="11.07"/>
    <n v="1787.2216110000002"/>
    <n v="1593.8287110000001"/>
    <n v="193.39290000000005"/>
  </r>
  <r>
    <x v="55"/>
    <n v="143.97730000000001"/>
    <n v="161.44730000000001"/>
    <n v="167.27979999999999"/>
    <s v="SUCURSAL TALLER"/>
    <x v="0"/>
    <x v="7"/>
    <n v="2020"/>
    <n v="2.23"/>
    <n v="360.02747900000003"/>
    <n v="321.06937900000003"/>
    <n v="38.958100000000002"/>
  </r>
  <r>
    <x v="55"/>
    <n v="143.97730000000001"/>
    <n v="161.44730000000001"/>
    <n v="167.27979999999999"/>
    <s v="SUCURSAL TALLER"/>
    <x v="0"/>
    <x v="8"/>
    <n v="2021"/>
    <n v="1.04"/>
    <n v="167.90519200000003"/>
    <n v="149.73639200000002"/>
    <n v="18.168800000000005"/>
  </r>
  <r>
    <x v="55"/>
    <n v="139.68559999999999"/>
    <n v="157.3458"/>
    <n v="153.52610000000001"/>
    <s v="SUCURSAL TRAN"/>
    <x v="3"/>
    <x v="0"/>
    <n v="2020"/>
    <n v="0"/>
    <n v="0"/>
    <n v="0"/>
    <n v="0"/>
  </r>
  <r>
    <x v="55"/>
    <n v="139.68559999999999"/>
    <n v="157.3458"/>
    <n v="153.52610000000001"/>
    <s v="SUCURSAL TRAN"/>
    <x v="3"/>
    <x v="1"/>
    <n v="2020"/>
    <n v="5.3"/>
    <n v="833.93273999999997"/>
    <n v="740.33367999999996"/>
    <n v="93.599060000000009"/>
  </r>
  <r>
    <x v="55"/>
    <n v="139.68559999999999"/>
    <n v="157.3458"/>
    <n v="153.52610000000001"/>
    <s v="SUCURSAL TRAN"/>
    <x v="3"/>
    <x v="2"/>
    <n v="2020"/>
    <n v="0.55000000000000004"/>
    <n v="86.54019000000001"/>
    <n v="76.827080000000009"/>
    <n v="9.7131100000000004"/>
  </r>
  <r>
    <x v="55"/>
    <n v="139.68559999999999"/>
    <n v="157.3458"/>
    <n v="153.52610000000001"/>
    <s v="SUCURSAL TRAN"/>
    <x v="3"/>
    <x v="3"/>
    <n v="2020"/>
    <n v="4.66"/>
    <n v="733.23142800000005"/>
    <n v="650.93489599999998"/>
    <n v="82.29653200000007"/>
  </r>
  <r>
    <x v="55"/>
    <n v="139.68559999999999"/>
    <n v="157.3458"/>
    <n v="153.52610000000001"/>
    <s v="SUCURSAL TRAN"/>
    <x v="3"/>
    <x v="4"/>
    <n v="2020"/>
    <n v="0.78"/>
    <n v="122.729724"/>
    <n v="108.954768"/>
    <n v="13.774956000000003"/>
  </r>
  <r>
    <x v="55"/>
    <n v="139.68559999999999"/>
    <n v="157.3458"/>
    <n v="153.52610000000001"/>
    <s v="SUCURSAL TRAN"/>
    <x v="3"/>
    <x v="5"/>
    <n v="2020"/>
    <n v="0.13"/>
    <n v="20.454954000000001"/>
    <n v="18.159127999999999"/>
    <n v="2.2958260000000017"/>
  </r>
  <r>
    <x v="55"/>
    <n v="139.68559999999999"/>
    <n v="157.3458"/>
    <n v="153.52610000000001"/>
    <s v="SUCURSAL TRAN"/>
    <x v="3"/>
    <x v="6"/>
    <n v="2020"/>
    <n v="2.75"/>
    <n v="432.70094999999998"/>
    <n v="384.1354"/>
    <n v="48.565549999999973"/>
  </r>
  <r>
    <x v="55"/>
    <n v="139.68559999999999"/>
    <n v="157.3458"/>
    <n v="153.52610000000001"/>
    <s v="SUCURSAL TRAN"/>
    <x v="3"/>
    <x v="7"/>
    <n v="2020"/>
    <n v="0"/>
    <n v="0"/>
    <n v="0"/>
    <n v="0"/>
  </r>
  <r>
    <x v="55"/>
    <n v="139.68559999999999"/>
    <n v="157.3458"/>
    <n v="153.52610000000001"/>
    <s v="SUCURSAL TRAN"/>
    <x v="3"/>
    <x v="8"/>
    <n v="2021"/>
    <n v="0"/>
    <n v="0"/>
    <n v="0"/>
    <n v="0"/>
  </r>
  <r>
    <x v="56"/>
    <n v="75.638099999999994"/>
    <n v="115.88"/>
    <n v="111.3023"/>
    <s v="SUCURSAL TRAN"/>
    <x v="3"/>
    <x v="0"/>
    <n v="2020"/>
    <n v="0.79"/>
    <n v="91.545199999999994"/>
    <n v="59.754098999999997"/>
    <n v="31.791100999999998"/>
  </r>
  <r>
    <x v="56"/>
    <n v="75.638099999999994"/>
    <n v="115.88"/>
    <n v="111.3023"/>
    <s v="SUCURSAL TRAN"/>
    <x v="3"/>
    <x v="1"/>
    <n v="2020"/>
    <n v="0"/>
    <n v="0"/>
    <n v="0"/>
    <n v="0"/>
  </r>
  <r>
    <x v="56"/>
    <n v="75.638099999999994"/>
    <n v="115.88"/>
    <n v="111.3023"/>
    <s v="SUCURSAL TRAN"/>
    <x v="3"/>
    <x v="2"/>
    <n v="2020"/>
    <n v="0.26"/>
    <n v="30.128799999999998"/>
    <n v="19.665906"/>
    <n v="10.462893999999999"/>
  </r>
  <r>
    <x v="56"/>
    <n v="75.638099999999994"/>
    <n v="115.88"/>
    <n v="111.3023"/>
    <s v="SUCURSAL TRAN"/>
    <x v="3"/>
    <x v="3"/>
    <n v="2020"/>
    <n v="0"/>
    <n v="0"/>
    <n v="0"/>
    <n v="0"/>
  </r>
  <r>
    <x v="56"/>
    <n v="75.638099999999994"/>
    <n v="115.88"/>
    <n v="111.3023"/>
    <s v="SUCURSAL TRAN"/>
    <x v="3"/>
    <x v="4"/>
    <n v="2020"/>
    <n v="0"/>
    <n v="0"/>
    <n v="0"/>
    <n v="0"/>
  </r>
  <r>
    <x v="56"/>
    <n v="75.638099999999994"/>
    <n v="115.88"/>
    <n v="111.3023"/>
    <s v="SUCURSAL TRAN"/>
    <x v="3"/>
    <x v="5"/>
    <n v="2020"/>
    <n v="0"/>
    <n v="0"/>
    <n v="0"/>
    <n v="0"/>
  </r>
  <r>
    <x v="56"/>
    <n v="75.638099999999994"/>
    <n v="115.88"/>
    <n v="111.3023"/>
    <s v="SUCURSAL TRAN"/>
    <x v="3"/>
    <x v="6"/>
    <n v="2020"/>
    <n v="1.43"/>
    <n v="165.70839999999998"/>
    <n v="108.16248299999998"/>
    <n v="57.545917000000003"/>
  </r>
  <r>
    <x v="56"/>
    <n v="75.638099999999994"/>
    <n v="115.88"/>
    <n v="111.3023"/>
    <s v="SUCURSAL TRAN"/>
    <x v="3"/>
    <x v="7"/>
    <n v="2020"/>
    <n v="0.78"/>
    <n v="90.386399999999995"/>
    <n v="58.997717999999999"/>
    <n v="31.388681999999996"/>
  </r>
  <r>
    <x v="56"/>
    <n v="75.638099999999994"/>
    <n v="115.88"/>
    <n v="111.3023"/>
    <s v="SUCURSAL TRAN"/>
    <x v="3"/>
    <x v="8"/>
    <n v="2021"/>
    <n v="0.18"/>
    <n v="20.8584"/>
    <n v="13.614857999999998"/>
    <n v="7.2435420000000015"/>
  </r>
  <r>
    <x v="56"/>
    <n v="179.77879999999999"/>
    <n v="212.0444"/>
    <n v="0"/>
    <s v="SUCURSAL TALLER"/>
    <x v="0"/>
    <x v="0"/>
    <n v="2020"/>
    <n v="7.0000000000000007E-2"/>
    <n v="14.843108000000001"/>
    <n v="12.584516000000001"/>
    <n v="2.2585920000000002"/>
  </r>
  <r>
    <x v="56"/>
    <n v="179.77879999999999"/>
    <n v="212.0444"/>
    <n v="0"/>
    <s v="SUCURSAL TALLER"/>
    <x v="0"/>
    <x v="1"/>
    <n v="2020"/>
    <n v="0"/>
    <n v="0"/>
    <n v="0"/>
    <n v="0"/>
  </r>
  <r>
    <x v="56"/>
    <n v="179.77879999999999"/>
    <n v="212.0444"/>
    <n v="0"/>
    <s v="SUCURSAL TALLER"/>
    <x v="0"/>
    <x v="2"/>
    <n v="2020"/>
    <n v="0"/>
    <n v="0"/>
    <n v="0"/>
    <n v="0"/>
  </r>
  <r>
    <x v="56"/>
    <n v="179.77879999999999"/>
    <n v="212.0444"/>
    <n v="0"/>
    <s v="SUCURSAL TALLER"/>
    <x v="0"/>
    <x v="3"/>
    <n v="2020"/>
    <n v="0"/>
    <n v="0"/>
    <n v="0"/>
    <n v="0"/>
  </r>
  <r>
    <x v="56"/>
    <n v="179.77879999999999"/>
    <n v="212.0444"/>
    <n v="0"/>
    <s v="SUCURSAL TALLER"/>
    <x v="0"/>
    <x v="4"/>
    <n v="2020"/>
    <n v="0.1"/>
    <n v="21.204440000000002"/>
    <n v="17.977879999999999"/>
    <n v="3.2265600000000028"/>
  </r>
  <r>
    <x v="56"/>
    <n v="179.77879999999999"/>
    <n v="212.0444"/>
    <n v="0"/>
    <s v="SUCURSAL TALLER"/>
    <x v="0"/>
    <x v="5"/>
    <n v="2020"/>
    <n v="4.83"/>
    <n v="1024.174452"/>
    <n v="868.33160399999997"/>
    <n v="155.842848"/>
  </r>
  <r>
    <x v="56"/>
    <n v="179.77879999999999"/>
    <n v="212.0444"/>
    <n v="0"/>
    <s v="SUCURSAL TALLER"/>
    <x v="0"/>
    <x v="6"/>
    <n v="2020"/>
    <n v="7.91"/>
    <n v="1677.2712039999999"/>
    <n v="1422.0503079999999"/>
    <n v="255.22089600000004"/>
  </r>
  <r>
    <x v="56"/>
    <n v="179.77879999999999"/>
    <n v="212.0444"/>
    <n v="0"/>
    <s v="SUCURSAL TALLER"/>
    <x v="0"/>
    <x v="7"/>
    <n v="2020"/>
    <n v="1.8"/>
    <n v="381.67991999999998"/>
    <n v="323.60183999999998"/>
    <n v="58.07808"/>
  </r>
  <r>
    <x v="56"/>
    <n v="179.77879999999999"/>
    <n v="212.0444"/>
    <n v="0"/>
    <s v="SUCURSAL TALLER"/>
    <x v="0"/>
    <x v="8"/>
    <n v="2021"/>
    <n v="0.33"/>
    <n v="69.974652000000006"/>
    <n v="59.327004000000002"/>
    <n v="10.647648000000004"/>
  </r>
  <r>
    <x v="56"/>
    <n v="66.502899999999997"/>
    <n v="80.709299999999999"/>
    <n v="79.813800000000001"/>
    <s v="SUCURSAL LOJA"/>
    <x v="2"/>
    <x v="0"/>
    <n v="2020"/>
    <n v="0"/>
    <n v="0"/>
    <n v="0"/>
    <n v="0"/>
  </r>
  <r>
    <x v="56"/>
    <n v="66.502899999999997"/>
    <n v="80.709299999999999"/>
    <n v="79.813800000000001"/>
    <s v="SUCURSAL LOJA"/>
    <x v="2"/>
    <x v="1"/>
    <n v="2020"/>
    <n v="0"/>
    <n v="0"/>
    <n v="0"/>
    <n v="0"/>
  </r>
  <r>
    <x v="56"/>
    <n v="66.502899999999997"/>
    <n v="80.709299999999999"/>
    <n v="79.813800000000001"/>
    <s v="SUCURSAL LOJA"/>
    <x v="2"/>
    <x v="2"/>
    <n v="2020"/>
    <n v="0.43"/>
    <n v="34.704999000000001"/>
    <n v="28.596246999999998"/>
    <n v="6.1087520000000026"/>
  </r>
  <r>
    <x v="56"/>
    <n v="66.502899999999997"/>
    <n v="80.709299999999999"/>
    <n v="79.813800000000001"/>
    <s v="SUCURSAL LOJA"/>
    <x v="2"/>
    <x v="3"/>
    <n v="2020"/>
    <n v="0"/>
    <n v="0"/>
    <n v="0"/>
    <n v="0"/>
  </r>
  <r>
    <x v="56"/>
    <n v="66.502899999999997"/>
    <n v="80.709299999999999"/>
    <n v="79.813800000000001"/>
    <s v="SUCURSAL LOJA"/>
    <x v="2"/>
    <x v="4"/>
    <n v="2020"/>
    <n v="0.66"/>
    <n v="53.268138"/>
    <n v="43.891914"/>
    <n v="9.3762240000000006"/>
  </r>
  <r>
    <x v="56"/>
    <n v="66.502899999999997"/>
    <n v="80.709299999999999"/>
    <n v="79.813800000000001"/>
    <s v="SUCURSAL LOJA"/>
    <x v="2"/>
    <x v="5"/>
    <n v="2020"/>
    <n v="0"/>
    <n v="0"/>
    <n v="0"/>
    <n v="0"/>
  </r>
  <r>
    <x v="56"/>
    <n v="66.502899999999997"/>
    <n v="80.709299999999999"/>
    <n v="79.813800000000001"/>
    <s v="SUCURSAL LOJA"/>
    <x v="2"/>
    <x v="6"/>
    <n v="2020"/>
    <n v="5.37"/>
    <n v="433.40894100000003"/>
    <n v="357.12057299999998"/>
    <n v="76.288368000000048"/>
  </r>
  <r>
    <x v="56"/>
    <n v="66.502899999999997"/>
    <n v="80.709299999999999"/>
    <n v="79.813800000000001"/>
    <s v="SUCURSAL LOJA"/>
    <x v="2"/>
    <x v="7"/>
    <n v="2020"/>
    <n v="1.3"/>
    <n v="104.92209"/>
    <n v="86.453770000000006"/>
    <n v="18.468319999999991"/>
  </r>
  <r>
    <x v="56"/>
    <n v="66.502899999999997"/>
    <n v="80.709299999999999"/>
    <n v="79.813800000000001"/>
    <s v="SUCURSAL LOJA"/>
    <x v="2"/>
    <x v="8"/>
    <n v="2021"/>
    <n v="3.31"/>
    <n v="267.147783"/>
    <n v="220.12459899999999"/>
    <n v="47.023184000000015"/>
  </r>
  <r>
    <x v="56"/>
    <n v="150.4288"/>
    <n v="238.9367"/>
    <n v="0"/>
    <s v="SUCURSAL CHILE"/>
    <x v="4"/>
    <x v="0"/>
    <n v="2020"/>
    <n v="1.07"/>
    <n v="255.66226900000001"/>
    <n v="160.95881600000001"/>
    <n v="94.703452999999996"/>
  </r>
  <r>
    <x v="56"/>
    <n v="150.4288"/>
    <n v="238.9367"/>
    <n v="0"/>
    <s v="SUCURSAL CHILE"/>
    <x v="4"/>
    <x v="1"/>
    <n v="2020"/>
    <n v="0"/>
    <n v="0"/>
    <n v="0"/>
    <n v="0"/>
  </r>
  <r>
    <x v="56"/>
    <n v="150.4288"/>
    <n v="238.9367"/>
    <n v="0"/>
    <s v="SUCURSAL CHILE"/>
    <x v="4"/>
    <x v="2"/>
    <n v="2020"/>
    <n v="2.19"/>
    <n v="523.27137300000004"/>
    <n v="329.43907200000001"/>
    <n v="193.83230100000003"/>
  </r>
  <r>
    <x v="56"/>
    <n v="150.4288"/>
    <n v="238.9367"/>
    <n v="0"/>
    <s v="SUCURSAL CHILE"/>
    <x v="4"/>
    <x v="3"/>
    <n v="2020"/>
    <n v="0"/>
    <n v="0"/>
    <n v="0"/>
    <n v="0"/>
  </r>
  <r>
    <x v="56"/>
    <n v="150.4288"/>
    <n v="238.9367"/>
    <n v="0"/>
    <s v="SUCURSAL CHILE"/>
    <x v="4"/>
    <x v="4"/>
    <n v="2020"/>
    <n v="0.28000000000000003"/>
    <n v="66.902276000000001"/>
    <n v="42.120063999999999"/>
    <n v="24.782212000000001"/>
  </r>
  <r>
    <x v="56"/>
    <n v="150.4288"/>
    <n v="238.9367"/>
    <n v="0"/>
    <s v="SUCURSAL CHILE"/>
    <x v="4"/>
    <x v="5"/>
    <n v="2020"/>
    <n v="3.7"/>
    <n v="884.06578999999999"/>
    <n v="556.58655999999996"/>
    <n v="327.47923000000003"/>
  </r>
  <r>
    <x v="56"/>
    <n v="150.4288"/>
    <n v="238.9367"/>
    <n v="0"/>
    <s v="SUCURSAL CHILE"/>
    <x v="4"/>
    <x v="6"/>
    <n v="2020"/>
    <n v="0"/>
    <n v="0"/>
    <n v="0"/>
    <n v="0"/>
  </r>
  <r>
    <x v="56"/>
    <n v="150.4288"/>
    <n v="238.9367"/>
    <n v="0"/>
    <s v="SUCURSAL CHILE"/>
    <x v="4"/>
    <x v="7"/>
    <n v="2020"/>
    <n v="0"/>
    <n v="0"/>
    <n v="0"/>
    <n v="0"/>
  </r>
  <r>
    <x v="56"/>
    <n v="150.4288"/>
    <n v="238.9367"/>
    <n v="0"/>
    <s v="SUCURSAL CHILE"/>
    <x v="4"/>
    <x v="8"/>
    <n v="2021"/>
    <n v="0.17"/>
    <n v="40.619239"/>
    <n v="25.572896"/>
    <n v="15.046343"/>
  </r>
  <r>
    <x v="57"/>
    <n v="3.484"/>
    <n v="5.4892000000000003"/>
    <n v="6.2473999999999998"/>
    <s v="SUCURSAL TALLER"/>
    <x v="0"/>
    <x v="0"/>
    <n v="2020"/>
    <n v="0"/>
    <n v="0"/>
    <n v="0"/>
    <n v="0"/>
  </r>
  <r>
    <x v="57"/>
    <n v="3.484"/>
    <n v="5.4892000000000003"/>
    <n v="6.2473999999999998"/>
    <s v="SUCURSAL TALLER"/>
    <x v="0"/>
    <x v="1"/>
    <n v="2020"/>
    <n v="0"/>
    <n v="0"/>
    <n v="0"/>
    <n v="0"/>
  </r>
  <r>
    <x v="57"/>
    <n v="3.484"/>
    <n v="5.4892000000000003"/>
    <n v="6.2473999999999998"/>
    <s v="SUCURSAL TALLER"/>
    <x v="0"/>
    <x v="2"/>
    <n v="2020"/>
    <n v="2.2400000000000002"/>
    <n v="12.295808000000001"/>
    <n v="7.8041600000000004"/>
    <n v="4.4916480000000005"/>
  </r>
  <r>
    <x v="57"/>
    <n v="3.484"/>
    <n v="5.4892000000000003"/>
    <n v="6.2473999999999998"/>
    <s v="SUCURSAL TALLER"/>
    <x v="0"/>
    <x v="3"/>
    <n v="2020"/>
    <n v="5.13"/>
    <n v="28.159596000000001"/>
    <n v="17.872920000000001"/>
    <n v="10.286676"/>
  </r>
  <r>
    <x v="57"/>
    <n v="3.484"/>
    <n v="5.4892000000000003"/>
    <n v="6.2473999999999998"/>
    <s v="SUCURSAL TALLER"/>
    <x v="0"/>
    <x v="4"/>
    <n v="2020"/>
    <n v="0.18"/>
    <n v="0.98805600000000005"/>
    <n v="0.62712000000000001"/>
    <n v="0.36093600000000003"/>
  </r>
  <r>
    <x v="57"/>
    <n v="3.484"/>
    <n v="5.4892000000000003"/>
    <n v="6.2473999999999998"/>
    <s v="SUCURSAL TALLER"/>
    <x v="0"/>
    <x v="5"/>
    <n v="2020"/>
    <n v="0"/>
    <n v="0"/>
    <n v="0"/>
    <n v="0"/>
  </r>
  <r>
    <x v="57"/>
    <n v="3.484"/>
    <n v="5.4892000000000003"/>
    <n v="6.2473999999999998"/>
    <s v="SUCURSAL TALLER"/>
    <x v="0"/>
    <x v="6"/>
    <n v="2020"/>
    <n v="0"/>
    <n v="0"/>
    <n v="0"/>
    <n v="0"/>
  </r>
  <r>
    <x v="57"/>
    <n v="3.484"/>
    <n v="5.4892000000000003"/>
    <n v="6.2473999999999998"/>
    <s v="SUCURSAL TALLER"/>
    <x v="0"/>
    <x v="7"/>
    <n v="2020"/>
    <n v="0.79"/>
    <n v="4.336468"/>
    <n v="2.7523599999999999"/>
    <n v="1.5841080000000001"/>
  </r>
  <r>
    <x v="57"/>
    <n v="3.484"/>
    <n v="5.4892000000000003"/>
    <n v="6.2473999999999998"/>
    <s v="SUCURSAL TALLER"/>
    <x v="0"/>
    <x v="8"/>
    <n v="2021"/>
    <n v="10.39"/>
    <n v="57.032788000000004"/>
    <n v="36.19876"/>
    <n v="20.834028000000004"/>
  </r>
  <r>
    <x v="57"/>
    <n v="1.8263"/>
    <n v="3.2006999999999999"/>
    <n v="3.4043000000000001"/>
    <s v="SUCURSAL TRAN"/>
    <x v="3"/>
    <x v="0"/>
    <n v="2020"/>
    <n v="1.72"/>
    <n v="5.505204"/>
    <n v="3.1412360000000001"/>
    <n v="2.3639679999999998"/>
  </r>
  <r>
    <x v="57"/>
    <n v="1.8263"/>
    <n v="3.2006999999999999"/>
    <n v="3.4043000000000001"/>
    <s v="SUCURSAL TRAN"/>
    <x v="3"/>
    <x v="1"/>
    <n v="2020"/>
    <n v="0"/>
    <n v="0"/>
    <n v="0"/>
    <n v="0"/>
  </r>
  <r>
    <x v="57"/>
    <n v="1.8263"/>
    <n v="3.2006999999999999"/>
    <n v="3.4043000000000001"/>
    <s v="SUCURSAL TRAN"/>
    <x v="3"/>
    <x v="2"/>
    <n v="2020"/>
    <n v="1.51"/>
    <n v="4.8330570000000002"/>
    <n v="2.7577129999999999"/>
    <n v="2.0753440000000003"/>
  </r>
  <r>
    <x v="57"/>
    <n v="1.8263"/>
    <n v="3.2006999999999999"/>
    <n v="3.4043000000000001"/>
    <s v="SUCURSAL TRAN"/>
    <x v="3"/>
    <x v="3"/>
    <n v="2020"/>
    <n v="0"/>
    <n v="0"/>
    <n v="0"/>
    <n v="0"/>
  </r>
  <r>
    <x v="57"/>
    <n v="1.8263"/>
    <n v="3.2006999999999999"/>
    <n v="3.4043000000000001"/>
    <s v="SUCURSAL TRAN"/>
    <x v="3"/>
    <x v="4"/>
    <n v="2020"/>
    <n v="0"/>
    <n v="0"/>
    <n v="0"/>
    <n v="0"/>
  </r>
  <r>
    <x v="57"/>
    <n v="1.8263"/>
    <n v="3.2006999999999999"/>
    <n v="3.4043000000000001"/>
    <s v="SUCURSAL TRAN"/>
    <x v="3"/>
    <x v="5"/>
    <n v="2020"/>
    <n v="0"/>
    <n v="0"/>
    <n v="0"/>
    <n v="0"/>
  </r>
  <r>
    <x v="57"/>
    <n v="1.8263"/>
    <n v="3.2006999999999999"/>
    <n v="3.4043000000000001"/>
    <s v="SUCURSAL TRAN"/>
    <x v="3"/>
    <x v="6"/>
    <n v="2020"/>
    <n v="0.46"/>
    <n v="1.4723219999999999"/>
    <n v="0.84009800000000001"/>
    <n v="0.6322239999999999"/>
  </r>
  <r>
    <x v="57"/>
    <n v="1.8263"/>
    <n v="3.2006999999999999"/>
    <n v="3.4043000000000001"/>
    <s v="SUCURSAL TRAN"/>
    <x v="3"/>
    <x v="7"/>
    <n v="2020"/>
    <n v="0"/>
    <n v="0"/>
    <n v="0"/>
    <n v="0"/>
  </r>
  <r>
    <x v="57"/>
    <n v="1.8263"/>
    <n v="3.2006999999999999"/>
    <n v="3.4043000000000001"/>
    <s v="SUCURSAL TRAN"/>
    <x v="3"/>
    <x v="8"/>
    <n v="2021"/>
    <n v="0"/>
    <n v="0"/>
    <n v="0"/>
    <n v="0"/>
  </r>
  <r>
    <x v="58"/>
    <n v="27.024699999999999"/>
    <n v="38.092199999999998"/>
    <n v="43.127299999999998"/>
    <s v="SUCURSAL CHILE"/>
    <x v="4"/>
    <x v="0"/>
    <n v="2020"/>
    <n v="5.01"/>
    <n v="190.84192199999998"/>
    <n v="135.39374699999999"/>
    <n v="55.448174999999992"/>
  </r>
  <r>
    <x v="58"/>
    <n v="27.024699999999999"/>
    <n v="38.092199999999998"/>
    <n v="43.127299999999998"/>
    <s v="SUCURSAL CHILE"/>
    <x v="4"/>
    <x v="1"/>
    <n v="2020"/>
    <n v="6.64"/>
    <n v="252.93220799999997"/>
    <n v="179.444008"/>
    <n v="73.488199999999978"/>
  </r>
  <r>
    <x v="58"/>
    <n v="27.024699999999999"/>
    <n v="38.092199999999998"/>
    <n v="43.127299999999998"/>
    <s v="SUCURSAL CHILE"/>
    <x v="4"/>
    <x v="2"/>
    <n v="2020"/>
    <n v="2.98"/>
    <n v="113.51475599999999"/>
    <n v="80.533605999999992"/>
    <n v="32.98115"/>
  </r>
  <r>
    <x v="58"/>
    <n v="27.024699999999999"/>
    <n v="38.092199999999998"/>
    <n v="43.127299999999998"/>
    <s v="SUCURSAL CHILE"/>
    <x v="4"/>
    <x v="3"/>
    <n v="2020"/>
    <n v="3.34"/>
    <n v="127.22794799999998"/>
    <n v="90.262497999999994"/>
    <n v="36.96544999999999"/>
  </r>
  <r>
    <x v="58"/>
    <n v="27.024699999999999"/>
    <n v="38.092199999999998"/>
    <n v="43.127299999999998"/>
    <s v="SUCURSAL CHILE"/>
    <x v="4"/>
    <x v="4"/>
    <n v="2020"/>
    <n v="0"/>
    <n v="0"/>
    <n v="0"/>
    <n v="0"/>
  </r>
  <r>
    <x v="58"/>
    <n v="27.024699999999999"/>
    <n v="38.092199999999998"/>
    <n v="43.127299999999998"/>
    <s v="SUCURSAL CHILE"/>
    <x v="4"/>
    <x v="5"/>
    <n v="2020"/>
    <n v="0"/>
    <n v="0"/>
    <n v="0"/>
    <n v="0"/>
  </r>
  <r>
    <x v="58"/>
    <n v="27.024699999999999"/>
    <n v="38.092199999999998"/>
    <n v="43.127299999999998"/>
    <s v="SUCURSAL CHILE"/>
    <x v="4"/>
    <x v="6"/>
    <n v="2020"/>
    <n v="0.04"/>
    <n v="1.5236879999999999"/>
    <n v="1.0809880000000001"/>
    <n v="0.44269999999999987"/>
  </r>
  <r>
    <x v="58"/>
    <n v="27.024699999999999"/>
    <n v="38.092199999999998"/>
    <n v="43.127299999999998"/>
    <s v="SUCURSAL CHILE"/>
    <x v="4"/>
    <x v="7"/>
    <n v="2020"/>
    <n v="0"/>
    <n v="0"/>
    <n v="0"/>
    <n v="0"/>
  </r>
  <r>
    <x v="58"/>
    <n v="27.024699999999999"/>
    <n v="38.092199999999998"/>
    <n v="43.127299999999998"/>
    <s v="SUCURSAL CHILE"/>
    <x v="4"/>
    <x v="8"/>
    <n v="2021"/>
    <n v="0"/>
    <n v="0"/>
    <n v="0"/>
    <n v="0"/>
  </r>
  <r>
    <x v="58"/>
    <n v="127.5621"/>
    <n v="188.83240000000001"/>
    <n v="200.01599999999999"/>
    <s v="MATRIZ "/>
    <x v="1"/>
    <x v="0"/>
    <n v="2020"/>
    <n v="0"/>
    <n v="0"/>
    <n v="0"/>
    <n v="0"/>
  </r>
  <r>
    <x v="58"/>
    <n v="127.5621"/>
    <n v="188.83240000000001"/>
    <n v="200.01599999999999"/>
    <s v="MATRIZ "/>
    <x v="1"/>
    <x v="1"/>
    <n v="2020"/>
    <n v="4.13"/>
    <n v="779.87781200000006"/>
    <n v="526.83147299999996"/>
    <n v="253.0463390000001"/>
  </r>
  <r>
    <x v="58"/>
    <n v="127.5621"/>
    <n v="188.83240000000001"/>
    <n v="200.01599999999999"/>
    <s v="MATRIZ "/>
    <x v="1"/>
    <x v="2"/>
    <n v="2020"/>
    <n v="0"/>
    <n v="0"/>
    <n v="0"/>
    <n v="0"/>
  </r>
  <r>
    <x v="58"/>
    <n v="127.5621"/>
    <n v="188.83240000000001"/>
    <n v="200.01599999999999"/>
    <s v="MATRIZ "/>
    <x v="1"/>
    <x v="3"/>
    <n v="2020"/>
    <n v="0"/>
    <n v="0"/>
    <n v="0"/>
    <n v="0"/>
  </r>
  <r>
    <x v="58"/>
    <n v="127.5621"/>
    <n v="188.83240000000001"/>
    <n v="200.01599999999999"/>
    <s v="MATRIZ "/>
    <x v="1"/>
    <x v="4"/>
    <n v="2020"/>
    <n v="4.49"/>
    <n v="847.85747600000002"/>
    <n v="572.753829"/>
    <n v="275.10364700000002"/>
  </r>
  <r>
    <x v="58"/>
    <n v="127.5621"/>
    <n v="188.83240000000001"/>
    <n v="200.01599999999999"/>
    <s v="MATRIZ "/>
    <x v="1"/>
    <x v="5"/>
    <n v="2020"/>
    <n v="3"/>
    <n v="566.49720000000002"/>
    <n v="382.68630000000002"/>
    <n v="183.8109"/>
  </r>
  <r>
    <x v="58"/>
    <n v="127.5621"/>
    <n v="188.83240000000001"/>
    <n v="200.01599999999999"/>
    <s v="MATRIZ "/>
    <x v="1"/>
    <x v="6"/>
    <n v="2020"/>
    <n v="0"/>
    <n v="0"/>
    <n v="0"/>
    <n v="0"/>
  </r>
  <r>
    <x v="58"/>
    <n v="127.5621"/>
    <n v="188.83240000000001"/>
    <n v="200.01599999999999"/>
    <s v="MATRIZ "/>
    <x v="1"/>
    <x v="7"/>
    <n v="2020"/>
    <n v="1.25"/>
    <n v="236.04050000000001"/>
    <n v="159.45262500000001"/>
    <n v="76.587874999999997"/>
  </r>
  <r>
    <x v="58"/>
    <n v="127.5621"/>
    <n v="188.83240000000001"/>
    <n v="200.01599999999999"/>
    <s v="MATRIZ "/>
    <x v="1"/>
    <x v="8"/>
    <n v="2021"/>
    <n v="0.11"/>
    <n v="20.771564000000001"/>
    <n v="14.031831"/>
    <n v="6.7397330000000011"/>
  </r>
  <r>
    <x v="58"/>
    <n v="174.75409999999999"/>
    <n v="225.65309999999999"/>
    <n v="229.71619999999999"/>
    <s v="SUCURSAL LOJA"/>
    <x v="2"/>
    <x v="0"/>
    <n v="2020"/>
    <n v="0.28999999999999998"/>
    <n v="65.439398999999995"/>
    <n v="50.678688999999991"/>
    <n v="14.760710000000003"/>
  </r>
  <r>
    <x v="58"/>
    <n v="174.75409999999999"/>
    <n v="225.65309999999999"/>
    <n v="229.71619999999999"/>
    <s v="SUCURSAL LOJA"/>
    <x v="2"/>
    <x v="1"/>
    <n v="2020"/>
    <n v="4.63"/>
    <n v="1044.7738529999999"/>
    <n v="809.11148299999991"/>
    <n v="235.66237000000001"/>
  </r>
  <r>
    <x v="58"/>
    <n v="174.75409999999999"/>
    <n v="225.65309999999999"/>
    <n v="229.71619999999999"/>
    <s v="SUCURSAL LOJA"/>
    <x v="2"/>
    <x v="2"/>
    <n v="2020"/>
    <n v="0"/>
    <n v="0"/>
    <n v="0"/>
    <n v="0"/>
  </r>
  <r>
    <x v="58"/>
    <n v="174.75409999999999"/>
    <n v="225.65309999999999"/>
    <n v="229.71619999999999"/>
    <s v="SUCURSAL LOJA"/>
    <x v="2"/>
    <x v="3"/>
    <n v="2020"/>
    <n v="0"/>
    <n v="0"/>
    <n v="0"/>
    <n v="0"/>
  </r>
  <r>
    <x v="58"/>
    <n v="174.75409999999999"/>
    <n v="225.65309999999999"/>
    <n v="229.71619999999999"/>
    <s v="SUCURSAL LOJA"/>
    <x v="2"/>
    <x v="4"/>
    <n v="2020"/>
    <n v="0"/>
    <n v="0"/>
    <n v="0"/>
    <n v="0"/>
  </r>
  <r>
    <x v="58"/>
    <n v="174.75409999999999"/>
    <n v="225.65309999999999"/>
    <n v="229.71619999999999"/>
    <s v="SUCURSAL LOJA"/>
    <x v="2"/>
    <x v="5"/>
    <n v="2020"/>
    <n v="0"/>
    <n v="0"/>
    <n v="0"/>
    <n v="0"/>
  </r>
  <r>
    <x v="58"/>
    <n v="174.75409999999999"/>
    <n v="225.65309999999999"/>
    <n v="229.71619999999999"/>
    <s v="SUCURSAL LOJA"/>
    <x v="2"/>
    <x v="6"/>
    <n v="2020"/>
    <n v="1.65"/>
    <n v="372.32761499999998"/>
    <n v="288.34426499999995"/>
    <n v="83.98335000000003"/>
  </r>
  <r>
    <x v="58"/>
    <n v="174.75409999999999"/>
    <n v="225.65309999999999"/>
    <n v="229.71619999999999"/>
    <s v="SUCURSAL LOJA"/>
    <x v="2"/>
    <x v="7"/>
    <n v="2020"/>
    <n v="0.57999999999999996"/>
    <n v="130.87879799999999"/>
    <n v="101.35737799999998"/>
    <n v="29.521420000000006"/>
  </r>
  <r>
    <x v="58"/>
    <n v="174.75409999999999"/>
    <n v="225.65309999999999"/>
    <n v="229.71619999999999"/>
    <s v="SUCURSAL LOJA"/>
    <x v="2"/>
    <x v="8"/>
    <n v="2021"/>
    <n v="0"/>
    <n v="0"/>
    <n v="0"/>
    <n v="0"/>
  </r>
  <r>
    <x v="58"/>
    <n v="42.140599999999999"/>
    <n v="61.588000000000001"/>
    <n v="64.106700000000004"/>
    <s v="SUCURSAL TALLER"/>
    <x v="0"/>
    <x v="0"/>
    <n v="2020"/>
    <n v="0"/>
    <n v="0"/>
    <n v="0"/>
    <n v="0"/>
  </r>
  <r>
    <x v="58"/>
    <n v="42.140599999999999"/>
    <n v="61.588000000000001"/>
    <n v="64.106700000000004"/>
    <s v="SUCURSAL TALLER"/>
    <x v="0"/>
    <x v="1"/>
    <n v="2020"/>
    <n v="0.03"/>
    <n v="1.8476399999999999"/>
    <n v="1.2642179999999998"/>
    <n v="0.58342200000000011"/>
  </r>
  <r>
    <x v="58"/>
    <n v="42.140599999999999"/>
    <n v="61.588000000000001"/>
    <n v="64.106700000000004"/>
    <s v="SUCURSAL TALLER"/>
    <x v="0"/>
    <x v="2"/>
    <n v="2020"/>
    <n v="0.95"/>
    <n v="58.508600000000001"/>
    <n v="40.033569999999997"/>
    <n v="18.475030000000004"/>
  </r>
  <r>
    <x v="58"/>
    <n v="42.140599999999999"/>
    <n v="61.588000000000001"/>
    <n v="64.106700000000004"/>
    <s v="SUCURSAL TALLER"/>
    <x v="0"/>
    <x v="3"/>
    <n v="2020"/>
    <n v="6.56"/>
    <n v="404.01727999999997"/>
    <n v="276.44233599999995"/>
    <n v="127.57494400000002"/>
  </r>
  <r>
    <x v="58"/>
    <n v="42.140599999999999"/>
    <n v="61.588000000000001"/>
    <n v="64.106700000000004"/>
    <s v="SUCURSAL TALLER"/>
    <x v="0"/>
    <x v="4"/>
    <n v="2020"/>
    <n v="0.68"/>
    <n v="41.879840000000002"/>
    <n v="28.655608000000001"/>
    <n v="13.224232000000001"/>
  </r>
  <r>
    <x v="58"/>
    <n v="42.140599999999999"/>
    <n v="61.588000000000001"/>
    <n v="64.106700000000004"/>
    <s v="SUCURSAL TALLER"/>
    <x v="0"/>
    <x v="5"/>
    <n v="2020"/>
    <n v="0.4"/>
    <n v="24.635200000000001"/>
    <n v="16.85624"/>
    <n v="7.7789600000000014"/>
  </r>
  <r>
    <x v="58"/>
    <n v="42.140599999999999"/>
    <n v="61.588000000000001"/>
    <n v="64.106700000000004"/>
    <s v="SUCURSAL TALLER"/>
    <x v="0"/>
    <x v="6"/>
    <n v="2020"/>
    <n v="1.1299999999999999"/>
    <n v="69.594439999999992"/>
    <n v="47.618877999999995"/>
    <n v="21.975561999999996"/>
  </r>
  <r>
    <x v="58"/>
    <n v="42.140599999999999"/>
    <n v="61.588000000000001"/>
    <n v="64.106700000000004"/>
    <s v="SUCURSAL TALLER"/>
    <x v="0"/>
    <x v="7"/>
    <n v="2020"/>
    <n v="2.25"/>
    <n v="138.57300000000001"/>
    <n v="94.81635"/>
    <n v="43.756650000000008"/>
  </r>
  <r>
    <x v="58"/>
    <n v="42.140599999999999"/>
    <n v="61.588000000000001"/>
    <n v="64.106700000000004"/>
    <s v="SUCURSAL TALLER"/>
    <x v="0"/>
    <x v="8"/>
    <n v="2021"/>
    <n v="1.08"/>
    <n v="66.515039999999999"/>
    <n v="45.511848000000001"/>
    <n v="21.003191999999999"/>
  </r>
  <r>
    <x v="59"/>
    <n v="8.4328000000000003"/>
    <n v="16.832899999999999"/>
    <n v="16.995200000000001"/>
    <s v="MATRIZ "/>
    <x v="1"/>
    <x v="0"/>
    <n v="2020"/>
    <n v="0.2"/>
    <n v="3.3665799999999999"/>
    <n v="1.6865600000000001"/>
    <n v="1.6800199999999998"/>
  </r>
  <r>
    <x v="59"/>
    <n v="8.4328000000000003"/>
    <n v="16.832899999999999"/>
    <n v="16.995200000000001"/>
    <s v="MATRIZ "/>
    <x v="1"/>
    <x v="1"/>
    <n v="2020"/>
    <n v="2.2999999999999998"/>
    <n v="38.715669999999996"/>
    <n v="19.395440000000001"/>
    <n v="19.320229999999995"/>
  </r>
  <r>
    <x v="59"/>
    <n v="8.4328000000000003"/>
    <n v="16.832899999999999"/>
    <n v="16.995200000000001"/>
    <s v="MATRIZ "/>
    <x v="1"/>
    <x v="2"/>
    <n v="2020"/>
    <n v="3.85"/>
    <n v="64.806664999999995"/>
    <n v="32.466280000000005"/>
    <n v="32.340384999999991"/>
  </r>
  <r>
    <x v="59"/>
    <n v="8.4328000000000003"/>
    <n v="16.832899999999999"/>
    <n v="16.995200000000001"/>
    <s v="MATRIZ "/>
    <x v="1"/>
    <x v="3"/>
    <n v="2020"/>
    <n v="3.67"/>
    <n v="61.776742999999996"/>
    <n v="30.948376"/>
    <n v="30.828366999999997"/>
  </r>
  <r>
    <x v="59"/>
    <n v="8.4328000000000003"/>
    <n v="16.832899999999999"/>
    <n v="16.995200000000001"/>
    <s v="MATRIZ "/>
    <x v="1"/>
    <x v="4"/>
    <n v="2020"/>
    <n v="0"/>
    <n v="0"/>
    <n v="0"/>
    <n v="0"/>
  </r>
  <r>
    <x v="59"/>
    <n v="8.4328000000000003"/>
    <n v="16.832899999999999"/>
    <n v="16.995200000000001"/>
    <s v="MATRIZ "/>
    <x v="1"/>
    <x v="5"/>
    <n v="2020"/>
    <n v="1.47"/>
    <n v="24.744362999999996"/>
    <n v="12.396216000000001"/>
    <n v="12.348146999999996"/>
  </r>
  <r>
    <x v="59"/>
    <n v="8.4328000000000003"/>
    <n v="16.832899999999999"/>
    <n v="16.995200000000001"/>
    <s v="MATRIZ "/>
    <x v="1"/>
    <x v="6"/>
    <n v="2020"/>
    <n v="1.38"/>
    <n v="23.229401999999997"/>
    <n v="11.637264"/>
    <n v="11.592137999999997"/>
  </r>
  <r>
    <x v="59"/>
    <n v="8.4328000000000003"/>
    <n v="16.832899999999999"/>
    <n v="16.995200000000001"/>
    <s v="MATRIZ "/>
    <x v="1"/>
    <x v="7"/>
    <n v="2020"/>
    <n v="0.31"/>
    <n v="5.2181989999999994"/>
    <n v="2.6141680000000003"/>
    <n v="2.6040309999999991"/>
  </r>
  <r>
    <x v="59"/>
    <n v="8.4328000000000003"/>
    <n v="16.832899999999999"/>
    <n v="16.995200000000001"/>
    <s v="MATRIZ "/>
    <x v="1"/>
    <x v="8"/>
    <n v="2021"/>
    <n v="2.5"/>
    <n v="42.082249999999995"/>
    <n v="21.082000000000001"/>
    <n v="21.000249999999994"/>
  </r>
  <r>
    <x v="59"/>
    <n v="9.2636000000000003"/>
    <n v="14.5282"/>
    <n v="14.466699999999999"/>
    <s v="SUCURSAL LOJA"/>
    <x v="2"/>
    <x v="0"/>
    <n v="2020"/>
    <n v="0.16"/>
    <n v="2.3245119999999999"/>
    <n v="1.4821760000000002"/>
    <n v="0.84233599999999975"/>
  </r>
  <r>
    <x v="59"/>
    <n v="9.2636000000000003"/>
    <n v="14.5282"/>
    <n v="14.466699999999999"/>
    <s v="SUCURSAL LOJA"/>
    <x v="2"/>
    <x v="1"/>
    <n v="2020"/>
    <n v="3.37"/>
    <n v="48.960034"/>
    <n v="31.218332"/>
    <n v="17.741702"/>
  </r>
  <r>
    <x v="59"/>
    <n v="9.2636000000000003"/>
    <n v="14.5282"/>
    <n v="14.466699999999999"/>
    <s v="SUCURSAL LOJA"/>
    <x v="2"/>
    <x v="2"/>
    <n v="2020"/>
    <n v="4.68"/>
    <n v="67.991975999999994"/>
    <n v="43.353648"/>
    <n v="24.638327999999994"/>
  </r>
  <r>
    <x v="59"/>
    <n v="9.2636000000000003"/>
    <n v="14.5282"/>
    <n v="14.466699999999999"/>
    <s v="SUCURSAL LOJA"/>
    <x v="2"/>
    <x v="3"/>
    <n v="2020"/>
    <n v="1.41"/>
    <n v="20.484762"/>
    <n v="13.061676"/>
    <n v="7.4230859999999996"/>
  </r>
  <r>
    <x v="59"/>
    <n v="9.2636000000000003"/>
    <n v="14.5282"/>
    <n v="14.466699999999999"/>
    <s v="SUCURSAL LOJA"/>
    <x v="2"/>
    <x v="4"/>
    <n v="2020"/>
    <n v="3.92"/>
    <n v="56.950544000000001"/>
    <n v="36.313312000000003"/>
    <n v="20.637231999999997"/>
  </r>
  <r>
    <x v="59"/>
    <n v="9.2636000000000003"/>
    <n v="14.5282"/>
    <n v="14.466699999999999"/>
    <s v="SUCURSAL LOJA"/>
    <x v="2"/>
    <x v="5"/>
    <n v="2020"/>
    <n v="0"/>
    <n v="0"/>
    <n v="0"/>
    <n v="0"/>
  </r>
  <r>
    <x v="59"/>
    <n v="9.2636000000000003"/>
    <n v="14.5282"/>
    <n v="14.466699999999999"/>
    <s v="SUCURSAL LOJA"/>
    <x v="2"/>
    <x v="6"/>
    <n v="2020"/>
    <n v="0.64"/>
    <n v="9.2980479999999996"/>
    <n v="5.9287040000000006"/>
    <n v="3.369343999999999"/>
  </r>
  <r>
    <x v="59"/>
    <n v="9.2636000000000003"/>
    <n v="14.5282"/>
    <n v="14.466699999999999"/>
    <s v="SUCURSAL LOJA"/>
    <x v="2"/>
    <x v="7"/>
    <n v="2020"/>
    <n v="0"/>
    <n v="0"/>
    <n v="0"/>
    <n v="0"/>
  </r>
  <r>
    <x v="59"/>
    <n v="9.2636000000000003"/>
    <n v="14.5282"/>
    <n v="14.466699999999999"/>
    <s v="SUCURSAL LOJA"/>
    <x v="2"/>
    <x v="8"/>
    <n v="2021"/>
    <n v="1.1599999999999999"/>
    <n v="16.852712"/>
    <n v="10.745775999999999"/>
    <n v="6.106936000000001"/>
  </r>
  <r>
    <x v="59"/>
    <n v="5.5153999999999996"/>
    <n v="7.3021000000000003"/>
    <n v="8.6867000000000001"/>
    <s v="SUCURSAL TRAN"/>
    <x v="3"/>
    <x v="0"/>
    <n v="2020"/>
    <n v="0"/>
    <n v="0"/>
    <n v="0"/>
    <n v="0"/>
  </r>
  <r>
    <x v="59"/>
    <n v="5.5153999999999996"/>
    <n v="7.3021000000000003"/>
    <n v="8.6867000000000001"/>
    <s v="SUCURSAL TRAN"/>
    <x v="3"/>
    <x v="1"/>
    <n v="2020"/>
    <n v="1.19"/>
    <n v="8.6894989999999996"/>
    <n v="6.5633259999999991"/>
    <n v="2.1261730000000005"/>
  </r>
  <r>
    <x v="59"/>
    <n v="5.5153999999999996"/>
    <n v="7.3021000000000003"/>
    <n v="8.6867000000000001"/>
    <s v="SUCURSAL TRAN"/>
    <x v="3"/>
    <x v="2"/>
    <n v="2020"/>
    <n v="0"/>
    <n v="0"/>
    <n v="0"/>
    <n v="0"/>
  </r>
  <r>
    <x v="59"/>
    <n v="5.5153999999999996"/>
    <n v="7.3021000000000003"/>
    <n v="8.6867000000000001"/>
    <s v="SUCURSAL TRAN"/>
    <x v="3"/>
    <x v="3"/>
    <n v="2020"/>
    <n v="10.18"/>
    <n v="74.335378000000006"/>
    <n v="56.146771999999991"/>
    <n v="18.188606000000014"/>
  </r>
  <r>
    <x v="59"/>
    <n v="5.5153999999999996"/>
    <n v="7.3021000000000003"/>
    <n v="8.6867000000000001"/>
    <s v="SUCURSAL TRAN"/>
    <x v="3"/>
    <x v="4"/>
    <n v="2020"/>
    <n v="0.65"/>
    <n v="4.7463649999999999"/>
    <n v="3.58501"/>
    <n v="1.1613549999999999"/>
  </r>
  <r>
    <x v="59"/>
    <n v="5.5153999999999996"/>
    <n v="7.3021000000000003"/>
    <n v="8.6867000000000001"/>
    <s v="SUCURSAL TRAN"/>
    <x v="3"/>
    <x v="5"/>
    <n v="2020"/>
    <n v="0"/>
    <n v="0"/>
    <n v="0"/>
    <n v="0"/>
  </r>
  <r>
    <x v="59"/>
    <n v="5.5153999999999996"/>
    <n v="7.3021000000000003"/>
    <n v="8.6867000000000001"/>
    <s v="SUCURSAL TRAN"/>
    <x v="3"/>
    <x v="6"/>
    <n v="2020"/>
    <n v="0"/>
    <n v="0"/>
    <n v="0"/>
    <n v="0"/>
  </r>
  <r>
    <x v="59"/>
    <n v="5.5153999999999996"/>
    <n v="7.3021000000000003"/>
    <n v="8.6867000000000001"/>
    <s v="SUCURSAL TRAN"/>
    <x v="3"/>
    <x v="7"/>
    <n v="2020"/>
    <n v="4.57"/>
    <n v="33.370597000000004"/>
    <n v="25.205378"/>
    <n v="8.165219000000004"/>
  </r>
  <r>
    <x v="59"/>
    <n v="5.5153999999999996"/>
    <n v="7.3021000000000003"/>
    <n v="8.6867000000000001"/>
    <s v="SUCURSAL TRAN"/>
    <x v="3"/>
    <x v="8"/>
    <n v="2021"/>
    <n v="0"/>
    <n v="0"/>
    <n v="0"/>
    <n v="0"/>
  </r>
  <r>
    <x v="60"/>
    <n v="23.697700000000001"/>
    <n v="29.744299999999999"/>
    <n v="28.0976"/>
    <s v="MATRIZ "/>
    <x v="1"/>
    <x v="0"/>
    <n v="2020"/>
    <n v="2.85"/>
    <n v="84.771254999999996"/>
    <n v="67.53844500000001"/>
    <n v="17.232809999999986"/>
  </r>
  <r>
    <x v="60"/>
    <n v="23.697700000000001"/>
    <n v="29.744299999999999"/>
    <n v="28.0976"/>
    <s v="MATRIZ "/>
    <x v="1"/>
    <x v="1"/>
    <n v="2020"/>
    <n v="0"/>
    <n v="0"/>
    <n v="0"/>
    <n v="0"/>
  </r>
  <r>
    <x v="60"/>
    <n v="23.697700000000001"/>
    <n v="29.744299999999999"/>
    <n v="28.0976"/>
    <s v="MATRIZ "/>
    <x v="1"/>
    <x v="2"/>
    <n v="2020"/>
    <n v="1.62"/>
    <n v="48.185766000000001"/>
    <n v="38.390274000000005"/>
    <n v="9.7954919999999959"/>
  </r>
  <r>
    <x v="60"/>
    <n v="23.697700000000001"/>
    <n v="29.744299999999999"/>
    <n v="28.0976"/>
    <s v="MATRIZ "/>
    <x v="1"/>
    <x v="3"/>
    <n v="2020"/>
    <n v="0.89"/>
    <n v="26.472427"/>
    <n v="21.090953000000003"/>
    <n v="5.3814739999999972"/>
  </r>
  <r>
    <x v="60"/>
    <n v="23.697700000000001"/>
    <n v="29.744299999999999"/>
    <n v="28.0976"/>
    <s v="MATRIZ "/>
    <x v="1"/>
    <x v="4"/>
    <n v="2020"/>
    <n v="0.55000000000000004"/>
    <n v="16.359365"/>
    <n v="13.033735000000002"/>
    <n v="3.3256299999999985"/>
  </r>
  <r>
    <x v="60"/>
    <n v="23.697700000000001"/>
    <n v="29.744299999999999"/>
    <n v="28.0976"/>
    <s v="MATRIZ "/>
    <x v="1"/>
    <x v="5"/>
    <n v="2020"/>
    <n v="0.76"/>
    <n v="22.605667999999998"/>
    <n v="18.010252000000001"/>
    <n v="4.5954159999999966"/>
  </r>
  <r>
    <x v="60"/>
    <n v="23.697700000000001"/>
    <n v="29.744299999999999"/>
    <n v="28.0976"/>
    <s v="MATRIZ "/>
    <x v="1"/>
    <x v="6"/>
    <n v="2020"/>
    <n v="0.08"/>
    <n v="2.3795440000000001"/>
    <n v="1.8958160000000002"/>
    <n v="0.48372799999999994"/>
  </r>
  <r>
    <x v="60"/>
    <n v="23.697700000000001"/>
    <n v="29.744299999999999"/>
    <n v="28.0976"/>
    <s v="MATRIZ "/>
    <x v="1"/>
    <x v="7"/>
    <n v="2020"/>
    <n v="0.15"/>
    <n v="4.4616449999999999"/>
    <n v="3.5546549999999999"/>
    <n v="0.90698999999999996"/>
  </r>
  <r>
    <x v="60"/>
    <n v="23.697700000000001"/>
    <n v="29.744299999999999"/>
    <n v="28.0976"/>
    <s v="MATRIZ "/>
    <x v="1"/>
    <x v="8"/>
    <n v="2021"/>
    <n v="0"/>
    <n v="0"/>
    <n v="0"/>
    <n v="0"/>
  </r>
  <r>
    <x v="60"/>
    <n v="138.68899999999999"/>
    <n v="203.3441"/>
    <n v="223.69309999999999"/>
    <s v="SUCURSAL TRAN"/>
    <x v="3"/>
    <x v="0"/>
    <n v="2020"/>
    <n v="0.1"/>
    <n v="20.334410000000002"/>
    <n v="13.8689"/>
    <n v="6.4655100000000019"/>
  </r>
  <r>
    <x v="60"/>
    <n v="138.68899999999999"/>
    <n v="203.3441"/>
    <n v="223.69309999999999"/>
    <s v="SUCURSAL TRAN"/>
    <x v="3"/>
    <x v="1"/>
    <n v="2020"/>
    <n v="3.75"/>
    <n v="762.54037500000004"/>
    <n v="520.08375000000001"/>
    <n v="242.45662500000003"/>
  </r>
  <r>
    <x v="60"/>
    <n v="138.68899999999999"/>
    <n v="203.3441"/>
    <n v="223.69309999999999"/>
    <s v="SUCURSAL TRAN"/>
    <x v="3"/>
    <x v="2"/>
    <n v="2020"/>
    <n v="1.39"/>
    <n v="282.64829899999995"/>
    <n v="192.77770999999998"/>
    <n v="89.870588999999967"/>
  </r>
  <r>
    <x v="60"/>
    <n v="138.68899999999999"/>
    <n v="203.3441"/>
    <n v="223.69309999999999"/>
    <s v="SUCURSAL TRAN"/>
    <x v="3"/>
    <x v="3"/>
    <n v="2020"/>
    <n v="0.59"/>
    <n v="119.97301899999999"/>
    <n v="81.826509999999985"/>
    <n v="38.146509000000009"/>
  </r>
  <r>
    <x v="60"/>
    <n v="138.68899999999999"/>
    <n v="203.3441"/>
    <n v="223.69309999999999"/>
    <s v="SUCURSAL TRAN"/>
    <x v="3"/>
    <x v="4"/>
    <n v="2020"/>
    <n v="0.09"/>
    <n v="18.300968999999998"/>
    <n v="12.482009999999999"/>
    <n v="5.8189589999999995"/>
  </r>
  <r>
    <x v="60"/>
    <n v="138.68899999999999"/>
    <n v="203.3441"/>
    <n v="223.69309999999999"/>
    <s v="SUCURSAL TRAN"/>
    <x v="3"/>
    <x v="5"/>
    <n v="2020"/>
    <n v="1.59"/>
    <n v="323.31711899999999"/>
    <n v="220.51551000000001"/>
    <n v="102.80160899999998"/>
  </r>
  <r>
    <x v="60"/>
    <n v="138.68899999999999"/>
    <n v="203.3441"/>
    <n v="223.69309999999999"/>
    <s v="SUCURSAL TRAN"/>
    <x v="3"/>
    <x v="6"/>
    <n v="2020"/>
    <n v="0.28999999999999998"/>
    <n v="58.969788999999999"/>
    <n v="40.219809999999995"/>
    <n v="18.749979000000003"/>
  </r>
  <r>
    <x v="60"/>
    <n v="138.68899999999999"/>
    <n v="203.3441"/>
    <n v="223.69309999999999"/>
    <s v="SUCURSAL TRAN"/>
    <x v="3"/>
    <x v="7"/>
    <n v="2020"/>
    <n v="2.0099999999999998"/>
    <n v="408.72164099999998"/>
    <n v="278.76488999999998"/>
    <n v="129.956751"/>
  </r>
  <r>
    <x v="60"/>
    <n v="138.68899999999999"/>
    <n v="203.3441"/>
    <n v="223.69309999999999"/>
    <s v="SUCURSAL TRAN"/>
    <x v="3"/>
    <x v="8"/>
    <n v="2021"/>
    <n v="0.38"/>
    <n v="77.270758000000001"/>
    <n v="52.701819999999998"/>
    <n v="24.568938000000003"/>
  </r>
  <r>
    <x v="60"/>
    <n v="73.265900000000002"/>
    <n v="84.027500000000003"/>
    <n v="90.932900000000004"/>
    <s v="SUCURSAL LOJA"/>
    <x v="2"/>
    <x v="0"/>
    <n v="2020"/>
    <n v="2.23"/>
    <n v="187.381325"/>
    <n v="163.382957"/>
    <n v="23.998367999999999"/>
  </r>
  <r>
    <x v="60"/>
    <n v="73.265900000000002"/>
    <n v="84.027500000000003"/>
    <n v="90.932900000000004"/>
    <s v="SUCURSAL LOJA"/>
    <x v="2"/>
    <x v="1"/>
    <n v="2020"/>
    <n v="2.12"/>
    <n v="178.13830000000002"/>
    <n v="155.32370800000001"/>
    <n v="22.814592000000005"/>
  </r>
  <r>
    <x v="60"/>
    <n v="73.265900000000002"/>
    <n v="84.027500000000003"/>
    <n v="90.932900000000004"/>
    <s v="SUCURSAL LOJA"/>
    <x v="2"/>
    <x v="2"/>
    <n v="2020"/>
    <n v="0"/>
    <n v="0"/>
    <n v="0"/>
    <n v="0"/>
  </r>
  <r>
    <x v="60"/>
    <n v="73.265900000000002"/>
    <n v="84.027500000000003"/>
    <n v="90.932900000000004"/>
    <s v="SUCURSAL LOJA"/>
    <x v="2"/>
    <x v="3"/>
    <n v="2020"/>
    <n v="0"/>
    <n v="0"/>
    <n v="0"/>
    <n v="0"/>
  </r>
  <r>
    <x v="60"/>
    <n v="73.265900000000002"/>
    <n v="84.027500000000003"/>
    <n v="90.932900000000004"/>
    <s v="SUCURSAL LOJA"/>
    <x v="2"/>
    <x v="4"/>
    <n v="2020"/>
    <n v="0.61"/>
    <n v="51.256774999999998"/>
    <n v="44.692199000000002"/>
    <n v="6.5645759999999953"/>
  </r>
  <r>
    <x v="60"/>
    <n v="73.265900000000002"/>
    <n v="84.027500000000003"/>
    <n v="90.932900000000004"/>
    <s v="SUCURSAL LOJA"/>
    <x v="2"/>
    <x v="5"/>
    <n v="2020"/>
    <n v="4.25"/>
    <n v="357.11687499999999"/>
    <n v="311.38007500000003"/>
    <n v="45.73679999999996"/>
  </r>
  <r>
    <x v="60"/>
    <n v="73.265900000000002"/>
    <n v="84.027500000000003"/>
    <n v="90.932900000000004"/>
    <s v="SUCURSAL LOJA"/>
    <x v="2"/>
    <x v="6"/>
    <n v="2020"/>
    <n v="3.16"/>
    <n v="265.52690000000001"/>
    <n v="231.52024400000002"/>
    <n v="34.006655999999992"/>
  </r>
  <r>
    <x v="60"/>
    <n v="73.265900000000002"/>
    <n v="84.027500000000003"/>
    <n v="90.932900000000004"/>
    <s v="SUCURSAL LOJA"/>
    <x v="2"/>
    <x v="7"/>
    <n v="2020"/>
    <n v="0"/>
    <n v="0"/>
    <n v="0"/>
    <n v="0"/>
  </r>
  <r>
    <x v="60"/>
    <n v="73.265900000000002"/>
    <n v="84.027500000000003"/>
    <n v="90.932900000000004"/>
    <s v="SUCURSAL LOJA"/>
    <x v="2"/>
    <x v="8"/>
    <n v="2021"/>
    <n v="0"/>
    <n v="0"/>
    <n v="0"/>
    <n v="0"/>
  </r>
  <r>
    <x v="60"/>
    <n v="109.3015"/>
    <n v="160.70070000000001"/>
    <n v="0"/>
    <s v="SUCURSAL TALLER"/>
    <x v="0"/>
    <x v="0"/>
    <n v="2020"/>
    <n v="1.75"/>
    <n v="281.226225"/>
    <n v="191.277625"/>
    <n v="89.948599999999999"/>
  </r>
  <r>
    <x v="60"/>
    <n v="109.3015"/>
    <n v="160.70070000000001"/>
    <n v="0"/>
    <s v="SUCURSAL TALLER"/>
    <x v="0"/>
    <x v="1"/>
    <n v="2020"/>
    <n v="0.56999999999999995"/>
    <n v="91.599399000000005"/>
    <n v="62.301854999999996"/>
    <n v="29.297544000000009"/>
  </r>
  <r>
    <x v="60"/>
    <n v="109.3015"/>
    <n v="160.70070000000001"/>
    <n v="0"/>
    <s v="SUCURSAL TALLER"/>
    <x v="0"/>
    <x v="2"/>
    <n v="2020"/>
    <n v="0"/>
    <n v="0"/>
    <n v="0"/>
    <n v="0"/>
  </r>
  <r>
    <x v="60"/>
    <n v="109.3015"/>
    <n v="160.70070000000001"/>
    <n v="0"/>
    <s v="SUCURSAL TALLER"/>
    <x v="0"/>
    <x v="3"/>
    <n v="2020"/>
    <n v="0.04"/>
    <n v="6.4280280000000003"/>
    <n v="4.3720600000000003"/>
    <n v="2.055968"/>
  </r>
  <r>
    <x v="60"/>
    <n v="109.3015"/>
    <n v="160.70070000000001"/>
    <n v="0"/>
    <s v="SUCURSAL TALLER"/>
    <x v="0"/>
    <x v="4"/>
    <n v="2020"/>
    <n v="0.63"/>
    <n v="101.24144100000001"/>
    <n v="68.859944999999996"/>
    <n v="32.381496000000013"/>
  </r>
  <r>
    <x v="60"/>
    <n v="109.3015"/>
    <n v="160.70070000000001"/>
    <n v="0"/>
    <s v="SUCURSAL TALLER"/>
    <x v="0"/>
    <x v="5"/>
    <n v="2020"/>
    <n v="2.91"/>
    <n v="467.63903700000003"/>
    <n v="318.06736500000005"/>
    <n v="149.57167199999998"/>
  </r>
  <r>
    <x v="60"/>
    <n v="109.3015"/>
    <n v="160.70070000000001"/>
    <n v="0"/>
    <s v="SUCURSAL TALLER"/>
    <x v="0"/>
    <x v="6"/>
    <n v="2020"/>
    <n v="0"/>
    <n v="0"/>
    <n v="0"/>
    <n v="0"/>
  </r>
  <r>
    <x v="60"/>
    <n v="109.3015"/>
    <n v="160.70070000000001"/>
    <n v="0"/>
    <s v="SUCURSAL TALLER"/>
    <x v="0"/>
    <x v="7"/>
    <n v="2020"/>
    <n v="0.02"/>
    <n v="3.2140140000000001"/>
    <n v="2.1860300000000001"/>
    <n v="1.027984"/>
  </r>
  <r>
    <x v="60"/>
    <n v="109.3015"/>
    <n v="160.70070000000001"/>
    <n v="0"/>
    <s v="SUCURSAL TALLER"/>
    <x v="0"/>
    <x v="8"/>
    <n v="2021"/>
    <n v="0.12"/>
    <n v="19.284084"/>
    <n v="13.11618"/>
    <n v="6.1679040000000001"/>
  </r>
  <r>
    <x v="60"/>
    <n v="86.6798"/>
    <n v="127.117"/>
    <n v="123.062"/>
    <s v="SUCURSAL CHILE"/>
    <x v="4"/>
    <x v="0"/>
    <n v="2020"/>
    <n v="0.53"/>
    <n v="67.372010000000003"/>
    <n v="45.940294000000002"/>
    <n v="21.431716000000002"/>
  </r>
  <r>
    <x v="60"/>
    <n v="86.6798"/>
    <n v="127.117"/>
    <n v="123.062"/>
    <s v="SUCURSAL CHILE"/>
    <x v="4"/>
    <x v="1"/>
    <n v="2020"/>
    <n v="0"/>
    <n v="0"/>
    <n v="0"/>
    <n v="0"/>
  </r>
  <r>
    <x v="60"/>
    <n v="86.6798"/>
    <n v="127.117"/>
    <n v="123.062"/>
    <s v="SUCURSAL CHILE"/>
    <x v="4"/>
    <x v="2"/>
    <n v="2020"/>
    <n v="1.53"/>
    <n v="194.48901000000001"/>
    <n v="132.62009399999999"/>
    <n v="61.868916000000013"/>
  </r>
  <r>
    <x v="60"/>
    <n v="86.6798"/>
    <n v="127.117"/>
    <n v="123.062"/>
    <s v="SUCURSAL CHILE"/>
    <x v="4"/>
    <x v="3"/>
    <n v="2020"/>
    <n v="0"/>
    <n v="0"/>
    <n v="0"/>
    <n v="0"/>
  </r>
  <r>
    <x v="60"/>
    <n v="86.6798"/>
    <n v="127.117"/>
    <n v="123.062"/>
    <s v="SUCURSAL CHILE"/>
    <x v="4"/>
    <x v="4"/>
    <n v="2020"/>
    <n v="1.48"/>
    <n v="188.13316"/>
    <n v="128.28610399999999"/>
    <n v="59.847056000000009"/>
  </r>
  <r>
    <x v="60"/>
    <n v="86.6798"/>
    <n v="127.117"/>
    <n v="123.062"/>
    <s v="SUCURSAL CHILE"/>
    <x v="4"/>
    <x v="5"/>
    <n v="2020"/>
    <n v="0"/>
    <n v="0"/>
    <n v="0"/>
    <n v="0"/>
  </r>
  <r>
    <x v="60"/>
    <n v="86.6798"/>
    <n v="127.117"/>
    <n v="123.062"/>
    <s v="SUCURSAL CHILE"/>
    <x v="4"/>
    <x v="6"/>
    <n v="2020"/>
    <n v="0"/>
    <n v="0"/>
    <n v="0"/>
    <n v="0"/>
  </r>
  <r>
    <x v="60"/>
    <n v="86.6798"/>
    <n v="127.117"/>
    <n v="123.062"/>
    <s v="SUCURSAL CHILE"/>
    <x v="4"/>
    <x v="7"/>
    <n v="2020"/>
    <n v="0.67"/>
    <n v="85.168390000000002"/>
    <n v="58.075466000000006"/>
    <n v="27.092923999999996"/>
  </r>
  <r>
    <x v="60"/>
    <n v="86.6798"/>
    <n v="127.117"/>
    <n v="123.062"/>
    <s v="SUCURSAL CHILE"/>
    <x v="4"/>
    <x v="8"/>
    <n v="2021"/>
    <n v="1.01"/>
    <n v="128.38817"/>
    <n v="87.546598000000003"/>
    <n v="40.841571999999999"/>
  </r>
  <r>
    <x v="61"/>
    <n v="10.481999999999999"/>
    <n v="20.909500000000001"/>
    <n v="19.7163"/>
    <s v="SUCURSAL LOJA"/>
    <x v="2"/>
    <x v="0"/>
    <n v="2020"/>
    <n v="0"/>
    <n v="0"/>
    <n v="0"/>
    <n v="0"/>
  </r>
  <r>
    <x v="61"/>
    <n v="10.481999999999999"/>
    <n v="20.909500000000001"/>
    <n v="19.7163"/>
    <s v="SUCURSAL LOJA"/>
    <x v="2"/>
    <x v="1"/>
    <n v="2020"/>
    <n v="13.3"/>
    <n v="278.09635000000003"/>
    <n v="139.41059999999999"/>
    <n v="138.68575000000004"/>
  </r>
  <r>
    <x v="61"/>
    <n v="10.481999999999999"/>
    <n v="20.909500000000001"/>
    <n v="19.7163"/>
    <s v="SUCURSAL LOJA"/>
    <x v="2"/>
    <x v="2"/>
    <n v="2020"/>
    <n v="0.2"/>
    <n v="4.1819000000000006"/>
    <n v="2.0964"/>
    <n v="2.0855000000000006"/>
  </r>
  <r>
    <x v="61"/>
    <n v="10.481999999999999"/>
    <n v="20.909500000000001"/>
    <n v="19.7163"/>
    <s v="SUCURSAL LOJA"/>
    <x v="2"/>
    <x v="3"/>
    <n v="2020"/>
    <n v="0.97"/>
    <n v="20.282215000000001"/>
    <n v="10.167539999999999"/>
    <n v="10.114675000000002"/>
  </r>
  <r>
    <x v="61"/>
    <n v="10.481999999999999"/>
    <n v="20.909500000000001"/>
    <n v="19.7163"/>
    <s v="SUCURSAL LOJA"/>
    <x v="2"/>
    <x v="4"/>
    <n v="2020"/>
    <n v="0"/>
    <n v="0"/>
    <n v="0"/>
    <n v="0"/>
  </r>
  <r>
    <x v="61"/>
    <n v="10.481999999999999"/>
    <n v="20.909500000000001"/>
    <n v="19.7163"/>
    <s v="SUCURSAL LOJA"/>
    <x v="2"/>
    <x v="5"/>
    <n v="2020"/>
    <n v="2.93"/>
    <n v="61.264835000000005"/>
    <n v="30.712260000000001"/>
    <n v="30.552575000000004"/>
  </r>
  <r>
    <x v="61"/>
    <n v="10.481999999999999"/>
    <n v="20.909500000000001"/>
    <n v="19.7163"/>
    <s v="SUCURSAL LOJA"/>
    <x v="2"/>
    <x v="6"/>
    <n v="2020"/>
    <n v="0"/>
    <n v="0"/>
    <n v="0"/>
    <n v="0"/>
  </r>
  <r>
    <x v="61"/>
    <n v="10.481999999999999"/>
    <n v="20.909500000000001"/>
    <n v="19.7163"/>
    <s v="SUCURSAL LOJA"/>
    <x v="2"/>
    <x v="7"/>
    <n v="2020"/>
    <n v="1.93"/>
    <n v="40.355335000000004"/>
    <n v="20.230259999999998"/>
    <n v="20.125075000000006"/>
  </r>
  <r>
    <x v="61"/>
    <n v="10.481999999999999"/>
    <n v="20.909500000000001"/>
    <n v="19.7163"/>
    <s v="SUCURSAL LOJA"/>
    <x v="2"/>
    <x v="8"/>
    <n v="2021"/>
    <n v="0.73"/>
    <n v="15.263935"/>
    <n v="7.6518599999999992"/>
    <n v="7.6120750000000008"/>
  </r>
  <r>
    <x v="61"/>
    <n v="6.8696999999999999"/>
    <n v="11.6875"/>
    <n v="13.335900000000001"/>
    <s v="SUCURSAL CHILE"/>
    <x v="4"/>
    <x v="0"/>
    <n v="2020"/>
    <n v="1.29"/>
    <n v="15.076875000000001"/>
    <n v="8.8619129999999995"/>
    <n v="6.2149620000000017"/>
  </r>
  <r>
    <x v="61"/>
    <n v="6.8696999999999999"/>
    <n v="11.6875"/>
    <n v="13.335900000000001"/>
    <s v="SUCURSAL CHILE"/>
    <x v="4"/>
    <x v="1"/>
    <n v="2020"/>
    <n v="2.63"/>
    <n v="30.738125"/>
    <n v="18.067311"/>
    <n v="12.670814"/>
  </r>
  <r>
    <x v="61"/>
    <n v="6.8696999999999999"/>
    <n v="11.6875"/>
    <n v="13.335900000000001"/>
    <s v="SUCURSAL CHILE"/>
    <x v="4"/>
    <x v="2"/>
    <n v="2020"/>
    <n v="0"/>
    <n v="0"/>
    <n v="0"/>
    <n v="0"/>
  </r>
  <r>
    <x v="61"/>
    <n v="6.8696999999999999"/>
    <n v="11.6875"/>
    <n v="13.335900000000001"/>
    <s v="SUCURSAL CHILE"/>
    <x v="4"/>
    <x v="3"/>
    <n v="2020"/>
    <n v="0"/>
    <n v="0"/>
    <n v="0"/>
    <n v="0"/>
  </r>
  <r>
    <x v="61"/>
    <n v="6.8696999999999999"/>
    <n v="11.6875"/>
    <n v="13.335900000000001"/>
    <s v="SUCURSAL CHILE"/>
    <x v="4"/>
    <x v="4"/>
    <n v="2020"/>
    <n v="6.98"/>
    <n v="81.578749999999999"/>
    <n v="47.950506000000004"/>
    <n v="33.628243999999995"/>
  </r>
  <r>
    <x v="61"/>
    <n v="6.8696999999999999"/>
    <n v="11.6875"/>
    <n v="13.335900000000001"/>
    <s v="SUCURSAL CHILE"/>
    <x v="4"/>
    <x v="5"/>
    <n v="2020"/>
    <n v="0"/>
    <n v="0"/>
    <n v="0"/>
    <n v="0"/>
  </r>
  <r>
    <x v="61"/>
    <n v="6.8696999999999999"/>
    <n v="11.6875"/>
    <n v="13.335900000000001"/>
    <s v="SUCURSAL CHILE"/>
    <x v="4"/>
    <x v="6"/>
    <n v="2020"/>
    <n v="1.19"/>
    <n v="13.908125"/>
    <n v="8.174942999999999"/>
    <n v="5.7331820000000011"/>
  </r>
  <r>
    <x v="61"/>
    <n v="6.8696999999999999"/>
    <n v="11.6875"/>
    <n v="13.335900000000001"/>
    <s v="SUCURSAL CHILE"/>
    <x v="4"/>
    <x v="7"/>
    <n v="2020"/>
    <n v="2.69"/>
    <n v="31.439374999999998"/>
    <n v="18.479492999999998"/>
    <n v="12.959882"/>
  </r>
  <r>
    <x v="61"/>
    <n v="6.8696999999999999"/>
    <n v="11.6875"/>
    <n v="13.335900000000001"/>
    <s v="SUCURSAL CHILE"/>
    <x v="4"/>
    <x v="8"/>
    <n v="2021"/>
    <n v="0.44"/>
    <n v="5.1425000000000001"/>
    <n v="3.0226679999999999"/>
    <n v="2.1198320000000002"/>
  </r>
  <r>
    <x v="61"/>
    <n v="2.0956999999999999"/>
    <n v="3.6530999999999998"/>
    <n v="4.1646999999999998"/>
    <s v="SUCURSAL TALLER"/>
    <x v="0"/>
    <x v="0"/>
    <n v="2020"/>
    <n v="0"/>
    <n v="0"/>
    <n v="0"/>
    <n v="0"/>
  </r>
  <r>
    <x v="61"/>
    <n v="2.0956999999999999"/>
    <n v="3.6530999999999998"/>
    <n v="4.1646999999999998"/>
    <s v="SUCURSAL TALLER"/>
    <x v="0"/>
    <x v="1"/>
    <n v="2020"/>
    <n v="7.22"/>
    <n v="26.375381999999998"/>
    <n v="15.130953999999999"/>
    <n v="11.244427999999999"/>
  </r>
  <r>
    <x v="61"/>
    <n v="2.0956999999999999"/>
    <n v="3.6530999999999998"/>
    <n v="4.1646999999999998"/>
    <s v="SUCURSAL TALLER"/>
    <x v="0"/>
    <x v="2"/>
    <n v="2020"/>
    <n v="18.54"/>
    <n v="67.728473999999991"/>
    <n v="38.854277999999994"/>
    <n v="28.874195999999998"/>
  </r>
  <r>
    <x v="61"/>
    <n v="2.0956999999999999"/>
    <n v="3.6530999999999998"/>
    <n v="4.1646999999999998"/>
    <s v="SUCURSAL TALLER"/>
    <x v="0"/>
    <x v="3"/>
    <n v="2020"/>
    <n v="4.3899999999999997"/>
    <n v="16.037108999999997"/>
    <n v="9.2001229999999996"/>
    <n v="6.8369859999999978"/>
  </r>
  <r>
    <x v="61"/>
    <n v="2.0956999999999999"/>
    <n v="3.6530999999999998"/>
    <n v="4.1646999999999998"/>
    <s v="SUCURSAL TALLER"/>
    <x v="0"/>
    <x v="4"/>
    <n v="2020"/>
    <n v="3.86"/>
    <n v="14.100965999999998"/>
    <n v="8.0894019999999998"/>
    <n v="6.0115639999999981"/>
  </r>
  <r>
    <x v="61"/>
    <n v="2.0956999999999999"/>
    <n v="3.6530999999999998"/>
    <n v="4.1646999999999998"/>
    <s v="SUCURSAL TALLER"/>
    <x v="0"/>
    <x v="5"/>
    <n v="2020"/>
    <n v="0.1"/>
    <n v="0.36531000000000002"/>
    <n v="0.20957000000000001"/>
    <n v="0.15574000000000002"/>
  </r>
  <r>
    <x v="61"/>
    <n v="2.0956999999999999"/>
    <n v="3.6530999999999998"/>
    <n v="4.1646999999999998"/>
    <s v="SUCURSAL TALLER"/>
    <x v="0"/>
    <x v="6"/>
    <n v="2020"/>
    <n v="6.23"/>
    <n v="22.758813"/>
    <n v="13.056211000000001"/>
    <n v="9.7026019999999988"/>
  </r>
  <r>
    <x v="61"/>
    <n v="2.0956999999999999"/>
    <n v="3.6530999999999998"/>
    <n v="4.1646999999999998"/>
    <s v="SUCURSAL TALLER"/>
    <x v="0"/>
    <x v="7"/>
    <n v="2020"/>
    <n v="0"/>
    <n v="0"/>
    <n v="0"/>
    <n v="0"/>
  </r>
  <r>
    <x v="61"/>
    <n v="2.0956999999999999"/>
    <n v="3.6530999999999998"/>
    <n v="4.1646999999999998"/>
    <s v="SUCURSAL TALLER"/>
    <x v="0"/>
    <x v="8"/>
    <n v="2021"/>
    <n v="10.47"/>
    <n v="38.247957"/>
    <n v="21.941979"/>
    <n v="16.305978"/>
  </r>
  <r>
    <x v="61"/>
    <n v="1.3959999999999999"/>
    <n v="2.2012999999999998"/>
    <n v="2.2214999999999998"/>
    <s v="MATRIZ "/>
    <x v="1"/>
    <x v="0"/>
    <n v="2020"/>
    <n v="4.43"/>
    <n v="9.7517589999999981"/>
    <n v="6.1842799999999993"/>
    <n v="3.5674789999999987"/>
  </r>
  <r>
    <x v="61"/>
    <n v="1.3959999999999999"/>
    <n v="2.2012999999999998"/>
    <n v="2.2214999999999998"/>
    <s v="MATRIZ "/>
    <x v="1"/>
    <x v="1"/>
    <n v="2020"/>
    <n v="1.4"/>
    <n v="3.0818199999999996"/>
    <n v="1.9543999999999997"/>
    <n v="1.1274199999999999"/>
  </r>
  <r>
    <x v="61"/>
    <n v="1.3959999999999999"/>
    <n v="2.2012999999999998"/>
    <n v="2.2214999999999998"/>
    <s v="MATRIZ "/>
    <x v="1"/>
    <x v="2"/>
    <n v="2020"/>
    <n v="3.88"/>
    <n v="8.5410439999999994"/>
    <n v="5.4164799999999991"/>
    <n v="3.1245640000000003"/>
  </r>
  <r>
    <x v="61"/>
    <n v="1.3959999999999999"/>
    <n v="2.2012999999999998"/>
    <n v="2.2214999999999998"/>
    <s v="MATRIZ "/>
    <x v="1"/>
    <x v="3"/>
    <n v="2020"/>
    <n v="0"/>
    <n v="0"/>
    <n v="0"/>
    <n v="0"/>
  </r>
  <r>
    <x v="61"/>
    <n v="1.3959999999999999"/>
    <n v="2.2012999999999998"/>
    <n v="2.2214999999999998"/>
    <s v="MATRIZ "/>
    <x v="1"/>
    <x v="4"/>
    <n v="2020"/>
    <n v="1.1399999999999999"/>
    <n v="2.5094819999999998"/>
    <n v="1.5914399999999997"/>
    <n v="0.91804200000000002"/>
  </r>
  <r>
    <x v="61"/>
    <n v="1.3959999999999999"/>
    <n v="2.2012999999999998"/>
    <n v="2.2214999999999998"/>
    <s v="MATRIZ "/>
    <x v="1"/>
    <x v="5"/>
    <n v="2020"/>
    <n v="1.93"/>
    <n v="4.2485089999999994"/>
    <n v="2.6942799999999996"/>
    <n v="1.5542289999999999"/>
  </r>
  <r>
    <x v="61"/>
    <n v="1.3959999999999999"/>
    <n v="2.2012999999999998"/>
    <n v="2.2214999999999998"/>
    <s v="MATRIZ "/>
    <x v="1"/>
    <x v="6"/>
    <n v="2020"/>
    <n v="1.03"/>
    <n v="2.2673389999999998"/>
    <n v="1.43788"/>
    <n v="0.82945899999999972"/>
  </r>
  <r>
    <x v="61"/>
    <n v="1.3959999999999999"/>
    <n v="2.2012999999999998"/>
    <n v="2.2214999999999998"/>
    <s v="MATRIZ "/>
    <x v="1"/>
    <x v="7"/>
    <n v="2020"/>
    <n v="0"/>
    <n v="0"/>
    <n v="0"/>
    <n v="0"/>
  </r>
  <r>
    <x v="61"/>
    <n v="1.3959999999999999"/>
    <n v="2.2012999999999998"/>
    <n v="2.2214999999999998"/>
    <s v="MATRIZ "/>
    <x v="1"/>
    <x v="8"/>
    <n v="2021"/>
    <n v="0.11"/>
    <n v="0.24214299999999997"/>
    <n v="0.15356"/>
    <n v="8.8582999999999967E-2"/>
  </r>
  <r>
    <x v="62"/>
    <n v="4.7938999999999998"/>
    <n v="9.4092000000000002"/>
    <n v="8.1992999999999991"/>
    <s v="MATRIZ "/>
    <x v="1"/>
    <x v="0"/>
    <n v="2020"/>
    <n v="6.37"/>
    <n v="59.936604000000003"/>
    <n v="30.537143"/>
    <n v="29.399461000000002"/>
  </r>
  <r>
    <x v="62"/>
    <n v="4.7938999999999998"/>
    <n v="9.4092000000000002"/>
    <n v="8.1992999999999991"/>
    <s v="MATRIZ "/>
    <x v="1"/>
    <x v="1"/>
    <n v="2020"/>
    <n v="0"/>
    <n v="0"/>
    <n v="0"/>
    <n v="0"/>
  </r>
  <r>
    <x v="62"/>
    <n v="4.7938999999999998"/>
    <n v="9.4092000000000002"/>
    <n v="8.1992999999999991"/>
    <s v="MATRIZ "/>
    <x v="1"/>
    <x v="2"/>
    <n v="2020"/>
    <n v="1.97"/>
    <n v="18.536124000000001"/>
    <n v="9.4439829999999994"/>
    <n v="9.0921410000000016"/>
  </r>
  <r>
    <x v="62"/>
    <n v="4.7938999999999998"/>
    <n v="9.4092000000000002"/>
    <n v="8.1992999999999991"/>
    <s v="MATRIZ "/>
    <x v="1"/>
    <x v="3"/>
    <n v="2020"/>
    <n v="0.11"/>
    <n v="1.035012"/>
    <n v="0.52732899999999994"/>
    <n v="0.50768300000000011"/>
  </r>
  <r>
    <x v="62"/>
    <n v="4.7938999999999998"/>
    <n v="9.4092000000000002"/>
    <n v="8.1992999999999991"/>
    <s v="MATRIZ "/>
    <x v="1"/>
    <x v="4"/>
    <n v="2020"/>
    <n v="0.89"/>
    <n v="8.3741880000000002"/>
    <n v="4.2665709999999999"/>
    <n v="4.1076170000000003"/>
  </r>
  <r>
    <x v="62"/>
    <n v="4.7938999999999998"/>
    <n v="9.4092000000000002"/>
    <n v="8.1992999999999991"/>
    <s v="MATRIZ "/>
    <x v="1"/>
    <x v="5"/>
    <n v="2020"/>
    <n v="4.83"/>
    <n v="45.446435999999999"/>
    <n v="23.154537000000001"/>
    <n v="22.291898999999997"/>
  </r>
  <r>
    <x v="62"/>
    <n v="4.7938999999999998"/>
    <n v="9.4092000000000002"/>
    <n v="8.1992999999999991"/>
    <s v="MATRIZ "/>
    <x v="1"/>
    <x v="6"/>
    <n v="2020"/>
    <n v="0.3"/>
    <n v="2.8227600000000002"/>
    <n v="1.4381699999999999"/>
    <n v="1.3845900000000002"/>
  </r>
  <r>
    <x v="62"/>
    <n v="4.7938999999999998"/>
    <n v="9.4092000000000002"/>
    <n v="8.1992999999999991"/>
    <s v="MATRIZ "/>
    <x v="1"/>
    <x v="7"/>
    <n v="2020"/>
    <n v="2.88"/>
    <n v="27.098496000000001"/>
    <n v="13.806431999999999"/>
    <n v="13.292064000000002"/>
  </r>
  <r>
    <x v="62"/>
    <n v="4.7938999999999998"/>
    <n v="9.4092000000000002"/>
    <n v="8.1992999999999991"/>
    <s v="MATRIZ "/>
    <x v="1"/>
    <x v="8"/>
    <n v="2021"/>
    <n v="0"/>
    <n v="0"/>
    <n v="0"/>
    <n v="0"/>
  </r>
  <r>
    <x v="62"/>
    <n v="12.4598"/>
    <n v="19.2928"/>
    <n v="16.9572"/>
    <s v="SUCURSAL LOJA"/>
    <x v="2"/>
    <x v="0"/>
    <n v="2020"/>
    <n v="1.85"/>
    <n v="35.691679999999998"/>
    <n v="23.050630000000002"/>
    <n v="12.641049999999996"/>
  </r>
  <r>
    <x v="62"/>
    <n v="12.4598"/>
    <n v="19.2928"/>
    <n v="16.9572"/>
    <s v="SUCURSAL LOJA"/>
    <x v="2"/>
    <x v="1"/>
    <n v="2020"/>
    <n v="2.1800000000000002"/>
    <n v="42.058304"/>
    <n v="27.162364"/>
    <n v="14.89594"/>
  </r>
  <r>
    <x v="62"/>
    <n v="12.4598"/>
    <n v="19.2928"/>
    <n v="16.9572"/>
    <s v="SUCURSAL LOJA"/>
    <x v="2"/>
    <x v="2"/>
    <n v="2020"/>
    <n v="12.08"/>
    <n v="233.05702399999998"/>
    <n v="150.51438400000001"/>
    <n v="82.542639999999977"/>
  </r>
  <r>
    <x v="62"/>
    <n v="12.4598"/>
    <n v="19.2928"/>
    <n v="16.9572"/>
    <s v="SUCURSAL LOJA"/>
    <x v="2"/>
    <x v="3"/>
    <n v="2020"/>
    <n v="4.0999999999999996"/>
    <n v="79.10047999999999"/>
    <n v="51.085179999999994"/>
    <n v="28.015299999999996"/>
  </r>
  <r>
    <x v="62"/>
    <n v="12.4598"/>
    <n v="19.2928"/>
    <n v="16.9572"/>
    <s v="SUCURSAL LOJA"/>
    <x v="2"/>
    <x v="4"/>
    <n v="2020"/>
    <n v="4.16"/>
    <n v="80.258048000000002"/>
    <n v="51.832768000000002"/>
    <n v="28.425280000000001"/>
  </r>
  <r>
    <x v="62"/>
    <n v="12.4598"/>
    <n v="19.2928"/>
    <n v="16.9572"/>
    <s v="SUCURSAL LOJA"/>
    <x v="2"/>
    <x v="5"/>
    <n v="2020"/>
    <n v="0"/>
    <n v="0"/>
    <n v="0"/>
    <n v="0"/>
  </r>
  <r>
    <x v="62"/>
    <n v="12.4598"/>
    <n v="19.2928"/>
    <n v="16.9572"/>
    <s v="SUCURSAL LOJA"/>
    <x v="2"/>
    <x v="6"/>
    <n v="2020"/>
    <n v="1.56"/>
    <n v="30.096768000000001"/>
    <n v="19.437287999999999"/>
    <n v="10.659480000000002"/>
  </r>
  <r>
    <x v="62"/>
    <n v="12.4598"/>
    <n v="19.2928"/>
    <n v="16.9572"/>
    <s v="SUCURSAL LOJA"/>
    <x v="2"/>
    <x v="7"/>
    <n v="2020"/>
    <n v="2.91"/>
    <n v="56.142048000000003"/>
    <n v="36.258018"/>
    <n v="19.884030000000003"/>
  </r>
  <r>
    <x v="62"/>
    <n v="12.4598"/>
    <n v="19.2928"/>
    <n v="16.9572"/>
    <s v="SUCURSAL LOJA"/>
    <x v="2"/>
    <x v="8"/>
    <n v="2021"/>
    <n v="7.23"/>
    <n v="139.48694399999999"/>
    <n v="90.084354000000005"/>
    <n v="49.402589999999989"/>
  </r>
  <r>
    <x v="62"/>
    <n v="9.9975000000000005"/>
    <n v="16.017099999999999"/>
    <n v="16.765499999999999"/>
    <s v="SUCURSAL TRAN"/>
    <x v="3"/>
    <x v="0"/>
    <n v="2020"/>
    <n v="0.26"/>
    <n v="4.1644459999999999"/>
    <n v="2.5993500000000003"/>
    <n v="1.5650959999999996"/>
  </r>
  <r>
    <x v="62"/>
    <n v="9.9975000000000005"/>
    <n v="16.017099999999999"/>
    <n v="16.765499999999999"/>
    <s v="SUCURSAL TRAN"/>
    <x v="3"/>
    <x v="1"/>
    <n v="2020"/>
    <n v="0.16"/>
    <n v="2.5627360000000001"/>
    <n v="1.5996000000000001"/>
    <n v="0.96313599999999999"/>
  </r>
  <r>
    <x v="62"/>
    <n v="9.9975000000000005"/>
    <n v="16.017099999999999"/>
    <n v="16.765499999999999"/>
    <s v="SUCURSAL TRAN"/>
    <x v="3"/>
    <x v="2"/>
    <n v="2020"/>
    <n v="1.31"/>
    <n v="20.982400999999999"/>
    <n v="13.096725000000001"/>
    <n v="7.8856759999999984"/>
  </r>
  <r>
    <x v="62"/>
    <n v="9.9975000000000005"/>
    <n v="16.017099999999999"/>
    <n v="16.765499999999999"/>
    <s v="SUCURSAL TRAN"/>
    <x v="3"/>
    <x v="3"/>
    <n v="2020"/>
    <n v="0.7"/>
    <n v="11.211969999999999"/>
    <n v="6.9982499999999996"/>
    <n v="4.2137199999999995"/>
  </r>
  <r>
    <x v="62"/>
    <n v="9.9975000000000005"/>
    <n v="16.017099999999999"/>
    <n v="16.765499999999999"/>
    <s v="SUCURSAL TRAN"/>
    <x v="3"/>
    <x v="4"/>
    <n v="2020"/>
    <n v="5.8"/>
    <n v="92.899179999999987"/>
    <n v="57.985500000000002"/>
    <n v="34.913679999999985"/>
  </r>
  <r>
    <x v="62"/>
    <n v="9.9975000000000005"/>
    <n v="16.017099999999999"/>
    <n v="16.765499999999999"/>
    <s v="SUCURSAL TRAN"/>
    <x v="3"/>
    <x v="5"/>
    <n v="2020"/>
    <n v="0"/>
    <n v="0"/>
    <n v="0"/>
    <n v="0"/>
  </r>
  <r>
    <x v="62"/>
    <n v="9.9975000000000005"/>
    <n v="16.017099999999999"/>
    <n v="16.765499999999999"/>
    <s v="SUCURSAL TRAN"/>
    <x v="3"/>
    <x v="6"/>
    <n v="2020"/>
    <n v="0.35"/>
    <n v="5.6059849999999996"/>
    <n v="3.4991249999999998"/>
    <n v="2.1068599999999997"/>
  </r>
  <r>
    <x v="62"/>
    <n v="9.9975000000000005"/>
    <n v="16.017099999999999"/>
    <n v="16.765499999999999"/>
    <s v="SUCURSAL TRAN"/>
    <x v="3"/>
    <x v="7"/>
    <n v="2020"/>
    <n v="0.76"/>
    <n v="12.172995999999999"/>
    <n v="7.5981000000000005"/>
    <n v="4.574895999999999"/>
  </r>
  <r>
    <x v="62"/>
    <n v="9.9975000000000005"/>
    <n v="16.017099999999999"/>
    <n v="16.765499999999999"/>
    <s v="SUCURSAL TRAN"/>
    <x v="3"/>
    <x v="8"/>
    <n v="2021"/>
    <n v="0.62"/>
    <n v="9.9306019999999986"/>
    <n v="6.1984500000000002"/>
    <n v="3.7321519999999984"/>
  </r>
  <r>
    <x v="62"/>
    <n v="11.585800000000001"/>
    <n v="21.809000000000001"/>
    <n v="27.0245"/>
    <s v="SUCURSAL TALLER"/>
    <x v="0"/>
    <x v="0"/>
    <n v="2020"/>
    <n v="0.73"/>
    <n v="15.92057"/>
    <n v="8.4576340000000005"/>
    <n v="7.4629359999999991"/>
  </r>
  <r>
    <x v="62"/>
    <n v="11.585800000000001"/>
    <n v="21.809000000000001"/>
    <n v="27.0245"/>
    <s v="SUCURSAL TALLER"/>
    <x v="0"/>
    <x v="1"/>
    <n v="2020"/>
    <n v="8.0299999999999994"/>
    <n v="175.12627000000001"/>
    <n v="93.033974000000001"/>
    <n v="82.092296000000005"/>
  </r>
  <r>
    <x v="62"/>
    <n v="11.585800000000001"/>
    <n v="21.809000000000001"/>
    <n v="27.0245"/>
    <s v="SUCURSAL TALLER"/>
    <x v="0"/>
    <x v="2"/>
    <n v="2020"/>
    <n v="0"/>
    <n v="0"/>
    <n v="0"/>
    <n v="0"/>
  </r>
  <r>
    <x v="62"/>
    <n v="11.585800000000001"/>
    <n v="21.809000000000001"/>
    <n v="27.0245"/>
    <s v="SUCURSAL TALLER"/>
    <x v="0"/>
    <x v="3"/>
    <n v="2020"/>
    <n v="0.93"/>
    <n v="20.282370000000004"/>
    <n v="10.774794000000002"/>
    <n v="9.507576000000002"/>
  </r>
  <r>
    <x v="62"/>
    <n v="11.585800000000001"/>
    <n v="21.809000000000001"/>
    <n v="27.0245"/>
    <s v="SUCURSAL TALLER"/>
    <x v="0"/>
    <x v="4"/>
    <n v="2020"/>
    <n v="0.03"/>
    <n v="0.65427000000000002"/>
    <n v="0.34757399999999999"/>
    <n v="0.30669600000000002"/>
  </r>
  <r>
    <x v="62"/>
    <n v="11.585800000000001"/>
    <n v="21.809000000000001"/>
    <n v="27.0245"/>
    <s v="SUCURSAL TALLER"/>
    <x v="0"/>
    <x v="5"/>
    <n v="2020"/>
    <n v="0"/>
    <n v="0"/>
    <n v="0"/>
    <n v="0"/>
  </r>
  <r>
    <x v="62"/>
    <n v="11.585800000000001"/>
    <n v="21.809000000000001"/>
    <n v="27.0245"/>
    <s v="SUCURSAL TALLER"/>
    <x v="0"/>
    <x v="6"/>
    <n v="2020"/>
    <n v="1.42"/>
    <n v="30.968779999999999"/>
    <n v="16.451836"/>
    <n v="14.516943999999999"/>
  </r>
  <r>
    <x v="62"/>
    <n v="11.585800000000001"/>
    <n v="21.809000000000001"/>
    <n v="27.0245"/>
    <s v="SUCURSAL TALLER"/>
    <x v="0"/>
    <x v="7"/>
    <n v="2020"/>
    <n v="0.18"/>
    <n v="3.9256199999999999"/>
    <n v="2.0854439999999999"/>
    <n v="1.840176"/>
  </r>
  <r>
    <x v="62"/>
    <n v="11.585800000000001"/>
    <n v="21.809000000000001"/>
    <n v="27.0245"/>
    <s v="SUCURSAL TALLER"/>
    <x v="0"/>
    <x v="8"/>
    <n v="2021"/>
    <n v="0"/>
    <n v="0"/>
    <n v="0"/>
    <n v="0"/>
  </r>
  <r>
    <x v="62"/>
    <n v="12.8523"/>
    <n v="15.5252"/>
    <n v="19.015999999999998"/>
    <s v="SUCURSAL CHILE"/>
    <x v="4"/>
    <x v="0"/>
    <n v="2020"/>
    <n v="0"/>
    <n v="0"/>
    <n v="0"/>
    <n v="0"/>
  </r>
  <r>
    <x v="62"/>
    <n v="12.8523"/>
    <n v="15.5252"/>
    <n v="19.015999999999998"/>
    <s v="SUCURSAL CHILE"/>
    <x v="4"/>
    <x v="1"/>
    <n v="2020"/>
    <n v="0.41"/>
    <n v="6.3653319999999995"/>
    <n v="5.2694429999999999"/>
    <n v="1.0958889999999997"/>
  </r>
  <r>
    <x v="62"/>
    <n v="12.8523"/>
    <n v="15.5252"/>
    <n v="19.015999999999998"/>
    <s v="SUCURSAL CHILE"/>
    <x v="4"/>
    <x v="2"/>
    <n v="2020"/>
    <n v="0"/>
    <n v="0"/>
    <n v="0"/>
    <n v="0"/>
  </r>
  <r>
    <x v="62"/>
    <n v="12.8523"/>
    <n v="15.5252"/>
    <n v="19.015999999999998"/>
    <s v="SUCURSAL CHILE"/>
    <x v="4"/>
    <x v="3"/>
    <n v="2020"/>
    <n v="0.89"/>
    <n v="13.817428"/>
    <n v="11.438547"/>
    <n v="2.3788809999999998"/>
  </r>
  <r>
    <x v="62"/>
    <n v="12.8523"/>
    <n v="15.5252"/>
    <n v="19.015999999999998"/>
    <s v="SUCURSAL CHILE"/>
    <x v="4"/>
    <x v="4"/>
    <n v="2020"/>
    <n v="8.67"/>
    <n v="134.60348400000001"/>
    <n v="111.429441"/>
    <n v="23.174043000000012"/>
  </r>
  <r>
    <x v="62"/>
    <n v="12.8523"/>
    <n v="15.5252"/>
    <n v="19.015999999999998"/>
    <s v="SUCURSAL CHILE"/>
    <x v="4"/>
    <x v="5"/>
    <n v="2020"/>
    <n v="2.99"/>
    <n v="46.420348000000004"/>
    <n v="38.428377000000005"/>
    <n v="7.9919709999999995"/>
  </r>
  <r>
    <x v="62"/>
    <n v="12.8523"/>
    <n v="15.5252"/>
    <n v="19.015999999999998"/>
    <s v="SUCURSAL CHILE"/>
    <x v="4"/>
    <x v="6"/>
    <n v="2020"/>
    <n v="0.3"/>
    <n v="4.6575600000000001"/>
    <n v="3.8556899999999996"/>
    <n v="0.80187000000000053"/>
  </r>
  <r>
    <x v="62"/>
    <n v="12.8523"/>
    <n v="15.5252"/>
    <n v="19.015999999999998"/>
    <s v="SUCURSAL CHILE"/>
    <x v="4"/>
    <x v="7"/>
    <n v="2020"/>
    <n v="4.97"/>
    <n v="77.160243999999992"/>
    <n v="63.875930999999994"/>
    <n v="13.284312999999997"/>
  </r>
  <r>
    <x v="62"/>
    <n v="12.8523"/>
    <n v="15.5252"/>
    <n v="19.015999999999998"/>
    <s v="SUCURSAL CHILE"/>
    <x v="4"/>
    <x v="8"/>
    <n v="2021"/>
    <n v="6.42"/>
    <n v="99.671784000000002"/>
    <n v="82.511765999999994"/>
    <n v="17.160018000000008"/>
  </r>
  <r>
    <x v="63"/>
    <n v="11.6523"/>
    <n v="19.4132"/>
    <n v="0"/>
    <s v="SUCURSAL CHILE"/>
    <x v="4"/>
    <x v="0"/>
    <n v="2020"/>
    <n v="4.53"/>
    <n v="87.941796000000011"/>
    <n v="52.784919000000002"/>
    <n v="35.156877000000009"/>
  </r>
  <r>
    <x v="63"/>
    <n v="11.6523"/>
    <n v="19.4132"/>
    <n v="0"/>
    <s v="SUCURSAL CHILE"/>
    <x v="4"/>
    <x v="1"/>
    <n v="2020"/>
    <n v="1.96"/>
    <n v="38.049872000000001"/>
    <n v="22.838508000000001"/>
    <n v="15.211364"/>
  </r>
  <r>
    <x v="63"/>
    <n v="11.6523"/>
    <n v="19.4132"/>
    <n v="0"/>
    <s v="SUCURSAL CHILE"/>
    <x v="4"/>
    <x v="2"/>
    <n v="2020"/>
    <n v="17.350000000000001"/>
    <n v="336.81902000000002"/>
    <n v="202.16740500000003"/>
    <n v="134.65161499999999"/>
  </r>
  <r>
    <x v="63"/>
    <n v="11.6523"/>
    <n v="19.4132"/>
    <n v="0"/>
    <s v="SUCURSAL CHILE"/>
    <x v="4"/>
    <x v="3"/>
    <n v="2020"/>
    <n v="9.31"/>
    <n v="180.73689200000001"/>
    <n v="108.48291300000001"/>
    <n v="72.253979000000001"/>
  </r>
  <r>
    <x v="63"/>
    <n v="11.6523"/>
    <n v="19.4132"/>
    <n v="0"/>
    <s v="SUCURSAL CHILE"/>
    <x v="4"/>
    <x v="4"/>
    <n v="2020"/>
    <n v="3.22"/>
    <n v="62.510504000000005"/>
    <n v="37.520406000000001"/>
    <n v="24.990098000000003"/>
  </r>
  <r>
    <x v="63"/>
    <n v="11.6523"/>
    <n v="19.4132"/>
    <n v="0"/>
    <s v="SUCURSAL CHILE"/>
    <x v="4"/>
    <x v="5"/>
    <n v="2020"/>
    <n v="0.41"/>
    <n v="7.9594119999999995"/>
    <n v="4.7774429999999999"/>
    <n v="3.1819689999999996"/>
  </r>
  <r>
    <x v="63"/>
    <n v="11.6523"/>
    <n v="19.4132"/>
    <n v="0"/>
    <s v="SUCURSAL CHILE"/>
    <x v="4"/>
    <x v="6"/>
    <n v="2020"/>
    <n v="0"/>
    <n v="0"/>
    <n v="0"/>
    <n v="0"/>
  </r>
  <r>
    <x v="63"/>
    <n v="11.6523"/>
    <n v="19.4132"/>
    <n v="0"/>
    <s v="SUCURSAL CHILE"/>
    <x v="4"/>
    <x v="7"/>
    <n v="2020"/>
    <n v="0"/>
    <n v="0"/>
    <n v="0"/>
    <n v="0"/>
  </r>
  <r>
    <x v="63"/>
    <n v="11.6523"/>
    <n v="19.4132"/>
    <n v="0"/>
    <s v="SUCURSAL CHILE"/>
    <x v="4"/>
    <x v="8"/>
    <n v="2021"/>
    <n v="6.83"/>
    <n v="132.59215599999999"/>
    <n v="79.585209000000006"/>
    <n v="53.006946999999982"/>
  </r>
  <r>
    <x v="63"/>
    <n v="9.1821999999999999"/>
    <n v="15.6465"/>
    <n v="18.590699999999998"/>
    <s v="MATRIZ "/>
    <x v="1"/>
    <x v="0"/>
    <n v="2020"/>
    <n v="2.23"/>
    <n v="34.891694999999999"/>
    <n v="20.476306000000001"/>
    <n v="14.415388999999998"/>
  </r>
  <r>
    <x v="63"/>
    <n v="9.1821999999999999"/>
    <n v="15.6465"/>
    <n v="18.590699999999998"/>
    <s v="MATRIZ "/>
    <x v="1"/>
    <x v="1"/>
    <n v="2020"/>
    <n v="1.79"/>
    <n v="28.007235000000001"/>
    <n v="16.436138"/>
    <n v="11.571097000000002"/>
  </r>
  <r>
    <x v="63"/>
    <n v="9.1821999999999999"/>
    <n v="15.6465"/>
    <n v="18.590699999999998"/>
    <s v="MATRIZ "/>
    <x v="1"/>
    <x v="2"/>
    <n v="2020"/>
    <n v="1.24"/>
    <n v="19.40166"/>
    <n v="11.385928"/>
    <n v="8.0157319999999999"/>
  </r>
  <r>
    <x v="63"/>
    <n v="9.1821999999999999"/>
    <n v="15.6465"/>
    <n v="18.590699999999998"/>
    <s v="MATRIZ "/>
    <x v="1"/>
    <x v="3"/>
    <n v="2020"/>
    <n v="0.89"/>
    <n v="13.925385"/>
    <n v="8.1721579999999996"/>
    <n v="5.7532270000000008"/>
  </r>
  <r>
    <x v="63"/>
    <n v="9.1821999999999999"/>
    <n v="15.6465"/>
    <n v="18.590699999999998"/>
    <s v="MATRIZ "/>
    <x v="1"/>
    <x v="4"/>
    <n v="2020"/>
    <n v="2"/>
    <n v="31.292999999999999"/>
    <n v="18.3644"/>
    <n v="12.928599999999999"/>
  </r>
  <r>
    <x v="63"/>
    <n v="9.1821999999999999"/>
    <n v="15.6465"/>
    <n v="18.590699999999998"/>
    <s v="MATRIZ "/>
    <x v="1"/>
    <x v="5"/>
    <n v="2020"/>
    <n v="7.74"/>
    <n v="121.10391"/>
    <n v="71.070228"/>
    <n v="50.033681999999999"/>
  </r>
  <r>
    <x v="63"/>
    <n v="9.1821999999999999"/>
    <n v="15.6465"/>
    <n v="18.590699999999998"/>
    <s v="MATRIZ "/>
    <x v="1"/>
    <x v="6"/>
    <n v="2020"/>
    <n v="2.82"/>
    <n v="44.123129999999996"/>
    <n v="25.893803999999999"/>
    <n v="18.229325999999997"/>
  </r>
  <r>
    <x v="63"/>
    <n v="9.1821999999999999"/>
    <n v="15.6465"/>
    <n v="18.590699999999998"/>
    <s v="MATRIZ "/>
    <x v="1"/>
    <x v="7"/>
    <n v="2020"/>
    <n v="0"/>
    <n v="0"/>
    <n v="0"/>
    <n v="0"/>
  </r>
  <r>
    <x v="63"/>
    <n v="9.1821999999999999"/>
    <n v="15.6465"/>
    <n v="18.590699999999998"/>
    <s v="MATRIZ "/>
    <x v="1"/>
    <x v="8"/>
    <n v="2021"/>
    <n v="0.52"/>
    <n v="8.1361799999999995"/>
    <n v="4.7747440000000001"/>
    <n v="3.3614359999999994"/>
  </r>
  <r>
    <x v="63"/>
    <n v="11.476599999999999"/>
    <n v="15.0579"/>
    <n v="14.8969"/>
    <s v="SUCURSAL LOJA"/>
    <x v="2"/>
    <x v="0"/>
    <n v="2020"/>
    <n v="0.87"/>
    <n v="13.100372999999999"/>
    <n v="9.9846419999999991"/>
    <n v="3.1157310000000003"/>
  </r>
  <r>
    <x v="63"/>
    <n v="11.476599999999999"/>
    <n v="15.0579"/>
    <n v="14.8969"/>
    <s v="SUCURSAL LOJA"/>
    <x v="2"/>
    <x v="1"/>
    <n v="2020"/>
    <n v="0.24"/>
    <n v="3.613896"/>
    <n v="2.7543839999999999"/>
    <n v="0.85951200000000005"/>
  </r>
  <r>
    <x v="63"/>
    <n v="11.476599999999999"/>
    <n v="15.0579"/>
    <n v="14.8969"/>
    <s v="SUCURSAL LOJA"/>
    <x v="2"/>
    <x v="2"/>
    <n v="2020"/>
    <n v="0"/>
    <n v="0"/>
    <n v="0"/>
    <n v="0"/>
  </r>
  <r>
    <x v="63"/>
    <n v="11.476599999999999"/>
    <n v="15.0579"/>
    <n v="14.8969"/>
    <s v="SUCURSAL LOJA"/>
    <x v="2"/>
    <x v="3"/>
    <n v="2020"/>
    <n v="2.3199999999999998"/>
    <n v="34.934328000000001"/>
    <n v="26.625711999999996"/>
    <n v="8.3086160000000042"/>
  </r>
  <r>
    <x v="63"/>
    <n v="11.476599999999999"/>
    <n v="15.0579"/>
    <n v="14.8969"/>
    <s v="SUCURSAL LOJA"/>
    <x v="2"/>
    <x v="4"/>
    <n v="2020"/>
    <n v="1.66"/>
    <n v="24.996113999999999"/>
    <n v="19.051155999999999"/>
    <n v="5.9449579999999997"/>
  </r>
  <r>
    <x v="63"/>
    <n v="11.476599999999999"/>
    <n v="15.0579"/>
    <n v="14.8969"/>
    <s v="SUCURSAL LOJA"/>
    <x v="2"/>
    <x v="5"/>
    <n v="2020"/>
    <n v="2.86"/>
    <n v="43.065593999999997"/>
    <n v="32.823076"/>
    <n v="10.242517999999997"/>
  </r>
  <r>
    <x v="63"/>
    <n v="11.476599999999999"/>
    <n v="15.0579"/>
    <n v="14.8969"/>
    <s v="SUCURSAL LOJA"/>
    <x v="2"/>
    <x v="6"/>
    <n v="2020"/>
    <n v="2.17"/>
    <n v="32.675643000000001"/>
    <n v="24.904221999999997"/>
    <n v="7.7714210000000037"/>
  </r>
  <r>
    <x v="63"/>
    <n v="11.476599999999999"/>
    <n v="15.0579"/>
    <n v="14.8969"/>
    <s v="SUCURSAL LOJA"/>
    <x v="2"/>
    <x v="7"/>
    <n v="2020"/>
    <n v="1.55"/>
    <n v="23.339745000000001"/>
    <n v="17.788730000000001"/>
    <n v="5.5510149999999996"/>
  </r>
  <r>
    <x v="63"/>
    <n v="11.476599999999999"/>
    <n v="15.0579"/>
    <n v="14.8969"/>
    <s v="SUCURSAL LOJA"/>
    <x v="2"/>
    <x v="8"/>
    <n v="2021"/>
    <n v="0"/>
    <n v="0"/>
    <n v="0"/>
    <n v="0"/>
  </r>
  <r>
    <x v="63"/>
    <n v="13.325100000000001"/>
    <n v="20.727399999999999"/>
    <n v="0"/>
    <s v="SUCURSAL TRAN"/>
    <x v="3"/>
    <x v="0"/>
    <n v="2020"/>
    <n v="0"/>
    <n v="0"/>
    <n v="0"/>
    <n v="0"/>
  </r>
  <r>
    <x v="63"/>
    <n v="13.325100000000001"/>
    <n v="20.727399999999999"/>
    <n v="0"/>
    <s v="SUCURSAL TRAN"/>
    <x v="3"/>
    <x v="1"/>
    <n v="2020"/>
    <n v="0"/>
    <n v="0"/>
    <n v="0"/>
    <n v="0"/>
  </r>
  <r>
    <x v="63"/>
    <n v="13.325100000000001"/>
    <n v="20.727399999999999"/>
    <n v="0"/>
    <s v="SUCURSAL TRAN"/>
    <x v="3"/>
    <x v="2"/>
    <n v="2020"/>
    <n v="1.06"/>
    <n v="21.971043999999999"/>
    <n v="14.124606000000002"/>
    <n v="7.8464379999999974"/>
  </r>
  <r>
    <x v="63"/>
    <n v="13.325100000000001"/>
    <n v="20.727399999999999"/>
    <n v="0"/>
    <s v="SUCURSAL TRAN"/>
    <x v="3"/>
    <x v="3"/>
    <n v="2020"/>
    <n v="0"/>
    <n v="0"/>
    <n v="0"/>
    <n v="0"/>
  </r>
  <r>
    <x v="63"/>
    <n v="13.325100000000001"/>
    <n v="20.727399999999999"/>
    <n v="0"/>
    <s v="SUCURSAL TRAN"/>
    <x v="3"/>
    <x v="4"/>
    <n v="2020"/>
    <n v="0"/>
    <n v="0"/>
    <n v="0"/>
    <n v="0"/>
  </r>
  <r>
    <x v="63"/>
    <n v="13.325100000000001"/>
    <n v="20.727399999999999"/>
    <n v="0"/>
    <s v="SUCURSAL TRAN"/>
    <x v="3"/>
    <x v="5"/>
    <n v="2020"/>
    <n v="0.12"/>
    <n v="2.4872879999999999"/>
    <n v="1.5990120000000001"/>
    <n v="0.88827599999999984"/>
  </r>
  <r>
    <x v="63"/>
    <n v="13.325100000000001"/>
    <n v="20.727399999999999"/>
    <n v="0"/>
    <s v="SUCURSAL TRAN"/>
    <x v="3"/>
    <x v="6"/>
    <n v="2020"/>
    <n v="0.57999999999999996"/>
    <n v="12.021891999999999"/>
    <n v="7.7285579999999996"/>
    <n v="4.2933339999999998"/>
  </r>
  <r>
    <x v="63"/>
    <n v="13.325100000000001"/>
    <n v="20.727399999999999"/>
    <n v="0"/>
    <s v="SUCURSAL TRAN"/>
    <x v="3"/>
    <x v="7"/>
    <n v="2020"/>
    <n v="0"/>
    <n v="0"/>
    <n v="0"/>
    <n v="0"/>
  </r>
  <r>
    <x v="63"/>
    <n v="13.325100000000001"/>
    <n v="20.727399999999999"/>
    <n v="0"/>
    <s v="SUCURSAL TRAN"/>
    <x v="3"/>
    <x v="8"/>
    <n v="2021"/>
    <n v="0.63"/>
    <n v="13.058261999999999"/>
    <n v="8.394813000000001"/>
    <n v="4.6634489999999982"/>
  </r>
  <r>
    <x v="63"/>
    <n v="10.202999999999999"/>
    <n v="13.1919"/>
    <n v="14.1418"/>
    <s v="SUCURSAL TALLER"/>
    <x v="0"/>
    <x v="0"/>
    <n v="2020"/>
    <n v="0"/>
    <n v="0"/>
    <n v="0"/>
    <n v="0"/>
  </r>
  <r>
    <x v="63"/>
    <n v="10.202999999999999"/>
    <n v="13.1919"/>
    <n v="14.1418"/>
    <s v="SUCURSAL TALLER"/>
    <x v="0"/>
    <x v="1"/>
    <n v="2020"/>
    <n v="3.22"/>
    <n v="42.477918000000003"/>
    <n v="32.853659999999998"/>
    <n v="9.6242580000000046"/>
  </r>
  <r>
    <x v="63"/>
    <n v="10.202999999999999"/>
    <n v="13.1919"/>
    <n v="14.1418"/>
    <s v="SUCURSAL TALLER"/>
    <x v="0"/>
    <x v="2"/>
    <n v="2020"/>
    <n v="0.09"/>
    <n v="1.187271"/>
    <n v="0.91826999999999992"/>
    <n v="0.26900100000000005"/>
  </r>
  <r>
    <x v="63"/>
    <n v="10.202999999999999"/>
    <n v="13.1919"/>
    <n v="14.1418"/>
    <s v="SUCURSAL TALLER"/>
    <x v="0"/>
    <x v="3"/>
    <n v="2020"/>
    <n v="0"/>
    <n v="0"/>
    <n v="0"/>
    <n v="0"/>
  </r>
  <r>
    <x v="63"/>
    <n v="10.202999999999999"/>
    <n v="13.1919"/>
    <n v="14.1418"/>
    <s v="SUCURSAL TALLER"/>
    <x v="0"/>
    <x v="4"/>
    <n v="2020"/>
    <n v="0.99"/>
    <n v="13.059981000000001"/>
    <n v="10.100969999999998"/>
    <n v="2.9590110000000021"/>
  </r>
  <r>
    <x v="63"/>
    <n v="10.202999999999999"/>
    <n v="13.1919"/>
    <n v="14.1418"/>
    <s v="SUCURSAL TALLER"/>
    <x v="0"/>
    <x v="5"/>
    <n v="2020"/>
    <n v="0"/>
    <n v="0"/>
    <n v="0"/>
    <n v="0"/>
  </r>
  <r>
    <x v="63"/>
    <n v="10.202999999999999"/>
    <n v="13.1919"/>
    <n v="14.1418"/>
    <s v="SUCURSAL TALLER"/>
    <x v="0"/>
    <x v="6"/>
    <n v="2020"/>
    <n v="0.24"/>
    <n v="3.1660559999999998"/>
    <n v="2.4487199999999998"/>
    <n v="0.71733599999999997"/>
  </r>
  <r>
    <x v="63"/>
    <n v="10.202999999999999"/>
    <n v="13.1919"/>
    <n v="14.1418"/>
    <s v="SUCURSAL TALLER"/>
    <x v="0"/>
    <x v="7"/>
    <n v="2020"/>
    <n v="3.83"/>
    <n v="50.524977"/>
    <n v="39.077489999999997"/>
    <n v="11.447487000000002"/>
  </r>
  <r>
    <x v="63"/>
    <n v="10.202999999999999"/>
    <n v="13.1919"/>
    <n v="14.1418"/>
    <s v="SUCURSAL TALLER"/>
    <x v="0"/>
    <x v="8"/>
    <n v="2021"/>
    <n v="0.94"/>
    <n v="12.400385999999999"/>
    <n v="9.590819999999999"/>
    <n v="2.8095660000000002"/>
  </r>
  <r>
    <x v="64"/>
    <n v="10.048999999999999"/>
    <n v="13.2974"/>
    <n v="14.7417"/>
    <s v="SUCURSAL TRAN"/>
    <x v="3"/>
    <x v="0"/>
    <n v="2020"/>
    <n v="0"/>
    <n v="0"/>
    <n v="0"/>
    <n v="0"/>
  </r>
  <r>
    <x v="64"/>
    <n v="10.048999999999999"/>
    <n v="13.2974"/>
    <n v="14.7417"/>
    <s v="SUCURSAL TRAN"/>
    <x v="3"/>
    <x v="1"/>
    <n v="2020"/>
    <n v="0.02"/>
    <n v="0.26594800000000002"/>
    <n v="0.20097999999999999"/>
    <n v="6.4968000000000026E-2"/>
  </r>
  <r>
    <x v="64"/>
    <n v="10.048999999999999"/>
    <n v="13.2974"/>
    <n v="14.7417"/>
    <s v="SUCURSAL TRAN"/>
    <x v="3"/>
    <x v="2"/>
    <n v="2020"/>
    <n v="2.23"/>
    <n v="29.653202"/>
    <n v="22.409269999999999"/>
    <n v="7.2439320000000009"/>
  </r>
  <r>
    <x v="64"/>
    <n v="10.048999999999999"/>
    <n v="13.2974"/>
    <n v="14.7417"/>
    <s v="SUCURSAL TRAN"/>
    <x v="3"/>
    <x v="3"/>
    <n v="2020"/>
    <n v="0"/>
    <n v="0"/>
    <n v="0"/>
    <n v="0"/>
  </r>
  <r>
    <x v="64"/>
    <n v="10.048999999999999"/>
    <n v="13.2974"/>
    <n v="14.7417"/>
    <s v="SUCURSAL TRAN"/>
    <x v="3"/>
    <x v="4"/>
    <n v="2020"/>
    <n v="0.55000000000000004"/>
    <n v="7.3135700000000003"/>
    <n v="5.5269500000000003"/>
    <n v="1.7866200000000001"/>
  </r>
  <r>
    <x v="64"/>
    <n v="10.048999999999999"/>
    <n v="13.2974"/>
    <n v="14.7417"/>
    <s v="SUCURSAL TRAN"/>
    <x v="3"/>
    <x v="5"/>
    <n v="2020"/>
    <n v="0.17"/>
    <n v="2.2605580000000001"/>
    <n v="1.7083300000000001"/>
    <n v="0.55222799999999994"/>
  </r>
  <r>
    <x v="64"/>
    <n v="10.048999999999999"/>
    <n v="13.2974"/>
    <n v="14.7417"/>
    <s v="SUCURSAL TRAN"/>
    <x v="3"/>
    <x v="6"/>
    <n v="2020"/>
    <n v="1.24"/>
    <n v="16.488775999999998"/>
    <n v="12.460759999999999"/>
    <n v="4.0280159999999992"/>
  </r>
  <r>
    <x v="64"/>
    <n v="10.048999999999999"/>
    <n v="13.2974"/>
    <n v="14.7417"/>
    <s v="SUCURSAL TRAN"/>
    <x v="3"/>
    <x v="7"/>
    <n v="2020"/>
    <n v="0"/>
    <n v="0"/>
    <n v="0"/>
    <n v="0"/>
  </r>
  <r>
    <x v="64"/>
    <n v="10.048999999999999"/>
    <n v="13.2974"/>
    <n v="14.7417"/>
    <s v="SUCURSAL TRAN"/>
    <x v="3"/>
    <x v="8"/>
    <n v="2021"/>
    <n v="0"/>
    <n v="0"/>
    <n v="0"/>
    <n v="0"/>
  </r>
  <r>
    <x v="64"/>
    <n v="5.6403999999999996"/>
    <n v="8.6117000000000008"/>
    <n v="0"/>
    <s v="SUCURSAL LOJA"/>
    <x v="2"/>
    <x v="0"/>
    <n v="2020"/>
    <n v="2.34"/>
    <n v="20.151378000000001"/>
    <n v="13.198535999999999"/>
    <n v="6.9528420000000022"/>
  </r>
  <r>
    <x v="64"/>
    <n v="5.6403999999999996"/>
    <n v="8.6117000000000008"/>
    <n v="0"/>
    <s v="SUCURSAL LOJA"/>
    <x v="2"/>
    <x v="1"/>
    <n v="2020"/>
    <n v="1.96"/>
    <n v="16.878932000000002"/>
    <n v="11.055183999999999"/>
    <n v="5.8237480000000037"/>
  </r>
  <r>
    <x v="64"/>
    <n v="5.6403999999999996"/>
    <n v="8.6117000000000008"/>
    <n v="0"/>
    <s v="SUCURSAL LOJA"/>
    <x v="2"/>
    <x v="2"/>
    <n v="2020"/>
    <n v="6.96"/>
    <n v="59.937432000000008"/>
    <n v="39.257183999999995"/>
    <n v="20.680248000000013"/>
  </r>
  <r>
    <x v="64"/>
    <n v="5.6403999999999996"/>
    <n v="8.6117000000000008"/>
    <n v="0"/>
    <s v="SUCURSAL LOJA"/>
    <x v="2"/>
    <x v="3"/>
    <n v="2020"/>
    <n v="9.07"/>
    <n v="78.108119000000016"/>
    <n v="51.158428000000001"/>
    <n v="26.949691000000016"/>
  </r>
  <r>
    <x v="64"/>
    <n v="5.6403999999999996"/>
    <n v="8.6117000000000008"/>
    <n v="0"/>
    <s v="SUCURSAL LOJA"/>
    <x v="2"/>
    <x v="4"/>
    <n v="2020"/>
    <n v="0"/>
    <n v="0"/>
    <n v="0"/>
    <n v="0"/>
  </r>
  <r>
    <x v="64"/>
    <n v="5.6403999999999996"/>
    <n v="8.6117000000000008"/>
    <n v="0"/>
    <s v="SUCURSAL LOJA"/>
    <x v="2"/>
    <x v="5"/>
    <n v="2020"/>
    <n v="0.97"/>
    <n v="8.3533489999999997"/>
    <n v="5.4711879999999997"/>
    <n v="2.882161"/>
  </r>
  <r>
    <x v="64"/>
    <n v="5.6403999999999996"/>
    <n v="8.6117000000000008"/>
    <n v="0"/>
    <s v="SUCURSAL LOJA"/>
    <x v="2"/>
    <x v="6"/>
    <n v="2020"/>
    <n v="1.72"/>
    <n v="14.812124000000001"/>
    <n v="9.7014879999999994"/>
    <n v="5.1106360000000013"/>
  </r>
  <r>
    <x v="64"/>
    <n v="5.6403999999999996"/>
    <n v="8.6117000000000008"/>
    <n v="0"/>
    <s v="SUCURSAL LOJA"/>
    <x v="2"/>
    <x v="7"/>
    <n v="2020"/>
    <n v="0.6"/>
    <n v="5.1670199999999999"/>
    <n v="3.3842399999999997"/>
    <n v="1.7827800000000003"/>
  </r>
  <r>
    <x v="64"/>
    <n v="5.6403999999999996"/>
    <n v="8.6117000000000008"/>
    <n v="0"/>
    <s v="SUCURSAL LOJA"/>
    <x v="2"/>
    <x v="8"/>
    <n v="2021"/>
    <n v="8.4600000000000009"/>
    <n v="72.854982000000021"/>
    <n v="47.717784000000002"/>
    <n v="25.137198000000019"/>
  </r>
  <r>
    <x v="64"/>
    <n v="4.9404000000000003"/>
    <n v="6.4375999999999998"/>
    <n v="7.6744000000000003"/>
    <s v="SUCURSAL CHILE"/>
    <x v="4"/>
    <x v="0"/>
    <n v="2020"/>
    <n v="2.37"/>
    <n v="15.257111999999999"/>
    <n v="11.708748000000002"/>
    <n v="3.5483639999999976"/>
  </r>
  <r>
    <x v="64"/>
    <n v="4.9404000000000003"/>
    <n v="6.4375999999999998"/>
    <n v="7.6744000000000003"/>
    <s v="SUCURSAL CHILE"/>
    <x v="4"/>
    <x v="1"/>
    <n v="2020"/>
    <n v="9.24"/>
    <n v="59.483423999999999"/>
    <n v="45.649296000000007"/>
    <n v="13.834127999999993"/>
  </r>
  <r>
    <x v="64"/>
    <n v="4.9404000000000003"/>
    <n v="6.4375999999999998"/>
    <n v="7.6744000000000003"/>
    <s v="SUCURSAL CHILE"/>
    <x v="4"/>
    <x v="2"/>
    <n v="2020"/>
    <n v="5.48"/>
    <n v="35.278047999999998"/>
    <n v="27.073392000000005"/>
    <n v="8.2046559999999928"/>
  </r>
  <r>
    <x v="64"/>
    <n v="4.9404000000000003"/>
    <n v="6.4375999999999998"/>
    <n v="7.6744000000000003"/>
    <s v="SUCURSAL CHILE"/>
    <x v="4"/>
    <x v="3"/>
    <n v="2020"/>
    <n v="2.5499999999999998"/>
    <n v="16.415879999999998"/>
    <n v="12.59802"/>
    <n v="3.8178599999999978"/>
  </r>
  <r>
    <x v="64"/>
    <n v="4.9404000000000003"/>
    <n v="6.4375999999999998"/>
    <n v="7.6744000000000003"/>
    <s v="SUCURSAL CHILE"/>
    <x v="4"/>
    <x v="4"/>
    <n v="2020"/>
    <n v="0"/>
    <n v="0"/>
    <n v="0"/>
    <n v="0"/>
  </r>
  <r>
    <x v="64"/>
    <n v="4.9404000000000003"/>
    <n v="6.4375999999999998"/>
    <n v="7.6744000000000003"/>
    <s v="SUCURSAL CHILE"/>
    <x v="4"/>
    <x v="5"/>
    <n v="2020"/>
    <n v="0"/>
    <n v="0"/>
    <n v="0"/>
    <n v="0"/>
  </r>
  <r>
    <x v="64"/>
    <n v="4.9404000000000003"/>
    <n v="6.4375999999999998"/>
    <n v="7.6744000000000003"/>
    <s v="SUCURSAL CHILE"/>
    <x v="4"/>
    <x v="6"/>
    <n v="2020"/>
    <n v="3.15"/>
    <n v="20.27844"/>
    <n v="15.56226"/>
    <n v="4.7161799999999996"/>
  </r>
  <r>
    <x v="64"/>
    <n v="4.9404000000000003"/>
    <n v="6.4375999999999998"/>
    <n v="7.6744000000000003"/>
    <s v="SUCURSAL CHILE"/>
    <x v="4"/>
    <x v="7"/>
    <n v="2020"/>
    <n v="9.77"/>
    <n v="62.895351999999995"/>
    <n v="48.267707999999999"/>
    <n v="14.627643999999997"/>
  </r>
  <r>
    <x v="64"/>
    <n v="4.9404000000000003"/>
    <n v="6.4375999999999998"/>
    <n v="7.6744000000000003"/>
    <s v="SUCURSAL CHILE"/>
    <x v="4"/>
    <x v="8"/>
    <n v="2021"/>
    <n v="0"/>
    <n v="0"/>
    <n v="0"/>
    <n v="0"/>
  </r>
  <r>
    <x v="64"/>
    <n v="9.3229000000000006"/>
    <n v="15.0185"/>
    <n v="16.938099999999999"/>
    <s v="SUCURSAL TALLER"/>
    <x v="0"/>
    <x v="0"/>
    <n v="2020"/>
    <n v="0"/>
    <n v="0"/>
    <n v="0"/>
    <n v="0"/>
  </r>
  <r>
    <x v="64"/>
    <n v="9.3229000000000006"/>
    <n v="15.0185"/>
    <n v="16.938099999999999"/>
    <s v="SUCURSAL TALLER"/>
    <x v="0"/>
    <x v="1"/>
    <n v="2020"/>
    <n v="0"/>
    <n v="0"/>
    <n v="0"/>
    <n v="0"/>
  </r>
  <r>
    <x v="64"/>
    <n v="9.3229000000000006"/>
    <n v="15.0185"/>
    <n v="16.938099999999999"/>
    <s v="SUCURSAL TALLER"/>
    <x v="0"/>
    <x v="2"/>
    <n v="2020"/>
    <n v="1.53"/>
    <n v="22.978304999999999"/>
    <n v="14.264037000000002"/>
    <n v="8.714267999999997"/>
  </r>
  <r>
    <x v="64"/>
    <n v="9.3229000000000006"/>
    <n v="15.0185"/>
    <n v="16.938099999999999"/>
    <s v="SUCURSAL TALLER"/>
    <x v="0"/>
    <x v="3"/>
    <n v="2020"/>
    <n v="0.54"/>
    <n v="8.1099899999999998"/>
    <n v="5.0343660000000003"/>
    <n v="3.0756239999999995"/>
  </r>
  <r>
    <x v="64"/>
    <n v="9.3229000000000006"/>
    <n v="15.0185"/>
    <n v="16.938099999999999"/>
    <s v="SUCURSAL TALLER"/>
    <x v="0"/>
    <x v="4"/>
    <n v="2020"/>
    <n v="0"/>
    <n v="0"/>
    <n v="0"/>
    <n v="0"/>
  </r>
  <r>
    <x v="64"/>
    <n v="9.3229000000000006"/>
    <n v="15.0185"/>
    <n v="16.938099999999999"/>
    <s v="SUCURSAL TALLER"/>
    <x v="0"/>
    <x v="5"/>
    <n v="2020"/>
    <n v="0.56000000000000005"/>
    <n v="8.4103600000000007"/>
    <n v="5.2208240000000012"/>
    <n v="3.1895359999999995"/>
  </r>
  <r>
    <x v="64"/>
    <n v="9.3229000000000006"/>
    <n v="15.0185"/>
    <n v="16.938099999999999"/>
    <s v="SUCURSAL TALLER"/>
    <x v="0"/>
    <x v="6"/>
    <n v="2020"/>
    <n v="0.78"/>
    <n v="11.71443"/>
    <n v="7.2718620000000005"/>
    <n v="4.4425679999999996"/>
  </r>
  <r>
    <x v="64"/>
    <n v="9.3229000000000006"/>
    <n v="15.0185"/>
    <n v="16.938099999999999"/>
    <s v="SUCURSAL TALLER"/>
    <x v="0"/>
    <x v="7"/>
    <n v="2020"/>
    <n v="0"/>
    <n v="0"/>
    <n v="0"/>
    <n v="0"/>
  </r>
  <r>
    <x v="64"/>
    <n v="9.3229000000000006"/>
    <n v="15.0185"/>
    <n v="16.938099999999999"/>
    <s v="SUCURSAL TALLER"/>
    <x v="0"/>
    <x v="8"/>
    <n v="2021"/>
    <n v="1.66"/>
    <n v="24.930709999999998"/>
    <n v="15.476014000000001"/>
    <n v="9.4546959999999967"/>
  </r>
  <r>
    <x v="65"/>
    <n v="79.443100000000001"/>
    <n v="92.542400000000001"/>
    <n v="104.8083"/>
    <s v="SUCURSAL LOJA"/>
    <x v="2"/>
    <x v="0"/>
    <n v="2020"/>
    <n v="0"/>
    <n v="0"/>
    <n v="0"/>
    <n v="0"/>
  </r>
  <r>
    <x v="65"/>
    <n v="79.443100000000001"/>
    <n v="92.542400000000001"/>
    <n v="104.8083"/>
    <s v="SUCURSAL LOJA"/>
    <x v="2"/>
    <x v="1"/>
    <n v="2020"/>
    <n v="5.29"/>
    <n v="489.54929600000003"/>
    <n v="420.25399900000002"/>
    <n v="69.295297000000005"/>
  </r>
  <r>
    <x v="65"/>
    <n v="79.443100000000001"/>
    <n v="92.542400000000001"/>
    <n v="104.8083"/>
    <s v="SUCURSAL LOJA"/>
    <x v="2"/>
    <x v="2"/>
    <n v="2020"/>
    <n v="0"/>
    <n v="0"/>
    <n v="0"/>
    <n v="0"/>
  </r>
  <r>
    <x v="65"/>
    <n v="79.443100000000001"/>
    <n v="92.542400000000001"/>
    <n v="104.8083"/>
    <s v="SUCURSAL LOJA"/>
    <x v="2"/>
    <x v="3"/>
    <n v="2020"/>
    <n v="0"/>
    <n v="0"/>
    <n v="0"/>
    <n v="0"/>
  </r>
  <r>
    <x v="65"/>
    <n v="79.443100000000001"/>
    <n v="92.542400000000001"/>
    <n v="104.8083"/>
    <s v="SUCURSAL LOJA"/>
    <x v="2"/>
    <x v="4"/>
    <n v="2020"/>
    <n v="0.38"/>
    <n v="35.166111999999998"/>
    <n v="30.188378"/>
    <n v="4.9777339999999981"/>
  </r>
  <r>
    <x v="65"/>
    <n v="79.443100000000001"/>
    <n v="92.542400000000001"/>
    <n v="104.8083"/>
    <s v="SUCURSAL LOJA"/>
    <x v="2"/>
    <x v="5"/>
    <n v="2020"/>
    <n v="3.25"/>
    <n v="300.76280000000003"/>
    <n v="258.19007499999998"/>
    <n v="42.572725000000048"/>
  </r>
  <r>
    <x v="65"/>
    <n v="79.443100000000001"/>
    <n v="92.542400000000001"/>
    <n v="104.8083"/>
    <s v="SUCURSAL LOJA"/>
    <x v="2"/>
    <x v="6"/>
    <n v="2020"/>
    <n v="1.0900000000000001"/>
    <n v="100.871216"/>
    <n v="86.592979000000014"/>
    <n v="14.27823699999999"/>
  </r>
  <r>
    <x v="65"/>
    <n v="79.443100000000001"/>
    <n v="92.542400000000001"/>
    <n v="104.8083"/>
    <s v="SUCURSAL LOJA"/>
    <x v="2"/>
    <x v="7"/>
    <n v="2020"/>
    <n v="0"/>
    <n v="0"/>
    <n v="0"/>
    <n v="0"/>
  </r>
  <r>
    <x v="65"/>
    <n v="79.443100000000001"/>
    <n v="92.542400000000001"/>
    <n v="104.8083"/>
    <s v="SUCURSAL LOJA"/>
    <x v="2"/>
    <x v="8"/>
    <n v="2021"/>
    <n v="0"/>
    <n v="0"/>
    <n v="0"/>
    <n v="0"/>
  </r>
  <r>
    <x v="65"/>
    <n v="126.93770000000001"/>
    <n v="184.95869999999999"/>
    <n v="191.32839999999999"/>
    <s v="MATRIZ "/>
    <x v="1"/>
    <x v="0"/>
    <n v="2020"/>
    <n v="11.48"/>
    <n v="2123.3258759999999"/>
    <n v="1457.2447960000002"/>
    <n v="666.0810799999997"/>
  </r>
  <r>
    <x v="65"/>
    <n v="126.93770000000001"/>
    <n v="184.95869999999999"/>
    <n v="191.32839999999999"/>
    <s v="MATRIZ "/>
    <x v="1"/>
    <x v="1"/>
    <n v="2020"/>
    <n v="0"/>
    <n v="0"/>
    <n v="0"/>
    <n v="0"/>
  </r>
  <r>
    <x v="65"/>
    <n v="126.93770000000001"/>
    <n v="184.95869999999999"/>
    <n v="191.32839999999999"/>
    <s v="MATRIZ "/>
    <x v="1"/>
    <x v="2"/>
    <n v="2020"/>
    <n v="8.8699999999999992"/>
    <n v="1640.5836689999999"/>
    <n v="1125.9373989999999"/>
    <n v="514.64626999999996"/>
  </r>
  <r>
    <x v="65"/>
    <n v="126.93770000000001"/>
    <n v="184.95869999999999"/>
    <n v="191.32839999999999"/>
    <s v="MATRIZ "/>
    <x v="1"/>
    <x v="3"/>
    <n v="2020"/>
    <n v="9.66"/>
    <n v="1786.7010419999999"/>
    <n v="1226.2181820000001"/>
    <n v="560.48285999999985"/>
  </r>
  <r>
    <x v="65"/>
    <n v="126.93770000000001"/>
    <n v="184.95869999999999"/>
    <n v="191.32839999999999"/>
    <s v="MATRIZ "/>
    <x v="1"/>
    <x v="4"/>
    <n v="2020"/>
    <n v="0.37"/>
    <n v="68.434719000000001"/>
    <n v="46.966949"/>
    <n v="21.467770000000002"/>
  </r>
  <r>
    <x v="65"/>
    <n v="126.93770000000001"/>
    <n v="184.95869999999999"/>
    <n v="191.32839999999999"/>
    <s v="MATRIZ "/>
    <x v="1"/>
    <x v="5"/>
    <n v="2020"/>
    <n v="5.48"/>
    <n v="1013.5736760000001"/>
    <n v="695.61859600000014"/>
    <n v="317.95507999999995"/>
  </r>
  <r>
    <x v="65"/>
    <n v="126.93770000000001"/>
    <n v="184.95869999999999"/>
    <n v="191.32839999999999"/>
    <s v="MATRIZ "/>
    <x v="1"/>
    <x v="6"/>
    <n v="2020"/>
    <n v="2.31"/>
    <n v="427.25459699999999"/>
    <n v="293.22608700000001"/>
    <n v="134.02850999999998"/>
  </r>
  <r>
    <x v="65"/>
    <n v="126.93770000000001"/>
    <n v="184.95869999999999"/>
    <n v="191.32839999999999"/>
    <s v="MATRIZ "/>
    <x v="1"/>
    <x v="7"/>
    <n v="2020"/>
    <n v="3.04"/>
    <n v="562.27444800000001"/>
    <n v="385.89060800000004"/>
    <n v="176.38383999999996"/>
  </r>
  <r>
    <x v="65"/>
    <n v="126.93770000000001"/>
    <n v="184.95869999999999"/>
    <n v="191.32839999999999"/>
    <s v="MATRIZ "/>
    <x v="1"/>
    <x v="8"/>
    <n v="2021"/>
    <n v="3.81"/>
    <n v="704.69264699999997"/>
    <n v="483.63263700000005"/>
    <n v="221.06000999999992"/>
  </r>
  <r>
    <x v="66"/>
    <n v="169.0027"/>
    <n v="214.43620000000001"/>
    <n v="0"/>
    <s v="SUCURSAL TALLER"/>
    <x v="0"/>
    <x v="0"/>
    <n v="2020"/>
    <n v="1.1299999999999999"/>
    <n v="242.312906"/>
    <n v="190.973051"/>
    <n v="51.339855"/>
  </r>
  <r>
    <x v="66"/>
    <n v="169.0027"/>
    <n v="214.43620000000001"/>
    <n v="0"/>
    <s v="SUCURSAL TALLER"/>
    <x v="0"/>
    <x v="1"/>
    <n v="2020"/>
    <n v="0"/>
    <n v="0"/>
    <n v="0"/>
    <n v="0"/>
  </r>
  <r>
    <x v="66"/>
    <n v="169.0027"/>
    <n v="214.43620000000001"/>
    <n v="0"/>
    <s v="SUCURSAL TALLER"/>
    <x v="0"/>
    <x v="2"/>
    <n v="2020"/>
    <n v="0.19"/>
    <n v="40.742878000000005"/>
    <n v="32.110513000000005"/>
    <n v="8.6323650000000001"/>
  </r>
  <r>
    <x v="66"/>
    <n v="169.0027"/>
    <n v="214.43620000000001"/>
    <n v="0"/>
    <s v="SUCURSAL TALLER"/>
    <x v="0"/>
    <x v="3"/>
    <n v="2020"/>
    <n v="4.26"/>
    <n v="913.49821199999997"/>
    <n v="719.951502"/>
    <n v="193.54670999999996"/>
  </r>
  <r>
    <x v="66"/>
    <n v="169.0027"/>
    <n v="214.43620000000001"/>
    <n v="0"/>
    <s v="SUCURSAL TALLER"/>
    <x v="0"/>
    <x v="4"/>
    <n v="2020"/>
    <n v="2.4300000000000002"/>
    <n v="521.07996600000001"/>
    <n v="410.67656100000005"/>
    <n v="110.40340499999996"/>
  </r>
  <r>
    <x v="66"/>
    <n v="169.0027"/>
    <n v="214.43620000000001"/>
    <n v="0"/>
    <s v="SUCURSAL TALLER"/>
    <x v="0"/>
    <x v="5"/>
    <n v="2020"/>
    <n v="2.73"/>
    <n v="585.41082600000004"/>
    <n v="461.37737099999998"/>
    <n v="124.03345500000006"/>
  </r>
  <r>
    <x v="66"/>
    <n v="169.0027"/>
    <n v="214.43620000000001"/>
    <n v="0"/>
    <s v="SUCURSAL TALLER"/>
    <x v="0"/>
    <x v="6"/>
    <n v="2020"/>
    <n v="2.7"/>
    <n v="578.97774000000004"/>
    <n v="456.30729000000002"/>
    <n v="122.67045000000002"/>
  </r>
  <r>
    <x v="66"/>
    <n v="169.0027"/>
    <n v="214.43620000000001"/>
    <n v="0"/>
    <s v="SUCURSAL TALLER"/>
    <x v="0"/>
    <x v="7"/>
    <n v="2020"/>
    <n v="0"/>
    <n v="0"/>
    <n v="0"/>
    <n v="0"/>
  </r>
  <r>
    <x v="66"/>
    <n v="169.0027"/>
    <n v="214.43620000000001"/>
    <n v="0"/>
    <s v="SUCURSAL TALLER"/>
    <x v="0"/>
    <x v="8"/>
    <n v="2021"/>
    <n v="0"/>
    <n v="0"/>
    <n v="0"/>
    <n v="0"/>
  </r>
  <r>
    <x v="66"/>
    <n v="34.573500000000003"/>
    <n v="37.2363"/>
    <n v="37.252099999999999"/>
    <s v="SUCURSAL TRAN"/>
    <x v="3"/>
    <x v="0"/>
    <n v="2020"/>
    <n v="0.9"/>
    <n v="33.51267"/>
    <n v="31.116150000000005"/>
    <n v="2.3965199999999953"/>
  </r>
  <r>
    <x v="66"/>
    <n v="34.573500000000003"/>
    <n v="37.2363"/>
    <n v="37.252099999999999"/>
    <s v="SUCURSAL TRAN"/>
    <x v="3"/>
    <x v="1"/>
    <n v="2020"/>
    <n v="3.3"/>
    <n v="122.87979"/>
    <n v="114.09255"/>
    <n v="8.7872399999999971"/>
  </r>
  <r>
    <x v="66"/>
    <n v="34.573500000000003"/>
    <n v="37.2363"/>
    <n v="37.252099999999999"/>
    <s v="SUCURSAL TRAN"/>
    <x v="3"/>
    <x v="2"/>
    <n v="2020"/>
    <n v="0.15"/>
    <n v="5.585445"/>
    <n v="5.1860249999999999"/>
    <n v="0.39942000000000011"/>
  </r>
  <r>
    <x v="66"/>
    <n v="34.573500000000003"/>
    <n v="37.2363"/>
    <n v="37.252099999999999"/>
    <s v="SUCURSAL TRAN"/>
    <x v="3"/>
    <x v="3"/>
    <n v="2020"/>
    <n v="0"/>
    <n v="0"/>
    <n v="0"/>
    <n v="0"/>
  </r>
  <r>
    <x v="66"/>
    <n v="34.573500000000003"/>
    <n v="37.2363"/>
    <n v="37.252099999999999"/>
    <s v="SUCURSAL TRAN"/>
    <x v="3"/>
    <x v="4"/>
    <n v="2020"/>
    <n v="8.64"/>
    <n v="321.721632"/>
    <n v="298.71504000000004"/>
    <n v="23.006591999999955"/>
  </r>
  <r>
    <x v="66"/>
    <n v="34.573500000000003"/>
    <n v="37.2363"/>
    <n v="37.252099999999999"/>
    <s v="SUCURSAL TRAN"/>
    <x v="3"/>
    <x v="5"/>
    <n v="2020"/>
    <n v="3.82"/>
    <n v="142.24266599999999"/>
    <n v="132.07077000000001"/>
    <n v="10.171895999999975"/>
  </r>
  <r>
    <x v="66"/>
    <n v="34.573500000000003"/>
    <n v="37.2363"/>
    <n v="37.252099999999999"/>
    <s v="SUCURSAL TRAN"/>
    <x v="3"/>
    <x v="6"/>
    <n v="2020"/>
    <n v="0"/>
    <n v="0"/>
    <n v="0"/>
    <n v="0"/>
  </r>
  <r>
    <x v="66"/>
    <n v="34.573500000000003"/>
    <n v="37.2363"/>
    <n v="37.252099999999999"/>
    <s v="SUCURSAL TRAN"/>
    <x v="3"/>
    <x v="7"/>
    <n v="2020"/>
    <n v="3.82"/>
    <n v="142.24266599999999"/>
    <n v="132.07077000000001"/>
    <n v="10.171895999999975"/>
  </r>
  <r>
    <x v="66"/>
    <n v="34.573500000000003"/>
    <n v="37.2363"/>
    <n v="37.252099999999999"/>
    <s v="SUCURSAL TRAN"/>
    <x v="3"/>
    <x v="8"/>
    <n v="2021"/>
    <n v="0.21"/>
    <n v="7.819623"/>
    <n v="7.2604350000000002"/>
    <n v="0.5591879999999998"/>
  </r>
  <r>
    <x v="67"/>
    <n v="122.6592"/>
    <n v="142.9246"/>
    <n v="129.93549999999999"/>
    <s v="MATRIZ "/>
    <x v="1"/>
    <x v="0"/>
    <n v="2020"/>
    <n v="1.21"/>
    <n v="172.93876599999999"/>
    <n v="148.417632"/>
    <n v="24.521133999999989"/>
  </r>
  <r>
    <x v="67"/>
    <n v="122.6592"/>
    <n v="142.9246"/>
    <n v="129.93549999999999"/>
    <s v="MATRIZ "/>
    <x v="1"/>
    <x v="1"/>
    <n v="2020"/>
    <n v="3.03"/>
    <n v="433.06153799999998"/>
    <n v="371.657376"/>
    <n v="61.404161999999985"/>
  </r>
  <r>
    <x v="67"/>
    <n v="122.6592"/>
    <n v="142.9246"/>
    <n v="129.93549999999999"/>
    <s v="MATRIZ "/>
    <x v="1"/>
    <x v="2"/>
    <n v="2020"/>
    <n v="0.82"/>
    <n v="117.19817199999999"/>
    <n v="100.58054399999999"/>
    <n v="16.617627999999996"/>
  </r>
  <r>
    <x v="67"/>
    <n v="122.6592"/>
    <n v="142.9246"/>
    <n v="129.93549999999999"/>
    <s v="MATRIZ "/>
    <x v="1"/>
    <x v="3"/>
    <n v="2020"/>
    <n v="4.22"/>
    <n v="603.14181199999996"/>
    <n v="517.62182399999995"/>
    <n v="85.519988000000012"/>
  </r>
  <r>
    <x v="67"/>
    <n v="122.6592"/>
    <n v="142.9246"/>
    <n v="129.93549999999999"/>
    <s v="MATRIZ "/>
    <x v="1"/>
    <x v="4"/>
    <n v="2020"/>
    <n v="0"/>
    <n v="0"/>
    <n v="0"/>
    <n v="0"/>
  </r>
  <r>
    <x v="67"/>
    <n v="122.6592"/>
    <n v="142.9246"/>
    <n v="129.93549999999999"/>
    <s v="MATRIZ "/>
    <x v="1"/>
    <x v="5"/>
    <n v="2020"/>
    <n v="1.3"/>
    <n v="185.80198000000001"/>
    <n v="159.45696000000001"/>
    <n v="26.345020000000005"/>
  </r>
  <r>
    <x v="67"/>
    <n v="122.6592"/>
    <n v="142.9246"/>
    <n v="129.93549999999999"/>
    <s v="MATRIZ "/>
    <x v="1"/>
    <x v="6"/>
    <n v="2020"/>
    <n v="1.86"/>
    <n v="265.83975600000002"/>
    <n v="228.14611200000002"/>
    <n v="37.693644000000006"/>
  </r>
  <r>
    <x v="67"/>
    <n v="122.6592"/>
    <n v="142.9246"/>
    <n v="129.93549999999999"/>
    <s v="MATRIZ "/>
    <x v="1"/>
    <x v="7"/>
    <n v="2020"/>
    <n v="0.16"/>
    <n v="22.867936"/>
    <n v="19.625471999999998"/>
    <n v="3.2424640000000018"/>
  </r>
  <r>
    <x v="67"/>
    <n v="122.6592"/>
    <n v="142.9246"/>
    <n v="129.93549999999999"/>
    <s v="MATRIZ "/>
    <x v="1"/>
    <x v="8"/>
    <n v="2021"/>
    <n v="1.02"/>
    <n v="145.78309200000001"/>
    <n v="125.11238400000001"/>
    <n v="20.670708000000005"/>
  </r>
  <r>
    <x v="67"/>
    <n v="153.12649999999999"/>
    <n v="186.87739999999999"/>
    <n v="221.06"/>
    <s v="SUCURSAL TRAN"/>
    <x v="3"/>
    <x v="0"/>
    <n v="2020"/>
    <n v="0.24"/>
    <n v="44.850575999999997"/>
    <n v="36.750359999999993"/>
    <n v="8.1002160000000032"/>
  </r>
  <r>
    <x v="67"/>
    <n v="153.12649999999999"/>
    <n v="186.87739999999999"/>
    <n v="221.06"/>
    <s v="SUCURSAL TRAN"/>
    <x v="3"/>
    <x v="1"/>
    <n v="2020"/>
    <n v="0"/>
    <n v="0"/>
    <n v="0"/>
    <n v="0"/>
  </r>
  <r>
    <x v="67"/>
    <n v="153.12649999999999"/>
    <n v="186.87739999999999"/>
    <n v="221.06"/>
    <s v="SUCURSAL TRAN"/>
    <x v="3"/>
    <x v="2"/>
    <n v="2020"/>
    <n v="0"/>
    <n v="0"/>
    <n v="0"/>
    <n v="0"/>
  </r>
  <r>
    <x v="67"/>
    <n v="153.12649999999999"/>
    <n v="186.87739999999999"/>
    <n v="221.06"/>
    <s v="SUCURSAL TRAN"/>
    <x v="3"/>
    <x v="3"/>
    <n v="2020"/>
    <n v="0.7"/>
    <n v="130.81417999999999"/>
    <n v="107.18854999999999"/>
    <n v="23.625630000000001"/>
  </r>
  <r>
    <x v="67"/>
    <n v="153.12649999999999"/>
    <n v="186.87739999999999"/>
    <n v="221.06"/>
    <s v="SUCURSAL TRAN"/>
    <x v="3"/>
    <x v="4"/>
    <n v="2020"/>
    <n v="0.54"/>
    <n v="100.913796"/>
    <n v="82.688310000000001"/>
    <n v="18.225486000000004"/>
  </r>
  <r>
    <x v="67"/>
    <n v="153.12649999999999"/>
    <n v="186.87739999999999"/>
    <n v="221.06"/>
    <s v="SUCURSAL TRAN"/>
    <x v="3"/>
    <x v="5"/>
    <n v="2020"/>
    <n v="1.23"/>
    <n v="229.85920199999998"/>
    <n v="188.34559499999997"/>
    <n v="41.513607000000007"/>
  </r>
  <r>
    <x v="67"/>
    <n v="153.12649999999999"/>
    <n v="186.87739999999999"/>
    <n v="221.06"/>
    <s v="SUCURSAL TRAN"/>
    <x v="3"/>
    <x v="6"/>
    <n v="2020"/>
    <n v="0"/>
    <n v="0"/>
    <n v="0"/>
    <n v="0"/>
  </r>
  <r>
    <x v="67"/>
    <n v="153.12649999999999"/>
    <n v="186.87739999999999"/>
    <n v="221.06"/>
    <s v="SUCURSAL TRAN"/>
    <x v="3"/>
    <x v="7"/>
    <n v="2020"/>
    <n v="2.12"/>
    <n v="396.18008800000001"/>
    <n v="324.62817999999999"/>
    <n v="71.551908000000026"/>
  </r>
  <r>
    <x v="67"/>
    <n v="153.12649999999999"/>
    <n v="186.87739999999999"/>
    <n v="221.06"/>
    <s v="SUCURSAL TRAN"/>
    <x v="3"/>
    <x v="8"/>
    <n v="2021"/>
    <n v="0"/>
    <n v="0"/>
    <n v="0"/>
    <n v="0"/>
  </r>
  <r>
    <x v="68"/>
    <n v="6.3327"/>
    <n v="10.6717"/>
    <n v="12.295199999999999"/>
    <s v="SUCURSAL TRAN"/>
    <x v="3"/>
    <x v="0"/>
    <n v="2020"/>
    <n v="0"/>
    <n v="0"/>
    <n v="0"/>
    <n v="0"/>
  </r>
  <r>
    <x v="68"/>
    <n v="6.3327"/>
    <n v="10.6717"/>
    <n v="12.295199999999999"/>
    <s v="SUCURSAL TRAN"/>
    <x v="3"/>
    <x v="1"/>
    <n v="2020"/>
    <n v="0"/>
    <n v="0"/>
    <n v="0"/>
    <n v="0"/>
  </r>
  <r>
    <x v="68"/>
    <n v="6.3327"/>
    <n v="10.6717"/>
    <n v="12.295199999999999"/>
    <s v="SUCURSAL TRAN"/>
    <x v="3"/>
    <x v="2"/>
    <n v="2020"/>
    <n v="1.74"/>
    <n v="18.568757999999999"/>
    <n v="11.018898"/>
    <n v="7.5498599999999989"/>
  </r>
  <r>
    <x v="68"/>
    <n v="6.3327"/>
    <n v="10.6717"/>
    <n v="12.295199999999999"/>
    <s v="SUCURSAL TRAN"/>
    <x v="3"/>
    <x v="3"/>
    <n v="2020"/>
    <n v="0.03"/>
    <n v="0.32015099999999996"/>
    <n v="0.18998099999999998"/>
    <n v="0.13016999999999998"/>
  </r>
  <r>
    <x v="68"/>
    <n v="6.3327"/>
    <n v="10.6717"/>
    <n v="12.295199999999999"/>
    <s v="SUCURSAL TRAN"/>
    <x v="3"/>
    <x v="4"/>
    <n v="2020"/>
    <n v="0.04"/>
    <n v="0.42686799999999997"/>
    <n v="0.25330799999999998"/>
    <n v="0.17355999999999999"/>
  </r>
  <r>
    <x v="68"/>
    <n v="6.3327"/>
    <n v="10.6717"/>
    <n v="12.295199999999999"/>
    <s v="SUCURSAL TRAN"/>
    <x v="3"/>
    <x v="5"/>
    <n v="2020"/>
    <n v="0"/>
    <n v="0"/>
    <n v="0"/>
    <n v="0"/>
  </r>
  <r>
    <x v="68"/>
    <n v="6.3327"/>
    <n v="10.6717"/>
    <n v="12.295199999999999"/>
    <s v="SUCURSAL TRAN"/>
    <x v="3"/>
    <x v="6"/>
    <n v="2020"/>
    <n v="4.09"/>
    <n v="43.647252999999999"/>
    <n v="25.900742999999999"/>
    <n v="17.746510000000001"/>
  </r>
  <r>
    <x v="68"/>
    <n v="6.3327"/>
    <n v="10.6717"/>
    <n v="12.295199999999999"/>
    <s v="SUCURSAL TRAN"/>
    <x v="3"/>
    <x v="7"/>
    <n v="2020"/>
    <n v="0.78"/>
    <n v="8.3239260000000002"/>
    <n v="4.9395059999999997"/>
    <n v="3.3844200000000004"/>
  </r>
  <r>
    <x v="68"/>
    <n v="6.3327"/>
    <n v="10.6717"/>
    <n v="12.295199999999999"/>
    <s v="SUCURSAL TRAN"/>
    <x v="3"/>
    <x v="8"/>
    <n v="2021"/>
    <n v="5.21"/>
    <n v="55.599556999999997"/>
    <n v="32.993366999999999"/>
    <n v="22.606189999999998"/>
  </r>
  <r>
    <x v="68"/>
    <n v="3.4579"/>
    <n v="6.2887000000000004"/>
    <n v="6.5387000000000004"/>
    <s v="SUCURSAL CHILE"/>
    <x v="4"/>
    <x v="0"/>
    <n v="2020"/>
    <n v="0.95"/>
    <n v="5.9742649999999999"/>
    <n v="3.285005"/>
    <n v="2.68926"/>
  </r>
  <r>
    <x v="68"/>
    <n v="3.4579"/>
    <n v="6.2887000000000004"/>
    <n v="6.5387000000000004"/>
    <s v="SUCURSAL CHILE"/>
    <x v="4"/>
    <x v="1"/>
    <n v="2020"/>
    <n v="0"/>
    <n v="0"/>
    <n v="0"/>
    <n v="0"/>
  </r>
  <r>
    <x v="68"/>
    <n v="3.4579"/>
    <n v="6.2887000000000004"/>
    <n v="6.5387000000000004"/>
    <s v="SUCURSAL CHILE"/>
    <x v="4"/>
    <x v="2"/>
    <n v="2020"/>
    <n v="3.82"/>
    <n v="24.022834"/>
    <n v="13.209178"/>
    <n v="10.813656"/>
  </r>
  <r>
    <x v="68"/>
    <n v="3.4579"/>
    <n v="6.2887000000000004"/>
    <n v="6.5387000000000004"/>
    <s v="SUCURSAL CHILE"/>
    <x v="4"/>
    <x v="3"/>
    <n v="2020"/>
    <n v="4.53"/>
    <n v="28.487811000000004"/>
    <n v="15.664287000000002"/>
    <n v="12.823524000000003"/>
  </r>
  <r>
    <x v="68"/>
    <n v="3.4579"/>
    <n v="6.2887000000000004"/>
    <n v="6.5387000000000004"/>
    <s v="SUCURSAL CHILE"/>
    <x v="4"/>
    <x v="4"/>
    <n v="2020"/>
    <n v="0"/>
    <n v="0"/>
    <n v="0"/>
    <n v="0"/>
  </r>
  <r>
    <x v="68"/>
    <n v="3.4579"/>
    <n v="6.2887000000000004"/>
    <n v="6.5387000000000004"/>
    <s v="SUCURSAL CHILE"/>
    <x v="4"/>
    <x v="5"/>
    <n v="2020"/>
    <n v="0.39"/>
    <n v="2.4525930000000002"/>
    <n v="1.348581"/>
    <n v="1.1040120000000002"/>
  </r>
  <r>
    <x v="68"/>
    <n v="3.4579"/>
    <n v="6.2887000000000004"/>
    <n v="6.5387000000000004"/>
    <s v="SUCURSAL CHILE"/>
    <x v="4"/>
    <x v="6"/>
    <n v="2020"/>
    <n v="0.56999999999999995"/>
    <n v="3.5845590000000001"/>
    <n v="1.9710029999999998"/>
    <n v="1.6135560000000002"/>
  </r>
  <r>
    <x v="68"/>
    <n v="3.4579"/>
    <n v="6.2887000000000004"/>
    <n v="6.5387000000000004"/>
    <s v="SUCURSAL CHILE"/>
    <x v="4"/>
    <x v="7"/>
    <n v="2020"/>
    <n v="3.83"/>
    <n v="24.085721000000003"/>
    <n v="13.243757"/>
    <n v="10.841964000000003"/>
  </r>
  <r>
    <x v="68"/>
    <n v="3.4579"/>
    <n v="6.2887000000000004"/>
    <n v="6.5387000000000004"/>
    <s v="SUCURSAL CHILE"/>
    <x v="4"/>
    <x v="8"/>
    <n v="2021"/>
    <n v="0"/>
    <n v="0"/>
    <n v="0"/>
    <n v="0"/>
  </r>
  <r>
    <x v="68"/>
    <n v="13.292"/>
    <n v="18.074200000000001"/>
    <n v="22.211600000000001"/>
    <s v="SUCURSAL LOJA"/>
    <x v="2"/>
    <x v="0"/>
    <n v="2020"/>
    <n v="0"/>
    <n v="0"/>
    <n v="0"/>
    <n v="0"/>
  </r>
  <r>
    <x v="68"/>
    <n v="13.292"/>
    <n v="18.074200000000001"/>
    <n v="22.211600000000001"/>
    <s v="SUCURSAL LOJA"/>
    <x v="2"/>
    <x v="1"/>
    <n v="2020"/>
    <n v="3.89"/>
    <n v="70.308638000000002"/>
    <n v="51.705880000000001"/>
    <n v="18.602758000000001"/>
  </r>
  <r>
    <x v="68"/>
    <n v="13.292"/>
    <n v="18.074200000000001"/>
    <n v="22.211600000000001"/>
    <s v="SUCURSAL LOJA"/>
    <x v="2"/>
    <x v="2"/>
    <n v="2020"/>
    <n v="0"/>
    <n v="0"/>
    <n v="0"/>
    <n v="0"/>
  </r>
  <r>
    <x v="68"/>
    <n v="13.292"/>
    <n v="18.074200000000001"/>
    <n v="22.211600000000001"/>
    <s v="SUCURSAL LOJA"/>
    <x v="2"/>
    <x v="3"/>
    <n v="2020"/>
    <n v="0"/>
    <n v="0"/>
    <n v="0"/>
    <n v="0"/>
  </r>
  <r>
    <x v="68"/>
    <n v="13.292"/>
    <n v="18.074200000000001"/>
    <n v="22.211600000000001"/>
    <s v="SUCURSAL LOJA"/>
    <x v="2"/>
    <x v="4"/>
    <n v="2020"/>
    <n v="0.97"/>
    <n v="17.531974000000002"/>
    <n v="12.893239999999999"/>
    <n v="4.638734000000003"/>
  </r>
  <r>
    <x v="68"/>
    <n v="13.292"/>
    <n v="18.074200000000001"/>
    <n v="22.211600000000001"/>
    <s v="SUCURSAL LOJA"/>
    <x v="2"/>
    <x v="5"/>
    <n v="2020"/>
    <n v="1.65"/>
    <n v="29.822430000000001"/>
    <n v="21.931799999999999"/>
    <n v="7.8906300000000016"/>
  </r>
  <r>
    <x v="68"/>
    <n v="13.292"/>
    <n v="18.074200000000001"/>
    <n v="22.211600000000001"/>
    <s v="SUCURSAL LOJA"/>
    <x v="2"/>
    <x v="6"/>
    <n v="2020"/>
    <n v="0.08"/>
    <n v="1.4459360000000001"/>
    <n v="1.0633600000000001"/>
    <n v="0.38257600000000003"/>
  </r>
  <r>
    <x v="68"/>
    <n v="13.292"/>
    <n v="18.074200000000001"/>
    <n v="22.211600000000001"/>
    <s v="SUCURSAL LOJA"/>
    <x v="2"/>
    <x v="7"/>
    <n v="2020"/>
    <n v="0"/>
    <n v="0"/>
    <n v="0"/>
    <n v="0"/>
  </r>
  <r>
    <x v="68"/>
    <n v="13.292"/>
    <n v="18.074200000000001"/>
    <n v="22.211600000000001"/>
    <s v="SUCURSAL LOJA"/>
    <x v="2"/>
    <x v="8"/>
    <n v="2021"/>
    <n v="0"/>
    <n v="0"/>
    <n v="0"/>
    <n v="0"/>
  </r>
  <r>
    <x v="69"/>
    <n v="153.90790000000001"/>
    <n v="163.94229999999999"/>
    <n v="188.566"/>
    <s v="SUCURSAL LOJA"/>
    <x v="2"/>
    <x v="0"/>
    <n v="2020"/>
    <n v="0.6"/>
    <n v="98.365379999999988"/>
    <n v="92.344740000000002"/>
    <n v="6.020639999999986"/>
  </r>
  <r>
    <x v="69"/>
    <n v="153.90790000000001"/>
    <n v="163.94229999999999"/>
    <n v="188.566"/>
    <s v="SUCURSAL LOJA"/>
    <x v="2"/>
    <x v="1"/>
    <n v="2020"/>
    <n v="0.61"/>
    <n v="100.004803"/>
    <n v="93.883819000000003"/>
    <n v="6.1209839999999929"/>
  </r>
  <r>
    <x v="69"/>
    <n v="153.90790000000001"/>
    <n v="163.94229999999999"/>
    <n v="188.566"/>
    <s v="SUCURSAL LOJA"/>
    <x v="2"/>
    <x v="2"/>
    <n v="2020"/>
    <n v="0.23"/>
    <n v="37.706728999999996"/>
    <n v="35.398817000000001"/>
    <n v="2.3079119999999946"/>
  </r>
  <r>
    <x v="69"/>
    <n v="153.90790000000001"/>
    <n v="163.94229999999999"/>
    <n v="188.566"/>
    <s v="SUCURSAL LOJA"/>
    <x v="2"/>
    <x v="3"/>
    <n v="2020"/>
    <n v="0.22"/>
    <n v="36.067305999999995"/>
    <n v="33.859738"/>
    <n v="2.2075679999999949"/>
  </r>
  <r>
    <x v="69"/>
    <n v="153.90790000000001"/>
    <n v="163.94229999999999"/>
    <n v="188.566"/>
    <s v="SUCURSAL LOJA"/>
    <x v="2"/>
    <x v="4"/>
    <n v="2020"/>
    <n v="0.18"/>
    <n v="29.509613999999996"/>
    <n v="27.703422"/>
    <n v="1.8061919999999958"/>
  </r>
  <r>
    <x v="69"/>
    <n v="153.90790000000001"/>
    <n v="163.94229999999999"/>
    <n v="188.566"/>
    <s v="SUCURSAL LOJA"/>
    <x v="2"/>
    <x v="5"/>
    <n v="2020"/>
    <n v="0.37"/>
    <n v="60.658650999999992"/>
    <n v="56.945923000000001"/>
    <n v="3.7127279999999914"/>
  </r>
  <r>
    <x v="69"/>
    <n v="153.90790000000001"/>
    <n v="163.94229999999999"/>
    <n v="188.566"/>
    <s v="SUCURSAL LOJA"/>
    <x v="2"/>
    <x v="6"/>
    <n v="2020"/>
    <n v="0.39"/>
    <n v="63.937497"/>
    <n v="60.02408100000001"/>
    <n v="3.9134159999999909"/>
  </r>
  <r>
    <x v="69"/>
    <n v="153.90790000000001"/>
    <n v="163.94229999999999"/>
    <n v="188.566"/>
    <s v="SUCURSAL LOJA"/>
    <x v="2"/>
    <x v="7"/>
    <n v="2020"/>
    <n v="0"/>
    <n v="0"/>
    <n v="0"/>
    <n v="0"/>
  </r>
  <r>
    <x v="69"/>
    <n v="153.90790000000001"/>
    <n v="163.94229999999999"/>
    <n v="188.566"/>
    <s v="SUCURSAL LOJA"/>
    <x v="2"/>
    <x v="8"/>
    <n v="2021"/>
    <n v="0"/>
    <n v="0"/>
    <n v="0"/>
    <n v="0"/>
  </r>
  <r>
    <x v="69"/>
    <n v="147.71539999999999"/>
    <n v="190.28559999999999"/>
    <n v="223.63460000000001"/>
    <s v="SUCURSAL TALLER"/>
    <x v="0"/>
    <x v="0"/>
    <n v="2020"/>
    <n v="0.32"/>
    <n v="60.891391999999996"/>
    <n v="47.268927999999995"/>
    <n v="13.622464000000001"/>
  </r>
  <r>
    <x v="69"/>
    <n v="147.71539999999999"/>
    <n v="190.28559999999999"/>
    <n v="223.63460000000001"/>
    <s v="SUCURSAL TALLER"/>
    <x v="0"/>
    <x v="1"/>
    <n v="2020"/>
    <n v="0.47"/>
    <n v="89.434231999999994"/>
    <n v="69.426237999999984"/>
    <n v="20.007994000000011"/>
  </r>
  <r>
    <x v="69"/>
    <n v="147.71539999999999"/>
    <n v="190.28559999999999"/>
    <n v="223.63460000000001"/>
    <s v="SUCURSAL TALLER"/>
    <x v="0"/>
    <x v="2"/>
    <n v="2020"/>
    <n v="0"/>
    <n v="0"/>
    <n v="0"/>
    <n v="0"/>
  </r>
  <r>
    <x v="69"/>
    <n v="147.71539999999999"/>
    <n v="190.28559999999999"/>
    <n v="223.63460000000001"/>
    <s v="SUCURSAL TALLER"/>
    <x v="0"/>
    <x v="3"/>
    <n v="2020"/>
    <n v="1.56"/>
    <n v="296.84553599999998"/>
    <n v="230.436024"/>
    <n v="66.409511999999978"/>
  </r>
  <r>
    <x v="69"/>
    <n v="147.71539999999999"/>
    <n v="190.28559999999999"/>
    <n v="223.63460000000001"/>
    <s v="SUCURSAL TALLER"/>
    <x v="0"/>
    <x v="4"/>
    <n v="2020"/>
    <n v="2.92"/>
    <n v="555.63395199999991"/>
    <n v="431.32896799999997"/>
    <n v="124.30498399999993"/>
  </r>
  <r>
    <x v="69"/>
    <n v="147.71539999999999"/>
    <n v="190.28559999999999"/>
    <n v="223.63460000000001"/>
    <s v="SUCURSAL TALLER"/>
    <x v="0"/>
    <x v="5"/>
    <n v="2020"/>
    <n v="3.33"/>
    <n v="633.65104799999995"/>
    <n v="491.89228199999997"/>
    <n v="141.75876599999998"/>
  </r>
  <r>
    <x v="69"/>
    <n v="147.71539999999999"/>
    <n v="190.28559999999999"/>
    <n v="223.63460000000001"/>
    <s v="SUCURSAL TALLER"/>
    <x v="0"/>
    <x v="6"/>
    <n v="2020"/>
    <n v="1.31"/>
    <n v="249.274136"/>
    <n v="193.50717399999999"/>
    <n v="55.766962000000007"/>
  </r>
  <r>
    <x v="69"/>
    <n v="147.71539999999999"/>
    <n v="190.28559999999999"/>
    <n v="223.63460000000001"/>
    <s v="SUCURSAL TALLER"/>
    <x v="0"/>
    <x v="7"/>
    <n v="2020"/>
    <n v="0"/>
    <n v="0"/>
    <n v="0"/>
    <n v="0"/>
  </r>
  <r>
    <x v="69"/>
    <n v="147.71539999999999"/>
    <n v="190.28559999999999"/>
    <n v="223.63460000000001"/>
    <s v="SUCURSAL TALLER"/>
    <x v="0"/>
    <x v="8"/>
    <n v="2021"/>
    <n v="0.19"/>
    <n v="36.154263999999998"/>
    <n v="28.065925999999997"/>
    <n v="8.0883380000000002"/>
  </r>
  <r>
    <x v="69"/>
    <n v="104.8396"/>
    <n v="150.68039999999999"/>
    <n v="147.3707"/>
    <s v="SUCURSAL TRAN"/>
    <x v="3"/>
    <x v="0"/>
    <n v="2020"/>
    <n v="0"/>
    <n v="0"/>
    <n v="0"/>
    <n v="0"/>
  </r>
  <r>
    <x v="69"/>
    <n v="104.8396"/>
    <n v="150.68039999999999"/>
    <n v="147.3707"/>
    <s v="SUCURSAL TRAN"/>
    <x v="3"/>
    <x v="1"/>
    <n v="2020"/>
    <n v="2"/>
    <n v="301.36079999999998"/>
    <n v="209.67920000000001"/>
    <n v="91.681599999999975"/>
  </r>
  <r>
    <x v="69"/>
    <n v="104.8396"/>
    <n v="150.68039999999999"/>
    <n v="147.3707"/>
    <s v="SUCURSAL TRAN"/>
    <x v="3"/>
    <x v="2"/>
    <n v="2020"/>
    <n v="10.39"/>
    <n v="1565.569356"/>
    <n v="1089.2834440000001"/>
    <n v="476.28591199999983"/>
  </r>
  <r>
    <x v="69"/>
    <n v="104.8396"/>
    <n v="150.68039999999999"/>
    <n v="147.3707"/>
    <s v="SUCURSAL TRAN"/>
    <x v="3"/>
    <x v="3"/>
    <n v="2020"/>
    <n v="2.4"/>
    <n v="361.63295999999997"/>
    <n v="251.61503999999999"/>
    <n v="110.01791999999998"/>
  </r>
  <r>
    <x v="69"/>
    <n v="104.8396"/>
    <n v="150.68039999999999"/>
    <n v="147.3707"/>
    <s v="SUCURSAL TRAN"/>
    <x v="3"/>
    <x v="4"/>
    <n v="2020"/>
    <n v="0"/>
    <n v="0"/>
    <n v="0"/>
    <n v="0"/>
  </r>
  <r>
    <x v="69"/>
    <n v="104.8396"/>
    <n v="150.68039999999999"/>
    <n v="147.3707"/>
    <s v="SUCURSAL TRAN"/>
    <x v="3"/>
    <x v="5"/>
    <n v="2020"/>
    <n v="2.82"/>
    <n v="424.91872799999993"/>
    <n v="295.647672"/>
    <n v="129.27105599999993"/>
  </r>
  <r>
    <x v="69"/>
    <n v="104.8396"/>
    <n v="150.68039999999999"/>
    <n v="147.3707"/>
    <s v="SUCURSAL TRAN"/>
    <x v="3"/>
    <x v="6"/>
    <n v="2020"/>
    <n v="0"/>
    <n v="0"/>
    <n v="0"/>
    <n v="0"/>
  </r>
  <r>
    <x v="69"/>
    <n v="104.8396"/>
    <n v="150.68039999999999"/>
    <n v="147.3707"/>
    <s v="SUCURSAL TRAN"/>
    <x v="3"/>
    <x v="7"/>
    <n v="2020"/>
    <n v="0"/>
    <n v="0"/>
    <n v="0"/>
    <n v="0"/>
  </r>
  <r>
    <x v="69"/>
    <n v="104.8396"/>
    <n v="150.68039999999999"/>
    <n v="147.3707"/>
    <s v="SUCURSAL TRAN"/>
    <x v="3"/>
    <x v="8"/>
    <n v="2021"/>
    <n v="0"/>
    <n v="0"/>
    <n v="0"/>
    <n v="0"/>
  </r>
  <r>
    <x v="70"/>
    <n v="32.99"/>
    <n v="46.018599999999999"/>
    <n v="0"/>
    <s v="SUCURSAL TRAN"/>
    <x v="3"/>
    <x v="0"/>
    <n v="2020"/>
    <n v="0"/>
    <n v="0"/>
    <n v="0"/>
    <n v="0"/>
  </r>
  <r>
    <x v="70"/>
    <n v="32.99"/>
    <n v="46.018599999999999"/>
    <n v="0"/>
    <s v="SUCURSAL TRAN"/>
    <x v="3"/>
    <x v="1"/>
    <n v="2020"/>
    <n v="0.43"/>
    <n v="19.787997999999998"/>
    <n v="14.185700000000001"/>
    <n v="5.6022979999999976"/>
  </r>
  <r>
    <x v="70"/>
    <n v="32.99"/>
    <n v="46.018599999999999"/>
    <n v="0"/>
    <s v="SUCURSAL TRAN"/>
    <x v="3"/>
    <x v="2"/>
    <n v="2020"/>
    <n v="3.96"/>
    <n v="182.233656"/>
    <n v="130.6404"/>
    <n v="51.593255999999997"/>
  </r>
  <r>
    <x v="70"/>
    <n v="32.99"/>
    <n v="46.018599999999999"/>
    <n v="0"/>
    <s v="SUCURSAL TRAN"/>
    <x v="3"/>
    <x v="3"/>
    <n v="2020"/>
    <n v="12.22"/>
    <n v="562.34729200000004"/>
    <n v="403.13780000000003"/>
    <n v="159.20949200000001"/>
  </r>
  <r>
    <x v="70"/>
    <n v="32.99"/>
    <n v="46.018599999999999"/>
    <n v="0"/>
    <s v="SUCURSAL TRAN"/>
    <x v="3"/>
    <x v="4"/>
    <n v="2020"/>
    <n v="7.86"/>
    <n v="361.70619600000003"/>
    <n v="259.3014"/>
    <n v="102.40479600000003"/>
  </r>
  <r>
    <x v="70"/>
    <n v="32.99"/>
    <n v="46.018599999999999"/>
    <n v="0"/>
    <s v="SUCURSAL TRAN"/>
    <x v="3"/>
    <x v="5"/>
    <n v="2020"/>
    <n v="1.29"/>
    <n v="59.363993999999998"/>
    <n v="42.557100000000005"/>
    <n v="16.806893999999993"/>
  </r>
  <r>
    <x v="70"/>
    <n v="32.99"/>
    <n v="46.018599999999999"/>
    <n v="0"/>
    <s v="SUCURSAL TRAN"/>
    <x v="3"/>
    <x v="6"/>
    <n v="2020"/>
    <n v="0"/>
    <n v="0"/>
    <n v="0"/>
    <n v="0"/>
  </r>
  <r>
    <x v="70"/>
    <n v="32.99"/>
    <n v="46.018599999999999"/>
    <n v="0"/>
    <s v="SUCURSAL TRAN"/>
    <x v="3"/>
    <x v="7"/>
    <n v="2020"/>
    <n v="2.77"/>
    <n v="127.47152199999999"/>
    <n v="91.382300000000001"/>
    <n v="36.089221999999992"/>
  </r>
  <r>
    <x v="70"/>
    <n v="32.99"/>
    <n v="46.018599999999999"/>
    <n v="0"/>
    <s v="SUCURSAL TRAN"/>
    <x v="3"/>
    <x v="8"/>
    <n v="2021"/>
    <n v="0.86"/>
    <n v="39.575995999999996"/>
    <n v="28.371400000000001"/>
    <n v="11.204595999999995"/>
  </r>
  <r>
    <x v="70"/>
    <n v="45.662999999999997"/>
    <n v="56.474400000000003"/>
    <n v="56.506399999999999"/>
    <s v="SUCURSAL TALLER"/>
    <x v="0"/>
    <x v="0"/>
    <n v="2020"/>
    <n v="0.98"/>
    <n v="55.344912000000001"/>
    <n v="44.749739999999996"/>
    <n v="10.595172000000005"/>
  </r>
  <r>
    <x v="70"/>
    <n v="45.662999999999997"/>
    <n v="56.474400000000003"/>
    <n v="56.506399999999999"/>
    <s v="SUCURSAL TALLER"/>
    <x v="0"/>
    <x v="1"/>
    <n v="2020"/>
    <n v="0"/>
    <n v="0"/>
    <n v="0"/>
    <n v="0"/>
  </r>
  <r>
    <x v="70"/>
    <n v="45.662999999999997"/>
    <n v="56.474400000000003"/>
    <n v="56.506399999999999"/>
    <s v="SUCURSAL TALLER"/>
    <x v="0"/>
    <x v="2"/>
    <n v="2020"/>
    <n v="0"/>
    <n v="0"/>
    <n v="0"/>
    <n v="0"/>
  </r>
  <r>
    <x v="70"/>
    <n v="45.662999999999997"/>
    <n v="56.474400000000003"/>
    <n v="56.506399999999999"/>
    <s v="SUCURSAL TALLER"/>
    <x v="0"/>
    <x v="3"/>
    <n v="2020"/>
    <n v="0"/>
    <n v="0"/>
    <n v="0"/>
    <n v="0"/>
  </r>
  <r>
    <x v="70"/>
    <n v="45.662999999999997"/>
    <n v="56.474400000000003"/>
    <n v="56.506399999999999"/>
    <s v="SUCURSAL TALLER"/>
    <x v="0"/>
    <x v="4"/>
    <n v="2020"/>
    <n v="0"/>
    <n v="0"/>
    <n v="0"/>
    <n v="0"/>
  </r>
  <r>
    <x v="70"/>
    <n v="45.662999999999997"/>
    <n v="56.474400000000003"/>
    <n v="56.506399999999999"/>
    <s v="SUCURSAL TALLER"/>
    <x v="0"/>
    <x v="5"/>
    <n v="2020"/>
    <n v="0"/>
    <n v="0"/>
    <n v="0"/>
    <n v="0"/>
  </r>
  <r>
    <x v="70"/>
    <n v="45.662999999999997"/>
    <n v="56.474400000000003"/>
    <n v="56.506399999999999"/>
    <s v="SUCURSAL TALLER"/>
    <x v="0"/>
    <x v="6"/>
    <n v="2020"/>
    <n v="0.12"/>
    <n v="6.7769279999999998"/>
    <n v="5.4795599999999993"/>
    <n v="1.2973680000000005"/>
  </r>
  <r>
    <x v="70"/>
    <n v="45.662999999999997"/>
    <n v="56.474400000000003"/>
    <n v="56.506399999999999"/>
    <s v="SUCURSAL TALLER"/>
    <x v="0"/>
    <x v="7"/>
    <n v="2020"/>
    <n v="0"/>
    <n v="0"/>
    <n v="0"/>
    <n v="0"/>
  </r>
  <r>
    <x v="70"/>
    <n v="45.662999999999997"/>
    <n v="56.474400000000003"/>
    <n v="56.506399999999999"/>
    <s v="SUCURSAL TALLER"/>
    <x v="0"/>
    <x v="8"/>
    <n v="2021"/>
    <n v="0.47"/>
    <n v="26.542967999999998"/>
    <n v="21.461609999999997"/>
    <n v="5.0813580000000016"/>
  </r>
  <r>
    <x v="71"/>
    <n v="110.37"/>
    <n v="168.15"/>
    <n v="192.78299999999999"/>
    <s v="SUCURSAL TALLER"/>
    <x v="0"/>
    <x v="0"/>
    <n v="2020"/>
    <n v="0.73"/>
    <n v="122.7495"/>
    <n v="80.570099999999996"/>
    <n v="42.179400000000001"/>
  </r>
  <r>
    <x v="71"/>
    <n v="110.37"/>
    <n v="168.15"/>
    <n v="192.78299999999999"/>
    <s v="SUCURSAL TALLER"/>
    <x v="0"/>
    <x v="1"/>
    <n v="2020"/>
    <n v="0"/>
    <n v="0"/>
    <n v="0"/>
    <n v="0"/>
  </r>
  <r>
    <x v="71"/>
    <n v="110.37"/>
    <n v="168.15"/>
    <n v="192.78299999999999"/>
    <s v="SUCURSAL TALLER"/>
    <x v="0"/>
    <x v="2"/>
    <n v="2020"/>
    <n v="1.0900000000000001"/>
    <n v="183.28350000000003"/>
    <n v="120.30330000000001"/>
    <n v="62.980200000000025"/>
  </r>
  <r>
    <x v="71"/>
    <n v="110.37"/>
    <n v="168.15"/>
    <n v="192.78299999999999"/>
    <s v="SUCURSAL TALLER"/>
    <x v="0"/>
    <x v="3"/>
    <n v="2020"/>
    <n v="0"/>
    <n v="0"/>
    <n v="0"/>
    <n v="0"/>
  </r>
  <r>
    <x v="71"/>
    <n v="110.37"/>
    <n v="168.15"/>
    <n v="192.78299999999999"/>
    <s v="SUCURSAL TALLER"/>
    <x v="0"/>
    <x v="4"/>
    <n v="2020"/>
    <n v="0.04"/>
    <n v="6.726"/>
    <n v="4.4148000000000005"/>
    <n v="2.3111999999999995"/>
  </r>
  <r>
    <x v="71"/>
    <n v="110.37"/>
    <n v="168.15"/>
    <n v="192.78299999999999"/>
    <s v="SUCURSAL TALLER"/>
    <x v="0"/>
    <x v="5"/>
    <n v="2020"/>
    <n v="0.09"/>
    <n v="15.1335"/>
    <n v="9.9333000000000009"/>
    <n v="5.2001999999999988"/>
  </r>
  <r>
    <x v="71"/>
    <n v="110.37"/>
    <n v="168.15"/>
    <n v="192.78299999999999"/>
    <s v="SUCURSAL TALLER"/>
    <x v="0"/>
    <x v="6"/>
    <n v="2020"/>
    <n v="0"/>
    <n v="0"/>
    <n v="0"/>
    <n v="0"/>
  </r>
  <r>
    <x v="71"/>
    <n v="110.37"/>
    <n v="168.15"/>
    <n v="192.78299999999999"/>
    <s v="SUCURSAL TALLER"/>
    <x v="0"/>
    <x v="7"/>
    <n v="2020"/>
    <n v="0.65"/>
    <n v="109.29750000000001"/>
    <n v="71.740500000000011"/>
    <n v="37.557000000000002"/>
  </r>
  <r>
    <x v="71"/>
    <n v="110.37"/>
    <n v="168.15"/>
    <n v="192.78299999999999"/>
    <s v="SUCURSAL TALLER"/>
    <x v="0"/>
    <x v="8"/>
    <n v="2021"/>
    <n v="1.08"/>
    <n v="181.60200000000003"/>
    <n v="119.19960000000002"/>
    <n v="62.402400000000014"/>
  </r>
  <r>
    <x v="71"/>
    <n v="147.518"/>
    <n v="196.67670000000001"/>
    <n v="184.72280000000001"/>
    <s v="SUCURSAL LOJA"/>
    <x v="2"/>
    <x v="0"/>
    <n v="2020"/>
    <n v="0.16"/>
    <n v="31.468272000000002"/>
    <n v="23.602879999999999"/>
    <n v="7.8653920000000035"/>
  </r>
  <r>
    <x v="71"/>
    <n v="147.518"/>
    <n v="196.67670000000001"/>
    <n v="184.72280000000001"/>
    <s v="SUCURSAL LOJA"/>
    <x v="2"/>
    <x v="1"/>
    <n v="2020"/>
    <n v="2.31"/>
    <n v="454.32317700000004"/>
    <n v="340.76658000000003"/>
    <n v="113.55659700000001"/>
  </r>
  <r>
    <x v="71"/>
    <n v="147.518"/>
    <n v="196.67670000000001"/>
    <n v="184.72280000000001"/>
    <s v="SUCURSAL LOJA"/>
    <x v="2"/>
    <x v="2"/>
    <n v="2020"/>
    <n v="0"/>
    <n v="0"/>
    <n v="0"/>
    <n v="0"/>
  </r>
  <r>
    <x v="71"/>
    <n v="147.518"/>
    <n v="196.67670000000001"/>
    <n v="184.72280000000001"/>
    <s v="SUCURSAL LOJA"/>
    <x v="2"/>
    <x v="3"/>
    <n v="2020"/>
    <n v="0"/>
    <n v="0"/>
    <n v="0"/>
    <n v="0"/>
  </r>
  <r>
    <x v="71"/>
    <n v="147.518"/>
    <n v="196.67670000000001"/>
    <n v="184.72280000000001"/>
    <s v="SUCURSAL LOJA"/>
    <x v="2"/>
    <x v="4"/>
    <n v="2020"/>
    <n v="0"/>
    <n v="0"/>
    <n v="0"/>
    <n v="0"/>
  </r>
  <r>
    <x v="71"/>
    <n v="147.518"/>
    <n v="196.67670000000001"/>
    <n v="184.72280000000001"/>
    <s v="SUCURSAL LOJA"/>
    <x v="2"/>
    <x v="5"/>
    <n v="2020"/>
    <n v="0"/>
    <n v="0"/>
    <n v="0"/>
    <n v="0"/>
  </r>
  <r>
    <x v="71"/>
    <n v="147.518"/>
    <n v="196.67670000000001"/>
    <n v="184.72280000000001"/>
    <s v="SUCURSAL LOJA"/>
    <x v="2"/>
    <x v="6"/>
    <n v="2020"/>
    <n v="0"/>
    <n v="0"/>
    <n v="0"/>
    <n v="0"/>
  </r>
  <r>
    <x v="71"/>
    <n v="147.518"/>
    <n v="196.67670000000001"/>
    <n v="184.72280000000001"/>
    <s v="SUCURSAL LOJA"/>
    <x v="2"/>
    <x v="7"/>
    <n v="2020"/>
    <n v="0.25"/>
    <n v="49.169175000000003"/>
    <n v="36.8795"/>
    <n v="12.289675000000003"/>
  </r>
  <r>
    <x v="71"/>
    <n v="147.518"/>
    <n v="196.67670000000001"/>
    <n v="184.72280000000001"/>
    <s v="SUCURSAL LOJA"/>
    <x v="2"/>
    <x v="8"/>
    <n v="2021"/>
    <n v="2.2400000000000002"/>
    <n v="440.55580800000007"/>
    <n v="330.44032000000004"/>
    <n v="110.11548800000003"/>
  </r>
  <r>
    <x v="72"/>
    <n v="6.4893000000000001"/>
    <n v="12.9069"/>
    <n v="15.210100000000001"/>
    <s v="MATRIZ "/>
    <x v="1"/>
    <x v="0"/>
    <n v="2020"/>
    <n v="0"/>
    <n v="0"/>
    <n v="0"/>
    <n v="0"/>
  </r>
  <r>
    <x v="72"/>
    <n v="6.4893000000000001"/>
    <n v="12.9069"/>
    <n v="15.210100000000001"/>
    <s v="MATRIZ "/>
    <x v="1"/>
    <x v="1"/>
    <n v="2020"/>
    <n v="0"/>
    <n v="0"/>
    <n v="0"/>
    <n v="0"/>
  </r>
  <r>
    <x v="72"/>
    <n v="6.4893000000000001"/>
    <n v="12.9069"/>
    <n v="15.210100000000001"/>
    <s v="MATRIZ "/>
    <x v="1"/>
    <x v="2"/>
    <n v="2020"/>
    <n v="0"/>
    <n v="0"/>
    <n v="0"/>
    <n v="0"/>
  </r>
  <r>
    <x v="72"/>
    <n v="6.4893000000000001"/>
    <n v="12.9069"/>
    <n v="15.210100000000001"/>
    <s v="MATRIZ "/>
    <x v="1"/>
    <x v="3"/>
    <n v="2020"/>
    <n v="0"/>
    <n v="0"/>
    <n v="0"/>
    <n v="0"/>
  </r>
  <r>
    <x v="72"/>
    <n v="6.4893000000000001"/>
    <n v="12.9069"/>
    <n v="15.210100000000001"/>
    <s v="MATRIZ "/>
    <x v="1"/>
    <x v="4"/>
    <n v="2020"/>
    <n v="0.38"/>
    <n v="4.9046219999999998"/>
    <n v="2.4659339999999998"/>
    <n v="2.438688"/>
  </r>
  <r>
    <x v="72"/>
    <n v="6.4893000000000001"/>
    <n v="12.9069"/>
    <n v="15.210100000000001"/>
    <s v="MATRIZ "/>
    <x v="1"/>
    <x v="5"/>
    <n v="2020"/>
    <n v="0"/>
    <n v="0"/>
    <n v="0"/>
    <n v="0"/>
  </r>
  <r>
    <x v="72"/>
    <n v="6.4893000000000001"/>
    <n v="12.9069"/>
    <n v="15.210100000000001"/>
    <s v="MATRIZ "/>
    <x v="1"/>
    <x v="6"/>
    <n v="2020"/>
    <n v="0"/>
    <n v="0"/>
    <n v="0"/>
    <n v="0"/>
  </r>
  <r>
    <x v="72"/>
    <n v="6.4893000000000001"/>
    <n v="12.9069"/>
    <n v="15.210100000000001"/>
    <s v="MATRIZ "/>
    <x v="1"/>
    <x v="7"/>
    <n v="2020"/>
    <n v="0"/>
    <n v="0"/>
    <n v="0"/>
    <n v="0"/>
  </r>
  <r>
    <x v="72"/>
    <n v="6.4893000000000001"/>
    <n v="12.9069"/>
    <n v="15.210100000000001"/>
    <s v="MATRIZ "/>
    <x v="1"/>
    <x v="8"/>
    <n v="2021"/>
    <n v="0"/>
    <n v="0"/>
    <n v="0"/>
    <n v="0"/>
  </r>
  <r>
    <x v="72"/>
    <n v="4.6506999999999996"/>
    <n v="9.1065000000000005"/>
    <n v="9.4301999999999992"/>
    <s v="SUCURSAL TRAN"/>
    <x v="3"/>
    <x v="0"/>
    <n v="2020"/>
    <n v="0"/>
    <n v="0"/>
    <n v="0"/>
    <n v="0"/>
  </r>
  <r>
    <x v="72"/>
    <n v="4.6506999999999996"/>
    <n v="9.1065000000000005"/>
    <n v="9.4301999999999992"/>
    <s v="SUCURSAL TRAN"/>
    <x v="3"/>
    <x v="1"/>
    <n v="2020"/>
    <n v="1"/>
    <n v="9.1065000000000005"/>
    <n v="4.6506999999999996"/>
    <n v="4.4558000000000009"/>
  </r>
  <r>
    <x v="72"/>
    <n v="4.6506999999999996"/>
    <n v="9.1065000000000005"/>
    <n v="9.4301999999999992"/>
    <s v="SUCURSAL TRAN"/>
    <x v="3"/>
    <x v="2"/>
    <n v="2020"/>
    <n v="0"/>
    <n v="0"/>
    <n v="0"/>
    <n v="0"/>
  </r>
  <r>
    <x v="72"/>
    <n v="4.6506999999999996"/>
    <n v="9.1065000000000005"/>
    <n v="9.4301999999999992"/>
    <s v="SUCURSAL TRAN"/>
    <x v="3"/>
    <x v="3"/>
    <n v="2020"/>
    <n v="0.26"/>
    <n v="2.3676900000000001"/>
    <n v="1.209182"/>
    <n v="1.1585080000000001"/>
  </r>
  <r>
    <x v="72"/>
    <n v="4.6506999999999996"/>
    <n v="9.1065000000000005"/>
    <n v="9.4301999999999992"/>
    <s v="SUCURSAL TRAN"/>
    <x v="3"/>
    <x v="4"/>
    <n v="2020"/>
    <n v="1.1100000000000001"/>
    <n v="10.108215000000001"/>
    <n v="5.1622770000000004"/>
    <n v="4.9459380000000008"/>
  </r>
  <r>
    <x v="72"/>
    <n v="4.6506999999999996"/>
    <n v="9.1065000000000005"/>
    <n v="9.4301999999999992"/>
    <s v="SUCURSAL TRAN"/>
    <x v="3"/>
    <x v="5"/>
    <n v="2020"/>
    <n v="0.37"/>
    <n v="3.369405"/>
    <n v="1.7207589999999999"/>
    <n v="1.6486460000000001"/>
  </r>
  <r>
    <x v="72"/>
    <n v="4.6506999999999996"/>
    <n v="9.1065000000000005"/>
    <n v="9.4301999999999992"/>
    <s v="SUCURSAL TRAN"/>
    <x v="3"/>
    <x v="6"/>
    <n v="2020"/>
    <n v="0"/>
    <n v="0"/>
    <n v="0"/>
    <n v="0"/>
  </r>
  <r>
    <x v="72"/>
    <n v="4.6506999999999996"/>
    <n v="9.1065000000000005"/>
    <n v="9.4301999999999992"/>
    <s v="SUCURSAL TRAN"/>
    <x v="3"/>
    <x v="7"/>
    <n v="2020"/>
    <n v="0.7"/>
    <n v="6.3745500000000002"/>
    <n v="3.2554899999999996"/>
    <n v="3.1190600000000006"/>
  </r>
  <r>
    <x v="72"/>
    <n v="4.6506999999999996"/>
    <n v="9.1065000000000005"/>
    <n v="9.4301999999999992"/>
    <s v="SUCURSAL TRAN"/>
    <x v="3"/>
    <x v="8"/>
    <n v="2021"/>
    <n v="0"/>
    <n v="0"/>
    <n v="0"/>
    <n v="0"/>
  </r>
  <r>
    <x v="72"/>
    <n v="2.2749999999999999"/>
    <n v="4.0225"/>
    <n v="3.7551000000000001"/>
    <s v="SUCURSAL CHILE"/>
    <x v="4"/>
    <x v="0"/>
    <n v="2020"/>
    <n v="0.73"/>
    <n v="2.9364249999999998"/>
    <n v="1.6607499999999999"/>
    <n v="1.2756749999999999"/>
  </r>
  <r>
    <x v="72"/>
    <n v="2.2749999999999999"/>
    <n v="4.0225"/>
    <n v="3.7551000000000001"/>
    <s v="SUCURSAL CHILE"/>
    <x v="4"/>
    <x v="1"/>
    <n v="2020"/>
    <n v="0.18"/>
    <n v="0.72404999999999997"/>
    <n v="0.40949999999999998"/>
    <n v="0.31455"/>
  </r>
  <r>
    <x v="72"/>
    <n v="2.2749999999999999"/>
    <n v="4.0225"/>
    <n v="3.7551000000000001"/>
    <s v="SUCURSAL CHILE"/>
    <x v="4"/>
    <x v="2"/>
    <n v="2020"/>
    <n v="4.6100000000000003"/>
    <n v="18.543725000000002"/>
    <n v="10.48775"/>
    <n v="8.0559750000000019"/>
  </r>
  <r>
    <x v="72"/>
    <n v="2.2749999999999999"/>
    <n v="4.0225"/>
    <n v="3.7551000000000001"/>
    <s v="SUCURSAL CHILE"/>
    <x v="4"/>
    <x v="3"/>
    <n v="2020"/>
    <n v="0.8"/>
    <n v="3.218"/>
    <n v="1.82"/>
    <n v="1.3979999999999999"/>
  </r>
  <r>
    <x v="72"/>
    <n v="2.2749999999999999"/>
    <n v="4.0225"/>
    <n v="3.7551000000000001"/>
    <s v="SUCURSAL CHILE"/>
    <x v="4"/>
    <x v="4"/>
    <n v="2020"/>
    <n v="0.88"/>
    <n v="3.5398000000000001"/>
    <n v="2.0019999999999998"/>
    <n v="1.5378000000000003"/>
  </r>
  <r>
    <x v="72"/>
    <n v="2.2749999999999999"/>
    <n v="4.0225"/>
    <n v="3.7551000000000001"/>
    <s v="SUCURSAL CHILE"/>
    <x v="4"/>
    <x v="5"/>
    <n v="2020"/>
    <n v="1.96"/>
    <n v="7.8841000000000001"/>
    <n v="4.4589999999999996"/>
    <n v="3.4251000000000005"/>
  </r>
  <r>
    <x v="72"/>
    <n v="2.2749999999999999"/>
    <n v="4.0225"/>
    <n v="3.7551000000000001"/>
    <s v="SUCURSAL CHILE"/>
    <x v="4"/>
    <x v="6"/>
    <n v="2020"/>
    <n v="1.61"/>
    <n v="6.4762250000000003"/>
    <n v="3.66275"/>
    <n v="2.8134750000000004"/>
  </r>
  <r>
    <x v="72"/>
    <n v="2.2749999999999999"/>
    <n v="4.0225"/>
    <n v="3.7551000000000001"/>
    <s v="SUCURSAL CHILE"/>
    <x v="4"/>
    <x v="7"/>
    <n v="2020"/>
    <n v="0"/>
    <n v="0"/>
    <n v="0"/>
    <n v="0"/>
  </r>
  <r>
    <x v="72"/>
    <n v="2.2749999999999999"/>
    <n v="4.0225"/>
    <n v="3.7551000000000001"/>
    <s v="SUCURSAL CHILE"/>
    <x v="4"/>
    <x v="8"/>
    <n v="2021"/>
    <n v="0"/>
    <n v="0"/>
    <n v="0"/>
    <n v="0"/>
  </r>
  <r>
    <x v="73"/>
    <n v="37.656799999999997"/>
    <n v="44.499699999999997"/>
    <n v="43.003"/>
    <s v="SUCURSAL CHILE"/>
    <x v="4"/>
    <x v="0"/>
    <n v="2020"/>
    <n v="7.28"/>
    <n v="323.95781599999998"/>
    <n v="274.141504"/>
    <n v="49.816311999999982"/>
  </r>
  <r>
    <x v="73"/>
    <n v="37.656799999999997"/>
    <n v="44.499699999999997"/>
    <n v="43.003"/>
    <s v="SUCURSAL CHILE"/>
    <x v="4"/>
    <x v="1"/>
    <n v="2020"/>
    <n v="3.48"/>
    <n v="154.85895599999998"/>
    <n v="131.04566399999999"/>
    <n v="23.81329199999999"/>
  </r>
  <r>
    <x v="73"/>
    <n v="37.656799999999997"/>
    <n v="44.499699999999997"/>
    <n v="43.003"/>
    <s v="SUCURSAL CHILE"/>
    <x v="4"/>
    <x v="2"/>
    <n v="2020"/>
    <n v="0"/>
    <n v="0"/>
    <n v="0"/>
    <n v="0"/>
  </r>
  <r>
    <x v="73"/>
    <n v="37.656799999999997"/>
    <n v="44.499699999999997"/>
    <n v="43.003"/>
    <s v="SUCURSAL CHILE"/>
    <x v="4"/>
    <x v="3"/>
    <n v="2020"/>
    <n v="0"/>
    <n v="0"/>
    <n v="0"/>
    <n v="0"/>
  </r>
  <r>
    <x v="73"/>
    <n v="37.656799999999997"/>
    <n v="44.499699999999997"/>
    <n v="43.003"/>
    <s v="SUCURSAL CHILE"/>
    <x v="4"/>
    <x v="4"/>
    <n v="2020"/>
    <n v="0.13"/>
    <n v="5.784961"/>
    <n v="4.895384"/>
    <n v="0.88957700000000006"/>
  </r>
  <r>
    <x v="73"/>
    <n v="37.656799999999997"/>
    <n v="44.499699999999997"/>
    <n v="43.003"/>
    <s v="SUCURSAL CHILE"/>
    <x v="4"/>
    <x v="5"/>
    <n v="2020"/>
    <n v="0"/>
    <n v="0"/>
    <n v="0"/>
    <n v="0"/>
  </r>
  <r>
    <x v="73"/>
    <n v="37.656799999999997"/>
    <n v="44.499699999999997"/>
    <n v="43.003"/>
    <s v="SUCURSAL CHILE"/>
    <x v="4"/>
    <x v="6"/>
    <n v="2020"/>
    <n v="0.86"/>
    <n v="38.269741999999994"/>
    <n v="32.384847999999998"/>
    <n v="5.8848939999999956"/>
  </r>
  <r>
    <x v="73"/>
    <n v="37.656799999999997"/>
    <n v="44.499699999999997"/>
    <n v="43.003"/>
    <s v="SUCURSAL CHILE"/>
    <x v="4"/>
    <x v="7"/>
    <n v="2020"/>
    <n v="0.93"/>
    <n v="41.384720999999999"/>
    <n v="35.020823999999998"/>
    <n v="6.3638970000000015"/>
  </r>
  <r>
    <x v="73"/>
    <n v="37.656799999999997"/>
    <n v="44.499699999999997"/>
    <n v="43.003"/>
    <s v="SUCURSAL CHILE"/>
    <x v="4"/>
    <x v="8"/>
    <n v="2021"/>
    <n v="0.79"/>
    <n v="35.154763000000003"/>
    <n v="29.748871999999999"/>
    <n v="5.405891000000004"/>
  </r>
  <r>
    <x v="73"/>
    <n v="167.541"/>
    <n v="236.43340000000001"/>
    <n v="243.7405"/>
    <s v="MATRIZ "/>
    <x v="1"/>
    <x v="0"/>
    <n v="2020"/>
    <n v="0"/>
    <n v="0"/>
    <n v="0"/>
    <n v="0"/>
  </r>
  <r>
    <x v="73"/>
    <n v="167.541"/>
    <n v="236.43340000000001"/>
    <n v="243.7405"/>
    <s v="MATRIZ "/>
    <x v="1"/>
    <x v="1"/>
    <n v="2020"/>
    <n v="1.84"/>
    <n v="435.03745600000002"/>
    <n v="308.27544"/>
    <n v="126.76201600000002"/>
  </r>
  <r>
    <x v="73"/>
    <n v="167.541"/>
    <n v="236.43340000000001"/>
    <n v="243.7405"/>
    <s v="MATRIZ "/>
    <x v="1"/>
    <x v="2"/>
    <n v="2020"/>
    <n v="0.53"/>
    <n v="125.30970200000002"/>
    <n v="88.796729999999997"/>
    <n v="36.512972000000019"/>
  </r>
  <r>
    <x v="73"/>
    <n v="167.541"/>
    <n v="236.43340000000001"/>
    <n v="243.7405"/>
    <s v="MATRIZ "/>
    <x v="1"/>
    <x v="3"/>
    <n v="2020"/>
    <n v="0"/>
    <n v="0"/>
    <n v="0"/>
    <n v="0"/>
  </r>
  <r>
    <x v="73"/>
    <n v="167.541"/>
    <n v="236.43340000000001"/>
    <n v="243.7405"/>
    <s v="MATRIZ "/>
    <x v="1"/>
    <x v="4"/>
    <n v="2020"/>
    <n v="0"/>
    <n v="0"/>
    <n v="0"/>
    <n v="0"/>
  </r>
  <r>
    <x v="73"/>
    <n v="167.541"/>
    <n v="236.43340000000001"/>
    <n v="243.7405"/>
    <s v="MATRIZ "/>
    <x v="1"/>
    <x v="5"/>
    <n v="2020"/>
    <n v="3.91"/>
    <n v="924.45459400000004"/>
    <n v="655.08531000000005"/>
    <n v="269.36928399999999"/>
  </r>
  <r>
    <x v="73"/>
    <n v="167.541"/>
    <n v="236.43340000000001"/>
    <n v="243.7405"/>
    <s v="MATRIZ "/>
    <x v="1"/>
    <x v="6"/>
    <n v="2020"/>
    <n v="3.01"/>
    <n v="711.664534"/>
    <n v="504.29840999999993"/>
    <n v="207.36612400000007"/>
  </r>
  <r>
    <x v="73"/>
    <n v="167.541"/>
    <n v="236.43340000000001"/>
    <n v="243.7405"/>
    <s v="MATRIZ "/>
    <x v="1"/>
    <x v="7"/>
    <n v="2020"/>
    <n v="0.94"/>
    <n v="222.24739599999998"/>
    <n v="157.48854"/>
    <n v="64.75885599999998"/>
  </r>
  <r>
    <x v="73"/>
    <n v="167.541"/>
    <n v="236.43340000000001"/>
    <n v="243.7405"/>
    <s v="MATRIZ "/>
    <x v="1"/>
    <x v="8"/>
    <n v="2021"/>
    <n v="0"/>
    <n v="0"/>
    <n v="0"/>
    <n v="0"/>
  </r>
  <r>
    <x v="74"/>
    <n v="12.289300000000001"/>
    <n v="23.973600000000001"/>
    <n v="0"/>
    <s v="SUCURSAL TALLER"/>
    <x v="0"/>
    <x v="0"/>
    <n v="2020"/>
    <n v="1.32"/>
    <n v="31.645152000000003"/>
    <n v="16.221876000000002"/>
    <n v="15.423276000000001"/>
  </r>
  <r>
    <x v="74"/>
    <n v="12.289300000000001"/>
    <n v="23.973600000000001"/>
    <n v="0"/>
    <s v="SUCURSAL TALLER"/>
    <x v="0"/>
    <x v="1"/>
    <n v="2020"/>
    <n v="0"/>
    <n v="0"/>
    <n v="0"/>
    <n v="0"/>
  </r>
  <r>
    <x v="74"/>
    <n v="12.289300000000001"/>
    <n v="23.973600000000001"/>
    <n v="0"/>
    <s v="SUCURSAL TALLER"/>
    <x v="0"/>
    <x v="2"/>
    <n v="2020"/>
    <n v="0"/>
    <n v="0"/>
    <n v="0"/>
    <n v="0"/>
  </r>
  <r>
    <x v="74"/>
    <n v="12.289300000000001"/>
    <n v="23.973600000000001"/>
    <n v="0"/>
    <s v="SUCURSAL TALLER"/>
    <x v="0"/>
    <x v="3"/>
    <n v="2020"/>
    <n v="0"/>
    <n v="0"/>
    <n v="0"/>
    <n v="0"/>
  </r>
  <r>
    <x v="74"/>
    <n v="12.289300000000001"/>
    <n v="23.973600000000001"/>
    <n v="0"/>
    <s v="SUCURSAL TALLER"/>
    <x v="0"/>
    <x v="4"/>
    <n v="2020"/>
    <n v="0"/>
    <n v="0"/>
    <n v="0"/>
    <n v="0"/>
  </r>
  <r>
    <x v="74"/>
    <n v="12.289300000000001"/>
    <n v="23.973600000000001"/>
    <n v="0"/>
    <s v="SUCURSAL TALLER"/>
    <x v="0"/>
    <x v="5"/>
    <n v="2020"/>
    <n v="1.03"/>
    <n v="24.692808000000003"/>
    <n v="12.657979000000001"/>
    <n v="12.034829000000002"/>
  </r>
  <r>
    <x v="74"/>
    <n v="12.289300000000001"/>
    <n v="23.973600000000001"/>
    <n v="0"/>
    <s v="SUCURSAL TALLER"/>
    <x v="0"/>
    <x v="6"/>
    <n v="2020"/>
    <n v="0"/>
    <n v="0"/>
    <n v="0"/>
    <n v="0"/>
  </r>
  <r>
    <x v="74"/>
    <n v="12.289300000000001"/>
    <n v="23.973600000000001"/>
    <n v="0"/>
    <s v="SUCURSAL TALLER"/>
    <x v="0"/>
    <x v="7"/>
    <n v="2020"/>
    <n v="0.14000000000000001"/>
    <n v="3.3563040000000006"/>
    <n v="1.7205020000000002"/>
    <n v="1.6358020000000004"/>
  </r>
  <r>
    <x v="74"/>
    <n v="12.289300000000001"/>
    <n v="23.973600000000001"/>
    <n v="0"/>
    <s v="SUCURSAL TALLER"/>
    <x v="0"/>
    <x v="8"/>
    <n v="2021"/>
    <n v="0.28999999999999998"/>
    <n v="6.9523440000000001"/>
    <n v="3.5638969999999999"/>
    <n v="3.3884470000000002"/>
  </r>
  <r>
    <x v="74"/>
    <n v="10.4727"/>
    <n v="16.064800000000002"/>
    <n v="18.164300000000001"/>
    <s v="MATRIZ "/>
    <x v="1"/>
    <x v="0"/>
    <n v="2020"/>
    <n v="2.4700000000000002"/>
    <n v="39.680056000000008"/>
    <n v="25.867569"/>
    <n v="13.812487000000008"/>
  </r>
  <r>
    <x v="74"/>
    <n v="10.4727"/>
    <n v="16.064800000000002"/>
    <n v="18.164300000000001"/>
    <s v="MATRIZ "/>
    <x v="1"/>
    <x v="1"/>
    <n v="2020"/>
    <n v="3.55"/>
    <n v="57.030040000000007"/>
    <n v="37.178084999999996"/>
    <n v="19.851955000000011"/>
  </r>
  <r>
    <x v="74"/>
    <n v="10.4727"/>
    <n v="16.064800000000002"/>
    <n v="18.164300000000001"/>
    <s v="MATRIZ "/>
    <x v="1"/>
    <x v="2"/>
    <n v="2020"/>
    <n v="0"/>
    <n v="0"/>
    <n v="0"/>
    <n v="0"/>
  </r>
  <r>
    <x v="74"/>
    <n v="10.4727"/>
    <n v="16.064800000000002"/>
    <n v="18.164300000000001"/>
    <s v="MATRIZ "/>
    <x v="1"/>
    <x v="3"/>
    <n v="2020"/>
    <n v="2.16"/>
    <n v="34.699968000000005"/>
    <n v="22.621032"/>
    <n v="12.078936000000006"/>
  </r>
  <r>
    <x v="74"/>
    <n v="10.4727"/>
    <n v="16.064800000000002"/>
    <n v="18.164300000000001"/>
    <s v="MATRIZ "/>
    <x v="1"/>
    <x v="4"/>
    <n v="2020"/>
    <n v="0"/>
    <n v="0"/>
    <n v="0"/>
    <n v="0"/>
  </r>
  <r>
    <x v="74"/>
    <n v="10.4727"/>
    <n v="16.064800000000002"/>
    <n v="18.164300000000001"/>
    <s v="MATRIZ "/>
    <x v="1"/>
    <x v="5"/>
    <n v="2020"/>
    <n v="2.39"/>
    <n v="38.394872000000007"/>
    <n v="25.029752999999999"/>
    <n v="13.365119000000007"/>
  </r>
  <r>
    <x v="74"/>
    <n v="10.4727"/>
    <n v="16.064800000000002"/>
    <n v="18.164300000000001"/>
    <s v="MATRIZ "/>
    <x v="1"/>
    <x v="6"/>
    <n v="2020"/>
    <n v="1.54"/>
    <n v="24.739792000000005"/>
    <n v="16.127958"/>
    <n v="8.6118340000000053"/>
  </r>
  <r>
    <x v="74"/>
    <n v="10.4727"/>
    <n v="16.064800000000002"/>
    <n v="18.164300000000001"/>
    <s v="MATRIZ "/>
    <x v="1"/>
    <x v="7"/>
    <n v="2020"/>
    <n v="0"/>
    <n v="0"/>
    <n v="0"/>
    <n v="0"/>
  </r>
  <r>
    <x v="74"/>
    <n v="10.4727"/>
    <n v="16.064800000000002"/>
    <n v="18.164300000000001"/>
    <s v="MATRIZ "/>
    <x v="1"/>
    <x v="8"/>
    <n v="2021"/>
    <n v="0.25"/>
    <n v="4.0162000000000004"/>
    <n v="2.6181749999999999"/>
    <n v="1.3980250000000005"/>
  </r>
  <r>
    <x v="74"/>
    <n v="14.905900000000001"/>
    <n v="19.456"/>
    <n v="16.921199999999999"/>
    <s v="SUCURSAL CHILE"/>
    <x v="4"/>
    <x v="0"/>
    <n v="2020"/>
    <n v="0.76"/>
    <n v="14.78656"/>
    <n v="11.328484000000001"/>
    <n v="3.4580759999999984"/>
  </r>
  <r>
    <x v="74"/>
    <n v="14.905900000000001"/>
    <n v="19.456"/>
    <n v="16.921199999999999"/>
    <s v="SUCURSAL CHILE"/>
    <x v="4"/>
    <x v="1"/>
    <n v="2020"/>
    <n v="1.88"/>
    <n v="36.577279999999995"/>
    <n v="28.023091999999998"/>
    <n v="8.5541879999999964"/>
  </r>
  <r>
    <x v="74"/>
    <n v="14.905900000000001"/>
    <n v="19.456"/>
    <n v="16.921199999999999"/>
    <s v="SUCURSAL CHILE"/>
    <x v="4"/>
    <x v="2"/>
    <n v="2020"/>
    <n v="0"/>
    <n v="0"/>
    <n v="0"/>
    <n v="0"/>
  </r>
  <r>
    <x v="74"/>
    <n v="14.905900000000001"/>
    <n v="19.456"/>
    <n v="16.921199999999999"/>
    <s v="SUCURSAL CHILE"/>
    <x v="4"/>
    <x v="3"/>
    <n v="2020"/>
    <n v="2.2799999999999998"/>
    <n v="44.359679999999997"/>
    <n v="33.985452000000002"/>
    <n v="10.374227999999995"/>
  </r>
  <r>
    <x v="74"/>
    <n v="14.905900000000001"/>
    <n v="19.456"/>
    <n v="16.921199999999999"/>
    <s v="SUCURSAL CHILE"/>
    <x v="4"/>
    <x v="4"/>
    <n v="2020"/>
    <n v="4.13"/>
    <n v="80.353279999999998"/>
    <n v="61.561367000000004"/>
    <n v="18.791912999999994"/>
  </r>
  <r>
    <x v="74"/>
    <n v="14.905900000000001"/>
    <n v="19.456"/>
    <n v="16.921199999999999"/>
    <s v="SUCURSAL CHILE"/>
    <x v="4"/>
    <x v="5"/>
    <n v="2020"/>
    <n v="0"/>
    <n v="0"/>
    <n v="0"/>
    <n v="0"/>
  </r>
  <r>
    <x v="74"/>
    <n v="14.905900000000001"/>
    <n v="19.456"/>
    <n v="16.921199999999999"/>
    <s v="SUCURSAL CHILE"/>
    <x v="4"/>
    <x v="6"/>
    <n v="2020"/>
    <n v="0"/>
    <n v="0"/>
    <n v="0"/>
    <n v="0"/>
  </r>
  <r>
    <x v="74"/>
    <n v="14.905900000000001"/>
    <n v="19.456"/>
    <n v="16.921199999999999"/>
    <s v="SUCURSAL CHILE"/>
    <x v="4"/>
    <x v="7"/>
    <n v="2020"/>
    <n v="0"/>
    <n v="0"/>
    <n v="0"/>
    <n v="0"/>
  </r>
  <r>
    <x v="74"/>
    <n v="14.905900000000001"/>
    <n v="19.456"/>
    <n v="16.921199999999999"/>
    <s v="SUCURSAL CHILE"/>
    <x v="4"/>
    <x v="8"/>
    <n v="2021"/>
    <n v="0"/>
    <n v="0"/>
    <n v="0"/>
    <n v="0"/>
  </r>
  <r>
    <x v="74"/>
    <n v="14.4322"/>
    <n v="17.754899999999999"/>
    <n v="22.034800000000001"/>
    <s v="SUCURSAL TRAN"/>
    <x v="3"/>
    <x v="0"/>
    <n v="2020"/>
    <n v="0"/>
    <n v="0"/>
    <n v="0"/>
    <n v="0"/>
  </r>
  <r>
    <x v="74"/>
    <n v="14.4322"/>
    <n v="17.754899999999999"/>
    <n v="22.034800000000001"/>
    <s v="SUCURSAL TRAN"/>
    <x v="3"/>
    <x v="1"/>
    <n v="2020"/>
    <n v="0.13"/>
    <n v="2.3081369999999999"/>
    <n v="1.8761860000000001"/>
    <n v="0.43195099999999975"/>
  </r>
  <r>
    <x v="74"/>
    <n v="14.4322"/>
    <n v="17.754899999999999"/>
    <n v="22.034800000000001"/>
    <s v="SUCURSAL TRAN"/>
    <x v="3"/>
    <x v="2"/>
    <n v="2020"/>
    <n v="0.44"/>
    <n v="7.8121559999999999"/>
    <n v="6.350168"/>
    <n v="1.4619879999999998"/>
  </r>
  <r>
    <x v="74"/>
    <n v="14.4322"/>
    <n v="17.754899999999999"/>
    <n v="22.034800000000001"/>
    <s v="SUCURSAL TRAN"/>
    <x v="3"/>
    <x v="3"/>
    <n v="2020"/>
    <n v="0"/>
    <n v="0"/>
    <n v="0"/>
    <n v="0"/>
  </r>
  <r>
    <x v="74"/>
    <n v="14.4322"/>
    <n v="17.754899999999999"/>
    <n v="22.034800000000001"/>
    <s v="SUCURSAL TRAN"/>
    <x v="3"/>
    <x v="4"/>
    <n v="2020"/>
    <n v="0.18"/>
    <n v="3.1958819999999997"/>
    <n v="2.5977959999999998"/>
    <n v="0.5980859999999999"/>
  </r>
  <r>
    <x v="74"/>
    <n v="14.4322"/>
    <n v="17.754899999999999"/>
    <n v="22.034800000000001"/>
    <s v="SUCURSAL TRAN"/>
    <x v="3"/>
    <x v="5"/>
    <n v="2020"/>
    <n v="0"/>
    <n v="0"/>
    <n v="0"/>
    <n v="0"/>
  </r>
  <r>
    <x v="74"/>
    <n v="14.4322"/>
    <n v="17.754899999999999"/>
    <n v="22.034800000000001"/>
    <s v="SUCURSAL TRAN"/>
    <x v="3"/>
    <x v="6"/>
    <n v="2020"/>
    <n v="0"/>
    <n v="0"/>
    <n v="0"/>
    <n v="0"/>
  </r>
  <r>
    <x v="74"/>
    <n v="14.4322"/>
    <n v="17.754899999999999"/>
    <n v="22.034800000000001"/>
    <s v="SUCURSAL TRAN"/>
    <x v="3"/>
    <x v="7"/>
    <n v="2020"/>
    <n v="0"/>
    <n v="0"/>
    <n v="0"/>
    <n v="0"/>
  </r>
  <r>
    <x v="74"/>
    <n v="14.4322"/>
    <n v="17.754899999999999"/>
    <n v="22.034800000000001"/>
    <s v="SUCURSAL TRAN"/>
    <x v="3"/>
    <x v="8"/>
    <n v="2021"/>
    <n v="7.0000000000000007E-2"/>
    <n v="1.2428430000000001"/>
    <n v="1.010254"/>
    <n v="0.23258900000000016"/>
  </r>
  <r>
    <x v="74"/>
    <n v="4.1833"/>
    <n v="7.8682999999999996"/>
    <n v="8.4418000000000006"/>
    <s v="SUCURSAL LOJA"/>
    <x v="2"/>
    <x v="0"/>
    <n v="2020"/>
    <n v="4.12"/>
    <n v="32.417395999999997"/>
    <n v="17.235196000000002"/>
    <n v="15.182199999999995"/>
  </r>
  <r>
    <x v="74"/>
    <n v="4.1833"/>
    <n v="7.8682999999999996"/>
    <n v="8.4418000000000006"/>
    <s v="SUCURSAL LOJA"/>
    <x v="2"/>
    <x v="1"/>
    <n v="2020"/>
    <n v="0.74"/>
    <n v="5.8225419999999994"/>
    <n v="3.0956419999999998"/>
    <n v="2.7268999999999997"/>
  </r>
  <r>
    <x v="74"/>
    <n v="4.1833"/>
    <n v="7.8682999999999996"/>
    <n v="8.4418000000000006"/>
    <s v="SUCURSAL LOJA"/>
    <x v="2"/>
    <x v="2"/>
    <n v="2020"/>
    <n v="0.18"/>
    <n v="1.4162939999999999"/>
    <n v="0.75299399999999994"/>
    <n v="0.6633"/>
  </r>
  <r>
    <x v="74"/>
    <n v="4.1833"/>
    <n v="7.8682999999999996"/>
    <n v="8.4418000000000006"/>
    <s v="SUCURSAL LOJA"/>
    <x v="2"/>
    <x v="3"/>
    <n v="2020"/>
    <n v="2.57"/>
    <n v="20.221530999999999"/>
    <n v="10.751080999999999"/>
    <n v="9.4704499999999996"/>
  </r>
  <r>
    <x v="74"/>
    <n v="4.1833"/>
    <n v="7.8682999999999996"/>
    <n v="8.4418000000000006"/>
    <s v="SUCURSAL LOJA"/>
    <x v="2"/>
    <x v="4"/>
    <n v="2020"/>
    <n v="2.4"/>
    <n v="18.88392"/>
    <n v="10.03992"/>
    <n v="8.8439999999999994"/>
  </r>
  <r>
    <x v="74"/>
    <n v="4.1833"/>
    <n v="7.8682999999999996"/>
    <n v="8.4418000000000006"/>
    <s v="SUCURSAL LOJA"/>
    <x v="2"/>
    <x v="5"/>
    <n v="2020"/>
    <n v="1.21"/>
    <n v="9.5206429999999997"/>
    <n v="5.0617929999999998"/>
    <n v="4.45885"/>
  </r>
  <r>
    <x v="74"/>
    <n v="4.1833"/>
    <n v="7.8682999999999996"/>
    <n v="8.4418000000000006"/>
    <s v="SUCURSAL LOJA"/>
    <x v="2"/>
    <x v="6"/>
    <n v="2020"/>
    <n v="2.89"/>
    <n v="22.739387000000001"/>
    <n v="12.089737000000001"/>
    <n v="10.649649999999999"/>
  </r>
  <r>
    <x v="74"/>
    <n v="4.1833"/>
    <n v="7.8682999999999996"/>
    <n v="8.4418000000000006"/>
    <s v="SUCURSAL LOJA"/>
    <x v="2"/>
    <x v="7"/>
    <n v="2020"/>
    <n v="0"/>
    <n v="0"/>
    <n v="0"/>
    <n v="0"/>
  </r>
  <r>
    <x v="74"/>
    <n v="4.1833"/>
    <n v="7.8682999999999996"/>
    <n v="8.4418000000000006"/>
    <s v="SUCURSAL LOJA"/>
    <x v="2"/>
    <x v="8"/>
    <n v="2021"/>
    <n v="0"/>
    <n v="0"/>
    <n v="0"/>
    <n v="0"/>
  </r>
  <r>
    <x v="75"/>
    <n v="3.4889000000000001"/>
    <n v="5.7159000000000004"/>
    <n v="4.9132999999999996"/>
    <s v="SUCURSAL TRAN"/>
    <x v="3"/>
    <x v="0"/>
    <n v="2020"/>
    <n v="2.59"/>
    <n v="14.804181"/>
    <n v="9.036251"/>
    <n v="5.7679299999999998"/>
  </r>
  <r>
    <x v="75"/>
    <n v="3.4889000000000001"/>
    <n v="5.7159000000000004"/>
    <n v="4.9132999999999996"/>
    <s v="SUCURSAL TRAN"/>
    <x v="3"/>
    <x v="1"/>
    <n v="2020"/>
    <n v="2.2799999999999998"/>
    <n v="13.032252"/>
    <n v="7.9546919999999997"/>
    <n v="5.0775600000000001"/>
  </r>
  <r>
    <x v="75"/>
    <n v="3.4889000000000001"/>
    <n v="5.7159000000000004"/>
    <n v="4.9132999999999996"/>
    <s v="SUCURSAL TRAN"/>
    <x v="3"/>
    <x v="2"/>
    <n v="2020"/>
    <n v="0.53"/>
    <n v="3.0294270000000005"/>
    <n v="1.8491170000000001"/>
    <n v="1.1803100000000004"/>
  </r>
  <r>
    <x v="75"/>
    <n v="3.4889000000000001"/>
    <n v="5.7159000000000004"/>
    <n v="4.9132999999999996"/>
    <s v="SUCURSAL TRAN"/>
    <x v="3"/>
    <x v="3"/>
    <n v="2020"/>
    <n v="6.29"/>
    <n v="35.953011000000004"/>
    <n v="21.945181000000002"/>
    <n v="14.007830000000002"/>
  </r>
  <r>
    <x v="75"/>
    <n v="3.4889000000000001"/>
    <n v="5.7159000000000004"/>
    <n v="4.9132999999999996"/>
    <s v="SUCURSAL TRAN"/>
    <x v="3"/>
    <x v="4"/>
    <n v="2020"/>
    <n v="8.1999999999999993"/>
    <n v="46.870379999999997"/>
    <n v="28.608979999999999"/>
    <n v="18.261399999999998"/>
  </r>
  <r>
    <x v="75"/>
    <n v="3.4889000000000001"/>
    <n v="5.7159000000000004"/>
    <n v="4.9132999999999996"/>
    <s v="SUCURSAL TRAN"/>
    <x v="3"/>
    <x v="5"/>
    <n v="2020"/>
    <n v="0"/>
    <n v="0"/>
    <n v="0"/>
    <n v="0"/>
  </r>
  <r>
    <x v="75"/>
    <n v="3.4889000000000001"/>
    <n v="5.7159000000000004"/>
    <n v="4.9132999999999996"/>
    <s v="SUCURSAL TRAN"/>
    <x v="3"/>
    <x v="6"/>
    <n v="2020"/>
    <n v="0"/>
    <n v="0"/>
    <n v="0"/>
    <n v="0"/>
  </r>
  <r>
    <x v="75"/>
    <n v="3.4889000000000001"/>
    <n v="5.7159000000000004"/>
    <n v="4.9132999999999996"/>
    <s v="SUCURSAL TRAN"/>
    <x v="3"/>
    <x v="7"/>
    <n v="2020"/>
    <n v="1.0900000000000001"/>
    <n v="6.2303310000000005"/>
    <n v="3.8029010000000003"/>
    <n v="2.4274300000000002"/>
  </r>
  <r>
    <x v="75"/>
    <n v="3.4889000000000001"/>
    <n v="5.7159000000000004"/>
    <n v="4.9132999999999996"/>
    <s v="SUCURSAL TRAN"/>
    <x v="3"/>
    <x v="8"/>
    <n v="2021"/>
    <n v="1.1499999999999999"/>
    <n v="6.5732850000000003"/>
    <n v="4.0122349999999996"/>
    <n v="2.5610500000000007"/>
  </r>
  <r>
    <x v="75"/>
    <n v="5.4512"/>
    <n v="10.5672"/>
    <n v="10.120699999999999"/>
    <s v="SUCURSAL LOJA"/>
    <x v="2"/>
    <x v="0"/>
    <n v="2020"/>
    <n v="0"/>
    <n v="0"/>
    <n v="0"/>
    <n v="0"/>
  </r>
  <r>
    <x v="75"/>
    <n v="5.4512"/>
    <n v="10.5672"/>
    <n v="10.120699999999999"/>
    <s v="SUCURSAL LOJA"/>
    <x v="2"/>
    <x v="1"/>
    <n v="2020"/>
    <n v="1.2"/>
    <n v="12.680639999999999"/>
    <n v="6.5414399999999997"/>
    <n v="6.1391999999999989"/>
  </r>
  <r>
    <x v="75"/>
    <n v="5.4512"/>
    <n v="10.5672"/>
    <n v="10.120699999999999"/>
    <s v="SUCURSAL LOJA"/>
    <x v="2"/>
    <x v="2"/>
    <n v="2020"/>
    <n v="7.31"/>
    <n v="77.246231999999992"/>
    <n v="39.848272000000001"/>
    <n v="37.397959999999991"/>
  </r>
  <r>
    <x v="75"/>
    <n v="5.4512"/>
    <n v="10.5672"/>
    <n v="10.120699999999999"/>
    <s v="SUCURSAL LOJA"/>
    <x v="2"/>
    <x v="3"/>
    <n v="2020"/>
    <n v="14.36"/>
    <n v="151.744992"/>
    <n v="78.279231999999993"/>
    <n v="73.465760000000003"/>
  </r>
  <r>
    <x v="75"/>
    <n v="5.4512"/>
    <n v="10.5672"/>
    <n v="10.120699999999999"/>
    <s v="SUCURSAL LOJA"/>
    <x v="2"/>
    <x v="4"/>
    <n v="2020"/>
    <n v="0"/>
    <n v="0"/>
    <n v="0"/>
    <n v="0"/>
  </r>
  <r>
    <x v="75"/>
    <n v="5.4512"/>
    <n v="10.5672"/>
    <n v="10.120699999999999"/>
    <s v="SUCURSAL LOJA"/>
    <x v="2"/>
    <x v="5"/>
    <n v="2020"/>
    <n v="0.05"/>
    <n v="0.52836000000000005"/>
    <n v="0.27256000000000002"/>
    <n v="0.25580000000000003"/>
  </r>
  <r>
    <x v="75"/>
    <n v="5.4512"/>
    <n v="10.5672"/>
    <n v="10.120699999999999"/>
    <s v="SUCURSAL LOJA"/>
    <x v="2"/>
    <x v="6"/>
    <n v="2020"/>
    <n v="2.75"/>
    <n v="29.059799999999999"/>
    <n v="14.9908"/>
    <n v="14.068999999999999"/>
  </r>
  <r>
    <x v="75"/>
    <n v="5.4512"/>
    <n v="10.5672"/>
    <n v="10.120699999999999"/>
    <s v="SUCURSAL LOJA"/>
    <x v="2"/>
    <x v="7"/>
    <n v="2020"/>
    <n v="0"/>
    <n v="0"/>
    <n v="0"/>
    <n v="0"/>
  </r>
  <r>
    <x v="75"/>
    <n v="5.4512"/>
    <n v="10.5672"/>
    <n v="10.120699999999999"/>
    <s v="SUCURSAL LOJA"/>
    <x v="2"/>
    <x v="8"/>
    <n v="2021"/>
    <n v="9.2899999999999991"/>
    <n v="98.169287999999995"/>
    <n v="50.641647999999996"/>
    <n v="47.527639999999998"/>
  </r>
  <r>
    <x v="75"/>
    <n v="5.9446000000000003"/>
    <n v="8.8696000000000002"/>
    <n v="10.6592"/>
    <s v="MATRIZ "/>
    <x v="1"/>
    <x v="0"/>
    <n v="2020"/>
    <n v="0"/>
    <n v="0"/>
    <n v="0"/>
    <n v="0"/>
  </r>
  <r>
    <x v="75"/>
    <n v="5.9446000000000003"/>
    <n v="8.8696000000000002"/>
    <n v="10.6592"/>
    <s v="MATRIZ "/>
    <x v="1"/>
    <x v="1"/>
    <n v="2020"/>
    <n v="0"/>
    <n v="0"/>
    <n v="0"/>
    <n v="0"/>
  </r>
  <r>
    <x v="75"/>
    <n v="5.9446000000000003"/>
    <n v="8.8696000000000002"/>
    <n v="10.6592"/>
    <s v="MATRIZ "/>
    <x v="1"/>
    <x v="2"/>
    <n v="2020"/>
    <n v="0"/>
    <n v="0"/>
    <n v="0"/>
    <n v="0"/>
  </r>
  <r>
    <x v="75"/>
    <n v="5.9446000000000003"/>
    <n v="8.8696000000000002"/>
    <n v="10.6592"/>
    <s v="MATRIZ "/>
    <x v="1"/>
    <x v="3"/>
    <n v="2020"/>
    <n v="0.74"/>
    <n v="6.563504"/>
    <n v="4.3990040000000006"/>
    <n v="2.1644999999999994"/>
  </r>
  <r>
    <x v="75"/>
    <n v="5.9446000000000003"/>
    <n v="8.8696000000000002"/>
    <n v="10.6592"/>
    <s v="MATRIZ "/>
    <x v="1"/>
    <x v="4"/>
    <n v="2020"/>
    <n v="1.34"/>
    <n v="11.885264000000001"/>
    <n v="7.965764000000001"/>
    <n v="3.9195000000000002"/>
  </r>
  <r>
    <x v="75"/>
    <n v="5.9446000000000003"/>
    <n v="8.8696000000000002"/>
    <n v="10.6592"/>
    <s v="MATRIZ "/>
    <x v="1"/>
    <x v="5"/>
    <n v="2020"/>
    <n v="0"/>
    <n v="0"/>
    <n v="0"/>
    <n v="0"/>
  </r>
  <r>
    <x v="75"/>
    <n v="5.9446000000000003"/>
    <n v="8.8696000000000002"/>
    <n v="10.6592"/>
    <s v="MATRIZ "/>
    <x v="1"/>
    <x v="6"/>
    <n v="2020"/>
    <n v="0"/>
    <n v="0"/>
    <n v="0"/>
    <n v="0"/>
  </r>
  <r>
    <x v="75"/>
    <n v="5.9446000000000003"/>
    <n v="8.8696000000000002"/>
    <n v="10.6592"/>
    <s v="MATRIZ "/>
    <x v="1"/>
    <x v="7"/>
    <n v="2020"/>
    <n v="0"/>
    <n v="0"/>
    <n v="0"/>
    <n v="0"/>
  </r>
  <r>
    <x v="75"/>
    <n v="5.9446000000000003"/>
    <n v="8.8696000000000002"/>
    <n v="10.6592"/>
    <s v="MATRIZ "/>
    <x v="1"/>
    <x v="8"/>
    <n v="2021"/>
    <n v="0"/>
    <n v="0"/>
    <n v="0"/>
    <n v="0"/>
  </r>
  <r>
    <x v="75"/>
    <n v="4.1028000000000002"/>
    <n v="6.9481000000000002"/>
    <n v="7.3205"/>
    <s v="SUCURSAL CHILE"/>
    <x v="4"/>
    <x v="0"/>
    <n v="2020"/>
    <n v="0"/>
    <n v="0"/>
    <n v="0"/>
    <n v="0"/>
  </r>
  <r>
    <x v="75"/>
    <n v="4.1028000000000002"/>
    <n v="6.9481000000000002"/>
    <n v="7.3205"/>
    <s v="SUCURSAL CHILE"/>
    <x v="4"/>
    <x v="1"/>
    <n v="2020"/>
    <n v="4.5199999999999996"/>
    <n v="31.405411999999998"/>
    <n v="18.544656"/>
    <n v="12.860755999999999"/>
  </r>
  <r>
    <x v="75"/>
    <n v="4.1028000000000002"/>
    <n v="6.9481000000000002"/>
    <n v="7.3205"/>
    <s v="SUCURSAL CHILE"/>
    <x v="4"/>
    <x v="2"/>
    <n v="2020"/>
    <n v="0.38"/>
    <n v="2.6402779999999999"/>
    <n v="1.559064"/>
    <n v="1.0812139999999999"/>
  </r>
  <r>
    <x v="75"/>
    <n v="4.1028000000000002"/>
    <n v="6.9481000000000002"/>
    <n v="7.3205"/>
    <s v="SUCURSAL CHILE"/>
    <x v="4"/>
    <x v="3"/>
    <n v="2020"/>
    <n v="0"/>
    <n v="0"/>
    <n v="0"/>
    <n v="0"/>
  </r>
  <r>
    <x v="75"/>
    <n v="4.1028000000000002"/>
    <n v="6.9481000000000002"/>
    <n v="7.3205"/>
    <s v="SUCURSAL CHILE"/>
    <x v="4"/>
    <x v="4"/>
    <n v="2020"/>
    <n v="4.9800000000000004"/>
    <n v="34.601538000000005"/>
    <n v="20.431944000000001"/>
    <n v="14.169594000000004"/>
  </r>
  <r>
    <x v="75"/>
    <n v="4.1028000000000002"/>
    <n v="6.9481000000000002"/>
    <n v="7.3205"/>
    <s v="SUCURSAL CHILE"/>
    <x v="4"/>
    <x v="5"/>
    <n v="2020"/>
    <n v="10.82"/>
    <n v="75.178442000000004"/>
    <n v="44.392296000000002"/>
    <n v="30.786146000000002"/>
  </r>
  <r>
    <x v="75"/>
    <n v="4.1028000000000002"/>
    <n v="6.9481000000000002"/>
    <n v="7.3205"/>
    <s v="SUCURSAL CHILE"/>
    <x v="4"/>
    <x v="6"/>
    <n v="2020"/>
    <n v="6.55"/>
    <n v="45.510055000000001"/>
    <n v="26.873340000000002"/>
    <n v="18.636714999999999"/>
  </r>
  <r>
    <x v="75"/>
    <n v="4.1028000000000002"/>
    <n v="6.9481000000000002"/>
    <n v="7.3205"/>
    <s v="SUCURSAL CHILE"/>
    <x v="4"/>
    <x v="7"/>
    <n v="2020"/>
    <n v="3.74"/>
    <n v="25.985894000000002"/>
    <n v="15.344472000000001"/>
    <n v="10.641422"/>
  </r>
  <r>
    <x v="75"/>
    <n v="4.1028000000000002"/>
    <n v="6.9481000000000002"/>
    <n v="7.3205"/>
    <s v="SUCURSAL CHILE"/>
    <x v="4"/>
    <x v="8"/>
    <n v="2021"/>
    <n v="1.53"/>
    <n v="10.630593000000001"/>
    <n v="6.2772840000000008"/>
    <n v="4.3533090000000003"/>
  </r>
  <r>
    <x v="75"/>
    <n v="9.4710999999999999"/>
    <n v="12.2689"/>
    <n v="14.9633"/>
    <s v="SUCURSAL TALLER"/>
    <x v="0"/>
    <x v="0"/>
    <n v="2020"/>
    <n v="1.56"/>
    <n v="19.139483999999999"/>
    <n v="14.774916000000001"/>
    <n v="4.3645679999999984"/>
  </r>
  <r>
    <x v="75"/>
    <n v="9.4710999999999999"/>
    <n v="12.2689"/>
    <n v="14.9633"/>
    <s v="SUCURSAL TALLER"/>
    <x v="0"/>
    <x v="1"/>
    <n v="2020"/>
    <n v="2.34"/>
    <n v="28.709225999999997"/>
    <n v="22.162374"/>
    <n v="6.5468519999999977"/>
  </r>
  <r>
    <x v="75"/>
    <n v="9.4710999999999999"/>
    <n v="12.2689"/>
    <n v="14.9633"/>
    <s v="SUCURSAL TALLER"/>
    <x v="0"/>
    <x v="2"/>
    <n v="2020"/>
    <n v="1.37"/>
    <n v="16.808393000000002"/>
    <n v="12.975407000000001"/>
    <n v="3.8329860000000018"/>
  </r>
  <r>
    <x v="75"/>
    <n v="9.4710999999999999"/>
    <n v="12.2689"/>
    <n v="14.9633"/>
    <s v="SUCURSAL TALLER"/>
    <x v="0"/>
    <x v="3"/>
    <n v="2020"/>
    <n v="0"/>
    <n v="0"/>
    <n v="0"/>
    <n v="0"/>
  </r>
  <r>
    <x v="75"/>
    <n v="9.4710999999999999"/>
    <n v="12.2689"/>
    <n v="14.9633"/>
    <s v="SUCURSAL TALLER"/>
    <x v="0"/>
    <x v="4"/>
    <n v="2020"/>
    <n v="1.02"/>
    <n v="12.514278000000001"/>
    <n v="9.6605220000000003"/>
    <n v="2.8537560000000006"/>
  </r>
  <r>
    <x v="75"/>
    <n v="9.4710999999999999"/>
    <n v="12.2689"/>
    <n v="14.9633"/>
    <s v="SUCURSAL TALLER"/>
    <x v="0"/>
    <x v="5"/>
    <n v="2020"/>
    <n v="0.14000000000000001"/>
    <n v="1.7176460000000002"/>
    <n v="1.3259540000000001"/>
    <n v="0.39169200000000015"/>
  </r>
  <r>
    <x v="75"/>
    <n v="9.4710999999999999"/>
    <n v="12.2689"/>
    <n v="14.9633"/>
    <s v="SUCURSAL TALLER"/>
    <x v="0"/>
    <x v="6"/>
    <n v="2020"/>
    <n v="0.62"/>
    <n v="7.6067179999999999"/>
    <n v="5.8720819999999998"/>
    <n v="1.7346360000000001"/>
  </r>
  <r>
    <x v="75"/>
    <n v="9.4710999999999999"/>
    <n v="12.2689"/>
    <n v="14.9633"/>
    <s v="SUCURSAL TALLER"/>
    <x v="0"/>
    <x v="7"/>
    <n v="2020"/>
    <n v="0.14000000000000001"/>
    <n v="1.7176460000000002"/>
    <n v="1.3259540000000001"/>
    <n v="0.39169200000000015"/>
  </r>
  <r>
    <x v="75"/>
    <n v="9.4710999999999999"/>
    <n v="12.2689"/>
    <n v="14.9633"/>
    <s v="SUCURSAL TALLER"/>
    <x v="0"/>
    <x v="8"/>
    <n v="2021"/>
    <n v="0.83"/>
    <n v="10.183187"/>
    <n v="7.8610129999999998"/>
    <n v="2.3221740000000004"/>
  </r>
  <r>
    <x v="76"/>
    <n v="0.19520000000000001"/>
    <n v="0.47260000000000002"/>
    <n v="0.41880000000000001"/>
    <s v="SUCURSAL TRAN"/>
    <x v="3"/>
    <x v="0"/>
    <n v="2020"/>
    <n v="1.47"/>
    <n v="0.69472200000000006"/>
    <n v="0.28694400000000003"/>
    <n v="0.40777800000000003"/>
  </r>
  <r>
    <x v="76"/>
    <n v="0.19520000000000001"/>
    <n v="0.47260000000000002"/>
    <n v="0.41880000000000001"/>
    <s v="SUCURSAL TRAN"/>
    <x v="3"/>
    <x v="1"/>
    <n v="2020"/>
    <n v="0.9"/>
    <n v="0.42534000000000005"/>
    <n v="0.17568"/>
    <n v="0.24966000000000005"/>
  </r>
  <r>
    <x v="76"/>
    <n v="0.19520000000000001"/>
    <n v="0.47260000000000002"/>
    <n v="0.41880000000000001"/>
    <s v="SUCURSAL TRAN"/>
    <x v="3"/>
    <x v="2"/>
    <n v="2020"/>
    <n v="1.24"/>
    <n v="0.58602399999999999"/>
    <n v="0.24204800000000001"/>
    <n v="0.34397599999999995"/>
  </r>
  <r>
    <x v="76"/>
    <n v="0.19520000000000001"/>
    <n v="0.47260000000000002"/>
    <n v="0.41880000000000001"/>
    <s v="SUCURSAL TRAN"/>
    <x v="3"/>
    <x v="3"/>
    <n v="2020"/>
    <n v="0"/>
    <n v="0"/>
    <n v="0"/>
    <n v="0"/>
  </r>
  <r>
    <x v="76"/>
    <n v="0.19520000000000001"/>
    <n v="0.47260000000000002"/>
    <n v="0.41880000000000001"/>
    <s v="SUCURSAL TRAN"/>
    <x v="3"/>
    <x v="4"/>
    <n v="2020"/>
    <n v="0.42"/>
    <n v="0.198492"/>
    <n v="8.1984000000000001E-2"/>
    <n v="0.116508"/>
  </r>
  <r>
    <x v="76"/>
    <n v="0.19520000000000001"/>
    <n v="0.47260000000000002"/>
    <n v="0.41880000000000001"/>
    <s v="SUCURSAL TRAN"/>
    <x v="3"/>
    <x v="5"/>
    <n v="2020"/>
    <n v="1.33"/>
    <n v="0.62855800000000006"/>
    <n v="0.25961600000000001"/>
    <n v="0.36894200000000005"/>
  </r>
  <r>
    <x v="76"/>
    <n v="0.19520000000000001"/>
    <n v="0.47260000000000002"/>
    <n v="0.41880000000000001"/>
    <s v="SUCURSAL TRAN"/>
    <x v="3"/>
    <x v="6"/>
    <n v="2020"/>
    <n v="0"/>
    <n v="0"/>
    <n v="0"/>
    <n v="0"/>
  </r>
  <r>
    <x v="76"/>
    <n v="0.19520000000000001"/>
    <n v="0.47260000000000002"/>
    <n v="0.41880000000000001"/>
    <s v="SUCURSAL TRAN"/>
    <x v="3"/>
    <x v="7"/>
    <n v="2020"/>
    <n v="0.23"/>
    <n v="0.108698"/>
    <n v="4.4896000000000005E-2"/>
    <n v="6.3801999999999998E-2"/>
  </r>
  <r>
    <x v="76"/>
    <n v="0.19520000000000001"/>
    <n v="0.47260000000000002"/>
    <n v="0.41880000000000001"/>
    <s v="SUCURSAL TRAN"/>
    <x v="3"/>
    <x v="8"/>
    <n v="2021"/>
    <n v="0"/>
    <n v="0"/>
    <n v="0"/>
    <n v="0"/>
  </r>
  <r>
    <x v="76"/>
    <n v="9.5699999999999993E-2"/>
    <n v="0.2064"/>
    <n v="0.2291"/>
    <s v="MATRIZ "/>
    <x v="1"/>
    <x v="0"/>
    <n v="2020"/>
    <n v="0"/>
    <n v="0"/>
    <n v="0"/>
    <n v="0"/>
  </r>
  <r>
    <x v="76"/>
    <n v="9.5699999999999993E-2"/>
    <n v="0.2064"/>
    <n v="0.2291"/>
    <s v="MATRIZ "/>
    <x v="1"/>
    <x v="1"/>
    <n v="2020"/>
    <n v="0"/>
    <n v="0"/>
    <n v="0"/>
    <n v="0"/>
  </r>
  <r>
    <x v="76"/>
    <n v="9.5699999999999993E-2"/>
    <n v="0.2064"/>
    <n v="0.2291"/>
    <s v="MATRIZ "/>
    <x v="1"/>
    <x v="2"/>
    <n v="2020"/>
    <n v="7.0000000000000007E-2"/>
    <n v="1.4448000000000001E-2"/>
    <n v="6.6990000000000001E-3"/>
    <n v="7.7490000000000007E-3"/>
  </r>
  <r>
    <x v="76"/>
    <n v="9.5699999999999993E-2"/>
    <n v="0.2064"/>
    <n v="0.2291"/>
    <s v="MATRIZ "/>
    <x v="1"/>
    <x v="3"/>
    <n v="2020"/>
    <n v="1.1399999999999999"/>
    <n v="0.23529599999999998"/>
    <n v="0.10909799999999999"/>
    <n v="0.12619799999999998"/>
  </r>
  <r>
    <x v="76"/>
    <n v="9.5699999999999993E-2"/>
    <n v="0.2064"/>
    <n v="0.2291"/>
    <s v="MATRIZ "/>
    <x v="1"/>
    <x v="4"/>
    <n v="2020"/>
    <n v="4.41"/>
    <n v="0.91022400000000003"/>
    <n v="0.422037"/>
    <n v="0.48818700000000004"/>
  </r>
  <r>
    <x v="76"/>
    <n v="9.5699999999999993E-2"/>
    <n v="0.2064"/>
    <n v="0.2291"/>
    <s v="MATRIZ "/>
    <x v="1"/>
    <x v="5"/>
    <n v="2020"/>
    <n v="1.45"/>
    <n v="0.29927999999999999"/>
    <n v="0.138765"/>
    <n v="0.16051499999999999"/>
  </r>
  <r>
    <x v="76"/>
    <n v="9.5699999999999993E-2"/>
    <n v="0.2064"/>
    <n v="0.2291"/>
    <s v="MATRIZ "/>
    <x v="1"/>
    <x v="6"/>
    <n v="2020"/>
    <n v="0.03"/>
    <n v="6.1919999999999996E-3"/>
    <n v="2.8709999999999999E-3"/>
    <n v="3.3209999999999997E-3"/>
  </r>
  <r>
    <x v="76"/>
    <n v="9.5699999999999993E-2"/>
    <n v="0.2064"/>
    <n v="0.2291"/>
    <s v="MATRIZ "/>
    <x v="1"/>
    <x v="7"/>
    <n v="2020"/>
    <n v="0.63"/>
    <n v="0.13003200000000001"/>
    <n v="6.0290999999999997E-2"/>
    <n v="6.9741000000000011E-2"/>
  </r>
  <r>
    <x v="76"/>
    <n v="9.5699999999999993E-2"/>
    <n v="0.2064"/>
    <n v="0.2291"/>
    <s v="MATRIZ "/>
    <x v="1"/>
    <x v="8"/>
    <n v="2021"/>
    <n v="0"/>
    <n v="0"/>
    <n v="0"/>
    <n v="0"/>
  </r>
  <r>
    <x v="76"/>
    <n v="0.44879999999999998"/>
    <n v="1.0024999999999999"/>
    <n v="0.96689999999999998"/>
    <s v="SUCURSAL CHILE"/>
    <x v="4"/>
    <x v="0"/>
    <n v="2020"/>
    <n v="1.47"/>
    <n v="1.4736749999999998"/>
    <n v="0.65973599999999999"/>
    <n v="0.81393899999999986"/>
  </r>
  <r>
    <x v="76"/>
    <n v="0.44879999999999998"/>
    <n v="1.0024999999999999"/>
    <n v="0.96689999999999998"/>
    <s v="SUCURSAL CHILE"/>
    <x v="4"/>
    <x v="1"/>
    <n v="2020"/>
    <n v="0"/>
    <n v="0"/>
    <n v="0"/>
    <n v="0"/>
  </r>
  <r>
    <x v="76"/>
    <n v="0.44879999999999998"/>
    <n v="1.0024999999999999"/>
    <n v="0.96689999999999998"/>
    <s v="SUCURSAL CHILE"/>
    <x v="4"/>
    <x v="2"/>
    <n v="2020"/>
    <n v="0.18"/>
    <n v="0.18044999999999997"/>
    <n v="8.0783999999999995E-2"/>
    <n v="9.9665999999999977E-2"/>
  </r>
  <r>
    <x v="76"/>
    <n v="0.44879999999999998"/>
    <n v="1.0024999999999999"/>
    <n v="0.96689999999999998"/>
    <s v="SUCURSAL CHILE"/>
    <x v="4"/>
    <x v="3"/>
    <n v="2020"/>
    <n v="2.65"/>
    <n v="2.6566249999999996"/>
    <n v="1.1893199999999999"/>
    <n v="1.4673049999999996"/>
  </r>
  <r>
    <x v="76"/>
    <n v="0.44879999999999998"/>
    <n v="1.0024999999999999"/>
    <n v="0.96689999999999998"/>
    <s v="SUCURSAL CHILE"/>
    <x v="4"/>
    <x v="4"/>
    <n v="2020"/>
    <n v="5.0199999999999996"/>
    <n v="5.0325499999999996"/>
    <n v="2.2529759999999999"/>
    <n v="2.7795739999999998"/>
  </r>
  <r>
    <x v="76"/>
    <n v="0.44879999999999998"/>
    <n v="1.0024999999999999"/>
    <n v="0.96689999999999998"/>
    <s v="SUCURSAL CHILE"/>
    <x v="4"/>
    <x v="5"/>
    <n v="2020"/>
    <n v="0"/>
    <n v="0"/>
    <n v="0"/>
    <n v="0"/>
  </r>
  <r>
    <x v="76"/>
    <n v="0.44879999999999998"/>
    <n v="1.0024999999999999"/>
    <n v="0.96689999999999998"/>
    <s v="SUCURSAL CHILE"/>
    <x v="4"/>
    <x v="6"/>
    <n v="2020"/>
    <n v="0"/>
    <n v="0"/>
    <n v="0"/>
    <n v="0"/>
  </r>
  <r>
    <x v="76"/>
    <n v="0.44879999999999998"/>
    <n v="1.0024999999999999"/>
    <n v="0.96689999999999998"/>
    <s v="SUCURSAL CHILE"/>
    <x v="4"/>
    <x v="7"/>
    <n v="2020"/>
    <n v="0.26"/>
    <n v="0.26064999999999999"/>
    <n v="0.116688"/>
    <n v="0.14396199999999998"/>
  </r>
  <r>
    <x v="76"/>
    <n v="0.44879999999999998"/>
    <n v="1.0024999999999999"/>
    <n v="0.96689999999999998"/>
    <s v="SUCURSAL CHILE"/>
    <x v="4"/>
    <x v="8"/>
    <n v="2021"/>
    <n v="0.53"/>
    <n v="0.53132500000000005"/>
    <n v="0.23786399999999999"/>
    <n v="0.29346100000000008"/>
  </r>
  <r>
    <x v="76"/>
    <n v="0.52729999999999999"/>
    <n v="1.3383"/>
    <n v="1.0789"/>
    <s v="SUCURSAL TALLER"/>
    <x v="0"/>
    <x v="0"/>
    <n v="2020"/>
    <n v="1.67"/>
    <n v="2.2349610000000002"/>
    <n v="0.8805909999999999"/>
    <n v="1.3543700000000003"/>
  </r>
  <r>
    <x v="76"/>
    <n v="0.52729999999999999"/>
    <n v="1.3383"/>
    <n v="1.0789"/>
    <s v="SUCURSAL TALLER"/>
    <x v="0"/>
    <x v="1"/>
    <n v="2020"/>
    <n v="0.49"/>
    <n v="0.65576699999999999"/>
    <n v="0.25837699999999997"/>
    <n v="0.39739000000000002"/>
  </r>
  <r>
    <x v="76"/>
    <n v="0.52729999999999999"/>
    <n v="1.3383"/>
    <n v="1.0789"/>
    <s v="SUCURSAL TALLER"/>
    <x v="0"/>
    <x v="2"/>
    <n v="2020"/>
    <n v="0"/>
    <n v="0"/>
    <n v="0"/>
    <n v="0"/>
  </r>
  <r>
    <x v="76"/>
    <n v="0.52729999999999999"/>
    <n v="1.3383"/>
    <n v="1.0789"/>
    <s v="SUCURSAL TALLER"/>
    <x v="0"/>
    <x v="3"/>
    <n v="2020"/>
    <n v="2.57"/>
    <n v="3.4394309999999999"/>
    <n v="1.3551609999999998"/>
    <n v="2.0842700000000001"/>
  </r>
  <r>
    <x v="76"/>
    <n v="0.52729999999999999"/>
    <n v="1.3383"/>
    <n v="1.0789"/>
    <s v="SUCURSAL TALLER"/>
    <x v="0"/>
    <x v="4"/>
    <n v="2020"/>
    <n v="0.18"/>
    <n v="0.240894"/>
    <n v="9.4913999999999998E-2"/>
    <n v="0.14598"/>
  </r>
  <r>
    <x v="76"/>
    <n v="0.52729999999999999"/>
    <n v="1.3383"/>
    <n v="1.0789"/>
    <s v="SUCURSAL TALLER"/>
    <x v="0"/>
    <x v="5"/>
    <n v="2020"/>
    <n v="7.0000000000000007E-2"/>
    <n v="9.3681000000000014E-2"/>
    <n v="3.6911000000000006E-2"/>
    <n v="5.6770000000000008E-2"/>
  </r>
  <r>
    <x v="76"/>
    <n v="0.52729999999999999"/>
    <n v="1.3383"/>
    <n v="1.0789"/>
    <s v="SUCURSAL TALLER"/>
    <x v="0"/>
    <x v="6"/>
    <n v="2020"/>
    <n v="0.51"/>
    <n v="0.68253300000000006"/>
    <n v="0.26892300000000002"/>
    <n v="0.41361000000000003"/>
  </r>
  <r>
    <x v="76"/>
    <n v="0.52729999999999999"/>
    <n v="1.3383"/>
    <n v="1.0789"/>
    <s v="SUCURSAL TALLER"/>
    <x v="0"/>
    <x v="7"/>
    <n v="2020"/>
    <n v="1.43"/>
    <n v="1.9137690000000001"/>
    <n v="0.7540389999999999"/>
    <n v="1.1597300000000001"/>
  </r>
  <r>
    <x v="76"/>
    <n v="0.52729999999999999"/>
    <n v="1.3383"/>
    <n v="1.0789"/>
    <s v="SUCURSAL TALLER"/>
    <x v="0"/>
    <x v="8"/>
    <n v="2021"/>
    <n v="1.1399999999999999"/>
    <n v="1.5256619999999999"/>
    <n v="0.60112199999999993"/>
    <n v="0.92453999999999992"/>
  </r>
  <r>
    <x v="77"/>
    <n v="12.2224"/>
    <n v="16.691700000000001"/>
    <n v="0"/>
    <s v="SUCURSAL TALLER"/>
    <x v="0"/>
    <x v="0"/>
    <n v="2020"/>
    <n v="1.2"/>
    <n v="20.03004"/>
    <n v="14.666879999999999"/>
    <n v="5.3631600000000006"/>
  </r>
  <r>
    <x v="77"/>
    <n v="12.2224"/>
    <n v="16.691700000000001"/>
    <n v="0"/>
    <s v="SUCURSAL TALLER"/>
    <x v="0"/>
    <x v="1"/>
    <n v="2020"/>
    <n v="0"/>
    <n v="0"/>
    <n v="0"/>
    <n v="0"/>
  </r>
  <r>
    <x v="77"/>
    <n v="12.2224"/>
    <n v="16.691700000000001"/>
    <n v="0"/>
    <s v="SUCURSAL TALLER"/>
    <x v="0"/>
    <x v="2"/>
    <n v="2020"/>
    <n v="0.81"/>
    <n v="13.520277000000002"/>
    <n v="9.9001440000000009"/>
    <n v="3.6201330000000009"/>
  </r>
  <r>
    <x v="77"/>
    <n v="12.2224"/>
    <n v="16.691700000000001"/>
    <n v="0"/>
    <s v="SUCURSAL TALLER"/>
    <x v="0"/>
    <x v="3"/>
    <n v="2020"/>
    <n v="0.64"/>
    <n v="10.682688000000001"/>
    <n v="7.8223360000000008"/>
    <n v="2.8603519999999998"/>
  </r>
  <r>
    <x v="77"/>
    <n v="12.2224"/>
    <n v="16.691700000000001"/>
    <n v="0"/>
    <s v="SUCURSAL TALLER"/>
    <x v="0"/>
    <x v="4"/>
    <n v="2020"/>
    <n v="0.62"/>
    <n v="10.348854000000001"/>
    <n v="7.5778879999999997"/>
    <n v="2.7709660000000014"/>
  </r>
  <r>
    <x v="77"/>
    <n v="12.2224"/>
    <n v="16.691700000000001"/>
    <n v="0"/>
    <s v="SUCURSAL TALLER"/>
    <x v="0"/>
    <x v="5"/>
    <n v="2020"/>
    <n v="3.46"/>
    <n v="57.753282000000006"/>
    <n v="42.289504000000001"/>
    <n v="15.463778000000005"/>
  </r>
  <r>
    <x v="77"/>
    <n v="12.2224"/>
    <n v="16.691700000000001"/>
    <n v="0"/>
    <s v="SUCURSAL TALLER"/>
    <x v="0"/>
    <x v="6"/>
    <n v="2020"/>
    <n v="0"/>
    <n v="0"/>
    <n v="0"/>
    <n v="0"/>
  </r>
  <r>
    <x v="77"/>
    <n v="12.2224"/>
    <n v="16.691700000000001"/>
    <n v="0"/>
    <s v="SUCURSAL TALLER"/>
    <x v="0"/>
    <x v="7"/>
    <n v="2020"/>
    <n v="0"/>
    <n v="0"/>
    <n v="0"/>
    <n v="0"/>
  </r>
  <r>
    <x v="77"/>
    <n v="12.2224"/>
    <n v="16.691700000000001"/>
    <n v="0"/>
    <s v="SUCURSAL TALLER"/>
    <x v="0"/>
    <x v="8"/>
    <n v="2021"/>
    <n v="0"/>
    <n v="0"/>
    <n v="0"/>
    <n v="0"/>
  </r>
  <r>
    <x v="77"/>
    <n v="9.0385000000000009"/>
    <n v="15.6313"/>
    <n v="0"/>
    <s v="MATRIZ "/>
    <x v="1"/>
    <x v="0"/>
    <n v="2020"/>
    <n v="2.12"/>
    <n v="33.138356000000002"/>
    <n v="19.161620000000003"/>
    <n v="13.976735999999999"/>
  </r>
  <r>
    <x v="77"/>
    <n v="9.0385000000000009"/>
    <n v="15.6313"/>
    <n v="0"/>
    <s v="MATRIZ "/>
    <x v="1"/>
    <x v="1"/>
    <n v="2020"/>
    <n v="1.05"/>
    <n v="16.412865"/>
    <n v="9.4904250000000019"/>
    <n v="6.9224399999999982"/>
  </r>
  <r>
    <x v="77"/>
    <n v="9.0385000000000009"/>
    <n v="15.6313"/>
    <n v="0"/>
    <s v="MATRIZ "/>
    <x v="1"/>
    <x v="2"/>
    <n v="2020"/>
    <n v="1.27"/>
    <n v="19.851751"/>
    <n v="11.478895000000001"/>
    <n v="8.3728559999999987"/>
  </r>
  <r>
    <x v="77"/>
    <n v="9.0385000000000009"/>
    <n v="15.6313"/>
    <n v="0"/>
    <s v="MATRIZ "/>
    <x v="1"/>
    <x v="3"/>
    <n v="2020"/>
    <n v="4.1500000000000004"/>
    <n v="64.869895"/>
    <n v="37.509775000000005"/>
    <n v="27.360119999999995"/>
  </r>
  <r>
    <x v="77"/>
    <n v="9.0385000000000009"/>
    <n v="15.6313"/>
    <n v="0"/>
    <s v="MATRIZ "/>
    <x v="1"/>
    <x v="4"/>
    <n v="2020"/>
    <n v="2.93"/>
    <n v="45.799709"/>
    <n v="26.482805000000003"/>
    <n v="19.316903999999997"/>
  </r>
  <r>
    <x v="77"/>
    <n v="9.0385000000000009"/>
    <n v="15.6313"/>
    <n v="0"/>
    <s v="MATRIZ "/>
    <x v="1"/>
    <x v="5"/>
    <n v="2020"/>
    <n v="1.48"/>
    <n v="23.134323999999999"/>
    <n v="13.376980000000001"/>
    <n v="9.757343999999998"/>
  </r>
  <r>
    <x v="77"/>
    <n v="9.0385000000000009"/>
    <n v="15.6313"/>
    <n v="0"/>
    <s v="MATRIZ "/>
    <x v="1"/>
    <x v="6"/>
    <n v="2020"/>
    <n v="1.96"/>
    <n v="30.637347999999999"/>
    <n v="17.71546"/>
    <n v="12.921887999999999"/>
  </r>
  <r>
    <x v="77"/>
    <n v="9.0385000000000009"/>
    <n v="15.6313"/>
    <n v="0"/>
    <s v="MATRIZ "/>
    <x v="1"/>
    <x v="7"/>
    <n v="2020"/>
    <n v="2.2200000000000002"/>
    <n v="34.701486000000003"/>
    <n v="20.065470000000005"/>
    <n v="14.636015999999998"/>
  </r>
  <r>
    <x v="77"/>
    <n v="9.0385000000000009"/>
    <n v="15.6313"/>
    <n v="0"/>
    <s v="MATRIZ "/>
    <x v="1"/>
    <x v="8"/>
    <n v="2021"/>
    <n v="0"/>
    <n v="0"/>
    <n v="0"/>
    <n v="0"/>
  </r>
  <r>
    <x v="77"/>
    <n v="8.4913000000000007"/>
    <n v="12.824199999999999"/>
    <n v="11.4191"/>
    <s v="SUCURSAL TRAN"/>
    <x v="3"/>
    <x v="0"/>
    <n v="2020"/>
    <n v="0"/>
    <n v="0"/>
    <n v="0"/>
    <n v="0"/>
  </r>
  <r>
    <x v="77"/>
    <n v="8.4913000000000007"/>
    <n v="12.824199999999999"/>
    <n v="11.4191"/>
    <s v="SUCURSAL TRAN"/>
    <x v="3"/>
    <x v="1"/>
    <n v="2020"/>
    <n v="7.67"/>
    <n v="98.361613999999989"/>
    <n v="65.128270999999998"/>
    <n v="33.233342999999991"/>
  </r>
  <r>
    <x v="77"/>
    <n v="8.4913000000000007"/>
    <n v="12.824199999999999"/>
    <n v="11.4191"/>
    <s v="SUCURSAL TRAN"/>
    <x v="3"/>
    <x v="2"/>
    <n v="2020"/>
    <n v="1.58"/>
    <n v="20.262236000000001"/>
    <n v="13.416254000000002"/>
    <n v="6.8459819999999993"/>
  </r>
  <r>
    <x v="77"/>
    <n v="8.4913000000000007"/>
    <n v="12.824199999999999"/>
    <n v="11.4191"/>
    <s v="SUCURSAL TRAN"/>
    <x v="3"/>
    <x v="3"/>
    <n v="2020"/>
    <n v="1.98"/>
    <n v="25.391915999999998"/>
    <n v="16.812774000000001"/>
    <n v="8.5791419999999974"/>
  </r>
  <r>
    <x v="77"/>
    <n v="8.4913000000000007"/>
    <n v="12.824199999999999"/>
    <n v="11.4191"/>
    <s v="SUCURSAL TRAN"/>
    <x v="3"/>
    <x v="4"/>
    <n v="2020"/>
    <n v="17.97"/>
    <n v="230.45087399999997"/>
    <n v="152.588661"/>
    <n v="77.862212999999969"/>
  </r>
  <r>
    <x v="77"/>
    <n v="8.4913000000000007"/>
    <n v="12.824199999999999"/>
    <n v="11.4191"/>
    <s v="SUCURSAL TRAN"/>
    <x v="3"/>
    <x v="5"/>
    <n v="2020"/>
    <n v="2.4900000000000002"/>
    <n v="31.932258000000001"/>
    <n v="21.143337000000002"/>
    <n v="10.788920999999998"/>
  </r>
  <r>
    <x v="77"/>
    <n v="8.4913000000000007"/>
    <n v="12.824199999999999"/>
    <n v="11.4191"/>
    <s v="SUCURSAL TRAN"/>
    <x v="3"/>
    <x v="6"/>
    <n v="2020"/>
    <n v="8.92"/>
    <n v="114.391864"/>
    <n v="75.742395999999999"/>
    <n v="38.649467999999999"/>
  </r>
  <r>
    <x v="77"/>
    <n v="8.4913000000000007"/>
    <n v="12.824199999999999"/>
    <n v="11.4191"/>
    <s v="SUCURSAL TRAN"/>
    <x v="3"/>
    <x v="7"/>
    <n v="2020"/>
    <n v="0.61"/>
    <n v="7.8227619999999991"/>
    <n v="5.1796930000000003"/>
    <n v="2.6430689999999988"/>
  </r>
  <r>
    <x v="77"/>
    <n v="8.4913000000000007"/>
    <n v="12.824199999999999"/>
    <n v="11.4191"/>
    <s v="SUCURSAL TRAN"/>
    <x v="3"/>
    <x v="8"/>
    <n v="2021"/>
    <n v="0"/>
    <n v="0"/>
    <n v="0"/>
    <n v="0"/>
  </r>
  <r>
    <x v="77"/>
    <n v="9.7520000000000007"/>
    <n v="17.439800000000002"/>
    <n v="20.820599999999999"/>
    <s v="SUCURSAL CHILE"/>
    <x v="4"/>
    <x v="0"/>
    <n v="2020"/>
    <n v="1.51"/>
    <n v="26.334098000000004"/>
    <n v="14.725520000000001"/>
    <n v="11.608578000000003"/>
  </r>
  <r>
    <x v="77"/>
    <n v="9.7520000000000007"/>
    <n v="17.439800000000002"/>
    <n v="20.820599999999999"/>
    <s v="SUCURSAL CHILE"/>
    <x v="4"/>
    <x v="1"/>
    <n v="2020"/>
    <n v="0"/>
    <n v="0"/>
    <n v="0"/>
    <n v="0"/>
  </r>
  <r>
    <x v="77"/>
    <n v="9.7520000000000007"/>
    <n v="17.439800000000002"/>
    <n v="20.820599999999999"/>
    <s v="SUCURSAL CHILE"/>
    <x v="4"/>
    <x v="2"/>
    <n v="2020"/>
    <n v="22.87"/>
    <n v="398.84822600000007"/>
    <n v="223.02824000000001"/>
    <n v="175.81998600000006"/>
  </r>
  <r>
    <x v="77"/>
    <n v="9.7520000000000007"/>
    <n v="17.439800000000002"/>
    <n v="20.820599999999999"/>
    <s v="SUCURSAL CHILE"/>
    <x v="4"/>
    <x v="3"/>
    <n v="2020"/>
    <n v="6.74"/>
    <n v="117.54425200000001"/>
    <n v="65.728480000000005"/>
    <n v="51.81577200000001"/>
  </r>
  <r>
    <x v="77"/>
    <n v="9.7520000000000007"/>
    <n v="17.439800000000002"/>
    <n v="20.820599999999999"/>
    <s v="SUCURSAL CHILE"/>
    <x v="4"/>
    <x v="4"/>
    <n v="2020"/>
    <n v="9.35"/>
    <n v="163.06213"/>
    <n v="91.181200000000004"/>
    <n v="71.880929999999992"/>
  </r>
  <r>
    <x v="77"/>
    <n v="9.7520000000000007"/>
    <n v="17.439800000000002"/>
    <n v="20.820599999999999"/>
    <s v="SUCURSAL CHILE"/>
    <x v="4"/>
    <x v="5"/>
    <n v="2020"/>
    <n v="7.38"/>
    <n v="128.705724"/>
    <n v="71.969760000000008"/>
    <n v="56.735963999999996"/>
  </r>
  <r>
    <x v="77"/>
    <n v="9.7520000000000007"/>
    <n v="17.439800000000002"/>
    <n v="20.820599999999999"/>
    <s v="SUCURSAL CHILE"/>
    <x v="4"/>
    <x v="6"/>
    <n v="2020"/>
    <n v="0.66"/>
    <n v="11.510268000000002"/>
    <n v="6.4363200000000012"/>
    <n v="5.0739480000000006"/>
  </r>
  <r>
    <x v="77"/>
    <n v="9.7520000000000007"/>
    <n v="17.439800000000002"/>
    <n v="20.820599999999999"/>
    <s v="SUCURSAL CHILE"/>
    <x v="4"/>
    <x v="7"/>
    <n v="2020"/>
    <n v="6.61"/>
    <n v="115.27707800000002"/>
    <n v="64.460720000000009"/>
    <n v="50.816358000000008"/>
  </r>
  <r>
    <x v="77"/>
    <n v="9.7520000000000007"/>
    <n v="17.439800000000002"/>
    <n v="20.820599999999999"/>
    <s v="SUCURSAL CHILE"/>
    <x v="4"/>
    <x v="8"/>
    <n v="2021"/>
    <n v="0.93"/>
    <n v="16.219014000000001"/>
    <n v="9.0693600000000014"/>
    <n v="7.149654"/>
  </r>
  <r>
    <x v="77"/>
    <n v="10.298400000000001"/>
    <n v="17.7546"/>
    <n v="18.2578"/>
    <s v="SUCURSAL LOJA"/>
    <x v="2"/>
    <x v="0"/>
    <n v="2020"/>
    <n v="0"/>
    <n v="0"/>
    <n v="0"/>
    <n v="0"/>
  </r>
  <r>
    <x v="77"/>
    <n v="10.298400000000001"/>
    <n v="17.7546"/>
    <n v="18.2578"/>
    <s v="SUCURSAL LOJA"/>
    <x v="2"/>
    <x v="1"/>
    <n v="2020"/>
    <n v="1.1200000000000001"/>
    <n v="19.885152000000001"/>
    <n v="11.534208000000001"/>
    <n v="8.3509440000000001"/>
  </r>
  <r>
    <x v="77"/>
    <n v="10.298400000000001"/>
    <n v="17.7546"/>
    <n v="18.2578"/>
    <s v="SUCURSAL LOJA"/>
    <x v="2"/>
    <x v="2"/>
    <n v="2020"/>
    <n v="0"/>
    <n v="0"/>
    <n v="0"/>
    <n v="0"/>
  </r>
  <r>
    <x v="77"/>
    <n v="10.298400000000001"/>
    <n v="17.7546"/>
    <n v="18.2578"/>
    <s v="SUCURSAL LOJA"/>
    <x v="2"/>
    <x v="3"/>
    <n v="2020"/>
    <n v="0.47"/>
    <n v="8.3446619999999996"/>
    <n v="4.8402479999999999"/>
    <n v="3.5044139999999997"/>
  </r>
  <r>
    <x v="77"/>
    <n v="10.298400000000001"/>
    <n v="17.7546"/>
    <n v="18.2578"/>
    <s v="SUCURSAL LOJA"/>
    <x v="2"/>
    <x v="4"/>
    <n v="2020"/>
    <n v="0"/>
    <n v="0"/>
    <n v="0"/>
    <n v="0"/>
  </r>
  <r>
    <x v="77"/>
    <n v="10.298400000000001"/>
    <n v="17.7546"/>
    <n v="18.2578"/>
    <s v="SUCURSAL LOJA"/>
    <x v="2"/>
    <x v="5"/>
    <n v="2020"/>
    <n v="1.38"/>
    <n v="24.501347999999997"/>
    <n v="14.211792000000001"/>
    <n v="10.289555999999996"/>
  </r>
  <r>
    <x v="77"/>
    <n v="10.298400000000001"/>
    <n v="17.7546"/>
    <n v="18.2578"/>
    <s v="SUCURSAL LOJA"/>
    <x v="2"/>
    <x v="6"/>
    <n v="2020"/>
    <n v="4.37"/>
    <n v="77.587602000000004"/>
    <n v="45.004008000000006"/>
    <n v="32.583593999999998"/>
  </r>
  <r>
    <x v="77"/>
    <n v="10.298400000000001"/>
    <n v="17.7546"/>
    <n v="18.2578"/>
    <s v="SUCURSAL LOJA"/>
    <x v="2"/>
    <x v="7"/>
    <n v="2020"/>
    <n v="1.19"/>
    <n v="21.127973999999998"/>
    <n v="12.255096"/>
    <n v="8.8728779999999983"/>
  </r>
  <r>
    <x v="77"/>
    <n v="10.298400000000001"/>
    <n v="17.7546"/>
    <n v="18.2578"/>
    <s v="SUCURSAL LOJA"/>
    <x v="2"/>
    <x v="8"/>
    <n v="2021"/>
    <n v="0"/>
    <n v="0"/>
    <n v="0"/>
    <n v="0"/>
  </r>
  <r>
    <x v="78"/>
    <n v="9.3100000000000002E-2"/>
    <n v="0.24690000000000001"/>
    <n v="0.21540000000000001"/>
    <s v="SUCURSAL CHILE"/>
    <x v="4"/>
    <x v="0"/>
    <n v="2020"/>
    <n v="0"/>
    <n v="0"/>
    <n v="0"/>
    <n v="0"/>
  </r>
  <r>
    <x v="78"/>
    <n v="9.3100000000000002E-2"/>
    <n v="0.24690000000000001"/>
    <n v="0.21540000000000001"/>
    <s v="SUCURSAL CHILE"/>
    <x v="4"/>
    <x v="1"/>
    <n v="2020"/>
    <n v="0"/>
    <n v="0"/>
    <n v="0"/>
    <n v="0"/>
  </r>
  <r>
    <x v="78"/>
    <n v="9.3100000000000002E-2"/>
    <n v="0.24690000000000001"/>
    <n v="0.21540000000000001"/>
    <s v="SUCURSAL CHILE"/>
    <x v="4"/>
    <x v="2"/>
    <n v="2020"/>
    <n v="0"/>
    <n v="0"/>
    <n v="0"/>
    <n v="0"/>
  </r>
  <r>
    <x v="78"/>
    <n v="9.3100000000000002E-2"/>
    <n v="0.24690000000000001"/>
    <n v="0.21540000000000001"/>
    <s v="SUCURSAL CHILE"/>
    <x v="4"/>
    <x v="3"/>
    <n v="2020"/>
    <n v="2.82"/>
    <n v="0.69625799999999993"/>
    <n v="0.262542"/>
    <n v="0.43371599999999993"/>
  </r>
  <r>
    <x v="78"/>
    <n v="9.3100000000000002E-2"/>
    <n v="0.24690000000000001"/>
    <n v="0.21540000000000001"/>
    <s v="SUCURSAL CHILE"/>
    <x v="4"/>
    <x v="4"/>
    <n v="2020"/>
    <n v="3.32"/>
    <n v="0.81970799999999999"/>
    <n v="0.30909199999999998"/>
    <n v="0.51061599999999996"/>
  </r>
  <r>
    <x v="78"/>
    <n v="9.3100000000000002E-2"/>
    <n v="0.24690000000000001"/>
    <n v="0.21540000000000001"/>
    <s v="SUCURSAL CHILE"/>
    <x v="4"/>
    <x v="5"/>
    <n v="2020"/>
    <n v="4.79"/>
    <n v="1.1826510000000001"/>
    <n v="0.44594900000000004"/>
    <n v="0.73670200000000008"/>
  </r>
  <r>
    <x v="78"/>
    <n v="9.3100000000000002E-2"/>
    <n v="0.24690000000000001"/>
    <n v="0.21540000000000001"/>
    <s v="SUCURSAL CHILE"/>
    <x v="4"/>
    <x v="6"/>
    <n v="2020"/>
    <n v="0"/>
    <n v="0"/>
    <n v="0"/>
    <n v="0"/>
  </r>
  <r>
    <x v="78"/>
    <n v="9.3100000000000002E-2"/>
    <n v="0.24690000000000001"/>
    <n v="0.21540000000000001"/>
    <s v="SUCURSAL CHILE"/>
    <x v="4"/>
    <x v="7"/>
    <n v="2020"/>
    <n v="3.06"/>
    <n v="0.75551400000000002"/>
    <n v="0.28488600000000003"/>
    <n v="0.47062799999999999"/>
  </r>
  <r>
    <x v="78"/>
    <n v="9.3100000000000002E-2"/>
    <n v="0.24690000000000001"/>
    <n v="0.21540000000000001"/>
    <s v="SUCURSAL CHILE"/>
    <x v="4"/>
    <x v="8"/>
    <n v="2021"/>
    <n v="0"/>
    <n v="0"/>
    <n v="0"/>
    <n v="0"/>
  </r>
  <r>
    <x v="78"/>
    <n v="6.3899999999999998E-2"/>
    <n v="0.1598"/>
    <n v="0"/>
    <s v="SUCURSAL TALLER"/>
    <x v="0"/>
    <x v="0"/>
    <n v="2020"/>
    <n v="2.27"/>
    <n v="0.36274600000000001"/>
    <n v="0.14505299999999999"/>
    <n v="0.21769300000000003"/>
  </r>
  <r>
    <x v="78"/>
    <n v="6.3899999999999998E-2"/>
    <n v="0.1598"/>
    <n v="0"/>
    <s v="SUCURSAL TALLER"/>
    <x v="0"/>
    <x v="1"/>
    <n v="2020"/>
    <n v="0"/>
    <n v="0"/>
    <n v="0"/>
    <n v="0"/>
  </r>
  <r>
    <x v="78"/>
    <n v="6.3899999999999998E-2"/>
    <n v="0.1598"/>
    <n v="0"/>
    <s v="SUCURSAL TALLER"/>
    <x v="0"/>
    <x v="2"/>
    <n v="2020"/>
    <n v="5.51"/>
    <n v="0.880498"/>
    <n v="0.35208899999999999"/>
    <n v="0.52840900000000002"/>
  </r>
  <r>
    <x v="78"/>
    <n v="6.3899999999999998E-2"/>
    <n v="0.1598"/>
    <n v="0"/>
    <s v="SUCURSAL TALLER"/>
    <x v="0"/>
    <x v="3"/>
    <n v="2020"/>
    <n v="0"/>
    <n v="0"/>
    <n v="0"/>
    <n v="0"/>
  </r>
  <r>
    <x v="78"/>
    <n v="6.3899999999999998E-2"/>
    <n v="0.1598"/>
    <n v="0"/>
    <s v="SUCURSAL TALLER"/>
    <x v="0"/>
    <x v="4"/>
    <n v="2020"/>
    <n v="2.08"/>
    <n v="0.33238400000000001"/>
    <n v="0.132912"/>
    <n v="0.19947200000000001"/>
  </r>
  <r>
    <x v="78"/>
    <n v="6.3899999999999998E-2"/>
    <n v="0.1598"/>
    <n v="0"/>
    <s v="SUCURSAL TALLER"/>
    <x v="0"/>
    <x v="5"/>
    <n v="2020"/>
    <n v="0"/>
    <n v="0"/>
    <n v="0"/>
    <n v="0"/>
  </r>
  <r>
    <x v="78"/>
    <n v="6.3899999999999998E-2"/>
    <n v="0.1598"/>
    <n v="0"/>
    <s v="SUCURSAL TALLER"/>
    <x v="0"/>
    <x v="6"/>
    <n v="2020"/>
    <n v="0.47"/>
    <n v="7.5105999999999992E-2"/>
    <n v="3.0032999999999997E-2"/>
    <n v="4.5072999999999995E-2"/>
  </r>
  <r>
    <x v="78"/>
    <n v="6.3899999999999998E-2"/>
    <n v="0.1598"/>
    <n v="0"/>
    <s v="SUCURSAL TALLER"/>
    <x v="0"/>
    <x v="7"/>
    <n v="2020"/>
    <n v="3.06"/>
    <n v="0.48898799999999998"/>
    <n v="0.19553399999999999"/>
    <n v="0.29345399999999999"/>
  </r>
  <r>
    <x v="78"/>
    <n v="6.3899999999999998E-2"/>
    <n v="0.1598"/>
    <n v="0"/>
    <s v="SUCURSAL TALLER"/>
    <x v="0"/>
    <x v="8"/>
    <n v="2021"/>
    <n v="0"/>
    <n v="0"/>
    <n v="0"/>
    <n v="0"/>
  </r>
  <r>
    <x v="78"/>
    <n v="0.47699999999999998"/>
    <n v="1.3101"/>
    <n v="1.2647999999999999"/>
    <s v="SUCURSAL LOJA"/>
    <x v="2"/>
    <x v="0"/>
    <n v="2020"/>
    <n v="0.71"/>
    <n v="0.93017099999999997"/>
    <n v="0.33866999999999997"/>
    <n v="0.59150100000000005"/>
  </r>
  <r>
    <x v="78"/>
    <n v="0.47699999999999998"/>
    <n v="1.3101"/>
    <n v="1.2647999999999999"/>
    <s v="SUCURSAL LOJA"/>
    <x v="2"/>
    <x v="1"/>
    <n v="2020"/>
    <n v="2.81"/>
    <n v="3.681381"/>
    <n v="1.3403700000000001"/>
    <n v="2.341011"/>
  </r>
  <r>
    <x v="78"/>
    <n v="0.47699999999999998"/>
    <n v="1.3101"/>
    <n v="1.2647999999999999"/>
    <s v="SUCURSAL LOJA"/>
    <x v="2"/>
    <x v="2"/>
    <n v="2020"/>
    <n v="1.64"/>
    <n v="2.1485639999999999"/>
    <n v="0.78227999999999986"/>
    <n v="1.3662840000000001"/>
  </r>
  <r>
    <x v="78"/>
    <n v="0.47699999999999998"/>
    <n v="1.3101"/>
    <n v="1.2647999999999999"/>
    <s v="SUCURSAL LOJA"/>
    <x v="2"/>
    <x v="3"/>
    <n v="2020"/>
    <n v="0"/>
    <n v="0"/>
    <n v="0"/>
    <n v="0"/>
  </r>
  <r>
    <x v="78"/>
    <n v="0.47699999999999998"/>
    <n v="1.3101"/>
    <n v="1.2647999999999999"/>
    <s v="SUCURSAL LOJA"/>
    <x v="2"/>
    <x v="4"/>
    <n v="2020"/>
    <n v="0"/>
    <n v="0"/>
    <n v="0"/>
    <n v="0"/>
  </r>
  <r>
    <x v="78"/>
    <n v="0.47699999999999998"/>
    <n v="1.3101"/>
    <n v="1.2647999999999999"/>
    <s v="SUCURSAL LOJA"/>
    <x v="2"/>
    <x v="5"/>
    <n v="2020"/>
    <n v="0"/>
    <n v="0"/>
    <n v="0"/>
    <n v="0"/>
  </r>
  <r>
    <x v="78"/>
    <n v="0.47699999999999998"/>
    <n v="1.3101"/>
    <n v="1.2647999999999999"/>
    <s v="SUCURSAL LOJA"/>
    <x v="2"/>
    <x v="6"/>
    <n v="2020"/>
    <n v="2.81"/>
    <n v="3.681381"/>
    <n v="1.3403700000000001"/>
    <n v="2.341011"/>
  </r>
  <r>
    <x v="78"/>
    <n v="0.47699999999999998"/>
    <n v="1.3101"/>
    <n v="1.2647999999999999"/>
    <s v="SUCURSAL LOJA"/>
    <x v="2"/>
    <x v="7"/>
    <n v="2020"/>
    <n v="3.02"/>
    <n v="3.956502"/>
    <n v="1.4405399999999999"/>
    <n v="2.515962"/>
  </r>
  <r>
    <x v="78"/>
    <n v="0.47699999999999998"/>
    <n v="1.3101"/>
    <n v="1.2647999999999999"/>
    <s v="SUCURSAL LOJA"/>
    <x v="2"/>
    <x v="8"/>
    <n v="2021"/>
    <n v="0"/>
    <n v="0"/>
    <n v="0"/>
    <n v="0"/>
  </r>
  <r>
    <x v="78"/>
    <n v="0.23019999999999999"/>
    <n v="0.48370000000000002"/>
    <n v="0.4451"/>
    <s v="MATRIZ "/>
    <x v="1"/>
    <x v="0"/>
    <n v="2020"/>
    <n v="0.49"/>
    <n v="0.237013"/>
    <n v="0.112798"/>
    <n v="0.12421500000000001"/>
  </r>
  <r>
    <x v="78"/>
    <n v="0.23019999999999999"/>
    <n v="0.48370000000000002"/>
    <n v="0.4451"/>
    <s v="MATRIZ "/>
    <x v="1"/>
    <x v="1"/>
    <n v="2020"/>
    <n v="0.37"/>
    <n v="0.17896900000000002"/>
    <n v="8.5174E-2"/>
    <n v="9.3795000000000017E-2"/>
  </r>
  <r>
    <x v="78"/>
    <n v="0.23019999999999999"/>
    <n v="0.48370000000000002"/>
    <n v="0.4451"/>
    <s v="MATRIZ "/>
    <x v="1"/>
    <x v="2"/>
    <n v="2020"/>
    <n v="1.8"/>
    <n v="0.8706600000000001"/>
    <n v="0.41436000000000001"/>
    <n v="0.45630000000000009"/>
  </r>
  <r>
    <x v="78"/>
    <n v="0.23019999999999999"/>
    <n v="0.48370000000000002"/>
    <n v="0.4451"/>
    <s v="MATRIZ "/>
    <x v="1"/>
    <x v="3"/>
    <n v="2020"/>
    <n v="0.36"/>
    <n v="0.17413200000000001"/>
    <n v="8.2871999999999987E-2"/>
    <n v="9.1260000000000022E-2"/>
  </r>
  <r>
    <x v="78"/>
    <n v="0.23019999999999999"/>
    <n v="0.48370000000000002"/>
    <n v="0.4451"/>
    <s v="MATRIZ "/>
    <x v="1"/>
    <x v="4"/>
    <n v="2020"/>
    <n v="0"/>
    <n v="0"/>
    <n v="0"/>
    <n v="0"/>
  </r>
  <r>
    <x v="78"/>
    <n v="0.23019999999999999"/>
    <n v="0.48370000000000002"/>
    <n v="0.4451"/>
    <s v="MATRIZ "/>
    <x v="1"/>
    <x v="5"/>
    <n v="2020"/>
    <n v="4.37"/>
    <n v="2.113769"/>
    <n v="1.0059739999999999"/>
    <n v="1.1077950000000001"/>
  </r>
  <r>
    <x v="78"/>
    <n v="0.23019999999999999"/>
    <n v="0.48370000000000002"/>
    <n v="0.4451"/>
    <s v="MATRIZ "/>
    <x v="1"/>
    <x v="6"/>
    <n v="2020"/>
    <n v="0"/>
    <n v="0"/>
    <n v="0"/>
    <n v="0"/>
  </r>
  <r>
    <x v="78"/>
    <n v="0.23019999999999999"/>
    <n v="0.48370000000000002"/>
    <n v="0.4451"/>
    <s v="MATRIZ "/>
    <x v="1"/>
    <x v="7"/>
    <n v="2020"/>
    <n v="1.21"/>
    <n v="0.58527700000000005"/>
    <n v="0.27854199999999996"/>
    <n v="0.30673500000000009"/>
  </r>
  <r>
    <x v="78"/>
    <n v="0.23019999999999999"/>
    <n v="0.48370000000000002"/>
    <n v="0.4451"/>
    <s v="MATRIZ "/>
    <x v="1"/>
    <x v="8"/>
    <n v="2021"/>
    <n v="0.37"/>
    <n v="0.17896900000000002"/>
    <n v="8.5174E-2"/>
    <n v="9.3795000000000017E-2"/>
  </r>
  <r>
    <x v="79"/>
    <n v="9.6502999999999997"/>
    <n v="16.724399999999999"/>
    <n v="17.8718"/>
    <s v="SUCURSAL LOJA"/>
    <x v="2"/>
    <x v="0"/>
    <n v="2020"/>
    <n v="0.64"/>
    <n v="10.703616"/>
    <n v="6.1761920000000003"/>
    <n v="4.5274239999999999"/>
  </r>
  <r>
    <x v="79"/>
    <n v="9.6502999999999997"/>
    <n v="16.724399999999999"/>
    <n v="17.8718"/>
    <s v="SUCURSAL LOJA"/>
    <x v="2"/>
    <x v="1"/>
    <n v="2020"/>
    <n v="0.66"/>
    <n v="11.038104000000001"/>
    <n v="6.3691979999999999"/>
    <n v="4.6689060000000007"/>
  </r>
  <r>
    <x v="79"/>
    <n v="9.6502999999999997"/>
    <n v="16.724399999999999"/>
    <n v="17.8718"/>
    <s v="SUCURSAL LOJA"/>
    <x v="2"/>
    <x v="2"/>
    <n v="2020"/>
    <n v="0.34"/>
    <n v="5.6862960000000005"/>
    <n v="3.2811020000000002"/>
    <n v="2.4051940000000003"/>
  </r>
  <r>
    <x v="79"/>
    <n v="9.6502999999999997"/>
    <n v="16.724399999999999"/>
    <n v="17.8718"/>
    <s v="SUCURSAL LOJA"/>
    <x v="2"/>
    <x v="3"/>
    <n v="2020"/>
    <n v="0.98"/>
    <n v="16.389911999999999"/>
    <n v="9.4572939999999992"/>
    <n v="6.9326179999999997"/>
  </r>
  <r>
    <x v="79"/>
    <n v="9.6502999999999997"/>
    <n v="16.724399999999999"/>
    <n v="17.8718"/>
    <s v="SUCURSAL LOJA"/>
    <x v="2"/>
    <x v="4"/>
    <n v="2020"/>
    <n v="0"/>
    <n v="0"/>
    <n v="0"/>
    <n v="0"/>
  </r>
  <r>
    <x v="79"/>
    <n v="9.6502999999999997"/>
    <n v="16.724399999999999"/>
    <n v="17.8718"/>
    <s v="SUCURSAL LOJA"/>
    <x v="2"/>
    <x v="5"/>
    <n v="2020"/>
    <n v="3.37"/>
    <n v="56.361227999999997"/>
    <n v="32.521510999999997"/>
    <n v="23.839717"/>
  </r>
  <r>
    <x v="79"/>
    <n v="9.6502999999999997"/>
    <n v="16.724399999999999"/>
    <n v="17.8718"/>
    <s v="SUCURSAL LOJA"/>
    <x v="2"/>
    <x v="6"/>
    <n v="2020"/>
    <n v="4.1100000000000003"/>
    <n v="68.737284000000002"/>
    <n v="39.662733000000003"/>
    <n v="29.074551"/>
  </r>
  <r>
    <x v="79"/>
    <n v="9.6502999999999997"/>
    <n v="16.724399999999999"/>
    <n v="17.8718"/>
    <s v="SUCURSAL LOJA"/>
    <x v="2"/>
    <x v="7"/>
    <n v="2020"/>
    <n v="0.64"/>
    <n v="10.703616"/>
    <n v="6.1761920000000003"/>
    <n v="4.5274239999999999"/>
  </r>
  <r>
    <x v="79"/>
    <n v="9.6502999999999997"/>
    <n v="16.724399999999999"/>
    <n v="17.8718"/>
    <s v="SUCURSAL LOJA"/>
    <x v="2"/>
    <x v="8"/>
    <n v="2021"/>
    <n v="0.38"/>
    <n v="6.3552719999999994"/>
    <n v="3.6671139999999998"/>
    <n v="2.6881579999999996"/>
  </r>
  <r>
    <x v="79"/>
    <n v="5.8887999999999998"/>
    <n v="9.1418999999999997"/>
    <n v="9.6700999999999997"/>
    <s v="SUCURSAL TRAN"/>
    <x v="3"/>
    <x v="0"/>
    <n v="2020"/>
    <n v="7.0000000000000007E-2"/>
    <n v="0.63993300000000009"/>
    <n v="0.41221600000000003"/>
    <n v="0.22771700000000006"/>
  </r>
  <r>
    <x v="79"/>
    <n v="5.8887999999999998"/>
    <n v="9.1418999999999997"/>
    <n v="9.6700999999999997"/>
    <s v="SUCURSAL TRAN"/>
    <x v="3"/>
    <x v="1"/>
    <n v="2020"/>
    <n v="0"/>
    <n v="0"/>
    <n v="0"/>
    <n v="0"/>
  </r>
  <r>
    <x v="79"/>
    <n v="5.8887999999999998"/>
    <n v="9.1418999999999997"/>
    <n v="9.6700999999999997"/>
    <s v="SUCURSAL TRAN"/>
    <x v="3"/>
    <x v="2"/>
    <n v="2020"/>
    <n v="8.31"/>
    <n v="75.969189"/>
    <n v="48.935928000000004"/>
    <n v="27.033260999999996"/>
  </r>
  <r>
    <x v="79"/>
    <n v="5.8887999999999998"/>
    <n v="9.1418999999999997"/>
    <n v="9.6700999999999997"/>
    <s v="SUCURSAL TRAN"/>
    <x v="3"/>
    <x v="3"/>
    <n v="2020"/>
    <n v="0"/>
    <n v="0"/>
    <n v="0"/>
    <n v="0"/>
  </r>
  <r>
    <x v="79"/>
    <n v="5.8887999999999998"/>
    <n v="9.1418999999999997"/>
    <n v="9.6700999999999997"/>
    <s v="SUCURSAL TRAN"/>
    <x v="3"/>
    <x v="4"/>
    <n v="2020"/>
    <n v="0.39"/>
    <n v="3.5653410000000001"/>
    <n v="2.2966319999999998"/>
    <n v="1.2687090000000003"/>
  </r>
  <r>
    <x v="79"/>
    <n v="5.8887999999999998"/>
    <n v="9.1418999999999997"/>
    <n v="9.6700999999999997"/>
    <s v="SUCURSAL TRAN"/>
    <x v="3"/>
    <x v="5"/>
    <n v="2020"/>
    <n v="0"/>
    <n v="0"/>
    <n v="0"/>
    <n v="0"/>
  </r>
  <r>
    <x v="79"/>
    <n v="5.8887999999999998"/>
    <n v="9.1418999999999997"/>
    <n v="9.6700999999999997"/>
    <s v="SUCURSAL TRAN"/>
    <x v="3"/>
    <x v="6"/>
    <n v="2020"/>
    <n v="4.88"/>
    <n v="44.612471999999997"/>
    <n v="28.737344"/>
    <n v="15.875127999999997"/>
  </r>
  <r>
    <x v="79"/>
    <n v="5.8887999999999998"/>
    <n v="9.1418999999999997"/>
    <n v="9.6700999999999997"/>
    <s v="SUCURSAL TRAN"/>
    <x v="3"/>
    <x v="7"/>
    <n v="2020"/>
    <n v="0"/>
    <n v="0"/>
    <n v="0"/>
    <n v="0"/>
  </r>
  <r>
    <x v="79"/>
    <n v="5.8887999999999998"/>
    <n v="9.1418999999999997"/>
    <n v="9.6700999999999997"/>
    <s v="SUCURSAL TRAN"/>
    <x v="3"/>
    <x v="8"/>
    <n v="2021"/>
    <n v="3.93"/>
    <n v="35.927667"/>
    <n v="23.142983999999998"/>
    <n v="12.784683000000001"/>
  </r>
  <r>
    <x v="79"/>
    <n v="4.1741999999999999"/>
    <n v="6.6896000000000004"/>
    <n v="8.1646000000000001"/>
    <s v="SUCURSAL TALLER"/>
    <x v="0"/>
    <x v="0"/>
    <n v="2020"/>
    <n v="0"/>
    <n v="0"/>
    <n v="0"/>
    <n v="0"/>
  </r>
  <r>
    <x v="79"/>
    <n v="4.1741999999999999"/>
    <n v="6.6896000000000004"/>
    <n v="8.1646000000000001"/>
    <s v="SUCURSAL TALLER"/>
    <x v="0"/>
    <x v="1"/>
    <n v="2020"/>
    <n v="4.88"/>
    <n v="32.645248000000002"/>
    <n v="20.370096"/>
    <n v="12.275152000000002"/>
  </r>
  <r>
    <x v="79"/>
    <n v="4.1741999999999999"/>
    <n v="6.6896000000000004"/>
    <n v="8.1646000000000001"/>
    <s v="SUCURSAL TALLER"/>
    <x v="0"/>
    <x v="2"/>
    <n v="2020"/>
    <n v="3.28"/>
    <n v="21.941887999999999"/>
    <n v="13.691375999999998"/>
    <n v="8.2505120000000005"/>
  </r>
  <r>
    <x v="79"/>
    <n v="4.1741999999999999"/>
    <n v="6.6896000000000004"/>
    <n v="8.1646000000000001"/>
    <s v="SUCURSAL TALLER"/>
    <x v="0"/>
    <x v="3"/>
    <n v="2020"/>
    <n v="0"/>
    <n v="0"/>
    <n v="0"/>
    <n v="0"/>
  </r>
  <r>
    <x v="79"/>
    <n v="4.1741999999999999"/>
    <n v="6.6896000000000004"/>
    <n v="8.1646000000000001"/>
    <s v="SUCURSAL TALLER"/>
    <x v="0"/>
    <x v="4"/>
    <n v="2020"/>
    <n v="1.1299999999999999"/>
    <n v="7.5592480000000002"/>
    <n v="4.7168459999999994"/>
    <n v="2.8424020000000008"/>
  </r>
  <r>
    <x v="79"/>
    <n v="4.1741999999999999"/>
    <n v="6.6896000000000004"/>
    <n v="8.1646000000000001"/>
    <s v="SUCURSAL TALLER"/>
    <x v="0"/>
    <x v="5"/>
    <n v="2020"/>
    <n v="3.18"/>
    <n v="21.272928000000004"/>
    <n v="13.273956"/>
    <n v="7.9989720000000037"/>
  </r>
  <r>
    <x v="79"/>
    <n v="4.1741999999999999"/>
    <n v="6.6896000000000004"/>
    <n v="8.1646000000000001"/>
    <s v="SUCURSAL TALLER"/>
    <x v="0"/>
    <x v="6"/>
    <n v="2020"/>
    <n v="3.7"/>
    <n v="24.751520000000003"/>
    <n v="15.44454"/>
    <n v="9.3069800000000029"/>
  </r>
  <r>
    <x v="79"/>
    <n v="4.1741999999999999"/>
    <n v="6.6896000000000004"/>
    <n v="8.1646000000000001"/>
    <s v="SUCURSAL TALLER"/>
    <x v="0"/>
    <x v="7"/>
    <n v="2020"/>
    <n v="7"/>
    <n v="46.827200000000005"/>
    <n v="29.2194"/>
    <n v="17.607800000000005"/>
  </r>
  <r>
    <x v="79"/>
    <n v="4.1741999999999999"/>
    <n v="6.6896000000000004"/>
    <n v="8.1646000000000001"/>
    <s v="SUCURSAL TALLER"/>
    <x v="0"/>
    <x v="8"/>
    <n v="2021"/>
    <n v="4.7300000000000004"/>
    <n v="31.641808000000005"/>
    <n v="19.743966"/>
    <n v="11.897842000000004"/>
  </r>
  <r>
    <x v="79"/>
    <n v="14.3368"/>
    <n v="24.950099999999999"/>
    <n v="0"/>
    <s v="SUCURSAL CHILE"/>
    <x v="4"/>
    <x v="0"/>
    <n v="2020"/>
    <n v="0"/>
    <n v="0"/>
    <n v="0"/>
    <n v="0"/>
  </r>
  <r>
    <x v="79"/>
    <n v="14.3368"/>
    <n v="24.950099999999999"/>
    <n v="0"/>
    <s v="SUCURSAL CHILE"/>
    <x v="4"/>
    <x v="1"/>
    <n v="2020"/>
    <n v="0"/>
    <n v="0"/>
    <n v="0"/>
    <n v="0"/>
  </r>
  <r>
    <x v="79"/>
    <n v="14.3368"/>
    <n v="24.950099999999999"/>
    <n v="0"/>
    <s v="SUCURSAL CHILE"/>
    <x v="4"/>
    <x v="2"/>
    <n v="2020"/>
    <n v="0.77"/>
    <n v="19.211576999999998"/>
    <n v="11.039336"/>
    <n v="8.1722409999999979"/>
  </r>
  <r>
    <x v="79"/>
    <n v="14.3368"/>
    <n v="24.950099999999999"/>
    <n v="0"/>
    <s v="SUCURSAL CHILE"/>
    <x v="4"/>
    <x v="3"/>
    <n v="2020"/>
    <n v="1.01"/>
    <n v="25.199600999999998"/>
    <n v="14.480168000000001"/>
    <n v="10.719432999999997"/>
  </r>
  <r>
    <x v="79"/>
    <n v="14.3368"/>
    <n v="24.950099999999999"/>
    <n v="0"/>
    <s v="SUCURSAL CHILE"/>
    <x v="4"/>
    <x v="4"/>
    <n v="2020"/>
    <n v="0"/>
    <n v="0"/>
    <n v="0"/>
    <n v="0"/>
  </r>
  <r>
    <x v="79"/>
    <n v="14.3368"/>
    <n v="24.950099999999999"/>
    <n v="0"/>
    <s v="SUCURSAL CHILE"/>
    <x v="4"/>
    <x v="5"/>
    <n v="2020"/>
    <n v="0"/>
    <n v="0"/>
    <n v="0"/>
    <n v="0"/>
  </r>
  <r>
    <x v="79"/>
    <n v="14.3368"/>
    <n v="24.950099999999999"/>
    <n v="0"/>
    <s v="SUCURSAL CHILE"/>
    <x v="4"/>
    <x v="6"/>
    <n v="2020"/>
    <n v="0"/>
    <n v="0"/>
    <n v="0"/>
    <n v="0"/>
  </r>
  <r>
    <x v="79"/>
    <n v="14.3368"/>
    <n v="24.950099999999999"/>
    <n v="0"/>
    <s v="SUCURSAL CHILE"/>
    <x v="4"/>
    <x v="7"/>
    <n v="2020"/>
    <n v="0.51"/>
    <n v="12.724551"/>
    <n v="7.3117679999999998"/>
    <n v="5.4127830000000001"/>
  </r>
  <r>
    <x v="79"/>
    <n v="14.3368"/>
    <n v="24.950099999999999"/>
    <n v="0"/>
    <s v="SUCURSAL CHILE"/>
    <x v="4"/>
    <x v="8"/>
    <n v="2021"/>
    <n v="0"/>
    <n v="0"/>
    <n v="0"/>
    <n v="0"/>
  </r>
  <r>
    <x v="79"/>
    <n v="13.0458"/>
    <n v="17.544599999999999"/>
    <n v="18.732299999999999"/>
    <s v="MATRIZ "/>
    <x v="1"/>
    <x v="0"/>
    <n v="2020"/>
    <n v="10.89"/>
    <n v="191.06069400000001"/>
    <n v="142.06876199999999"/>
    <n v="48.99193200000002"/>
  </r>
  <r>
    <x v="79"/>
    <n v="13.0458"/>
    <n v="17.544599999999999"/>
    <n v="18.732299999999999"/>
    <s v="MATRIZ "/>
    <x v="1"/>
    <x v="1"/>
    <n v="2020"/>
    <n v="7.4"/>
    <n v="129.83004"/>
    <n v="96.538920000000005"/>
    <n v="33.291119999999992"/>
  </r>
  <r>
    <x v="79"/>
    <n v="13.0458"/>
    <n v="17.544599999999999"/>
    <n v="18.732299999999999"/>
    <s v="MATRIZ "/>
    <x v="1"/>
    <x v="2"/>
    <n v="2020"/>
    <n v="0"/>
    <n v="0"/>
    <n v="0"/>
    <n v="0"/>
  </r>
  <r>
    <x v="79"/>
    <n v="13.0458"/>
    <n v="17.544599999999999"/>
    <n v="18.732299999999999"/>
    <s v="MATRIZ "/>
    <x v="1"/>
    <x v="3"/>
    <n v="2020"/>
    <n v="3.04"/>
    <n v="53.335583999999997"/>
    <n v="39.659232000000003"/>
    <n v="13.676351999999994"/>
  </r>
  <r>
    <x v="79"/>
    <n v="13.0458"/>
    <n v="17.544599999999999"/>
    <n v="18.732299999999999"/>
    <s v="MATRIZ "/>
    <x v="1"/>
    <x v="4"/>
    <n v="2020"/>
    <n v="0"/>
    <n v="0"/>
    <n v="0"/>
    <n v="0"/>
  </r>
  <r>
    <x v="79"/>
    <n v="13.0458"/>
    <n v="17.544599999999999"/>
    <n v="18.732299999999999"/>
    <s v="MATRIZ "/>
    <x v="1"/>
    <x v="5"/>
    <n v="2020"/>
    <n v="2.2599999999999998"/>
    <n v="39.650795999999993"/>
    <n v="29.483507999999997"/>
    <n v="10.167287999999996"/>
  </r>
  <r>
    <x v="79"/>
    <n v="13.0458"/>
    <n v="17.544599999999999"/>
    <n v="18.732299999999999"/>
    <s v="MATRIZ "/>
    <x v="1"/>
    <x v="6"/>
    <n v="2020"/>
    <n v="0.21"/>
    <n v="3.6843659999999998"/>
    <n v="2.7396179999999997"/>
    <n v="0.94474800000000014"/>
  </r>
  <r>
    <x v="79"/>
    <n v="13.0458"/>
    <n v="17.544599999999999"/>
    <n v="18.732299999999999"/>
    <s v="MATRIZ "/>
    <x v="1"/>
    <x v="7"/>
    <n v="2020"/>
    <n v="12.46"/>
    <n v="218.605716"/>
    <n v="162.550668"/>
    <n v="56.055047999999999"/>
  </r>
  <r>
    <x v="79"/>
    <n v="13.0458"/>
    <n v="17.544599999999999"/>
    <n v="18.732299999999999"/>
    <s v="MATRIZ "/>
    <x v="1"/>
    <x v="8"/>
    <n v="2021"/>
    <n v="17.670000000000002"/>
    <n v="310.013082"/>
    <n v="230.51928600000002"/>
    <n v="79.493795999999975"/>
  </r>
  <r>
    <x v="47"/>
    <n v="7.7645"/>
    <n v="6.4881000000000002"/>
    <n v="13.145099999999999"/>
    <s v="SUCURSAL CHILE"/>
    <x v="4"/>
    <x v="0"/>
    <n v="2020"/>
    <n v="1.28"/>
    <n v="8.304768000000001"/>
    <n v="9.9385600000000007"/>
    <n v="-1.6337919999999997"/>
  </r>
  <r>
    <x v="47"/>
    <n v="7.7645"/>
    <n v="6.4881000000000002"/>
    <n v="13.145099999999999"/>
    <s v="SUCURSAL CHILE"/>
    <x v="4"/>
    <x v="1"/>
    <n v="2020"/>
    <n v="0"/>
    <n v="0"/>
    <n v="0"/>
    <n v="0"/>
  </r>
  <r>
    <x v="47"/>
    <n v="7.7645"/>
    <n v="6.4881000000000002"/>
    <n v="13.145099999999999"/>
    <s v="SUCURSAL CHILE"/>
    <x v="4"/>
    <x v="2"/>
    <n v="2020"/>
    <n v="0"/>
    <n v="0"/>
    <n v="0"/>
    <n v="0"/>
  </r>
  <r>
    <x v="47"/>
    <n v="7.7645"/>
    <n v="6.4881000000000002"/>
    <n v="13.145099999999999"/>
    <s v="SUCURSAL CHILE"/>
    <x v="4"/>
    <x v="3"/>
    <n v="2020"/>
    <n v="0.41"/>
    <n v="2.6601209999999997"/>
    <n v="3.1834449999999999"/>
    <n v="-0.52332400000000012"/>
  </r>
  <r>
    <x v="47"/>
    <n v="7.7645"/>
    <n v="6.4881000000000002"/>
    <n v="13.145099999999999"/>
    <s v="SUCURSAL CHILE"/>
    <x v="4"/>
    <x v="4"/>
    <n v="2020"/>
    <n v="5.45"/>
    <n v="35.360145000000003"/>
    <n v="42.316524999999999"/>
    <n v="-6.9563799999999958"/>
  </r>
  <r>
    <x v="47"/>
    <n v="7.7645"/>
    <n v="6.4881000000000002"/>
    <n v="13.145099999999999"/>
    <s v="SUCURSAL CHILE"/>
    <x v="4"/>
    <x v="5"/>
    <n v="2020"/>
    <n v="1.26"/>
    <n v="8.1750059999999998"/>
    <n v="9.7832699999999999"/>
    <n v="-1.6082640000000001"/>
  </r>
  <r>
    <x v="47"/>
    <n v="7.7645"/>
    <n v="6.4881000000000002"/>
    <n v="13.145099999999999"/>
    <s v="SUCURSAL CHILE"/>
    <x v="4"/>
    <x v="6"/>
    <n v="2020"/>
    <n v="0.09"/>
    <n v="0.58392900000000003"/>
    <n v="0.69880500000000001"/>
    <n v="-0.11487599999999998"/>
  </r>
  <r>
    <x v="47"/>
    <n v="7.7645"/>
    <n v="6.4881000000000002"/>
    <n v="13.145099999999999"/>
    <s v="SUCURSAL CHILE"/>
    <x v="4"/>
    <x v="7"/>
    <n v="2020"/>
    <n v="0.43"/>
    <n v="2.7898830000000001"/>
    <n v="3.3387349999999998"/>
    <n v="-0.54885199999999967"/>
  </r>
  <r>
    <x v="47"/>
    <n v="7.7645"/>
    <n v="6.4881000000000002"/>
    <n v="13.145099999999999"/>
    <s v="SUCURSAL CHILE"/>
    <x v="4"/>
    <x v="8"/>
    <n v="2021"/>
    <n v="4.5"/>
    <n v="29.196450000000002"/>
    <n v="34.940249999999999"/>
    <n v="-5.7437999999999967"/>
  </r>
  <r>
    <x v="61"/>
    <n v="6.8696999999999999"/>
    <n v="6.4554999999999998"/>
    <n v="13.335900000000001"/>
    <s v="SUCURSAL CHILE"/>
    <x v="4"/>
    <x v="0"/>
    <n v="2020"/>
    <n v="1.29"/>
    <n v="8.3275950000000005"/>
    <n v="8.8619129999999995"/>
    <n v="-0.53431799999999896"/>
  </r>
  <r>
    <x v="61"/>
    <n v="6.8696999999999999"/>
    <n v="6.4554999999999998"/>
    <n v="13.335900000000001"/>
    <s v="SUCURSAL CHILE"/>
    <x v="4"/>
    <x v="1"/>
    <n v="2020"/>
    <n v="2.63"/>
    <n v="16.977964999999998"/>
    <n v="18.067311"/>
    <n v="-1.0893460000000026"/>
  </r>
  <r>
    <x v="61"/>
    <n v="6.8696999999999999"/>
    <n v="6.4554999999999998"/>
    <n v="13.335900000000001"/>
    <s v="SUCURSAL CHILE"/>
    <x v="4"/>
    <x v="2"/>
    <n v="2020"/>
    <n v="0"/>
    <n v="0"/>
    <n v="0"/>
    <n v="0"/>
  </r>
  <r>
    <x v="61"/>
    <n v="6.8696999999999999"/>
    <n v="6.4554999999999998"/>
    <n v="13.335900000000001"/>
    <s v="SUCURSAL CHILE"/>
    <x v="4"/>
    <x v="3"/>
    <n v="2020"/>
    <n v="0"/>
    <n v="0"/>
    <n v="0"/>
    <n v="0"/>
  </r>
  <r>
    <x v="61"/>
    <n v="6.8696999999999999"/>
    <n v="6.4554999999999998"/>
    <n v="13.335900000000001"/>
    <s v="SUCURSAL CHILE"/>
    <x v="4"/>
    <x v="4"/>
    <n v="2020"/>
    <n v="6.98"/>
    <n v="45.05939"/>
    <n v="47.950506000000004"/>
    <n v="-2.8911160000000038"/>
  </r>
  <r>
    <x v="61"/>
    <n v="6.8696999999999999"/>
    <n v="6.4554999999999998"/>
    <n v="13.335900000000001"/>
    <s v="SUCURSAL CHILE"/>
    <x v="4"/>
    <x v="5"/>
    <n v="2020"/>
    <n v="0"/>
    <n v="0"/>
    <n v="0"/>
    <n v="0"/>
  </r>
  <r>
    <x v="61"/>
    <n v="6.8696999999999999"/>
    <n v="6.4554999999999998"/>
    <n v="13.335900000000001"/>
    <s v="SUCURSAL CHILE"/>
    <x v="4"/>
    <x v="6"/>
    <n v="2020"/>
    <n v="1.19"/>
    <n v="7.6820449999999996"/>
    <n v="8.174942999999999"/>
    <n v="-0.49289799999999939"/>
  </r>
  <r>
    <x v="61"/>
    <n v="6.8696999999999999"/>
    <n v="6.4554999999999998"/>
    <n v="13.335900000000001"/>
    <s v="SUCURSAL CHILE"/>
    <x v="4"/>
    <x v="7"/>
    <n v="2020"/>
    <n v="2.69"/>
    <n v="17.365295"/>
    <n v="18.479492999999998"/>
    <n v="-1.1141979999999982"/>
  </r>
  <r>
    <x v="61"/>
    <n v="6.8696999999999999"/>
    <n v="6.4554999999999998"/>
    <n v="13.335900000000001"/>
    <s v="SUCURSAL CHILE"/>
    <x v="4"/>
    <x v="8"/>
    <n v="2021"/>
    <n v="0.44"/>
    <n v="2.8404199999999999"/>
    <n v="3.0226679999999999"/>
    <n v="-0.18224799999999997"/>
  </r>
  <r>
    <x v="36"/>
    <n v="12.8445"/>
    <n v="9.6526999999999994"/>
    <n v="21.2729"/>
    <s v="SUCURSAL CHILE"/>
    <x v="4"/>
    <x v="0"/>
    <n v="2020"/>
    <n v="2.21"/>
    <n v="21.332466999999998"/>
    <n v="28.386344999999999"/>
    <n v="-7.053878000000001"/>
  </r>
  <r>
    <x v="36"/>
    <n v="12.8445"/>
    <n v="9.6526999999999994"/>
    <n v="21.2729"/>
    <s v="SUCURSAL CHILE"/>
    <x v="4"/>
    <x v="1"/>
    <n v="2020"/>
    <n v="0"/>
    <n v="0"/>
    <n v="0"/>
    <n v="0"/>
  </r>
  <r>
    <x v="36"/>
    <n v="12.8445"/>
    <n v="9.6526999999999994"/>
    <n v="21.2729"/>
    <s v="SUCURSAL CHILE"/>
    <x v="4"/>
    <x v="2"/>
    <n v="2020"/>
    <n v="0"/>
    <n v="0"/>
    <n v="0"/>
    <n v="0"/>
  </r>
  <r>
    <x v="36"/>
    <n v="12.8445"/>
    <n v="9.6526999999999994"/>
    <n v="21.2729"/>
    <s v="SUCURSAL CHILE"/>
    <x v="4"/>
    <x v="3"/>
    <n v="2020"/>
    <n v="0.59"/>
    <n v="5.6950929999999991"/>
    <n v="7.5782549999999995"/>
    <n v="-1.8831620000000004"/>
  </r>
  <r>
    <x v="36"/>
    <n v="12.8445"/>
    <n v="9.6526999999999994"/>
    <n v="21.2729"/>
    <s v="SUCURSAL CHILE"/>
    <x v="4"/>
    <x v="4"/>
    <n v="2020"/>
    <n v="1.1299999999999999"/>
    <n v="10.907550999999998"/>
    <n v="14.514284999999999"/>
    <n v="-3.6067340000000012"/>
  </r>
  <r>
    <x v="36"/>
    <n v="12.8445"/>
    <n v="9.6526999999999994"/>
    <n v="21.2729"/>
    <s v="SUCURSAL CHILE"/>
    <x v="4"/>
    <x v="5"/>
    <n v="2020"/>
    <n v="0.56000000000000005"/>
    <n v="5.4055119999999999"/>
    <n v="7.1929200000000009"/>
    <n v="-1.787408000000001"/>
  </r>
  <r>
    <x v="36"/>
    <n v="12.8445"/>
    <n v="9.6526999999999994"/>
    <n v="21.2729"/>
    <s v="SUCURSAL CHILE"/>
    <x v="4"/>
    <x v="6"/>
    <n v="2020"/>
    <n v="0"/>
    <n v="0"/>
    <n v="0"/>
    <n v="0"/>
  </r>
  <r>
    <x v="36"/>
    <n v="12.8445"/>
    <n v="9.6526999999999994"/>
    <n v="21.2729"/>
    <s v="SUCURSAL CHILE"/>
    <x v="4"/>
    <x v="7"/>
    <n v="2020"/>
    <n v="3.25"/>
    <n v="31.371274999999997"/>
    <n v="41.744624999999999"/>
    <n v="-10.373350000000002"/>
  </r>
  <r>
    <x v="36"/>
    <n v="12.8445"/>
    <n v="9.6526999999999994"/>
    <n v="21.2729"/>
    <s v="SUCURSAL CHILE"/>
    <x v="4"/>
    <x v="8"/>
    <n v="2021"/>
    <n v="0.32"/>
    <n v="3.0888640000000001"/>
    <n v="4.1102400000000001"/>
    <n v="-1.0213760000000001"/>
  </r>
  <r>
    <x v="41"/>
    <n v="120.4734"/>
    <n v="104.0538"/>
    <n v="0"/>
    <s v="SUCURSAL CHILE"/>
    <x v="4"/>
    <x v="0"/>
    <n v="2020"/>
    <n v="0"/>
    <n v="0"/>
    <n v="0"/>
    <n v="0"/>
  </r>
  <r>
    <x v="41"/>
    <n v="120.4734"/>
    <n v="104.0538"/>
    <n v="0"/>
    <s v="SUCURSAL CHILE"/>
    <x v="4"/>
    <x v="1"/>
    <n v="2020"/>
    <n v="0.42"/>
    <n v="43.702596"/>
    <n v="50.598827999999997"/>
    <n v="-6.8962319999999977"/>
  </r>
  <r>
    <x v="41"/>
    <n v="120.4734"/>
    <n v="104.0538"/>
    <n v="0"/>
    <s v="SUCURSAL CHILE"/>
    <x v="4"/>
    <x v="2"/>
    <n v="2020"/>
    <n v="0"/>
    <n v="0"/>
    <n v="0"/>
    <n v="0"/>
  </r>
  <r>
    <x v="41"/>
    <n v="120.4734"/>
    <n v="104.0538"/>
    <n v="0"/>
    <s v="SUCURSAL CHILE"/>
    <x v="4"/>
    <x v="3"/>
    <n v="2020"/>
    <n v="0"/>
    <n v="0"/>
    <n v="0"/>
    <n v="0"/>
  </r>
  <r>
    <x v="41"/>
    <n v="120.4734"/>
    <n v="104.0538"/>
    <n v="0"/>
    <s v="SUCURSAL CHILE"/>
    <x v="4"/>
    <x v="4"/>
    <n v="2020"/>
    <n v="1"/>
    <n v="104.0538"/>
    <n v="120.4734"/>
    <n v="-16.419600000000003"/>
  </r>
  <r>
    <x v="41"/>
    <n v="120.4734"/>
    <n v="104.0538"/>
    <n v="0"/>
    <s v="SUCURSAL CHILE"/>
    <x v="4"/>
    <x v="5"/>
    <n v="2020"/>
    <n v="0.5"/>
    <n v="52.026899999999998"/>
    <n v="60.236699999999999"/>
    <n v="-8.2098000000000013"/>
  </r>
  <r>
    <x v="41"/>
    <n v="120.4734"/>
    <n v="104.0538"/>
    <n v="0"/>
    <s v="SUCURSAL CHILE"/>
    <x v="4"/>
    <x v="6"/>
    <n v="2020"/>
    <n v="7.0000000000000007E-2"/>
    <n v="7.283766"/>
    <n v="8.4331380000000014"/>
    <n v="-1.1493720000000014"/>
  </r>
  <r>
    <x v="41"/>
    <n v="120.4734"/>
    <n v="104.0538"/>
    <n v="0"/>
    <s v="SUCURSAL CHILE"/>
    <x v="4"/>
    <x v="7"/>
    <n v="2020"/>
    <n v="2.83"/>
    <n v="294.47225400000002"/>
    <n v="340.93972200000002"/>
    <n v="-46.467467999999997"/>
  </r>
  <r>
    <x v="41"/>
    <n v="120.4734"/>
    <n v="104.0538"/>
    <n v="0"/>
    <s v="SUCURSAL CHILE"/>
    <x v="4"/>
    <x v="8"/>
    <n v="2021"/>
    <n v="0"/>
    <n v="0"/>
    <n v="0"/>
    <n v="0"/>
  </r>
  <r>
    <x v="33"/>
    <n v="93.488600000000005"/>
    <n v="66.456299999999999"/>
    <n v="112.45829999999999"/>
    <s v="SUCURSAL CHILE"/>
    <x v="4"/>
    <x v="0"/>
    <n v="2020"/>
    <n v="2.82"/>
    <n v="187.40676599999998"/>
    <n v="263.63785200000001"/>
    <n v="-76.231086000000033"/>
  </r>
  <r>
    <x v="33"/>
    <n v="93.488600000000005"/>
    <n v="66.456299999999999"/>
    <n v="112.45829999999999"/>
    <s v="SUCURSAL CHILE"/>
    <x v="4"/>
    <x v="1"/>
    <n v="2020"/>
    <n v="7.0000000000000007E-2"/>
    <n v="4.6519410000000008"/>
    <n v="6.5442020000000012"/>
    <n v="-1.8922610000000004"/>
  </r>
  <r>
    <x v="33"/>
    <n v="93.488600000000005"/>
    <n v="66.456299999999999"/>
    <n v="112.45829999999999"/>
    <s v="SUCURSAL CHILE"/>
    <x v="4"/>
    <x v="2"/>
    <n v="2020"/>
    <n v="0"/>
    <n v="0"/>
    <n v="0"/>
    <n v="0"/>
  </r>
  <r>
    <x v="33"/>
    <n v="93.488600000000005"/>
    <n v="66.456299999999999"/>
    <n v="112.45829999999999"/>
    <s v="SUCURSAL CHILE"/>
    <x v="4"/>
    <x v="3"/>
    <n v="2020"/>
    <n v="0"/>
    <n v="0"/>
    <n v="0"/>
    <n v="0"/>
  </r>
  <r>
    <x v="33"/>
    <n v="93.488600000000005"/>
    <n v="66.456299999999999"/>
    <n v="112.45829999999999"/>
    <s v="SUCURSAL CHILE"/>
    <x v="4"/>
    <x v="4"/>
    <n v="2020"/>
    <n v="0"/>
    <n v="0"/>
    <n v="0"/>
    <n v="0"/>
  </r>
  <r>
    <x v="33"/>
    <n v="93.488600000000005"/>
    <n v="66.456299999999999"/>
    <n v="112.45829999999999"/>
    <s v="SUCURSAL CHILE"/>
    <x v="4"/>
    <x v="5"/>
    <n v="2020"/>
    <n v="0"/>
    <n v="0"/>
    <n v="0"/>
    <n v="0"/>
  </r>
  <r>
    <x v="33"/>
    <n v="93.488600000000005"/>
    <n v="66.456299999999999"/>
    <n v="112.45829999999999"/>
    <s v="SUCURSAL CHILE"/>
    <x v="4"/>
    <x v="6"/>
    <n v="2020"/>
    <n v="2.31"/>
    <n v="153.51405299999999"/>
    <n v="215.95866600000002"/>
    <n v="-62.444613000000032"/>
  </r>
  <r>
    <x v="33"/>
    <n v="93.488600000000005"/>
    <n v="66.456299999999999"/>
    <n v="112.45829999999999"/>
    <s v="SUCURSAL CHILE"/>
    <x v="4"/>
    <x v="7"/>
    <n v="2020"/>
    <n v="0"/>
    <n v="0"/>
    <n v="0"/>
    <n v="0"/>
  </r>
  <r>
    <x v="33"/>
    <n v="93.488600000000005"/>
    <n v="66.456299999999999"/>
    <n v="112.45829999999999"/>
    <s v="SUCURSAL CHILE"/>
    <x v="4"/>
    <x v="8"/>
    <n v="2021"/>
    <n v="3.62"/>
    <n v="240.57180600000001"/>
    <n v="338.42873200000002"/>
    <n v="-97.856926000000016"/>
  </r>
  <r>
    <x v="30"/>
    <n v="7.1307"/>
    <n v="5.1098999999999997"/>
    <n v="15.912699999999999"/>
    <s v="SUCURSAL TRAN"/>
    <x v="3"/>
    <x v="0"/>
    <n v="2020"/>
    <n v="1.52"/>
    <n v="7.767048"/>
    <n v="10.838664"/>
    <n v="-3.0716159999999997"/>
  </r>
  <r>
    <x v="30"/>
    <n v="7.1307"/>
    <n v="5.1098999999999997"/>
    <n v="15.912699999999999"/>
    <s v="SUCURSAL TRAN"/>
    <x v="3"/>
    <x v="1"/>
    <n v="2020"/>
    <n v="0.15"/>
    <n v="0.76648499999999997"/>
    <n v="1.0696049999999999"/>
    <n v="-0.30311999999999995"/>
  </r>
  <r>
    <x v="30"/>
    <n v="7.1307"/>
    <n v="5.1098999999999997"/>
    <n v="15.912699999999999"/>
    <s v="SUCURSAL TRAN"/>
    <x v="3"/>
    <x v="2"/>
    <n v="2020"/>
    <n v="0.34"/>
    <n v="1.737366"/>
    <n v="2.4244380000000003"/>
    <n v="-0.68707200000000035"/>
  </r>
  <r>
    <x v="30"/>
    <n v="7.1307"/>
    <n v="5.1098999999999997"/>
    <n v="15.912699999999999"/>
    <s v="SUCURSAL TRAN"/>
    <x v="3"/>
    <x v="3"/>
    <n v="2020"/>
    <n v="0"/>
    <n v="0"/>
    <n v="0"/>
    <n v="0"/>
  </r>
  <r>
    <x v="30"/>
    <n v="7.1307"/>
    <n v="5.1098999999999997"/>
    <n v="15.912699999999999"/>
    <s v="SUCURSAL TRAN"/>
    <x v="3"/>
    <x v="4"/>
    <n v="2020"/>
    <n v="0.27"/>
    <n v="1.3796729999999999"/>
    <n v="1.925289"/>
    <n v="-0.5456160000000001"/>
  </r>
  <r>
    <x v="30"/>
    <n v="7.1307"/>
    <n v="5.1098999999999997"/>
    <n v="15.912699999999999"/>
    <s v="SUCURSAL TRAN"/>
    <x v="3"/>
    <x v="5"/>
    <n v="2020"/>
    <n v="0.36"/>
    <n v="1.8395639999999998"/>
    <n v="2.5670519999999999"/>
    <n v="-0.72748800000000013"/>
  </r>
  <r>
    <x v="30"/>
    <n v="7.1307"/>
    <n v="5.1098999999999997"/>
    <n v="15.912699999999999"/>
    <s v="SUCURSAL TRAN"/>
    <x v="3"/>
    <x v="6"/>
    <n v="2020"/>
    <n v="0.21"/>
    <n v="1.0730789999999999"/>
    <n v="1.497447"/>
    <n v="-0.42436800000000008"/>
  </r>
  <r>
    <x v="30"/>
    <n v="7.1307"/>
    <n v="5.1098999999999997"/>
    <n v="15.912699999999999"/>
    <s v="SUCURSAL TRAN"/>
    <x v="3"/>
    <x v="7"/>
    <n v="2020"/>
    <n v="0.4"/>
    <n v="2.0439599999999998"/>
    <n v="2.8522800000000004"/>
    <n v="-0.80832000000000059"/>
  </r>
  <r>
    <x v="30"/>
    <n v="7.1307"/>
    <n v="5.1098999999999997"/>
    <n v="15.912699999999999"/>
    <s v="SUCURSAL TRAN"/>
    <x v="3"/>
    <x v="8"/>
    <n v="2021"/>
    <n v="1.29"/>
    <n v="6.5917709999999996"/>
    <n v="9.1986030000000003"/>
    <n v="-2.6068320000000007"/>
  </r>
  <r>
    <x v="16"/>
    <n v="0.51170000000000004"/>
    <n v="0.42880000000000001"/>
    <n v="1.0085999999999999"/>
    <s v="SUCURSAL LOJA"/>
    <x v="2"/>
    <x v="0"/>
    <n v="2020"/>
    <n v="0"/>
    <n v="0"/>
    <n v="0"/>
    <n v="0"/>
  </r>
  <r>
    <x v="16"/>
    <n v="0.51170000000000004"/>
    <n v="0.42880000000000001"/>
    <n v="1.0085999999999999"/>
    <s v="SUCURSAL LOJA"/>
    <x v="2"/>
    <x v="1"/>
    <n v="2020"/>
    <n v="5.39"/>
    <n v="2.311232"/>
    <n v="2.7580629999999999"/>
    <n v="-0.44683099999999998"/>
  </r>
  <r>
    <x v="16"/>
    <n v="0.51170000000000004"/>
    <n v="0.42880000000000001"/>
    <n v="1.0085999999999999"/>
    <s v="SUCURSAL LOJA"/>
    <x v="2"/>
    <x v="2"/>
    <n v="2020"/>
    <n v="5.47"/>
    <n v="2.3455360000000001"/>
    <n v="2.7989990000000002"/>
    <n v="-0.45346300000000017"/>
  </r>
  <r>
    <x v="16"/>
    <n v="0.51170000000000004"/>
    <n v="0.42880000000000001"/>
    <n v="1.0085999999999999"/>
    <s v="SUCURSAL LOJA"/>
    <x v="2"/>
    <x v="3"/>
    <n v="2020"/>
    <n v="0"/>
    <n v="0"/>
    <n v="0"/>
    <n v="0"/>
  </r>
  <r>
    <x v="16"/>
    <n v="0.51170000000000004"/>
    <n v="0.42880000000000001"/>
    <n v="1.0085999999999999"/>
    <s v="SUCURSAL LOJA"/>
    <x v="2"/>
    <x v="4"/>
    <n v="2020"/>
    <n v="1.29"/>
    <n v="0.55315200000000009"/>
    <n v="0.66009300000000004"/>
    <n v="-0.10694099999999995"/>
  </r>
  <r>
    <x v="16"/>
    <n v="0.51170000000000004"/>
    <n v="0.42880000000000001"/>
    <n v="1.0085999999999999"/>
    <s v="SUCURSAL LOJA"/>
    <x v="2"/>
    <x v="5"/>
    <n v="2020"/>
    <n v="0.65"/>
    <n v="0.27872000000000002"/>
    <n v="0.33260500000000004"/>
    <n v="-5.3885000000000016E-2"/>
  </r>
  <r>
    <x v="16"/>
    <n v="0.51170000000000004"/>
    <n v="0.42880000000000001"/>
    <n v="1.0085999999999999"/>
    <s v="SUCURSAL LOJA"/>
    <x v="2"/>
    <x v="6"/>
    <n v="2020"/>
    <n v="0"/>
    <n v="0"/>
    <n v="0"/>
    <n v="0"/>
  </r>
  <r>
    <x v="16"/>
    <n v="0.51170000000000004"/>
    <n v="0.42880000000000001"/>
    <n v="1.0085999999999999"/>
    <s v="SUCURSAL LOJA"/>
    <x v="2"/>
    <x v="7"/>
    <n v="2020"/>
    <n v="5.04"/>
    <n v="2.161152"/>
    <n v="2.5789680000000001"/>
    <n v="-0.41781600000000019"/>
  </r>
  <r>
    <x v="16"/>
    <n v="0.51170000000000004"/>
    <n v="0.42880000000000001"/>
    <n v="1.0085999999999999"/>
    <s v="SUCURSAL LOJA"/>
    <x v="2"/>
    <x v="8"/>
    <n v="2021"/>
    <n v="1.1299999999999999"/>
    <n v="0.48454399999999997"/>
    <n v="0.57822099999999998"/>
    <n v="-9.367700000000001E-2"/>
  </r>
  <r>
    <x v="25"/>
    <n v="44.231299999999997"/>
    <n v="32.122300000000003"/>
    <n v="61.454799999999999"/>
    <s v="SUCURSAL TALLER"/>
    <x v="0"/>
    <x v="0"/>
    <n v="2020"/>
    <n v="0.71"/>
    <n v="22.806833000000001"/>
    <n v="31.404222999999998"/>
    <n v="-8.5973899999999972"/>
  </r>
  <r>
    <x v="25"/>
    <n v="44.231299999999997"/>
    <n v="32.122300000000003"/>
    <n v="61.454799999999999"/>
    <s v="SUCURSAL TALLER"/>
    <x v="0"/>
    <x v="1"/>
    <n v="2020"/>
    <n v="2.66"/>
    <n v="85.445318000000015"/>
    <n v="117.655258"/>
    <n v="-32.209939999999989"/>
  </r>
  <r>
    <x v="25"/>
    <n v="44.231299999999997"/>
    <n v="32.122300000000003"/>
    <n v="61.454799999999999"/>
    <s v="SUCURSAL TALLER"/>
    <x v="0"/>
    <x v="2"/>
    <n v="2020"/>
    <n v="0"/>
    <n v="0"/>
    <n v="0"/>
    <n v="0"/>
  </r>
  <r>
    <x v="25"/>
    <n v="44.231299999999997"/>
    <n v="32.122300000000003"/>
    <n v="61.454799999999999"/>
    <s v="SUCURSAL TALLER"/>
    <x v="0"/>
    <x v="3"/>
    <n v="2020"/>
    <n v="0.49"/>
    <n v="15.739927000000002"/>
    <n v="21.673337"/>
    <n v="-5.9334099999999985"/>
  </r>
  <r>
    <x v="25"/>
    <n v="44.231299999999997"/>
    <n v="32.122300000000003"/>
    <n v="61.454799999999999"/>
    <s v="SUCURSAL TALLER"/>
    <x v="0"/>
    <x v="4"/>
    <n v="2020"/>
    <n v="0"/>
    <n v="0"/>
    <n v="0"/>
    <n v="0"/>
  </r>
  <r>
    <x v="25"/>
    <n v="44.231299999999997"/>
    <n v="32.122300000000003"/>
    <n v="61.454799999999999"/>
    <s v="SUCURSAL TALLER"/>
    <x v="0"/>
    <x v="5"/>
    <n v="2020"/>
    <n v="0"/>
    <n v="0"/>
    <n v="0"/>
    <n v="0"/>
  </r>
  <r>
    <x v="25"/>
    <n v="44.231299999999997"/>
    <n v="32.122300000000003"/>
    <n v="61.454799999999999"/>
    <s v="SUCURSAL TALLER"/>
    <x v="0"/>
    <x v="6"/>
    <n v="2020"/>
    <n v="0"/>
    <n v="0"/>
    <n v="0"/>
    <n v="0"/>
  </r>
  <r>
    <x v="25"/>
    <n v="44.231299999999997"/>
    <n v="32.122300000000003"/>
    <n v="61.454799999999999"/>
    <s v="SUCURSAL TALLER"/>
    <x v="0"/>
    <x v="7"/>
    <n v="2020"/>
    <n v="0"/>
    <n v="0"/>
    <n v="0"/>
    <n v="0"/>
  </r>
  <r>
    <x v="25"/>
    <n v="44.231299999999997"/>
    <n v="32.122300000000003"/>
    <n v="61.454799999999999"/>
    <s v="SUCURSAL TALLER"/>
    <x v="0"/>
    <x v="8"/>
    <n v="2021"/>
    <n v="0.26"/>
    <n v="8.3517980000000005"/>
    <n v="11.500138"/>
    <n v="-3.14833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s v="CA0429"/>
    <n v="0.23100000000000001"/>
    <n v="0.6331"/>
    <n v="0.69189999999999996"/>
    <s v="SUCURSAL TALLER"/>
    <s v="SUCURSAL TALLER"/>
    <s v="MAY"/>
    <n v="2020"/>
    <n v="5.5"/>
    <n v="3.4820500000000001"/>
    <n v="1.2705"/>
    <n v="2.2115499999999999"/>
    <x v="0"/>
  </r>
  <r>
    <s v="CA0429"/>
    <n v="0.23100000000000001"/>
    <n v="0.6331"/>
    <n v="0.69189999999999996"/>
    <s v="SUCURSAL TALLER"/>
    <s v="SUCURSAL TALLER"/>
    <s v="JUN"/>
    <n v="2020"/>
    <n v="0"/>
    <n v="0"/>
    <n v="0"/>
    <n v="0"/>
    <x v="1"/>
  </r>
  <r>
    <s v="CA0429"/>
    <n v="0.23100000000000001"/>
    <n v="0.6331"/>
    <n v="0.69189999999999996"/>
    <s v="SUCURSAL TALLER"/>
    <s v="SUCURSAL TALLER"/>
    <s v="JUL"/>
    <n v="2020"/>
    <n v="2.1"/>
    <n v="1.32951"/>
    <n v="0.48510000000000003"/>
    <n v="0.84440999999999988"/>
    <x v="2"/>
  </r>
  <r>
    <s v="CA0429"/>
    <n v="0.23100000000000001"/>
    <n v="0.6331"/>
    <n v="0.69189999999999996"/>
    <s v="SUCURSAL TALLER"/>
    <s v="SUCURSAL TALLER"/>
    <s v="AUG"/>
    <n v="2020"/>
    <n v="0"/>
    <n v="0"/>
    <n v="0"/>
    <n v="0"/>
    <x v="3"/>
  </r>
  <r>
    <s v="CA0429"/>
    <n v="0.23100000000000001"/>
    <n v="0.6331"/>
    <n v="0.69189999999999996"/>
    <s v="SUCURSAL TALLER"/>
    <s v="SUCURSAL TALLER"/>
    <s v="SEP"/>
    <n v="2020"/>
    <n v="5.67"/>
    <n v="3.589677"/>
    <n v="1.3097700000000001"/>
    <n v="2.2799069999999997"/>
    <x v="4"/>
  </r>
  <r>
    <s v="CA0429"/>
    <n v="0.23100000000000001"/>
    <n v="0.6331"/>
    <n v="0.69189999999999996"/>
    <s v="SUCURSAL TALLER"/>
    <s v="SUCURSAL TALLER"/>
    <s v="OCT"/>
    <n v="2020"/>
    <n v="0.81"/>
    <n v="0.51281100000000002"/>
    <n v="0.18711000000000003"/>
    <n v="0.32570100000000002"/>
    <x v="5"/>
  </r>
  <r>
    <s v="CA0429"/>
    <n v="0.23100000000000001"/>
    <n v="0.6331"/>
    <n v="0.69189999999999996"/>
    <s v="SUCURSAL TALLER"/>
    <s v="SUCURSAL TALLER"/>
    <s v="NOV"/>
    <n v="2020"/>
    <n v="0.33"/>
    <n v="0.208923"/>
    <n v="7.6230000000000006E-2"/>
    <n v="0.13269300000000001"/>
    <x v="6"/>
  </r>
  <r>
    <s v="CA0429"/>
    <n v="0.23100000000000001"/>
    <n v="0.6331"/>
    <n v="0.69189999999999996"/>
    <s v="SUCURSAL TALLER"/>
    <s v="SUCURSAL TALLER"/>
    <s v="DEC"/>
    <n v="2020"/>
    <n v="0"/>
    <n v="0"/>
    <n v="0"/>
    <n v="0"/>
    <x v="7"/>
  </r>
  <r>
    <s v="CA0429"/>
    <n v="0.23100000000000001"/>
    <n v="0.6331"/>
    <n v="0.69189999999999996"/>
    <s v="SUCURSAL TALLER"/>
    <s v="SUCURSAL TALLER"/>
    <s v="JAN"/>
    <n v="2021"/>
    <n v="2.72"/>
    <n v="1.722032"/>
    <n v="0.6283200000000001"/>
    <n v="1.093712"/>
    <x v="8"/>
  </r>
  <r>
    <s v="CA0429"/>
    <n v="0.33260000000000001"/>
    <n v="0.60589999999999999"/>
    <n v="0.71970000000000001"/>
    <s v="MATRIZ "/>
    <s v="MATRIZ "/>
    <s v="MAY"/>
    <n v="2020"/>
    <n v="0.06"/>
    <n v="3.6353999999999997E-2"/>
    <n v="1.9955999999999998E-2"/>
    <n v="1.6397999999999999E-2"/>
    <x v="0"/>
  </r>
  <r>
    <s v="CA0429"/>
    <n v="0.33260000000000001"/>
    <n v="0.60589999999999999"/>
    <n v="0.71970000000000001"/>
    <s v="MATRIZ "/>
    <s v="MATRIZ "/>
    <s v="JUN"/>
    <n v="2020"/>
    <n v="0.26"/>
    <n v="0.15753400000000001"/>
    <n v="8.6476000000000011E-2"/>
    <n v="7.1057999999999996E-2"/>
    <x v="1"/>
  </r>
  <r>
    <s v="CA0429"/>
    <n v="0.33260000000000001"/>
    <n v="0.60589999999999999"/>
    <n v="0.71970000000000001"/>
    <s v="MATRIZ "/>
    <s v="MATRIZ "/>
    <s v="JUL"/>
    <n v="2020"/>
    <n v="0"/>
    <n v="0"/>
    <n v="0"/>
    <n v="0"/>
    <x v="2"/>
  </r>
  <r>
    <s v="CA0429"/>
    <n v="0.33260000000000001"/>
    <n v="0.60589999999999999"/>
    <n v="0.71970000000000001"/>
    <s v="MATRIZ "/>
    <s v="MATRIZ "/>
    <s v="AUG"/>
    <n v="2020"/>
    <n v="3.81"/>
    <n v="2.3084790000000002"/>
    <n v="1.2672060000000001"/>
    <n v="1.0412730000000001"/>
    <x v="3"/>
  </r>
  <r>
    <s v="CA0429"/>
    <n v="0.33260000000000001"/>
    <n v="0.60589999999999999"/>
    <n v="0.71970000000000001"/>
    <s v="MATRIZ "/>
    <s v="MATRIZ "/>
    <s v="SEP"/>
    <n v="2020"/>
    <n v="0"/>
    <n v="0"/>
    <n v="0"/>
    <n v="0"/>
    <x v="4"/>
  </r>
  <r>
    <s v="CA0429"/>
    <n v="0.33260000000000001"/>
    <n v="0.60589999999999999"/>
    <n v="0.71970000000000001"/>
    <s v="MATRIZ "/>
    <s v="MATRIZ "/>
    <s v="OCT"/>
    <n v="2020"/>
    <n v="0"/>
    <n v="0"/>
    <n v="0"/>
    <n v="0"/>
    <x v="5"/>
  </r>
  <r>
    <s v="CA0429"/>
    <n v="0.33260000000000001"/>
    <n v="0.60589999999999999"/>
    <n v="0.71970000000000001"/>
    <s v="MATRIZ "/>
    <s v="MATRIZ "/>
    <s v="NOV"/>
    <n v="2020"/>
    <n v="4.01"/>
    <n v="2.429659"/>
    <n v="1.333726"/>
    <n v="1.095933"/>
    <x v="6"/>
  </r>
  <r>
    <s v="CA0429"/>
    <n v="0.33260000000000001"/>
    <n v="0.60589999999999999"/>
    <n v="0.71970000000000001"/>
    <s v="MATRIZ "/>
    <s v="MATRIZ "/>
    <s v="DEC"/>
    <n v="2020"/>
    <n v="0.08"/>
    <n v="4.8472000000000001E-2"/>
    <n v="2.6608E-2"/>
    <n v="2.1864000000000001E-2"/>
    <x v="7"/>
  </r>
  <r>
    <s v="CA0429"/>
    <n v="0.33260000000000001"/>
    <n v="0.60589999999999999"/>
    <n v="0.71970000000000001"/>
    <s v="MATRIZ "/>
    <s v="MATRIZ "/>
    <s v="JAN"/>
    <n v="2021"/>
    <n v="1.24"/>
    <n v="0.75131599999999998"/>
    <n v="0.41242400000000001"/>
    <n v="0.33889199999999997"/>
    <x v="8"/>
  </r>
  <r>
    <s v="CA0429"/>
    <n v="0.31840000000000002"/>
    <n v="0.67279999999999995"/>
    <n v="0"/>
    <s v="SUCURSAL LOJA"/>
    <s v="SUCURSAL LOJA"/>
    <s v="MAY"/>
    <n v="2020"/>
    <n v="0"/>
    <n v="0"/>
    <n v="0"/>
    <n v="0"/>
    <x v="0"/>
  </r>
  <r>
    <s v="CA0429"/>
    <n v="0.31840000000000002"/>
    <n v="0.67279999999999995"/>
    <n v="0"/>
    <s v="SUCURSAL LOJA"/>
    <s v="SUCURSAL LOJA"/>
    <s v="JUN"/>
    <n v="2020"/>
    <n v="0"/>
    <n v="0"/>
    <n v="0"/>
    <n v="0"/>
    <x v="1"/>
  </r>
  <r>
    <s v="CA0429"/>
    <n v="0.31840000000000002"/>
    <n v="0.67279999999999995"/>
    <n v="0"/>
    <s v="SUCURSAL LOJA"/>
    <s v="SUCURSAL LOJA"/>
    <s v="JUL"/>
    <n v="2020"/>
    <n v="0"/>
    <n v="0"/>
    <n v="0"/>
    <n v="0"/>
    <x v="2"/>
  </r>
  <r>
    <s v="CA0429"/>
    <n v="0.31840000000000002"/>
    <n v="0.67279999999999995"/>
    <n v="0"/>
    <s v="SUCURSAL LOJA"/>
    <s v="SUCURSAL LOJA"/>
    <s v="AUG"/>
    <n v="2020"/>
    <n v="0.31"/>
    <n v="0.20856799999999998"/>
    <n v="9.8704E-2"/>
    <n v="0.10986399999999998"/>
    <x v="3"/>
  </r>
  <r>
    <s v="CA0429"/>
    <n v="0.31840000000000002"/>
    <n v="0.67279999999999995"/>
    <n v="0"/>
    <s v="SUCURSAL LOJA"/>
    <s v="SUCURSAL LOJA"/>
    <s v="SEP"/>
    <n v="2020"/>
    <n v="0"/>
    <n v="0"/>
    <n v="0"/>
    <n v="0"/>
    <x v="4"/>
  </r>
  <r>
    <s v="CA0429"/>
    <n v="0.31840000000000002"/>
    <n v="0.67279999999999995"/>
    <n v="0"/>
    <s v="SUCURSAL LOJA"/>
    <s v="SUCURSAL LOJA"/>
    <s v="OCT"/>
    <n v="2020"/>
    <n v="0.34"/>
    <n v="0.22875200000000001"/>
    <n v="0.10825600000000002"/>
    <n v="0.12049599999999999"/>
    <x v="5"/>
  </r>
  <r>
    <s v="CA0429"/>
    <n v="0.31840000000000002"/>
    <n v="0.67279999999999995"/>
    <n v="0"/>
    <s v="SUCURSAL LOJA"/>
    <s v="SUCURSAL LOJA"/>
    <s v="NOV"/>
    <n v="2020"/>
    <n v="0"/>
    <n v="0"/>
    <n v="0"/>
    <n v="0"/>
    <x v="6"/>
  </r>
  <r>
    <s v="CA0429"/>
    <n v="0.31840000000000002"/>
    <n v="0.67279999999999995"/>
    <n v="0"/>
    <s v="SUCURSAL LOJA"/>
    <s v="SUCURSAL LOJA"/>
    <s v="DEC"/>
    <n v="2020"/>
    <n v="0.06"/>
    <n v="4.0367999999999994E-2"/>
    <n v="1.9103999999999999E-2"/>
    <n v="2.1263999999999995E-2"/>
    <x v="7"/>
  </r>
  <r>
    <s v="CA0429"/>
    <n v="0.31840000000000002"/>
    <n v="0.67279999999999995"/>
    <n v="0"/>
    <s v="SUCURSAL LOJA"/>
    <s v="SUCURSAL LOJA"/>
    <s v="JAN"/>
    <n v="2021"/>
    <n v="0.38"/>
    <n v="0.255664"/>
    <n v="0.120992"/>
    <n v="0.13467200000000001"/>
    <x v="8"/>
  </r>
  <r>
    <s v="CA0429"/>
    <n v="0.15859999999999999"/>
    <n v="0.34839999999999999"/>
    <n v="0"/>
    <s v="SUCURSAL TRAN"/>
    <s v="SUCURSAL TRAN"/>
    <s v="MAY"/>
    <n v="2020"/>
    <n v="0.09"/>
    <n v="3.1355999999999995E-2"/>
    <n v="1.4273999999999998E-2"/>
    <n v="1.7081999999999996E-2"/>
    <x v="0"/>
  </r>
  <r>
    <s v="CA0429"/>
    <n v="0.15859999999999999"/>
    <n v="0.34839999999999999"/>
    <n v="0"/>
    <s v="SUCURSAL TRAN"/>
    <s v="SUCURSAL TRAN"/>
    <s v="JUN"/>
    <n v="2020"/>
    <n v="0.67"/>
    <n v="0.233428"/>
    <n v="0.106262"/>
    <n v="0.127166"/>
    <x v="1"/>
  </r>
  <r>
    <s v="CA0429"/>
    <n v="0.15859999999999999"/>
    <n v="0.34839999999999999"/>
    <n v="0"/>
    <s v="SUCURSAL TRAN"/>
    <s v="SUCURSAL TRAN"/>
    <s v="JUL"/>
    <n v="2020"/>
    <n v="0"/>
    <n v="0"/>
    <n v="0"/>
    <n v="0"/>
    <x v="2"/>
  </r>
  <r>
    <s v="CA0429"/>
    <n v="0.15859999999999999"/>
    <n v="0.34839999999999999"/>
    <n v="0"/>
    <s v="SUCURSAL TRAN"/>
    <s v="SUCURSAL TRAN"/>
    <s v="AUG"/>
    <n v="2020"/>
    <n v="0"/>
    <n v="0"/>
    <n v="0"/>
    <n v="0"/>
    <x v="3"/>
  </r>
  <r>
    <s v="CA0429"/>
    <n v="0.15859999999999999"/>
    <n v="0.34839999999999999"/>
    <n v="0"/>
    <s v="SUCURSAL TRAN"/>
    <s v="SUCURSAL TRAN"/>
    <s v="SEP"/>
    <n v="2020"/>
    <n v="0"/>
    <n v="0"/>
    <n v="0"/>
    <n v="0"/>
    <x v="4"/>
  </r>
  <r>
    <s v="CA0429"/>
    <n v="0.15859999999999999"/>
    <n v="0.34839999999999999"/>
    <n v="0"/>
    <s v="SUCURSAL TRAN"/>
    <s v="SUCURSAL TRAN"/>
    <s v="OCT"/>
    <n v="2020"/>
    <n v="0.61"/>
    <n v="0.21252399999999999"/>
    <n v="9.6745999999999999E-2"/>
    <n v="0.11577799999999999"/>
    <x v="5"/>
  </r>
  <r>
    <s v="CA0429"/>
    <n v="0.15859999999999999"/>
    <n v="0.34839999999999999"/>
    <n v="0"/>
    <s v="SUCURSAL TRAN"/>
    <s v="SUCURSAL TRAN"/>
    <s v="NOV"/>
    <n v="2020"/>
    <n v="0.45"/>
    <n v="0.15678"/>
    <n v="7.1370000000000003E-2"/>
    <n v="8.541E-2"/>
    <x v="6"/>
  </r>
  <r>
    <s v="CA0429"/>
    <n v="0.15859999999999999"/>
    <n v="0.34839999999999999"/>
    <n v="0"/>
    <s v="SUCURSAL TRAN"/>
    <s v="SUCURSAL TRAN"/>
    <s v="DEC"/>
    <n v="2020"/>
    <n v="0.17"/>
    <n v="5.9228000000000003E-2"/>
    <n v="2.6962E-2"/>
    <n v="3.2266000000000003E-2"/>
    <x v="7"/>
  </r>
  <r>
    <s v="CA0429"/>
    <n v="0.15859999999999999"/>
    <n v="0.34839999999999999"/>
    <n v="0"/>
    <s v="SUCURSAL TRAN"/>
    <s v="SUCURSAL TRAN"/>
    <s v="JAN"/>
    <n v="2021"/>
    <n v="0.21"/>
    <n v="7.3163999999999993E-2"/>
    <n v="3.3305999999999995E-2"/>
    <n v="3.9857999999999998E-2"/>
    <x v="8"/>
  </r>
  <r>
    <s v="CA0429"/>
    <n v="0.52759999999999996"/>
    <n v="1.0075000000000001"/>
    <n v="1.0720000000000001"/>
    <s v="SUCURSAL CHILE"/>
    <s v="SUCURSAL CHILE"/>
    <s v="MAY"/>
    <n v="2020"/>
    <n v="0"/>
    <n v="0"/>
    <n v="0"/>
    <n v="0"/>
    <x v="0"/>
  </r>
  <r>
    <s v="CA0429"/>
    <n v="0.52759999999999996"/>
    <n v="1.0075000000000001"/>
    <n v="1.0720000000000001"/>
    <s v="SUCURSAL CHILE"/>
    <s v="SUCURSAL CHILE"/>
    <s v="JUN"/>
    <n v="2020"/>
    <n v="2.79"/>
    <n v="2.8109250000000001"/>
    <n v="1.4720039999999999"/>
    <n v="1.3389210000000002"/>
    <x v="1"/>
  </r>
  <r>
    <s v="CA0429"/>
    <n v="0.52759999999999996"/>
    <n v="1.0075000000000001"/>
    <n v="1.0720000000000001"/>
    <s v="SUCURSAL CHILE"/>
    <s v="SUCURSAL CHILE"/>
    <s v="JUL"/>
    <n v="2020"/>
    <n v="4.88"/>
    <n v="4.9165999999999999"/>
    <n v="2.5746879999999996"/>
    <n v="2.3419120000000002"/>
    <x v="2"/>
  </r>
  <r>
    <s v="CA0429"/>
    <n v="0.52759999999999996"/>
    <n v="1.0075000000000001"/>
    <n v="1.0720000000000001"/>
    <s v="SUCURSAL CHILE"/>
    <s v="SUCURSAL CHILE"/>
    <s v="AUG"/>
    <n v="2020"/>
    <n v="0.73"/>
    <n v="0.73547499999999999"/>
    <n v="0.38514799999999993"/>
    <n v="0.35032700000000006"/>
    <x v="3"/>
  </r>
  <r>
    <s v="CA0429"/>
    <n v="0.52759999999999996"/>
    <n v="1.0075000000000001"/>
    <n v="1.0720000000000001"/>
    <s v="SUCURSAL CHILE"/>
    <s v="SUCURSAL CHILE"/>
    <s v="SEP"/>
    <n v="2020"/>
    <n v="0"/>
    <n v="0"/>
    <n v="0"/>
    <n v="0"/>
    <x v="4"/>
  </r>
  <r>
    <s v="CA0429"/>
    <n v="0.52759999999999996"/>
    <n v="1.0075000000000001"/>
    <n v="1.0720000000000001"/>
    <s v="SUCURSAL CHILE"/>
    <s v="SUCURSAL CHILE"/>
    <s v="OCT"/>
    <n v="2020"/>
    <n v="0"/>
    <n v="0"/>
    <n v="0"/>
    <n v="0"/>
    <x v="5"/>
  </r>
  <r>
    <s v="CA0429"/>
    <n v="0.52759999999999996"/>
    <n v="1.0075000000000001"/>
    <n v="1.0720000000000001"/>
    <s v="SUCURSAL CHILE"/>
    <s v="SUCURSAL CHILE"/>
    <s v="NOV"/>
    <n v="2020"/>
    <n v="2.31"/>
    <n v="2.3273250000000001"/>
    <n v="1.218756"/>
    <n v="1.1085690000000001"/>
    <x v="6"/>
  </r>
  <r>
    <s v="CA0429"/>
    <n v="0.52759999999999996"/>
    <n v="1.0075000000000001"/>
    <n v="1.0720000000000001"/>
    <s v="SUCURSAL CHILE"/>
    <s v="SUCURSAL CHILE"/>
    <s v="DEC"/>
    <n v="2020"/>
    <n v="3.6"/>
    <n v="3.6270000000000002"/>
    <n v="1.8993599999999999"/>
    <n v="1.7276400000000003"/>
    <x v="7"/>
  </r>
  <r>
    <s v="CA0429"/>
    <n v="0.52759999999999996"/>
    <n v="1.0075000000000001"/>
    <n v="1.0720000000000001"/>
    <s v="SUCURSAL CHILE"/>
    <s v="SUCURSAL CHILE"/>
    <s v="JAN"/>
    <n v="2021"/>
    <n v="2.2599999999999998"/>
    <n v="2.2769499999999998"/>
    <n v="1.1923759999999999"/>
    <n v="1.0845739999999999"/>
    <x v="8"/>
  </r>
  <r>
    <s v="STH0669"/>
    <n v="59.0383"/>
    <n v="93.584900000000005"/>
    <n v="95.262799999999999"/>
    <s v="SUCURSAL TALLER"/>
    <s v="SUCURSAL TALLER"/>
    <s v="MAY"/>
    <n v="2020"/>
    <n v="0"/>
    <n v="0"/>
    <n v="0"/>
    <n v="0"/>
    <x v="0"/>
  </r>
  <r>
    <s v="STH0669"/>
    <n v="59.0383"/>
    <n v="93.584900000000005"/>
    <n v="95.262799999999999"/>
    <s v="SUCURSAL TALLER"/>
    <s v="SUCURSAL TALLER"/>
    <s v="JUN"/>
    <n v="2020"/>
    <n v="0"/>
    <n v="0"/>
    <n v="0"/>
    <n v="0"/>
    <x v="1"/>
  </r>
  <r>
    <s v="STH0669"/>
    <n v="59.0383"/>
    <n v="93.584900000000005"/>
    <n v="95.262799999999999"/>
    <s v="SUCURSAL TALLER"/>
    <s v="SUCURSAL TALLER"/>
    <s v="JUL"/>
    <n v="2020"/>
    <n v="2.4500000000000002"/>
    <n v="229.28300500000003"/>
    <n v="144.643835"/>
    <n v="84.639170000000036"/>
    <x v="2"/>
  </r>
  <r>
    <s v="STH0669"/>
    <n v="59.0383"/>
    <n v="93.584900000000005"/>
    <n v="95.262799999999999"/>
    <s v="SUCURSAL TALLER"/>
    <s v="SUCURSAL TALLER"/>
    <s v="AUG"/>
    <n v="2020"/>
    <n v="5.85"/>
    <n v="547.47166500000003"/>
    <n v="345.374055"/>
    <n v="202.09761000000003"/>
    <x v="3"/>
  </r>
  <r>
    <s v="STH0669"/>
    <n v="59.0383"/>
    <n v="93.584900000000005"/>
    <n v="95.262799999999999"/>
    <s v="SUCURSAL TALLER"/>
    <s v="SUCURSAL TALLER"/>
    <s v="SEP"/>
    <n v="2020"/>
    <n v="0.51"/>
    <n v="47.728299"/>
    <n v="30.109532999999999"/>
    <n v="17.618766000000001"/>
    <x v="4"/>
  </r>
  <r>
    <s v="STH0669"/>
    <n v="59.0383"/>
    <n v="93.584900000000005"/>
    <n v="95.262799999999999"/>
    <s v="SUCURSAL TALLER"/>
    <s v="SUCURSAL TALLER"/>
    <s v="OCT"/>
    <n v="2020"/>
    <n v="0"/>
    <n v="0"/>
    <n v="0"/>
    <n v="0"/>
    <x v="5"/>
  </r>
  <r>
    <s v="STH0669"/>
    <n v="59.0383"/>
    <n v="93.584900000000005"/>
    <n v="95.262799999999999"/>
    <s v="SUCURSAL TALLER"/>
    <s v="SUCURSAL TALLER"/>
    <s v="NOV"/>
    <n v="2020"/>
    <n v="5.1100000000000003"/>
    <n v="478.21883900000006"/>
    <n v="301.68571300000002"/>
    <n v="176.53312600000004"/>
    <x v="6"/>
  </r>
  <r>
    <s v="STH0669"/>
    <n v="59.0383"/>
    <n v="93.584900000000005"/>
    <n v="95.262799999999999"/>
    <s v="SUCURSAL TALLER"/>
    <s v="SUCURSAL TALLER"/>
    <s v="DEC"/>
    <n v="2020"/>
    <n v="1.83"/>
    <n v="171.260367"/>
    <n v="108.04008900000001"/>
    <n v="63.220277999999993"/>
    <x v="7"/>
  </r>
  <r>
    <s v="STH0669"/>
    <n v="59.0383"/>
    <n v="93.584900000000005"/>
    <n v="95.262799999999999"/>
    <s v="SUCURSAL TALLER"/>
    <s v="SUCURSAL TALLER"/>
    <s v="JAN"/>
    <n v="2021"/>
    <n v="2.79"/>
    <n v="261.10187100000002"/>
    <n v="164.716857"/>
    <n v="96.385014000000012"/>
    <x v="8"/>
  </r>
  <r>
    <s v="STH0669"/>
    <n v="100.2426"/>
    <n v="149.26750000000001"/>
    <n v="163.44630000000001"/>
    <s v="SUCURSAL TRAN"/>
    <s v="SUCURSAL TRAN"/>
    <s v="MAY"/>
    <n v="2020"/>
    <n v="2.5099999999999998"/>
    <n v="374.66142500000001"/>
    <n v="251.60892599999997"/>
    <n v="123.05249900000004"/>
    <x v="0"/>
  </r>
  <r>
    <s v="STH0669"/>
    <n v="100.2426"/>
    <n v="149.26750000000001"/>
    <n v="163.44630000000001"/>
    <s v="SUCURSAL TRAN"/>
    <s v="SUCURSAL TRAN"/>
    <s v="JUN"/>
    <n v="2020"/>
    <n v="1.01"/>
    <n v="150.760175"/>
    <n v="101.245026"/>
    <n v="49.515149000000008"/>
    <x v="1"/>
  </r>
  <r>
    <s v="STH0669"/>
    <n v="100.2426"/>
    <n v="149.26750000000001"/>
    <n v="163.44630000000001"/>
    <s v="SUCURSAL TRAN"/>
    <s v="SUCURSAL TRAN"/>
    <s v="JUL"/>
    <n v="2020"/>
    <n v="0"/>
    <n v="0"/>
    <n v="0"/>
    <n v="0"/>
    <x v="2"/>
  </r>
  <r>
    <s v="STH0669"/>
    <n v="100.2426"/>
    <n v="149.26750000000001"/>
    <n v="163.44630000000001"/>
    <s v="SUCURSAL TRAN"/>
    <s v="SUCURSAL TRAN"/>
    <s v="AUG"/>
    <n v="2020"/>
    <n v="1.1399999999999999"/>
    <n v="170.16495"/>
    <n v="114.27656399999998"/>
    <n v="55.888386000000025"/>
    <x v="3"/>
  </r>
  <r>
    <s v="STH0669"/>
    <n v="100.2426"/>
    <n v="149.26750000000001"/>
    <n v="163.44630000000001"/>
    <s v="SUCURSAL TRAN"/>
    <s v="SUCURSAL TRAN"/>
    <s v="SEP"/>
    <n v="2020"/>
    <n v="5.59"/>
    <n v="834.40532500000006"/>
    <n v="560.356134"/>
    <n v="274.04919100000006"/>
    <x v="4"/>
  </r>
  <r>
    <s v="STH0669"/>
    <n v="100.2426"/>
    <n v="149.26750000000001"/>
    <n v="163.44630000000001"/>
    <s v="SUCURSAL TRAN"/>
    <s v="SUCURSAL TRAN"/>
    <s v="OCT"/>
    <n v="2020"/>
    <n v="1.8"/>
    <n v="268.68150000000003"/>
    <n v="180.43668"/>
    <n v="88.244820000000033"/>
    <x v="5"/>
  </r>
  <r>
    <s v="STH0669"/>
    <n v="100.2426"/>
    <n v="149.26750000000001"/>
    <n v="163.44630000000001"/>
    <s v="SUCURSAL TRAN"/>
    <s v="SUCURSAL TRAN"/>
    <s v="NOV"/>
    <n v="2020"/>
    <n v="0.45"/>
    <n v="67.170375000000007"/>
    <n v="45.109169999999999"/>
    <n v="22.061205000000008"/>
    <x v="6"/>
  </r>
  <r>
    <s v="STH0669"/>
    <n v="100.2426"/>
    <n v="149.26750000000001"/>
    <n v="163.44630000000001"/>
    <s v="SUCURSAL TRAN"/>
    <s v="SUCURSAL TRAN"/>
    <s v="DEC"/>
    <n v="2020"/>
    <n v="0"/>
    <n v="0"/>
    <n v="0"/>
    <n v="0"/>
    <x v="7"/>
  </r>
  <r>
    <s v="STH0669"/>
    <n v="100.2426"/>
    <n v="149.26750000000001"/>
    <n v="163.44630000000001"/>
    <s v="SUCURSAL TRAN"/>
    <s v="SUCURSAL TRAN"/>
    <s v="JAN"/>
    <n v="2021"/>
    <n v="3.55"/>
    <n v="529.89962500000001"/>
    <n v="355.86122999999998"/>
    <n v="174.03839500000004"/>
    <x v="8"/>
  </r>
  <r>
    <s v="STH0669"/>
    <n v="131.35589999999999"/>
    <n v="167.46879999999999"/>
    <n v="159.42830000000001"/>
    <s v="MATRIZ "/>
    <s v="MATRIZ "/>
    <s v="MAY"/>
    <n v="2020"/>
    <n v="1.3"/>
    <n v="217.70944"/>
    <n v="170.76266999999999"/>
    <n v="46.946770000000015"/>
    <x v="0"/>
  </r>
  <r>
    <s v="STH0669"/>
    <n v="131.35589999999999"/>
    <n v="167.46879999999999"/>
    <n v="159.42830000000001"/>
    <s v="MATRIZ "/>
    <s v="MATRIZ "/>
    <s v="JUN"/>
    <n v="2020"/>
    <n v="1.97"/>
    <n v="329.91353599999997"/>
    <n v="258.77112299999999"/>
    <n v="71.142412999999976"/>
    <x v="1"/>
  </r>
  <r>
    <s v="STH0669"/>
    <n v="131.35589999999999"/>
    <n v="167.46879999999999"/>
    <n v="159.42830000000001"/>
    <s v="MATRIZ "/>
    <s v="MATRIZ "/>
    <s v="JUL"/>
    <n v="2020"/>
    <n v="0"/>
    <n v="0"/>
    <n v="0"/>
    <n v="0"/>
    <x v="2"/>
  </r>
  <r>
    <s v="STH0669"/>
    <n v="131.35589999999999"/>
    <n v="167.46879999999999"/>
    <n v="159.42830000000001"/>
    <s v="MATRIZ "/>
    <s v="MATRIZ "/>
    <s v="AUG"/>
    <n v="2020"/>
    <n v="0"/>
    <n v="0"/>
    <n v="0"/>
    <n v="0"/>
    <x v="3"/>
  </r>
  <r>
    <s v="STH0669"/>
    <n v="131.35589999999999"/>
    <n v="167.46879999999999"/>
    <n v="159.42830000000001"/>
    <s v="MATRIZ "/>
    <s v="MATRIZ "/>
    <s v="SEP"/>
    <n v="2020"/>
    <n v="0.23"/>
    <n v="38.517823999999997"/>
    <n v="30.211856999999998"/>
    <n v="8.305966999999999"/>
    <x v="4"/>
  </r>
  <r>
    <s v="STH0669"/>
    <n v="131.35589999999999"/>
    <n v="167.46879999999999"/>
    <n v="159.42830000000001"/>
    <s v="MATRIZ "/>
    <s v="MATRIZ "/>
    <s v="OCT"/>
    <n v="2020"/>
    <n v="2.65"/>
    <n v="443.79231999999996"/>
    <n v="348.09313499999996"/>
    <n v="95.699185"/>
    <x v="5"/>
  </r>
  <r>
    <s v="STH0669"/>
    <n v="131.35589999999999"/>
    <n v="167.46879999999999"/>
    <n v="159.42830000000001"/>
    <s v="MATRIZ "/>
    <s v="MATRIZ "/>
    <s v="NOV"/>
    <n v="2020"/>
    <n v="1.87"/>
    <n v="313.16665599999999"/>
    <n v="245.63553300000001"/>
    <n v="67.53112299999998"/>
    <x v="6"/>
  </r>
  <r>
    <s v="STH0669"/>
    <n v="131.35589999999999"/>
    <n v="167.46879999999999"/>
    <n v="159.42830000000001"/>
    <s v="MATRIZ "/>
    <s v="MATRIZ "/>
    <s v="DEC"/>
    <n v="2020"/>
    <n v="1.52"/>
    <n v="254.55257599999999"/>
    <n v="199.660968"/>
    <n v="54.891607999999991"/>
    <x v="7"/>
  </r>
  <r>
    <s v="STH0669"/>
    <n v="131.35589999999999"/>
    <n v="167.46879999999999"/>
    <n v="159.42830000000001"/>
    <s v="MATRIZ "/>
    <s v="MATRIZ "/>
    <s v="JAN"/>
    <n v="2021"/>
    <n v="0.18"/>
    <n v="30.144383999999995"/>
    <n v="23.644061999999998"/>
    <n v="6.500321999999997"/>
    <x v="8"/>
  </r>
  <r>
    <s v="CHI4662"/>
    <n v="112.0759"/>
    <n v="141.60720000000001"/>
    <n v="154.7748"/>
    <s v="SUCURSAL CHILE"/>
    <s v="SUCURSAL CHILE"/>
    <s v="MAY"/>
    <n v="2020"/>
    <n v="1.3"/>
    <n v="184.08936000000003"/>
    <n v="145.69867000000002"/>
    <n v="38.390690000000006"/>
    <x v="0"/>
  </r>
  <r>
    <s v="CHI4662"/>
    <n v="112.0759"/>
    <n v="141.60720000000001"/>
    <n v="154.7748"/>
    <s v="SUCURSAL CHILE"/>
    <s v="SUCURSAL CHILE"/>
    <s v="JUN"/>
    <n v="2020"/>
    <n v="1.94"/>
    <n v="274.71796799999998"/>
    <n v="217.427246"/>
    <n v="57.290721999999988"/>
    <x v="1"/>
  </r>
  <r>
    <s v="CHI4662"/>
    <n v="112.0759"/>
    <n v="141.60720000000001"/>
    <n v="154.7748"/>
    <s v="SUCURSAL CHILE"/>
    <s v="SUCURSAL CHILE"/>
    <s v="JUL"/>
    <n v="2020"/>
    <n v="0.52"/>
    <n v="73.635744000000003"/>
    <n v="58.279468000000001"/>
    <n v="15.356276000000001"/>
    <x v="2"/>
  </r>
  <r>
    <s v="CHI4662"/>
    <n v="112.0759"/>
    <n v="141.60720000000001"/>
    <n v="154.7748"/>
    <s v="SUCURSAL CHILE"/>
    <s v="SUCURSAL CHILE"/>
    <s v="AUG"/>
    <n v="2020"/>
    <n v="2.17"/>
    <n v="307.28762399999999"/>
    <n v="243.20470299999999"/>
    <n v="64.082920999999999"/>
    <x v="3"/>
  </r>
  <r>
    <s v="CHI4662"/>
    <n v="112.0759"/>
    <n v="141.60720000000001"/>
    <n v="154.7748"/>
    <s v="SUCURSAL CHILE"/>
    <s v="SUCURSAL CHILE"/>
    <s v="SEP"/>
    <n v="2020"/>
    <n v="0.35"/>
    <n v="49.562519999999999"/>
    <n v="39.226565000000001"/>
    <n v="10.335954999999998"/>
    <x v="4"/>
  </r>
  <r>
    <s v="CHI4662"/>
    <n v="112.0759"/>
    <n v="141.60720000000001"/>
    <n v="154.7748"/>
    <s v="SUCURSAL CHILE"/>
    <s v="SUCURSAL CHILE"/>
    <s v="OCT"/>
    <n v="2020"/>
    <n v="2.52"/>
    <n v="356.850144"/>
    <n v="282.43126799999999"/>
    <n v="74.418876000000012"/>
    <x v="5"/>
  </r>
  <r>
    <s v="CHI4662"/>
    <n v="112.0759"/>
    <n v="141.60720000000001"/>
    <n v="154.7748"/>
    <s v="SUCURSAL CHILE"/>
    <s v="SUCURSAL CHILE"/>
    <s v="NOV"/>
    <n v="2020"/>
    <n v="1.87"/>
    <n v="264.80546400000003"/>
    <n v="209.58193300000002"/>
    <n v="55.223531000000008"/>
    <x v="6"/>
  </r>
  <r>
    <s v="CHI4662"/>
    <n v="112.0759"/>
    <n v="141.60720000000001"/>
    <n v="154.7748"/>
    <s v="SUCURSAL CHILE"/>
    <s v="SUCURSAL CHILE"/>
    <s v="DEC"/>
    <n v="2020"/>
    <n v="0.62"/>
    <n v="87.796464"/>
    <n v="69.487058000000005"/>
    <n v="18.309405999999996"/>
    <x v="7"/>
  </r>
  <r>
    <s v="CHI4662"/>
    <n v="112.0759"/>
    <n v="141.60720000000001"/>
    <n v="154.7748"/>
    <s v="SUCURSAL CHILE"/>
    <s v="SUCURSAL CHILE"/>
    <s v="JAN"/>
    <n v="2021"/>
    <n v="3.02"/>
    <n v="427.65374400000002"/>
    <n v="338.46921800000001"/>
    <n v="89.184526000000005"/>
    <x v="8"/>
  </r>
  <r>
    <s v="CHI4662"/>
    <n v="152.23320000000001"/>
    <n v="186.6421"/>
    <n v="0"/>
    <s v="SUCURSAL LOJA"/>
    <s v="SUCURSAL LOJA"/>
    <s v="MAY"/>
    <n v="2020"/>
    <n v="0.67"/>
    <n v="125.050207"/>
    <n v="101.99624400000002"/>
    <n v="23.053962999999982"/>
    <x v="0"/>
  </r>
  <r>
    <s v="CHI4662"/>
    <n v="152.23320000000001"/>
    <n v="186.6421"/>
    <n v="0"/>
    <s v="SUCURSAL LOJA"/>
    <s v="SUCURSAL LOJA"/>
    <s v="JUN"/>
    <n v="2020"/>
    <n v="0.38"/>
    <n v="70.923997999999997"/>
    <n v="57.848616000000007"/>
    <n v="13.075381999999991"/>
    <x v="1"/>
  </r>
  <r>
    <s v="CHI4662"/>
    <n v="152.23320000000001"/>
    <n v="186.6421"/>
    <n v="0"/>
    <s v="SUCURSAL LOJA"/>
    <s v="SUCURSAL LOJA"/>
    <s v="JUL"/>
    <n v="2020"/>
    <n v="4.1500000000000004"/>
    <n v="774.56471500000009"/>
    <n v="631.76778000000013"/>
    <n v="142.79693499999996"/>
    <x v="2"/>
  </r>
  <r>
    <s v="CHI4662"/>
    <n v="152.23320000000001"/>
    <n v="186.6421"/>
    <n v="0"/>
    <s v="SUCURSAL LOJA"/>
    <s v="SUCURSAL LOJA"/>
    <s v="AUG"/>
    <n v="2020"/>
    <n v="0"/>
    <n v="0"/>
    <n v="0"/>
    <n v="0"/>
    <x v="3"/>
  </r>
  <r>
    <s v="CHI4662"/>
    <n v="152.23320000000001"/>
    <n v="186.6421"/>
    <n v="0"/>
    <s v="SUCURSAL LOJA"/>
    <s v="SUCURSAL LOJA"/>
    <s v="SEP"/>
    <n v="2020"/>
    <n v="0"/>
    <n v="0"/>
    <n v="0"/>
    <n v="0"/>
    <x v="4"/>
  </r>
  <r>
    <s v="CHI4662"/>
    <n v="152.23320000000001"/>
    <n v="186.6421"/>
    <n v="0"/>
    <s v="SUCURSAL LOJA"/>
    <s v="SUCURSAL LOJA"/>
    <s v="OCT"/>
    <n v="2020"/>
    <n v="0"/>
    <n v="0"/>
    <n v="0"/>
    <n v="0"/>
    <x v="5"/>
  </r>
  <r>
    <s v="CHI4662"/>
    <n v="152.23320000000001"/>
    <n v="186.6421"/>
    <n v="0"/>
    <s v="SUCURSAL LOJA"/>
    <s v="SUCURSAL LOJA"/>
    <s v="NOV"/>
    <n v="2020"/>
    <n v="3.13"/>
    <n v="584.18977299999995"/>
    <n v="476.48991599999999"/>
    <n v="107.69985699999995"/>
    <x v="6"/>
  </r>
  <r>
    <s v="CHI4662"/>
    <n v="152.23320000000001"/>
    <n v="186.6421"/>
    <n v="0"/>
    <s v="SUCURSAL LOJA"/>
    <s v="SUCURSAL LOJA"/>
    <s v="DEC"/>
    <n v="2020"/>
    <n v="2.6"/>
    <n v="485.26946000000004"/>
    <n v="395.80632000000003"/>
    <n v="89.46314000000001"/>
    <x v="7"/>
  </r>
  <r>
    <s v="CHI4662"/>
    <n v="152.23320000000001"/>
    <n v="186.6421"/>
    <n v="0"/>
    <s v="SUCURSAL LOJA"/>
    <s v="SUCURSAL LOJA"/>
    <s v="JAN"/>
    <n v="2021"/>
    <n v="0"/>
    <n v="0"/>
    <n v="0"/>
    <n v="0"/>
    <x v="8"/>
  </r>
  <r>
    <s v="CHI4662"/>
    <n v="144.34350000000001"/>
    <n v="195.89179999999999"/>
    <n v="0"/>
    <s v="SUCURSAL TALLER"/>
    <s v="SUCURSAL TALLER"/>
    <s v="MAY"/>
    <n v="2020"/>
    <n v="0"/>
    <n v="0"/>
    <n v="0"/>
    <n v="0"/>
    <x v="0"/>
  </r>
  <r>
    <s v="CHI4662"/>
    <n v="144.34350000000001"/>
    <n v="195.89179999999999"/>
    <n v="0"/>
    <s v="SUCURSAL TALLER"/>
    <s v="SUCURSAL TALLER"/>
    <s v="JUN"/>
    <n v="2020"/>
    <n v="1.81"/>
    <n v="354.56415799999996"/>
    <n v="261.26173500000004"/>
    <n v="93.302422999999919"/>
    <x v="1"/>
  </r>
  <r>
    <s v="CHI4662"/>
    <n v="144.34350000000001"/>
    <n v="195.89179999999999"/>
    <n v="0"/>
    <s v="SUCURSAL TALLER"/>
    <s v="SUCURSAL TALLER"/>
    <s v="JUL"/>
    <n v="2020"/>
    <n v="2.54"/>
    <n v="497.56517199999996"/>
    <n v="366.63249000000002"/>
    <n v="130.93268199999994"/>
    <x v="2"/>
  </r>
  <r>
    <s v="CHI4662"/>
    <n v="144.34350000000001"/>
    <n v="195.89179999999999"/>
    <n v="0"/>
    <s v="SUCURSAL TALLER"/>
    <s v="SUCURSAL TALLER"/>
    <s v="AUG"/>
    <n v="2020"/>
    <n v="0"/>
    <n v="0"/>
    <n v="0"/>
    <n v="0"/>
    <x v="3"/>
  </r>
  <r>
    <s v="CHI4662"/>
    <n v="144.34350000000001"/>
    <n v="195.89179999999999"/>
    <n v="0"/>
    <s v="SUCURSAL TALLER"/>
    <s v="SUCURSAL TALLER"/>
    <s v="SEP"/>
    <n v="2020"/>
    <n v="3.12"/>
    <n v="611.18241599999999"/>
    <n v="450.35172000000006"/>
    <n v="160.83069599999993"/>
    <x v="4"/>
  </r>
  <r>
    <s v="CHI4662"/>
    <n v="144.34350000000001"/>
    <n v="195.89179999999999"/>
    <n v="0"/>
    <s v="SUCURSAL TALLER"/>
    <s v="SUCURSAL TALLER"/>
    <s v="OCT"/>
    <n v="2020"/>
    <n v="2.0499999999999998"/>
    <n v="401.57818999999995"/>
    <n v="295.90417500000001"/>
    <n v="105.67401499999994"/>
    <x v="5"/>
  </r>
  <r>
    <s v="CHI4662"/>
    <n v="144.34350000000001"/>
    <n v="195.89179999999999"/>
    <n v="0"/>
    <s v="SUCURSAL TALLER"/>
    <s v="SUCURSAL TALLER"/>
    <s v="NOV"/>
    <n v="2020"/>
    <n v="11.28"/>
    <n v="2209.6595039999997"/>
    <n v="1628.1946800000001"/>
    <n v="581.46482399999968"/>
    <x v="6"/>
  </r>
  <r>
    <s v="CHI4662"/>
    <n v="144.34350000000001"/>
    <n v="195.89179999999999"/>
    <n v="0"/>
    <s v="SUCURSAL TALLER"/>
    <s v="SUCURSAL TALLER"/>
    <s v="DEC"/>
    <n v="2020"/>
    <n v="0.47"/>
    <n v="92.069145999999989"/>
    <n v="67.841444999999993"/>
    <n v="24.227700999999996"/>
    <x v="7"/>
  </r>
  <r>
    <s v="CHI4662"/>
    <n v="144.34350000000001"/>
    <n v="195.89179999999999"/>
    <n v="0"/>
    <s v="SUCURSAL TALLER"/>
    <s v="SUCURSAL TALLER"/>
    <s v="JAN"/>
    <n v="2021"/>
    <n v="0"/>
    <n v="0"/>
    <n v="0"/>
    <n v="0"/>
    <x v="8"/>
  </r>
  <r>
    <s v="CHI4662"/>
    <n v="94.191699999999997"/>
    <n v="117.2069"/>
    <n v="126.00879999999999"/>
    <s v="SUCURSAL TRAN"/>
    <s v="SUCURSAL TRAN"/>
    <s v="MAY"/>
    <n v="2020"/>
    <n v="0"/>
    <n v="0"/>
    <n v="0"/>
    <n v="0"/>
    <x v="0"/>
  </r>
  <r>
    <s v="CHI4662"/>
    <n v="94.191699999999997"/>
    <n v="117.2069"/>
    <n v="126.00879999999999"/>
    <s v="SUCURSAL TRAN"/>
    <s v="SUCURSAL TRAN"/>
    <s v="JUN"/>
    <n v="2020"/>
    <n v="0.56000000000000005"/>
    <n v="65.635864000000012"/>
    <n v="52.747352000000006"/>
    <n v="12.888512000000006"/>
    <x v="1"/>
  </r>
  <r>
    <s v="CHI4662"/>
    <n v="94.191699999999997"/>
    <n v="117.2069"/>
    <n v="126.00879999999999"/>
    <s v="SUCURSAL TRAN"/>
    <s v="SUCURSAL TRAN"/>
    <s v="JUL"/>
    <n v="2020"/>
    <n v="0.95"/>
    <n v="111.346555"/>
    <n v="89.482114999999993"/>
    <n v="21.864440000000002"/>
    <x v="2"/>
  </r>
  <r>
    <s v="CHI4662"/>
    <n v="94.191699999999997"/>
    <n v="117.2069"/>
    <n v="126.00879999999999"/>
    <s v="SUCURSAL TRAN"/>
    <s v="SUCURSAL TRAN"/>
    <s v="AUG"/>
    <n v="2020"/>
    <n v="0"/>
    <n v="0"/>
    <n v="0"/>
    <n v="0"/>
    <x v="3"/>
  </r>
  <r>
    <s v="CHI4662"/>
    <n v="94.191699999999997"/>
    <n v="117.2069"/>
    <n v="126.00879999999999"/>
    <s v="SUCURSAL TRAN"/>
    <s v="SUCURSAL TRAN"/>
    <s v="SEP"/>
    <n v="2020"/>
    <n v="0.12"/>
    <n v="14.064828"/>
    <n v="11.303004"/>
    <n v="2.7618240000000007"/>
    <x v="4"/>
  </r>
  <r>
    <s v="CHI4662"/>
    <n v="94.191699999999997"/>
    <n v="117.2069"/>
    <n v="126.00879999999999"/>
    <s v="SUCURSAL TRAN"/>
    <s v="SUCURSAL TRAN"/>
    <s v="OCT"/>
    <n v="2020"/>
    <n v="0.28999999999999998"/>
    <n v="33.990000999999999"/>
    <n v="27.315592999999996"/>
    <n v="6.6744080000000032"/>
    <x v="5"/>
  </r>
  <r>
    <s v="CHI4662"/>
    <n v="94.191699999999997"/>
    <n v="117.2069"/>
    <n v="126.00879999999999"/>
    <s v="SUCURSAL TRAN"/>
    <s v="SUCURSAL TRAN"/>
    <s v="NOV"/>
    <n v="2020"/>
    <n v="0"/>
    <n v="0"/>
    <n v="0"/>
    <n v="0"/>
    <x v="6"/>
  </r>
  <r>
    <s v="CHI4662"/>
    <n v="94.191699999999997"/>
    <n v="117.2069"/>
    <n v="126.00879999999999"/>
    <s v="SUCURSAL TRAN"/>
    <s v="SUCURSAL TRAN"/>
    <s v="DEC"/>
    <n v="2020"/>
    <n v="7.0000000000000007E-2"/>
    <n v="8.2044830000000015"/>
    <n v="6.5934190000000008"/>
    <n v="1.6110640000000007"/>
    <x v="7"/>
  </r>
  <r>
    <s v="CHI4662"/>
    <n v="94.191699999999997"/>
    <n v="117.2069"/>
    <n v="126.00879999999999"/>
    <s v="SUCURSAL TRAN"/>
    <s v="SUCURSAL TRAN"/>
    <s v="JAN"/>
    <n v="2021"/>
    <n v="0.11"/>
    <n v="12.892759"/>
    <n v="10.361086999999999"/>
    <n v="2.5316720000000004"/>
    <x v="8"/>
  </r>
  <r>
    <s v="C2048"/>
    <n v="0.4637"/>
    <n v="1.2676000000000001"/>
    <n v="1.4449000000000001"/>
    <s v="MATRIZ "/>
    <s v="MATRIZ "/>
    <s v="MAY"/>
    <n v="2020"/>
    <n v="0.57999999999999996"/>
    <n v="0.73520799999999997"/>
    <n v="0.26894599999999996"/>
    <n v="0.46626200000000001"/>
    <x v="0"/>
  </r>
  <r>
    <s v="C2048"/>
    <n v="0.4637"/>
    <n v="1.2676000000000001"/>
    <n v="1.4449000000000001"/>
    <s v="MATRIZ "/>
    <s v="MATRIZ "/>
    <s v="JUN"/>
    <n v="2020"/>
    <n v="0"/>
    <n v="0"/>
    <n v="0"/>
    <n v="0"/>
    <x v="1"/>
  </r>
  <r>
    <s v="C2048"/>
    <n v="0.4637"/>
    <n v="1.2676000000000001"/>
    <n v="1.4449000000000001"/>
    <s v="MATRIZ "/>
    <s v="MATRIZ "/>
    <s v="JUL"/>
    <n v="2020"/>
    <n v="3.2"/>
    <n v="4.0563200000000004"/>
    <n v="1.48384"/>
    <n v="2.5724800000000005"/>
    <x v="2"/>
  </r>
  <r>
    <s v="C2048"/>
    <n v="0.4637"/>
    <n v="1.2676000000000001"/>
    <n v="1.4449000000000001"/>
    <s v="MATRIZ "/>
    <s v="MATRIZ "/>
    <s v="AUG"/>
    <n v="2020"/>
    <n v="0.73"/>
    <n v="0.92534800000000006"/>
    <n v="0.338501"/>
    <n v="0.58684700000000012"/>
    <x v="3"/>
  </r>
  <r>
    <s v="C2048"/>
    <n v="0.4637"/>
    <n v="1.2676000000000001"/>
    <n v="1.4449000000000001"/>
    <s v="MATRIZ "/>
    <s v="MATRIZ "/>
    <s v="SEP"/>
    <n v="2020"/>
    <n v="0"/>
    <n v="0"/>
    <n v="0"/>
    <n v="0"/>
    <x v="4"/>
  </r>
  <r>
    <s v="C2048"/>
    <n v="0.4637"/>
    <n v="1.2676000000000001"/>
    <n v="1.4449000000000001"/>
    <s v="MATRIZ "/>
    <s v="MATRIZ "/>
    <s v="OCT"/>
    <n v="2020"/>
    <n v="2.2400000000000002"/>
    <n v="2.8394240000000006"/>
    <n v="1.0386880000000001"/>
    <n v="1.8007360000000006"/>
    <x v="5"/>
  </r>
  <r>
    <s v="C2048"/>
    <n v="0.4637"/>
    <n v="1.2676000000000001"/>
    <n v="1.4449000000000001"/>
    <s v="MATRIZ "/>
    <s v="MATRIZ "/>
    <s v="NOV"/>
    <n v="2020"/>
    <n v="0"/>
    <n v="0"/>
    <n v="0"/>
    <n v="0"/>
    <x v="6"/>
  </r>
  <r>
    <s v="C2048"/>
    <n v="0.4637"/>
    <n v="1.2676000000000001"/>
    <n v="1.4449000000000001"/>
    <s v="MATRIZ "/>
    <s v="MATRIZ "/>
    <s v="DEC"/>
    <n v="2020"/>
    <n v="2.34"/>
    <n v="2.9661840000000002"/>
    <n v="1.0850579999999999"/>
    <n v="1.8811260000000003"/>
    <x v="7"/>
  </r>
  <r>
    <s v="C2048"/>
    <n v="0.4637"/>
    <n v="1.2676000000000001"/>
    <n v="1.4449000000000001"/>
    <s v="MATRIZ "/>
    <s v="MATRIZ "/>
    <s v="JAN"/>
    <n v="2021"/>
    <n v="0"/>
    <n v="0"/>
    <n v="0"/>
    <n v="0"/>
    <x v="8"/>
  </r>
  <r>
    <s v="C2048"/>
    <n v="0.16239999999999999"/>
    <n v="0.3493"/>
    <n v="0.41639999999999999"/>
    <s v="SUCURSAL CHILE"/>
    <s v="SUCURSAL CHILE"/>
    <s v="MAY"/>
    <n v="2020"/>
    <n v="0"/>
    <n v="0"/>
    <n v="0"/>
    <n v="0"/>
    <x v="0"/>
  </r>
  <r>
    <s v="C2048"/>
    <n v="0.16239999999999999"/>
    <n v="0.3493"/>
    <n v="0.41639999999999999"/>
    <s v="SUCURSAL CHILE"/>
    <s v="SUCURSAL CHILE"/>
    <s v="JUN"/>
    <n v="2020"/>
    <n v="1.05"/>
    <n v="0.36676500000000001"/>
    <n v="0.17052"/>
    <n v="0.196245"/>
    <x v="1"/>
  </r>
  <r>
    <s v="C2048"/>
    <n v="0.16239999999999999"/>
    <n v="0.3493"/>
    <n v="0.41639999999999999"/>
    <s v="SUCURSAL CHILE"/>
    <s v="SUCURSAL CHILE"/>
    <s v="JUL"/>
    <n v="2020"/>
    <n v="2.92"/>
    <n v="1.0199559999999999"/>
    <n v="0.47420799999999996"/>
    <n v="0.5457479999999999"/>
    <x v="2"/>
  </r>
  <r>
    <s v="C2048"/>
    <n v="0.16239999999999999"/>
    <n v="0.3493"/>
    <n v="0.41639999999999999"/>
    <s v="SUCURSAL CHILE"/>
    <s v="SUCURSAL CHILE"/>
    <s v="AUG"/>
    <n v="2020"/>
    <n v="0"/>
    <n v="0"/>
    <n v="0"/>
    <n v="0"/>
    <x v="3"/>
  </r>
  <r>
    <s v="C2048"/>
    <n v="0.16239999999999999"/>
    <n v="0.3493"/>
    <n v="0.41639999999999999"/>
    <s v="SUCURSAL CHILE"/>
    <s v="SUCURSAL CHILE"/>
    <s v="SEP"/>
    <n v="2020"/>
    <n v="0"/>
    <n v="0"/>
    <n v="0"/>
    <n v="0"/>
    <x v="4"/>
  </r>
  <r>
    <s v="C2048"/>
    <n v="0.16239999999999999"/>
    <n v="0.3493"/>
    <n v="0.41639999999999999"/>
    <s v="SUCURSAL CHILE"/>
    <s v="SUCURSAL CHILE"/>
    <s v="OCT"/>
    <n v="2020"/>
    <n v="0.33"/>
    <n v="0.11526900000000001"/>
    <n v="5.3592000000000001E-2"/>
    <n v="6.167700000000001E-2"/>
    <x v="5"/>
  </r>
  <r>
    <s v="C2048"/>
    <n v="0.16239999999999999"/>
    <n v="0.3493"/>
    <n v="0.41639999999999999"/>
    <s v="SUCURSAL CHILE"/>
    <s v="SUCURSAL CHILE"/>
    <s v="NOV"/>
    <n v="2020"/>
    <n v="0.68"/>
    <n v="0.23752400000000001"/>
    <n v="0.110432"/>
    <n v="0.12709200000000001"/>
    <x v="6"/>
  </r>
  <r>
    <s v="C2048"/>
    <n v="0.16239999999999999"/>
    <n v="0.3493"/>
    <n v="0.41639999999999999"/>
    <s v="SUCURSAL CHILE"/>
    <s v="SUCURSAL CHILE"/>
    <s v="DEC"/>
    <n v="2020"/>
    <n v="0.81"/>
    <n v="0.28293300000000005"/>
    <n v="0.13154399999999999"/>
    <n v="0.15138900000000005"/>
    <x v="7"/>
  </r>
  <r>
    <s v="C2048"/>
    <n v="0.16239999999999999"/>
    <n v="0.3493"/>
    <n v="0.41639999999999999"/>
    <s v="SUCURSAL CHILE"/>
    <s v="SUCURSAL CHILE"/>
    <s v="JAN"/>
    <n v="2021"/>
    <n v="0"/>
    <n v="0"/>
    <n v="0"/>
    <n v="0"/>
    <x v="8"/>
  </r>
  <r>
    <s v="C2048"/>
    <n v="0.13350000000000001"/>
    <n v="0.27289999999999998"/>
    <n v="0.2712"/>
    <s v="SUCURSAL LOJA"/>
    <s v="SUCURSAL LOJA"/>
    <s v="MAY"/>
    <n v="2020"/>
    <n v="0"/>
    <n v="0"/>
    <n v="0"/>
    <n v="0"/>
    <x v="0"/>
  </r>
  <r>
    <s v="C2048"/>
    <n v="0.13350000000000001"/>
    <n v="0.27289999999999998"/>
    <n v="0.2712"/>
    <s v="SUCURSAL LOJA"/>
    <s v="SUCURSAL LOJA"/>
    <s v="JUN"/>
    <n v="2020"/>
    <n v="2.84"/>
    <n v="0.77503599999999995"/>
    <n v="0.37913999999999998"/>
    <n v="0.39589599999999997"/>
    <x v="1"/>
  </r>
  <r>
    <s v="C2048"/>
    <n v="0.13350000000000001"/>
    <n v="0.27289999999999998"/>
    <n v="0.2712"/>
    <s v="SUCURSAL LOJA"/>
    <s v="SUCURSAL LOJA"/>
    <s v="JUL"/>
    <n v="2020"/>
    <n v="2.33"/>
    <n v="0.63585700000000001"/>
    <n v="0.31105500000000003"/>
    <n v="0.32480199999999998"/>
    <x v="2"/>
  </r>
  <r>
    <s v="C2048"/>
    <n v="0.13350000000000001"/>
    <n v="0.27289999999999998"/>
    <n v="0.2712"/>
    <s v="SUCURSAL LOJA"/>
    <s v="SUCURSAL LOJA"/>
    <s v="AUG"/>
    <n v="2020"/>
    <n v="0.44"/>
    <n v="0.12007599999999999"/>
    <n v="5.8740000000000001E-2"/>
    <n v="6.1335999999999988E-2"/>
    <x v="3"/>
  </r>
  <r>
    <s v="C2048"/>
    <n v="0.13350000000000001"/>
    <n v="0.27289999999999998"/>
    <n v="0.2712"/>
    <s v="SUCURSAL LOJA"/>
    <s v="SUCURSAL LOJA"/>
    <s v="SEP"/>
    <n v="2020"/>
    <n v="0"/>
    <n v="0"/>
    <n v="0"/>
    <n v="0"/>
    <x v="4"/>
  </r>
  <r>
    <s v="C2048"/>
    <n v="0.13350000000000001"/>
    <n v="0.27289999999999998"/>
    <n v="0.2712"/>
    <s v="SUCURSAL LOJA"/>
    <s v="SUCURSAL LOJA"/>
    <s v="OCT"/>
    <n v="2020"/>
    <n v="5.63"/>
    <n v="1.5364269999999998"/>
    <n v="0.75160500000000008"/>
    <n v="0.78482199999999969"/>
    <x v="5"/>
  </r>
  <r>
    <s v="C2048"/>
    <n v="0.13350000000000001"/>
    <n v="0.27289999999999998"/>
    <n v="0.2712"/>
    <s v="SUCURSAL LOJA"/>
    <s v="SUCURSAL LOJA"/>
    <s v="NOV"/>
    <n v="2020"/>
    <n v="2.75"/>
    <n v="0.75047499999999989"/>
    <n v="0.36712500000000003"/>
    <n v="0.38334999999999986"/>
    <x v="6"/>
  </r>
  <r>
    <s v="C2048"/>
    <n v="0.13350000000000001"/>
    <n v="0.27289999999999998"/>
    <n v="0.2712"/>
    <s v="SUCURSAL LOJA"/>
    <s v="SUCURSAL LOJA"/>
    <s v="DEC"/>
    <n v="2020"/>
    <n v="0.02"/>
    <n v="5.4579999999999993E-3"/>
    <n v="2.6700000000000001E-3"/>
    <n v="2.7879999999999992E-3"/>
    <x v="7"/>
  </r>
  <r>
    <s v="C2048"/>
    <n v="0.13350000000000001"/>
    <n v="0.27289999999999998"/>
    <n v="0.2712"/>
    <s v="SUCURSAL LOJA"/>
    <s v="SUCURSAL LOJA"/>
    <s v="JAN"/>
    <n v="2021"/>
    <n v="0.83"/>
    <n v="0.22650699999999996"/>
    <n v="0.110805"/>
    <n v="0.11570199999999996"/>
    <x v="8"/>
  </r>
  <r>
    <s v="C2048"/>
    <n v="0.59199999999999997"/>
    <n v="1.3774999999999999"/>
    <n v="1.2326999999999999"/>
    <s v="SUCURSAL TALLER"/>
    <s v="SUCURSAL TALLER"/>
    <s v="MAY"/>
    <n v="2020"/>
    <n v="0"/>
    <n v="0"/>
    <n v="0"/>
    <n v="0"/>
    <x v="0"/>
  </r>
  <r>
    <s v="C2048"/>
    <n v="0.59199999999999997"/>
    <n v="1.3774999999999999"/>
    <n v="1.2326999999999999"/>
    <s v="SUCURSAL TALLER"/>
    <s v="SUCURSAL TALLER"/>
    <s v="JUN"/>
    <n v="2020"/>
    <n v="0.02"/>
    <n v="2.7549999999999998E-2"/>
    <n v="1.184E-2"/>
    <n v="1.5709999999999998E-2"/>
    <x v="1"/>
  </r>
  <r>
    <s v="C2048"/>
    <n v="0.59199999999999997"/>
    <n v="1.3774999999999999"/>
    <n v="1.2326999999999999"/>
    <s v="SUCURSAL TALLER"/>
    <s v="SUCURSAL TALLER"/>
    <s v="JUL"/>
    <n v="2020"/>
    <n v="0.49"/>
    <n v="0.67497499999999999"/>
    <n v="0.29008"/>
    <n v="0.38489499999999999"/>
    <x v="2"/>
  </r>
  <r>
    <s v="C2048"/>
    <n v="0.59199999999999997"/>
    <n v="1.3774999999999999"/>
    <n v="1.2326999999999999"/>
    <s v="SUCURSAL TALLER"/>
    <s v="SUCURSAL TALLER"/>
    <s v="AUG"/>
    <n v="2020"/>
    <n v="0.18"/>
    <n v="0.24794999999999998"/>
    <n v="0.10655999999999999"/>
    <n v="0.14138999999999999"/>
    <x v="3"/>
  </r>
  <r>
    <s v="C2048"/>
    <n v="0.59199999999999997"/>
    <n v="1.3774999999999999"/>
    <n v="1.2326999999999999"/>
    <s v="SUCURSAL TALLER"/>
    <s v="SUCURSAL TALLER"/>
    <s v="SEP"/>
    <n v="2020"/>
    <n v="2.25"/>
    <n v="3.0993749999999998"/>
    <n v="1.3319999999999999"/>
    <n v="1.7673749999999999"/>
    <x v="4"/>
  </r>
  <r>
    <s v="C2048"/>
    <n v="0.59199999999999997"/>
    <n v="1.3774999999999999"/>
    <n v="1.2326999999999999"/>
    <s v="SUCURSAL TALLER"/>
    <s v="SUCURSAL TALLER"/>
    <s v="OCT"/>
    <n v="2020"/>
    <n v="1.55"/>
    <n v="2.1351249999999999"/>
    <n v="0.91759999999999997"/>
    <n v="1.217525"/>
    <x v="5"/>
  </r>
  <r>
    <s v="C2048"/>
    <n v="0.59199999999999997"/>
    <n v="1.3774999999999999"/>
    <n v="1.2326999999999999"/>
    <s v="SUCURSAL TALLER"/>
    <s v="SUCURSAL TALLER"/>
    <s v="NOV"/>
    <n v="2020"/>
    <n v="0"/>
    <n v="0"/>
    <n v="0"/>
    <n v="0"/>
    <x v="6"/>
  </r>
  <r>
    <s v="C2048"/>
    <n v="0.59199999999999997"/>
    <n v="1.3774999999999999"/>
    <n v="1.2326999999999999"/>
    <s v="SUCURSAL TALLER"/>
    <s v="SUCURSAL TALLER"/>
    <s v="DEC"/>
    <n v="2020"/>
    <n v="0"/>
    <n v="0"/>
    <n v="0"/>
    <n v="0"/>
    <x v="7"/>
  </r>
  <r>
    <s v="C2048"/>
    <n v="0.59199999999999997"/>
    <n v="1.3774999999999999"/>
    <n v="1.2326999999999999"/>
    <s v="SUCURSAL TALLER"/>
    <s v="SUCURSAL TALLER"/>
    <s v="JAN"/>
    <n v="2021"/>
    <n v="0"/>
    <n v="0"/>
    <n v="0"/>
    <n v="0"/>
    <x v="8"/>
  </r>
  <r>
    <s v="C2048"/>
    <n v="0.59409999999999996"/>
    <n v="1.1803999999999999"/>
    <n v="1.3267"/>
    <s v="SUCURSAL TRAN"/>
    <s v="SUCURSAL TRAN"/>
    <s v="MAY"/>
    <n v="2020"/>
    <n v="0.21"/>
    <n v="0.24788399999999997"/>
    <n v="0.12476099999999998"/>
    <n v="0.12312299999999998"/>
    <x v="0"/>
  </r>
  <r>
    <s v="C2048"/>
    <n v="0.59409999999999996"/>
    <n v="1.1803999999999999"/>
    <n v="1.3267"/>
    <s v="SUCURSAL TRAN"/>
    <s v="SUCURSAL TRAN"/>
    <s v="JUN"/>
    <n v="2020"/>
    <n v="1.28"/>
    <n v="1.5109119999999998"/>
    <n v="0.76044800000000001"/>
    <n v="0.7504639999999998"/>
    <x v="1"/>
  </r>
  <r>
    <s v="C2048"/>
    <n v="0.59409999999999996"/>
    <n v="1.1803999999999999"/>
    <n v="1.3267"/>
    <s v="SUCURSAL TRAN"/>
    <s v="SUCURSAL TRAN"/>
    <s v="JUL"/>
    <n v="2020"/>
    <n v="0.45"/>
    <n v="0.53117999999999999"/>
    <n v="0.267345"/>
    <n v="0.26383499999999999"/>
    <x v="2"/>
  </r>
  <r>
    <s v="C2048"/>
    <n v="0.59409999999999996"/>
    <n v="1.1803999999999999"/>
    <n v="1.3267"/>
    <s v="SUCURSAL TRAN"/>
    <s v="SUCURSAL TRAN"/>
    <s v="AUG"/>
    <n v="2020"/>
    <n v="0.73"/>
    <n v="0.8616919999999999"/>
    <n v="0.43369299999999994"/>
    <n v="0.42799899999999996"/>
    <x v="3"/>
  </r>
  <r>
    <s v="C2048"/>
    <n v="0.59409999999999996"/>
    <n v="1.1803999999999999"/>
    <n v="1.3267"/>
    <s v="SUCURSAL TRAN"/>
    <s v="SUCURSAL TRAN"/>
    <s v="SEP"/>
    <n v="2020"/>
    <n v="0"/>
    <n v="0"/>
    <n v="0"/>
    <n v="0"/>
    <x v="4"/>
  </r>
  <r>
    <s v="C2048"/>
    <n v="0.59409999999999996"/>
    <n v="1.1803999999999999"/>
    <n v="1.3267"/>
    <s v="SUCURSAL TRAN"/>
    <s v="SUCURSAL TRAN"/>
    <s v="OCT"/>
    <n v="2020"/>
    <n v="0.86"/>
    <n v="1.0151439999999998"/>
    <n v="0.51092599999999999"/>
    <n v="0.50421799999999983"/>
    <x v="5"/>
  </r>
  <r>
    <s v="C2048"/>
    <n v="0.59409999999999996"/>
    <n v="1.1803999999999999"/>
    <n v="1.3267"/>
    <s v="SUCURSAL TRAN"/>
    <s v="SUCURSAL TRAN"/>
    <s v="NOV"/>
    <n v="2020"/>
    <n v="0.13"/>
    <n v="0.15345200000000001"/>
    <n v="7.7232999999999996E-2"/>
    <n v="7.6219000000000009E-2"/>
    <x v="6"/>
  </r>
  <r>
    <s v="C2048"/>
    <n v="0.59409999999999996"/>
    <n v="1.1803999999999999"/>
    <n v="1.3267"/>
    <s v="SUCURSAL TRAN"/>
    <s v="SUCURSAL TRAN"/>
    <s v="DEC"/>
    <n v="2020"/>
    <n v="0"/>
    <n v="0"/>
    <n v="0"/>
    <n v="0"/>
    <x v="7"/>
  </r>
  <r>
    <s v="C2048"/>
    <n v="0.59409999999999996"/>
    <n v="1.1803999999999999"/>
    <n v="1.3267"/>
    <s v="SUCURSAL TRAN"/>
    <s v="SUCURSAL TRAN"/>
    <s v="JAN"/>
    <n v="2021"/>
    <n v="0"/>
    <n v="0"/>
    <n v="0"/>
    <n v="0"/>
    <x v="8"/>
  </r>
  <r>
    <s v="COLO0095"/>
    <n v="13.574"/>
    <n v="20.457599999999999"/>
    <n v="21.8369"/>
    <s v="SUCURSAL CHILE"/>
    <s v="SUCURSAL CHILE"/>
    <s v="MAY"/>
    <n v="2020"/>
    <n v="0"/>
    <n v="0"/>
    <n v="0"/>
    <n v="0"/>
    <x v="0"/>
  </r>
  <r>
    <s v="COLO0095"/>
    <n v="13.574"/>
    <n v="20.457599999999999"/>
    <n v="21.8369"/>
    <s v="SUCURSAL CHILE"/>
    <s v="SUCURSAL CHILE"/>
    <s v="JUN"/>
    <n v="2020"/>
    <n v="8.25"/>
    <n v="168.77519999999998"/>
    <n v="111.9855"/>
    <n v="56.789699999999982"/>
    <x v="1"/>
  </r>
  <r>
    <s v="COLO0095"/>
    <n v="13.574"/>
    <n v="20.457599999999999"/>
    <n v="21.8369"/>
    <s v="SUCURSAL CHILE"/>
    <s v="SUCURSAL CHILE"/>
    <s v="JUL"/>
    <n v="2020"/>
    <n v="0"/>
    <n v="0"/>
    <n v="0"/>
    <n v="0"/>
    <x v="2"/>
  </r>
  <r>
    <s v="COLO0095"/>
    <n v="13.574"/>
    <n v="20.457599999999999"/>
    <n v="21.8369"/>
    <s v="SUCURSAL CHILE"/>
    <s v="SUCURSAL CHILE"/>
    <s v="AUG"/>
    <n v="2020"/>
    <n v="7.18"/>
    <n v="146.88556799999998"/>
    <n v="97.461320000000001"/>
    <n v="49.424247999999977"/>
    <x v="3"/>
  </r>
  <r>
    <s v="COLO0095"/>
    <n v="13.574"/>
    <n v="20.457599999999999"/>
    <n v="21.8369"/>
    <s v="SUCURSAL CHILE"/>
    <s v="SUCURSAL CHILE"/>
    <s v="SEP"/>
    <n v="2020"/>
    <n v="0"/>
    <n v="0"/>
    <n v="0"/>
    <n v="0"/>
    <x v="4"/>
  </r>
  <r>
    <s v="COLO0095"/>
    <n v="13.574"/>
    <n v="20.457599999999999"/>
    <n v="21.8369"/>
    <s v="SUCURSAL CHILE"/>
    <s v="SUCURSAL CHILE"/>
    <s v="OCT"/>
    <n v="2020"/>
    <n v="7.83"/>
    <n v="160.183008"/>
    <n v="106.28442"/>
    <n v="53.898588000000004"/>
    <x v="5"/>
  </r>
  <r>
    <s v="COLO0095"/>
    <n v="13.574"/>
    <n v="20.457599999999999"/>
    <n v="21.8369"/>
    <s v="SUCURSAL CHILE"/>
    <s v="SUCURSAL CHILE"/>
    <s v="NOV"/>
    <n v="2020"/>
    <n v="1.7"/>
    <n v="34.777919999999995"/>
    <n v="23.075799999999997"/>
    <n v="11.702119999999997"/>
    <x v="6"/>
  </r>
  <r>
    <s v="COLO0095"/>
    <n v="13.574"/>
    <n v="20.457599999999999"/>
    <n v="21.8369"/>
    <s v="SUCURSAL CHILE"/>
    <s v="SUCURSAL CHILE"/>
    <s v="DEC"/>
    <n v="2020"/>
    <n v="1.37"/>
    <n v="28.026912000000003"/>
    <n v="18.59638"/>
    <n v="9.430532000000003"/>
    <x v="7"/>
  </r>
  <r>
    <s v="COLO0095"/>
    <n v="13.574"/>
    <n v="20.457599999999999"/>
    <n v="21.8369"/>
    <s v="SUCURSAL CHILE"/>
    <s v="SUCURSAL CHILE"/>
    <s v="JAN"/>
    <n v="2021"/>
    <n v="0.53"/>
    <n v="10.842528"/>
    <n v="7.1942200000000005"/>
    <n v="3.6483079999999992"/>
    <x v="8"/>
  </r>
  <r>
    <s v="COLO0095"/>
    <n v="6.4920999999999998"/>
    <n v="10.19"/>
    <n v="12.522600000000001"/>
    <s v="SUCURSAL LOJA"/>
    <s v="SUCURSAL LOJA"/>
    <s v="MAY"/>
    <n v="2020"/>
    <n v="0"/>
    <n v="0"/>
    <n v="0"/>
    <n v="0"/>
    <x v="0"/>
  </r>
  <r>
    <s v="COLO0095"/>
    <n v="6.4920999999999998"/>
    <n v="10.19"/>
    <n v="12.522600000000001"/>
    <s v="SUCURSAL LOJA"/>
    <s v="SUCURSAL LOJA"/>
    <s v="JUN"/>
    <n v="2020"/>
    <n v="0.88"/>
    <n v="8.9672000000000001"/>
    <n v="5.7130479999999997"/>
    <n v="3.2541520000000004"/>
    <x v="1"/>
  </r>
  <r>
    <s v="COLO0095"/>
    <n v="6.4920999999999998"/>
    <n v="10.19"/>
    <n v="12.522600000000001"/>
    <s v="SUCURSAL LOJA"/>
    <s v="SUCURSAL LOJA"/>
    <s v="JUL"/>
    <n v="2020"/>
    <n v="1.88"/>
    <n v="19.1572"/>
    <n v="12.205147999999999"/>
    <n v="6.9520520000000001"/>
    <x v="2"/>
  </r>
  <r>
    <s v="COLO0095"/>
    <n v="6.4920999999999998"/>
    <n v="10.19"/>
    <n v="12.522600000000001"/>
    <s v="SUCURSAL LOJA"/>
    <s v="SUCURSAL LOJA"/>
    <s v="AUG"/>
    <n v="2020"/>
    <n v="3.82"/>
    <n v="38.925799999999995"/>
    <n v="24.799821999999999"/>
    <n v="14.125977999999996"/>
    <x v="3"/>
  </r>
  <r>
    <s v="COLO0095"/>
    <n v="6.4920999999999998"/>
    <n v="10.19"/>
    <n v="12.522600000000001"/>
    <s v="SUCURSAL LOJA"/>
    <s v="SUCURSAL LOJA"/>
    <s v="SEP"/>
    <n v="2020"/>
    <n v="0.24"/>
    <n v="2.4455999999999998"/>
    <n v="1.5581039999999999"/>
    <n v="0.88749599999999984"/>
    <x v="4"/>
  </r>
  <r>
    <s v="COLO0095"/>
    <n v="6.4920999999999998"/>
    <n v="10.19"/>
    <n v="12.522600000000001"/>
    <s v="SUCURSAL LOJA"/>
    <s v="SUCURSAL LOJA"/>
    <s v="OCT"/>
    <n v="2020"/>
    <n v="0.6"/>
    <n v="6.1139999999999999"/>
    <n v="3.8952599999999995"/>
    <n v="2.2187400000000004"/>
    <x v="5"/>
  </r>
  <r>
    <s v="COLO0095"/>
    <n v="6.4920999999999998"/>
    <n v="10.19"/>
    <n v="12.522600000000001"/>
    <s v="SUCURSAL LOJA"/>
    <s v="SUCURSAL LOJA"/>
    <s v="NOV"/>
    <n v="2020"/>
    <n v="1.85"/>
    <n v="18.851500000000001"/>
    <n v="12.010384999999999"/>
    <n v="6.8411150000000021"/>
    <x v="6"/>
  </r>
  <r>
    <s v="COLO0095"/>
    <n v="6.4920999999999998"/>
    <n v="10.19"/>
    <n v="12.522600000000001"/>
    <s v="SUCURSAL LOJA"/>
    <s v="SUCURSAL LOJA"/>
    <s v="DEC"/>
    <n v="2020"/>
    <n v="0"/>
    <n v="0"/>
    <n v="0"/>
    <n v="0"/>
    <x v="7"/>
  </r>
  <r>
    <s v="COLO0095"/>
    <n v="6.4920999999999998"/>
    <n v="10.19"/>
    <n v="12.522600000000001"/>
    <s v="SUCURSAL LOJA"/>
    <s v="SUCURSAL LOJA"/>
    <s v="JAN"/>
    <n v="2021"/>
    <n v="0"/>
    <n v="0"/>
    <n v="0"/>
    <n v="0"/>
    <x v="8"/>
  </r>
  <r>
    <s v="COLO0095"/>
    <n v="7.2214999999999998"/>
    <n v="9.9634"/>
    <n v="10.272"/>
    <s v="SUCURSAL TALLER"/>
    <s v="SUCURSAL TALLER"/>
    <s v="MAY"/>
    <n v="2020"/>
    <n v="1.56"/>
    <n v="15.542904"/>
    <n v="11.26554"/>
    <n v="4.2773640000000004"/>
    <x v="0"/>
  </r>
  <r>
    <s v="COLO0095"/>
    <n v="7.2214999999999998"/>
    <n v="9.9634"/>
    <n v="10.272"/>
    <s v="SUCURSAL TALLER"/>
    <s v="SUCURSAL TALLER"/>
    <s v="JUN"/>
    <n v="2020"/>
    <n v="0.52"/>
    <n v="5.180968"/>
    <n v="3.7551800000000002"/>
    <n v="1.4257879999999998"/>
    <x v="1"/>
  </r>
  <r>
    <s v="COLO0095"/>
    <n v="7.2214999999999998"/>
    <n v="9.9634"/>
    <n v="10.272"/>
    <s v="SUCURSAL TALLER"/>
    <s v="SUCURSAL TALLER"/>
    <s v="JUL"/>
    <n v="2020"/>
    <n v="0.55000000000000004"/>
    <n v="5.47987"/>
    <n v="3.9718250000000004"/>
    <n v="1.5080449999999996"/>
    <x v="2"/>
  </r>
  <r>
    <s v="COLO0095"/>
    <n v="7.2214999999999998"/>
    <n v="9.9634"/>
    <n v="10.272"/>
    <s v="SUCURSAL TALLER"/>
    <s v="SUCURSAL TALLER"/>
    <s v="AUG"/>
    <n v="2020"/>
    <n v="0"/>
    <n v="0"/>
    <n v="0"/>
    <n v="0"/>
    <x v="3"/>
  </r>
  <r>
    <s v="COLO0095"/>
    <n v="7.2214999999999998"/>
    <n v="9.9634"/>
    <n v="10.272"/>
    <s v="SUCURSAL TALLER"/>
    <s v="SUCURSAL TALLER"/>
    <s v="SEP"/>
    <n v="2020"/>
    <n v="1.5"/>
    <n v="14.9451"/>
    <n v="10.83225"/>
    <n v="4.1128499999999999"/>
    <x v="4"/>
  </r>
  <r>
    <s v="COLO0095"/>
    <n v="7.2214999999999998"/>
    <n v="9.9634"/>
    <n v="10.272"/>
    <s v="SUCURSAL TALLER"/>
    <s v="SUCURSAL TALLER"/>
    <s v="OCT"/>
    <n v="2020"/>
    <n v="2.4300000000000002"/>
    <n v="24.211062000000002"/>
    <n v="17.548245000000001"/>
    <n v="6.6628170000000004"/>
    <x v="5"/>
  </r>
  <r>
    <s v="COLO0095"/>
    <n v="7.2214999999999998"/>
    <n v="9.9634"/>
    <n v="10.272"/>
    <s v="SUCURSAL TALLER"/>
    <s v="SUCURSAL TALLER"/>
    <s v="NOV"/>
    <n v="2020"/>
    <n v="0.69"/>
    <n v="6.8747459999999991"/>
    <n v="4.9828349999999997"/>
    <n v="1.8919109999999995"/>
    <x v="6"/>
  </r>
  <r>
    <s v="COLO0095"/>
    <n v="7.2214999999999998"/>
    <n v="9.9634"/>
    <n v="10.272"/>
    <s v="SUCURSAL TALLER"/>
    <s v="SUCURSAL TALLER"/>
    <s v="DEC"/>
    <n v="2020"/>
    <n v="0.24"/>
    <n v="2.391216"/>
    <n v="1.7331599999999998"/>
    <n v="0.6580560000000002"/>
    <x v="7"/>
  </r>
  <r>
    <s v="COLO0095"/>
    <n v="7.2214999999999998"/>
    <n v="9.9634"/>
    <n v="10.272"/>
    <s v="SUCURSAL TALLER"/>
    <s v="SUCURSAL TALLER"/>
    <s v="JAN"/>
    <n v="2021"/>
    <n v="0"/>
    <n v="0"/>
    <n v="0"/>
    <n v="0"/>
    <x v="8"/>
  </r>
  <r>
    <s v="COLO0095"/>
    <n v="3.952"/>
    <n v="5.4729999999999999"/>
    <n v="0"/>
    <s v="SUCURSAL TRAN"/>
    <s v="SUCURSAL TRAN"/>
    <s v="MAY"/>
    <n v="2020"/>
    <n v="0"/>
    <n v="0"/>
    <n v="0"/>
    <n v="0"/>
    <x v="0"/>
  </r>
  <r>
    <s v="COLO0095"/>
    <n v="3.952"/>
    <n v="5.4729999999999999"/>
    <n v="0"/>
    <s v="SUCURSAL TRAN"/>
    <s v="SUCURSAL TRAN"/>
    <s v="JUN"/>
    <n v="2020"/>
    <n v="0"/>
    <n v="0"/>
    <n v="0"/>
    <n v="0"/>
    <x v="1"/>
  </r>
  <r>
    <s v="COLO0095"/>
    <n v="3.952"/>
    <n v="5.4729999999999999"/>
    <n v="0"/>
    <s v="SUCURSAL TRAN"/>
    <s v="SUCURSAL TRAN"/>
    <s v="JUL"/>
    <n v="2020"/>
    <n v="0"/>
    <n v="0"/>
    <n v="0"/>
    <n v="0"/>
    <x v="2"/>
  </r>
  <r>
    <s v="COLO0095"/>
    <n v="3.952"/>
    <n v="5.4729999999999999"/>
    <n v="0"/>
    <s v="SUCURSAL TRAN"/>
    <s v="SUCURSAL TRAN"/>
    <s v="AUG"/>
    <n v="2020"/>
    <n v="0"/>
    <n v="0"/>
    <n v="0"/>
    <n v="0"/>
    <x v="3"/>
  </r>
  <r>
    <s v="COLO0095"/>
    <n v="3.952"/>
    <n v="5.4729999999999999"/>
    <n v="0"/>
    <s v="SUCURSAL TRAN"/>
    <s v="SUCURSAL TRAN"/>
    <s v="SEP"/>
    <n v="2020"/>
    <n v="0"/>
    <n v="0"/>
    <n v="0"/>
    <n v="0"/>
    <x v="4"/>
  </r>
  <r>
    <s v="COLO0095"/>
    <n v="3.952"/>
    <n v="5.4729999999999999"/>
    <n v="0"/>
    <s v="SUCURSAL TRAN"/>
    <s v="SUCURSAL TRAN"/>
    <s v="OCT"/>
    <n v="2020"/>
    <n v="0.5"/>
    <n v="2.7364999999999999"/>
    <n v="1.976"/>
    <n v="0.76049999999999995"/>
    <x v="5"/>
  </r>
  <r>
    <s v="COLO0095"/>
    <n v="3.952"/>
    <n v="5.4729999999999999"/>
    <n v="0"/>
    <s v="SUCURSAL TRAN"/>
    <s v="SUCURSAL TRAN"/>
    <s v="NOV"/>
    <n v="2020"/>
    <n v="0"/>
    <n v="0"/>
    <n v="0"/>
    <n v="0"/>
    <x v="6"/>
  </r>
  <r>
    <s v="COLO0095"/>
    <n v="3.952"/>
    <n v="5.4729999999999999"/>
    <n v="0"/>
    <s v="SUCURSAL TRAN"/>
    <s v="SUCURSAL TRAN"/>
    <s v="DEC"/>
    <n v="2020"/>
    <n v="0"/>
    <n v="0"/>
    <n v="0"/>
    <n v="0"/>
    <x v="7"/>
  </r>
  <r>
    <s v="COLO0095"/>
    <n v="3.952"/>
    <n v="5.4729999999999999"/>
    <n v="0"/>
    <s v="SUCURSAL TRAN"/>
    <s v="SUCURSAL TRAN"/>
    <s v="JAN"/>
    <n v="2021"/>
    <n v="0"/>
    <n v="0"/>
    <n v="0"/>
    <n v="0"/>
    <x v="8"/>
  </r>
  <r>
    <s v="COLO0095"/>
    <n v="13.502599999999999"/>
    <n v="24.8432"/>
    <n v="25.342199999999998"/>
    <s v="MATRIZ "/>
    <s v="MATRIZ "/>
    <s v="MAY"/>
    <n v="2020"/>
    <n v="0.23"/>
    <n v="5.7139360000000003"/>
    <n v="3.1055980000000001"/>
    <n v="2.6083380000000003"/>
    <x v="0"/>
  </r>
  <r>
    <s v="COLO0095"/>
    <n v="13.502599999999999"/>
    <n v="24.8432"/>
    <n v="25.342199999999998"/>
    <s v="MATRIZ "/>
    <s v="MATRIZ "/>
    <s v="JUN"/>
    <n v="2020"/>
    <n v="0"/>
    <n v="0"/>
    <n v="0"/>
    <n v="0"/>
    <x v="1"/>
  </r>
  <r>
    <s v="COLO0095"/>
    <n v="13.502599999999999"/>
    <n v="24.8432"/>
    <n v="25.342199999999998"/>
    <s v="MATRIZ "/>
    <s v="MATRIZ "/>
    <s v="JUL"/>
    <n v="2020"/>
    <n v="0.12"/>
    <n v="2.9811839999999998"/>
    <n v="1.6203119999999998"/>
    <n v="1.3608720000000001"/>
    <x v="2"/>
  </r>
  <r>
    <s v="COLO0095"/>
    <n v="13.502599999999999"/>
    <n v="24.8432"/>
    <n v="25.342199999999998"/>
    <s v="MATRIZ "/>
    <s v="MATRIZ "/>
    <s v="AUG"/>
    <n v="2020"/>
    <n v="0"/>
    <n v="0"/>
    <n v="0"/>
    <n v="0"/>
    <x v="3"/>
  </r>
  <r>
    <s v="COLO0095"/>
    <n v="13.502599999999999"/>
    <n v="24.8432"/>
    <n v="25.342199999999998"/>
    <s v="MATRIZ "/>
    <s v="MATRIZ "/>
    <s v="SEP"/>
    <n v="2020"/>
    <n v="0.43"/>
    <n v="10.682575999999999"/>
    <n v="5.8061179999999997"/>
    <n v="4.8764579999999995"/>
    <x v="4"/>
  </r>
  <r>
    <s v="COLO0095"/>
    <n v="13.502599999999999"/>
    <n v="24.8432"/>
    <n v="25.342199999999998"/>
    <s v="MATRIZ "/>
    <s v="MATRIZ "/>
    <s v="OCT"/>
    <n v="2020"/>
    <n v="0"/>
    <n v="0"/>
    <n v="0"/>
    <n v="0"/>
    <x v="5"/>
  </r>
  <r>
    <s v="COLO0095"/>
    <n v="13.502599999999999"/>
    <n v="24.8432"/>
    <n v="25.342199999999998"/>
    <s v="MATRIZ "/>
    <s v="MATRIZ "/>
    <s v="NOV"/>
    <n v="2020"/>
    <n v="0.98"/>
    <n v="24.346335999999997"/>
    <n v="13.232548"/>
    <n v="11.113787999999998"/>
    <x v="6"/>
  </r>
  <r>
    <s v="COLO0095"/>
    <n v="13.502599999999999"/>
    <n v="24.8432"/>
    <n v="25.342199999999998"/>
    <s v="MATRIZ "/>
    <s v="MATRIZ "/>
    <s v="DEC"/>
    <n v="2020"/>
    <n v="0"/>
    <n v="0"/>
    <n v="0"/>
    <n v="0"/>
    <x v="7"/>
  </r>
  <r>
    <s v="COLO0095"/>
    <n v="13.502599999999999"/>
    <n v="24.8432"/>
    <n v="25.342199999999998"/>
    <s v="MATRIZ "/>
    <s v="MATRIZ "/>
    <s v="JAN"/>
    <n v="2021"/>
    <n v="0.12"/>
    <n v="2.9811839999999998"/>
    <n v="1.6203119999999998"/>
    <n v="1.3608720000000001"/>
    <x v="8"/>
  </r>
  <r>
    <s v="CHI1385"/>
    <n v="135.04730000000001"/>
    <n v="163.86869999999999"/>
    <n v="175.32660000000001"/>
    <s v="SUCURSAL TALLER"/>
    <s v="SUCURSAL TALLER"/>
    <s v="MAY"/>
    <n v="2020"/>
    <n v="0.22"/>
    <n v="36.051113999999998"/>
    <n v="29.710406000000003"/>
    <n v="6.3407079999999958"/>
    <x v="0"/>
  </r>
  <r>
    <s v="CHI1385"/>
    <n v="135.04730000000001"/>
    <n v="163.86869999999999"/>
    <n v="175.32660000000001"/>
    <s v="SUCURSAL TALLER"/>
    <s v="SUCURSAL TALLER"/>
    <s v="JUN"/>
    <n v="2020"/>
    <n v="3.04"/>
    <n v="498.16084799999999"/>
    <n v="410.54379200000005"/>
    <n v="87.617055999999934"/>
    <x v="1"/>
  </r>
  <r>
    <s v="CHI1385"/>
    <n v="135.04730000000001"/>
    <n v="163.86869999999999"/>
    <n v="175.32660000000001"/>
    <s v="SUCURSAL TALLER"/>
    <s v="SUCURSAL TALLER"/>
    <s v="JUL"/>
    <n v="2020"/>
    <n v="0"/>
    <n v="0"/>
    <n v="0"/>
    <n v="0"/>
    <x v="2"/>
  </r>
  <r>
    <s v="CHI1385"/>
    <n v="135.04730000000001"/>
    <n v="163.86869999999999"/>
    <n v="175.32660000000001"/>
    <s v="SUCURSAL TALLER"/>
    <s v="SUCURSAL TALLER"/>
    <s v="AUG"/>
    <n v="2020"/>
    <n v="0.43"/>
    <n v="70.463540999999992"/>
    <n v="58.070339000000004"/>
    <n v="12.393201999999988"/>
    <x v="3"/>
  </r>
  <r>
    <s v="CHI1385"/>
    <n v="135.04730000000001"/>
    <n v="163.86869999999999"/>
    <n v="175.32660000000001"/>
    <s v="SUCURSAL TALLER"/>
    <s v="SUCURSAL TALLER"/>
    <s v="SEP"/>
    <n v="2020"/>
    <n v="2.87"/>
    <n v="470.30316899999997"/>
    <n v="387.58575100000002"/>
    <n v="82.717417999999952"/>
    <x v="4"/>
  </r>
  <r>
    <s v="CHI1385"/>
    <n v="135.04730000000001"/>
    <n v="163.86869999999999"/>
    <n v="175.32660000000001"/>
    <s v="SUCURSAL TALLER"/>
    <s v="SUCURSAL TALLER"/>
    <s v="OCT"/>
    <n v="2020"/>
    <n v="0.42"/>
    <n v="68.824853999999988"/>
    <n v="56.719866000000003"/>
    <n v="12.104987999999985"/>
    <x v="5"/>
  </r>
  <r>
    <s v="CHI1385"/>
    <n v="135.04730000000001"/>
    <n v="163.86869999999999"/>
    <n v="175.32660000000001"/>
    <s v="SUCURSAL TALLER"/>
    <s v="SUCURSAL TALLER"/>
    <s v="NOV"/>
    <n v="2020"/>
    <n v="0.86"/>
    <n v="140.92708199999998"/>
    <n v="116.14067800000001"/>
    <n v="24.786403999999976"/>
    <x v="6"/>
  </r>
  <r>
    <s v="CHI1385"/>
    <n v="135.04730000000001"/>
    <n v="163.86869999999999"/>
    <n v="175.32660000000001"/>
    <s v="SUCURSAL TALLER"/>
    <s v="SUCURSAL TALLER"/>
    <s v="DEC"/>
    <n v="2020"/>
    <n v="1.9"/>
    <n v="311.35052999999999"/>
    <n v="256.58987000000002"/>
    <n v="54.760659999999973"/>
    <x v="7"/>
  </r>
  <r>
    <s v="CHI1385"/>
    <n v="135.04730000000001"/>
    <n v="163.86869999999999"/>
    <n v="175.32660000000001"/>
    <s v="SUCURSAL TALLER"/>
    <s v="SUCURSAL TALLER"/>
    <s v="JAN"/>
    <n v="2021"/>
    <n v="2.58"/>
    <n v="422.78124600000001"/>
    <n v="348.42203400000005"/>
    <n v="74.359211999999957"/>
    <x v="8"/>
  </r>
  <r>
    <s v="CHI1385"/>
    <n v="55.393500000000003"/>
    <n v="88.253900000000002"/>
    <n v="104.42359999999999"/>
    <s v="MATRIZ "/>
    <s v="MATRIZ "/>
    <s v="MAY"/>
    <n v="2020"/>
    <n v="0.28000000000000003"/>
    <n v="24.711092000000004"/>
    <n v="15.510180000000002"/>
    <n v="9.2009120000000024"/>
    <x v="0"/>
  </r>
  <r>
    <s v="CHI1385"/>
    <n v="55.393500000000003"/>
    <n v="88.253900000000002"/>
    <n v="104.42359999999999"/>
    <s v="MATRIZ "/>
    <s v="MATRIZ "/>
    <s v="JUN"/>
    <n v="2020"/>
    <n v="0.3"/>
    <n v="26.47617"/>
    <n v="16.61805"/>
    <n v="9.8581199999999995"/>
    <x v="1"/>
  </r>
  <r>
    <s v="CHI1385"/>
    <n v="55.393500000000003"/>
    <n v="88.253900000000002"/>
    <n v="104.42359999999999"/>
    <s v="MATRIZ "/>
    <s v="MATRIZ "/>
    <s v="JUL"/>
    <n v="2020"/>
    <n v="0.01"/>
    <n v="0.88253900000000007"/>
    <n v="0.55393500000000007"/>
    <n v="0.32860400000000001"/>
    <x v="2"/>
  </r>
  <r>
    <s v="CHI1385"/>
    <n v="55.393500000000003"/>
    <n v="88.253900000000002"/>
    <n v="104.42359999999999"/>
    <s v="MATRIZ "/>
    <s v="MATRIZ "/>
    <s v="AUG"/>
    <n v="2020"/>
    <n v="0"/>
    <n v="0"/>
    <n v="0"/>
    <n v="0"/>
    <x v="3"/>
  </r>
  <r>
    <s v="CHI1385"/>
    <n v="55.393500000000003"/>
    <n v="88.253900000000002"/>
    <n v="104.42359999999999"/>
    <s v="MATRIZ "/>
    <s v="MATRIZ "/>
    <s v="SEP"/>
    <n v="2020"/>
    <n v="0.31"/>
    <n v="27.358709000000001"/>
    <n v="17.171984999999999"/>
    <n v="10.186724000000002"/>
    <x v="4"/>
  </r>
  <r>
    <s v="CHI1385"/>
    <n v="55.393500000000003"/>
    <n v="88.253900000000002"/>
    <n v="104.42359999999999"/>
    <s v="MATRIZ "/>
    <s v="MATRIZ "/>
    <s v="OCT"/>
    <n v="2020"/>
    <n v="0.24"/>
    <n v="21.180935999999999"/>
    <n v="13.29444"/>
    <n v="7.8864959999999993"/>
    <x v="5"/>
  </r>
  <r>
    <s v="CHI1385"/>
    <n v="55.393500000000003"/>
    <n v="88.253900000000002"/>
    <n v="104.42359999999999"/>
    <s v="MATRIZ "/>
    <s v="MATRIZ "/>
    <s v="NOV"/>
    <n v="2020"/>
    <n v="0"/>
    <n v="0"/>
    <n v="0"/>
    <n v="0"/>
    <x v="6"/>
  </r>
  <r>
    <s v="CHI1385"/>
    <n v="55.393500000000003"/>
    <n v="88.253900000000002"/>
    <n v="104.42359999999999"/>
    <s v="MATRIZ "/>
    <s v="MATRIZ "/>
    <s v="DEC"/>
    <n v="2020"/>
    <n v="0.3"/>
    <n v="26.47617"/>
    <n v="16.61805"/>
    <n v="9.8581199999999995"/>
    <x v="7"/>
  </r>
  <r>
    <s v="CHI1385"/>
    <n v="55.393500000000003"/>
    <n v="88.253900000000002"/>
    <n v="104.42359999999999"/>
    <s v="MATRIZ "/>
    <s v="MATRIZ "/>
    <s v="JAN"/>
    <n v="2021"/>
    <n v="0.74"/>
    <n v="65.307885999999996"/>
    <n v="40.991190000000003"/>
    <n v="24.316695999999993"/>
    <x v="8"/>
  </r>
  <r>
    <s v="CHI1385"/>
    <n v="120.40089999999999"/>
    <n v="184.27629999999999"/>
    <n v="220.2516"/>
    <s v="SUCURSAL TRAN"/>
    <s v="SUCURSAL TRAN"/>
    <s v="MAY"/>
    <n v="2020"/>
    <n v="0"/>
    <n v="0"/>
    <n v="0"/>
    <n v="0"/>
    <x v="0"/>
  </r>
  <r>
    <s v="CHI1385"/>
    <n v="120.40089999999999"/>
    <n v="184.27629999999999"/>
    <n v="220.2516"/>
    <s v="SUCURSAL TRAN"/>
    <s v="SUCURSAL TRAN"/>
    <s v="JUN"/>
    <n v="2020"/>
    <n v="0"/>
    <n v="0"/>
    <n v="0"/>
    <n v="0"/>
    <x v="1"/>
  </r>
  <r>
    <s v="CHI1385"/>
    <n v="120.40089999999999"/>
    <n v="184.27629999999999"/>
    <n v="220.2516"/>
    <s v="SUCURSAL TRAN"/>
    <s v="SUCURSAL TRAN"/>
    <s v="JUL"/>
    <n v="2020"/>
    <n v="0.52"/>
    <n v="95.823676000000006"/>
    <n v="62.608468000000002"/>
    <n v="33.215208000000004"/>
    <x v="2"/>
  </r>
  <r>
    <s v="CHI1385"/>
    <n v="120.40089999999999"/>
    <n v="184.27629999999999"/>
    <n v="220.2516"/>
    <s v="SUCURSAL TRAN"/>
    <s v="SUCURSAL TRAN"/>
    <s v="AUG"/>
    <n v="2020"/>
    <n v="9.84"/>
    <n v="1813.2787919999998"/>
    <n v="1184.7448559999998"/>
    <n v="628.53393600000004"/>
    <x v="3"/>
  </r>
  <r>
    <s v="CHI1385"/>
    <n v="120.40089999999999"/>
    <n v="184.27629999999999"/>
    <n v="220.2516"/>
    <s v="SUCURSAL TRAN"/>
    <s v="SUCURSAL TRAN"/>
    <s v="SEP"/>
    <n v="2020"/>
    <n v="0.33"/>
    <n v="60.811179000000003"/>
    <n v="39.732297000000003"/>
    <n v="21.078882"/>
    <x v="4"/>
  </r>
  <r>
    <s v="CHI1385"/>
    <n v="120.40089999999999"/>
    <n v="184.27629999999999"/>
    <n v="220.2516"/>
    <s v="SUCURSAL TRAN"/>
    <s v="SUCURSAL TRAN"/>
    <s v="OCT"/>
    <n v="2020"/>
    <n v="0"/>
    <n v="0"/>
    <n v="0"/>
    <n v="0"/>
    <x v="5"/>
  </r>
  <r>
    <s v="CHI1385"/>
    <n v="120.40089999999999"/>
    <n v="184.27629999999999"/>
    <n v="220.2516"/>
    <s v="SUCURSAL TRAN"/>
    <s v="SUCURSAL TRAN"/>
    <s v="NOV"/>
    <n v="2020"/>
    <n v="3.12"/>
    <n v="574.94205599999998"/>
    <n v="375.65080799999998"/>
    <n v="199.291248"/>
    <x v="6"/>
  </r>
  <r>
    <s v="CHI1385"/>
    <n v="120.40089999999999"/>
    <n v="184.27629999999999"/>
    <n v="220.2516"/>
    <s v="SUCURSAL TRAN"/>
    <s v="SUCURSAL TRAN"/>
    <s v="DEC"/>
    <n v="2020"/>
    <n v="0"/>
    <n v="0"/>
    <n v="0"/>
    <n v="0"/>
    <x v="7"/>
  </r>
  <r>
    <s v="CHI1385"/>
    <n v="120.40089999999999"/>
    <n v="184.27629999999999"/>
    <n v="220.2516"/>
    <s v="SUCURSAL TRAN"/>
    <s v="SUCURSAL TRAN"/>
    <s v="JAN"/>
    <n v="2021"/>
    <n v="12.28"/>
    <n v="2262.9129639999996"/>
    <n v="1478.5230519999998"/>
    <n v="784.38991199999987"/>
    <x v="8"/>
  </r>
  <r>
    <s v="CHI1385"/>
    <n v="76.02"/>
    <n v="82.239500000000007"/>
    <n v="97.9251"/>
    <s v="SUCURSAL CHILE"/>
    <s v="SUCURSAL CHILE"/>
    <s v="MAY"/>
    <n v="2020"/>
    <n v="1.44"/>
    <n v="118.42488"/>
    <n v="109.46879999999999"/>
    <n v="8.9560800000000143"/>
    <x v="0"/>
  </r>
  <r>
    <s v="CHI1385"/>
    <n v="76.02"/>
    <n v="82.239500000000007"/>
    <n v="97.9251"/>
    <s v="SUCURSAL CHILE"/>
    <s v="SUCURSAL CHILE"/>
    <s v="JUN"/>
    <n v="2020"/>
    <n v="0"/>
    <n v="0"/>
    <n v="0"/>
    <n v="0"/>
    <x v="1"/>
  </r>
  <r>
    <s v="CHI1385"/>
    <n v="76.02"/>
    <n v="82.239500000000007"/>
    <n v="97.9251"/>
    <s v="SUCURSAL CHILE"/>
    <s v="SUCURSAL CHILE"/>
    <s v="JUL"/>
    <n v="2020"/>
    <n v="0"/>
    <n v="0"/>
    <n v="0"/>
    <n v="0"/>
    <x v="2"/>
  </r>
  <r>
    <s v="CHI1385"/>
    <n v="76.02"/>
    <n v="82.239500000000007"/>
    <n v="97.9251"/>
    <s v="SUCURSAL CHILE"/>
    <s v="SUCURSAL CHILE"/>
    <s v="AUG"/>
    <n v="2020"/>
    <n v="0"/>
    <n v="0"/>
    <n v="0"/>
    <n v="0"/>
    <x v="3"/>
  </r>
  <r>
    <s v="CHI1385"/>
    <n v="76.02"/>
    <n v="82.239500000000007"/>
    <n v="97.9251"/>
    <s v="SUCURSAL CHILE"/>
    <s v="SUCURSAL CHILE"/>
    <s v="SEP"/>
    <n v="2020"/>
    <n v="0"/>
    <n v="0"/>
    <n v="0"/>
    <n v="0"/>
    <x v="4"/>
  </r>
  <r>
    <s v="CHI1385"/>
    <n v="76.02"/>
    <n v="82.239500000000007"/>
    <n v="97.9251"/>
    <s v="SUCURSAL CHILE"/>
    <s v="SUCURSAL CHILE"/>
    <s v="OCT"/>
    <n v="2020"/>
    <n v="6.07"/>
    <n v="499.19376500000004"/>
    <n v="461.44139999999999"/>
    <n v="37.752365000000054"/>
    <x v="5"/>
  </r>
  <r>
    <s v="CHI1385"/>
    <n v="76.02"/>
    <n v="82.239500000000007"/>
    <n v="97.9251"/>
    <s v="SUCURSAL CHILE"/>
    <s v="SUCURSAL CHILE"/>
    <s v="NOV"/>
    <n v="2020"/>
    <n v="0.4"/>
    <n v="32.895800000000001"/>
    <n v="30.408000000000001"/>
    <n v="2.4878"/>
    <x v="6"/>
  </r>
  <r>
    <s v="CHI1385"/>
    <n v="76.02"/>
    <n v="82.239500000000007"/>
    <n v="97.9251"/>
    <s v="SUCURSAL CHILE"/>
    <s v="SUCURSAL CHILE"/>
    <s v="DEC"/>
    <n v="2020"/>
    <n v="1.67"/>
    <n v="137.33996500000001"/>
    <n v="126.95339999999999"/>
    <n v="10.386565000000019"/>
    <x v="7"/>
  </r>
  <r>
    <s v="CHI1385"/>
    <n v="76.02"/>
    <n v="82.239500000000007"/>
    <n v="97.9251"/>
    <s v="SUCURSAL CHILE"/>
    <s v="SUCURSAL CHILE"/>
    <s v="JAN"/>
    <n v="2021"/>
    <n v="6.11"/>
    <n v="502.48334500000004"/>
    <n v="464.48219999999998"/>
    <n v="38.001145000000065"/>
    <x v="8"/>
  </r>
  <r>
    <s v="RHG00014"/>
    <n v="110.5171"/>
    <n v="132.2741"/>
    <n v="153.9127"/>
    <s v="SUCURSAL CHILE"/>
    <s v="SUCURSAL CHILE"/>
    <s v="MAY"/>
    <n v="2020"/>
    <n v="3.11"/>
    <n v="411.37245100000001"/>
    <n v="343.70818099999997"/>
    <n v="67.664270000000045"/>
    <x v="0"/>
  </r>
  <r>
    <s v="RHG00014"/>
    <n v="110.5171"/>
    <n v="132.2741"/>
    <n v="153.9127"/>
    <s v="SUCURSAL CHILE"/>
    <s v="SUCURSAL CHILE"/>
    <s v="JUN"/>
    <n v="2020"/>
    <n v="6.87"/>
    <n v="908.72306700000001"/>
    <n v="759.252477"/>
    <n v="149.47059000000002"/>
    <x v="1"/>
  </r>
  <r>
    <s v="RHG00014"/>
    <n v="110.5171"/>
    <n v="132.2741"/>
    <n v="153.9127"/>
    <s v="SUCURSAL CHILE"/>
    <s v="SUCURSAL CHILE"/>
    <s v="JUL"/>
    <n v="2020"/>
    <n v="7.77"/>
    <n v="1027.769757"/>
    <n v="858.71786699999996"/>
    <n v="169.05189000000007"/>
    <x v="2"/>
  </r>
  <r>
    <s v="RHG00014"/>
    <n v="110.5171"/>
    <n v="132.2741"/>
    <n v="153.9127"/>
    <s v="SUCURSAL CHILE"/>
    <s v="SUCURSAL CHILE"/>
    <s v="AUG"/>
    <n v="2020"/>
    <n v="2.0499999999999998"/>
    <n v="271.16190499999999"/>
    <n v="226.56005499999998"/>
    <n v="44.601850000000013"/>
    <x v="3"/>
  </r>
  <r>
    <s v="RHG00014"/>
    <n v="110.5171"/>
    <n v="132.2741"/>
    <n v="153.9127"/>
    <s v="SUCURSAL CHILE"/>
    <s v="SUCURSAL CHILE"/>
    <s v="SEP"/>
    <n v="2020"/>
    <n v="2.7"/>
    <n v="357.14007000000004"/>
    <n v="298.39617000000004"/>
    <n v="58.743899999999996"/>
    <x v="4"/>
  </r>
  <r>
    <s v="RHG00014"/>
    <n v="110.5171"/>
    <n v="132.2741"/>
    <n v="153.9127"/>
    <s v="SUCURSAL CHILE"/>
    <s v="SUCURSAL CHILE"/>
    <s v="OCT"/>
    <n v="2020"/>
    <n v="2.33"/>
    <n v="308.19865300000004"/>
    <n v="257.50484299999999"/>
    <n v="50.693810000000042"/>
    <x v="5"/>
  </r>
  <r>
    <s v="RHG00014"/>
    <n v="110.5171"/>
    <n v="132.2741"/>
    <n v="153.9127"/>
    <s v="SUCURSAL CHILE"/>
    <s v="SUCURSAL CHILE"/>
    <s v="NOV"/>
    <n v="2020"/>
    <n v="1.67"/>
    <n v="220.89774700000001"/>
    <n v="184.563557"/>
    <n v="36.334190000000007"/>
    <x v="6"/>
  </r>
  <r>
    <s v="RHG00014"/>
    <n v="110.5171"/>
    <n v="132.2741"/>
    <n v="153.9127"/>
    <s v="SUCURSAL CHILE"/>
    <s v="SUCURSAL CHILE"/>
    <s v="DEC"/>
    <n v="2020"/>
    <n v="2.0499999999999998"/>
    <n v="271.16190499999999"/>
    <n v="226.56005499999998"/>
    <n v="44.601850000000013"/>
    <x v="7"/>
  </r>
  <r>
    <s v="RHG00014"/>
    <n v="110.5171"/>
    <n v="132.2741"/>
    <n v="153.9127"/>
    <s v="SUCURSAL CHILE"/>
    <s v="SUCURSAL CHILE"/>
    <s v="JAN"/>
    <n v="2021"/>
    <n v="0"/>
    <n v="0"/>
    <n v="0"/>
    <n v="0"/>
    <x v="8"/>
  </r>
  <r>
    <s v="RHG00014"/>
    <n v="169.95660000000001"/>
    <n v="242.75530000000001"/>
    <n v="223.42009999999999"/>
    <s v="SUCURSAL TRAN"/>
    <s v="SUCURSAL TRAN"/>
    <s v="MAY"/>
    <n v="2020"/>
    <n v="0"/>
    <n v="0"/>
    <n v="0"/>
    <n v="0"/>
    <x v="0"/>
  </r>
  <r>
    <s v="RHG00014"/>
    <n v="169.95660000000001"/>
    <n v="242.75530000000001"/>
    <n v="223.42009999999999"/>
    <s v="SUCURSAL TRAN"/>
    <s v="SUCURSAL TRAN"/>
    <s v="JUN"/>
    <n v="2020"/>
    <n v="2.6"/>
    <n v="631.16378000000009"/>
    <n v="441.88716000000005"/>
    <n v="189.27662000000004"/>
    <x v="1"/>
  </r>
  <r>
    <s v="RHG00014"/>
    <n v="169.95660000000001"/>
    <n v="242.75530000000001"/>
    <n v="223.42009999999999"/>
    <s v="SUCURSAL TRAN"/>
    <s v="SUCURSAL TRAN"/>
    <s v="JUL"/>
    <n v="2020"/>
    <n v="0"/>
    <n v="0"/>
    <n v="0"/>
    <n v="0"/>
    <x v="2"/>
  </r>
  <r>
    <s v="RHG00014"/>
    <n v="169.95660000000001"/>
    <n v="242.75530000000001"/>
    <n v="223.42009999999999"/>
    <s v="SUCURSAL TRAN"/>
    <s v="SUCURSAL TRAN"/>
    <s v="AUG"/>
    <n v="2020"/>
    <n v="0.35"/>
    <n v="84.964354999999998"/>
    <n v="59.484809999999996"/>
    <n v="25.479545000000002"/>
    <x v="3"/>
  </r>
  <r>
    <s v="RHG00014"/>
    <n v="169.95660000000001"/>
    <n v="242.75530000000001"/>
    <n v="223.42009999999999"/>
    <s v="SUCURSAL TRAN"/>
    <s v="SUCURSAL TRAN"/>
    <s v="SEP"/>
    <n v="2020"/>
    <n v="0.38"/>
    <n v="92.247014000000007"/>
    <n v="64.583508000000009"/>
    <n v="27.663505999999998"/>
    <x v="4"/>
  </r>
  <r>
    <s v="RHG00014"/>
    <n v="169.95660000000001"/>
    <n v="242.75530000000001"/>
    <n v="223.42009999999999"/>
    <s v="SUCURSAL TRAN"/>
    <s v="SUCURSAL TRAN"/>
    <s v="OCT"/>
    <n v="2020"/>
    <n v="0"/>
    <n v="0"/>
    <n v="0"/>
    <n v="0"/>
    <x v="5"/>
  </r>
  <r>
    <s v="RHG00014"/>
    <n v="169.95660000000001"/>
    <n v="242.75530000000001"/>
    <n v="223.42009999999999"/>
    <s v="SUCURSAL TRAN"/>
    <s v="SUCURSAL TRAN"/>
    <s v="NOV"/>
    <n v="2020"/>
    <n v="1.85"/>
    <n v="449.09730500000001"/>
    <n v="314.41971000000001"/>
    <n v="134.677595"/>
    <x v="6"/>
  </r>
  <r>
    <s v="RHG00014"/>
    <n v="169.95660000000001"/>
    <n v="242.75530000000001"/>
    <n v="223.42009999999999"/>
    <s v="SUCURSAL TRAN"/>
    <s v="SUCURSAL TRAN"/>
    <s v="DEC"/>
    <n v="2020"/>
    <n v="0.37"/>
    <n v="89.819461000000004"/>
    <n v="62.883942000000005"/>
    <n v="26.935518999999999"/>
    <x v="7"/>
  </r>
  <r>
    <s v="RHG00014"/>
    <n v="169.95660000000001"/>
    <n v="242.75530000000001"/>
    <n v="223.42009999999999"/>
    <s v="SUCURSAL TRAN"/>
    <s v="SUCURSAL TRAN"/>
    <s v="JAN"/>
    <n v="2021"/>
    <n v="0"/>
    <n v="0"/>
    <n v="0"/>
    <n v="0"/>
    <x v="8"/>
  </r>
  <r>
    <s v="RHG00014"/>
    <n v="177.43639999999999"/>
    <n v="226.2551"/>
    <n v="264.31790000000001"/>
    <s v="SUCURSAL TALLER"/>
    <s v="SUCURSAL TALLER"/>
    <s v="MAY"/>
    <n v="2020"/>
    <n v="0"/>
    <n v="0"/>
    <n v="0"/>
    <n v="0"/>
    <x v="0"/>
  </r>
  <r>
    <s v="RHG00014"/>
    <n v="177.43639999999999"/>
    <n v="226.2551"/>
    <n v="264.31790000000001"/>
    <s v="SUCURSAL TALLER"/>
    <s v="SUCURSAL TALLER"/>
    <s v="JUN"/>
    <n v="2020"/>
    <n v="3.1"/>
    <n v="701.39080999999999"/>
    <n v="550.05283999999995"/>
    <n v="151.33797000000004"/>
    <x v="1"/>
  </r>
  <r>
    <s v="RHG00014"/>
    <n v="177.43639999999999"/>
    <n v="226.2551"/>
    <n v="264.31790000000001"/>
    <s v="SUCURSAL TALLER"/>
    <s v="SUCURSAL TALLER"/>
    <s v="JUL"/>
    <n v="2020"/>
    <n v="1.46"/>
    <n v="330.332446"/>
    <n v="259.05714399999999"/>
    <n v="71.275302000000011"/>
    <x v="2"/>
  </r>
  <r>
    <s v="RHG00014"/>
    <n v="177.43639999999999"/>
    <n v="226.2551"/>
    <n v="264.31790000000001"/>
    <s v="SUCURSAL TALLER"/>
    <s v="SUCURSAL TALLER"/>
    <s v="AUG"/>
    <n v="2020"/>
    <n v="1.26"/>
    <n v="285.08142600000002"/>
    <n v="223.569864"/>
    <n v="61.511562000000026"/>
    <x v="3"/>
  </r>
  <r>
    <s v="RHG00014"/>
    <n v="177.43639999999999"/>
    <n v="226.2551"/>
    <n v="264.31790000000001"/>
    <s v="SUCURSAL TALLER"/>
    <s v="SUCURSAL TALLER"/>
    <s v="SEP"/>
    <n v="2020"/>
    <n v="0"/>
    <n v="0"/>
    <n v="0"/>
    <n v="0"/>
    <x v="4"/>
  </r>
  <r>
    <s v="RHG00014"/>
    <n v="177.43639999999999"/>
    <n v="226.2551"/>
    <n v="264.31790000000001"/>
    <s v="SUCURSAL TALLER"/>
    <s v="SUCURSAL TALLER"/>
    <s v="OCT"/>
    <n v="2020"/>
    <n v="0"/>
    <n v="0"/>
    <n v="0"/>
    <n v="0"/>
    <x v="5"/>
  </r>
  <r>
    <s v="RHG00014"/>
    <n v="177.43639999999999"/>
    <n v="226.2551"/>
    <n v="264.31790000000001"/>
    <s v="SUCURSAL TALLER"/>
    <s v="SUCURSAL TALLER"/>
    <s v="NOV"/>
    <n v="2020"/>
    <n v="0.53"/>
    <n v="119.91520300000001"/>
    <n v="94.041291999999999"/>
    <n v="25.873911000000007"/>
    <x v="6"/>
  </r>
  <r>
    <s v="RHG00014"/>
    <n v="177.43639999999999"/>
    <n v="226.2551"/>
    <n v="264.31790000000001"/>
    <s v="SUCURSAL TALLER"/>
    <s v="SUCURSAL TALLER"/>
    <s v="DEC"/>
    <n v="2020"/>
    <n v="0"/>
    <n v="0"/>
    <n v="0"/>
    <n v="0"/>
    <x v="7"/>
  </r>
  <r>
    <s v="RHG00014"/>
    <n v="177.43639999999999"/>
    <n v="226.2551"/>
    <n v="264.31790000000001"/>
    <s v="SUCURSAL TALLER"/>
    <s v="SUCURSAL TALLER"/>
    <s v="JAN"/>
    <n v="2021"/>
    <n v="0.14000000000000001"/>
    <n v="31.675714000000003"/>
    <n v="24.841096"/>
    <n v="6.8346180000000025"/>
    <x v="8"/>
  </r>
  <r>
    <s v="RHG00014"/>
    <n v="131.19710000000001"/>
    <n v="199.822"/>
    <n v="226.58920000000001"/>
    <s v="MATRIZ "/>
    <s v="MATRIZ "/>
    <s v="MAY"/>
    <n v="2020"/>
    <n v="2.0099999999999998"/>
    <n v="401.64221999999995"/>
    <n v="263.70617099999998"/>
    <n v="137.93604899999997"/>
    <x v="0"/>
  </r>
  <r>
    <s v="RHG00014"/>
    <n v="131.19710000000001"/>
    <n v="199.822"/>
    <n v="226.58920000000001"/>
    <s v="MATRIZ "/>
    <s v="MATRIZ "/>
    <s v="JUN"/>
    <n v="2020"/>
    <n v="7.0000000000000007E-2"/>
    <n v="13.987540000000001"/>
    <n v="9.183797000000002"/>
    <n v="4.803742999999999"/>
    <x v="1"/>
  </r>
  <r>
    <s v="RHG00014"/>
    <n v="131.19710000000001"/>
    <n v="199.822"/>
    <n v="226.58920000000001"/>
    <s v="MATRIZ "/>
    <s v="MATRIZ "/>
    <s v="JUL"/>
    <n v="2020"/>
    <n v="0"/>
    <n v="0"/>
    <n v="0"/>
    <n v="0"/>
    <x v="2"/>
  </r>
  <r>
    <s v="RHG00014"/>
    <n v="131.19710000000001"/>
    <n v="199.822"/>
    <n v="226.58920000000001"/>
    <s v="MATRIZ "/>
    <s v="MATRIZ "/>
    <s v="AUG"/>
    <n v="2020"/>
    <n v="0.05"/>
    <n v="9.9911000000000012"/>
    <n v="6.5598550000000007"/>
    <n v="3.4312450000000005"/>
    <x v="3"/>
  </r>
  <r>
    <s v="RHG00014"/>
    <n v="131.19710000000001"/>
    <n v="199.822"/>
    <n v="226.58920000000001"/>
    <s v="MATRIZ "/>
    <s v="MATRIZ "/>
    <s v="SEP"/>
    <n v="2020"/>
    <n v="0"/>
    <n v="0"/>
    <n v="0"/>
    <n v="0"/>
    <x v="4"/>
  </r>
  <r>
    <s v="RHG00014"/>
    <n v="131.19710000000001"/>
    <n v="199.822"/>
    <n v="226.58920000000001"/>
    <s v="MATRIZ "/>
    <s v="MATRIZ "/>
    <s v="OCT"/>
    <n v="2020"/>
    <n v="0"/>
    <n v="0"/>
    <n v="0"/>
    <n v="0"/>
    <x v="5"/>
  </r>
  <r>
    <s v="RHG00014"/>
    <n v="131.19710000000001"/>
    <n v="199.822"/>
    <n v="226.58920000000001"/>
    <s v="MATRIZ "/>
    <s v="MATRIZ "/>
    <s v="NOV"/>
    <n v="2020"/>
    <n v="1.24"/>
    <n v="247.77928"/>
    <n v="162.684404"/>
    <n v="85.094875999999999"/>
    <x v="6"/>
  </r>
  <r>
    <s v="RHG00014"/>
    <n v="131.19710000000001"/>
    <n v="199.822"/>
    <n v="226.58920000000001"/>
    <s v="MATRIZ "/>
    <s v="MATRIZ "/>
    <s v="DEC"/>
    <n v="2020"/>
    <n v="0.19"/>
    <n v="37.966180000000001"/>
    <n v="24.927449000000003"/>
    <n v="13.038730999999999"/>
    <x v="7"/>
  </r>
  <r>
    <s v="RHG00014"/>
    <n v="131.19710000000001"/>
    <n v="199.822"/>
    <n v="226.58920000000001"/>
    <s v="MATRIZ "/>
    <s v="MATRIZ "/>
    <s v="JAN"/>
    <n v="2021"/>
    <n v="0.09"/>
    <n v="17.983979999999999"/>
    <n v="11.807739"/>
    <n v="6.1762409999999992"/>
    <x v="8"/>
  </r>
  <r>
    <s v="RMTC2368"/>
    <n v="122.97239999999999"/>
    <n v="164.7242"/>
    <n v="0"/>
    <s v="SUCURSAL TRAN"/>
    <s v="SUCURSAL TRAN"/>
    <s v="MAY"/>
    <n v="2020"/>
    <n v="0.82"/>
    <n v="135.07384399999998"/>
    <n v="100.83736799999998"/>
    <n v="34.236475999999996"/>
    <x v="0"/>
  </r>
  <r>
    <s v="RMTC2368"/>
    <n v="122.97239999999999"/>
    <n v="164.7242"/>
    <n v="0"/>
    <s v="SUCURSAL TRAN"/>
    <s v="SUCURSAL TRAN"/>
    <s v="JUN"/>
    <n v="2020"/>
    <n v="0.54"/>
    <n v="88.951068000000006"/>
    <n v="66.405096"/>
    <n v="22.545972000000006"/>
    <x v="1"/>
  </r>
  <r>
    <s v="RMTC2368"/>
    <n v="122.97239999999999"/>
    <n v="164.7242"/>
    <n v="0"/>
    <s v="SUCURSAL TRAN"/>
    <s v="SUCURSAL TRAN"/>
    <s v="JUL"/>
    <n v="2020"/>
    <n v="0"/>
    <n v="0"/>
    <n v="0"/>
    <n v="0"/>
    <x v="2"/>
  </r>
  <r>
    <s v="RMTC2368"/>
    <n v="122.97239999999999"/>
    <n v="164.7242"/>
    <n v="0"/>
    <s v="SUCURSAL TRAN"/>
    <s v="SUCURSAL TRAN"/>
    <s v="AUG"/>
    <n v="2020"/>
    <n v="0.23"/>
    <n v="37.886566000000002"/>
    <n v="28.283652"/>
    <n v="9.6029140000000019"/>
    <x v="3"/>
  </r>
  <r>
    <s v="RMTC2368"/>
    <n v="122.97239999999999"/>
    <n v="164.7242"/>
    <n v="0"/>
    <s v="SUCURSAL TRAN"/>
    <s v="SUCURSAL TRAN"/>
    <s v="SEP"/>
    <n v="2020"/>
    <n v="0.27"/>
    <n v="44.475534000000003"/>
    <n v="33.202548"/>
    <n v="11.272986000000003"/>
    <x v="4"/>
  </r>
  <r>
    <s v="RMTC2368"/>
    <n v="122.97239999999999"/>
    <n v="164.7242"/>
    <n v="0"/>
    <s v="SUCURSAL TRAN"/>
    <s v="SUCURSAL TRAN"/>
    <s v="OCT"/>
    <n v="2020"/>
    <n v="0.38"/>
    <n v="62.595196000000001"/>
    <n v="46.729512"/>
    <n v="15.865684000000002"/>
    <x v="5"/>
  </r>
  <r>
    <s v="RMTC2368"/>
    <n v="122.97239999999999"/>
    <n v="164.7242"/>
    <n v="0"/>
    <s v="SUCURSAL TRAN"/>
    <s v="SUCURSAL TRAN"/>
    <s v="NOV"/>
    <n v="2020"/>
    <n v="0.5"/>
    <n v="82.362099999999998"/>
    <n v="61.486199999999997"/>
    <n v="20.875900000000001"/>
    <x v="6"/>
  </r>
  <r>
    <s v="RMTC2368"/>
    <n v="122.97239999999999"/>
    <n v="164.7242"/>
    <n v="0"/>
    <s v="SUCURSAL TRAN"/>
    <s v="SUCURSAL TRAN"/>
    <s v="DEC"/>
    <n v="2020"/>
    <n v="0.23"/>
    <n v="37.886566000000002"/>
    <n v="28.283652"/>
    <n v="9.6029140000000019"/>
    <x v="7"/>
  </r>
  <r>
    <s v="RMTC2368"/>
    <n v="122.97239999999999"/>
    <n v="164.7242"/>
    <n v="0"/>
    <s v="SUCURSAL TRAN"/>
    <s v="SUCURSAL TRAN"/>
    <s v="JAN"/>
    <n v="2021"/>
    <n v="0.84"/>
    <n v="138.36832799999999"/>
    <n v="103.29681599999999"/>
    <n v="35.071511999999998"/>
    <x v="8"/>
  </r>
  <r>
    <s v="RMTC2368"/>
    <n v="87.475300000000004"/>
    <n v="105.16759999999999"/>
    <n v="113.33969999999999"/>
    <s v="SUCURSAL TALLER"/>
    <s v="SUCURSAL TALLER"/>
    <s v="MAY"/>
    <n v="2020"/>
    <n v="8.56"/>
    <n v="900.23465599999997"/>
    <n v="748.78856800000005"/>
    <n v="151.44608799999992"/>
    <x v="0"/>
  </r>
  <r>
    <s v="RMTC2368"/>
    <n v="87.475300000000004"/>
    <n v="105.16759999999999"/>
    <n v="113.33969999999999"/>
    <s v="SUCURSAL TALLER"/>
    <s v="SUCURSAL TALLER"/>
    <s v="JUN"/>
    <n v="2020"/>
    <n v="0"/>
    <n v="0"/>
    <n v="0"/>
    <n v="0"/>
    <x v="1"/>
  </r>
  <r>
    <s v="RMTC2368"/>
    <n v="87.475300000000004"/>
    <n v="105.16759999999999"/>
    <n v="113.33969999999999"/>
    <s v="SUCURSAL TALLER"/>
    <s v="SUCURSAL TALLER"/>
    <s v="JUL"/>
    <n v="2020"/>
    <n v="0"/>
    <n v="0"/>
    <n v="0"/>
    <n v="0"/>
    <x v="2"/>
  </r>
  <r>
    <s v="RMTC2368"/>
    <n v="87.475300000000004"/>
    <n v="105.16759999999999"/>
    <n v="113.33969999999999"/>
    <s v="SUCURSAL TALLER"/>
    <s v="SUCURSAL TALLER"/>
    <s v="AUG"/>
    <n v="2020"/>
    <n v="1.92"/>
    <n v="201.92179199999998"/>
    <n v="167.95257599999999"/>
    <n v="33.969215999999989"/>
    <x v="3"/>
  </r>
  <r>
    <s v="RMTC2368"/>
    <n v="87.475300000000004"/>
    <n v="105.16759999999999"/>
    <n v="113.33969999999999"/>
    <s v="SUCURSAL TALLER"/>
    <s v="SUCURSAL TALLER"/>
    <s v="SEP"/>
    <n v="2020"/>
    <n v="0.28000000000000003"/>
    <n v="29.446928"/>
    <n v="24.493084000000003"/>
    <n v="4.9538439999999966"/>
    <x v="4"/>
  </r>
  <r>
    <s v="RMTC2368"/>
    <n v="87.475300000000004"/>
    <n v="105.16759999999999"/>
    <n v="113.33969999999999"/>
    <s v="SUCURSAL TALLER"/>
    <s v="SUCURSAL TALLER"/>
    <s v="OCT"/>
    <n v="2020"/>
    <n v="3.14"/>
    <n v="330.22626400000001"/>
    <n v="274.67244200000005"/>
    <n v="55.553821999999968"/>
    <x v="5"/>
  </r>
  <r>
    <s v="RMTC2368"/>
    <n v="87.475300000000004"/>
    <n v="105.16759999999999"/>
    <n v="113.33969999999999"/>
    <s v="SUCURSAL TALLER"/>
    <s v="SUCURSAL TALLER"/>
    <s v="NOV"/>
    <n v="2020"/>
    <n v="0"/>
    <n v="0"/>
    <n v="0"/>
    <n v="0"/>
    <x v="6"/>
  </r>
  <r>
    <s v="RMTC2368"/>
    <n v="87.475300000000004"/>
    <n v="105.16759999999999"/>
    <n v="113.33969999999999"/>
    <s v="SUCURSAL TALLER"/>
    <s v="SUCURSAL TALLER"/>
    <s v="DEC"/>
    <n v="2020"/>
    <n v="1.21"/>
    <n v="127.25279599999999"/>
    <n v="105.845113"/>
    <n v="21.407682999999992"/>
    <x v="7"/>
  </r>
  <r>
    <s v="RMTC2368"/>
    <n v="87.475300000000004"/>
    <n v="105.16759999999999"/>
    <n v="113.33969999999999"/>
    <s v="SUCURSAL TALLER"/>
    <s v="SUCURSAL TALLER"/>
    <s v="JAN"/>
    <n v="2021"/>
    <n v="0"/>
    <n v="0"/>
    <n v="0"/>
    <n v="0"/>
    <x v="8"/>
  </r>
  <r>
    <s v="RMTC2368"/>
    <n v="46.819099999999999"/>
    <n v="50.104399999999998"/>
    <n v="56.1631"/>
    <s v="MATRIZ "/>
    <s v="MATRIZ "/>
    <s v="MAY"/>
    <n v="2020"/>
    <n v="0"/>
    <n v="0"/>
    <n v="0"/>
    <n v="0"/>
    <x v="0"/>
  </r>
  <r>
    <s v="RMTC2368"/>
    <n v="46.819099999999999"/>
    <n v="50.104399999999998"/>
    <n v="56.1631"/>
    <s v="MATRIZ "/>
    <s v="MATRIZ "/>
    <s v="JUN"/>
    <n v="2020"/>
    <n v="0"/>
    <n v="0"/>
    <n v="0"/>
    <n v="0"/>
    <x v="1"/>
  </r>
  <r>
    <s v="RMTC2368"/>
    <n v="46.819099999999999"/>
    <n v="50.104399999999998"/>
    <n v="56.1631"/>
    <s v="MATRIZ "/>
    <s v="MATRIZ "/>
    <s v="JUL"/>
    <n v="2020"/>
    <n v="0"/>
    <n v="0"/>
    <n v="0"/>
    <n v="0"/>
    <x v="2"/>
  </r>
  <r>
    <s v="RMTC2368"/>
    <n v="46.819099999999999"/>
    <n v="50.104399999999998"/>
    <n v="56.1631"/>
    <s v="MATRIZ "/>
    <s v="MATRIZ "/>
    <s v="AUG"/>
    <n v="2020"/>
    <n v="4.5"/>
    <n v="225.46979999999999"/>
    <n v="210.68594999999999"/>
    <n v="14.783850000000001"/>
    <x v="3"/>
  </r>
  <r>
    <s v="RMTC2368"/>
    <n v="46.819099999999999"/>
    <n v="50.104399999999998"/>
    <n v="56.1631"/>
    <s v="MATRIZ "/>
    <s v="MATRIZ "/>
    <s v="SEP"/>
    <n v="2020"/>
    <n v="1.72"/>
    <n v="86.179567999999989"/>
    <n v="80.528852000000001"/>
    <n v="5.6507159999999885"/>
    <x v="4"/>
  </r>
  <r>
    <s v="RMTC2368"/>
    <n v="46.819099999999999"/>
    <n v="50.104399999999998"/>
    <n v="56.1631"/>
    <s v="MATRIZ "/>
    <s v="MATRIZ "/>
    <s v="OCT"/>
    <n v="2020"/>
    <n v="3.84"/>
    <n v="192.40089599999999"/>
    <n v="179.78534399999998"/>
    <n v="12.615552000000008"/>
    <x v="5"/>
  </r>
  <r>
    <s v="RMTC2368"/>
    <n v="46.819099999999999"/>
    <n v="50.104399999999998"/>
    <n v="56.1631"/>
    <s v="MATRIZ "/>
    <s v="MATRIZ "/>
    <s v="NOV"/>
    <n v="2020"/>
    <n v="0"/>
    <n v="0"/>
    <n v="0"/>
    <n v="0"/>
    <x v="6"/>
  </r>
  <r>
    <s v="RMTC2368"/>
    <n v="46.819099999999999"/>
    <n v="50.104399999999998"/>
    <n v="56.1631"/>
    <s v="MATRIZ "/>
    <s v="MATRIZ "/>
    <s v="DEC"/>
    <n v="2020"/>
    <n v="3.94"/>
    <n v="197.41133599999998"/>
    <n v="184.467254"/>
    <n v="12.94408199999998"/>
    <x v="7"/>
  </r>
  <r>
    <s v="RMTC2368"/>
    <n v="46.819099999999999"/>
    <n v="50.104399999999998"/>
    <n v="56.1631"/>
    <s v="MATRIZ "/>
    <s v="MATRIZ "/>
    <s v="JAN"/>
    <n v="2021"/>
    <n v="0.14000000000000001"/>
    <n v="7.0146160000000002"/>
    <n v="6.5546740000000003"/>
    <n v="0.45994199999999985"/>
    <x v="8"/>
  </r>
  <r>
    <s v="C1368"/>
    <n v="0.27179999999999999"/>
    <n v="0.71799999999999997"/>
    <n v="0.62529999999999997"/>
    <s v="SUCURSAL LOJA"/>
    <s v="SUCURSAL LOJA"/>
    <s v="MAY"/>
    <n v="2020"/>
    <n v="1.47"/>
    <n v="1.0554599999999998"/>
    <n v="0.39954599999999996"/>
    <n v="0.65591399999999989"/>
    <x v="0"/>
  </r>
  <r>
    <s v="C1368"/>
    <n v="0.27179999999999999"/>
    <n v="0.71799999999999997"/>
    <n v="0.62529999999999997"/>
    <s v="SUCURSAL LOJA"/>
    <s v="SUCURSAL LOJA"/>
    <s v="JUN"/>
    <n v="2020"/>
    <n v="9.8800000000000008"/>
    <n v="7.0938400000000001"/>
    <n v="2.685384"/>
    <n v="4.4084560000000002"/>
    <x v="1"/>
  </r>
  <r>
    <s v="C1368"/>
    <n v="0.27179999999999999"/>
    <n v="0.71799999999999997"/>
    <n v="0.62529999999999997"/>
    <s v="SUCURSAL LOJA"/>
    <s v="SUCURSAL LOJA"/>
    <s v="JUL"/>
    <n v="2020"/>
    <n v="0.2"/>
    <n v="0.14360000000000001"/>
    <n v="5.4359999999999999E-2"/>
    <n v="8.9240000000000014E-2"/>
    <x v="2"/>
  </r>
  <r>
    <s v="C1368"/>
    <n v="0.27179999999999999"/>
    <n v="0.71799999999999997"/>
    <n v="0.62529999999999997"/>
    <s v="SUCURSAL LOJA"/>
    <s v="SUCURSAL LOJA"/>
    <s v="AUG"/>
    <n v="2020"/>
    <n v="3.65"/>
    <n v="2.6206999999999998"/>
    <n v="0.9920699999999999"/>
    <n v="1.6286299999999998"/>
    <x v="3"/>
  </r>
  <r>
    <s v="C1368"/>
    <n v="0.27179999999999999"/>
    <n v="0.71799999999999997"/>
    <n v="0.62529999999999997"/>
    <s v="SUCURSAL LOJA"/>
    <s v="SUCURSAL LOJA"/>
    <s v="SEP"/>
    <n v="2020"/>
    <n v="4.2699999999999996"/>
    <n v="3.0658599999999994"/>
    <n v="1.1605859999999999"/>
    <n v="1.9052739999999995"/>
    <x v="4"/>
  </r>
  <r>
    <s v="C1368"/>
    <n v="0.27179999999999999"/>
    <n v="0.71799999999999997"/>
    <n v="0.62529999999999997"/>
    <s v="SUCURSAL LOJA"/>
    <s v="SUCURSAL LOJA"/>
    <s v="OCT"/>
    <n v="2020"/>
    <n v="0.9"/>
    <n v="0.6462"/>
    <n v="0.24462"/>
    <n v="0.40157999999999999"/>
    <x v="5"/>
  </r>
  <r>
    <s v="C1368"/>
    <n v="0.27179999999999999"/>
    <n v="0.71799999999999997"/>
    <n v="0.62529999999999997"/>
    <s v="SUCURSAL LOJA"/>
    <s v="SUCURSAL LOJA"/>
    <s v="NOV"/>
    <n v="2020"/>
    <n v="3.47"/>
    <n v="2.49146"/>
    <n v="0.94314600000000004"/>
    <n v="1.548314"/>
    <x v="6"/>
  </r>
  <r>
    <s v="C1368"/>
    <n v="0.27179999999999999"/>
    <n v="0.71799999999999997"/>
    <n v="0.62529999999999997"/>
    <s v="SUCURSAL LOJA"/>
    <s v="SUCURSAL LOJA"/>
    <s v="DEC"/>
    <n v="2020"/>
    <n v="0"/>
    <n v="0"/>
    <n v="0"/>
    <n v="0"/>
    <x v="7"/>
  </r>
  <r>
    <s v="C1368"/>
    <n v="0.27179999999999999"/>
    <n v="0.71799999999999997"/>
    <n v="0.62529999999999997"/>
    <s v="SUCURSAL LOJA"/>
    <s v="SUCURSAL LOJA"/>
    <s v="JAN"/>
    <n v="2021"/>
    <n v="0"/>
    <n v="0"/>
    <n v="0"/>
    <n v="0"/>
    <x v="8"/>
  </r>
  <r>
    <s v="C1368"/>
    <n v="0.2747"/>
    <n v="0.51780000000000004"/>
    <n v="0"/>
    <s v="MATRIZ "/>
    <s v="MATRIZ "/>
    <s v="MAY"/>
    <n v="2020"/>
    <n v="0"/>
    <n v="0"/>
    <n v="0"/>
    <n v="0"/>
    <x v="0"/>
  </r>
  <r>
    <s v="C1368"/>
    <n v="0.2747"/>
    <n v="0.51780000000000004"/>
    <n v="0"/>
    <s v="MATRIZ "/>
    <s v="MATRIZ "/>
    <s v="JUN"/>
    <n v="2020"/>
    <n v="1.75"/>
    <n v="0.90615000000000001"/>
    <n v="0.48072500000000001"/>
    <n v="0.425425"/>
    <x v="1"/>
  </r>
  <r>
    <s v="C1368"/>
    <n v="0.2747"/>
    <n v="0.51780000000000004"/>
    <n v="0"/>
    <s v="MATRIZ "/>
    <s v="MATRIZ "/>
    <s v="JUL"/>
    <n v="2020"/>
    <n v="0.3"/>
    <n v="0.15534000000000001"/>
    <n v="8.2409999999999997E-2"/>
    <n v="7.2930000000000009E-2"/>
    <x v="2"/>
  </r>
  <r>
    <s v="C1368"/>
    <n v="0.2747"/>
    <n v="0.51780000000000004"/>
    <n v="0"/>
    <s v="MATRIZ "/>
    <s v="MATRIZ "/>
    <s v="AUG"/>
    <n v="2020"/>
    <n v="1.9"/>
    <n v="0.98382000000000003"/>
    <n v="0.52193000000000001"/>
    <n v="0.46189000000000002"/>
    <x v="3"/>
  </r>
  <r>
    <s v="C1368"/>
    <n v="0.2747"/>
    <n v="0.51780000000000004"/>
    <n v="0"/>
    <s v="MATRIZ "/>
    <s v="MATRIZ "/>
    <s v="SEP"/>
    <n v="2020"/>
    <n v="4.83"/>
    <n v="2.5009740000000003"/>
    <n v="1.3268010000000001"/>
    <n v="1.1741730000000001"/>
    <x v="4"/>
  </r>
  <r>
    <s v="C1368"/>
    <n v="0.2747"/>
    <n v="0.51780000000000004"/>
    <n v="0"/>
    <s v="MATRIZ "/>
    <s v="MATRIZ "/>
    <s v="OCT"/>
    <n v="2020"/>
    <n v="1.21"/>
    <n v="0.62653800000000004"/>
    <n v="0.33238699999999999"/>
    <n v="0.29415100000000005"/>
    <x v="5"/>
  </r>
  <r>
    <s v="C1368"/>
    <n v="0.2747"/>
    <n v="0.51780000000000004"/>
    <n v="0"/>
    <s v="MATRIZ "/>
    <s v="MATRIZ "/>
    <s v="NOV"/>
    <n v="2020"/>
    <n v="0.57999999999999996"/>
    <n v="0.30032399999999998"/>
    <n v="0.159326"/>
    <n v="0.14099799999999998"/>
    <x v="6"/>
  </r>
  <r>
    <s v="C1368"/>
    <n v="0.2747"/>
    <n v="0.51780000000000004"/>
    <n v="0"/>
    <s v="MATRIZ "/>
    <s v="MATRIZ "/>
    <s v="DEC"/>
    <n v="2020"/>
    <n v="0"/>
    <n v="0"/>
    <n v="0"/>
    <n v="0"/>
    <x v="7"/>
  </r>
  <r>
    <s v="C1368"/>
    <n v="0.2747"/>
    <n v="0.51780000000000004"/>
    <n v="0"/>
    <s v="MATRIZ "/>
    <s v="MATRIZ "/>
    <s v="JAN"/>
    <n v="2021"/>
    <n v="0.32"/>
    <n v="0.16569600000000001"/>
    <n v="8.7903999999999996E-2"/>
    <n v="7.7792000000000014E-2"/>
    <x v="8"/>
  </r>
  <r>
    <s v="C1368"/>
    <n v="0.37009999999999998"/>
    <n v="0.91020000000000001"/>
    <n v="0.82740000000000002"/>
    <s v="SUCURSAL CHILE"/>
    <s v="SUCURSAL CHILE"/>
    <s v="MAY"/>
    <n v="2020"/>
    <n v="0.01"/>
    <n v="9.1020000000000007E-3"/>
    <n v="3.7009999999999999E-3"/>
    <n v="5.4010000000000013E-3"/>
    <x v="0"/>
  </r>
  <r>
    <s v="C1368"/>
    <n v="0.37009999999999998"/>
    <n v="0.91020000000000001"/>
    <n v="0.82740000000000002"/>
    <s v="SUCURSAL CHILE"/>
    <s v="SUCURSAL CHILE"/>
    <s v="JUN"/>
    <n v="2020"/>
    <n v="1.88"/>
    <n v="1.711176"/>
    <n v="0.69578799999999996"/>
    <n v="1.0153880000000002"/>
    <x v="1"/>
  </r>
  <r>
    <s v="C1368"/>
    <n v="0.37009999999999998"/>
    <n v="0.91020000000000001"/>
    <n v="0.82740000000000002"/>
    <s v="SUCURSAL CHILE"/>
    <s v="SUCURSAL CHILE"/>
    <s v="JUL"/>
    <n v="2020"/>
    <n v="0"/>
    <n v="0"/>
    <n v="0"/>
    <n v="0"/>
    <x v="2"/>
  </r>
  <r>
    <s v="C1368"/>
    <n v="0.37009999999999998"/>
    <n v="0.91020000000000001"/>
    <n v="0.82740000000000002"/>
    <s v="SUCURSAL CHILE"/>
    <s v="SUCURSAL CHILE"/>
    <s v="AUG"/>
    <n v="2020"/>
    <n v="0.94"/>
    <n v="0.85558800000000002"/>
    <n v="0.34789399999999998"/>
    <n v="0.50769400000000009"/>
    <x v="3"/>
  </r>
  <r>
    <s v="C1368"/>
    <n v="0.37009999999999998"/>
    <n v="0.91020000000000001"/>
    <n v="0.82740000000000002"/>
    <s v="SUCURSAL CHILE"/>
    <s v="SUCURSAL CHILE"/>
    <s v="SEP"/>
    <n v="2020"/>
    <n v="0.56999999999999995"/>
    <n v="0.518814"/>
    <n v="0.21095699999999998"/>
    <n v="0.30785700000000005"/>
    <x v="4"/>
  </r>
  <r>
    <s v="C1368"/>
    <n v="0.37009999999999998"/>
    <n v="0.91020000000000001"/>
    <n v="0.82740000000000002"/>
    <s v="SUCURSAL CHILE"/>
    <s v="SUCURSAL CHILE"/>
    <s v="OCT"/>
    <n v="2020"/>
    <n v="1.33"/>
    <n v="1.210566"/>
    <n v="0.49223300000000003"/>
    <n v="0.718333"/>
    <x v="5"/>
  </r>
  <r>
    <s v="C1368"/>
    <n v="0.37009999999999998"/>
    <n v="0.91020000000000001"/>
    <n v="0.82740000000000002"/>
    <s v="SUCURSAL CHILE"/>
    <s v="SUCURSAL CHILE"/>
    <s v="NOV"/>
    <n v="2020"/>
    <n v="1.67"/>
    <n v="1.5200339999999999"/>
    <n v="0.61806699999999992"/>
    <n v="0.90196699999999996"/>
    <x v="6"/>
  </r>
  <r>
    <s v="C1368"/>
    <n v="0.37009999999999998"/>
    <n v="0.91020000000000001"/>
    <n v="0.82740000000000002"/>
    <s v="SUCURSAL CHILE"/>
    <s v="SUCURSAL CHILE"/>
    <s v="DEC"/>
    <n v="2020"/>
    <n v="0"/>
    <n v="0"/>
    <n v="0"/>
    <n v="0"/>
    <x v="7"/>
  </r>
  <r>
    <s v="C1368"/>
    <n v="0.37009999999999998"/>
    <n v="0.91020000000000001"/>
    <n v="0.82740000000000002"/>
    <s v="SUCURSAL CHILE"/>
    <s v="SUCURSAL CHILE"/>
    <s v="JAN"/>
    <n v="2021"/>
    <n v="5.61"/>
    <n v="5.1062220000000007"/>
    <n v="2.0762610000000001"/>
    <n v="3.0299610000000006"/>
    <x v="8"/>
  </r>
  <r>
    <s v="C1368"/>
    <n v="0.51910000000000001"/>
    <n v="0.96560000000000001"/>
    <n v="0.80940000000000001"/>
    <s v="SUCURSAL TRAN"/>
    <s v="SUCURSAL TRAN"/>
    <s v="MAY"/>
    <n v="2020"/>
    <n v="0"/>
    <n v="0"/>
    <n v="0"/>
    <n v="0"/>
    <x v="0"/>
  </r>
  <r>
    <s v="C1368"/>
    <n v="0.51910000000000001"/>
    <n v="0.96560000000000001"/>
    <n v="0.80940000000000001"/>
    <s v="SUCURSAL TRAN"/>
    <s v="SUCURSAL TRAN"/>
    <s v="JUN"/>
    <n v="2020"/>
    <n v="0"/>
    <n v="0"/>
    <n v="0"/>
    <n v="0"/>
    <x v="1"/>
  </r>
  <r>
    <s v="C1368"/>
    <n v="0.51910000000000001"/>
    <n v="0.96560000000000001"/>
    <n v="0.80940000000000001"/>
    <s v="SUCURSAL TRAN"/>
    <s v="SUCURSAL TRAN"/>
    <s v="JUL"/>
    <n v="2020"/>
    <n v="2.0099999999999998"/>
    <n v="1.9408559999999999"/>
    <n v="1.043391"/>
    <n v="0.89746499999999996"/>
    <x v="2"/>
  </r>
  <r>
    <s v="C1368"/>
    <n v="0.51910000000000001"/>
    <n v="0.96560000000000001"/>
    <n v="0.80940000000000001"/>
    <s v="SUCURSAL TRAN"/>
    <s v="SUCURSAL TRAN"/>
    <s v="AUG"/>
    <n v="2020"/>
    <n v="0"/>
    <n v="0"/>
    <n v="0"/>
    <n v="0"/>
    <x v="3"/>
  </r>
  <r>
    <s v="C1368"/>
    <n v="0.51910000000000001"/>
    <n v="0.96560000000000001"/>
    <n v="0.80940000000000001"/>
    <s v="SUCURSAL TRAN"/>
    <s v="SUCURSAL TRAN"/>
    <s v="SEP"/>
    <n v="2020"/>
    <n v="0"/>
    <n v="0"/>
    <n v="0"/>
    <n v="0"/>
    <x v="4"/>
  </r>
  <r>
    <s v="C1368"/>
    <n v="0.51910000000000001"/>
    <n v="0.96560000000000001"/>
    <n v="0.80940000000000001"/>
    <s v="SUCURSAL TRAN"/>
    <s v="SUCURSAL TRAN"/>
    <s v="OCT"/>
    <n v="2020"/>
    <n v="0"/>
    <n v="0"/>
    <n v="0"/>
    <n v="0"/>
    <x v="5"/>
  </r>
  <r>
    <s v="C1368"/>
    <n v="0.51910000000000001"/>
    <n v="0.96560000000000001"/>
    <n v="0.80940000000000001"/>
    <s v="SUCURSAL TRAN"/>
    <s v="SUCURSAL TRAN"/>
    <s v="NOV"/>
    <n v="2020"/>
    <n v="0"/>
    <n v="0"/>
    <n v="0"/>
    <n v="0"/>
    <x v="6"/>
  </r>
  <r>
    <s v="C1368"/>
    <n v="0.51910000000000001"/>
    <n v="0.96560000000000001"/>
    <n v="0.80940000000000001"/>
    <s v="SUCURSAL TRAN"/>
    <s v="SUCURSAL TRAN"/>
    <s v="DEC"/>
    <n v="2020"/>
    <n v="0.12"/>
    <n v="0.115872"/>
    <n v="6.2292E-2"/>
    <n v="5.3580000000000003E-2"/>
    <x v="7"/>
  </r>
  <r>
    <s v="C1368"/>
    <n v="0.51910000000000001"/>
    <n v="0.96560000000000001"/>
    <n v="0.80940000000000001"/>
    <s v="SUCURSAL TRAN"/>
    <s v="SUCURSAL TRAN"/>
    <s v="JAN"/>
    <n v="2021"/>
    <n v="0.36"/>
    <n v="0.34761599999999998"/>
    <n v="0.18687599999999999"/>
    <n v="0.16073999999999999"/>
    <x v="8"/>
  </r>
  <r>
    <s v="BRA0010"/>
    <n v="10.1981"/>
    <n v="16.788399999999999"/>
    <n v="0"/>
    <s v="MATRIZ "/>
    <s v="MATRIZ "/>
    <s v="MAY"/>
    <n v="2020"/>
    <n v="0"/>
    <n v="0"/>
    <n v="0"/>
    <n v="0"/>
    <x v="0"/>
  </r>
  <r>
    <s v="BRA0010"/>
    <n v="10.1981"/>
    <n v="16.788399999999999"/>
    <n v="0"/>
    <s v="MATRIZ "/>
    <s v="MATRIZ "/>
    <s v="JUN"/>
    <n v="2020"/>
    <n v="4.47"/>
    <n v="75.044147999999993"/>
    <n v="45.585507"/>
    <n v="29.458640999999993"/>
    <x v="1"/>
  </r>
  <r>
    <s v="BRA0010"/>
    <n v="10.1981"/>
    <n v="16.788399999999999"/>
    <n v="0"/>
    <s v="MATRIZ "/>
    <s v="MATRIZ "/>
    <s v="JUL"/>
    <n v="2020"/>
    <n v="1.17"/>
    <n v="19.642427999999999"/>
    <n v="11.931777"/>
    <n v="7.7106509999999986"/>
    <x v="2"/>
  </r>
  <r>
    <s v="BRA0010"/>
    <n v="10.1981"/>
    <n v="16.788399999999999"/>
    <n v="0"/>
    <s v="MATRIZ "/>
    <s v="MATRIZ "/>
    <s v="AUG"/>
    <n v="2020"/>
    <n v="0.03"/>
    <n v="0.50365199999999999"/>
    <n v="0.30594300000000002"/>
    <n v="0.19770899999999997"/>
    <x v="3"/>
  </r>
  <r>
    <s v="BRA0010"/>
    <n v="10.1981"/>
    <n v="16.788399999999999"/>
    <n v="0"/>
    <s v="MATRIZ "/>
    <s v="MATRIZ "/>
    <s v="SEP"/>
    <n v="2020"/>
    <n v="0"/>
    <n v="0"/>
    <n v="0"/>
    <n v="0"/>
    <x v="4"/>
  </r>
  <r>
    <s v="BRA0010"/>
    <n v="10.1981"/>
    <n v="16.788399999999999"/>
    <n v="0"/>
    <s v="MATRIZ "/>
    <s v="MATRIZ "/>
    <s v="OCT"/>
    <n v="2020"/>
    <n v="2.2799999999999998"/>
    <n v="38.277551999999993"/>
    <n v="23.251667999999999"/>
    <n v="15.025883999999994"/>
    <x v="5"/>
  </r>
  <r>
    <s v="BRA0010"/>
    <n v="10.1981"/>
    <n v="16.788399999999999"/>
    <n v="0"/>
    <s v="MATRIZ "/>
    <s v="MATRIZ "/>
    <s v="NOV"/>
    <n v="2020"/>
    <n v="0"/>
    <n v="0"/>
    <n v="0"/>
    <n v="0"/>
    <x v="6"/>
  </r>
  <r>
    <s v="BRA0010"/>
    <n v="10.1981"/>
    <n v="16.788399999999999"/>
    <n v="0"/>
    <s v="MATRIZ "/>
    <s v="MATRIZ "/>
    <s v="DEC"/>
    <n v="2020"/>
    <n v="0.27"/>
    <n v="4.5328679999999997"/>
    <n v="2.7534870000000002"/>
    <n v="1.7793809999999994"/>
    <x v="7"/>
  </r>
  <r>
    <s v="BRA0010"/>
    <n v="10.1981"/>
    <n v="16.788399999999999"/>
    <n v="0"/>
    <s v="MATRIZ "/>
    <s v="MATRIZ "/>
    <s v="JAN"/>
    <n v="2021"/>
    <n v="10.47"/>
    <n v="175.77454800000001"/>
    <n v="106.77410700000001"/>
    <n v="69.000440999999995"/>
    <x v="8"/>
  </r>
  <r>
    <s v="BRA0010"/>
    <n v="7.8569000000000004"/>
    <n v="15.6645"/>
    <n v="18.649699999999999"/>
    <s v="SUCURSAL LOJA"/>
    <s v="SUCURSAL LOJA"/>
    <s v="MAY"/>
    <n v="2020"/>
    <n v="0"/>
    <n v="0"/>
    <n v="0"/>
    <n v="0"/>
    <x v="0"/>
  </r>
  <r>
    <s v="BRA0010"/>
    <n v="7.8569000000000004"/>
    <n v="15.6645"/>
    <n v="18.649699999999999"/>
    <s v="SUCURSAL LOJA"/>
    <s v="SUCURSAL LOJA"/>
    <s v="JUN"/>
    <n v="2020"/>
    <n v="1.45"/>
    <n v="22.713525000000001"/>
    <n v="11.392505"/>
    <n v="11.321020000000001"/>
    <x v="1"/>
  </r>
  <r>
    <s v="BRA0010"/>
    <n v="7.8569000000000004"/>
    <n v="15.6645"/>
    <n v="18.649699999999999"/>
    <s v="SUCURSAL LOJA"/>
    <s v="SUCURSAL LOJA"/>
    <s v="JUL"/>
    <n v="2020"/>
    <n v="0"/>
    <n v="0"/>
    <n v="0"/>
    <n v="0"/>
    <x v="2"/>
  </r>
  <r>
    <s v="BRA0010"/>
    <n v="7.8569000000000004"/>
    <n v="15.6645"/>
    <n v="18.649699999999999"/>
    <s v="SUCURSAL LOJA"/>
    <s v="SUCURSAL LOJA"/>
    <s v="AUG"/>
    <n v="2020"/>
    <n v="1.0900000000000001"/>
    <n v="17.074305000000003"/>
    <n v="8.5640210000000003"/>
    <n v="8.5102840000000022"/>
    <x v="3"/>
  </r>
  <r>
    <s v="BRA0010"/>
    <n v="7.8569000000000004"/>
    <n v="15.6645"/>
    <n v="18.649699999999999"/>
    <s v="SUCURSAL LOJA"/>
    <s v="SUCURSAL LOJA"/>
    <s v="SEP"/>
    <n v="2020"/>
    <n v="0.96"/>
    <n v="15.03792"/>
    <n v="7.542624"/>
    <n v="7.4952959999999997"/>
    <x v="4"/>
  </r>
  <r>
    <s v="BRA0010"/>
    <n v="7.8569000000000004"/>
    <n v="15.6645"/>
    <n v="18.649699999999999"/>
    <s v="SUCURSAL LOJA"/>
    <s v="SUCURSAL LOJA"/>
    <s v="OCT"/>
    <n v="2020"/>
    <n v="3.35"/>
    <n v="52.476075000000002"/>
    <n v="26.320615000000004"/>
    <n v="26.155459999999998"/>
    <x v="5"/>
  </r>
  <r>
    <s v="BRA0010"/>
    <n v="7.8569000000000004"/>
    <n v="15.6645"/>
    <n v="18.649699999999999"/>
    <s v="SUCURSAL LOJA"/>
    <s v="SUCURSAL LOJA"/>
    <s v="NOV"/>
    <n v="2020"/>
    <n v="1.38"/>
    <n v="21.617010000000001"/>
    <n v="10.842521999999999"/>
    <n v="10.774488000000002"/>
    <x v="6"/>
  </r>
  <r>
    <s v="BRA0010"/>
    <n v="7.8569000000000004"/>
    <n v="15.6645"/>
    <n v="18.649699999999999"/>
    <s v="SUCURSAL LOJA"/>
    <s v="SUCURSAL LOJA"/>
    <s v="DEC"/>
    <n v="2020"/>
    <n v="0.7"/>
    <n v="10.96515"/>
    <n v="5.4998300000000002"/>
    <n v="5.4653199999999993"/>
    <x v="7"/>
  </r>
  <r>
    <s v="BRA0010"/>
    <n v="7.8569000000000004"/>
    <n v="15.6645"/>
    <n v="18.649699999999999"/>
    <s v="SUCURSAL LOJA"/>
    <s v="SUCURSAL LOJA"/>
    <s v="JAN"/>
    <n v="2021"/>
    <n v="1.39"/>
    <n v="21.773654999999998"/>
    <n v="10.921091000000001"/>
    <n v="10.852563999999997"/>
    <x v="8"/>
  </r>
  <r>
    <s v="CA0011"/>
    <n v="7.2300000000000003E-2"/>
    <n v="0.17130000000000001"/>
    <n v="0.15179999999999999"/>
    <s v="SUCURSAL TRAN"/>
    <s v="SUCURSAL TRAN"/>
    <s v="MAY"/>
    <n v="2020"/>
    <n v="0"/>
    <n v="0"/>
    <n v="0"/>
    <n v="0"/>
    <x v="0"/>
  </r>
  <r>
    <s v="CA0011"/>
    <n v="7.2300000000000003E-2"/>
    <n v="0.17130000000000001"/>
    <n v="0.15179999999999999"/>
    <s v="SUCURSAL TRAN"/>
    <s v="SUCURSAL TRAN"/>
    <s v="JUN"/>
    <n v="2020"/>
    <n v="0"/>
    <n v="0"/>
    <n v="0"/>
    <n v="0"/>
    <x v="1"/>
  </r>
  <r>
    <s v="CA0011"/>
    <n v="7.2300000000000003E-2"/>
    <n v="0.17130000000000001"/>
    <n v="0.15179999999999999"/>
    <s v="SUCURSAL TRAN"/>
    <s v="SUCURSAL TRAN"/>
    <s v="JUL"/>
    <n v="2020"/>
    <n v="0.96"/>
    <n v="0.16444800000000001"/>
    <n v="6.9407999999999997E-2"/>
    <n v="9.5040000000000013E-2"/>
    <x v="2"/>
  </r>
  <r>
    <s v="CA0011"/>
    <n v="7.2300000000000003E-2"/>
    <n v="0.17130000000000001"/>
    <n v="0.15179999999999999"/>
    <s v="SUCURSAL TRAN"/>
    <s v="SUCURSAL TRAN"/>
    <s v="AUG"/>
    <n v="2020"/>
    <n v="0.5"/>
    <n v="8.5650000000000004E-2"/>
    <n v="3.6150000000000002E-2"/>
    <n v="4.9500000000000002E-2"/>
    <x v="3"/>
  </r>
  <r>
    <s v="CA0011"/>
    <n v="7.2300000000000003E-2"/>
    <n v="0.17130000000000001"/>
    <n v="0.15179999999999999"/>
    <s v="SUCURSAL TRAN"/>
    <s v="SUCURSAL TRAN"/>
    <s v="SEP"/>
    <n v="2020"/>
    <n v="0"/>
    <n v="0"/>
    <n v="0"/>
    <n v="0"/>
    <x v="4"/>
  </r>
  <r>
    <s v="CA0011"/>
    <n v="7.2300000000000003E-2"/>
    <n v="0.17130000000000001"/>
    <n v="0.15179999999999999"/>
    <s v="SUCURSAL TRAN"/>
    <s v="SUCURSAL TRAN"/>
    <s v="OCT"/>
    <n v="2020"/>
    <n v="3.2"/>
    <n v="0.54816000000000009"/>
    <n v="0.23136000000000001"/>
    <n v="0.31680000000000008"/>
    <x v="5"/>
  </r>
  <r>
    <s v="CA0011"/>
    <n v="7.2300000000000003E-2"/>
    <n v="0.17130000000000001"/>
    <n v="0.15179999999999999"/>
    <s v="SUCURSAL TRAN"/>
    <s v="SUCURSAL TRAN"/>
    <s v="NOV"/>
    <n v="2020"/>
    <n v="0.42"/>
    <n v="7.1945999999999996E-2"/>
    <n v="3.0366000000000001E-2"/>
    <n v="4.1579999999999992E-2"/>
    <x v="6"/>
  </r>
  <r>
    <s v="CA0011"/>
    <n v="7.2300000000000003E-2"/>
    <n v="0.17130000000000001"/>
    <n v="0.15179999999999999"/>
    <s v="SUCURSAL TRAN"/>
    <s v="SUCURSAL TRAN"/>
    <s v="DEC"/>
    <n v="2020"/>
    <n v="0"/>
    <n v="0"/>
    <n v="0"/>
    <n v="0"/>
    <x v="7"/>
  </r>
  <r>
    <s v="CA0011"/>
    <n v="7.2300000000000003E-2"/>
    <n v="0.17130000000000001"/>
    <n v="0.15179999999999999"/>
    <s v="SUCURSAL TRAN"/>
    <s v="SUCURSAL TRAN"/>
    <s v="JAN"/>
    <n v="2021"/>
    <n v="0.57999999999999996"/>
    <n v="9.9353999999999998E-2"/>
    <n v="4.1933999999999999E-2"/>
    <n v="5.7419999999999999E-2"/>
    <x v="8"/>
  </r>
  <r>
    <s v="CA0011"/>
    <n v="9.0899999999999995E-2"/>
    <n v="0.20380000000000001"/>
    <n v="0.18060000000000001"/>
    <s v="SUCURSAL LOJA"/>
    <s v="SUCURSAL LOJA"/>
    <s v="MAY"/>
    <n v="2020"/>
    <n v="0"/>
    <n v="0"/>
    <n v="0"/>
    <n v="0"/>
    <x v="0"/>
  </r>
  <r>
    <s v="CA0011"/>
    <n v="9.0899999999999995E-2"/>
    <n v="0.20380000000000001"/>
    <n v="0.18060000000000001"/>
    <s v="SUCURSAL LOJA"/>
    <s v="SUCURSAL LOJA"/>
    <s v="JUN"/>
    <n v="2020"/>
    <n v="0.03"/>
    <n v="6.1139999999999996E-3"/>
    <n v="2.7269999999999998E-3"/>
    <n v="3.3869999999999998E-3"/>
    <x v="1"/>
  </r>
  <r>
    <s v="CA0011"/>
    <n v="9.0899999999999995E-2"/>
    <n v="0.20380000000000001"/>
    <n v="0.18060000000000001"/>
    <s v="SUCURSAL LOJA"/>
    <s v="SUCURSAL LOJA"/>
    <s v="JUL"/>
    <n v="2020"/>
    <n v="0"/>
    <n v="0"/>
    <n v="0"/>
    <n v="0"/>
    <x v="2"/>
  </r>
  <r>
    <s v="CA0011"/>
    <n v="9.0899999999999995E-2"/>
    <n v="0.20380000000000001"/>
    <n v="0.18060000000000001"/>
    <s v="SUCURSAL LOJA"/>
    <s v="SUCURSAL LOJA"/>
    <s v="AUG"/>
    <n v="2020"/>
    <n v="0"/>
    <n v="0"/>
    <n v="0"/>
    <n v="0"/>
    <x v="3"/>
  </r>
  <r>
    <s v="CA0011"/>
    <n v="9.0899999999999995E-2"/>
    <n v="0.20380000000000001"/>
    <n v="0.18060000000000001"/>
    <s v="SUCURSAL LOJA"/>
    <s v="SUCURSAL LOJA"/>
    <s v="SEP"/>
    <n v="2020"/>
    <n v="0.91"/>
    <n v="0.18545800000000001"/>
    <n v="8.2719000000000001E-2"/>
    <n v="0.10273900000000001"/>
    <x v="4"/>
  </r>
  <r>
    <s v="CA0011"/>
    <n v="9.0899999999999995E-2"/>
    <n v="0.20380000000000001"/>
    <n v="0.18060000000000001"/>
    <s v="SUCURSAL LOJA"/>
    <s v="SUCURSAL LOJA"/>
    <s v="OCT"/>
    <n v="2020"/>
    <n v="0"/>
    <n v="0"/>
    <n v="0"/>
    <n v="0"/>
    <x v="5"/>
  </r>
  <r>
    <s v="CA0011"/>
    <n v="9.0899999999999995E-2"/>
    <n v="0.20380000000000001"/>
    <n v="0.18060000000000001"/>
    <s v="SUCURSAL LOJA"/>
    <s v="SUCURSAL LOJA"/>
    <s v="NOV"/>
    <n v="2020"/>
    <n v="0"/>
    <n v="0"/>
    <n v="0"/>
    <n v="0"/>
    <x v="6"/>
  </r>
  <r>
    <s v="CA0011"/>
    <n v="9.0899999999999995E-2"/>
    <n v="0.20380000000000001"/>
    <n v="0.18060000000000001"/>
    <s v="SUCURSAL LOJA"/>
    <s v="SUCURSAL LOJA"/>
    <s v="DEC"/>
    <n v="2020"/>
    <n v="1.26"/>
    <n v="0.25678800000000002"/>
    <n v="0.114534"/>
    <n v="0.14225400000000002"/>
    <x v="7"/>
  </r>
  <r>
    <s v="CA0011"/>
    <n v="9.0899999999999995E-2"/>
    <n v="0.20380000000000001"/>
    <n v="0.18060000000000001"/>
    <s v="SUCURSAL LOJA"/>
    <s v="SUCURSAL LOJA"/>
    <s v="JAN"/>
    <n v="2021"/>
    <n v="0"/>
    <n v="0"/>
    <n v="0"/>
    <n v="0"/>
    <x v="8"/>
  </r>
  <r>
    <s v="CA0011"/>
    <n v="0.31590000000000001"/>
    <n v="0.56240000000000001"/>
    <n v="0.61580000000000001"/>
    <s v="SUCURSAL TALLER"/>
    <s v="SUCURSAL TALLER"/>
    <s v="MAY"/>
    <n v="2020"/>
    <n v="0"/>
    <n v="0"/>
    <n v="0"/>
    <n v="0"/>
    <x v="0"/>
  </r>
  <r>
    <s v="CA0011"/>
    <n v="0.31590000000000001"/>
    <n v="0.56240000000000001"/>
    <n v="0.61580000000000001"/>
    <s v="SUCURSAL TALLER"/>
    <s v="SUCURSAL TALLER"/>
    <s v="JUN"/>
    <n v="2020"/>
    <n v="0.57999999999999996"/>
    <n v="0.32619199999999998"/>
    <n v="0.183222"/>
    <n v="0.14296999999999999"/>
    <x v="1"/>
  </r>
  <r>
    <s v="CA0011"/>
    <n v="0.31590000000000001"/>
    <n v="0.56240000000000001"/>
    <n v="0.61580000000000001"/>
    <s v="SUCURSAL TALLER"/>
    <s v="SUCURSAL TALLER"/>
    <s v="JUL"/>
    <n v="2020"/>
    <n v="0.15"/>
    <n v="8.4360000000000004E-2"/>
    <n v="4.7385000000000004E-2"/>
    <n v="3.6975000000000001E-2"/>
    <x v="2"/>
  </r>
  <r>
    <s v="CA0011"/>
    <n v="0.31590000000000001"/>
    <n v="0.56240000000000001"/>
    <n v="0.61580000000000001"/>
    <s v="SUCURSAL TALLER"/>
    <s v="SUCURSAL TALLER"/>
    <s v="AUG"/>
    <n v="2020"/>
    <n v="0"/>
    <n v="0"/>
    <n v="0"/>
    <n v="0"/>
    <x v="3"/>
  </r>
  <r>
    <s v="CA0011"/>
    <n v="0.31590000000000001"/>
    <n v="0.56240000000000001"/>
    <n v="0.61580000000000001"/>
    <s v="SUCURSAL TALLER"/>
    <s v="SUCURSAL TALLER"/>
    <s v="SEP"/>
    <n v="2020"/>
    <n v="0"/>
    <n v="0"/>
    <n v="0"/>
    <n v="0"/>
    <x v="4"/>
  </r>
  <r>
    <s v="CA0011"/>
    <n v="0.31590000000000001"/>
    <n v="0.56240000000000001"/>
    <n v="0.61580000000000001"/>
    <s v="SUCURSAL TALLER"/>
    <s v="SUCURSAL TALLER"/>
    <s v="OCT"/>
    <n v="2020"/>
    <n v="2.4900000000000002"/>
    <n v="1.4003760000000001"/>
    <n v="0.78659100000000015"/>
    <n v="0.61378499999999991"/>
    <x v="5"/>
  </r>
  <r>
    <s v="CA0011"/>
    <n v="0.31590000000000001"/>
    <n v="0.56240000000000001"/>
    <n v="0.61580000000000001"/>
    <s v="SUCURSAL TALLER"/>
    <s v="SUCURSAL TALLER"/>
    <s v="NOV"/>
    <n v="2020"/>
    <n v="0"/>
    <n v="0"/>
    <n v="0"/>
    <n v="0"/>
    <x v="6"/>
  </r>
  <r>
    <s v="CA0011"/>
    <n v="0.31590000000000001"/>
    <n v="0.56240000000000001"/>
    <n v="0.61580000000000001"/>
    <s v="SUCURSAL TALLER"/>
    <s v="SUCURSAL TALLER"/>
    <s v="DEC"/>
    <n v="2020"/>
    <n v="0.31"/>
    <n v="0.174344"/>
    <n v="9.7929000000000002E-2"/>
    <n v="7.6414999999999997E-2"/>
    <x v="7"/>
  </r>
  <r>
    <s v="CA0011"/>
    <n v="0.31590000000000001"/>
    <n v="0.56240000000000001"/>
    <n v="0.61580000000000001"/>
    <s v="SUCURSAL TALLER"/>
    <s v="SUCURSAL TALLER"/>
    <s v="JAN"/>
    <n v="2021"/>
    <n v="3.77"/>
    <n v="2.1202480000000001"/>
    <n v="1.1909430000000001"/>
    <n v="0.92930500000000005"/>
    <x v="8"/>
  </r>
  <r>
    <s v="CA0012"/>
    <n v="0.39729999999999999"/>
    <n v="0.69679999999999997"/>
    <n v="0.65169999999999995"/>
    <s v="SUCURSAL TRAN"/>
    <s v="SUCURSAL TRAN"/>
    <s v="MAY"/>
    <n v="2020"/>
    <n v="9.68"/>
    <n v="6.7450239999999999"/>
    <n v="3.8458639999999997"/>
    <n v="2.8991600000000002"/>
    <x v="0"/>
  </r>
  <r>
    <s v="CA0012"/>
    <n v="0.39729999999999999"/>
    <n v="0.69679999999999997"/>
    <n v="0.65169999999999995"/>
    <s v="SUCURSAL TRAN"/>
    <s v="SUCURSAL TRAN"/>
    <s v="JUN"/>
    <n v="2020"/>
    <n v="1.74"/>
    <n v="1.212432"/>
    <n v="0.69130199999999997"/>
    <n v="0.52112999999999998"/>
    <x v="1"/>
  </r>
  <r>
    <s v="CA0012"/>
    <n v="0.39729999999999999"/>
    <n v="0.69679999999999997"/>
    <n v="0.65169999999999995"/>
    <s v="SUCURSAL TRAN"/>
    <s v="SUCURSAL TRAN"/>
    <s v="JUL"/>
    <n v="2020"/>
    <n v="1.72"/>
    <n v="1.198496"/>
    <n v="0.68335599999999996"/>
    <n v="0.51514000000000004"/>
    <x v="2"/>
  </r>
  <r>
    <s v="CA0012"/>
    <n v="0.39729999999999999"/>
    <n v="0.69679999999999997"/>
    <n v="0.65169999999999995"/>
    <s v="SUCURSAL TRAN"/>
    <s v="SUCURSAL TRAN"/>
    <s v="AUG"/>
    <n v="2020"/>
    <n v="1.92"/>
    <n v="1.3378559999999999"/>
    <n v="0.76281599999999994"/>
    <n v="0.57504"/>
    <x v="3"/>
  </r>
  <r>
    <s v="CA0012"/>
    <n v="0.39729999999999999"/>
    <n v="0.69679999999999997"/>
    <n v="0.65169999999999995"/>
    <s v="SUCURSAL TRAN"/>
    <s v="SUCURSAL TRAN"/>
    <s v="SEP"/>
    <n v="2020"/>
    <n v="2.87"/>
    <n v="1.999816"/>
    <n v="1.1402509999999999"/>
    <n v="0.85956500000000013"/>
    <x v="4"/>
  </r>
  <r>
    <s v="CA0012"/>
    <n v="0.39729999999999999"/>
    <n v="0.69679999999999997"/>
    <n v="0.65169999999999995"/>
    <s v="SUCURSAL TRAN"/>
    <s v="SUCURSAL TRAN"/>
    <s v="OCT"/>
    <n v="2020"/>
    <n v="2.2000000000000002"/>
    <n v="1.5329600000000001"/>
    <n v="0.87406000000000006"/>
    <n v="0.65890000000000004"/>
    <x v="5"/>
  </r>
  <r>
    <s v="CA0012"/>
    <n v="0.39729999999999999"/>
    <n v="0.69679999999999997"/>
    <n v="0.65169999999999995"/>
    <s v="SUCURSAL TRAN"/>
    <s v="SUCURSAL TRAN"/>
    <s v="NOV"/>
    <n v="2020"/>
    <n v="0"/>
    <n v="0"/>
    <n v="0"/>
    <n v="0"/>
    <x v="6"/>
  </r>
  <r>
    <s v="CA0012"/>
    <n v="0.39729999999999999"/>
    <n v="0.69679999999999997"/>
    <n v="0.65169999999999995"/>
    <s v="SUCURSAL TRAN"/>
    <s v="SUCURSAL TRAN"/>
    <s v="DEC"/>
    <n v="2020"/>
    <n v="0.65"/>
    <n v="0.45291999999999999"/>
    <n v="0.258245"/>
    <n v="0.19467499999999999"/>
    <x v="7"/>
  </r>
  <r>
    <s v="CA0012"/>
    <n v="0.39729999999999999"/>
    <n v="0.69679999999999997"/>
    <n v="0.65169999999999995"/>
    <s v="SUCURSAL TRAN"/>
    <s v="SUCURSAL TRAN"/>
    <s v="JAN"/>
    <n v="2021"/>
    <n v="3.22"/>
    <n v="2.2436959999999999"/>
    <n v="1.2793060000000001"/>
    <n v="0.96438999999999986"/>
    <x v="8"/>
  </r>
  <r>
    <s v="CA0012"/>
    <n v="0.30990000000000001"/>
    <n v="0.60650000000000004"/>
    <n v="0.62229999999999996"/>
    <s v="SUCURSAL CHILE"/>
    <s v="SUCURSAL CHILE"/>
    <s v="MAY"/>
    <n v="2020"/>
    <n v="0"/>
    <n v="0"/>
    <n v="0"/>
    <n v="0"/>
    <x v="0"/>
  </r>
  <r>
    <s v="CA0012"/>
    <n v="0.30990000000000001"/>
    <n v="0.60650000000000004"/>
    <n v="0.62229999999999996"/>
    <s v="SUCURSAL CHILE"/>
    <s v="SUCURSAL CHILE"/>
    <s v="JUN"/>
    <n v="2020"/>
    <n v="2.85"/>
    <n v="1.7285250000000001"/>
    <n v="0.88321500000000008"/>
    <n v="0.84531000000000001"/>
    <x v="1"/>
  </r>
  <r>
    <s v="CA0012"/>
    <n v="0.30990000000000001"/>
    <n v="0.60650000000000004"/>
    <n v="0.62229999999999996"/>
    <s v="SUCURSAL CHILE"/>
    <s v="SUCURSAL CHILE"/>
    <s v="JUL"/>
    <n v="2020"/>
    <n v="6.27"/>
    <n v="3.8027549999999999"/>
    <n v="1.9430729999999998"/>
    <n v="1.8596820000000001"/>
    <x v="2"/>
  </r>
  <r>
    <s v="CA0012"/>
    <n v="0.30990000000000001"/>
    <n v="0.60650000000000004"/>
    <n v="0.62229999999999996"/>
    <s v="SUCURSAL CHILE"/>
    <s v="SUCURSAL CHILE"/>
    <s v="AUG"/>
    <n v="2020"/>
    <n v="0"/>
    <n v="0"/>
    <n v="0"/>
    <n v="0"/>
    <x v="3"/>
  </r>
  <r>
    <s v="CA0012"/>
    <n v="0.30990000000000001"/>
    <n v="0.60650000000000004"/>
    <n v="0.62229999999999996"/>
    <s v="SUCURSAL CHILE"/>
    <s v="SUCURSAL CHILE"/>
    <s v="SEP"/>
    <n v="2020"/>
    <n v="2.23"/>
    <n v="1.352495"/>
    <n v="0.69107700000000005"/>
    <n v="0.66141799999999995"/>
    <x v="4"/>
  </r>
  <r>
    <s v="CA0012"/>
    <n v="0.30990000000000001"/>
    <n v="0.60650000000000004"/>
    <n v="0.62229999999999996"/>
    <s v="SUCURSAL CHILE"/>
    <s v="SUCURSAL CHILE"/>
    <s v="OCT"/>
    <n v="2020"/>
    <n v="0"/>
    <n v="0"/>
    <n v="0"/>
    <n v="0"/>
    <x v="5"/>
  </r>
  <r>
    <s v="CA0012"/>
    <n v="0.30990000000000001"/>
    <n v="0.60650000000000004"/>
    <n v="0.62229999999999996"/>
    <s v="SUCURSAL CHILE"/>
    <s v="SUCURSAL CHILE"/>
    <s v="NOV"/>
    <n v="2020"/>
    <n v="0"/>
    <n v="0"/>
    <n v="0"/>
    <n v="0"/>
    <x v="6"/>
  </r>
  <r>
    <s v="CA0012"/>
    <n v="0.30990000000000001"/>
    <n v="0.60650000000000004"/>
    <n v="0.62229999999999996"/>
    <s v="SUCURSAL CHILE"/>
    <s v="SUCURSAL CHILE"/>
    <s v="DEC"/>
    <n v="2020"/>
    <n v="0.2"/>
    <n v="0.12130000000000002"/>
    <n v="6.1980000000000007E-2"/>
    <n v="5.9320000000000012E-2"/>
    <x v="7"/>
  </r>
  <r>
    <s v="CA0012"/>
    <n v="0.30990000000000001"/>
    <n v="0.60650000000000004"/>
    <n v="0.62229999999999996"/>
    <s v="SUCURSAL CHILE"/>
    <s v="SUCURSAL CHILE"/>
    <s v="JAN"/>
    <n v="2021"/>
    <n v="0"/>
    <n v="0"/>
    <n v="0"/>
    <n v="0"/>
    <x v="8"/>
  </r>
  <r>
    <s v="CA0012"/>
    <n v="0.4204"/>
    <n v="0.67430000000000001"/>
    <n v="0.70660000000000001"/>
    <s v="SUCURSAL TALLER"/>
    <s v="SUCURSAL TALLER"/>
    <s v="MAY"/>
    <n v="2020"/>
    <n v="0"/>
    <n v="0"/>
    <n v="0"/>
    <n v="0"/>
    <x v="0"/>
  </r>
  <r>
    <s v="CA0012"/>
    <n v="0.4204"/>
    <n v="0.67430000000000001"/>
    <n v="0.70660000000000001"/>
    <s v="SUCURSAL TALLER"/>
    <s v="SUCURSAL TALLER"/>
    <s v="JUN"/>
    <n v="2020"/>
    <n v="7.85"/>
    <n v="5.2932550000000003"/>
    <n v="3.3001399999999999"/>
    <n v="1.9931150000000004"/>
    <x v="1"/>
  </r>
  <r>
    <s v="CA0012"/>
    <n v="0.4204"/>
    <n v="0.67430000000000001"/>
    <n v="0.70660000000000001"/>
    <s v="SUCURSAL TALLER"/>
    <s v="SUCURSAL TALLER"/>
    <s v="JUL"/>
    <n v="2020"/>
    <n v="2.82"/>
    <n v="1.9015259999999998"/>
    <n v="1.1855279999999999"/>
    <n v="0.71599799999999991"/>
    <x v="2"/>
  </r>
  <r>
    <s v="CA0012"/>
    <n v="0.4204"/>
    <n v="0.67430000000000001"/>
    <n v="0.70660000000000001"/>
    <s v="SUCURSAL TALLER"/>
    <s v="SUCURSAL TALLER"/>
    <s v="AUG"/>
    <n v="2020"/>
    <n v="0"/>
    <n v="0"/>
    <n v="0"/>
    <n v="0"/>
    <x v="3"/>
  </r>
  <r>
    <s v="CA0012"/>
    <n v="0.4204"/>
    <n v="0.67430000000000001"/>
    <n v="0.70660000000000001"/>
    <s v="SUCURSAL TALLER"/>
    <s v="SUCURSAL TALLER"/>
    <s v="SEP"/>
    <n v="2020"/>
    <n v="1.86"/>
    <n v="1.2541980000000001"/>
    <n v="0.78194400000000008"/>
    <n v="0.47225400000000006"/>
    <x v="4"/>
  </r>
  <r>
    <s v="CA0012"/>
    <n v="0.4204"/>
    <n v="0.67430000000000001"/>
    <n v="0.70660000000000001"/>
    <s v="SUCURSAL TALLER"/>
    <s v="SUCURSAL TALLER"/>
    <s v="OCT"/>
    <n v="2020"/>
    <n v="2.04"/>
    <n v="1.375572"/>
    <n v="0.85761600000000004"/>
    <n v="0.51795599999999997"/>
    <x v="5"/>
  </r>
  <r>
    <s v="CA0012"/>
    <n v="0.4204"/>
    <n v="0.67430000000000001"/>
    <n v="0.70660000000000001"/>
    <s v="SUCURSAL TALLER"/>
    <s v="SUCURSAL TALLER"/>
    <s v="NOV"/>
    <n v="2020"/>
    <n v="0.49"/>
    <n v="0.33040700000000001"/>
    <n v="0.20599599999999998"/>
    <n v="0.12441100000000002"/>
    <x v="6"/>
  </r>
  <r>
    <s v="CA0012"/>
    <n v="0.4204"/>
    <n v="0.67430000000000001"/>
    <n v="0.70660000000000001"/>
    <s v="SUCURSAL TALLER"/>
    <s v="SUCURSAL TALLER"/>
    <s v="DEC"/>
    <n v="2020"/>
    <n v="0.44"/>
    <n v="0.29669200000000001"/>
    <n v="0.184976"/>
    <n v="0.11171600000000001"/>
    <x v="7"/>
  </r>
  <r>
    <s v="CA0012"/>
    <n v="0.4204"/>
    <n v="0.67430000000000001"/>
    <n v="0.70660000000000001"/>
    <s v="SUCURSAL TALLER"/>
    <s v="SUCURSAL TALLER"/>
    <s v="JAN"/>
    <n v="2021"/>
    <n v="2.38"/>
    <n v="1.6048339999999999"/>
    <n v="1.0005519999999999"/>
    <n v="0.60428199999999999"/>
    <x v="8"/>
  </r>
  <r>
    <s v="CA0012"/>
    <n v="0.50549999999999995"/>
    <n v="1.0416000000000001"/>
    <n v="1.0714999999999999"/>
    <s v="SUCURSAL LOJA"/>
    <s v="SUCURSAL LOJA"/>
    <s v="MAY"/>
    <n v="2020"/>
    <n v="0"/>
    <n v="0"/>
    <n v="0"/>
    <n v="0"/>
    <x v="0"/>
  </r>
  <r>
    <s v="CA0012"/>
    <n v="0.50549999999999995"/>
    <n v="1.0416000000000001"/>
    <n v="1.0714999999999999"/>
    <s v="SUCURSAL LOJA"/>
    <s v="SUCURSAL LOJA"/>
    <s v="JUN"/>
    <n v="2020"/>
    <n v="0.6"/>
    <n v="0.62496000000000007"/>
    <n v="0.30329999999999996"/>
    <n v="0.32166000000000011"/>
    <x v="1"/>
  </r>
  <r>
    <s v="CA0012"/>
    <n v="0.50549999999999995"/>
    <n v="1.0416000000000001"/>
    <n v="1.0714999999999999"/>
    <s v="SUCURSAL LOJA"/>
    <s v="SUCURSAL LOJA"/>
    <s v="JUL"/>
    <n v="2020"/>
    <n v="3.55"/>
    <n v="3.6976800000000001"/>
    <n v="1.7945249999999997"/>
    <n v="1.9031550000000004"/>
    <x v="2"/>
  </r>
  <r>
    <s v="CA0012"/>
    <n v="0.50549999999999995"/>
    <n v="1.0416000000000001"/>
    <n v="1.0714999999999999"/>
    <s v="SUCURSAL LOJA"/>
    <s v="SUCURSAL LOJA"/>
    <s v="AUG"/>
    <n v="2020"/>
    <n v="0.87"/>
    <n v="0.90619200000000011"/>
    <n v="0.43978499999999993"/>
    <n v="0.46640700000000018"/>
    <x v="3"/>
  </r>
  <r>
    <s v="CA0012"/>
    <n v="0.50549999999999995"/>
    <n v="1.0416000000000001"/>
    <n v="1.0714999999999999"/>
    <s v="SUCURSAL LOJA"/>
    <s v="SUCURSAL LOJA"/>
    <s v="SEP"/>
    <n v="2020"/>
    <n v="0"/>
    <n v="0"/>
    <n v="0"/>
    <n v="0"/>
    <x v="4"/>
  </r>
  <r>
    <s v="CA0012"/>
    <n v="0.50549999999999995"/>
    <n v="1.0416000000000001"/>
    <n v="1.0714999999999999"/>
    <s v="SUCURSAL LOJA"/>
    <s v="SUCURSAL LOJA"/>
    <s v="OCT"/>
    <n v="2020"/>
    <n v="0.87"/>
    <n v="0.90619200000000011"/>
    <n v="0.43978499999999993"/>
    <n v="0.46640700000000018"/>
    <x v="5"/>
  </r>
  <r>
    <s v="CA0012"/>
    <n v="0.50549999999999995"/>
    <n v="1.0416000000000001"/>
    <n v="1.0714999999999999"/>
    <s v="SUCURSAL LOJA"/>
    <s v="SUCURSAL LOJA"/>
    <s v="NOV"/>
    <n v="2020"/>
    <n v="0.04"/>
    <n v="4.1664000000000007E-2"/>
    <n v="2.0219999999999998E-2"/>
    <n v="2.1444000000000008E-2"/>
    <x v="6"/>
  </r>
  <r>
    <s v="CA0012"/>
    <n v="0.50549999999999995"/>
    <n v="1.0416000000000001"/>
    <n v="1.0714999999999999"/>
    <s v="SUCURSAL LOJA"/>
    <s v="SUCURSAL LOJA"/>
    <s v="DEC"/>
    <n v="2020"/>
    <n v="0"/>
    <n v="0"/>
    <n v="0"/>
    <n v="0"/>
    <x v="7"/>
  </r>
  <r>
    <s v="CA0012"/>
    <n v="0.50549999999999995"/>
    <n v="1.0416000000000001"/>
    <n v="1.0714999999999999"/>
    <s v="SUCURSAL LOJA"/>
    <s v="SUCURSAL LOJA"/>
    <s v="JAN"/>
    <n v="2021"/>
    <n v="0"/>
    <n v="0"/>
    <n v="0"/>
    <n v="0"/>
    <x v="8"/>
  </r>
  <r>
    <s v="CA0012"/>
    <n v="0.17050000000000001"/>
    <n v="0.42820000000000003"/>
    <n v="0"/>
    <s v="MATRIZ "/>
    <s v="MATRIZ "/>
    <s v="MAY"/>
    <n v="2020"/>
    <n v="0"/>
    <n v="0"/>
    <n v="0"/>
    <n v="0"/>
    <x v="0"/>
  </r>
  <r>
    <s v="CA0012"/>
    <n v="0.17050000000000001"/>
    <n v="0.42820000000000003"/>
    <n v="0"/>
    <s v="MATRIZ "/>
    <s v="MATRIZ "/>
    <s v="JUN"/>
    <n v="2020"/>
    <n v="2.2200000000000002"/>
    <n v="0.95060400000000012"/>
    <n v="0.37851000000000007"/>
    <n v="0.5720940000000001"/>
    <x v="1"/>
  </r>
  <r>
    <s v="CA0012"/>
    <n v="0.17050000000000001"/>
    <n v="0.42820000000000003"/>
    <n v="0"/>
    <s v="MATRIZ "/>
    <s v="MATRIZ "/>
    <s v="JUL"/>
    <n v="2020"/>
    <n v="0.2"/>
    <n v="8.5640000000000008E-2"/>
    <n v="3.4100000000000005E-2"/>
    <n v="5.1540000000000002E-2"/>
    <x v="2"/>
  </r>
  <r>
    <s v="CA0012"/>
    <n v="0.17050000000000001"/>
    <n v="0.42820000000000003"/>
    <n v="0"/>
    <s v="MATRIZ "/>
    <s v="MATRIZ "/>
    <s v="AUG"/>
    <n v="2020"/>
    <n v="4.13"/>
    <n v="1.7684660000000001"/>
    <n v="0.70416500000000004"/>
    <n v="1.0643009999999999"/>
    <x v="3"/>
  </r>
  <r>
    <s v="CA0012"/>
    <n v="0.17050000000000001"/>
    <n v="0.42820000000000003"/>
    <n v="0"/>
    <s v="MATRIZ "/>
    <s v="MATRIZ "/>
    <s v="SEP"/>
    <n v="2020"/>
    <n v="2.0499999999999998"/>
    <n v="0.87780999999999998"/>
    <n v="0.34952499999999997"/>
    <n v="0.528285"/>
    <x v="4"/>
  </r>
  <r>
    <s v="CA0012"/>
    <n v="0.17050000000000001"/>
    <n v="0.42820000000000003"/>
    <n v="0"/>
    <s v="MATRIZ "/>
    <s v="MATRIZ "/>
    <s v="OCT"/>
    <n v="2020"/>
    <n v="0.1"/>
    <n v="4.2820000000000004E-2"/>
    <n v="1.7050000000000003E-2"/>
    <n v="2.5770000000000001E-2"/>
    <x v="5"/>
  </r>
  <r>
    <s v="CA0012"/>
    <n v="0.17050000000000001"/>
    <n v="0.42820000000000003"/>
    <n v="0"/>
    <s v="MATRIZ "/>
    <s v="MATRIZ "/>
    <s v="NOV"/>
    <n v="2020"/>
    <n v="2.39"/>
    <n v="1.023398"/>
    <n v="0.40749500000000005"/>
    <n v="0.61590299999999998"/>
    <x v="6"/>
  </r>
  <r>
    <s v="CA0012"/>
    <n v="0.17050000000000001"/>
    <n v="0.42820000000000003"/>
    <n v="0"/>
    <s v="MATRIZ "/>
    <s v="MATRIZ "/>
    <s v="DEC"/>
    <n v="2020"/>
    <n v="0.63"/>
    <n v="0.26976600000000001"/>
    <n v="0.10741500000000001"/>
    <n v="0.162351"/>
    <x v="7"/>
  </r>
  <r>
    <s v="CA0012"/>
    <n v="0.17050000000000001"/>
    <n v="0.42820000000000003"/>
    <n v="0"/>
    <s v="MATRIZ "/>
    <s v="MATRIZ "/>
    <s v="JAN"/>
    <n v="2021"/>
    <n v="0"/>
    <n v="0"/>
    <n v="0"/>
    <n v="0"/>
    <x v="8"/>
  </r>
  <r>
    <s v="STH0013"/>
    <n v="157.6224"/>
    <n v="228.166"/>
    <n v="209.9813"/>
    <s v="MATRIZ "/>
    <s v="MATRIZ "/>
    <s v="MAY"/>
    <n v="2020"/>
    <n v="0.17"/>
    <n v="38.788220000000003"/>
    <n v="26.795808000000001"/>
    <n v="11.992412000000002"/>
    <x v="0"/>
  </r>
  <r>
    <s v="STH0013"/>
    <n v="157.6224"/>
    <n v="228.166"/>
    <n v="209.9813"/>
    <s v="MATRIZ "/>
    <s v="MATRIZ "/>
    <s v="JUN"/>
    <n v="2020"/>
    <n v="1.1399999999999999"/>
    <n v="260.10924"/>
    <n v="179.68953599999998"/>
    <n v="80.419704000000024"/>
    <x v="1"/>
  </r>
  <r>
    <s v="STH0013"/>
    <n v="157.6224"/>
    <n v="228.166"/>
    <n v="209.9813"/>
    <s v="MATRIZ "/>
    <s v="MATRIZ "/>
    <s v="JUL"/>
    <n v="2020"/>
    <n v="12.69"/>
    <n v="2895.4265399999999"/>
    <n v="2000.2282559999999"/>
    <n v="895.19828400000006"/>
    <x v="2"/>
  </r>
  <r>
    <s v="STH0013"/>
    <n v="157.6224"/>
    <n v="228.166"/>
    <n v="209.9813"/>
    <s v="MATRIZ "/>
    <s v="MATRIZ "/>
    <s v="AUG"/>
    <n v="2020"/>
    <n v="0"/>
    <n v="0"/>
    <n v="0"/>
    <n v="0"/>
    <x v="3"/>
  </r>
  <r>
    <s v="STH0013"/>
    <n v="157.6224"/>
    <n v="228.166"/>
    <n v="209.9813"/>
    <s v="MATRIZ "/>
    <s v="MATRIZ "/>
    <s v="SEP"/>
    <n v="2020"/>
    <n v="1.86"/>
    <n v="424.38875999999999"/>
    <n v="293.17766399999999"/>
    <n v="131.211096"/>
    <x v="4"/>
  </r>
  <r>
    <s v="STH0013"/>
    <n v="157.6224"/>
    <n v="228.166"/>
    <n v="209.9813"/>
    <s v="MATRIZ "/>
    <s v="MATRIZ "/>
    <s v="OCT"/>
    <n v="2020"/>
    <n v="0"/>
    <n v="0"/>
    <n v="0"/>
    <n v="0"/>
    <x v="5"/>
  </r>
  <r>
    <s v="STH0013"/>
    <n v="157.6224"/>
    <n v="228.166"/>
    <n v="209.9813"/>
    <s v="MATRIZ "/>
    <s v="MATRIZ "/>
    <s v="NOV"/>
    <n v="2020"/>
    <n v="1.55"/>
    <n v="353.65730000000002"/>
    <n v="244.31471999999999"/>
    <n v="109.34258000000003"/>
    <x v="6"/>
  </r>
  <r>
    <s v="STH0013"/>
    <n v="157.6224"/>
    <n v="228.166"/>
    <n v="209.9813"/>
    <s v="MATRIZ "/>
    <s v="MATRIZ "/>
    <s v="DEC"/>
    <n v="2020"/>
    <n v="1.26"/>
    <n v="287.48915999999997"/>
    <n v="198.60422399999999"/>
    <n v="88.884935999999982"/>
    <x v="7"/>
  </r>
  <r>
    <s v="STH0013"/>
    <n v="157.6224"/>
    <n v="228.166"/>
    <n v="209.9813"/>
    <s v="MATRIZ "/>
    <s v="MATRIZ "/>
    <s v="JAN"/>
    <n v="2021"/>
    <n v="0.42"/>
    <n v="95.829719999999995"/>
    <n v="66.201408000000001"/>
    <n v="29.628311999999994"/>
    <x v="8"/>
  </r>
  <r>
    <s v="STH0013"/>
    <n v="151.53649999999999"/>
    <n v="190.81950000000001"/>
    <n v="216.13810000000001"/>
    <s v="SUCURSAL TRAN"/>
    <s v="SUCURSAL TRAN"/>
    <s v="MAY"/>
    <n v="2020"/>
    <n v="6.21"/>
    <n v="1184.9890950000001"/>
    <n v="941.04166499999997"/>
    <n v="243.94743000000017"/>
    <x v="0"/>
  </r>
  <r>
    <s v="STH0013"/>
    <n v="151.53649999999999"/>
    <n v="190.81950000000001"/>
    <n v="216.13810000000001"/>
    <s v="SUCURSAL TRAN"/>
    <s v="SUCURSAL TRAN"/>
    <s v="JUN"/>
    <n v="2020"/>
    <n v="1.1200000000000001"/>
    <n v="213.71784000000002"/>
    <n v="169.72087999999999"/>
    <n v="43.99696000000003"/>
    <x v="1"/>
  </r>
  <r>
    <s v="STH0013"/>
    <n v="151.53649999999999"/>
    <n v="190.81950000000001"/>
    <n v="216.13810000000001"/>
    <s v="SUCURSAL TRAN"/>
    <s v="SUCURSAL TRAN"/>
    <s v="JUL"/>
    <n v="2020"/>
    <n v="5.17"/>
    <n v="986.53681500000005"/>
    <n v="783.44370499999991"/>
    <n v="203.09311000000014"/>
    <x v="2"/>
  </r>
  <r>
    <s v="STH0013"/>
    <n v="151.53649999999999"/>
    <n v="190.81950000000001"/>
    <n v="216.13810000000001"/>
    <s v="SUCURSAL TRAN"/>
    <s v="SUCURSAL TRAN"/>
    <s v="AUG"/>
    <n v="2020"/>
    <n v="0.8"/>
    <n v="152.65560000000002"/>
    <n v="121.22919999999999"/>
    <n v="31.426400000000029"/>
    <x v="3"/>
  </r>
  <r>
    <s v="STH0013"/>
    <n v="151.53649999999999"/>
    <n v="190.81950000000001"/>
    <n v="216.13810000000001"/>
    <s v="SUCURSAL TRAN"/>
    <s v="SUCURSAL TRAN"/>
    <s v="SEP"/>
    <n v="2020"/>
    <n v="1.65"/>
    <n v="314.85217499999999"/>
    <n v="250.03522499999997"/>
    <n v="64.81695000000002"/>
    <x v="4"/>
  </r>
  <r>
    <s v="STH0013"/>
    <n v="151.53649999999999"/>
    <n v="190.81950000000001"/>
    <n v="216.13810000000001"/>
    <s v="SUCURSAL TRAN"/>
    <s v="SUCURSAL TRAN"/>
    <s v="OCT"/>
    <n v="2020"/>
    <n v="1.28"/>
    <n v="244.24896000000001"/>
    <n v="193.96671999999998"/>
    <n v="50.28224000000003"/>
    <x v="5"/>
  </r>
  <r>
    <s v="STH0013"/>
    <n v="151.53649999999999"/>
    <n v="190.81950000000001"/>
    <n v="216.13810000000001"/>
    <s v="SUCURSAL TRAN"/>
    <s v="SUCURSAL TRAN"/>
    <s v="NOV"/>
    <n v="2020"/>
    <n v="1.97"/>
    <n v="375.91441500000002"/>
    <n v="298.526905"/>
    <n v="77.38751000000002"/>
    <x v="6"/>
  </r>
  <r>
    <s v="STH0013"/>
    <n v="151.53649999999999"/>
    <n v="190.81950000000001"/>
    <n v="216.13810000000001"/>
    <s v="SUCURSAL TRAN"/>
    <s v="SUCURSAL TRAN"/>
    <s v="DEC"/>
    <n v="2020"/>
    <n v="7.15"/>
    <n v="1364.3594250000001"/>
    <n v="1083.4859750000001"/>
    <n v="280.87345000000005"/>
    <x v="7"/>
  </r>
  <r>
    <s v="STH0013"/>
    <n v="151.53649999999999"/>
    <n v="190.81950000000001"/>
    <n v="216.13810000000001"/>
    <s v="SUCURSAL TRAN"/>
    <s v="SUCURSAL TRAN"/>
    <s v="JAN"/>
    <n v="2021"/>
    <n v="0"/>
    <n v="0"/>
    <n v="0"/>
    <n v="0"/>
    <x v="8"/>
  </r>
  <r>
    <s v="STH0013"/>
    <n v="109.5609"/>
    <n v="146.8193"/>
    <n v="0"/>
    <s v="SUCURSAL CHILE"/>
    <s v="SUCURSAL CHILE"/>
    <s v="MAY"/>
    <n v="2020"/>
    <n v="6.21"/>
    <n v="911.74785299999996"/>
    <n v="680.37318900000002"/>
    <n v="231.37466399999994"/>
    <x v="0"/>
  </r>
  <r>
    <s v="STH0013"/>
    <n v="109.5609"/>
    <n v="146.8193"/>
    <n v="0"/>
    <s v="SUCURSAL CHILE"/>
    <s v="SUCURSAL CHILE"/>
    <s v="JUN"/>
    <n v="2020"/>
    <n v="13.11"/>
    <n v="1924.801023"/>
    <n v="1436.3433990000001"/>
    <n v="488.4576239999999"/>
    <x v="1"/>
  </r>
  <r>
    <s v="STH0013"/>
    <n v="109.5609"/>
    <n v="146.8193"/>
    <n v="0"/>
    <s v="SUCURSAL CHILE"/>
    <s v="SUCURSAL CHILE"/>
    <s v="JUL"/>
    <n v="2020"/>
    <n v="4.2"/>
    <n v="616.64106000000004"/>
    <n v="460.15578000000005"/>
    <n v="156.48527999999999"/>
    <x v="2"/>
  </r>
  <r>
    <s v="STH0013"/>
    <n v="109.5609"/>
    <n v="146.8193"/>
    <n v="0"/>
    <s v="SUCURSAL CHILE"/>
    <s v="SUCURSAL CHILE"/>
    <s v="AUG"/>
    <n v="2020"/>
    <n v="1.41"/>
    <n v="207.01521299999999"/>
    <n v="154.48086899999998"/>
    <n v="52.534344000000004"/>
    <x v="3"/>
  </r>
  <r>
    <s v="STH0013"/>
    <n v="109.5609"/>
    <n v="146.8193"/>
    <n v="0"/>
    <s v="SUCURSAL CHILE"/>
    <s v="SUCURSAL CHILE"/>
    <s v="SEP"/>
    <n v="2020"/>
    <n v="0"/>
    <n v="0"/>
    <n v="0"/>
    <n v="0"/>
    <x v="4"/>
  </r>
  <r>
    <s v="STH0013"/>
    <n v="109.5609"/>
    <n v="146.8193"/>
    <n v="0"/>
    <s v="SUCURSAL CHILE"/>
    <s v="SUCURSAL CHILE"/>
    <s v="OCT"/>
    <n v="2020"/>
    <n v="0.79"/>
    <n v="115.98724700000001"/>
    <n v="86.553111000000001"/>
    <n v="29.434136000000009"/>
    <x v="5"/>
  </r>
  <r>
    <s v="STH0013"/>
    <n v="109.5609"/>
    <n v="146.8193"/>
    <n v="0"/>
    <s v="SUCURSAL CHILE"/>
    <s v="SUCURSAL CHILE"/>
    <s v="NOV"/>
    <n v="2020"/>
    <n v="0"/>
    <n v="0"/>
    <n v="0"/>
    <n v="0"/>
    <x v="6"/>
  </r>
  <r>
    <s v="STH0013"/>
    <n v="109.5609"/>
    <n v="146.8193"/>
    <n v="0"/>
    <s v="SUCURSAL CHILE"/>
    <s v="SUCURSAL CHILE"/>
    <s v="DEC"/>
    <n v="2020"/>
    <n v="1.79"/>
    <n v="262.80654700000002"/>
    <n v="196.114011"/>
    <n v="66.692536000000018"/>
    <x v="7"/>
  </r>
  <r>
    <s v="STH0013"/>
    <n v="109.5609"/>
    <n v="146.8193"/>
    <n v="0"/>
    <s v="SUCURSAL CHILE"/>
    <s v="SUCURSAL CHILE"/>
    <s v="JAN"/>
    <n v="2021"/>
    <n v="0"/>
    <n v="0"/>
    <n v="0"/>
    <n v="0"/>
    <x v="8"/>
  </r>
  <r>
    <s v="STH0013"/>
    <n v="47.981000000000002"/>
    <n v="72.962599999999995"/>
    <n v="70.638999999999996"/>
    <s v="SUCURSAL TALLER"/>
    <s v="SUCURSAL TALLER"/>
    <s v="MAY"/>
    <n v="2020"/>
    <n v="0"/>
    <n v="0"/>
    <n v="0"/>
    <n v="0"/>
    <x v="0"/>
  </r>
  <r>
    <s v="STH0013"/>
    <n v="47.981000000000002"/>
    <n v="72.962599999999995"/>
    <n v="70.638999999999996"/>
    <s v="SUCURSAL TALLER"/>
    <s v="SUCURSAL TALLER"/>
    <s v="JUN"/>
    <n v="2020"/>
    <n v="12.84"/>
    <n v="936.8397839999999"/>
    <n v="616.07604000000003"/>
    <n v="320.76374399999986"/>
    <x v="1"/>
  </r>
  <r>
    <s v="STH0013"/>
    <n v="47.981000000000002"/>
    <n v="72.962599999999995"/>
    <n v="70.638999999999996"/>
    <s v="SUCURSAL TALLER"/>
    <s v="SUCURSAL TALLER"/>
    <s v="JUL"/>
    <n v="2020"/>
    <n v="3.95"/>
    <n v="288.20227"/>
    <n v="189.52495000000002"/>
    <n v="98.67731999999998"/>
    <x v="2"/>
  </r>
  <r>
    <s v="STH0013"/>
    <n v="47.981000000000002"/>
    <n v="72.962599999999995"/>
    <n v="70.638999999999996"/>
    <s v="SUCURSAL TALLER"/>
    <s v="SUCURSAL TALLER"/>
    <s v="AUG"/>
    <n v="2020"/>
    <n v="4.46"/>
    <n v="325.41319599999997"/>
    <n v="213.99526"/>
    <n v="111.41793599999997"/>
    <x v="3"/>
  </r>
  <r>
    <s v="STH0013"/>
    <n v="47.981000000000002"/>
    <n v="72.962599999999995"/>
    <n v="70.638999999999996"/>
    <s v="SUCURSAL TALLER"/>
    <s v="SUCURSAL TALLER"/>
    <s v="SEP"/>
    <n v="2020"/>
    <n v="1.96"/>
    <n v="143.00669599999998"/>
    <n v="94.042760000000001"/>
    <n v="48.963935999999975"/>
    <x v="4"/>
  </r>
  <r>
    <s v="STH0013"/>
    <n v="47.981000000000002"/>
    <n v="72.962599999999995"/>
    <n v="70.638999999999996"/>
    <s v="SUCURSAL TALLER"/>
    <s v="SUCURSAL TALLER"/>
    <s v="OCT"/>
    <n v="2020"/>
    <n v="0.32"/>
    <n v="23.348032"/>
    <n v="15.35392"/>
    <n v="7.9941119999999994"/>
    <x v="5"/>
  </r>
  <r>
    <s v="STH0013"/>
    <n v="47.981000000000002"/>
    <n v="72.962599999999995"/>
    <n v="70.638999999999996"/>
    <s v="SUCURSAL TALLER"/>
    <s v="SUCURSAL TALLER"/>
    <s v="NOV"/>
    <n v="2020"/>
    <n v="0.76"/>
    <n v="55.451575999999996"/>
    <n v="36.465560000000004"/>
    <n v="18.986015999999992"/>
    <x v="6"/>
  </r>
  <r>
    <s v="STH0013"/>
    <n v="47.981000000000002"/>
    <n v="72.962599999999995"/>
    <n v="70.638999999999996"/>
    <s v="SUCURSAL TALLER"/>
    <s v="SUCURSAL TALLER"/>
    <s v="DEC"/>
    <n v="2020"/>
    <n v="1.42"/>
    <n v="103.60689199999999"/>
    <n v="68.133020000000002"/>
    <n v="35.473871999999986"/>
    <x v="7"/>
  </r>
  <r>
    <s v="STH0013"/>
    <n v="47.981000000000002"/>
    <n v="72.962599999999995"/>
    <n v="70.638999999999996"/>
    <s v="SUCURSAL TALLER"/>
    <s v="SUCURSAL TALLER"/>
    <s v="JAN"/>
    <n v="2021"/>
    <n v="4.07"/>
    <n v="296.95778200000001"/>
    <n v="195.28267000000002"/>
    <n v="101.67511199999998"/>
    <x v="8"/>
  </r>
  <r>
    <s v="STH0013"/>
    <n v="136.26740000000001"/>
    <n v="165.92099999999999"/>
    <n v="190.6131"/>
    <s v="SUCURSAL LOJA"/>
    <s v="SUCURSAL LOJA"/>
    <s v="MAY"/>
    <n v="2020"/>
    <n v="1.45"/>
    <n v="240.58544999999998"/>
    <n v="197.58772999999999"/>
    <n v="42.997719999999987"/>
    <x v="0"/>
  </r>
  <r>
    <s v="STH0013"/>
    <n v="136.26740000000001"/>
    <n v="165.92099999999999"/>
    <n v="190.6131"/>
    <s v="SUCURSAL LOJA"/>
    <s v="SUCURSAL LOJA"/>
    <s v="JUN"/>
    <n v="2020"/>
    <n v="0"/>
    <n v="0"/>
    <n v="0"/>
    <n v="0"/>
    <x v="1"/>
  </r>
  <r>
    <s v="STH0013"/>
    <n v="136.26740000000001"/>
    <n v="165.92099999999999"/>
    <n v="190.6131"/>
    <s v="SUCURSAL LOJA"/>
    <s v="SUCURSAL LOJA"/>
    <s v="JUL"/>
    <n v="2020"/>
    <n v="0"/>
    <n v="0"/>
    <n v="0"/>
    <n v="0"/>
    <x v="2"/>
  </r>
  <r>
    <s v="STH0013"/>
    <n v="136.26740000000001"/>
    <n v="165.92099999999999"/>
    <n v="190.6131"/>
    <s v="SUCURSAL LOJA"/>
    <s v="SUCURSAL LOJA"/>
    <s v="AUG"/>
    <n v="2020"/>
    <n v="1.44"/>
    <n v="238.92623999999998"/>
    <n v="196.225056"/>
    <n v="42.701183999999984"/>
    <x v="3"/>
  </r>
  <r>
    <s v="STH0013"/>
    <n v="136.26740000000001"/>
    <n v="165.92099999999999"/>
    <n v="190.6131"/>
    <s v="SUCURSAL LOJA"/>
    <s v="SUCURSAL LOJA"/>
    <s v="SEP"/>
    <n v="2020"/>
    <n v="0"/>
    <n v="0"/>
    <n v="0"/>
    <n v="0"/>
    <x v="4"/>
  </r>
  <r>
    <s v="STH0013"/>
    <n v="136.26740000000001"/>
    <n v="165.92099999999999"/>
    <n v="190.6131"/>
    <s v="SUCURSAL LOJA"/>
    <s v="SUCURSAL LOJA"/>
    <s v="OCT"/>
    <n v="2020"/>
    <n v="0.69"/>
    <n v="114.48548999999998"/>
    <n v="94.024506000000002"/>
    <n v="20.460983999999982"/>
    <x v="5"/>
  </r>
  <r>
    <s v="STH0013"/>
    <n v="136.26740000000001"/>
    <n v="165.92099999999999"/>
    <n v="190.6131"/>
    <s v="SUCURSAL LOJA"/>
    <s v="SUCURSAL LOJA"/>
    <s v="NOV"/>
    <n v="2020"/>
    <n v="0.18"/>
    <n v="29.865779999999997"/>
    <n v="24.528131999999999"/>
    <n v="5.3376479999999979"/>
    <x v="6"/>
  </r>
  <r>
    <s v="STH0013"/>
    <n v="136.26740000000001"/>
    <n v="165.92099999999999"/>
    <n v="190.6131"/>
    <s v="SUCURSAL LOJA"/>
    <s v="SUCURSAL LOJA"/>
    <s v="DEC"/>
    <n v="2020"/>
    <n v="0.77"/>
    <n v="127.75917"/>
    <n v="104.925898"/>
    <n v="22.833271999999994"/>
    <x v="7"/>
  </r>
  <r>
    <s v="STH0013"/>
    <n v="136.26740000000001"/>
    <n v="165.92099999999999"/>
    <n v="190.6131"/>
    <s v="SUCURSAL LOJA"/>
    <s v="SUCURSAL LOJA"/>
    <s v="JAN"/>
    <n v="2021"/>
    <n v="1.33"/>
    <n v="220.67492999999999"/>
    <n v="181.23564200000001"/>
    <n v="39.439287999999976"/>
    <x v="8"/>
  </r>
  <r>
    <s v="COLO0014"/>
    <n v="5.3006000000000002"/>
    <n v="8.2035999999999998"/>
    <n v="9.5124999999999993"/>
    <s v="MATRIZ "/>
    <s v="MATRIZ "/>
    <s v="MAY"/>
    <n v="2020"/>
    <n v="10.9"/>
    <n v="89.419240000000002"/>
    <n v="57.776540000000004"/>
    <n v="31.642699999999998"/>
    <x v="0"/>
  </r>
  <r>
    <s v="COLO0014"/>
    <n v="5.3006000000000002"/>
    <n v="8.2035999999999998"/>
    <n v="9.5124999999999993"/>
    <s v="MATRIZ "/>
    <s v="MATRIZ "/>
    <s v="JUN"/>
    <n v="2020"/>
    <n v="0"/>
    <n v="0"/>
    <n v="0"/>
    <n v="0"/>
    <x v="1"/>
  </r>
  <r>
    <s v="COLO0014"/>
    <n v="5.3006000000000002"/>
    <n v="8.2035999999999998"/>
    <n v="9.5124999999999993"/>
    <s v="MATRIZ "/>
    <s v="MATRIZ "/>
    <s v="JUL"/>
    <n v="2020"/>
    <n v="2.58"/>
    <n v="21.165288"/>
    <n v="13.675548000000001"/>
    <n v="7.4897399999999994"/>
    <x v="2"/>
  </r>
  <r>
    <s v="COLO0014"/>
    <n v="5.3006000000000002"/>
    <n v="8.2035999999999998"/>
    <n v="9.5124999999999993"/>
    <s v="MATRIZ "/>
    <s v="MATRIZ "/>
    <s v="AUG"/>
    <n v="2020"/>
    <n v="1.31"/>
    <n v="10.746715999999999"/>
    <n v="6.9437860000000002"/>
    <n v="3.802929999999999"/>
    <x v="3"/>
  </r>
  <r>
    <s v="COLO0014"/>
    <n v="5.3006000000000002"/>
    <n v="8.2035999999999998"/>
    <n v="9.5124999999999993"/>
    <s v="MATRIZ "/>
    <s v="MATRIZ "/>
    <s v="SEP"/>
    <n v="2020"/>
    <n v="0"/>
    <n v="0"/>
    <n v="0"/>
    <n v="0"/>
    <x v="4"/>
  </r>
  <r>
    <s v="COLO0014"/>
    <n v="5.3006000000000002"/>
    <n v="8.2035999999999998"/>
    <n v="9.5124999999999993"/>
    <s v="MATRIZ "/>
    <s v="MATRIZ "/>
    <s v="OCT"/>
    <n v="2020"/>
    <n v="0.03"/>
    <n v="0.24610799999999999"/>
    <n v="0.15901799999999999"/>
    <n v="8.7090000000000001E-2"/>
    <x v="5"/>
  </r>
  <r>
    <s v="COLO0014"/>
    <n v="5.3006000000000002"/>
    <n v="8.2035999999999998"/>
    <n v="9.5124999999999993"/>
    <s v="MATRIZ "/>
    <s v="MATRIZ "/>
    <s v="NOV"/>
    <n v="2020"/>
    <n v="0"/>
    <n v="0"/>
    <n v="0"/>
    <n v="0"/>
    <x v="6"/>
  </r>
  <r>
    <s v="COLO0014"/>
    <n v="5.3006000000000002"/>
    <n v="8.2035999999999998"/>
    <n v="9.5124999999999993"/>
    <s v="MATRIZ "/>
    <s v="MATRIZ "/>
    <s v="DEC"/>
    <n v="2020"/>
    <n v="1.26"/>
    <n v="10.336536000000001"/>
    <n v="6.6787559999999999"/>
    <n v="3.6577800000000007"/>
    <x v="7"/>
  </r>
  <r>
    <s v="COLO0014"/>
    <n v="5.3006000000000002"/>
    <n v="8.2035999999999998"/>
    <n v="9.5124999999999993"/>
    <s v="MATRIZ "/>
    <s v="MATRIZ "/>
    <s v="JAN"/>
    <n v="2021"/>
    <n v="0.66"/>
    <n v="5.4143759999999999"/>
    <n v="3.4983960000000005"/>
    <n v="1.9159799999999994"/>
    <x v="8"/>
  </r>
  <r>
    <s v="COLO0014"/>
    <n v="6.4375999999999998"/>
    <n v="8.1737000000000002"/>
    <n v="8.9650999999999996"/>
    <s v="SUCURSAL CHILE"/>
    <s v="SUCURSAL CHILE"/>
    <s v="MAY"/>
    <n v="2020"/>
    <n v="0.44"/>
    <n v="3.596428"/>
    <n v="2.832544"/>
    <n v="0.76388400000000001"/>
    <x v="0"/>
  </r>
  <r>
    <s v="COLO0014"/>
    <n v="6.4375999999999998"/>
    <n v="8.1737000000000002"/>
    <n v="8.9650999999999996"/>
    <s v="SUCURSAL CHILE"/>
    <s v="SUCURSAL CHILE"/>
    <s v="JUN"/>
    <n v="2020"/>
    <n v="1.87"/>
    <n v="15.284819000000001"/>
    <n v="12.038311999999999"/>
    <n v="3.2465070000000011"/>
    <x v="1"/>
  </r>
  <r>
    <s v="COLO0014"/>
    <n v="6.4375999999999998"/>
    <n v="8.1737000000000002"/>
    <n v="8.9650999999999996"/>
    <s v="SUCURSAL CHILE"/>
    <s v="SUCURSAL CHILE"/>
    <s v="JUL"/>
    <n v="2020"/>
    <n v="1.61"/>
    <n v="13.159657000000001"/>
    <n v="10.364536000000001"/>
    <n v="2.795121"/>
    <x v="2"/>
  </r>
  <r>
    <s v="COLO0014"/>
    <n v="6.4375999999999998"/>
    <n v="8.1737000000000002"/>
    <n v="8.9650999999999996"/>
    <s v="SUCURSAL CHILE"/>
    <s v="SUCURSAL CHILE"/>
    <s v="AUG"/>
    <n v="2020"/>
    <n v="0.41"/>
    <n v="3.3512169999999997"/>
    <n v="2.6394159999999998"/>
    <n v="0.71180099999999991"/>
    <x v="3"/>
  </r>
  <r>
    <s v="COLO0014"/>
    <n v="6.4375999999999998"/>
    <n v="8.1737000000000002"/>
    <n v="8.9650999999999996"/>
    <s v="SUCURSAL CHILE"/>
    <s v="SUCURSAL CHILE"/>
    <s v="SEP"/>
    <n v="2020"/>
    <n v="0"/>
    <n v="0"/>
    <n v="0"/>
    <n v="0"/>
    <x v="4"/>
  </r>
  <r>
    <s v="COLO0014"/>
    <n v="6.4375999999999998"/>
    <n v="8.1737000000000002"/>
    <n v="8.9650999999999996"/>
    <s v="SUCURSAL CHILE"/>
    <s v="SUCURSAL CHILE"/>
    <s v="OCT"/>
    <n v="2020"/>
    <n v="0.04"/>
    <n v="0.32694800000000002"/>
    <n v="0.25750400000000001"/>
    <n v="6.9444000000000006E-2"/>
    <x v="5"/>
  </r>
  <r>
    <s v="COLO0014"/>
    <n v="6.4375999999999998"/>
    <n v="8.1737000000000002"/>
    <n v="8.9650999999999996"/>
    <s v="SUCURSAL CHILE"/>
    <s v="SUCURSAL CHILE"/>
    <s v="NOV"/>
    <n v="2020"/>
    <n v="0"/>
    <n v="0"/>
    <n v="0"/>
    <n v="0"/>
    <x v="6"/>
  </r>
  <r>
    <s v="COLO0014"/>
    <n v="6.4375999999999998"/>
    <n v="8.1737000000000002"/>
    <n v="8.9650999999999996"/>
    <s v="SUCURSAL CHILE"/>
    <s v="SUCURSAL CHILE"/>
    <s v="DEC"/>
    <n v="2020"/>
    <n v="0.05"/>
    <n v="0.40868500000000002"/>
    <n v="0.32188"/>
    <n v="8.6805000000000021E-2"/>
    <x v="7"/>
  </r>
  <r>
    <s v="COLO0014"/>
    <n v="6.4375999999999998"/>
    <n v="8.1737000000000002"/>
    <n v="8.9650999999999996"/>
    <s v="SUCURSAL CHILE"/>
    <s v="SUCURSAL CHILE"/>
    <s v="JAN"/>
    <n v="2021"/>
    <n v="1.65"/>
    <n v="13.486604999999999"/>
    <n v="10.622039999999998"/>
    <n v="2.8645650000000007"/>
    <x v="8"/>
  </r>
  <r>
    <s v="COLO0014"/>
    <n v="13.768700000000001"/>
    <n v="23.2699"/>
    <n v="27.911799999999999"/>
    <s v="SUCURSAL TALLER"/>
    <s v="SUCURSAL TALLER"/>
    <s v="MAY"/>
    <n v="2020"/>
    <n v="0"/>
    <n v="0"/>
    <n v="0"/>
    <n v="0"/>
    <x v="0"/>
  </r>
  <r>
    <s v="COLO0014"/>
    <n v="13.768700000000001"/>
    <n v="23.2699"/>
    <n v="27.911799999999999"/>
    <s v="SUCURSAL TALLER"/>
    <s v="SUCURSAL TALLER"/>
    <s v="JUN"/>
    <n v="2020"/>
    <n v="3.38"/>
    <n v="78.652261999999993"/>
    <n v="46.538206000000002"/>
    <n v="32.114055999999991"/>
    <x v="1"/>
  </r>
  <r>
    <s v="COLO0014"/>
    <n v="13.768700000000001"/>
    <n v="23.2699"/>
    <n v="27.911799999999999"/>
    <s v="SUCURSAL TALLER"/>
    <s v="SUCURSAL TALLER"/>
    <s v="JUL"/>
    <n v="2020"/>
    <n v="0"/>
    <n v="0"/>
    <n v="0"/>
    <n v="0"/>
    <x v="2"/>
  </r>
  <r>
    <s v="COLO0014"/>
    <n v="13.768700000000001"/>
    <n v="23.2699"/>
    <n v="27.911799999999999"/>
    <s v="SUCURSAL TALLER"/>
    <s v="SUCURSAL TALLER"/>
    <s v="AUG"/>
    <n v="2020"/>
    <n v="12.18"/>
    <n v="283.42738199999997"/>
    <n v="167.702766"/>
    <n v="115.72461599999997"/>
    <x v="3"/>
  </r>
  <r>
    <s v="COLO0014"/>
    <n v="13.768700000000001"/>
    <n v="23.2699"/>
    <n v="27.911799999999999"/>
    <s v="SUCURSAL TALLER"/>
    <s v="SUCURSAL TALLER"/>
    <s v="SEP"/>
    <n v="2020"/>
    <n v="0.88"/>
    <n v="20.477512000000001"/>
    <n v="12.116456000000001"/>
    <n v="8.3610559999999996"/>
    <x v="4"/>
  </r>
  <r>
    <s v="COLO0014"/>
    <n v="13.768700000000001"/>
    <n v="23.2699"/>
    <n v="27.911799999999999"/>
    <s v="SUCURSAL TALLER"/>
    <s v="SUCURSAL TALLER"/>
    <s v="OCT"/>
    <n v="2020"/>
    <n v="7.71"/>
    <n v="179.41092900000001"/>
    <n v="106.156677"/>
    <n v="73.254252000000008"/>
    <x v="5"/>
  </r>
  <r>
    <s v="COLO0014"/>
    <n v="13.768700000000001"/>
    <n v="23.2699"/>
    <n v="27.911799999999999"/>
    <s v="SUCURSAL TALLER"/>
    <s v="SUCURSAL TALLER"/>
    <s v="NOV"/>
    <n v="2020"/>
    <n v="0.87"/>
    <n v="20.244813000000001"/>
    <n v="11.978769"/>
    <n v="8.2660440000000008"/>
    <x v="6"/>
  </r>
  <r>
    <s v="COLO0014"/>
    <n v="13.768700000000001"/>
    <n v="23.2699"/>
    <n v="27.911799999999999"/>
    <s v="SUCURSAL TALLER"/>
    <s v="SUCURSAL TALLER"/>
    <s v="DEC"/>
    <n v="2020"/>
    <n v="5.25"/>
    <n v="122.16697499999999"/>
    <n v="72.285674999999998"/>
    <n v="49.881299999999996"/>
    <x v="7"/>
  </r>
  <r>
    <s v="COLO0014"/>
    <n v="13.768700000000001"/>
    <n v="23.2699"/>
    <n v="27.911799999999999"/>
    <s v="SUCURSAL TALLER"/>
    <s v="SUCURSAL TALLER"/>
    <s v="JAN"/>
    <n v="2021"/>
    <n v="0"/>
    <n v="0"/>
    <n v="0"/>
    <n v="0"/>
    <x v="8"/>
  </r>
  <r>
    <s v="COLO0015"/>
    <n v="3.1694"/>
    <n v="4.8948999999999998"/>
    <n v="4.4398999999999997"/>
    <s v="MATRIZ "/>
    <s v="MATRIZ "/>
    <s v="MAY"/>
    <n v="2020"/>
    <n v="3.9"/>
    <n v="19.090109999999999"/>
    <n v="12.360659999999999"/>
    <n v="6.7294499999999999"/>
    <x v="0"/>
  </r>
  <r>
    <s v="COLO0015"/>
    <n v="3.1694"/>
    <n v="4.8948999999999998"/>
    <n v="4.4398999999999997"/>
    <s v="MATRIZ "/>
    <s v="MATRIZ "/>
    <s v="JUN"/>
    <n v="2020"/>
    <n v="3.55"/>
    <n v="17.376894999999998"/>
    <n v="11.25137"/>
    <n v="6.1255249999999979"/>
    <x v="1"/>
  </r>
  <r>
    <s v="COLO0015"/>
    <n v="3.1694"/>
    <n v="4.8948999999999998"/>
    <n v="4.4398999999999997"/>
    <s v="MATRIZ "/>
    <s v="MATRIZ "/>
    <s v="JUL"/>
    <n v="2020"/>
    <n v="7.0000000000000007E-2"/>
    <n v="0.34264300000000003"/>
    <n v="0.22185800000000003"/>
    <n v="0.120785"/>
    <x v="2"/>
  </r>
  <r>
    <s v="COLO0015"/>
    <n v="3.1694"/>
    <n v="4.8948999999999998"/>
    <n v="4.4398999999999997"/>
    <s v="MATRIZ "/>
    <s v="MATRIZ "/>
    <s v="AUG"/>
    <n v="2020"/>
    <n v="0"/>
    <n v="0"/>
    <n v="0"/>
    <n v="0"/>
    <x v="3"/>
  </r>
  <r>
    <s v="COLO0015"/>
    <n v="3.1694"/>
    <n v="4.8948999999999998"/>
    <n v="4.4398999999999997"/>
    <s v="MATRIZ "/>
    <s v="MATRIZ "/>
    <s v="SEP"/>
    <n v="2020"/>
    <n v="4.18"/>
    <n v="20.460681999999998"/>
    <n v="13.248092"/>
    <n v="7.2125899999999987"/>
    <x v="4"/>
  </r>
  <r>
    <s v="COLO0015"/>
    <n v="3.1694"/>
    <n v="4.8948999999999998"/>
    <n v="4.4398999999999997"/>
    <s v="MATRIZ "/>
    <s v="MATRIZ "/>
    <s v="OCT"/>
    <n v="2020"/>
    <n v="1.96"/>
    <n v="9.594004"/>
    <n v="6.2120239999999995"/>
    <n v="3.3819800000000004"/>
    <x v="5"/>
  </r>
  <r>
    <s v="COLO0015"/>
    <n v="3.1694"/>
    <n v="4.8948999999999998"/>
    <n v="4.4398999999999997"/>
    <s v="MATRIZ "/>
    <s v="MATRIZ "/>
    <s v="NOV"/>
    <n v="2020"/>
    <n v="1.93"/>
    <n v="9.4471569999999989"/>
    <n v="6.1169419999999999"/>
    <n v="3.330214999999999"/>
    <x v="6"/>
  </r>
  <r>
    <s v="COLO0015"/>
    <n v="3.1694"/>
    <n v="4.8948999999999998"/>
    <n v="4.4398999999999997"/>
    <s v="MATRIZ "/>
    <s v="MATRIZ "/>
    <s v="DEC"/>
    <n v="2020"/>
    <n v="3.74"/>
    <n v="18.306926000000001"/>
    <n v="11.853556000000001"/>
    <n v="6.4533699999999996"/>
    <x v="7"/>
  </r>
  <r>
    <s v="COLO0015"/>
    <n v="3.1694"/>
    <n v="4.8948999999999998"/>
    <n v="4.4398999999999997"/>
    <s v="MATRIZ "/>
    <s v="MATRIZ "/>
    <s v="JAN"/>
    <n v="2021"/>
    <n v="7.67"/>
    <n v="37.543883000000001"/>
    <n v="24.309297999999998"/>
    <n v="13.234585000000003"/>
    <x v="8"/>
  </r>
  <r>
    <s v="COLO0015"/>
    <n v="6.2743000000000002"/>
    <n v="9.2377000000000002"/>
    <n v="9.8526000000000007"/>
    <s v="SUCURSAL TALLER"/>
    <s v="SUCURSAL TALLER"/>
    <s v="MAY"/>
    <n v="2020"/>
    <n v="1.43"/>
    <n v="13.209911"/>
    <n v="8.9722489999999997"/>
    <n v="4.2376620000000003"/>
    <x v="0"/>
  </r>
  <r>
    <s v="COLO0015"/>
    <n v="6.2743000000000002"/>
    <n v="9.2377000000000002"/>
    <n v="9.8526000000000007"/>
    <s v="SUCURSAL TALLER"/>
    <s v="SUCURSAL TALLER"/>
    <s v="JUN"/>
    <n v="2020"/>
    <n v="0"/>
    <n v="0"/>
    <n v="0"/>
    <n v="0"/>
    <x v="1"/>
  </r>
  <r>
    <s v="COLO0015"/>
    <n v="6.2743000000000002"/>
    <n v="9.2377000000000002"/>
    <n v="9.8526000000000007"/>
    <s v="SUCURSAL TALLER"/>
    <s v="SUCURSAL TALLER"/>
    <s v="JUL"/>
    <n v="2020"/>
    <n v="0"/>
    <n v="0"/>
    <n v="0"/>
    <n v="0"/>
    <x v="2"/>
  </r>
  <r>
    <s v="COLO0015"/>
    <n v="6.2743000000000002"/>
    <n v="9.2377000000000002"/>
    <n v="9.8526000000000007"/>
    <s v="SUCURSAL TALLER"/>
    <s v="SUCURSAL TALLER"/>
    <s v="AUG"/>
    <n v="2020"/>
    <n v="1.89"/>
    <n v="17.459253"/>
    <n v="11.858426999999999"/>
    <n v="5.6008260000000014"/>
    <x v="3"/>
  </r>
  <r>
    <s v="COLO0015"/>
    <n v="6.2743000000000002"/>
    <n v="9.2377000000000002"/>
    <n v="9.8526000000000007"/>
    <s v="SUCURSAL TALLER"/>
    <s v="SUCURSAL TALLER"/>
    <s v="SEP"/>
    <n v="2020"/>
    <n v="0"/>
    <n v="0"/>
    <n v="0"/>
    <n v="0"/>
    <x v="4"/>
  </r>
  <r>
    <s v="COLO0015"/>
    <n v="6.2743000000000002"/>
    <n v="9.2377000000000002"/>
    <n v="9.8526000000000007"/>
    <s v="SUCURSAL TALLER"/>
    <s v="SUCURSAL TALLER"/>
    <s v="OCT"/>
    <n v="2020"/>
    <n v="4.0199999999999996"/>
    <n v="37.135553999999999"/>
    <n v="25.222685999999999"/>
    <n v="11.912868"/>
    <x v="5"/>
  </r>
  <r>
    <s v="COLO0015"/>
    <n v="6.2743000000000002"/>
    <n v="9.2377000000000002"/>
    <n v="9.8526000000000007"/>
    <s v="SUCURSAL TALLER"/>
    <s v="SUCURSAL TALLER"/>
    <s v="NOV"/>
    <n v="2020"/>
    <n v="0.72"/>
    <n v="6.6511439999999995"/>
    <n v="4.5174960000000004"/>
    <n v="2.1336479999999991"/>
    <x v="6"/>
  </r>
  <r>
    <s v="COLO0015"/>
    <n v="6.2743000000000002"/>
    <n v="9.2377000000000002"/>
    <n v="9.8526000000000007"/>
    <s v="SUCURSAL TALLER"/>
    <s v="SUCURSAL TALLER"/>
    <s v="DEC"/>
    <n v="2020"/>
    <n v="0"/>
    <n v="0"/>
    <n v="0"/>
    <n v="0"/>
    <x v="7"/>
  </r>
  <r>
    <s v="COLO0015"/>
    <n v="6.2743000000000002"/>
    <n v="9.2377000000000002"/>
    <n v="9.8526000000000007"/>
    <s v="SUCURSAL TALLER"/>
    <s v="SUCURSAL TALLER"/>
    <s v="JAN"/>
    <n v="2021"/>
    <n v="0"/>
    <n v="0"/>
    <n v="0"/>
    <n v="0"/>
    <x v="8"/>
  </r>
  <r>
    <s v="C0016"/>
    <n v="94.028099999999995"/>
    <n v="149.46170000000001"/>
    <n v="156.1908"/>
    <s v="SUCURSAL TALLER"/>
    <s v="SUCURSAL TALLER"/>
    <s v="MAY"/>
    <n v="2020"/>
    <n v="0"/>
    <n v="0"/>
    <n v="0"/>
    <n v="0"/>
    <x v="0"/>
  </r>
  <r>
    <s v="C0016"/>
    <n v="94.028099999999995"/>
    <n v="149.46170000000001"/>
    <n v="156.1908"/>
    <s v="SUCURSAL TALLER"/>
    <s v="SUCURSAL TALLER"/>
    <s v="JUN"/>
    <n v="2020"/>
    <n v="3.43"/>
    <n v="512.65363100000002"/>
    <n v="322.51638300000002"/>
    <n v="190.137248"/>
    <x v="1"/>
  </r>
  <r>
    <s v="C0016"/>
    <n v="94.028099999999995"/>
    <n v="149.46170000000001"/>
    <n v="156.1908"/>
    <s v="SUCURSAL TALLER"/>
    <s v="SUCURSAL TALLER"/>
    <s v="JUL"/>
    <n v="2020"/>
    <n v="8.6199999999999992"/>
    <n v="1288.359854"/>
    <n v="810.52222199999983"/>
    <n v="477.83763200000021"/>
    <x v="2"/>
  </r>
  <r>
    <s v="C0016"/>
    <n v="94.028099999999995"/>
    <n v="149.46170000000001"/>
    <n v="156.1908"/>
    <s v="SUCURSAL TALLER"/>
    <s v="SUCURSAL TALLER"/>
    <s v="AUG"/>
    <n v="2020"/>
    <n v="0"/>
    <n v="0"/>
    <n v="0"/>
    <n v="0"/>
    <x v="3"/>
  </r>
  <r>
    <s v="C0016"/>
    <n v="94.028099999999995"/>
    <n v="149.46170000000001"/>
    <n v="156.1908"/>
    <s v="SUCURSAL TALLER"/>
    <s v="SUCURSAL TALLER"/>
    <s v="SEP"/>
    <n v="2020"/>
    <n v="0"/>
    <n v="0"/>
    <n v="0"/>
    <n v="0"/>
    <x v="4"/>
  </r>
  <r>
    <s v="C0016"/>
    <n v="94.028099999999995"/>
    <n v="149.46170000000001"/>
    <n v="156.1908"/>
    <s v="SUCURSAL TALLER"/>
    <s v="SUCURSAL TALLER"/>
    <s v="OCT"/>
    <n v="2020"/>
    <n v="1.48"/>
    <n v="221.203316"/>
    <n v="139.16158799999999"/>
    <n v="82.041728000000006"/>
    <x v="5"/>
  </r>
  <r>
    <s v="C0016"/>
    <n v="94.028099999999995"/>
    <n v="149.46170000000001"/>
    <n v="156.1908"/>
    <s v="SUCURSAL TALLER"/>
    <s v="SUCURSAL TALLER"/>
    <s v="NOV"/>
    <n v="2020"/>
    <n v="9.57"/>
    <n v="1430.348469"/>
    <n v="899.84891700000003"/>
    <n v="530.49955199999999"/>
    <x v="6"/>
  </r>
  <r>
    <s v="C0016"/>
    <n v="94.028099999999995"/>
    <n v="149.46170000000001"/>
    <n v="156.1908"/>
    <s v="SUCURSAL TALLER"/>
    <s v="SUCURSAL TALLER"/>
    <s v="DEC"/>
    <n v="2020"/>
    <n v="1.18"/>
    <n v="176.36480599999999"/>
    <n v="110.95315799999999"/>
    <n v="65.411648"/>
    <x v="7"/>
  </r>
  <r>
    <s v="C0016"/>
    <n v="94.028099999999995"/>
    <n v="149.46170000000001"/>
    <n v="156.1908"/>
    <s v="SUCURSAL TALLER"/>
    <s v="SUCURSAL TALLER"/>
    <s v="JAN"/>
    <n v="2021"/>
    <n v="0"/>
    <n v="0"/>
    <n v="0"/>
    <n v="0"/>
    <x v="8"/>
  </r>
  <r>
    <s v="C0016"/>
    <n v="179.65129999999999"/>
    <n v="255.5094"/>
    <n v="0"/>
    <s v="SUCURSAL LOJA"/>
    <s v="SUCURSAL LOJA"/>
    <s v="MAY"/>
    <n v="2020"/>
    <n v="0.15"/>
    <n v="38.326409999999996"/>
    <n v="26.947695"/>
    <n v="11.378714999999996"/>
    <x v="0"/>
  </r>
  <r>
    <s v="C0016"/>
    <n v="179.65129999999999"/>
    <n v="255.5094"/>
    <n v="0"/>
    <s v="SUCURSAL LOJA"/>
    <s v="SUCURSAL LOJA"/>
    <s v="JUN"/>
    <n v="2020"/>
    <n v="2.1"/>
    <n v="536.56974000000002"/>
    <n v="377.26772999999997"/>
    <n v="159.30201000000005"/>
    <x v="1"/>
  </r>
  <r>
    <s v="C0016"/>
    <n v="179.65129999999999"/>
    <n v="255.5094"/>
    <n v="0"/>
    <s v="SUCURSAL LOJA"/>
    <s v="SUCURSAL LOJA"/>
    <s v="JUL"/>
    <n v="2020"/>
    <n v="0"/>
    <n v="0"/>
    <n v="0"/>
    <n v="0"/>
    <x v="2"/>
  </r>
  <r>
    <s v="C0016"/>
    <n v="179.65129999999999"/>
    <n v="255.5094"/>
    <n v="0"/>
    <s v="SUCURSAL LOJA"/>
    <s v="SUCURSAL LOJA"/>
    <s v="AUG"/>
    <n v="2020"/>
    <n v="0"/>
    <n v="0"/>
    <n v="0"/>
    <n v="0"/>
    <x v="3"/>
  </r>
  <r>
    <s v="C0016"/>
    <n v="179.65129999999999"/>
    <n v="255.5094"/>
    <n v="0"/>
    <s v="SUCURSAL LOJA"/>
    <s v="SUCURSAL LOJA"/>
    <s v="SEP"/>
    <n v="2020"/>
    <n v="0.13"/>
    <n v="33.216222000000002"/>
    <n v="23.354669000000001"/>
    <n v="9.8615530000000007"/>
    <x v="4"/>
  </r>
  <r>
    <s v="C0016"/>
    <n v="179.65129999999999"/>
    <n v="255.5094"/>
    <n v="0"/>
    <s v="SUCURSAL LOJA"/>
    <s v="SUCURSAL LOJA"/>
    <s v="OCT"/>
    <n v="2020"/>
    <n v="0"/>
    <n v="0"/>
    <n v="0"/>
    <n v="0"/>
    <x v="5"/>
  </r>
  <r>
    <s v="C0016"/>
    <n v="179.65129999999999"/>
    <n v="255.5094"/>
    <n v="0"/>
    <s v="SUCURSAL LOJA"/>
    <s v="SUCURSAL LOJA"/>
    <s v="NOV"/>
    <n v="2020"/>
    <n v="0"/>
    <n v="0"/>
    <n v="0"/>
    <n v="0"/>
    <x v="6"/>
  </r>
  <r>
    <s v="C0016"/>
    <n v="179.65129999999999"/>
    <n v="255.5094"/>
    <n v="0"/>
    <s v="SUCURSAL LOJA"/>
    <s v="SUCURSAL LOJA"/>
    <s v="DEC"/>
    <n v="2020"/>
    <n v="0"/>
    <n v="0"/>
    <n v="0"/>
    <n v="0"/>
    <x v="7"/>
  </r>
  <r>
    <s v="C0016"/>
    <n v="179.65129999999999"/>
    <n v="255.5094"/>
    <n v="0"/>
    <s v="SUCURSAL LOJA"/>
    <s v="SUCURSAL LOJA"/>
    <s v="JAN"/>
    <n v="2021"/>
    <n v="0.05"/>
    <n v="12.77547"/>
    <n v="8.9825649999999992"/>
    <n v="3.7929050000000011"/>
    <x v="8"/>
  </r>
  <r>
    <s v="C0016"/>
    <n v="164.9778"/>
    <n v="202.39850000000001"/>
    <n v="211.08770000000001"/>
    <s v="MATRIZ "/>
    <s v="MATRIZ "/>
    <s v="MAY"/>
    <n v="2020"/>
    <n v="0"/>
    <n v="0"/>
    <n v="0"/>
    <n v="0"/>
    <x v="0"/>
  </r>
  <r>
    <s v="C0016"/>
    <n v="164.9778"/>
    <n v="202.39850000000001"/>
    <n v="211.08770000000001"/>
    <s v="MATRIZ "/>
    <s v="MATRIZ "/>
    <s v="JUN"/>
    <n v="2020"/>
    <n v="2.5099999999999998"/>
    <n v="508.02023500000001"/>
    <n v="414.09427799999997"/>
    <n v="93.925957000000039"/>
    <x v="1"/>
  </r>
  <r>
    <s v="C0016"/>
    <n v="164.9778"/>
    <n v="202.39850000000001"/>
    <n v="211.08770000000001"/>
    <s v="MATRIZ "/>
    <s v="MATRIZ "/>
    <s v="JUL"/>
    <n v="2020"/>
    <n v="0"/>
    <n v="0"/>
    <n v="0"/>
    <n v="0"/>
    <x v="2"/>
  </r>
  <r>
    <s v="C0016"/>
    <n v="164.9778"/>
    <n v="202.39850000000001"/>
    <n v="211.08770000000001"/>
    <s v="MATRIZ "/>
    <s v="MATRIZ "/>
    <s v="AUG"/>
    <n v="2020"/>
    <n v="0.88"/>
    <n v="178.11068"/>
    <n v="145.180464"/>
    <n v="32.930216000000001"/>
    <x v="3"/>
  </r>
  <r>
    <s v="C0016"/>
    <n v="164.9778"/>
    <n v="202.39850000000001"/>
    <n v="211.08770000000001"/>
    <s v="MATRIZ "/>
    <s v="MATRIZ "/>
    <s v="SEP"/>
    <n v="2020"/>
    <n v="0"/>
    <n v="0"/>
    <n v="0"/>
    <n v="0"/>
    <x v="4"/>
  </r>
  <r>
    <s v="C0016"/>
    <n v="164.9778"/>
    <n v="202.39850000000001"/>
    <n v="211.08770000000001"/>
    <s v="MATRIZ "/>
    <s v="MATRIZ "/>
    <s v="OCT"/>
    <n v="2020"/>
    <n v="0"/>
    <n v="0"/>
    <n v="0"/>
    <n v="0"/>
    <x v="5"/>
  </r>
  <r>
    <s v="C0016"/>
    <n v="164.9778"/>
    <n v="202.39850000000001"/>
    <n v="211.08770000000001"/>
    <s v="MATRIZ "/>
    <s v="MATRIZ "/>
    <s v="NOV"/>
    <n v="2020"/>
    <n v="0.03"/>
    <n v="6.071955"/>
    <n v="4.9493339999999995"/>
    <n v="1.1226210000000005"/>
    <x v="6"/>
  </r>
  <r>
    <s v="C0016"/>
    <n v="164.9778"/>
    <n v="202.39850000000001"/>
    <n v="211.08770000000001"/>
    <s v="MATRIZ "/>
    <s v="MATRIZ "/>
    <s v="DEC"/>
    <n v="2020"/>
    <n v="0"/>
    <n v="0"/>
    <n v="0"/>
    <n v="0"/>
    <x v="7"/>
  </r>
  <r>
    <s v="C0016"/>
    <n v="164.9778"/>
    <n v="202.39850000000001"/>
    <n v="211.08770000000001"/>
    <s v="MATRIZ "/>
    <s v="MATRIZ "/>
    <s v="JAN"/>
    <n v="2021"/>
    <n v="0"/>
    <n v="0"/>
    <n v="0"/>
    <n v="0"/>
    <x v="8"/>
  </r>
  <r>
    <s v="CA0017"/>
    <n v="0.16950000000000001"/>
    <n v="0.44259999999999999"/>
    <n v="0.40960000000000002"/>
    <s v="SUCURSAL TRAN"/>
    <s v="SUCURSAL TRAN"/>
    <s v="MAY"/>
    <n v="2020"/>
    <n v="5.1100000000000003"/>
    <n v="2.2616860000000001"/>
    <n v="0.86614500000000016"/>
    <n v="1.3955409999999999"/>
    <x v="0"/>
  </r>
  <r>
    <s v="CA0017"/>
    <n v="0.16950000000000001"/>
    <n v="0.44259999999999999"/>
    <n v="0.40960000000000002"/>
    <s v="SUCURSAL TRAN"/>
    <s v="SUCURSAL TRAN"/>
    <s v="JUN"/>
    <n v="2020"/>
    <n v="2.72"/>
    <n v="1.2038720000000001"/>
    <n v="0.46104000000000006"/>
    <n v="0.74283199999999994"/>
    <x v="1"/>
  </r>
  <r>
    <s v="CA0017"/>
    <n v="0.16950000000000001"/>
    <n v="0.44259999999999999"/>
    <n v="0.40960000000000002"/>
    <s v="SUCURSAL TRAN"/>
    <s v="SUCURSAL TRAN"/>
    <s v="JUL"/>
    <n v="2020"/>
    <n v="0"/>
    <n v="0"/>
    <n v="0"/>
    <n v="0"/>
    <x v="2"/>
  </r>
  <r>
    <s v="CA0017"/>
    <n v="0.16950000000000001"/>
    <n v="0.44259999999999999"/>
    <n v="0.40960000000000002"/>
    <s v="SUCURSAL TRAN"/>
    <s v="SUCURSAL TRAN"/>
    <s v="AUG"/>
    <n v="2020"/>
    <n v="5.46"/>
    <n v="2.4165959999999997"/>
    <n v="0.92547000000000001"/>
    <n v="1.4911259999999997"/>
    <x v="3"/>
  </r>
  <r>
    <s v="CA0017"/>
    <n v="0.16950000000000001"/>
    <n v="0.44259999999999999"/>
    <n v="0.40960000000000002"/>
    <s v="SUCURSAL TRAN"/>
    <s v="SUCURSAL TRAN"/>
    <s v="SEP"/>
    <n v="2020"/>
    <n v="5.83"/>
    <n v="2.5803579999999999"/>
    <n v="0.98818500000000009"/>
    <n v="1.5921729999999998"/>
    <x v="4"/>
  </r>
  <r>
    <s v="CA0017"/>
    <n v="0.16950000000000001"/>
    <n v="0.44259999999999999"/>
    <n v="0.40960000000000002"/>
    <s v="SUCURSAL TRAN"/>
    <s v="SUCURSAL TRAN"/>
    <s v="OCT"/>
    <n v="2020"/>
    <n v="3.13"/>
    <n v="1.385338"/>
    <n v="0.53053499999999998"/>
    <n v="0.85480299999999998"/>
    <x v="5"/>
  </r>
  <r>
    <s v="CA0017"/>
    <n v="0.16950000000000001"/>
    <n v="0.44259999999999999"/>
    <n v="0.40960000000000002"/>
    <s v="SUCURSAL TRAN"/>
    <s v="SUCURSAL TRAN"/>
    <s v="NOV"/>
    <n v="2020"/>
    <n v="4.29"/>
    <n v="1.8987540000000001"/>
    <n v="0.72715500000000011"/>
    <n v="1.1715990000000001"/>
    <x v="6"/>
  </r>
  <r>
    <s v="CA0017"/>
    <n v="0.16950000000000001"/>
    <n v="0.44259999999999999"/>
    <n v="0.40960000000000002"/>
    <s v="SUCURSAL TRAN"/>
    <s v="SUCURSAL TRAN"/>
    <s v="DEC"/>
    <n v="2020"/>
    <n v="0"/>
    <n v="0"/>
    <n v="0"/>
    <n v="0"/>
    <x v="7"/>
  </r>
  <r>
    <s v="CA0017"/>
    <n v="0.16950000000000001"/>
    <n v="0.44259999999999999"/>
    <n v="0.40960000000000002"/>
    <s v="SUCURSAL TRAN"/>
    <s v="SUCURSAL TRAN"/>
    <s v="JAN"/>
    <n v="2021"/>
    <n v="0.01"/>
    <n v="4.4260000000000002E-3"/>
    <n v="1.6950000000000001E-3"/>
    <n v="2.7309999999999999E-3"/>
    <x v="8"/>
  </r>
  <r>
    <s v="CA0017"/>
    <n v="0.51170000000000004"/>
    <n v="0.94889999999999997"/>
    <n v="1.0085999999999999"/>
    <s v="SUCURSAL LOJA"/>
    <s v="SUCURSAL LOJA"/>
    <s v="MAY"/>
    <n v="2020"/>
    <n v="0"/>
    <n v="0"/>
    <n v="0"/>
    <n v="0"/>
    <x v="0"/>
  </r>
  <r>
    <s v="CA0017"/>
    <n v="0.51170000000000004"/>
    <n v="0.94889999999999997"/>
    <n v="1.0085999999999999"/>
    <s v="SUCURSAL LOJA"/>
    <s v="SUCURSAL LOJA"/>
    <s v="JUN"/>
    <n v="2020"/>
    <n v="5.39"/>
    <n v="5.1145709999999998"/>
    <n v="2.7580629999999999"/>
    <n v="2.3565079999999998"/>
    <x v="1"/>
  </r>
  <r>
    <s v="CA0017"/>
    <n v="0.51170000000000004"/>
    <n v="0.94889999999999997"/>
    <n v="1.0085999999999999"/>
    <s v="SUCURSAL LOJA"/>
    <s v="SUCURSAL LOJA"/>
    <s v="JUL"/>
    <n v="2020"/>
    <n v="5.47"/>
    <n v="5.1904829999999995"/>
    <n v="2.7989990000000002"/>
    <n v="2.3914839999999993"/>
    <x v="2"/>
  </r>
  <r>
    <s v="CA0017"/>
    <n v="0.51170000000000004"/>
    <n v="0.94889999999999997"/>
    <n v="1.0085999999999999"/>
    <s v="SUCURSAL LOJA"/>
    <s v="SUCURSAL LOJA"/>
    <s v="AUG"/>
    <n v="2020"/>
    <n v="0"/>
    <n v="0"/>
    <n v="0"/>
    <n v="0"/>
    <x v="3"/>
  </r>
  <r>
    <s v="CA0017"/>
    <n v="0.51170000000000004"/>
    <n v="0.94889999999999997"/>
    <n v="1.0085999999999999"/>
    <s v="SUCURSAL LOJA"/>
    <s v="SUCURSAL LOJA"/>
    <s v="SEP"/>
    <n v="2020"/>
    <n v="1.29"/>
    <n v="1.224081"/>
    <n v="0.66009300000000004"/>
    <n v="0.56398799999999993"/>
    <x v="4"/>
  </r>
  <r>
    <s v="CA0017"/>
    <n v="0.51170000000000004"/>
    <n v="0.94889999999999997"/>
    <n v="1.0085999999999999"/>
    <s v="SUCURSAL LOJA"/>
    <s v="SUCURSAL LOJA"/>
    <s v="OCT"/>
    <n v="2020"/>
    <n v="0.65"/>
    <n v="0.61678500000000003"/>
    <n v="0.33260500000000004"/>
    <n v="0.28417999999999999"/>
    <x v="5"/>
  </r>
  <r>
    <s v="CA0017"/>
    <n v="0.51170000000000004"/>
    <n v="0.94889999999999997"/>
    <n v="1.0085999999999999"/>
    <s v="SUCURSAL LOJA"/>
    <s v="SUCURSAL LOJA"/>
    <s v="NOV"/>
    <n v="2020"/>
    <n v="0"/>
    <n v="0"/>
    <n v="0"/>
    <n v="0"/>
    <x v="6"/>
  </r>
  <r>
    <s v="CA0017"/>
    <n v="0.51170000000000004"/>
    <n v="0.94889999999999997"/>
    <n v="1.0085999999999999"/>
    <s v="SUCURSAL LOJA"/>
    <s v="SUCURSAL LOJA"/>
    <s v="DEC"/>
    <n v="2020"/>
    <n v="5.04"/>
    <n v="4.7824559999999998"/>
    <n v="2.5789680000000001"/>
    <n v="2.2034879999999997"/>
    <x v="7"/>
  </r>
  <r>
    <s v="CA0017"/>
    <n v="0.51170000000000004"/>
    <n v="0.94889999999999997"/>
    <n v="1.0085999999999999"/>
    <s v="SUCURSAL LOJA"/>
    <s v="SUCURSAL LOJA"/>
    <s v="JAN"/>
    <n v="2021"/>
    <n v="1.1299999999999999"/>
    <n v="1.0722569999999998"/>
    <n v="0.57822099999999998"/>
    <n v="0.49403599999999981"/>
    <x v="8"/>
  </r>
  <r>
    <s v="CA0017"/>
    <n v="8.4099999999999994E-2"/>
    <n v="0.1363"/>
    <n v="0.151"/>
    <s v="SUCURSAL CHILE"/>
    <s v="SUCURSAL CHILE"/>
    <s v="MAY"/>
    <n v="2020"/>
    <n v="1.89"/>
    <n v="0.25760699999999997"/>
    <n v="0.15894899999999998"/>
    <n v="9.8657999999999996E-2"/>
    <x v="0"/>
  </r>
  <r>
    <s v="CA0017"/>
    <n v="8.4099999999999994E-2"/>
    <n v="0.1363"/>
    <n v="0.151"/>
    <s v="SUCURSAL CHILE"/>
    <s v="SUCURSAL CHILE"/>
    <s v="JUN"/>
    <n v="2020"/>
    <n v="8.0299999999999994"/>
    <n v="1.094489"/>
    <n v="0.6753229999999999"/>
    <n v="0.41916600000000015"/>
    <x v="1"/>
  </r>
  <r>
    <s v="CA0017"/>
    <n v="8.4099999999999994E-2"/>
    <n v="0.1363"/>
    <n v="0.151"/>
    <s v="SUCURSAL CHILE"/>
    <s v="SUCURSAL CHILE"/>
    <s v="JUL"/>
    <n v="2020"/>
    <n v="2.63"/>
    <n v="0.35846899999999998"/>
    <n v="0.22118299999999996"/>
    <n v="0.13728600000000002"/>
    <x v="2"/>
  </r>
  <r>
    <s v="CA0017"/>
    <n v="8.4099999999999994E-2"/>
    <n v="0.1363"/>
    <n v="0.151"/>
    <s v="SUCURSAL CHILE"/>
    <s v="SUCURSAL CHILE"/>
    <s v="AUG"/>
    <n v="2020"/>
    <n v="0"/>
    <n v="0"/>
    <n v="0"/>
    <n v="0"/>
    <x v="3"/>
  </r>
  <r>
    <s v="CA0017"/>
    <n v="8.4099999999999994E-2"/>
    <n v="0.1363"/>
    <n v="0.151"/>
    <s v="SUCURSAL CHILE"/>
    <s v="SUCURSAL CHILE"/>
    <s v="SEP"/>
    <n v="2020"/>
    <n v="1.67"/>
    <n v="0.22762099999999999"/>
    <n v="0.14044699999999999"/>
    <n v="8.7174000000000001E-2"/>
    <x v="4"/>
  </r>
  <r>
    <s v="CA0017"/>
    <n v="8.4099999999999994E-2"/>
    <n v="0.1363"/>
    <n v="0.151"/>
    <s v="SUCURSAL CHILE"/>
    <s v="SUCURSAL CHILE"/>
    <s v="OCT"/>
    <n v="2020"/>
    <n v="0"/>
    <n v="0"/>
    <n v="0"/>
    <n v="0"/>
    <x v="5"/>
  </r>
  <r>
    <s v="CA0017"/>
    <n v="8.4099999999999994E-2"/>
    <n v="0.1363"/>
    <n v="0.151"/>
    <s v="SUCURSAL CHILE"/>
    <s v="SUCURSAL CHILE"/>
    <s v="NOV"/>
    <n v="2020"/>
    <n v="0"/>
    <n v="0"/>
    <n v="0"/>
    <n v="0"/>
    <x v="6"/>
  </r>
  <r>
    <s v="CA0017"/>
    <n v="8.4099999999999994E-2"/>
    <n v="0.1363"/>
    <n v="0.151"/>
    <s v="SUCURSAL CHILE"/>
    <s v="SUCURSAL CHILE"/>
    <s v="DEC"/>
    <n v="2020"/>
    <n v="0"/>
    <n v="0"/>
    <n v="0"/>
    <n v="0"/>
    <x v="7"/>
  </r>
  <r>
    <s v="CA0017"/>
    <n v="8.4099999999999994E-2"/>
    <n v="0.1363"/>
    <n v="0.151"/>
    <s v="SUCURSAL CHILE"/>
    <s v="SUCURSAL CHILE"/>
    <s v="JAN"/>
    <n v="2021"/>
    <n v="2.76"/>
    <n v="0.37618799999999997"/>
    <n v="0.23211599999999996"/>
    <n v="0.14407200000000001"/>
    <x v="8"/>
  </r>
  <r>
    <s v="CA0017"/>
    <n v="0.40770000000000001"/>
    <n v="0.77949999999999997"/>
    <n v="0.73119999999999996"/>
    <s v="MATRIZ "/>
    <s v="MATRIZ "/>
    <s v="MAY"/>
    <n v="2020"/>
    <n v="0"/>
    <n v="0"/>
    <n v="0"/>
    <n v="0"/>
    <x v="0"/>
  </r>
  <r>
    <s v="CA0017"/>
    <n v="0.40770000000000001"/>
    <n v="0.77949999999999997"/>
    <n v="0.73119999999999996"/>
    <s v="MATRIZ "/>
    <s v="MATRIZ "/>
    <s v="JUN"/>
    <n v="2020"/>
    <n v="4.24"/>
    <n v="3.3050800000000002"/>
    <n v="1.7286480000000002"/>
    <n v="1.5764320000000001"/>
    <x v="1"/>
  </r>
  <r>
    <s v="CA0017"/>
    <n v="0.40770000000000001"/>
    <n v="0.77949999999999997"/>
    <n v="0.73119999999999996"/>
    <s v="MATRIZ "/>
    <s v="MATRIZ "/>
    <s v="JUL"/>
    <n v="2020"/>
    <n v="2.5299999999999998"/>
    <n v="1.9721349999999997"/>
    <n v="1.0314809999999999"/>
    <n v="0.94065399999999988"/>
    <x v="2"/>
  </r>
  <r>
    <s v="CA0017"/>
    <n v="0.40770000000000001"/>
    <n v="0.77949999999999997"/>
    <n v="0.73119999999999996"/>
    <s v="MATRIZ "/>
    <s v="MATRIZ "/>
    <s v="AUG"/>
    <n v="2020"/>
    <n v="4.4000000000000004"/>
    <n v="3.4298000000000002"/>
    <n v="1.7938800000000001"/>
    <n v="1.63592"/>
    <x v="3"/>
  </r>
  <r>
    <s v="CA0017"/>
    <n v="0.40770000000000001"/>
    <n v="0.77949999999999997"/>
    <n v="0.73119999999999996"/>
    <s v="MATRIZ "/>
    <s v="MATRIZ "/>
    <s v="SEP"/>
    <n v="2020"/>
    <n v="0"/>
    <n v="0"/>
    <n v="0"/>
    <n v="0"/>
    <x v="4"/>
  </r>
  <r>
    <s v="CA0017"/>
    <n v="0.40770000000000001"/>
    <n v="0.77949999999999997"/>
    <n v="0.73119999999999996"/>
    <s v="MATRIZ "/>
    <s v="MATRIZ "/>
    <s v="OCT"/>
    <n v="2020"/>
    <n v="0"/>
    <n v="0"/>
    <n v="0"/>
    <n v="0"/>
    <x v="5"/>
  </r>
  <r>
    <s v="CA0017"/>
    <n v="0.40770000000000001"/>
    <n v="0.77949999999999997"/>
    <n v="0.73119999999999996"/>
    <s v="MATRIZ "/>
    <s v="MATRIZ "/>
    <s v="NOV"/>
    <n v="2020"/>
    <n v="2.62"/>
    <n v="2.0422899999999999"/>
    <n v="1.068174"/>
    <n v="0.97411599999999998"/>
    <x v="6"/>
  </r>
  <r>
    <s v="CA0017"/>
    <n v="0.40770000000000001"/>
    <n v="0.77949999999999997"/>
    <n v="0.73119999999999996"/>
    <s v="MATRIZ "/>
    <s v="MATRIZ "/>
    <s v="DEC"/>
    <n v="2020"/>
    <n v="2.25"/>
    <n v="1.7538749999999999"/>
    <n v="0.91732500000000006"/>
    <n v="0.83654999999999979"/>
    <x v="7"/>
  </r>
  <r>
    <s v="CA0017"/>
    <n v="0.40770000000000001"/>
    <n v="0.77949999999999997"/>
    <n v="0.73119999999999996"/>
    <s v="MATRIZ "/>
    <s v="MATRIZ "/>
    <s v="JAN"/>
    <n v="2021"/>
    <n v="1.76"/>
    <n v="1.37192"/>
    <n v="0.71755199999999997"/>
    <n v="0.65436800000000006"/>
    <x v="8"/>
  </r>
  <r>
    <s v="CA0017"/>
    <n v="0.36020000000000002"/>
    <n v="0.6079"/>
    <n v="0.63759999999999994"/>
    <s v="SUCURSAL TALLER"/>
    <s v="SUCURSAL TALLER"/>
    <s v="MAY"/>
    <n v="2020"/>
    <n v="3.13"/>
    <n v="1.9027269999999998"/>
    <n v="1.127426"/>
    <n v="0.7753009999999998"/>
    <x v="0"/>
  </r>
  <r>
    <s v="CA0017"/>
    <n v="0.36020000000000002"/>
    <n v="0.6079"/>
    <n v="0.63759999999999994"/>
    <s v="SUCURSAL TALLER"/>
    <s v="SUCURSAL TALLER"/>
    <s v="JUN"/>
    <n v="2020"/>
    <n v="0"/>
    <n v="0"/>
    <n v="0"/>
    <n v="0"/>
    <x v="1"/>
  </r>
  <r>
    <s v="CA0017"/>
    <n v="0.36020000000000002"/>
    <n v="0.6079"/>
    <n v="0.63759999999999994"/>
    <s v="SUCURSAL TALLER"/>
    <s v="SUCURSAL TALLER"/>
    <s v="JUL"/>
    <n v="2020"/>
    <n v="0"/>
    <n v="0"/>
    <n v="0"/>
    <n v="0"/>
    <x v="2"/>
  </r>
  <r>
    <s v="CA0017"/>
    <n v="0.36020000000000002"/>
    <n v="0.6079"/>
    <n v="0.63759999999999994"/>
    <s v="SUCURSAL TALLER"/>
    <s v="SUCURSAL TALLER"/>
    <s v="AUG"/>
    <n v="2020"/>
    <n v="0.5"/>
    <n v="0.30395"/>
    <n v="0.18010000000000001"/>
    <n v="0.12384999999999999"/>
    <x v="3"/>
  </r>
  <r>
    <s v="CA0017"/>
    <n v="0.36020000000000002"/>
    <n v="0.6079"/>
    <n v="0.63759999999999994"/>
    <s v="SUCURSAL TALLER"/>
    <s v="SUCURSAL TALLER"/>
    <s v="SEP"/>
    <n v="2020"/>
    <n v="0"/>
    <n v="0"/>
    <n v="0"/>
    <n v="0"/>
    <x v="4"/>
  </r>
  <r>
    <s v="CA0017"/>
    <n v="0.36020000000000002"/>
    <n v="0.6079"/>
    <n v="0.63759999999999994"/>
    <s v="SUCURSAL TALLER"/>
    <s v="SUCURSAL TALLER"/>
    <s v="OCT"/>
    <n v="2020"/>
    <n v="0.08"/>
    <n v="4.8632000000000002E-2"/>
    <n v="2.8816000000000001E-2"/>
    <n v="1.9816E-2"/>
    <x v="5"/>
  </r>
  <r>
    <s v="CA0017"/>
    <n v="0.36020000000000002"/>
    <n v="0.6079"/>
    <n v="0.63759999999999994"/>
    <s v="SUCURSAL TALLER"/>
    <s v="SUCURSAL TALLER"/>
    <s v="NOV"/>
    <n v="2020"/>
    <n v="3.13"/>
    <n v="1.9027269999999998"/>
    <n v="1.127426"/>
    <n v="0.7753009999999998"/>
    <x v="6"/>
  </r>
  <r>
    <s v="CA0017"/>
    <n v="0.36020000000000002"/>
    <n v="0.6079"/>
    <n v="0.63759999999999994"/>
    <s v="SUCURSAL TALLER"/>
    <s v="SUCURSAL TALLER"/>
    <s v="DEC"/>
    <n v="2020"/>
    <n v="9.67"/>
    <n v="5.878393"/>
    <n v="3.4831340000000002"/>
    <n v="2.3952589999999998"/>
    <x v="7"/>
  </r>
  <r>
    <s v="CA0017"/>
    <n v="0.36020000000000002"/>
    <n v="0.6079"/>
    <n v="0.63759999999999994"/>
    <s v="SUCURSAL TALLER"/>
    <s v="SUCURSAL TALLER"/>
    <s v="JAN"/>
    <n v="2021"/>
    <n v="1.24"/>
    <n v="0.75379600000000002"/>
    <n v="0.44664800000000004"/>
    <n v="0.30714799999999998"/>
    <x v="8"/>
  </r>
  <r>
    <s v="C0018"/>
    <n v="27.1858"/>
    <n v="39.9238"/>
    <n v="40.383600000000001"/>
    <s v="SUCURSAL LOJA"/>
    <s v="SUCURSAL LOJA"/>
    <s v="MAY"/>
    <n v="2020"/>
    <n v="1.17"/>
    <n v="46.710845999999997"/>
    <n v="31.807385999999997"/>
    <n v="14.903459999999999"/>
    <x v="0"/>
  </r>
  <r>
    <s v="C0018"/>
    <n v="27.1858"/>
    <n v="39.9238"/>
    <n v="40.383600000000001"/>
    <s v="SUCURSAL LOJA"/>
    <s v="SUCURSAL LOJA"/>
    <s v="JUN"/>
    <n v="2020"/>
    <n v="2.23"/>
    <n v="89.030073999999999"/>
    <n v="60.624333999999998"/>
    <n v="28.405740000000002"/>
    <x v="1"/>
  </r>
  <r>
    <s v="C0018"/>
    <n v="27.1858"/>
    <n v="39.9238"/>
    <n v="40.383600000000001"/>
    <s v="SUCURSAL LOJA"/>
    <s v="SUCURSAL LOJA"/>
    <s v="JUL"/>
    <n v="2020"/>
    <n v="0"/>
    <n v="0"/>
    <n v="0"/>
    <n v="0"/>
    <x v="2"/>
  </r>
  <r>
    <s v="C0018"/>
    <n v="27.1858"/>
    <n v="39.9238"/>
    <n v="40.383600000000001"/>
    <s v="SUCURSAL LOJA"/>
    <s v="SUCURSAL LOJA"/>
    <s v="AUG"/>
    <n v="2020"/>
    <n v="0"/>
    <n v="0"/>
    <n v="0"/>
    <n v="0"/>
    <x v="3"/>
  </r>
  <r>
    <s v="C0018"/>
    <n v="27.1858"/>
    <n v="39.9238"/>
    <n v="40.383600000000001"/>
    <s v="SUCURSAL LOJA"/>
    <s v="SUCURSAL LOJA"/>
    <s v="SEP"/>
    <n v="2020"/>
    <n v="1.46"/>
    <n v="58.288747999999998"/>
    <n v="39.691268000000001"/>
    <n v="18.597479999999997"/>
    <x v="4"/>
  </r>
  <r>
    <s v="C0018"/>
    <n v="27.1858"/>
    <n v="39.9238"/>
    <n v="40.383600000000001"/>
    <s v="SUCURSAL LOJA"/>
    <s v="SUCURSAL LOJA"/>
    <s v="OCT"/>
    <n v="2020"/>
    <n v="0.66"/>
    <n v="26.349708"/>
    <n v="17.942628000000003"/>
    <n v="8.407079999999997"/>
    <x v="5"/>
  </r>
  <r>
    <s v="C0018"/>
    <n v="27.1858"/>
    <n v="39.9238"/>
    <n v="40.383600000000001"/>
    <s v="SUCURSAL LOJA"/>
    <s v="SUCURSAL LOJA"/>
    <s v="NOV"/>
    <n v="2020"/>
    <n v="0.08"/>
    <n v="3.1939039999999999"/>
    <n v="2.1748639999999999"/>
    <n v="1.0190399999999999"/>
    <x v="6"/>
  </r>
  <r>
    <s v="C0018"/>
    <n v="27.1858"/>
    <n v="39.9238"/>
    <n v="40.383600000000001"/>
    <s v="SUCURSAL LOJA"/>
    <s v="SUCURSAL LOJA"/>
    <s v="DEC"/>
    <n v="2020"/>
    <n v="2.2200000000000002"/>
    <n v="88.630836000000002"/>
    <n v="60.352476000000003"/>
    <n v="28.278359999999999"/>
    <x v="7"/>
  </r>
  <r>
    <s v="C0018"/>
    <n v="27.1858"/>
    <n v="39.9238"/>
    <n v="40.383600000000001"/>
    <s v="SUCURSAL LOJA"/>
    <s v="SUCURSAL LOJA"/>
    <s v="JAN"/>
    <n v="2021"/>
    <n v="0.45"/>
    <n v="17.965710000000001"/>
    <n v="12.233610000000001"/>
    <n v="5.7321000000000009"/>
    <x v="8"/>
  </r>
  <r>
    <s v="C0018"/>
    <n v="49.781700000000001"/>
    <n v="61.348999999999997"/>
    <n v="0"/>
    <s v="MATRIZ "/>
    <s v="MATRIZ "/>
    <s v="MAY"/>
    <n v="2020"/>
    <n v="0.48"/>
    <n v="29.447519999999997"/>
    <n v="23.895215999999998"/>
    <n v="5.5523039999999995"/>
    <x v="0"/>
  </r>
  <r>
    <s v="C0018"/>
    <n v="49.781700000000001"/>
    <n v="61.348999999999997"/>
    <n v="0"/>
    <s v="MATRIZ "/>
    <s v="MATRIZ "/>
    <s v="JUN"/>
    <n v="2020"/>
    <n v="1.47"/>
    <n v="90.183029999999988"/>
    <n v="73.179098999999994"/>
    <n v="17.003930999999994"/>
    <x v="1"/>
  </r>
  <r>
    <s v="C0018"/>
    <n v="49.781700000000001"/>
    <n v="61.348999999999997"/>
    <n v="0"/>
    <s v="MATRIZ "/>
    <s v="MATRIZ "/>
    <s v="JUL"/>
    <n v="2020"/>
    <n v="0"/>
    <n v="0"/>
    <n v="0"/>
    <n v="0"/>
    <x v="2"/>
  </r>
  <r>
    <s v="C0018"/>
    <n v="49.781700000000001"/>
    <n v="61.348999999999997"/>
    <n v="0"/>
    <s v="MATRIZ "/>
    <s v="MATRIZ "/>
    <s v="AUG"/>
    <n v="2020"/>
    <n v="0"/>
    <n v="0"/>
    <n v="0"/>
    <n v="0"/>
    <x v="3"/>
  </r>
  <r>
    <s v="C0018"/>
    <n v="49.781700000000001"/>
    <n v="61.348999999999997"/>
    <n v="0"/>
    <s v="MATRIZ "/>
    <s v="MATRIZ "/>
    <s v="SEP"/>
    <n v="2020"/>
    <n v="1.37"/>
    <n v="84.04813"/>
    <n v="68.200929000000002"/>
    <n v="15.847200999999998"/>
    <x v="4"/>
  </r>
  <r>
    <s v="C0018"/>
    <n v="49.781700000000001"/>
    <n v="61.348999999999997"/>
    <n v="0"/>
    <s v="MATRIZ "/>
    <s v="MATRIZ "/>
    <s v="OCT"/>
    <n v="2020"/>
    <n v="0"/>
    <n v="0"/>
    <n v="0"/>
    <n v="0"/>
    <x v="5"/>
  </r>
  <r>
    <s v="C0018"/>
    <n v="49.781700000000001"/>
    <n v="61.348999999999997"/>
    <n v="0"/>
    <s v="MATRIZ "/>
    <s v="MATRIZ "/>
    <s v="NOV"/>
    <n v="2020"/>
    <n v="0"/>
    <n v="0"/>
    <n v="0"/>
    <n v="0"/>
    <x v="6"/>
  </r>
  <r>
    <s v="C0018"/>
    <n v="49.781700000000001"/>
    <n v="61.348999999999997"/>
    <n v="0"/>
    <s v="MATRIZ "/>
    <s v="MATRIZ "/>
    <s v="DEC"/>
    <n v="2020"/>
    <n v="0.2"/>
    <n v="12.2698"/>
    <n v="9.9563400000000009"/>
    <n v="2.3134599999999992"/>
    <x v="7"/>
  </r>
  <r>
    <s v="C0018"/>
    <n v="49.781700000000001"/>
    <n v="61.348999999999997"/>
    <n v="0"/>
    <s v="MATRIZ "/>
    <s v="MATRIZ "/>
    <s v="JAN"/>
    <n v="2021"/>
    <n v="0"/>
    <n v="0"/>
    <n v="0"/>
    <n v="0"/>
    <x v="8"/>
  </r>
  <r>
    <s v="C0018"/>
    <n v="79.3506"/>
    <n v="122.6814"/>
    <n v="140.10310000000001"/>
    <s v="SUCURSAL TALLER"/>
    <s v="SUCURSAL TALLER"/>
    <s v="MAY"/>
    <n v="2020"/>
    <n v="11.63"/>
    <n v="1426.784682"/>
    <n v="922.84747800000002"/>
    <n v="503.93720399999995"/>
    <x v="0"/>
  </r>
  <r>
    <s v="C0018"/>
    <n v="79.3506"/>
    <n v="122.6814"/>
    <n v="140.10310000000001"/>
    <s v="SUCURSAL TALLER"/>
    <s v="SUCURSAL TALLER"/>
    <s v="JUN"/>
    <n v="2020"/>
    <n v="7.76"/>
    <n v="952.00766399999998"/>
    <n v="615.76065600000004"/>
    <n v="336.24700799999994"/>
    <x v="1"/>
  </r>
  <r>
    <s v="C0018"/>
    <n v="79.3506"/>
    <n v="122.6814"/>
    <n v="140.10310000000001"/>
    <s v="SUCURSAL TALLER"/>
    <s v="SUCURSAL TALLER"/>
    <s v="JUL"/>
    <n v="2020"/>
    <n v="6.17"/>
    <n v="756.94423799999993"/>
    <n v="489.59320200000002"/>
    <n v="267.35103599999991"/>
    <x v="2"/>
  </r>
  <r>
    <s v="C0018"/>
    <n v="79.3506"/>
    <n v="122.6814"/>
    <n v="140.10310000000001"/>
    <s v="SUCURSAL TALLER"/>
    <s v="SUCURSAL TALLER"/>
    <s v="AUG"/>
    <n v="2020"/>
    <n v="0.03"/>
    <n v="3.6804419999999998"/>
    <n v="2.3805179999999999"/>
    <n v="1.2999239999999999"/>
    <x v="3"/>
  </r>
  <r>
    <s v="C0018"/>
    <n v="79.3506"/>
    <n v="122.6814"/>
    <n v="140.10310000000001"/>
    <s v="SUCURSAL TALLER"/>
    <s v="SUCURSAL TALLER"/>
    <s v="SEP"/>
    <n v="2020"/>
    <n v="5.18"/>
    <n v="635.48965199999998"/>
    <n v="411.03610799999996"/>
    <n v="224.45354400000002"/>
    <x v="4"/>
  </r>
  <r>
    <s v="C0018"/>
    <n v="79.3506"/>
    <n v="122.6814"/>
    <n v="140.10310000000001"/>
    <s v="SUCURSAL TALLER"/>
    <s v="SUCURSAL TALLER"/>
    <s v="OCT"/>
    <n v="2020"/>
    <n v="1.78"/>
    <n v="218.37289200000001"/>
    <n v="141.244068"/>
    <n v="77.128824000000009"/>
    <x v="5"/>
  </r>
  <r>
    <s v="C0018"/>
    <n v="79.3506"/>
    <n v="122.6814"/>
    <n v="140.10310000000001"/>
    <s v="SUCURSAL TALLER"/>
    <s v="SUCURSAL TALLER"/>
    <s v="NOV"/>
    <n v="2020"/>
    <n v="3.96"/>
    <n v="485.81834399999997"/>
    <n v="314.22837600000003"/>
    <n v="171.58996799999994"/>
    <x v="6"/>
  </r>
  <r>
    <s v="C0018"/>
    <n v="79.3506"/>
    <n v="122.6814"/>
    <n v="140.10310000000001"/>
    <s v="SUCURSAL TALLER"/>
    <s v="SUCURSAL TALLER"/>
    <s v="DEC"/>
    <n v="2020"/>
    <n v="3.03"/>
    <n v="371.72464199999996"/>
    <n v="240.43231799999998"/>
    <n v="131.29232399999998"/>
    <x v="7"/>
  </r>
  <r>
    <s v="C0018"/>
    <n v="79.3506"/>
    <n v="122.6814"/>
    <n v="140.10310000000001"/>
    <s v="SUCURSAL TALLER"/>
    <s v="SUCURSAL TALLER"/>
    <s v="JAN"/>
    <n v="2021"/>
    <n v="3.59"/>
    <n v="440.42622599999999"/>
    <n v="284.86865399999999"/>
    <n v="155.55757199999999"/>
    <x v="8"/>
  </r>
  <r>
    <s v="C0018"/>
    <n v="171.53450000000001"/>
    <n v="226.93020000000001"/>
    <n v="230.14250000000001"/>
    <s v="SUCURSAL CHILE"/>
    <s v="SUCURSAL CHILE"/>
    <s v="MAY"/>
    <n v="2020"/>
    <n v="0"/>
    <n v="0"/>
    <n v="0"/>
    <n v="0"/>
    <x v="0"/>
  </r>
  <r>
    <s v="C0018"/>
    <n v="171.53450000000001"/>
    <n v="226.93020000000001"/>
    <n v="230.14250000000001"/>
    <s v="SUCURSAL CHILE"/>
    <s v="SUCURSAL CHILE"/>
    <s v="JUN"/>
    <n v="2020"/>
    <n v="0.41"/>
    <n v="93.041381999999999"/>
    <n v="70.329144999999997"/>
    <n v="22.712237000000002"/>
    <x v="1"/>
  </r>
  <r>
    <s v="C0018"/>
    <n v="171.53450000000001"/>
    <n v="226.93020000000001"/>
    <n v="230.14250000000001"/>
    <s v="SUCURSAL CHILE"/>
    <s v="SUCURSAL CHILE"/>
    <s v="JUL"/>
    <n v="2020"/>
    <n v="0.94"/>
    <n v="213.31438800000001"/>
    <n v="161.24242999999998"/>
    <n v="52.071958000000024"/>
    <x v="2"/>
  </r>
  <r>
    <s v="C0018"/>
    <n v="171.53450000000001"/>
    <n v="226.93020000000001"/>
    <n v="230.14250000000001"/>
    <s v="SUCURSAL CHILE"/>
    <s v="SUCURSAL CHILE"/>
    <s v="AUG"/>
    <n v="2020"/>
    <n v="0"/>
    <n v="0"/>
    <n v="0"/>
    <n v="0"/>
    <x v="3"/>
  </r>
  <r>
    <s v="C0018"/>
    <n v="171.53450000000001"/>
    <n v="226.93020000000001"/>
    <n v="230.14250000000001"/>
    <s v="SUCURSAL CHILE"/>
    <s v="SUCURSAL CHILE"/>
    <s v="SEP"/>
    <n v="2020"/>
    <n v="0.44"/>
    <n v="99.849288000000001"/>
    <n v="75.475180000000009"/>
    <n v="24.374107999999993"/>
    <x v="4"/>
  </r>
  <r>
    <s v="C0018"/>
    <n v="171.53450000000001"/>
    <n v="226.93020000000001"/>
    <n v="230.14250000000001"/>
    <s v="SUCURSAL CHILE"/>
    <s v="SUCURSAL CHILE"/>
    <s v="OCT"/>
    <n v="2020"/>
    <n v="0"/>
    <n v="0"/>
    <n v="0"/>
    <n v="0"/>
    <x v="5"/>
  </r>
  <r>
    <s v="C0018"/>
    <n v="171.53450000000001"/>
    <n v="226.93020000000001"/>
    <n v="230.14250000000001"/>
    <s v="SUCURSAL CHILE"/>
    <s v="SUCURSAL CHILE"/>
    <s v="NOV"/>
    <n v="2020"/>
    <n v="0"/>
    <n v="0"/>
    <n v="0"/>
    <n v="0"/>
    <x v="6"/>
  </r>
  <r>
    <s v="C0018"/>
    <n v="171.53450000000001"/>
    <n v="226.93020000000001"/>
    <n v="230.14250000000001"/>
    <s v="SUCURSAL CHILE"/>
    <s v="SUCURSAL CHILE"/>
    <s v="DEC"/>
    <n v="2020"/>
    <n v="0.32"/>
    <n v="72.617664000000005"/>
    <n v="54.891040000000004"/>
    <n v="17.726624000000001"/>
    <x v="7"/>
  </r>
  <r>
    <s v="C0018"/>
    <n v="171.53450000000001"/>
    <n v="226.93020000000001"/>
    <n v="230.14250000000001"/>
    <s v="SUCURSAL CHILE"/>
    <s v="SUCURSAL CHILE"/>
    <s v="JAN"/>
    <n v="2021"/>
    <n v="0"/>
    <n v="0"/>
    <n v="0"/>
    <n v="0"/>
    <x v="8"/>
  </r>
  <r>
    <s v="C0018"/>
    <n v="137.23179999999999"/>
    <n v="174.62610000000001"/>
    <n v="160.74440000000001"/>
    <s v="SUCURSAL TRAN"/>
    <s v="SUCURSAL TRAN"/>
    <s v="MAY"/>
    <n v="2020"/>
    <n v="0.19"/>
    <n v="33.178958999999999"/>
    <n v="26.074041999999999"/>
    <n v="7.1049170000000004"/>
    <x v="0"/>
  </r>
  <r>
    <s v="C0018"/>
    <n v="137.23179999999999"/>
    <n v="174.62610000000001"/>
    <n v="160.74440000000001"/>
    <s v="SUCURSAL TRAN"/>
    <s v="SUCURSAL TRAN"/>
    <s v="JUN"/>
    <n v="2020"/>
    <n v="7.77"/>
    <n v="1356.844797"/>
    <n v="1066.291086"/>
    <n v="290.55371100000002"/>
    <x v="1"/>
  </r>
  <r>
    <s v="C0018"/>
    <n v="137.23179999999999"/>
    <n v="174.62610000000001"/>
    <n v="160.74440000000001"/>
    <s v="SUCURSAL TRAN"/>
    <s v="SUCURSAL TRAN"/>
    <s v="JUL"/>
    <n v="2020"/>
    <n v="0"/>
    <n v="0"/>
    <n v="0"/>
    <n v="0"/>
    <x v="2"/>
  </r>
  <r>
    <s v="C0018"/>
    <n v="137.23179999999999"/>
    <n v="174.62610000000001"/>
    <n v="160.74440000000001"/>
    <s v="SUCURSAL TRAN"/>
    <s v="SUCURSAL TRAN"/>
    <s v="AUG"/>
    <n v="2020"/>
    <n v="0.1"/>
    <n v="17.462610000000002"/>
    <n v="13.723179999999999"/>
    <n v="3.7394300000000023"/>
    <x v="3"/>
  </r>
  <r>
    <s v="C0018"/>
    <n v="137.23179999999999"/>
    <n v="174.62610000000001"/>
    <n v="160.74440000000001"/>
    <s v="SUCURSAL TRAN"/>
    <s v="SUCURSAL TRAN"/>
    <s v="SEP"/>
    <n v="2020"/>
    <n v="2.16"/>
    <n v="377.19237600000002"/>
    <n v="296.42068799999998"/>
    <n v="80.77168800000004"/>
    <x v="4"/>
  </r>
  <r>
    <s v="C0018"/>
    <n v="137.23179999999999"/>
    <n v="174.62610000000001"/>
    <n v="160.74440000000001"/>
    <s v="SUCURSAL TRAN"/>
    <s v="SUCURSAL TRAN"/>
    <s v="OCT"/>
    <n v="2020"/>
    <n v="0.55000000000000004"/>
    <n v="96.04435500000001"/>
    <n v="75.477490000000003"/>
    <n v="20.566865000000007"/>
    <x v="5"/>
  </r>
  <r>
    <s v="C0018"/>
    <n v="137.23179999999999"/>
    <n v="174.62610000000001"/>
    <n v="160.74440000000001"/>
    <s v="SUCURSAL TRAN"/>
    <s v="SUCURSAL TRAN"/>
    <s v="NOV"/>
    <n v="2020"/>
    <n v="0"/>
    <n v="0"/>
    <n v="0"/>
    <n v="0"/>
    <x v="6"/>
  </r>
  <r>
    <s v="C0018"/>
    <n v="137.23179999999999"/>
    <n v="174.62610000000001"/>
    <n v="160.74440000000001"/>
    <s v="SUCURSAL TRAN"/>
    <s v="SUCURSAL TRAN"/>
    <s v="DEC"/>
    <n v="2020"/>
    <n v="0.23"/>
    <n v="40.164003000000001"/>
    <n v="31.563313999999998"/>
    <n v="8.6006890000000027"/>
    <x v="7"/>
  </r>
  <r>
    <s v="C0018"/>
    <n v="137.23179999999999"/>
    <n v="174.62610000000001"/>
    <n v="160.74440000000001"/>
    <s v="SUCURSAL TRAN"/>
    <s v="SUCURSAL TRAN"/>
    <s v="JAN"/>
    <n v="2021"/>
    <n v="0"/>
    <n v="0"/>
    <n v="0"/>
    <n v="0"/>
    <x v="8"/>
  </r>
  <r>
    <s v="COLO0019"/>
    <n v="1.8733"/>
    <n v="3.6738"/>
    <n v="3.5596000000000001"/>
    <s v="SUCURSAL TRAN"/>
    <s v="SUCURSAL TRAN"/>
    <s v="MAY"/>
    <n v="2020"/>
    <n v="0.41"/>
    <n v="1.5062579999999999"/>
    <n v="0.76805299999999999"/>
    <n v="0.73820499999999989"/>
    <x v="0"/>
  </r>
  <r>
    <s v="COLO0019"/>
    <n v="1.8733"/>
    <n v="3.6738"/>
    <n v="3.5596000000000001"/>
    <s v="SUCURSAL TRAN"/>
    <s v="SUCURSAL TRAN"/>
    <s v="JUN"/>
    <n v="2020"/>
    <n v="1.75"/>
    <n v="6.4291499999999999"/>
    <n v="3.2782749999999998"/>
    <n v="3.1508750000000001"/>
    <x v="1"/>
  </r>
  <r>
    <s v="COLO0019"/>
    <n v="1.8733"/>
    <n v="3.6738"/>
    <n v="3.5596000000000001"/>
    <s v="SUCURSAL TRAN"/>
    <s v="SUCURSAL TRAN"/>
    <s v="JUL"/>
    <n v="2020"/>
    <n v="1.61"/>
    <n v="5.9148180000000004"/>
    <n v="3.0160130000000001"/>
    <n v="2.8988050000000003"/>
    <x v="2"/>
  </r>
  <r>
    <s v="COLO0019"/>
    <n v="1.8733"/>
    <n v="3.6738"/>
    <n v="3.5596000000000001"/>
    <s v="SUCURSAL TRAN"/>
    <s v="SUCURSAL TRAN"/>
    <s v="AUG"/>
    <n v="2020"/>
    <n v="0.28000000000000003"/>
    <n v="1.028664"/>
    <n v="0.52452399999999999"/>
    <n v="0.50414000000000003"/>
    <x v="3"/>
  </r>
  <r>
    <s v="COLO0019"/>
    <n v="1.8733"/>
    <n v="3.6738"/>
    <n v="3.5596000000000001"/>
    <s v="SUCURSAL TRAN"/>
    <s v="SUCURSAL TRAN"/>
    <s v="SEP"/>
    <n v="2020"/>
    <n v="0"/>
    <n v="0"/>
    <n v="0"/>
    <n v="0"/>
    <x v="4"/>
  </r>
  <r>
    <s v="COLO0019"/>
    <n v="1.8733"/>
    <n v="3.6738"/>
    <n v="3.5596000000000001"/>
    <s v="SUCURSAL TRAN"/>
    <s v="SUCURSAL TRAN"/>
    <s v="OCT"/>
    <n v="2020"/>
    <n v="0.13"/>
    <n v="0.47759400000000002"/>
    <n v="0.243529"/>
    <n v="0.23406500000000002"/>
    <x v="5"/>
  </r>
  <r>
    <s v="COLO0019"/>
    <n v="1.8733"/>
    <n v="3.6738"/>
    <n v="3.5596000000000001"/>
    <s v="SUCURSAL TRAN"/>
    <s v="SUCURSAL TRAN"/>
    <s v="NOV"/>
    <n v="2020"/>
    <n v="0"/>
    <n v="0"/>
    <n v="0"/>
    <n v="0"/>
    <x v="6"/>
  </r>
  <r>
    <s v="COLO0019"/>
    <n v="1.8733"/>
    <n v="3.6738"/>
    <n v="3.5596000000000001"/>
    <s v="SUCURSAL TRAN"/>
    <s v="SUCURSAL TRAN"/>
    <s v="DEC"/>
    <n v="2020"/>
    <n v="0"/>
    <n v="0"/>
    <n v="0"/>
    <n v="0"/>
    <x v="7"/>
  </r>
  <r>
    <s v="COLO0019"/>
    <n v="1.8733"/>
    <n v="3.6738"/>
    <n v="3.5596000000000001"/>
    <s v="SUCURSAL TRAN"/>
    <s v="SUCURSAL TRAN"/>
    <s v="JAN"/>
    <n v="2021"/>
    <n v="0.21"/>
    <n v="0.77149800000000002"/>
    <n v="0.39339299999999999"/>
    <n v="0.37810500000000002"/>
    <x v="8"/>
  </r>
  <r>
    <s v="COLO0019"/>
    <n v="11.073"/>
    <n v="13.367800000000001"/>
    <n v="14.5145"/>
    <s v="SUCURSAL LOJA"/>
    <s v="SUCURSAL LOJA"/>
    <s v="MAY"/>
    <n v="2020"/>
    <n v="1.27"/>
    <n v="16.977106000000003"/>
    <n v="14.062710000000001"/>
    <n v="2.9143960000000018"/>
    <x v="0"/>
  </r>
  <r>
    <s v="COLO0019"/>
    <n v="11.073"/>
    <n v="13.367800000000001"/>
    <n v="14.5145"/>
    <s v="SUCURSAL LOJA"/>
    <s v="SUCURSAL LOJA"/>
    <s v="JUN"/>
    <n v="2020"/>
    <n v="0"/>
    <n v="0"/>
    <n v="0"/>
    <n v="0"/>
    <x v="1"/>
  </r>
  <r>
    <s v="COLO0019"/>
    <n v="11.073"/>
    <n v="13.367800000000001"/>
    <n v="14.5145"/>
    <s v="SUCURSAL LOJA"/>
    <s v="SUCURSAL LOJA"/>
    <s v="JUL"/>
    <n v="2020"/>
    <n v="0.78"/>
    <n v="10.426884000000001"/>
    <n v="8.6369400000000009"/>
    <n v="1.7899440000000002"/>
    <x v="2"/>
  </r>
  <r>
    <s v="COLO0019"/>
    <n v="11.073"/>
    <n v="13.367800000000001"/>
    <n v="14.5145"/>
    <s v="SUCURSAL LOJA"/>
    <s v="SUCURSAL LOJA"/>
    <s v="AUG"/>
    <n v="2020"/>
    <n v="0.9"/>
    <n v="12.031020000000002"/>
    <n v="9.9657"/>
    <n v="2.0653200000000016"/>
    <x v="3"/>
  </r>
  <r>
    <s v="COLO0019"/>
    <n v="11.073"/>
    <n v="13.367800000000001"/>
    <n v="14.5145"/>
    <s v="SUCURSAL LOJA"/>
    <s v="SUCURSAL LOJA"/>
    <s v="SEP"/>
    <n v="2020"/>
    <n v="5.0199999999999996"/>
    <n v="67.106356000000005"/>
    <n v="55.586459999999995"/>
    <n v="11.51989600000001"/>
    <x v="4"/>
  </r>
  <r>
    <s v="COLO0019"/>
    <n v="11.073"/>
    <n v="13.367800000000001"/>
    <n v="14.5145"/>
    <s v="SUCURSAL LOJA"/>
    <s v="SUCURSAL LOJA"/>
    <s v="OCT"/>
    <n v="2020"/>
    <n v="4.12"/>
    <n v="55.075336000000007"/>
    <n v="45.620760000000004"/>
    <n v="9.454576000000003"/>
    <x v="5"/>
  </r>
  <r>
    <s v="COLO0019"/>
    <n v="11.073"/>
    <n v="13.367800000000001"/>
    <n v="14.5145"/>
    <s v="SUCURSAL LOJA"/>
    <s v="SUCURSAL LOJA"/>
    <s v="NOV"/>
    <n v="2020"/>
    <n v="0.59"/>
    <n v="7.8870019999999998"/>
    <n v="6.5330699999999995"/>
    <n v="1.3539320000000004"/>
    <x v="6"/>
  </r>
  <r>
    <s v="COLO0019"/>
    <n v="11.073"/>
    <n v="13.367800000000001"/>
    <n v="14.5145"/>
    <s v="SUCURSAL LOJA"/>
    <s v="SUCURSAL LOJA"/>
    <s v="DEC"/>
    <n v="2020"/>
    <n v="2.06"/>
    <n v="27.537668000000004"/>
    <n v="22.810380000000002"/>
    <n v="4.7272880000000015"/>
    <x v="7"/>
  </r>
  <r>
    <s v="COLO0019"/>
    <n v="11.073"/>
    <n v="13.367800000000001"/>
    <n v="14.5145"/>
    <s v="SUCURSAL LOJA"/>
    <s v="SUCURSAL LOJA"/>
    <s v="JAN"/>
    <n v="2021"/>
    <n v="3.06"/>
    <n v="40.905468000000006"/>
    <n v="33.883380000000002"/>
    <n v="7.0220880000000037"/>
    <x v="8"/>
  </r>
  <r>
    <s v="COLO0019"/>
    <n v="9.7494999999999994"/>
    <n v="13.636699999999999"/>
    <n v="15.439299999999999"/>
    <s v="MATRIZ "/>
    <s v="MATRIZ "/>
    <s v="MAY"/>
    <n v="2020"/>
    <n v="0"/>
    <n v="0"/>
    <n v="0"/>
    <n v="0"/>
    <x v="0"/>
  </r>
  <r>
    <s v="COLO0019"/>
    <n v="9.7494999999999994"/>
    <n v="13.636699999999999"/>
    <n v="15.439299999999999"/>
    <s v="MATRIZ "/>
    <s v="MATRIZ "/>
    <s v="JUN"/>
    <n v="2020"/>
    <n v="1.1000000000000001"/>
    <n v="15.00037"/>
    <n v="10.724450000000001"/>
    <n v="4.2759199999999993"/>
    <x v="1"/>
  </r>
  <r>
    <s v="COLO0019"/>
    <n v="9.7494999999999994"/>
    <n v="13.636699999999999"/>
    <n v="15.439299999999999"/>
    <s v="MATRIZ "/>
    <s v="MATRIZ "/>
    <s v="JUL"/>
    <n v="2020"/>
    <n v="0"/>
    <n v="0"/>
    <n v="0"/>
    <n v="0"/>
    <x v="2"/>
  </r>
  <r>
    <s v="COLO0019"/>
    <n v="9.7494999999999994"/>
    <n v="13.636699999999999"/>
    <n v="15.439299999999999"/>
    <s v="MATRIZ "/>
    <s v="MATRIZ "/>
    <s v="AUG"/>
    <n v="2020"/>
    <n v="2.9"/>
    <n v="39.546429999999994"/>
    <n v="28.273549999999997"/>
    <n v="11.272879999999997"/>
    <x v="3"/>
  </r>
  <r>
    <s v="COLO0019"/>
    <n v="9.7494999999999994"/>
    <n v="13.636699999999999"/>
    <n v="15.439299999999999"/>
    <s v="MATRIZ "/>
    <s v="MATRIZ "/>
    <s v="SEP"/>
    <n v="2020"/>
    <n v="0"/>
    <n v="0"/>
    <n v="0"/>
    <n v="0"/>
    <x v="4"/>
  </r>
  <r>
    <s v="COLO0019"/>
    <n v="9.7494999999999994"/>
    <n v="13.636699999999999"/>
    <n v="15.439299999999999"/>
    <s v="MATRIZ "/>
    <s v="MATRIZ "/>
    <s v="OCT"/>
    <n v="2020"/>
    <n v="3.16"/>
    <n v="43.091971999999998"/>
    <n v="30.808419999999998"/>
    <n v="12.283552"/>
    <x v="5"/>
  </r>
  <r>
    <s v="COLO0019"/>
    <n v="9.7494999999999994"/>
    <n v="13.636699999999999"/>
    <n v="15.439299999999999"/>
    <s v="MATRIZ "/>
    <s v="MATRIZ "/>
    <s v="NOV"/>
    <n v="2020"/>
    <n v="0.12"/>
    <n v="1.636404"/>
    <n v="1.16994"/>
    <n v="0.46646399999999999"/>
    <x v="6"/>
  </r>
  <r>
    <s v="COLO0019"/>
    <n v="9.7494999999999994"/>
    <n v="13.636699999999999"/>
    <n v="15.439299999999999"/>
    <s v="MATRIZ "/>
    <s v="MATRIZ "/>
    <s v="DEC"/>
    <n v="2020"/>
    <n v="1.54"/>
    <n v="21.000518"/>
    <n v="15.01423"/>
    <n v="5.9862880000000001"/>
    <x v="7"/>
  </r>
  <r>
    <s v="COLO0019"/>
    <n v="9.7494999999999994"/>
    <n v="13.636699999999999"/>
    <n v="15.439299999999999"/>
    <s v="MATRIZ "/>
    <s v="MATRIZ "/>
    <s v="JAN"/>
    <n v="2021"/>
    <n v="0"/>
    <n v="0"/>
    <n v="0"/>
    <n v="0"/>
    <x v="8"/>
  </r>
  <r>
    <s v="C0020"/>
    <n v="69.247299999999996"/>
    <n v="107.51220000000001"/>
    <n v="127.4928"/>
    <s v="SUCURSAL TRAN"/>
    <s v="SUCURSAL TRAN"/>
    <s v="MAY"/>
    <n v="2020"/>
    <n v="0.56000000000000005"/>
    <n v="60.206832000000013"/>
    <n v="38.778488000000003"/>
    <n v="21.42834400000001"/>
    <x v="0"/>
  </r>
  <r>
    <s v="C0020"/>
    <n v="69.247299999999996"/>
    <n v="107.51220000000001"/>
    <n v="127.4928"/>
    <s v="SUCURSAL TRAN"/>
    <s v="SUCURSAL TRAN"/>
    <s v="JUN"/>
    <n v="2020"/>
    <n v="0.11"/>
    <n v="11.826342"/>
    <n v="7.6172029999999999"/>
    <n v="4.2091390000000004"/>
    <x v="1"/>
  </r>
  <r>
    <s v="C0020"/>
    <n v="69.247299999999996"/>
    <n v="107.51220000000001"/>
    <n v="127.4928"/>
    <s v="SUCURSAL TRAN"/>
    <s v="SUCURSAL TRAN"/>
    <s v="JUL"/>
    <n v="2020"/>
    <n v="1.71"/>
    <n v="183.84586200000001"/>
    <n v="118.41288299999999"/>
    <n v="65.432979000000017"/>
    <x v="2"/>
  </r>
  <r>
    <s v="C0020"/>
    <n v="69.247299999999996"/>
    <n v="107.51220000000001"/>
    <n v="127.4928"/>
    <s v="SUCURSAL TRAN"/>
    <s v="SUCURSAL TRAN"/>
    <s v="AUG"/>
    <n v="2020"/>
    <n v="0"/>
    <n v="0"/>
    <n v="0"/>
    <n v="0"/>
    <x v="3"/>
  </r>
  <r>
    <s v="C0020"/>
    <n v="69.247299999999996"/>
    <n v="107.51220000000001"/>
    <n v="127.4928"/>
    <s v="SUCURSAL TRAN"/>
    <s v="SUCURSAL TRAN"/>
    <s v="SEP"/>
    <n v="2020"/>
    <n v="0"/>
    <n v="0"/>
    <n v="0"/>
    <n v="0"/>
    <x v="4"/>
  </r>
  <r>
    <s v="C0020"/>
    <n v="69.247299999999996"/>
    <n v="107.51220000000001"/>
    <n v="127.4928"/>
    <s v="SUCURSAL TRAN"/>
    <s v="SUCURSAL TRAN"/>
    <s v="OCT"/>
    <n v="2020"/>
    <n v="0.43"/>
    <n v="46.230246000000001"/>
    <n v="29.776338999999997"/>
    <n v="16.453907000000005"/>
    <x v="5"/>
  </r>
  <r>
    <s v="C0020"/>
    <n v="69.247299999999996"/>
    <n v="107.51220000000001"/>
    <n v="127.4928"/>
    <s v="SUCURSAL TRAN"/>
    <s v="SUCURSAL TRAN"/>
    <s v="NOV"/>
    <n v="2020"/>
    <n v="0"/>
    <n v="0"/>
    <n v="0"/>
    <n v="0"/>
    <x v="6"/>
  </r>
  <r>
    <s v="C0020"/>
    <n v="69.247299999999996"/>
    <n v="107.51220000000001"/>
    <n v="127.4928"/>
    <s v="SUCURSAL TRAN"/>
    <s v="SUCURSAL TRAN"/>
    <s v="DEC"/>
    <n v="2020"/>
    <n v="0"/>
    <n v="0"/>
    <n v="0"/>
    <n v="0"/>
    <x v="7"/>
  </r>
  <r>
    <s v="C0020"/>
    <n v="69.247299999999996"/>
    <n v="107.51220000000001"/>
    <n v="127.4928"/>
    <s v="SUCURSAL TRAN"/>
    <s v="SUCURSAL TRAN"/>
    <s v="JAN"/>
    <n v="2021"/>
    <n v="0"/>
    <n v="0"/>
    <n v="0"/>
    <n v="0"/>
    <x v="8"/>
  </r>
  <r>
    <s v="C0020"/>
    <n v="118.60809999999999"/>
    <n v="160.86619999999999"/>
    <n v="164.84479999999999"/>
    <s v="MATRIZ "/>
    <s v="MATRIZ "/>
    <s v="MAY"/>
    <n v="2020"/>
    <n v="0"/>
    <n v="0"/>
    <n v="0"/>
    <n v="0"/>
    <x v="0"/>
  </r>
  <r>
    <s v="C0020"/>
    <n v="118.60809999999999"/>
    <n v="160.86619999999999"/>
    <n v="164.84479999999999"/>
    <s v="MATRIZ "/>
    <s v="MATRIZ "/>
    <s v="JUN"/>
    <n v="2020"/>
    <n v="3.64"/>
    <n v="585.55296799999996"/>
    <n v="431.73348399999998"/>
    <n v="153.81948399999999"/>
    <x v="1"/>
  </r>
  <r>
    <s v="C0020"/>
    <n v="118.60809999999999"/>
    <n v="160.86619999999999"/>
    <n v="164.84479999999999"/>
    <s v="MATRIZ "/>
    <s v="MATRIZ "/>
    <s v="JUL"/>
    <n v="2020"/>
    <n v="0"/>
    <n v="0"/>
    <n v="0"/>
    <n v="0"/>
    <x v="2"/>
  </r>
  <r>
    <s v="C0020"/>
    <n v="118.60809999999999"/>
    <n v="160.86619999999999"/>
    <n v="164.84479999999999"/>
    <s v="MATRIZ "/>
    <s v="MATRIZ "/>
    <s v="AUG"/>
    <n v="2020"/>
    <n v="2.21"/>
    <n v="355.51430199999999"/>
    <n v="262.12390099999999"/>
    <n v="93.390400999999997"/>
    <x v="3"/>
  </r>
  <r>
    <s v="C0020"/>
    <n v="118.60809999999999"/>
    <n v="160.86619999999999"/>
    <n v="164.84479999999999"/>
    <s v="MATRIZ "/>
    <s v="MATRIZ "/>
    <s v="SEP"/>
    <n v="2020"/>
    <n v="0.21"/>
    <n v="33.781901999999995"/>
    <n v="24.907700999999999"/>
    <n v="8.8742009999999958"/>
    <x v="4"/>
  </r>
  <r>
    <s v="C0020"/>
    <n v="118.60809999999999"/>
    <n v="160.86619999999999"/>
    <n v="164.84479999999999"/>
    <s v="MATRIZ "/>
    <s v="MATRIZ "/>
    <s v="OCT"/>
    <n v="2020"/>
    <n v="0.93"/>
    <n v="149.60556600000001"/>
    <n v="110.305533"/>
    <n v="39.300033000000013"/>
    <x v="5"/>
  </r>
  <r>
    <s v="C0020"/>
    <n v="118.60809999999999"/>
    <n v="160.86619999999999"/>
    <n v="164.84479999999999"/>
    <s v="MATRIZ "/>
    <s v="MATRIZ "/>
    <s v="NOV"/>
    <n v="2020"/>
    <n v="0"/>
    <n v="0"/>
    <n v="0"/>
    <n v="0"/>
    <x v="6"/>
  </r>
  <r>
    <s v="C0020"/>
    <n v="118.60809999999999"/>
    <n v="160.86619999999999"/>
    <n v="164.84479999999999"/>
    <s v="MATRIZ "/>
    <s v="MATRIZ "/>
    <s v="DEC"/>
    <n v="2020"/>
    <n v="3.04"/>
    <n v="489.03324799999996"/>
    <n v="360.568624"/>
    <n v="128.46462399999996"/>
    <x v="7"/>
  </r>
  <r>
    <s v="C0020"/>
    <n v="118.60809999999999"/>
    <n v="160.86619999999999"/>
    <n v="164.84479999999999"/>
    <s v="MATRIZ "/>
    <s v="MATRIZ "/>
    <s v="JAN"/>
    <n v="2021"/>
    <n v="1.07"/>
    <n v="172.126834"/>
    <n v="126.910667"/>
    <n v="45.216166999999999"/>
    <x v="8"/>
  </r>
  <r>
    <s v="C0020"/>
    <n v="92.207099999999997"/>
    <n v="106.12050000000001"/>
    <n v="122.72750000000001"/>
    <s v="SUCURSAL CHILE"/>
    <s v="SUCURSAL CHILE"/>
    <s v="MAY"/>
    <n v="2020"/>
    <n v="0"/>
    <n v="0"/>
    <n v="0"/>
    <n v="0"/>
    <x v="0"/>
  </r>
  <r>
    <s v="C0020"/>
    <n v="92.207099999999997"/>
    <n v="106.12050000000001"/>
    <n v="122.72750000000001"/>
    <s v="SUCURSAL CHILE"/>
    <s v="SUCURSAL CHILE"/>
    <s v="JUN"/>
    <n v="2020"/>
    <n v="1.36"/>
    <n v="144.32388000000003"/>
    <n v="125.401656"/>
    <n v="18.922224000000028"/>
    <x v="1"/>
  </r>
  <r>
    <s v="C0020"/>
    <n v="92.207099999999997"/>
    <n v="106.12050000000001"/>
    <n v="122.72750000000001"/>
    <s v="SUCURSAL CHILE"/>
    <s v="SUCURSAL CHILE"/>
    <s v="JUL"/>
    <n v="2020"/>
    <n v="1.2"/>
    <n v="127.3446"/>
    <n v="110.64851999999999"/>
    <n v="16.696080000000009"/>
    <x v="2"/>
  </r>
  <r>
    <s v="C0020"/>
    <n v="92.207099999999997"/>
    <n v="106.12050000000001"/>
    <n v="122.72750000000001"/>
    <s v="SUCURSAL CHILE"/>
    <s v="SUCURSAL CHILE"/>
    <s v="AUG"/>
    <n v="2020"/>
    <n v="3.51"/>
    <n v="372.482955"/>
    <n v="323.64692099999996"/>
    <n v="48.836034000000041"/>
    <x v="3"/>
  </r>
  <r>
    <s v="C0020"/>
    <n v="92.207099999999997"/>
    <n v="106.12050000000001"/>
    <n v="122.72750000000001"/>
    <s v="SUCURSAL CHILE"/>
    <s v="SUCURSAL CHILE"/>
    <s v="SEP"/>
    <n v="2020"/>
    <n v="0"/>
    <n v="0"/>
    <n v="0"/>
    <n v="0"/>
    <x v="4"/>
  </r>
  <r>
    <s v="C0020"/>
    <n v="92.207099999999997"/>
    <n v="106.12050000000001"/>
    <n v="122.72750000000001"/>
    <s v="SUCURSAL CHILE"/>
    <s v="SUCURSAL CHILE"/>
    <s v="OCT"/>
    <n v="2020"/>
    <n v="0.15"/>
    <n v="15.918075"/>
    <n v="13.831064999999999"/>
    <n v="2.0870100000000011"/>
    <x v="5"/>
  </r>
  <r>
    <s v="C0020"/>
    <n v="92.207099999999997"/>
    <n v="106.12050000000001"/>
    <n v="122.72750000000001"/>
    <s v="SUCURSAL CHILE"/>
    <s v="SUCURSAL CHILE"/>
    <s v="NOV"/>
    <n v="2020"/>
    <n v="0"/>
    <n v="0"/>
    <n v="0"/>
    <n v="0"/>
    <x v="6"/>
  </r>
  <r>
    <s v="C0020"/>
    <n v="92.207099999999997"/>
    <n v="106.12050000000001"/>
    <n v="122.72750000000001"/>
    <s v="SUCURSAL CHILE"/>
    <s v="SUCURSAL CHILE"/>
    <s v="DEC"/>
    <n v="2020"/>
    <n v="0.12"/>
    <n v="12.73446"/>
    <n v="11.064851999999998"/>
    <n v="1.669608000000002"/>
    <x v="7"/>
  </r>
  <r>
    <s v="C0020"/>
    <n v="92.207099999999997"/>
    <n v="106.12050000000001"/>
    <n v="122.72750000000001"/>
    <s v="SUCURSAL CHILE"/>
    <s v="SUCURSAL CHILE"/>
    <s v="JAN"/>
    <n v="2021"/>
    <n v="3.03"/>
    <n v="321.54511500000001"/>
    <n v="279.38751299999996"/>
    <n v="42.157602000000054"/>
    <x v="8"/>
  </r>
  <r>
    <s v="C0020"/>
    <n v="148.4803"/>
    <n v="198.20699999999999"/>
    <n v="186.7303"/>
    <s v="SUCURSAL LOJA"/>
    <s v="SUCURSAL LOJA"/>
    <s v="MAY"/>
    <n v="2020"/>
    <n v="0"/>
    <n v="0"/>
    <n v="0"/>
    <n v="0"/>
    <x v="0"/>
  </r>
  <r>
    <s v="C0020"/>
    <n v="148.4803"/>
    <n v="198.20699999999999"/>
    <n v="186.7303"/>
    <s v="SUCURSAL LOJA"/>
    <s v="SUCURSAL LOJA"/>
    <s v="JUN"/>
    <n v="2020"/>
    <n v="3.05"/>
    <n v="604.53134999999997"/>
    <n v="452.864915"/>
    <n v="151.66643499999998"/>
    <x v="1"/>
  </r>
  <r>
    <s v="C0020"/>
    <n v="148.4803"/>
    <n v="198.20699999999999"/>
    <n v="186.7303"/>
    <s v="SUCURSAL LOJA"/>
    <s v="SUCURSAL LOJA"/>
    <s v="JUL"/>
    <n v="2020"/>
    <n v="2.76"/>
    <n v="547.05131999999992"/>
    <n v="409.80562799999996"/>
    <n v="137.24569199999996"/>
    <x v="2"/>
  </r>
  <r>
    <s v="C0020"/>
    <n v="148.4803"/>
    <n v="198.20699999999999"/>
    <n v="186.7303"/>
    <s v="SUCURSAL LOJA"/>
    <s v="SUCURSAL LOJA"/>
    <s v="AUG"/>
    <n v="2020"/>
    <n v="1.84"/>
    <n v="364.70087999999998"/>
    <n v="273.20375200000001"/>
    <n v="91.497127999999975"/>
    <x v="3"/>
  </r>
  <r>
    <s v="C0020"/>
    <n v="148.4803"/>
    <n v="198.20699999999999"/>
    <n v="186.7303"/>
    <s v="SUCURSAL LOJA"/>
    <s v="SUCURSAL LOJA"/>
    <s v="SEP"/>
    <n v="2020"/>
    <n v="0"/>
    <n v="0"/>
    <n v="0"/>
    <n v="0"/>
    <x v="4"/>
  </r>
  <r>
    <s v="C0020"/>
    <n v="148.4803"/>
    <n v="198.20699999999999"/>
    <n v="186.7303"/>
    <s v="SUCURSAL LOJA"/>
    <s v="SUCURSAL LOJA"/>
    <s v="OCT"/>
    <n v="2020"/>
    <n v="0"/>
    <n v="0"/>
    <n v="0"/>
    <n v="0"/>
    <x v="5"/>
  </r>
  <r>
    <s v="C0020"/>
    <n v="148.4803"/>
    <n v="198.20699999999999"/>
    <n v="186.7303"/>
    <s v="SUCURSAL LOJA"/>
    <s v="SUCURSAL LOJA"/>
    <s v="NOV"/>
    <n v="2020"/>
    <n v="1.1000000000000001"/>
    <n v="218.02770000000001"/>
    <n v="163.32833000000002"/>
    <n v="54.699369999999988"/>
    <x v="6"/>
  </r>
  <r>
    <s v="C0020"/>
    <n v="148.4803"/>
    <n v="198.20699999999999"/>
    <n v="186.7303"/>
    <s v="SUCURSAL LOJA"/>
    <s v="SUCURSAL LOJA"/>
    <s v="DEC"/>
    <n v="2020"/>
    <n v="4.03"/>
    <n v="798.77421000000004"/>
    <n v="598.37560900000005"/>
    <n v="200.39860099999999"/>
    <x v="7"/>
  </r>
  <r>
    <s v="C0020"/>
    <n v="148.4803"/>
    <n v="198.20699999999999"/>
    <n v="186.7303"/>
    <s v="SUCURSAL LOJA"/>
    <s v="SUCURSAL LOJA"/>
    <s v="JAN"/>
    <n v="2021"/>
    <n v="2.73"/>
    <n v="541.10510999999997"/>
    <n v="405.35121900000001"/>
    <n v="135.75389099999995"/>
    <x v="8"/>
  </r>
  <r>
    <s v="C0020"/>
    <n v="71.921899999999994"/>
    <n v="86.179100000000005"/>
    <n v="82.497399999999999"/>
    <s v="SUCURSAL TALLER"/>
    <s v="SUCURSAL TALLER"/>
    <s v="MAY"/>
    <n v="2020"/>
    <n v="4.32"/>
    <n v="372.29371200000003"/>
    <n v="310.702608"/>
    <n v="61.59110400000003"/>
    <x v="0"/>
  </r>
  <r>
    <s v="C0020"/>
    <n v="71.921899999999994"/>
    <n v="86.179100000000005"/>
    <n v="82.497399999999999"/>
    <s v="SUCURSAL TALLER"/>
    <s v="SUCURSAL TALLER"/>
    <s v="JUN"/>
    <n v="2020"/>
    <n v="0"/>
    <n v="0"/>
    <n v="0"/>
    <n v="0"/>
    <x v="1"/>
  </r>
  <r>
    <s v="C0020"/>
    <n v="71.921899999999994"/>
    <n v="86.179100000000005"/>
    <n v="82.497399999999999"/>
    <s v="SUCURSAL TALLER"/>
    <s v="SUCURSAL TALLER"/>
    <s v="JUL"/>
    <n v="2020"/>
    <n v="0.36"/>
    <n v="31.024476"/>
    <n v="25.891883999999997"/>
    <n v="5.1325920000000025"/>
    <x v="2"/>
  </r>
  <r>
    <s v="C0020"/>
    <n v="71.921899999999994"/>
    <n v="86.179100000000005"/>
    <n v="82.497399999999999"/>
    <s v="SUCURSAL TALLER"/>
    <s v="SUCURSAL TALLER"/>
    <s v="AUG"/>
    <n v="2020"/>
    <n v="3.25"/>
    <n v="280.08207500000003"/>
    <n v="233.74617499999999"/>
    <n v="46.335900000000038"/>
    <x v="3"/>
  </r>
  <r>
    <s v="C0020"/>
    <n v="71.921899999999994"/>
    <n v="86.179100000000005"/>
    <n v="82.497399999999999"/>
    <s v="SUCURSAL TALLER"/>
    <s v="SUCURSAL TALLER"/>
    <s v="SEP"/>
    <n v="2020"/>
    <n v="1.24"/>
    <n v="106.86208400000001"/>
    <n v="89.183155999999997"/>
    <n v="17.678928000000013"/>
    <x v="4"/>
  </r>
  <r>
    <s v="C0020"/>
    <n v="71.921899999999994"/>
    <n v="86.179100000000005"/>
    <n v="82.497399999999999"/>
    <s v="SUCURSAL TALLER"/>
    <s v="SUCURSAL TALLER"/>
    <s v="OCT"/>
    <n v="2020"/>
    <n v="0"/>
    <n v="0"/>
    <n v="0"/>
    <n v="0"/>
    <x v="5"/>
  </r>
  <r>
    <s v="C0020"/>
    <n v="71.921899999999994"/>
    <n v="86.179100000000005"/>
    <n v="82.497399999999999"/>
    <s v="SUCURSAL TALLER"/>
    <s v="SUCURSAL TALLER"/>
    <s v="NOV"/>
    <n v="2020"/>
    <n v="3.13"/>
    <n v="269.74058300000002"/>
    <n v="225.11554699999996"/>
    <n v="44.625036000000051"/>
    <x v="6"/>
  </r>
  <r>
    <s v="C0020"/>
    <n v="71.921899999999994"/>
    <n v="86.179100000000005"/>
    <n v="82.497399999999999"/>
    <s v="SUCURSAL TALLER"/>
    <s v="SUCURSAL TALLER"/>
    <s v="DEC"/>
    <n v="2020"/>
    <n v="2.63"/>
    <n v="226.65103300000001"/>
    <n v="189.15459699999997"/>
    <n v="37.496436000000045"/>
    <x v="7"/>
  </r>
  <r>
    <s v="C0020"/>
    <n v="71.921899999999994"/>
    <n v="86.179100000000005"/>
    <n v="82.497399999999999"/>
    <s v="SUCURSAL TALLER"/>
    <s v="SUCURSAL TALLER"/>
    <s v="JAN"/>
    <n v="2021"/>
    <n v="1.36"/>
    <n v="117.20357600000001"/>
    <n v="97.813783999999998"/>
    <n v="19.389792000000014"/>
    <x v="8"/>
  </r>
  <r>
    <s v="RHG0021"/>
    <n v="70.044499999999999"/>
    <n v="98.754900000000006"/>
    <n v="95.753299999999996"/>
    <s v="SUCURSAL LOJA"/>
    <s v="SUCURSAL LOJA"/>
    <s v="MAY"/>
    <n v="2020"/>
    <n v="0"/>
    <n v="0"/>
    <n v="0"/>
    <n v="0"/>
    <x v="0"/>
  </r>
  <r>
    <s v="RHG0021"/>
    <n v="70.044499999999999"/>
    <n v="98.754900000000006"/>
    <n v="95.753299999999996"/>
    <s v="SUCURSAL LOJA"/>
    <s v="SUCURSAL LOJA"/>
    <s v="JUN"/>
    <n v="2020"/>
    <n v="0.51"/>
    <n v="50.364999000000005"/>
    <n v="35.722695000000002"/>
    <n v="14.642304000000003"/>
    <x v="1"/>
  </r>
  <r>
    <s v="RHG0021"/>
    <n v="70.044499999999999"/>
    <n v="98.754900000000006"/>
    <n v="95.753299999999996"/>
    <s v="SUCURSAL LOJA"/>
    <s v="SUCURSAL LOJA"/>
    <s v="JUL"/>
    <n v="2020"/>
    <n v="1.27"/>
    <n v="125.41872300000001"/>
    <n v="88.956514999999996"/>
    <n v="36.462208000000018"/>
    <x v="2"/>
  </r>
  <r>
    <s v="RHG0021"/>
    <n v="70.044499999999999"/>
    <n v="98.754900000000006"/>
    <n v="95.753299999999996"/>
    <s v="SUCURSAL LOJA"/>
    <s v="SUCURSAL LOJA"/>
    <s v="AUG"/>
    <n v="2020"/>
    <n v="0"/>
    <n v="0"/>
    <n v="0"/>
    <n v="0"/>
    <x v="3"/>
  </r>
  <r>
    <s v="RHG0021"/>
    <n v="70.044499999999999"/>
    <n v="98.754900000000006"/>
    <n v="95.753299999999996"/>
    <s v="SUCURSAL LOJA"/>
    <s v="SUCURSAL LOJA"/>
    <s v="SEP"/>
    <n v="2020"/>
    <n v="0"/>
    <n v="0"/>
    <n v="0"/>
    <n v="0"/>
    <x v="4"/>
  </r>
  <r>
    <s v="RHG0021"/>
    <n v="70.044499999999999"/>
    <n v="98.754900000000006"/>
    <n v="95.753299999999996"/>
    <s v="SUCURSAL LOJA"/>
    <s v="SUCURSAL LOJA"/>
    <s v="OCT"/>
    <n v="2020"/>
    <n v="0.04"/>
    <n v="3.9501960000000005"/>
    <n v="2.8017799999999999"/>
    <n v="1.1484160000000005"/>
    <x v="5"/>
  </r>
  <r>
    <s v="RHG0021"/>
    <n v="70.044499999999999"/>
    <n v="98.754900000000006"/>
    <n v="95.753299999999996"/>
    <s v="SUCURSAL LOJA"/>
    <s v="SUCURSAL LOJA"/>
    <s v="NOV"/>
    <n v="2020"/>
    <n v="0.26"/>
    <n v="25.676274000000003"/>
    <n v="18.211570000000002"/>
    <n v="7.4647040000000011"/>
    <x v="6"/>
  </r>
  <r>
    <s v="RHG0021"/>
    <n v="70.044499999999999"/>
    <n v="98.754900000000006"/>
    <n v="95.753299999999996"/>
    <s v="SUCURSAL LOJA"/>
    <s v="SUCURSAL LOJA"/>
    <s v="DEC"/>
    <n v="2020"/>
    <n v="0.82"/>
    <n v="80.979017999999996"/>
    <n v="57.436489999999999"/>
    <n v="23.542527999999997"/>
    <x v="7"/>
  </r>
  <r>
    <s v="RHG0021"/>
    <n v="70.044499999999999"/>
    <n v="98.754900000000006"/>
    <n v="95.753299999999996"/>
    <s v="SUCURSAL LOJA"/>
    <s v="SUCURSAL LOJA"/>
    <s v="JAN"/>
    <n v="2021"/>
    <n v="0"/>
    <n v="0"/>
    <n v="0"/>
    <n v="0"/>
    <x v="8"/>
  </r>
  <r>
    <s v="RHG0021"/>
    <n v="123.7822"/>
    <n v="148.71299999999999"/>
    <n v="140.8107"/>
    <s v="SUCURSAL CHILE"/>
    <s v="SUCURSAL CHILE"/>
    <s v="MAY"/>
    <n v="2020"/>
    <n v="0"/>
    <n v="0"/>
    <n v="0"/>
    <n v="0"/>
    <x v="0"/>
  </r>
  <r>
    <s v="RHG0021"/>
    <n v="123.7822"/>
    <n v="148.71299999999999"/>
    <n v="140.8107"/>
    <s v="SUCURSAL CHILE"/>
    <s v="SUCURSAL CHILE"/>
    <s v="JUN"/>
    <n v="2020"/>
    <n v="1.2"/>
    <n v="178.45559999999998"/>
    <n v="148.53863999999999"/>
    <n v="29.916959999999989"/>
    <x v="1"/>
  </r>
  <r>
    <s v="RHG0021"/>
    <n v="123.7822"/>
    <n v="148.71299999999999"/>
    <n v="140.8107"/>
    <s v="SUCURSAL CHILE"/>
    <s v="SUCURSAL CHILE"/>
    <s v="JUL"/>
    <n v="2020"/>
    <n v="2.99"/>
    <n v="444.65187000000003"/>
    <n v="370.10877800000003"/>
    <n v="74.543092000000001"/>
    <x v="2"/>
  </r>
  <r>
    <s v="RHG0021"/>
    <n v="123.7822"/>
    <n v="148.71299999999999"/>
    <n v="140.8107"/>
    <s v="SUCURSAL CHILE"/>
    <s v="SUCURSAL CHILE"/>
    <s v="AUG"/>
    <n v="2020"/>
    <n v="2.0499999999999998"/>
    <n v="304.86164999999994"/>
    <n v="253.75350999999998"/>
    <n v="51.108139999999963"/>
    <x v="3"/>
  </r>
  <r>
    <s v="RHG0021"/>
    <n v="123.7822"/>
    <n v="148.71299999999999"/>
    <n v="140.8107"/>
    <s v="SUCURSAL CHILE"/>
    <s v="SUCURSAL CHILE"/>
    <s v="SEP"/>
    <n v="2020"/>
    <n v="3.34"/>
    <n v="496.70141999999998"/>
    <n v="413.432548"/>
    <n v="83.268871999999988"/>
    <x v="4"/>
  </r>
  <r>
    <s v="RHG0021"/>
    <n v="123.7822"/>
    <n v="148.71299999999999"/>
    <n v="140.8107"/>
    <s v="SUCURSAL CHILE"/>
    <s v="SUCURSAL CHILE"/>
    <s v="OCT"/>
    <n v="2020"/>
    <n v="0"/>
    <n v="0"/>
    <n v="0"/>
    <n v="0"/>
    <x v="5"/>
  </r>
  <r>
    <s v="RHG0021"/>
    <n v="123.7822"/>
    <n v="148.71299999999999"/>
    <n v="140.8107"/>
    <s v="SUCURSAL CHILE"/>
    <s v="SUCURSAL CHILE"/>
    <s v="NOV"/>
    <n v="2020"/>
    <n v="0"/>
    <n v="0"/>
    <n v="0"/>
    <n v="0"/>
    <x v="6"/>
  </r>
  <r>
    <s v="RHG0021"/>
    <n v="123.7822"/>
    <n v="148.71299999999999"/>
    <n v="140.8107"/>
    <s v="SUCURSAL CHILE"/>
    <s v="SUCURSAL CHILE"/>
    <s v="DEC"/>
    <n v="2020"/>
    <n v="0.02"/>
    <n v="2.9742600000000001"/>
    <n v="2.475644"/>
    <n v="0.49861600000000017"/>
    <x v="7"/>
  </r>
  <r>
    <s v="RHG0021"/>
    <n v="123.7822"/>
    <n v="148.71299999999999"/>
    <n v="140.8107"/>
    <s v="SUCURSAL CHILE"/>
    <s v="SUCURSAL CHILE"/>
    <s v="JAN"/>
    <n v="2021"/>
    <n v="2.65"/>
    <n v="394.08944999999994"/>
    <n v="328.02283"/>
    <n v="66.066619999999944"/>
    <x v="8"/>
  </r>
  <r>
    <s v="RHG0021"/>
    <n v="148.42240000000001"/>
    <n v="237.25040000000001"/>
    <n v="215.66249999999999"/>
    <s v="SUCURSAL TRAN"/>
    <s v="SUCURSAL TRAN"/>
    <s v="MAY"/>
    <n v="2020"/>
    <n v="7.55"/>
    <n v="1791.2405200000001"/>
    <n v="1120.5891200000001"/>
    <n v="670.65139999999997"/>
    <x v="0"/>
  </r>
  <r>
    <s v="RHG0021"/>
    <n v="148.42240000000001"/>
    <n v="237.25040000000001"/>
    <n v="215.66249999999999"/>
    <s v="SUCURSAL TRAN"/>
    <s v="SUCURSAL TRAN"/>
    <s v="JUN"/>
    <n v="2020"/>
    <n v="2.23"/>
    <n v="529.06839200000002"/>
    <n v="330.98195200000004"/>
    <n v="198.08643999999998"/>
    <x v="1"/>
  </r>
  <r>
    <s v="RHG0021"/>
    <n v="148.42240000000001"/>
    <n v="237.25040000000001"/>
    <n v="215.66249999999999"/>
    <s v="SUCURSAL TRAN"/>
    <s v="SUCURSAL TRAN"/>
    <s v="JUL"/>
    <n v="2020"/>
    <n v="0"/>
    <n v="0"/>
    <n v="0"/>
    <n v="0"/>
    <x v="2"/>
  </r>
  <r>
    <s v="RHG0021"/>
    <n v="148.42240000000001"/>
    <n v="237.25040000000001"/>
    <n v="215.66249999999999"/>
    <s v="SUCURSAL TRAN"/>
    <s v="SUCURSAL TRAN"/>
    <s v="AUG"/>
    <n v="2020"/>
    <n v="0"/>
    <n v="0"/>
    <n v="0"/>
    <n v="0"/>
    <x v="3"/>
  </r>
  <r>
    <s v="RHG0021"/>
    <n v="148.42240000000001"/>
    <n v="237.25040000000001"/>
    <n v="215.66249999999999"/>
    <s v="SUCURSAL TRAN"/>
    <s v="SUCURSAL TRAN"/>
    <s v="SEP"/>
    <n v="2020"/>
    <n v="0"/>
    <n v="0"/>
    <n v="0"/>
    <n v="0"/>
    <x v="4"/>
  </r>
  <r>
    <s v="RHG0021"/>
    <n v="148.42240000000001"/>
    <n v="237.25040000000001"/>
    <n v="215.66249999999999"/>
    <s v="SUCURSAL TRAN"/>
    <s v="SUCURSAL TRAN"/>
    <s v="OCT"/>
    <n v="2020"/>
    <n v="0"/>
    <n v="0"/>
    <n v="0"/>
    <n v="0"/>
    <x v="5"/>
  </r>
  <r>
    <s v="RHG0021"/>
    <n v="148.42240000000001"/>
    <n v="237.25040000000001"/>
    <n v="215.66249999999999"/>
    <s v="SUCURSAL TRAN"/>
    <s v="SUCURSAL TRAN"/>
    <s v="NOV"/>
    <n v="2020"/>
    <n v="0"/>
    <n v="0"/>
    <n v="0"/>
    <n v="0"/>
    <x v="6"/>
  </r>
  <r>
    <s v="RHG0021"/>
    <n v="148.42240000000001"/>
    <n v="237.25040000000001"/>
    <n v="215.66249999999999"/>
    <s v="SUCURSAL TRAN"/>
    <s v="SUCURSAL TRAN"/>
    <s v="DEC"/>
    <n v="2020"/>
    <n v="0.12"/>
    <n v="28.470048000000002"/>
    <n v="17.810687999999999"/>
    <n v="10.659360000000003"/>
    <x v="7"/>
  </r>
  <r>
    <s v="RHG0021"/>
    <n v="148.42240000000001"/>
    <n v="237.25040000000001"/>
    <n v="215.66249999999999"/>
    <s v="SUCURSAL TRAN"/>
    <s v="SUCURSAL TRAN"/>
    <s v="JAN"/>
    <n v="2021"/>
    <n v="0"/>
    <n v="0"/>
    <n v="0"/>
    <n v="0"/>
    <x v="8"/>
  </r>
  <r>
    <s v="COLO0022"/>
    <n v="2.7475000000000001"/>
    <n v="4.5734000000000004"/>
    <n v="4.8121"/>
    <s v="SUCURSAL LOJA"/>
    <s v="SUCURSAL LOJA"/>
    <s v="MAY"/>
    <n v="2020"/>
    <n v="0"/>
    <n v="0"/>
    <n v="0"/>
    <n v="0"/>
    <x v="0"/>
  </r>
  <r>
    <s v="COLO0022"/>
    <n v="2.7475000000000001"/>
    <n v="4.5734000000000004"/>
    <n v="4.8121"/>
    <s v="SUCURSAL LOJA"/>
    <s v="SUCURSAL LOJA"/>
    <s v="JUN"/>
    <n v="2020"/>
    <n v="2"/>
    <n v="9.1468000000000007"/>
    <n v="5.4950000000000001"/>
    <n v="3.6518000000000006"/>
    <x v="1"/>
  </r>
  <r>
    <s v="COLO0022"/>
    <n v="2.7475000000000001"/>
    <n v="4.5734000000000004"/>
    <n v="4.8121"/>
    <s v="SUCURSAL LOJA"/>
    <s v="SUCURSAL LOJA"/>
    <s v="JUL"/>
    <n v="2020"/>
    <n v="0.24"/>
    <n v="1.0976160000000001"/>
    <n v="0.65939999999999999"/>
    <n v="0.43821600000000016"/>
    <x v="2"/>
  </r>
  <r>
    <s v="COLO0022"/>
    <n v="2.7475000000000001"/>
    <n v="4.5734000000000004"/>
    <n v="4.8121"/>
    <s v="SUCURSAL LOJA"/>
    <s v="SUCURSAL LOJA"/>
    <s v="AUG"/>
    <n v="2020"/>
    <n v="1.33"/>
    <n v="6.0826220000000006"/>
    <n v="3.6541750000000004"/>
    <n v="2.4284470000000002"/>
    <x v="3"/>
  </r>
  <r>
    <s v="COLO0022"/>
    <n v="2.7475000000000001"/>
    <n v="4.5734000000000004"/>
    <n v="4.8121"/>
    <s v="SUCURSAL LOJA"/>
    <s v="SUCURSAL LOJA"/>
    <s v="SEP"/>
    <n v="2020"/>
    <n v="1.03"/>
    <n v="4.7106020000000006"/>
    <n v="2.8299250000000002"/>
    <n v="1.8806770000000004"/>
    <x v="4"/>
  </r>
  <r>
    <s v="COLO0022"/>
    <n v="2.7475000000000001"/>
    <n v="4.5734000000000004"/>
    <n v="4.8121"/>
    <s v="SUCURSAL LOJA"/>
    <s v="SUCURSAL LOJA"/>
    <s v="OCT"/>
    <n v="2020"/>
    <n v="0.5"/>
    <n v="2.2867000000000002"/>
    <n v="1.37375"/>
    <n v="0.91295000000000015"/>
    <x v="5"/>
  </r>
  <r>
    <s v="COLO0022"/>
    <n v="2.7475000000000001"/>
    <n v="4.5734000000000004"/>
    <n v="4.8121"/>
    <s v="SUCURSAL LOJA"/>
    <s v="SUCURSAL LOJA"/>
    <s v="NOV"/>
    <n v="2020"/>
    <n v="0"/>
    <n v="0"/>
    <n v="0"/>
    <n v="0"/>
    <x v="6"/>
  </r>
  <r>
    <s v="COLO0022"/>
    <n v="2.7475000000000001"/>
    <n v="4.5734000000000004"/>
    <n v="4.8121"/>
    <s v="SUCURSAL LOJA"/>
    <s v="SUCURSAL LOJA"/>
    <s v="DEC"/>
    <n v="2020"/>
    <n v="0"/>
    <n v="0"/>
    <n v="0"/>
    <n v="0"/>
    <x v="7"/>
  </r>
  <r>
    <s v="COLO0022"/>
    <n v="2.7475000000000001"/>
    <n v="4.5734000000000004"/>
    <n v="4.8121"/>
    <s v="SUCURSAL LOJA"/>
    <s v="SUCURSAL LOJA"/>
    <s v="JAN"/>
    <n v="2021"/>
    <n v="0"/>
    <n v="0"/>
    <n v="0"/>
    <n v="0"/>
    <x v="8"/>
  </r>
  <r>
    <s v="COLO0022"/>
    <n v="3.2919999999999998"/>
    <n v="5.4455999999999998"/>
    <n v="5.8906000000000001"/>
    <s v="MATRIZ "/>
    <s v="MATRIZ "/>
    <s v="MAY"/>
    <n v="2020"/>
    <n v="4.92"/>
    <n v="26.792351999999998"/>
    <n v="16.196639999999999"/>
    <n v="10.595711999999999"/>
    <x v="0"/>
  </r>
  <r>
    <s v="COLO0022"/>
    <n v="3.2919999999999998"/>
    <n v="5.4455999999999998"/>
    <n v="5.8906000000000001"/>
    <s v="MATRIZ "/>
    <s v="MATRIZ "/>
    <s v="JUN"/>
    <n v="2020"/>
    <n v="0.52"/>
    <n v="2.831712"/>
    <n v="1.71184"/>
    <n v="1.119872"/>
    <x v="1"/>
  </r>
  <r>
    <s v="COLO0022"/>
    <n v="3.2919999999999998"/>
    <n v="5.4455999999999998"/>
    <n v="5.8906000000000001"/>
    <s v="MATRIZ "/>
    <s v="MATRIZ "/>
    <s v="JUL"/>
    <n v="2020"/>
    <n v="0.89"/>
    <n v="4.846584"/>
    <n v="2.9298799999999998"/>
    <n v="1.9167040000000002"/>
    <x v="2"/>
  </r>
  <r>
    <s v="COLO0022"/>
    <n v="3.2919999999999998"/>
    <n v="5.4455999999999998"/>
    <n v="5.8906000000000001"/>
    <s v="MATRIZ "/>
    <s v="MATRIZ "/>
    <s v="AUG"/>
    <n v="2020"/>
    <n v="1.6"/>
    <n v="8.7129600000000007"/>
    <n v="5.2671999999999999"/>
    <n v="3.4457600000000008"/>
    <x v="3"/>
  </r>
  <r>
    <s v="COLO0022"/>
    <n v="3.2919999999999998"/>
    <n v="5.4455999999999998"/>
    <n v="5.8906000000000001"/>
    <s v="MATRIZ "/>
    <s v="MATRIZ "/>
    <s v="SEP"/>
    <n v="2020"/>
    <n v="0.4"/>
    <n v="2.1782400000000002"/>
    <n v="1.3168"/>
    <n v="0.86144000000000021"/>
    <x v="4"/>
  </r>
  <r>
    <s v="COLO0022"/>
    <n v="3.2919999999999998"/>
    <n v="5.4455999999999998"/>
    <n v="5.8906000000000001"/>
    <s v="MATRIZ "/>
    <s v="MATRIZ "/>
    <s v="OCT"/>
    <n v="2020"/>
    <n v="0"/>
    <n v="0"/>
    <n v="0"/>
    <n v="0"/>
    <x v="5"/>
  </r>
  <r>
    <s v="COLO0022"/>
    <n v="3.2919999999999998"/>
    <n v="5.4455999999999998"/>
    <n v="5.8906000000000001"/>
    <s v="MATRIZ "/>
    <s v="MATRIZ "/>
    <s v="NOV"/>
    <n v="2020"/>
    <n v="0.22"/>
    <n v="1.198032"/>
    <n v="0.72423999999999999"/>
    <n v="0.47379199999999999"/>
    <x v="6"/>
  </r>
  <r>
    <s v="COLO0022"/>
    <n v="3.2919999999999998"/>
    <n v="5.4455999999999998"/>
    <n v="5.8906000000000001"/>
    <s v="MATRIZ "/>
    <s v="MATRIZ "/>
    <s v="DEC"/>
    <n v="2020"/>
    <n v="2.21"/>
    <n v="12.034775999999999"/>
    <n v="7.2753199999999998"/>
    <n v="4.7594559999999992"/>
    <x v="7"/>
  </r>
  <r>
    <s v="COLO0022"/>
    <n v="3.2919999999999998"/>
    <n v="5.4455999999999998"/>
    <n v="5.8906000000000001"/>
    <s v="MATRIZ "/>
    <s v="MATRIZ "/>
    <s v="JAN"/>
    <n v="2021"/>
    <n v="2.6"/>
    <n v="14.15856"/>
    <n v="8.5592000000000006"/>
    <n v="5.599359999999999"/>
    <x v="8"/>
  </r>
  <r>
    <s v="COLO0022"/>
    <n v="2.1316000000000002"/>
    <n v="3.3868999999999998"/>
    <n v="4.1261999999999999"/>
    <s v="SUCURSAL TRAN"/>
    <s v="SUCURSAL TRAN"/>
    <s v="MAY"/>
    <n v="2020"/>
    <n v="0.28000000000000003"/>
    <n v="0.94833200000000006"/>
    <n v="0.59684800000000016"/>
    <n v="0.35148399999999991"/>
    <x v="0"/>
  </r>
  <r>
    <s v="COLO0022"/>
    <n v="2.1316000000000002"/>
    <n v="3.3868999999999998"/>
    <n v="4.1261999999999999"/>
    <s v="SUCURSAL TRAN"/>
    <s v="SUCURSAL TRAN"/>
    <s v="JUN"/>
    <n v="2020"/>
    <n v="0.08"/>
    <n v="0.27095199999999997"/>
    <n v="0.17052800000000001"/>
    <n v="0.10042399999999996"/>
    <x v="1"/>
  </r>
  <r>
    <s v="COLO0022"/>
    <n v="2.1316000000000002"/>
    <n v="3.3868999999999998"/>
    <n v="4.1261999999999999"/>
    <s v="SUCURSAL TRAN"/>
    <s v="SUCURSAL TRAN"/>
    <s v="JUL"/>
    <n v="2020"/>
    <n v="0"/>
    <n v="0"/>
    <n v="0"/>
    <n v="0"/>
    <x v="2"/>
  </r>
  <r>
    <s v="COLO0022"/>
    <n v="2.1316000000000002"/>
    <n v="3.3868999999999998"/>
    <n v="4.1261999999999999"/>
    <s v="SUCURSAL TRAN"/>
    <s v="SUCURSAL TRAN"/>
    <s v="AUG"/>
    <n v="2020"/>
    <n v="1.29"/>
    <n v="4.3691009999999997"/>
    <n v="2.7497640000000003"/>
    <n v="1.6193369999999994"/>
    <x v="3"/>
  </r>
  <r>
    <s v="COLO0022"/>
    <n v="2.1316000000000002"/>
    <n v="3.3868999999999998"/>
    <n v="4.1261999999999999"/>
    <s v="SUCURSAL TRAN"/>
    <s v="SUCURSAL TRAN"/>
    <s v="SEP"/>
    <n v="2020"/>
    <n v="0.63"/>
    <n v="2.1337470000000001"/>
    <n v="1.3429080000000002"/>
    <n v="0.79083899999999985"/>
    <x v="4"/>
  </r>
  <r>
    <s v="COLO0022"/>
    <n v="2.1316000000000002"/>
    <n v="3.3868999999999998"/>
    <n v="4.1261999999999999"/>
    <s v="SUCURSAL TRAN"/>
    <s v="SUCURSAL TRAN"/>
    <s v="OCT"/>
    <n v="2020"/>
    <n v="0.23"/>
    <n v="0.77898699999999999"/>
    <n v="0.49026800000000004"/>
    <n v="0.28871899999999995"/>
    <x v="5"/>
  </r>
  <r>
    <s v="COLO0022"/>
    <n v="2.1316000000000002"/>
    <n v="3.3868999999999998"/>
    <n v="4.1261999999999999"/>
    <s v="SUCURSAL TRAN"/>
    <s v="SUCURSAL TRAN"/>
    <s v="NOV"/>
    <n v="2020"/>
    <n v="0"/>
    <n v="0"/>
    <n v="0"/>
    <n v="0"/>
    <x v="6"/>
  </r>
  <r>
    <s v="COLO0022"/>
    <n v="2.1316000000000002"/>
    <n v="3.3868999999999998"/>
    <n v="4.1261999999999999"/>
    <s v="SUCURSAL TRAN"/>
    <s v="SUCURSAL TRAN"/>
    <s v="DEC"/>
    <n v="2020"/>
    <n v="0.22"/>
    <n v="0.74511799999999995"/>
    <n v="0.46895200000000004"/>
    <n v="0.27616599999999991"/>
    <x v="7"/>
  </r>
  <r>
    <s v="COLO0022"/>
    <n v="2.1316000000000002"/>
    <n v="3.3868999999999998"/>
    <n v="4.1261999999999999"/>
    <s v="SUCURSAL TRAN"/>
    <s v="SUCURSAL TRAN"/>
    <s v="JAN"/>
    <n v="2021"/>
    <n v="0"/>
    <n v="0"/>
    <n v="0"/>
    <n v="0"/>
    <x v="8"/>
  </r>
  <r>
    <s v="RMTC0023"/>
    <n v="148.2313"/>
    <n v="187.60919999999999"/>
    <n v="211.1037"/>
    <s v="SUCURSAL CHILE"/>
    <s v="SUCURSAL CHILE"/>
    <s v="MAY"/>
    <n v="2020"/>
    <n v="0.88"/>
    <n v="165.09609599999999"/>
    <n v="130.443544"/>
    <n v="34.652551999999986"/>
    <x v="0"/>
  </r>
  <r>
    <s v="RMTC0023"/>
    <n v="148.2313"/>
    <n v="187.60919999999999"/>
    <n v="211.1037"/>
    <s v="SUCURSAL CHILE"/>
    <s v="SUCURSAL CHILE"/>
    <s v="JUN"/>
    <n v="2020"/>
    <n v="0"/>
    <n v="0"/>
    <n v="0"/>
    <n v="0"/>
    <x v="1"/>
  </r>
  <r>
    <s v="RMTC0023"/>
    <n v="148.2313"/>
    <n v="187.60919999999999"/>
    <n v="211.1037"/>
    <s v="SUCURSAL CHILE"/>
    <s v="SUCURSAL CHILE"/>
    <s v="JUL"/>
    <n v="2020"/>
    <n v="0"/>
    <n v="0"/>
    <n v="0"/>
    <n v="0"/>
    <x v="2"/>
  </r>
  <r>
    <s v="RMTC0023"/>
    <n v="148.2313"/>
    <n v="187.60919999999999"/>
    <n v="211.1037"/>
    <s v="SUCURSAL CHILE"/>
    <s v="SUCURSAL CHILE"/>
    <s v="AUG"/>
    <n v="2020"/>
    <n v="0.79"/>
    <n v="148.21126799999999"/>
    <n v="117.10272700000002"/>
    <n v="31.108540999999974"/>
    <x v="3"/>
  </r>
  <r>
    <s v="RMTC0023"/>
    <n v="148.2313"/>
    <n v="187.60919999999999"/>
    <n v="211.1037"/>
    <s v="SUCURSAL CHILE"/>
    <s v="SUCURSAL CHILE"/>
    <s v="SEP"/>
    <n v="2020"/>
    <n v="0.45"/>
    <n v="84.424139999999994"/>
    <n v="66.704085000000006"/>
    <n v="17.720054999999988"/>
    <x v="4"/>
  </r>
  <r>
    <s v="RMTC0023"/>
    <n v="148.2313"/>
    <n v="187.60919999999999"/>
    <n v="211.1037"/>
    <s v="SUCURSAL CHILE"/>
    <s v="SUCURSAL CHILE"/>
    <s v="OCT"/>
    <n v="2020"/>
    <n v="0.46"/>
    <n v="86.300231999999994"/>
    <n v="68.186398000000011"/>
    <n v="18.113833999999983"/>
    <x v="5"/>
  </r>
  <r>
    <s v="RMTC0023"/>
    <n v="148.2313"/>
    <n v="187.60919999999999"/>
    <n v="211.1037"/>
    <s v="SUCURSAL CHILE"/>
    <s v="SUCURSAL CHILE"/>
    <s v="NOV"/>
    <n v="2020"/>
    <n v="0.56000000000000005"/>
    <n v="105.06115200000001"/>
    <n v="83.009528000000017"/>
    <n v="22.05162399999999"/>
    <x v="6"/>
  </r>
  <r>
    <s v="RMTC0023"/>
    <n v="148.2313"/>
    <n v="187.60919999999999"/>
    <n v="211.1037"/>
    <s v="SUCURSAL CHILE"/>
    <s v="SUCURSAL CHILE"/>
    <s v="DEC"/>
    <n v="2020"/>
    <n v="0"/>
    <n v="0"/>
    <n v="0"/>
    <n v="0"/>
    <x v="7"/>
  </r>
  <r>
    <s v="RMTC0023"/>
    <n v="148.2313"/>
    <n v="187.60919999999999"/>
    <n v="211.1037"/>
    <s v="SUCURSAL CHILE"/>
    <s v="SUCURSAL CHILE"/>
    <s v="JAN"/>
    <n v="2021"/>
    <n v="0"/>
    <n v="0"/>
    <n v="0"/>
    <n v="0"/>
    <x v="8"/>
  </r>
  <r>
    <s v="RMTC0023"/>
    <n v="169.67750000000001"/>
    <n v="195.49449999999999"/>
    <n v="0"/>
    <s v="SUCURSAL LOJA"/>
    <s v="SUCURSAL LOJA"/>
    <s v="MAY"/>
    <n v="2020"/>
    <n v="3.28"/>
    <n v="641.22195999999997"/>
    <n v="556.54219999999998"/>
    <n v="84.679759999999987"/>
    <x v="0"/>
  </r>
  <r>
    <s v="RMTC0023"/>
    <n v="169.67750000000001"/>
    <n v="195.49449999999999"/>
    <n v="0"/>
    <s v="SUCURSAL LOJA"/>
    <s v="SUCURSAL LOJA"/>
    <s v="JUN"/>
    <n v="2020"/>
    <n v="0"/>
    <n v="0"/>
    <n v="0"/>
    <n v="0"/>
    <x v="1"/>
  </r>
  <r>
    <s v="RMTC0023"/>
    <n v="169.67750000000001"/>
    <n v="195.49449999999999"/>
    <n v="0"/>
    <s v="SUCURSAL LOJA"/>
    <s v="SUCURSAL LOJA"/>
    <s v="JUL"/>
    <n v="2020"/>
    <n v="9.2899999999999991"/>
    <n v="1816.1439049999997"/>
    <n v="1576.303975"/>
    <n v="239.83992999999964"/>
    <x v="2"/>
  </r>
  <r>
    <s v="RMTC0023"/>
    <n v="169.67750000000001"/>
    <n v="195.49449999999999"/>
    <n v="0"/>
    <s v="SUCURSAL LOJA"/>
    <s v="SUCURSAL LOJA"/>
    <s v="AUG"/>
    <n v="2020"/>
    <n v="6.26"/>
    <n v="1223.7955699999998"/>
    <n v="1062.1811500000001"/>
    <n v="161.61441999999965"/>
    <x v="3"/>
  </r>
  <r>
    <s v="RMTC0023"/>
    <n v="169.67750000000001"/>
    <n v="195.49449999999999"/>
    <n v="0"/>
    <s v="SUCURSAL LOJA"/>
    <s v="SUCURSAL LOJA"/>
    <s v="SEP"/>
    <n v="2020"/>
    <n v="0.56000000000000005"/>
    <n v="109.47692000000001"/>
    <n v="95.019400000000019"/>
    <n v="14.457519999999988"/>
    <x v="4"/>
  </r>
  <r>
    <s v="RMTC0023"/>
    <n v="169.67750000000001"/>
    <n v="195.49449999999999"/>
    <n v="0"/>
    <s v="SUCURSAL LOJA"/>
    <s v="SUCURSAL LOJA"/>
    <s v="OCT"/>
    <n v="2020"/>
    <n v="9.93"/>
    <n v="1941.2603849999998"/>
    <n v="1684.897575"/>
    <n v="256.36280999999985"/>
    <x v="5"/>
  </r>
  <r>
    <s v="RMTC0023"/>
    <n v="169.67750000000001"/>
    <n v="195.49449999999999"/>
    <n v="0"/>
    <s v="SUCURSAL LOJA"/>
    <s v="SUCURSAL LOJA"/>
    <s v="NOV"/>
    <n v="2020"/>
    <n v="0.45"/>
    <n v="87.97252499999999"/>
    <n v="76.354875000000007"/>
    <n v="11.617649999999983"/>
    <x v="6"/>
  </r>
  <r>
    <s v="RMTC0023"/>
    <n v="169.67750000000001"/>
    <n v="195.49449999999999"/>
    <n v="0"/>
    <s v="SUCURSAL LOJA"/>
    <s v="SUCURSAL LOJA"/>
    <s v="DEC"/>
    <n v="2020"/>
    <n v="0"/>
    <n v="0"/>
    <n v="0"/>
    <n v="0"/>
    <x v="7"/>
  </r>
  <r>
    <s v="RMTC0023"/>
    <n v="169.67750000000001"/>
    <n v="195.49449999999999"/>
    <n v="0"/>
    <s v="SUCURSAL LOJA"/>
    <s v="SUCURSAL LOJA"/>
    <s v="JAN"/>
    <n v="2021"/>
    <n v="0"/>
    <n v="0"/>
    <n v="0"/>
    <n v="0"/>
    <x v="8"/>
  </r>
  <r>
    <s v="RMTC0023"/>
    <n v="115.37309999999999"/>
    <n v="148.67140000000001"/>
    <n v="141.137"/>
    <s v="MATRIZ "/>
    <s v="MATRIZ "/>
    <s v="MAY"/>
    <n v="2020"/>
    <n v="0.46"/>
    <n v="68.388844000000006"/>
    <n v="53.071626000000002"/>
    <n v="15.317218000000004"/>
    <x v="0"/>
  </r>
  <r>
    <s v="RMTC0023"/>
    <n v="115.37309999999999"/>
    <n v="148.67140000000001"/>
    <n v="141.137"/>
    <s v="MATRIZ "/>
    <s v="MATRIZ "/>
    <s v="JUN"/>
    <n v="2020"/>
    <n v="2.64"/>
    <n v="392.49249600000002"/>
    <n v="304.58498400000002"/>
    <n v="87.907511999999997"/>
    <x v="1"/>
  </r>
  <r>
    <s v="RMTC0023"/>
    <n v="115.37309999999999"/>
    <n v="148.67140000000001"/>
    <n v="141.137"/>
    <s v="MATRIZ "/>
    <s v="MATRIZ "/>
    <s v="JUL"/>
    <n v="2020"/>
    <n v="1.07"/>
    <n v="159.07839800000002"/>
    <n v="123.449217"/>
    <n v="35.629181000000017"/>
    <x v="2"/>
  </r>
  <r>
    <s v="RMTC0023"/>
    <n v="115.37309999999999"/>
    <n v="148.67140000000001"/>
    <n v="141.137"/>
    <s v="MATRIZ "/>
    <s v="MATRIZ "/>
    <s v="AUG"/>
    <n v="2020"/>
    <n v="0"/>
    <n v="0"/>
    <n v="0"/>
    <n v="0"/>
    <x v="3"/>
  </r>
  <r>
    <s v="RMTC0023"/>
    <n v="115.37309999999999"/>
    <n v="148.67140000000001"/>
    <n v="141.137"/>
    <s v="MATRIZ "/>
    <s v="MATRIZ "/>
    <s v="SEP"/>
    <n v="2020"/>
    <n v="0"/>
    <n v="0"/>
    <n v="0"/>
    <n v="0"/>
    <x v="4"/>
  </r>
  <r>
    <s v="RMTC0023"/>
    <n v="115.37309999999999"/>
    <n v="148.67140000000001"/>
    <n v="141.137"/>
    <s v="MATRIZ "/>
    <s v="MATRIZ "/>
    <s v="OCT"/>
    <n v="2020"/>
    <n v="0"/>
    <n v="0"/>
    <n v="0"/>
    <n v="0"/>
    <x v="5"/>
  </r>
  <r>
    <s v="RMTC0023"/>
    <n v="115.37309999999999"/>
    <n v="148.67140000000001"/>
    <n v="141.137"/>
    <s v="MATRIZ "/>
    <s v="MATRIZ "/>
    <s v="NOV"/>
    <n v="2020"/>
    <n v="2.34"/>
    <n v="347.891076"/>
    <n v="269.97305399999999"/>
    <n v="77.918022000000008"/>
    <x v="6"/>
  </r>
  <r>
    <s v="RMTC0023"/>
    <n v="115.37309999999999"/>
    <n v="148.67140000000001"/>
    <n v="141.137"/>
    <s v="MATRIZ "/>
    <s v="MATRIZ "/>
    <s v="DEC"/>
    <n v="2020"/>
    <n v="0"/>
    <n v="0"/>
    <n v="0"/>
    <n v="0"/>
    <x v="7"/>
  </r>
  <r>
    <s v="RMTC0023"/>
    <n v="115.37309999999999"/>
    <n v="148.67140000000001"/>
    <n v="141.137"/>
    <s v="MATRIZ "/>
    <s v="MATRIZ "/>
    <s v="JAN"/>
    <n v="2021"/>
    <n v="0.49"/>
    <n v="72.848985999999996"/>
    <n v="56.532818999999996"/>
    <n v="16.316167"/>
    <x v="8"/>
  </r>
  <r>
    <s v="RMTC0023"/>
    <n v="56.243499999999997"/>
    <n v="78.048199999999994"/>
    <n v="76.163899999999998"/>
    <s v="SUCURSAL TALLER"/>
    <s v="SUCURSAL TALLER"/>
    <s v="MAY"/>
    <n v="2020"/>
    <n v="1.33"/>
    <n v="103.804106"/>
    <n v="74.803854999999999"/>
    <n v="29.000251000000006"/>
    <x v="0"/>
  </r>
  <r>
    <s v="RMTC0023"/>
    <n v="56.243499999999997"/>
    <n v="78.048199999999994"/>
    <n v="76.163899999999998"/>
    <s v="SUCURSAL TALLER"/>
    <s v="SUCURSAL TALLER"/>
    <s v="JUN"/>
    <n v="2020"/>
    <n v="0"/>
    <n v="0"/>
    <n v="0"/>
    <n v="0"/>
    <x v="1"/>
  </r>
  <r>
    <s v="RMTC0023"/>
    <n v="56.243499999999997"/>
    <n v="78.048199999999994"/>
    <n v="76.163899999999998"/>
    <s v="SUCURSAL TALLER"/>
    <s v="SUCURSAL TALLER"/>
    <s v="JUL"/>
    <n v="2020"/>
    <n v="0"/>
    <n v="0"/>
    <n v="0"/>
    <n v="0"/>
    <x v="2"/>
  </r>
  <r>
    <s v="RMTC0023"/>
    <n v="56.243499999999997"/>
    <n v="78.048199999999994"/>
    <n v="76.163899999999998"/>
    <s v="SUCURSAL TALLER"/>
    <s v="SUCURSAL TALLER"/>
    <s v="AUG"/>
    <n v="2020"/>
    <n v="3.09"/>
    <n v="241.16893799999997"/>
    <n v="173.79241499999998"/>
    <n v="67.376522999999992"/>
    <x v="3"/>
  </r>
  <r>
    <s v="RMTC0023"/>
    <n v="56.243499999999997"/>
    <n v="78.048199999999994"/>
    <n v="76.163899999999998"/>
    <s v="SUCURSAL TALLER"/>
    <s v="SUCURSAL TALLER"/>
    <s v="SEP"/>
    <n v="2020"/>
    <n v="0"/>
    <n v="0"/>
    <n v="0"/>
    <n v="0"/>
    <x v="4"/>
  </r>
  <r>
    <s v="RMTC0023"/>
    <n v="56.243499999999997"/>
    <n v="78.048199999999994"/>
    <n v="76.163899999999998"/>
    <s v="SUCURSAL TALLER"/>
    <s v="SUCURSAL TALLER"/>
    <s v="OCT"/>
    <n v="2020"/>
    <n v="1.91"/>
    <n v="149.07206199999999"/>
    <n v="107.425085"/>
    <n v="41.646976999999993"/>
    <x v="5"/>
  </r>
  <r>
    <s v="RMTC0023"/>
    <n v="56.243499999999997"/>
    <n v="78.048199999999994"/>
    <n v="76.163899999999998"/>
    <s v="SUCURSAL TALLER"/>
    <s v="SUCURSAL TALLER"/>
    <s v="NOV"/>
    <n v="2020"/>
    <n v="6.8"/>
    <n v="530.72775999999999"/>
    <n v="382.45579999999995"/>
    <n v="148.27196000000004"/>
    <x v="6"/>
  </r>
  <r>
    <s v="RMTC0023"/>
    <n v="56.243499999999997"/>
    <n v="78.048199999999994"/>
    <n v="76.163899999999998"/>
    <s v="SUCURSAL TALLER"/>
    <s v="SUCURSAL TALLER"/>
    <s v="DEC"/>
    <n v="2020"/>
    <n v="5.67"/>
    <n v="442.53329399999996"/>
    <n v="318.900645"/>
    <n v="123.63264899999996"/>
    <x v="7"/>
  </r>
  <r>
    <s v="RMTC0023"/>
    <n v="56.243499999999997"/>
    <n v="78.048199999999994"/>
    <n v="76.163899999999998"/>
    <s v="SUCURSAL TALLER"/>
    <s v="SUCURSAL TALLER"/>
    <s v="JAN"/>
    <n v="2021"/>
    <n v="2.12"/>
    <n v="165.46218400000001"/>
    <n v="119.23622"/>
    <n v="46.225964000000005"/>
    <x v="8"/>
  </r>
  <r>
    <s v="RMTC0023"/>
    <n v="125.8844"/>
    <n v="137.49619999999999"/>
    <n v="138.37620000000001"/>
    <s v="SUCURSAL TRAN"/>
    <s v="SUCURSAL TRAN"/>
    <s v="MAY"/>
    <n v="2020"/>
    <n v="2.36"/>
    <n v="324.49103199999996"/>
    <n v="297.08718399999998"/>
    <n v="27.403847999999982"/>
    <x v="0"/>
  </r>
  <r>
    <s v="RMTC0023"/>
    <n v="125.8844"/>
    <n v="137.49619999999999"/>
    <n v="138.37620000000001"/>
    <s v="SUCURSAL TRAN"/>
    <s v="SUCURSAL TRAN"/>
    <s v="JUN"/>
    <n v="2020"/>
    <n v="5.17"/>
    <n v="710.85535399999992"/>
    <n v="650.82234800000003"/>
    <n v="60.033005999999887"/>
    <x v="1"/>
  </r>
  <r>
    <s v="RMTC0023"/>
    <n v="125.8844"/>
    <n v="137.49619999999999"/>
    <n v="138.37620000000001"/>
    <s v="SUCURSAL TRAN"/>
    <s v="SUCURSAL TRAN"/>
    <s v="JUL"/>
    <n v="2020"/>
    <n v="0"/>
    <n v="0"/>
    <n v="0"/>
    <n v="0"/>
    <x v="2"/>
  </r>
  <r>
    <s v="RMTC0023"/>
    <n v="125.8844"/>
    <n v="137.49619999999999"/>
    <n v="138.37620000000001"/>
    <s v="SUCURSAL TRAN"/>
    <s v="SUCURSAL TRAN"/>
    <s v="AUG"/>
    <n v="2020"/>
    <n v="0"/>
    <n v="0"/>
    <n v="0"/>
    <n v="0"/>
    <x v="3"/>
  </r>
  <r>
    <s v="RMTC0023"/>
    <n v="125.8844"/>
    <n v="137.49619999999999"/>
    <n v="138.37620000000001"/>
    <s v="SUCURSAL TRAN"/>
    <s v="SUCURSAL TRAN"/>
    <s v="SEP"/>
    <n v="2020"/>
    <n v="0"/>
    <n v="0"/>
    <n v="0"/>
    <n v="0"/>
    <x v="4"/>
  </r>
  <r>
    <s v="RMTC0023"/>
    <n v="125.8844"/>
    <n v="137.49619999999999"/>
    <n v="138.37620000000001"/>
    <s v="SUCURSAL TRAN"/>
    <s v="SUCURSAL TRAN"/>
    <s v="OCT"/>
    <n v="2020"/>
    <n v="1.79"/>
    <n v="246.11819799999998"/>
    <n v="225.33307600000001"/>
    <n v="20.785121999999973"/>
    <x v="5"/>
  </r>
  <r>
    <s v="RMTC0023"/>
    <n v="125.8844"/>
    <n v="137.49619999999999"/>
    <n v="138.37620000000001"/>
    <s v="SUCURSAL TRAN"/>
    <s v="SUCURSAL TRAN"/>
    <s v="NOV"/>
    <n v="2020"/>
    <n v="1.41"/>
    <n v="193.86964199999997"/>
    <n v="177.49700399999998"/>
    <n v="16.372637999999995"/>
    <x v="6"/>
  </r>
  <r>
    <s v="RMTC0023"/>
    <n v="125.8844"/>
    <n v="137.49619999999999"/>
    <n v="138.37620000000001"/>
    <s v="SUCURSAL TRAN"/>
    <s v="SUCURSAL TRAN"/>
    <s v="DEC"/>
    <n v="2020"/>
    <n v="2.3199999999999998"/>
    <n v="318.99118399999998"/>
    <n v="292.05180799999999"/>
    <n v="26.939375999999982"/>
    <x v="7"/>
  </r>
  <r>
    <s v="RMTC0023"/>
    <n v="125.8844"/>
    <n v="137.49619999999999"/>
    <n v="138.37620000000001"/>
    <s v="SUCURSAL TRAN"/>
    <s v="SUCURSAL TRAN"/>
    <s v="JAN"/>
    <n v="2021"/>
    <n v="2.73"/>
    <n v="375.36462599999999"/>
    <n v="343.66441199999997"/>
    <n v="31.700214000000017"/>
    <x v="8"/>
  </r>
  <r>
    <s v="BRA0024"/>
    <n v="8.4722000000000008"/>
    <n v="15.8916"/>
    <n v="16.249500000000001"/>
    <s v="SUCURSAL TALLER"/>
    <s v="SUCURSAL TALLER"/>
    <s v="MAY"/>
    <n v="2020"/>
    <n v="2.9"/>
    <n v="46.085639999999998"/>
    <n v="24.569380000000002"/>
    <n v="21.516259999999996"/>
    <x v="0"/>
  </r>
  <r>
    <s v="BRA0024"/>
    <n v="8.4722000000000008"/>
    <n v="15.8916"/>
    <n v="16.249500000000001"/>
    <s v="SUCURSAL TALLER"/>
    <s v="SUCURSAL TALLER"/>
    <s v="JUN"/>
    <n v="2020"/>
    <n v="0"/>
    <n v="0"/>
    <n v="0"/>
    <n v="0"/>
    <x v="1"/>
  </r>
  <r>
    <s v="BRA0024"/>
    <n v="8.4722000000000008"/>
    <n v="15.8916"/>
    <n v="16.249500000000001"/>
    <s v="SUCURSAL TALLER"/>
    <s v="SUCURSAL TALLER"/>
    <s v="JUL"/>
    <n v="2020"/>
    <n v="0"/>
    <n v="0"/>
    <n v="0"/>
    <n v="0"/>
    <x v="2"/>
  </r>
  <r>
    <s v="BRA0024"/>
    <n v="8.4722000000000008"/>
    <n v="15.8916"/>
    <n v="16.249500000000001"/>
    <s v="SUCURSAL TALLER"/>
    <s v="SUCURSAL TALLER"/>
    <s v="AUG"/>
    <n v="2020"/>
    <n v="7.78"/>
    <n v="123.63664800000001"/>
    <n v="65.913716000000008"/>
    <n v="57.722932"/>
    <x v="3"/>
  </r>
  <r>
    <s v="BRA0024"/>
    <n v="8.4722000000000008"/>
    <n v="15.8916"/>
    <n v="16.249500000000001"/>
    <s v="SUCURSAL TALLER"/>
    <s v="SUCURSAL TALLER"/>
    <s v="SEP"/>
    <n v="2020"/>
    <n v="0.55000000000000004"/>
    <n v="8.74038"/>
    <n v="4.6597100000000005"/>
    <n v="4.0806699999999996"/>
    <x v="4"/>
  </r>
  <r>
    <s v="BRA0024"/>
    <n v="8.4722000000000008"/>
    <n v="15.8916"/>
    <n v="16.249500000000001"/>
    <s v="SUCURSAL TALLER"/>
    <s v="SUCURSAL TALLER"/>
    <s v="OCT"/>
    <n v="2020"/>
    <n v="1.56"/>
    <n v="24.790896"/>
    <n v="13.216632000000002"/>
    <n v="11.574263999999998"/>
    <x v="5"/>
  </r>
  <r>
    <s v="BRA0024"/>
    <n v="8.4722000000000008"/>
    <n v="15.8916"/>
    <n v="16.249500000000001"/>
    <s v="SUCURSAL TALLER"/>
    <s v="SUCURSAL TALLER"/>
    <s v="NOV"/>
    <n v="2020"/>
    <n v="0"/>
    <n v="0"/>
    <n v="0"/>
    <n v="0"/>
    <x v="6"/>
  </r>
  <r>
    <s v="BRA0024"/>
    <n v="8.4722000000000008"/>
    <n v="15.8916"/>
    <n v="16.249500000000001"/>
    <s v="SUCURSAL TALLER"/>
    <s v="SUCURSAL TALLER"/>
    <s v="DEC"/>
    <n v="2020"/>
    <n v="0.32"/>
    <n v="5.0853120000000001"/>
    <n v="2.7111040000000002"/>
    <n v="2.3742079999999999"/>
    <x v="7"/>
  </r>
  <r>
    <s v="BRA0024"/>
    <n v="8.4722000000000008"/>
    <n v="15.8916"/>
    <n v="16.249500000000001"/>
    <s v="SUCURSAL TALLER"/>
    <s v="SUCURSAL TALLER"/>
    <s v="JAN"/>
    <n v="2021"/>
    <n v="0.1"/>
    <n v="1.5891600000000001"/>
    <n v="0.84722000000000008"/>
    <n v="0.74194000000000004"/>
    <x v="8"/>
  </r>
  <r>
    <s v="BRA0024"/>
    <n v="11.5534"/>
    <n v="22.163699999999999"/>
    <n v="0"/>
    <s v="MATRIZ "/>
    <s v="MATRIZ "/>
    <s v="MAY"/>
    <n v="2020"/>
    <n v="0"/>
    <n v="0"/>
    <n v="0"/>
    <n v="0"/>
    <x v="0"/>
  </r>
  <r>
    <s v="BRA0024"/>
    <n v="11.5534"/>
    <n v="22.163699999999999"/>
    <n v="0"/>
    <s v="MATRIZ "/>
    <s v="MATRIZ "/>
    <s v="JUN"/>
    <n v="2020"/>
    <n v="8.4700000000000006"/>
    <n v="187.726539"/>
    <n v="97.857298"/>
    <n v="89.869241000000002"/>
    <x v="1"/>
  </r>
  <r>
    <s v="BRA0024"/>
    <n v="11.5534"/>
    <n v="22.163699999999999"/>
    <n v="0"/>
    <s v="MATRIZ "/>
    <s v="MATRIZ "/>
    <s v="JUL"/>
    <n v="2020"/>
    <n v="3.55"/>
    <n v="78.681134999999998"/>
    <n v="41.014569999999999"/>
    <n v="37.666564999999999"/>
    <x v="2"/>
  </r>
  <r>
    <s v="BRA0024"/>
    <n v="11.5534"/>
    <n v="22.163699999999999"/>
    <n v="0"/>
    <s v="MATRIZ "/>
    <s v="MATRIZ "/>
    <s v="AUG"/>
    <n v="2020"/>
    <n v="1.27"/>
    <n v="28.147898999999999"/>
    <n v="14.672817999999999"/>
    <n v="13.475080999999999"/>
    <x v="3"/>
  </r>
  <r>
    <s v="BRA0024"/>
    <n v="11.5534"/>
    <n v="22.163699999999999"/>
    <n v="0"/>
    <s v="MATRIZ "/>
    <s v="MATRIZ "/>
    <s v="SEP"/>
    <n v="2020"/>
    <n v="2"/>
    <n v="44.327399999999997"/>
    <n v="23.1068"/>
    <n v="21.220599999999997"/>
    <x v="4"/>
  </r>
  <r>
    <s v="BRA0024"/>
    <n v="11.5534"/>
    <n v="22.163699999999999"/>
    <n v="0"/>
    <s v="MATRIZ "/>
    <s v="MATRIZ "/>
    <s v="OCT"/>
    <n v="2020"/>
    <n v="0.85"/>
    <n v="18.839144999999998"/>
    <n v="9.8203899999999997"/>
    <n v="9.0187549999999987"/>
    <x v="5"/>
  </r>
  <r>
    <s v="BRA0024"/>
    <n v="11.5534"/>
    <n v="22.163699999999999"/>
    <n v="0"/>
    <s v="MATRIZ "/>
    <s v="MATRIZ "/>
    <s v="NOV"/>
    <n v="2020"/>
    <n v="1.38"/>
    <n v="30.585905999999994"/>
    <n v="15.943691999999999"/>
    <n v="14.642213999999996"/>
    <x v="6"/>
  </r>
  <r>
    <s v="BRA0024"/>
    <n v="11.5534"/>
    <n v="22.163699999999999"/>
    <n v="0"/>
    <s v="MATRIZ "/>
    <s v="MATRIZ "/>
    <s v="DEC"/>
    <n v="2020"/>
    <n v="2.09"/>
    <n v="46.322132999999994"/>
    <n v="24.146605999999998"/>
    <n v="22.175526999999995"/>
    <x v="7"/>
  </r>
  <r>
    <s v="BRA0024"/>
    <n v="11.5534"/>
    <n v="22.163699999999999"/>
    <n v="0"/>
    <s v="MATRIZ "/>
    <s v="MATRIZ "/>
    <s v="JAN"/>
    <n v="2021"/>
    <n v="1.22"/>
    <n v="27.039713999999996"/>
    <n v="14.095148"/>
    <n v="12.944565999999996"/>
    <x v="8"/>
  </r>
  <r>
    <s v="CA0025"/>
    <n v="0.14230000000000001"/>
    <n v="0.26629999999999998"/>
    <n v="0"/>
    <s v="SUCURSAL CHILE"/>
    <s v="SUCURSAL CHILE"/>
    <s v="MAY"/>
    <n v="2020"/>
    <n v="0.79"/>
    <n v="0.21037700000000001"/>
    <n v="0.11241700000000002"/>
    <n v="9.7959999999999992E-2"/>
    <x v="0"/>
  </r>
  <r>
    <s v="CA0025"/>
    <n v="0.14230000000000001"/>
    <n v="0.26629999999999998"/>
    <n v="0"/>
    <s v="SUCURSAL CHILE"/>
    <s v="SUCURSAL CHILE"/>
    <s v="JUN"/>
    <n v="2020"/>
    <n v="4.5599999999999996"/>
    <n v="1.2143279999999999"/>
    <n v="0.64888800000000002"/>
    <n v="0.56543999999999983"/>
    <x v="1"/>
  </r>
  <r>
    <s v="CA0025"/>
    <n v="0.14230000000000001"/>
    <n v="0.26629999999999998"/>
    <n v="0"/>
    <s v="SUCURSAL CHILE"/>
    <s v="SUCURSAL CHILE"/>
    <s v="JUL"/>
    <n v="2020"/>
    <n v="0.74"/>
    <n v="0.19706199999999999"/>
    <n v="0.10530200000000001"/>
    <n v="9.175999999999998E-2"/>
    <x v="2"/>
  </r>
  <r>
    <s v="CA0025"/>
    <n v="0.14230000000000001"/>
    <n v="0.26629999999999998"/>
    <n v="0"/>
    <s v="SUCURSAL CHILE"/>
    <s v="SUCURSAL CHILE"/>
    <s v="AUG"/>
    <n v="2020"/>
    <n v="3.21"/>
    <n v="0.85482299999999989"/>
    <n v="0.45678300000000005"/>
    <n v="0.39803999999999984"/>
    <x v="3"/>
  </r>
  <r>
    <s v="CA0025"/>
    <n v="0.14230000000000001"/>
    <n v="0.26629999999999998"/>
    <n v="0"/>
    <s v="SUCURSAL CHILE"/>
    <s v="SUCURSAL CHILE"/>
    <s v="SEP"/>
    <n v="2020"/>
    <n v="0.18"/>
    <n v="4.7933999999999997E-2"/>
    <n v="2.5614000000000001E-2"/>
    <n v="2.2319999999999996E-2"/>
    <x v="4"/>
  </r>
  <r>
    <s v="CA0025"/>
    <n v="0.14230000000000001"/>
    <n v="0.26629999999999998"/>
    <n v="0"/>
    <s v="SUCURSAL CHILE"/>
    <s v="SUCURSAL CHILE"/>
    <s v="OCT"/>
    <n v="2020"/>
    <n v="0"/>
    <n v="0"/>
    <n v="0"/>
    <n v="0"/>
    <x v="5"/>
  </r>
  <r>
    <s v="CA0025"/>
    <n v="0.14230000000000001"/>
    <n v="0.26629999999999998"/>
    <n v="0"/>
    <s v="SUCURSAL CHILE"/>
    <s v="SUCURSAL CHILE"/>
    <s v="NOV"/>
    <n v="2020"/>
    <n v="0"/>
    <n v="0"/>
    <n v="0"/>
    <n v="0"/>
    <x v="6"/>
  </r>
  <r>
    <s v="CA0025"/>
    <n v="0.14230000000000001"/>
    <n v="0.26629999999999998"/>
    <n v="0"/>
    <s v="SUCURSAL CHILE"/>
    <s v="SUCURSAL CHILE"/>
    <s v="DEC"/>
    <n v="2020"/>
    <n v="2.69"/>
    <n v="0.71634699999999996"/>
    <n v="0.38278700000000004"/>
    <n v="0.33355999999999991"/>
    <x v="7"/>
  </r>
  <r>
    <s v="CA0025"/>
    <n v="0.14230000000000001"/>
    <n v="0.26629999999999998"/>
    <n v="0"/>
    <s v="SUCURSAL CHILE"/>
    <s v="SUCURSAL CHILE"/>
    <s v="JAN"/>
    <n v="2021"/>
    <n v="0"/>
    <n v="0"/>
    <n v="0"/>
    <n v="0"/>
    <x v="8"/>
  </r>
  <r>
    <s v="CA0025"/>
    <n v="0.40670000000000001"/>
    <n v="1.0539000000000001"/>
    <n v="1.1269"/>
    <s v="SUCURSAL TRAN"/>
    <s v="SUCURSAL TRAN"/>
    <s v="MAY"/>
    <n v="2020"/>
    <n v="0.44"/>
    <n v="0.46371600000000002"/>
    <n v="0.178948"/>
    <n v="0.28476800000000002"/>
    <x v="0"/>
  </r>
  <r>
    <s v="CA0025"/>
    <n v="0.40670000000000001"/>
    <n v="1.0539000000000001"/>
    <n v="1.1269"/>
    <s v="SUCURSAL TRAN"/>
    <s v="SUCURSAL TRAN"/>
    <s v="JUN"/>
    <n v="2020"/>
    <n v="4.92"/>
    <n v="5.1851880000000001"/>
    <n v="2.0009640000000002"/>
    <n v="3.1842239999999999"/>
    <x v="1"/>
  </r>
  <r>
    <s v="CA0025"/>
    <n v="0.40670000000000001"/>
    <n v="1.0539000000000001"/>
    <n v="1.1269"/>
    <s v="SUCURSAL TRAN"/>
    <s v="SUCURSAL TRAN"/>
    <s v="JUL"/>
    <n v="2020"/>
    <n v="10.97"/>
    <n v="11.561283000000001"/>
    <n v="4.4614989999999999"/>
    <n v="7.0997840000000014"/>
    <x v="2"/>
  </r>
  <r>
    <s v="CA0025"/>
    <n v="0.40670000000000001"/>
    <n v="1.0539000000000001"/>
    <n v="1.1269"/>
    <s v="SUCURSAL TRAN"/>
    <s v="SUCURSAL TRAN"/>
    <s v="AUG"/>
    <n v="2020"/>
    <n v="0"/>
    <n v="0"/>
    <n v="0"/>
    <n v="0"/>
    <x v="3"/>
  </r>
  <r>
    <s v="CA0025"/>
    <n v="0.40670000000000001"/>
    <n v="1.0539000000000001"/>
    <n v="1.1269"/>
    <s v="SUCURSAL TRAN"/>
    <s v="SUCURSAL TRAN"/>
    <s v="SEP"/>
    <n v="2020"/>
    <n v="0"/>
    <n v="0"/>
    <n v="0"/>
    <n v="0"/>
    <x v="4"/>
  </r>
  <r>
    <s v="CA0025"/>
    <n v="0.40670000000000001"/>
    <n v="1.0539000000000001"/>
    <n v="1.1269"/>
    <s v="SUCURSAL TRAN"/>
    <s v="SUCURSAL TRAN"/>
    <s v="OCT"/>
    <n v="2020"/>
    <n v="0.24"/>
    <n v="0.25293599999999999"/>
    <n v="9.7608E-2"/>
    <n v="0.15532799999999999"/>
    <x v="5"/>
  </r>
  <r>
    <s v="CA0025"/>
    <n v="0.40670000000000001"/>
    <n v="1.0539000000000001"/>
    <n v="1.1269"/>
    <s v="SUCURSAL TRAN"/>
    <s v="SUCURSAL TRAN"/>
    <s v="NOV"/>
    <n v="2020"/>
    <n v="0"/>
    <n v="0"/>
    <n v="0"/>
    <n v="0"/>
    <x v="6"/>
  </r>
  <r>
    <s v="CA0025"/>
    <n v="0.40670000000000001"/>
    <n v="1.0539000000000001"/>
    <n v="1.1269"/>
    <s v="SUCURSAL TRAN"/>
    <s v="SUCURSAL TRAN"/>
    <s v="DEC"/>
    <n v="2020"/>
    <n v="3.47"/>
    <n v="3.6570330000000002"/>
    <n v="1.4112490000000002"/>
    <n v="2.245784"/>
    <x v="7"/>
  </r>
  <r>
    <s v="CA0025"/>
    <n v="0.40670000000000001"/>
    <n v="1.0539000000000001"/>
    <n v="1.1269"/>
    <s v="SUCURSAL TRAN"/>
    <s v="SUCURSAL TRAN"/>
    <s v="JAN"/>
    <n v="2021"/>
    <n v="2.48"/>
    <n v="2.6136720000000002"/>
    <n v="1.008616"/>
    <n v="1.6050560000000003"/>
    <x v="8"/>
  </r>
  <r>
    <s v="CA0025"/>
    <n v="0.34949999999999998"/>
    <n v="0.73909999999999998"/>
    <n v="0.67290000000000005"/>
    <s v="MATRIZ "/>
    <s v="MATRIZ "/>
    <s v="MAY"/>
    <n v="2020"/>
    <n v="0"/>
    <n v="0"/>
    <n v="0"/>
    <n v="0"/>
    <x v="0"/>
  </r>
  <r>
    <s v="CA0025"/>
    <n v="0.34949999999999998"/>
    <n v="0.73909999999999998"/>
    <n v="0.67290000000000005"/>
    <s v="MATRIZ "/>
    <s v="MATRIZ "/>
    <s v="JUN"/>
    <n v="2020"/>
    <n v="0.02"/>
    <n v="1.4782E-2"/>
    <n v="6.9899999999999997E-3"/>
    <n v="7.7920000000000003E-3"/>
    <x v="1"/>
  </r>
  <r>
    <s v="CA0025"/>
    <n v="0.34949999999999998"/>
    <n v="0.73909999999999998"/>
    <n v="0.67290000000000005"/>
    <s v="MATRIZ "/>
    <s v="MATRIZ "/>
    <s v="JUL"/>
    <n v="2020"/>
    <n v="1.39"/>
    <n v="1.0273489999999998"/>
    <n v="0.48580499999999993"/>
    <n v="0.54154399999999991"/>
    <x v="2"/>
  </r>
  <r>
    <s v="CA0025"/>
    <n v="0.34949999999999998"/>
    <n v="0.73909999999999998"/>
    <n v="0.67290000000000005"/>
    <s v="MATRIZ "/>
    <s v="MATRIZ "/>
    <s v="AUG"/>
    <n v="2020"/>
    <n v="0"/>
    <n v="0"/>
    <n v="0"/>
    <n v="0"/>
    <x v="3"/>
  </r>
  <r>
    <s v="CA0025"/>
    <n v="0.34949999999999998"/>
    <n v="0.73909999999999998"/>
    <n v="0.67290000000000005"/>
    <s v="MATRIZ "/>
    <s v="MATRIZ "/>
    <s v="SEP"/>
    <n v="2020"/>
    <n v="1.98"/>
    <n v="1.4634179999999999"/>
    <n v="0.6920099999999999"/>
    <n v="0.77140799999999998"/>
    <x v="4"/>
  </r>
  <r>
    <s v="CA0025"/>
    <n v="0.34949999999999998"/>
    <n v="0.73909999999999998"/>
    <n v="0.67290000000000005"/>
    <s v="MATRIZ "/>
    <s v="MATRIZ "/>
    <s v="OCT"/>
    <n v="2020"/>
    <n v="1.05"/>
    <n v="0.77605500000000005"/>
    <n v="0.366975"/>
    <n v="0.40908000000000005"/>
    <x v="5"/>
  </r>
  <r>
    <s v="CA0025"/>
    <n v="0.34949999999999998"/>
    <n v="0.73909999999999998"/>
    <n v="0.67290000000000005"/>
    <s v="MATRIZ "/>
    <s v="MATRIZ "/>
    <s v="NOV"/>
    <n v="2020"/>
    <n v="0"/>
    <n v="0"/>
    <n v="0"/>
    <n v="0"/>
    <x v="6"/>
  </r>
  <r>
    <s v="CA0025"/>
    <n v="0.34949999999999998"/>
    <n v="0.73909999999999998"/>
    <n v="0.67290000000000005"/>
    <s v="MATRIZ "/>
    <s v="MATRIZ "/>
    <s v="DEC"/>
    <n v="2020"/>
    <n v="7.1"/>
    <n v="5.2476099999999999"/>
    <n v="2.4814499999999997"/>
    <n v="2.7661600000000002"/>
    <x v="7"/>
  </r>
  <r>
    <s v="CA0025"/>
    <n v="0.34949999999999998"/>
    <n v="0.73909999999999998"/>
    <n v="0.67290000000000005"/>
    <s v="MATRIZ "/>
    <s v="MATRIZ "/>
    <s v="JAN"/>
    <n v="2021"/>
    <n v="0.1"/>
    <n v="7.3910000000000003E-2"/>
    <n v="3.4950000000000002E-2"/>
    <n v="3.8960000000000002E-2"/>
    <x v="8"/>
  </r>
  <r>
    <s v="CA0025"/>
    <n v="0.32"/>
    <n v="0.78"/>
    <n v="0.90490000000000004"/>
    <s v="SUCURSAL TALLER"/>
    <s v="SUCURSAL TALLER"/>
    <s v="MAY"/>
    <n v="2020"/>
    <n v="1.1599999999999999"/>
    <n v="0.90479999999999994"/>
    <n v="0.37119999999999997"/>
    <n v="0.53359999999999996"/>
    <x v="0"/>
  </r>
  <r>
    <s v="CA0025"/>
    <n v="0.32"/>
    <n v="0.78"/>
    <n v="0.90490000000000004"/>
    <s v="SUCURSAL TALLER"/>
    <s v="SUCURSAL TALLER"/>
    <s v="JUN"/>
    <n v="2020"/>
    <n v="0.4"/>
    <n v="0.31200000000000006"/>
    <n v="0.128"/>
    <n v="0.18400000000000005"/>
    <x v="1"/>
  </r>
  <r>
    <s v="CA0025"/>
    <n v="0.32"/>
    <n v="0.78"/>
    <n v="0.90490000000000004"/>
    <s v="SUCURSAL TALLER"/>
    <s v="SUCURSAL TALLER"/>
    <s v="JUL"/>
    <n v="2020"/>
    <n v="0.69"/>
    <n v="0.53820000000000001"/>
    <n v="0.2208"/>
    <n v="0.31740000000000002"/>
    <x v="2"/>
  </r>
  <r>
    <s v="CA0025"/>
    <n v="0.32"/>
    <n v="0.78"/>
    <n v="0.90490000000000004"/>
    <s v="SUCURSAL TALLER"/>
    <s v="SUCURSAL TALLER"/>
    <s v="AUG"/>
    <n v="2020"/>
    <n v="0"/>
    <n v="0"/>
    <n v="0"/>
    <n v="0"/>
    <x v="3"/>
  </r>
  <r>
    <s v="CA0025"/>
    <n v="0.32"/>
    <n v="0.78"/>
    <n v="0.90490000000000004"/>
    <s v="SUCURSAL TALLER"/>
    <s v="SUCURSAL TALLER"/>
    <s v="SEP"/>
    <n v="2020"/>
    <n v="10.35"/>
    <n v="8.0730000000000004"/>
    <n v="3.3119999999999998"/>
    <n v="4.761000000000001"/>
    <x v="4"/>
  </r>
  <r>
    <s v="CA0025"/>
    <n v="0.32"/>
    <n v="0.78"/>
    <n v="0.90490000000000004"/>
    <s v="SUCURSAL TALLER"/>
    <s v="SUCURSAL TALLER"/>
    <s v="OCT"/>
    <n v="2020"/>
    <n v="1.1200000000000001"/>
    <n v="0.87360000000000015"/>
    <n v="0.35840000000000005"/>
    <n v="0.5152000000000001"/>
    <x v="5"/>
  </r>
  <r>
    <s v="CA0025"/>
    <n v="0.32"/>
    <n v="0.78"/>
    <n v="0.90490000000000004"/>
    <s v="SUCURSAL TALLER"/>
    <s v="SUCURSAL TALLER"/>
    <s v="NOV"/>
    <n v="2020"/>
    <n v="0.23"/>
    <n v="0.1794"/>
    <n v="7.3599999999999999E-2"/>
    <n v="0.10580000000000001"/>
    <x v="6"/>
  </r>
  <r>
    <s v="CA0025"/>
    <n v="0.32"/>
    <n v="0.78"/>
    <n v="0.90490000000000004"/>
    <s v="SUCURSAL TALLER"/>
    <s v="SUCURSAL TALLER"/>
    <s v="DEC"/>
    <n v="2020"/>
    <n v="4.13"/>
    <n v="3.2214"/>
    <n v="1.3215999999999999"/>
    <n v="1.8998000000000002"/>
    <x v="7"/>
  </r>
  <r>
    <s v="CA0025"/>
    <n v="0.32"/>
    <n v="0.78"/>
    <n v="0.90490000000000004"/>
    <s v="SUCURSAL TALLER"/>
    <s v="SUCURSAL TALLER"/>
    <s v="JAN"/>
    <n v="2021"/>
    <n v="1.66"/>
    <n v="1.2948"/>
    <n v="0.53120000000000001"/>
    <n v="0.76359999999999995"/>
    <x v="8"/>
  </r>
  <r>
    <s v="CA0025"/>
    <n v="0.23419999999999999"/>
    <n v="0.54530000000000001"/>
    <n v="0"/>
    <s v="SUCURSAL LOJA"/>
    <s v="SUCURSAL LOJA"/>
    <s v="MAY"/>
    <n v="2020"/>
    <n v="0.45"/>
    <n v="0.24538500000000002"/>
    <n v="0.10539"/>
    <n v="0.13999500000000004"/>
    <x v="0"/>
  </r>
  <r>
    <s v="CA0025"/>
    <n v="0.23419999999999999"/>
    <n v="0.54530000000000001"/>
    <n v="0"/>
    <s v="SUCURSAL LOJA"/>
    <s v="SUCURSAL LOJA"/>
    <s v="JUN"/>
    <n v="2020"/>
    <n v="0.87"/>
    <n v="0.47441100000000003"/>
    <n v="0.20375399999999999"/>
    <n v="0.27065700000000004"/>
    <x v="1"/>
  </r>
  <r>
    <s v="CA0025"/>
    <n v="0.23419999999999999"/>
    <n v="0.54530000000000001"/>
    <n v="0"/>
    <s v="SUCURSAL LOJA"/>
    <s v="SUCURSAL LOJA"/>
    <s v="JUL"/>
    <n v="2020"/>
    <n v="0.02"/>
    <n v="1.0906000000000001E-2"/>
    <n v="4.6839999999999998E-3"/>
    <n v="6.222000000000001E-3"/>
    <x v="2"/>
  </r>
  <r>
    <s v="CA0025"/>
    <n v="0.23419999999999999"/>
    <n v="0.54530000000000001"/>
    <n v="0"/>
    <s v="SUCURSAL LOJA"/>
    <s v="SUCURSAL LOJA"/>
    <s v="AUG"/>
    <n v="2020"/>
    <n v="0"/>
    <n v="0"/>
    <n v="0"/>
    <n v="0"/>
    <x v="3"/>
  </r>
  <r>
    <s v="CA0025"/>
    <n v="0.23419999999999999"/>
    <n v="0.54530000000000001"/>
    <n v="0"/>
    <s v="SUCURSAL LOJA"/>
    <s v="SUCURSAL LOJA"/>
    <s v="SEP"/>
    <n v="2020"/>
    <n v="3.28"/>
    <n v="1.788584"/>
    <n v="0.76817599999999997"/>
    <n v="1.020408"/>
    <x v="4"/>
  </r>
  <r>
    <s v="CA0025"/>
    <n v="0.23419999999999999"/>
    <n v="0.54530000000000001"/>
    <n v="0"/>
    <s v="SUCURSAL LOJA"/>
    <s v="SUCURSAL LOJA"/>
    <s v="OCT"/>
    <n v="2020"/>
    <n v="1.1100000000000001"/>
    <n v="0.60528300000000002"/>
    <n v="0.25996200000000003"/>
    <n v="0.34532099999999999"/>
    <x v="5"/>
  </r>
  <r>
    <s v="CA0025"/>
    <n v="0.23419999999999999"/>
    <n v="0.54530000000000001"/>
    <n v="0"/>
    <s v="SUCURSAL LOJA"/>
    <s v="SUCURSAL LOJA"/>
    <s v="NOV"/>
    <n v="2020"/>
    <n v="0.09"/>
    <n v="4.9076999999999996E-2"/>
    <n v="2.1078E-2"/>
    <n v="2.7998999999999996E-2"/>
    <x v="6"/>
  </r>
  <r>
    <s v="CA0025"/>
    <n v="0.23419999999999999"/>
    <n v="0.54530000000000001"/>
    <n v="0"/>
    <s v="SUCURSAL LOJA"/>
    <s v="SUCURSAL LOJA"/>
    <s v="DEC"/>
    <n v="2020"/>
    <n v="0"/>
    <n v="0"/>
    <n v="0"/>
    <n v="0"/>
    <x v="7"/>
  </r>
  <r>
    <s v="CA0025"/>
    <n v="0.23419999999999999"/>
    <n v="0.54530000000000001"/>
    <n v="0"/>
    <s v="SUCURSAL LOJA"/>
    <s v="SUCURSAL LOJA"/>
    <s v="JAN"/>
    <n v="2021"/>
    <n v="0"/>
    <n v="0"/>
    <n v="0"/>
    <n v="0"/>
    <x v="8"/>
  </r>
  <r>
    <s v="CHI0026"/>
    <n v="29.124300000000002"/>
    <n v="32.270200000000003"/>
    <n v="34.712299999999999"/>
    <s v="MATRIZ "/>
    <s v="MATRIZ "/>
    <s v="MAY"/>
    <n v="2020"/>
    <n v="0"/>
    <n v="0"/>
    <n v="0"/>
    <n v="0"/>
    <x v="0"/>
  </r>
  <r>
    <s v="CHI0026"/>
    <n v="29.124300000000002"/>
    <n v="32.270200000000003"/>
    <n v="34.712299999999999"/>
    <s v="MATRIZ "/>
    <s v="MATRIZ "/>
    <s v="JUN"/>
    <n v="2020"/>
    <n v="0.13"/>
    <n v="4.1951260000000001"/>
    <n v="3.7861590000000005"/>
    <n v="0.40896699999999964"/>
    <x v="1"/>
  </r>
  <r>
    <s v="CHI0026"/>
    <n v="29.124300000000002"/>
    <n v="32.270200000000003"/>
    <n v="34.712299999999999"/>
    <s v="MATRIZ "/>
    <s v="MATRIZ "/>
    <s v="JUL"/>
    <n v="2020"/>
    <n v="4.1500000000000004"/>
    <n v="133.92133000000001"/>
    <n v="120.86584500000002"/>
    <n v="13.05548499999999"/>
    <x v="2"/>
  </r>
  <r>
    <s v="CHI0026"/>
    <n v="29.124300000000002"/>
    <n v="32.270200000000003"/>
    <n v="34.712299999999999"/>
    <s v="MATRIZ "/>
    <s v="MATRIZ "/>
    <s v="AUG"/>
    <n v="2020"/>
    <n v="0"/>
    <n v="0"/>
    <n v="0"/>
    <n v="0"/>
    <x v="3"/>
  </r>
  <r>
    <s v="CHI0026"/>
    <n v="29.124300000000002"/>
    <n v="32.270200000000003"/>
    <n v="34.712299999999999"/>
    <s v="MATRIZ "/>
    <s v="MATRIZ "/>
    <s v="SEP"/>
    <n v="2020"/>
    <n v="0"/>
    <n v="0"/>
    <n v="0"/>
    <n v="0"/>
    <x v="4"/>
  </r>
  <r>
    <s v="CHI0026"/>
    <n v="29.124300000000002"/>
    <n v="32.270200000000003"/>
    <n v="34.712299999999999"/>
    <s v="MATRIZ "/>
    <s v="MATRIZ "/>
    <s v="OCT"/>
    <n v="2020"/>
    <n v="0.08"/>
    <n v="2.5816160000000004"/>
    <n v="2.3299440000000002"/>
    <n v="0.25167200000000012"/>
    <x v="5"/>
  </r>
  <r>
    <s v="CHI0026"/>
    <n v="29.124300000000002"/>
    <n v="32.270200000000003"/>
    <n v="34.712299999999999"/>
    <s v="MATRIZ "/>
    <s v="MATRIZ "/>
    <s v="NOV"/>
    <n v="2020"/>
    <n v="3.74"/>
    <n v="120.69054800000002"/>
    <n v="108.92488200000001"/>
    <n v="11.76566600000001"/>
    <x v="6"/>
  </r>
  <r>
    <s v="CHI0026"/>
    <n v="29.124300000000002"/>
    <n v="32.270200000000003"/>
    <n v="34.712299999999999"/>
    <s v="MATRIZ "/>
    <s v="MATRIZ "/>
    <s v="DEC"/>
    <n v="2020"/>
    <n v="0.42"/>
    <n v="13.553484000000001"/>
    <n v="12.232206"/>
    <n v="1.3212780000000013"/>
    <x v="7"/>
  </r>
  <r>
    <s v="CHI0026"/>
    <n v="29.124300000000002"/>
    <n v="32.270200000000003"/>
    <n v="34.712299999999999"/>
    <s v="MATRIZ "/>
    <s v="MATRIZ "/>
    <s v="JAN"/>
    <n v="2021"/>
    <n v="0.67"/>
    <n v="21.621034000000002"/>
    <n v="19.513281000000003"/>
    <n v="2.1077529999999989"/>
    <x v="8"/>
  </r>
  <r>
    <s v="CHI0026"/>
    <n v="100.9491"/>
    <n v="114.9868"/>
    <n v="126.19"/>
    <s v="SUCURSAL TRAN"/>
    <s v="SUCURSAL TRAN"/>
    <s v="MAY"/>
    <n v="2020"/>
    <n v="0.54"/>
    <n v="62.092872000000007"/>
    <n v="54.512514000000003"/>
    <n v="7.5803580000000039"/>
    <x v="0"/>
  </r>
  <r>
    <s v="CHI0026"/>
    <n v="100.9491"/>
    <n v="114.9868"/>
    <n v="126.19"/>
    <s v="SUCURSAL TRAN"/>
    <s v="SUCURSAL TRAN"/>
    <s v="JUN"/>
    <n v="2020"/>
    <n v="2.1800000000000002"/>
    <n v="250.67122400000002"/>
    <n v="220.06903800000001"/>
    <n v="30.602186000000017"/>
    <x v="1"/>
  </r>
  <r>
    <s v="CHI0026"/>
    <n v="100.9491"/>
    <n v="114.9868"/>
    <n v="126.19"/>
    <s v="SUCURSAL TRAN"/>
    <s v="SUCURSAL TRAN"/>
    <s v="JUL"/>
    <n v="2020"/>
    <n v="0"/>
    <n v="0"/>
    <n v="0"/>
    <n v="0"/>
    <x v="2"/>
  </r>
  <r>
    <s v="CHI0026"/>
    <n v="100.9491"/>
    <n v="114.9868"/>
    <n v="126.19"/>
    <s v="SUCURSAL TRAN"/>
    <s v="SUCURSAL TRAN"/>
    <s v="AUG"/>
    <n v="2020"/>
    <n v="5.36"/>
    <n v="616.32924800000001"/>
    <n v="541.087176"/>
    <n v="75.242072000000007"/>
    <x v="3"/>
  </r>
  <r>
    <s v="CHI0026"/>
    <n v="100.9491"/>
    <n v="114.9868"/>
    <n v="126.19"/>
    <s v="SUCURSAL TRAN"/>
    <s v="SUCURSAL TRAN"/>
    <s v="SEP"/>
    <n v="2020"/>
    <n v="0"/>
    <n v="0"/>
    <n v="0"/>
    <n v="0"/>
    <x v="4"/>
  </r>
  <r>
    <s v="CHI0026"/>
    <n v="100.9491"/>
    <n v="114.9868"/>
    <n v="126.19"/>
    <s v="SUCURSAL TRAN"/>
    <s v="SUCURSAL TRAN"/>
    <s v="OCT"/>
    <n v="2020"/>
    <n v="0"/>
    <n v="0"/>
    <n v="0"/>
    <n v="0"/>
    <x v="5"/>
  </r>
  <r>
    <s v="CHI0026"/>
    <n v="100.9491"/>
    <n v="114.9868"/>
    <n v="126.19"/>
    <s v="SUCURSAL TRAN"/>
    <s v="SUCURSAL TRAN"/>
    <s v="NOV"/>
    <n v="2020"/>
    <n v="5.41"/>
    <n v="622.07858800000008"/>
    <n v="546.13463100000001"/>
    <n v="75.943957000000069"/>
    <x v="6"/>
  </r>
  <r>
    <s v="CHI0026"/>
    <n v="100.9491"/>
    <n v="114.9868"/>
    <n v="126.19"/>
    <s v="SUCURSAL TRAN"/>
    <s v="SUCURSAL TRAN"/>
    <s v="DEC"/>
    <n v="2020"/>
    <n v="0"/>
    <n v="0"/>
    <n v="0"/>
    <n v="0"/>
    <x v="7"/>
  </r>
  <r>
    <s v="CHI0026"/>
    <n v="100.9491"/>
    <n v="114.9868"/>
    <n v="126.19"/>
    <s v="SUCURSAL TRAN"/>
    <s v="SUCURSAL TRAN"/>
    <s v="JAN"/>
    <n v="2021"/>
    <n v="0"/>
    <n v="0"/>
    <n v="0"/>
    <n v="0"/>
    <x v="8"/>
  </r>
  <r>
    <s v="CHI0026"/>
    <n v="44.231299999999997"/>
    <n v="56.970999999999997"/>
    <n v="61.454799999999999"/>
    <s v="SUCURSAL TALLER"/>
    <s v="SUCURSAL TALLER"/>
    <s v="MAY"/>
    <n v="2020"/>
    <n v="0.71"/>
    <n v="40.449409999999993"/>
    <n v="31.404222999999998"/>
    <n v="9.045186999999995"/>
    <x v="0"/>
  </r>
  <r>
    <s v="CHI0026"/>
    <n v="44.231299999999997"/>
    <n v="56.970999999999997"/>
    <n v="61.454799999999999"/>
    <s v="SUCURSAL TALLER"/>
    <s v="SUCURSAL TALLER"/>
    <s v="JUN"/>
    <n v="2020"/>
    <n v="2.66"/>
    <n v="151.54285999999999"/>
    <n v="117.655258"/>
    <n v="33.887601999999987"/>
    <x v="1"/>
  </r>
  <r>
    <s v="CHI0026"/>
    <n v="44.231299999999997"/>
    <n v="56.970999999999997"/>
    <n v="61.454799999999999"/>
    <s v="SUCURSAL TALLER"/>
    <s v="SUCURSAL TALLER"/>
    <s v="JUL"/>
    <n v="2020"/>
    <n v="0"/>
    <n v="0"/>
    <n v="0"/>
    <n v="0"/>
    <x v="2"/>
  </r>
  <r>
    <s v="CHI0026"/>
    <n v="44.231299999999997"/>
    <n v="56.970999999999997"/>
    <n v="61.454799999999999"/>
    <s v="SUCURSAL TALLER"/>
    <s v="SUCURSAL TALLER"/>
    <s v="AUG"/>
    <n v="2020"/>
    <n v="0.49"/>
    <n v="27.915789999999998"/>
    <n v="21.673337"/>
    <n v="6.2424529999999976"/>
    <x v="3"/>
  </r>
  <r>
    <s v="CHI0026"/>
    <n v="44.231299999999997"/>
    <n v="56.970999999999997"/>
    <n v="61.454799999999999"/>
    <s v="SUCURSAL TALLER"/>
    <s v="SUCURSAL TALLER"/>
    <s v="SEP"/>
    <n v="2020"/>
    <n v="0"/>
    <n v="0"/>
    <n v="0"/>
    <n v="0"/>
    <x v="4"/>
  </r>
  <r>
    <s v="CHI0026"/>
    <n v="44.231299999999997"/>
    <n v="56.970999999999997"/>
    <n v="61.454799999999999"/>
    <s v="SUCURSAL TALLER"/>
    <s v="SUCURSAL TALLER"/>
    <s v="OCT"/>
    <n v="2020"/>
    <n v="0"/>
    <n v="0"/>
    <n v="0"/>
    <n v="0"/>
    <x v="5"/>
  </r>
  <r>
    <s v="CHI0026"/>
    <n v="44.231299999999997"/>
    <n v="56.970999999999997"/>
    <n v="61.454799999999999"/>
    <s v="SUCURSAL TALLER"/>
    <s v="SUCURSAL TALLER"/>
    <s v="NOV"/>
    <n v="2020"/>
    <n v="0"/>
    <n v="0"/>
    <n v="0"/>
    <n v="0"/>
    <x v="6"/>
  </r>
  <r>
    <s v="CHI0026"/>
    <n v="44.231299999999997"/>
    <n v="56.970999999999997"/>
    <n v="61.454799999999999"/>
    <s v="SUCURSAL TALLER"/>
    <s v="SUCURSAL TALLER"/>
    <s v="DEC"/>
    <n v="2020"/>
    <n v="0"/>
    <n v="0"/>
    <n v="0"/>
    <n v="0"/>
    <x v="7"/>
  </r>
  <r>
    <s v="CHI0026"/>
    <n v="44.231299999999997"/>
    <n v="56.970999999999997"/>
    <n v="61.454799999999999"/>
    <s v="SUCURSAL TALLER"/>
    <s v="SUCURSAL TALLER"/>
    <s v="JAN"/>
    <n v="2021"/>
    <n v="0.26"/>
    <n v="14.81246"/>
    <n v="11.500138"/>
    <n v="3.312322"/>
    <x v="8"/>
  </r>
  <r>
    <s v="CHI0026"/>
    <n v="145.50489999999999"/>
    <n v="200.68180000000001"/>
    <n v="205.54679999999999"/>
    <s v="SUCURSAL CHILE"/>
    <s v="SUCURSAL CHILE"/>
    <s v="MAY"/>
    <n v="2020"/>
    <n v="8.99"/>
    <n v="1804.1293820000001"/>
    <n v="1308.0890509999999"/>
    <n v="496.04033100000015"/>
    <x v="0"/>
  </r>
  <r>
    <s v="CHI0026"/>
    <n v="145.50489999999999"/>
    <n v="200.68180000000001"/>
    <n v="205.54679999999999"/>
    <s v="SUCURSAL CHILE"/>
    <s v="SUCURSAL CHILE"/>
    <s v="JUN"/>
    <n v="2020"/>
    <n v="0"/>
    <n v="0"/>
    <n v="0"/>
    <n v="0"/>
    <x v="1"/>
  </r>
  <r>
    <s v="CHI0026"/>
    <n v="145.50489999999999"/>
    <n v="200.68180000000001"/>
    <n v="205.54679999999999"/>
    <s v="SUCURSAL CHILE"/>
    <s v="SUCURSAL CHILE"/>
    <s v="JUL"/>
    <n v="2020"/>
    <n v="5.5"/>
    <n v="1103.7499"/>
    <n v="800.27694999999994"/>
    <n v="303.47295000000008"/>
    <x v="2"/>
  </r>
  <r>
    <s v="CHI0026"/>
    <n v="145.50489999999999"/>
    <n v="200.68180000000001"/>
    <n v="205.54679999999999"/>
    <s v="SUCURSAL CHILE"/>
    <s v="SUCURSAL CHILE"/>
    <s v="AUG"/>
    <n v="2020"/>
    <n v="0"/>
    <n v="0"/>
    <n v="0"/>
    <n v="0"/>
    <x v="3"/>
  </r>
  <r>
    <s v="CHI0026"/>
    <n v="145.50489999999999"/>
    <n v="200.68180000000001"/>
    <n v="205.54679999999999"/>
    <s v="SUCURSAL CHILE"/>
    <s v="SUCURSAL CHILE"/>
    <s v="SEP"/>
    <n v="2020"/>
    <n v="1.25"/>
    <n v="250.85225000000003"/>
    <n v="181.881125"/>
    <n v="68.971125000000029"/>
    <x v="4"/>
  </r>
  <r>
    <s v="CHI0026"/>
    <n v="145.50489999999999"/>
    <n v="200.68180000000001"/>
    <n v="205.54679999999999"/>
    <s v="SUCURSAL CHILE"/>
    <s v="SUCURSAL CHILE"/>
    <s v="OCT"/>
    <n v="2020"/>
    <n v="0"/>
    <n v="0"/>
    <n v="0"/>
    <n v="0"/>
    <x v="5"/>
  </r>
  <r>
    <s v="CHI0026"/>
    <n v="145.50489999999999"/>
    <n v="200.68180000000001"/>
    <n v="205.54679999999999"/>
    <s v="SUCURSAL CHILE"/>
    <s v="SUCURSAL CHILE"/>
    <s v="NOV"/>
    <n v="2020"/>
    <n v="2.4700000000000002"/>
    <n v="495.68404600000008"/>
    <n v="359.39710300000002"/>
    <n v="136.28694300000006"/>
    <x v="6"/>
  </r>
  <r>
    <s v="CHI0026"/>
    <n v="145.50489999999999"/>
    <n v="200.68180000000001"/>
    <n v="205.54679999999999"/>
    <s v="SUCURSAL CHILE"/>
    <s v="SUCURSAL CHILE"/>
    <s v="DEC"/>
    <n v="2020"/>
    <n v="0"/>
    <n v="0"/>
    <n v="0"/>
    <n v="0"/>
    <x v="7"/>
  </r>
  <r>
    <s v="CHI0026"/>
    <n v="145.50489999999999"/>
    <n v="200.68180000000001"/>
    <n v="205.54679999999999"/>
    <s v="SUCURSAL CHILE"/>
    <s v="SUCURSAL CHILE"/>
    <s v="JAN"/>
    <n v="2021"/>
    <n v="2.14"/>
    <n v="429.45905200000004"/>
    <n v="311.38048600000002"/>
    <n v="118.07856600000002"/>
    <x v="8"/>
  </r>
  <r>
    <s v="CHI0026"/>
    <n v="123.2915"/>
    <n v="132.5472"/>
    <n v="156.90819999999999"/>
    <s v="SUCURSAL LOJA"/>
    <s v="SUCURSAL LOJA"/>
    <s v="MAY"/>
    <n v="2020"/>
    <n v="1.83"/>
    <n v="242.56137600000002"/>
    <n v="225.623445"/>
    <n v="16.93793100000002"/>
    <x v="0"/>
  </r>
  <r>
    <s v="CHI0026"/>
    <n v="123.2915"/>
    <n v="132.5472"/>
    <n v="156.90819999999999"/>
    <s v="SUCURSAL LOJA"/>
    <s v="SUCURSAL LOJA"/>
    <s v="JUN"/>
    <n v="2020"/>
    <n v="2.2200000000000002"/>
    <n v="294.25478400000003"/>
    <n v="273.70713000000001"/>
    <n v="20.547654000000023"/>
    <x v="1"/>
  </r>
  <r>
    <s v="CHI0026"/>
    <n v="123.2915"/>
    <n v="132.5472"/>
    <n v="156.90819999999999"/>
    <s v="SUCURSAL LOJA"/>
    <s v="SUCURSAL LOJA"/>
    <s v="JUL"/>
    <n v="2020"/>
    <n v="0"/>
    <n v="0"/>
    <n v="0"/>
    <n v="0"/>
    <x v="2"/>
  </r>
  <r>
    <s v="CHI0026"/>
    <n v="123.2915"/>
    <n v="132.5472"/>
    <n v="156.90819999999999"/>
    <s v="SUCURSAL LOJA"/>
    <s v="SUCURSAL LOJA"/>
    <s v="AUG"/>
    <n v="2020"/>
    <n v="0"/>
    <n v="0"/>
    <n v="0"/>
    <n v="0"/>
    <x v="3"/>
  </r>
  <r>
    <s v="CHI0026"/>
    <n v="123.2915"/>
    <n v="132.5472"/>
    <n v="156.90819999999999"/>
    <s v="SUCURSAL LOJA"/>
    <s v="SUCURSAL LOJA"/>
    <s v="SEP"/>
    <n v="2020"/>
    <n v="9.6"/>
    <n v="1272.4531199999999"/>
    <n v="1183.5983999999999"/>
    <n v="88.854720000000043"/>
    <x v="4"/>
  </r>
  <r>
    <s v="CHI0026"/>
    <n v="123.2915"/>
    <n v="132.5472"/>
    <n v="156.90819999999999"/>
    <s v="SUCURSAL LOJA"/>
    <s v="SUCURSAL LOJA"/>
    <s v="OCT"/>
    <n v="2020"/>
    <n v="0"/>
    <n v="0"/>
    <n v="0"/>
    <n v="0"/>
    <x v="5"/>
  </r>
  <r>
    <s v="CHI0026"/>
    <n v="123.2915"/>
    <n v="132.5472"/>
    <n v="156.90819999999999"/>
    <s v="SUCURSAL LOJA"/>
    <s v="SUCURSAL LOJA"/>
    <s v="NOV"/>
    <n v="2020"/>
    <n v="2.92"/>
    <n v="387.037824"/>
    <n v="360.01117999999997"/>
    <n v="27.026644000000033"/>
    <x v="6"/>
  </r>
  <r>
    <s v="CHI0026"/>
    <n v="123.2915"/>
    <n v="132.5472"/>
    <n v="156.90819999999999"/>
    <s v="SUCURSAL LOJA"/>
    <s v="SUCURSAL LOJA"/>
    <s v="DEC"/>
    <n v="2020"/>
    <n v="8.93"/>
    <n v="1183.6464960000001"/>
    <n v="1100.993095"/>
    <n v="82.653401000000031"/>
    <x v="7"/>
  </r>
  <r>
    <s v="CHI0026"/>
    <n v="123.2915"/>
    <n v="132.5472"/>
    <n v="156.90819999999999"/>
    <s v="SUCURSAL LOJA"/>
    <s v="SUCURSAL LOJA"/>
    <s v="JAN"/>
    <n v="2021"/>
    <n v="1.95"/>
    <n v="258.46704"/>
    <n v="240.41842499999998"/>
    <n v="18.048615000000012"/>
    <x v="8"/>
  </r>
  <r>
    <s v="RHG0027"/>
    <n v="85.547700000000006"/>
    <n v="135.85159999999999"/>
    <n v="129.6388"/>
    <s v="SUCURSAL TALLER"/>
    <s v="SUCURSAL TALLER"/>
    <s v="MAY"/>
    <n v="2020"/>
    <n v="2.2200000000000002"/>
    <n v="301.590552"/>
    <n v="189.91589400000004"/>
    <n v="111.67465799999997"/>
    <x v="0"/>
  </r>
  <r>
    <s v="RHG0027"/>
    <n v="85.547700000000006"/>
    <n v="135.85159999999999"/>
    <n v="129.6388"/>
    <s v="SUCURSAL TALLER"/>
    <s v="SUCURSAL TALLER"/>
    <s v="JUN"/>
    <n v="2020"/>
    <n v="3.54"/>
    <n v="480.91466399999996"/>
    <n v="302.83885800000002"/>
    <n v="178.07580599999994"/>
    <x v="1"/>
  </r>
  <r>
    <s v="RHG0027"/>
    <n v="85.547700000000006"/>
    <n v="135.85159999999999"/>
    <n v="129.6388"/>
    <s v="SUCURSAL TALLER"/>
    <s v="SUCURSAL TALLER"/>
    <s v="JUL"/>
    <n v="2020"/>
    <n v="3.48"/>
    <n v="472.76356799999996"/>
    <n v="297.70599600000003"/>
    <n v="175.05757199999994"/>
    <x v="2"/>
  </r>
  <r>
    <s v="RHG0027"/>
    <n v="85.547700000000006"/>
    <n v="135.85159999999999"/>
    <n v="129.6388"/>
    <s v="SUCURSAL TALLER"/>
    <s v="SUCURSAL TALLER"/>
    <s v="AUG"/>
    <n v="2020"/>
    <n v="3"/>
    <n v="407.5548"/>
    <n v="256.6431"/>
    <n v="150.9117"/>
    <x v="3"/>
  </r>
  <r>
    <s v="RHG0027"/>
    <n v="85.547700000000006"/>
    <n v="135.85159999999999"/>
    <n v="129.6388"/>
    <s v="SUCURSAL TALLER"/>
    <s v="SUCURSAL TALLER"/>
    <s v="SEP"/>
    <n v="2020"/>
    <n v="0"/>
    <n v="0"/>
    <n v="0"/>
    <n v="0"/>
    <x v="4"/>
  </r>
  <r>
    <s v="RHG0027"/>
    <n v="85.547700000000006"/>
    <n v="135.85159999999999"/>
    <n v="129.6388"/>
    <s v="SUCURSAL TALLER"/>
    <s v="SUCURSAL TALLER"/>
    <s v="OCT"/>
    <n v="2020"/>
    <n v="6.56"/>
    <n v="891.18649599999992"/>
    <n v="561.19291199999998"/>
    <n v="329.99358399999994"/>
    <x v="5"/>
  </r>
  <r>
    <s v="RHG0027"/>
    <n v="85.547700000000006"/>
    <n v="135.85159999999999"/>
    <n v="129.6388"/>
    <s v="SUCURSAL TALLER"/>
    <s v="SUCURSAL TALLER"/>
    <s v="NOV"/>
    <n v="2020"/>
    <n v="7.0000000000000007E-2"/>
    <n v="9.5096120000000006"/>
    <n v="5.9883390000000007"/>
    <n v="3.5212729999999999"/>
    <x v="6"/>
  </r>
  <r>
    <s v="RHG0027"/>
    <n v="85.547700000000006"/>
    <n v="135.85159999999999"/>
    <n v="129.6388"/>
    <s v="SUCURSAL TALLER"/>
    <s v="SUCURSAL TALLER"/>
    <s v="DEC"/>
    <n v="2020"/>
    <n v="0"/>
    <n v="0"/>
    <n v="0"/>
    <n v="0"/>
    <x v="7"/>
  </r>
  <r>
    <s v="RHG0027"/>
    <n v="85.547700000000006"/>
    <n v="135.85159999999999"/>
    <n v="129.6388"/>
    <s v="SUCURSAL TALLER"/>
    <s v="SUCURSAL TALLER"/>
    <s v="JAN"/>
    <n v="2021"/>
    <n v="0"/>
    <n v="0"/>
    <n v="0"/>
    <n v="0"/>
    <x v="8"/>
  </r>
  <r>
    <s v="RHG0027"/>
    <n v="144.834"/>
    <n v="196.99469999999999"/>
    <n v="192.7295"/>
    <s v="SUCURSAL TRAN"/>
    <s v="SUCURSAL TRAN"/>
    <s v="MAY"/>
    <n v="2020"/>
    <n v="0"/>
    <n v="0"/>
    <n v="0"/>
    <n v="0"/>
    <x v="0"/>
  </r>
  <r>
    <s v="RHG0027"/>
    <n v="144.834"/>
    <n v="196.99469999999999"/>
    <n v="192.7295"/>
    <s v="SUCURSAL TRAN"/>
    <s v="SUCURSAL TRAN"/>
    <s v="JUN"/>
    <n v="2020"/>
    <n v="7.94"/>
    <n v="1564.1379180000001"/>
    <n v="1149.9819600000001"/>
    <n v="414.15595800000006"/>
    <x v="1"/>
  </r>
  <r>
    <s v="RHG0027"/>
    <n v="144.834"/>
    <n v="196.99469999999999"/>
    <n v="192.7295"/>
    <s v="SUCURSAL TRAN"/>
    <s v="SUCURSAL TRAN"/>
    <s v="JUL"/>
    <n v="2020"/>
    <n v="0"/>
    <n v="0"/>
    <n v="0"/>
    <n v="0"/>
    <x v="2"/>
  </r>
  <r>
    <s v="RHG0027"/>
    <n v="144.834"/>
    <n v="196.99469999999999"/>
    <n v="192.7295"/>
    <s v="SUCURSAL TRAN"/>
    <s v="SUCURSAL TRAN"/>
    <s v="AUG"/>
    <n v="2020"/>
    <n v="0"/>
    <n v="0"/>
    <n v="0"/>
    <n v="0"/>
    <x v="3"/>
  </r>
  <r>
    <s v="RHG0027"/>
    <n v="144.834"/>
    <n v="196.99469999999999"/>
    <n v="192.7295"/>
    <s v="SUCURSAL TRAN"/>
    <s v="SUCURSAL TRAN"/>
    <s v="SEP"/>
    <n v="2020"/>
    <n v="2.5299999999999998"/>
    <n v="498.39659099999994"/>
    <n v="366.43001999999996"/>
    <n v="131.96657099999999"/>
    <x v="4"/>
  </r>
  <r>
    <s v="RHG0027"/>
    <n v="144.834"/>
    <n v="196.99469999999999"/>
    <n v="192.7295"/>
    <s v="SUCURSAL TRAN"/>
    <s v="SUCURSAL TRAN"/>
    <s v="OCT"/>
    <n v="2020"/>
    <n v="0"/>
    <n v="0"/>
    <n v="0"/>
    <n v="0"/>
    <x v="5"/>
  </r>
  <r>
    <s v="RHG0027"/>
    <n v="144.834"/>
    <n v="196.99469999999999"/>
    <n v="192.7295"/>
    <s v="SUCURSAL TRAN"/>
    <s v="SUCURSAL TRAN"/>
    <s v="NOV"/>
    <n v="2020"/>
    <n v="1.89"/>
    <n v="372.31998299999998"/>
    <n v="273.73626000000002"/>
    <n v="98.583722999999964"/>
    <x v="6"/>
  </r>
  <r>
    <s v="RHG0027"/>
    <n v="144.834"/>
    <n v="196.99469999999999"/>
    <n v="192.7295"/>
    <s v="SUCURSAL TRAN"/>
    <s v="SUCURSAL TRAN"/>
    <s v="DEC"/>
    <n v="2020"/>
    <n v="4.04"/>
    <n v="795.85858799999994"/>
    <n v="585.12936000000002"/>
    <n v="210.72922799999992"/>
    <x v="7"/>
  </r>
  <r>
    <s v="RHG0027"/>
    <n v="144.834"/>
    <n v="196.99469999999999"/>
    <n v="192.7295"/>
    <s v="SUCURSAL TRAN"/>
    <s v="SUCURSAL TRAN"/>
    <s v="JAN"/>
    <n v="2021"/>
    <n v="0"/>
    <n v="0"/>
    <n v="0"/>
    <n v="0"/>
    <x v="8"/>
  </r>
  <r>
    <s v="RHG0027"/>
    <n v="59.497100000000003"/>
    <n v="72.498900000000006"/>
    <n v="77.322999999999993"/>
    <s v="SUCURSAL CHILE"/>
    <s v="SUCURSAL CHILE"/>
    <s v="MAY"/>
    <n v="2020"/>
    <n v="0"/>
    <n v="0"/>
    <n v="0"/>
    <n v="0"/>
    <x v="0"/>
  </r>
  <r>
    <s v="RHG0027"/>
    <n v="59.497100000000003"/>
    <n v="72.498900000000006"/>
    <n v="77.322999999999993"/>
    <s v="SUCURSAL CHILE"/>
    <s v="SUCURSAL CHILE"/>
    <s v="JUN"/>
    <n v="2020"/>
    <n v="0"/>
    <n v="0"/>
    <n v="0"/>
    <n v="0"/>
    <x v="1"/>
  </r>
  <r>
    <s v="RHG0027"/>
    <n v="59.497100000000003"/>
    <n v="72.498900000000006"/>
    <n v="77.322999999999993"/>
    <s v="SUCURSAL CHILE"/>
    <s v="SUCURSAL CHILE"/>
    <s v="JUL"/>
    <n v="2020"/>
    <n v="2.1"/>
    <n v="152.24769000000001"/>
    <n v="124.94391000000002"/>
    <n v="27.303779999999989"/>
    <x v="2"/>
  </r>
  <r>
    <s v="RHG0027"/>
    <n v="59.497100000000003"/>
    <n v="72.498900000000006"/>
    <n v="77.322999999999993"/>
    <s v="SUCURSAL CHILE"/>
    <s v="SUCURSAL CHILE"/>
    <s v="AUG"/>
    <n v="2020"/>
    <n v="1.57"/>
    <n v="113.82327300000001"/>
    <n v="93.410447000000005"/>
    <n v="20.41282600000001"/>
    <x v="3"/>
  </r>
  <r>
    <s v="RHG0027"/>
    <n v="59.497100000000003"/>
    <n v="72.498900000000006"/>
    <n v="77.322999999999993"/>
    <s v="SUCURSAL CHILE"/>
    <s v="SUCURSAL CHILE"/>
    <s v="SEP"/>
    <n v="2020"/>
    <n v="4.4400000000000004"/>
    <n v="321.89511600000003"/>
    <n v="264.16712400000006"/>
    <n v="57.727991999999972"/>
    <x v="4"/>
  </r>
  <r>
    <s v="RHG0027"/>
    <n v="59.497100000000003"/>
    <n v="72.498900000000006"/>
    <n v="77.322999999999993"/>
    <s v="SUCURSAL CHILE"/>
    <s v="SUCURSAL CHILE"/>
    <s v="OCT"/>
    <n v="2020"/>
    <n v="0"/>
    <n v="0"/>
    <n v="0"/>
    <n v="0"/>
    <x v="5"/>
  </r>
  <r>
    <s v="RHG0027"/>
    <n v="59.497100000000003"/>
    <n v="72.498900000000006"/>
    <n v="77.322999999999993"/>
    <s v="SUCURSAL CHILE"/>
    <s v="SUCURSAL CHILE"/>
    <s v="NOV"/>
    <n v="2020"/>
    <n v="0"/>
    <n v="0"/>
    <n v="0"/>
    <n v="0"/>
    <x v="6"/>
  </r>
  <r>
    <s v="RHG0027"/>
    <n v="59.497100000000003"/>
    <n v="72.498900000000006"/>
    <n v="77.322999999999993"/>
    <s v="SUCURSAL CHILE"/>
    <s v="SUCURSAL CHILE"/>
    <s v="DEC"/>
    <n v="2020"/>
    <n v="0"/>
    <n v="0"/>
    <n v="0"/>
    <n v="0"/>
    <x v="7"/>
  </r>
  <r>
    <s v="RHG0027"/>
    <n v="59.497100000000003"/>
    <n v="72.498900000000006"/>
    <n v="77.322999999999993"/>
    <s v="SUCURSAL CHILE"/>
    <s v="SUCURSAL CHILE"/>
    <s v="JAN"/>
    <n v="2021"/>
    <n v="4.13"/>
    <n v="299.420457"/>
    <n v="245.72302300000001"/>
    <n v="53.697433999999987"/>
    <x v="8"/>
  </r>
  <r>
    <s v="RHG0027"/>
    <n v="85.709199999999996"/>
    <n v="99.879499999999993"/>
    <n v="119.15309999999999"/>
    <s v="SUCURSAL LOJA"/>
    <s v="SUCURSAL LOJA"/>
    <s v="MAY"/>
    <n v="2020"/>
    <n v="3.4"/>
    <n v="339.59029999999996"/>
    <n v="291.41127999999998"/>
    <n v="48.17901999999998"/>
    <x v="0"/>
  </r>
  <r>
    <s v="RHG0027"/>
    <n v="85.709199999999996"/>
    <n v="99.879499999999993"/>
    <n v="119.15309999999999"/>
    <s v="SUCURSAL LOJA"/>
    <s v="SUCURSAL LOJA"/>
    <s v="JUN"/>
    <n v="2020"/>
    <n v="4.12"/>
    <n v="411.50353999999999"/>
    <n v="353.12190399999997"/>
    <n v="58.381636000000015"/>
    <x v="1"/>
  </r>
  <r>
    <s v="RHG0027"/>
    <n v="85.709199999999996"/>
    <n v="99.879499999999993"/>
    <n v="119.15309999999999"/>
    <s v="SUCURSAL LOJA"/>
    <s v="SUCURSAL LOJA"/>
    <s v="JUL"/>
    <n v="2020"/>
    <n v="0.01"/>
    <n v="0.99879499999999999"/>
    <n v="0.85709199999999996"/>
    <n v="0.14170300000000002"/>
    <x v="2"/>
  </r>
  <r>
    <s v="RHG0027"/>
    <n v="85.709199999999996"/>
    <n v="99.879499999999993"/>
    <n v="119.15309999999999"/>
    <s v="SUCURSAL LOJA"/>
    <s v="SUCURSAL LOJA"/>
    <s v="AUG"/>
    <n v="2020"/>
    <n v="2.99"/>
    <n v="298.63970499999999"/>
    <n v="256.27050800000001"/>
    <n v="42.369196999999986"/>
    <x v="3"/>
  </r>
  <r>
    <s v="RHG0027"/>
    <n v="85.709199999999996"/>
    <n v="99.879499999999993"/>
    <n v="119.15309999999999"/>
    <s v="SUCURSAL LOJA"/>
    <s v="SUCURSAL LOJA"/>
    <s v="SEP"/>
    <n v="2020"/>
    <n v="0"/>
    <n v="0"/>
    <n v="0"/>
    <n v="0"/>
    <x v="4"/>
  </r>
  <r>
    <s v="RHG0027"/>
    <n v="85.709199999999996"/>
    <n v="99.879499999999993"/>
    <n v="119.15309999999999"/>
    <s v="SUCURSAL LOJA"/>
    <s v="SUCURSAL LOJA"/>
    <s v="OCT"/>
    <n v="2020"/>
    <n v="0.5"/>
    <n v="49.939749999999997"/>
    <n v="42.854599999999998"/>
    <n v="7.0851499999999987"/>
    <x v="5"/>
  </r>
  <r>
    <s v="RHG0027"/>
    <n v="85.709199999999996"/>
    <n v="99.879499999999993"/>
    <n v="119.15309999999999"/>
    <s v="SUCURSAL LOJA"/>
    <s v="SUCURSAL LOJA"/>
    <s v="NOV"/>
    <n v="2020"/>
    <n v="0.75"/>
    <n v="74.909624999999991"/>
    <n v="64.281899999999993"/>
    <n v="10.627724999999998"/>
    <x v="6"/>
  </r>
  <r>
    <s v="RHG0027"/>
    <n v="85.709199999999996"/>
    <n v="99.879499999999993"/>
    <n v="119.15309999999999"/>
    <s v="SUCURSAL LOJA"/>
    <s v="SUCURSAL LOJA"/>
    <s v="DEC"/>
    <n v="2020"/>
    <n v="1.91"/>
    <n v="190.76984499999998"/>
    <n v="163.70457199999998"/>
    <n v="27.065272999999991"/>
    <x v="7"/>
  </r>
  <r>
    <s v="RHG0027"/>
    <n v="85.709199999999996"/>
    <n v="99.879499999999993"/>
    <n v="119.15309999999999"/>
    <s v="SUCURSAL LOJA"/>
    <s v="SUCURSAL LOJA"/>
    <s v="JAN"/>
    <n v="2021"/>
    <n v="0.28000000000000003"/>
    <n v="27.966260000000002"/>
    <n v="23.998576"/>
    <n v="3.967684000000002"/>
    <x v="8"/>
  </r>
  <r>
    <s v="ECU0028"/>
    <n v="5.0949999999999998"/>
    <n v="9.6141000000000005"/>
    <n v="11.4686"/>
    <s v="SUCURSAL LOJA"/>
    <s v="SUCURSAL LOJA"/>
    <s v="MAY"/>
    <n v="2020"/>
    <n v="0.49"/>
    <n v="4.710909"/>
    <n v="2.49655"/>
    <n v="2.214359"/>
    <x v="0"/>
  </r>
  <r>
    <s v="ECU0028"/>
    <n v="5.0949999999999998"/>
    <n v="9.6141000000000005"/>
    <n v="11.4686"/>
    <s v="SUCURSAL LOJA"/>
    <s v="SUCURSAL LOJA"/>
    <s v="JUN"/>
    <n v="2020"/>
    <n v="0"/>
    <n v="0"/>
    <n v="0"/>
    <n v="0"/>
    <x v="1"/>
  </r>
  <r>
    <s v="ECU0028"/>
    <n v="5.0949999999999998"/>
    <n v="9.6141000000000005"/>
    <n v="11.4686"/>
    <s v="SUCURSAL LOJA"/>
    <s v="SUCURSAL LOJA"/>
    <s v="JUL"/>
    <n v="2020"/>
    <n v="4.12"/>
    <n v="39.610092000000002"/>
    <n v="20.991399999999999"/>
    <n v="18.618692000000003"/>
    <x v="2"/>
  </r>
  <r>
    <s v="ECU0028"/>
    <n v="5.0949999999999998"/>
    <n v="9.6141000000000005"/>
    <n v="11.4686"/>
    <s v="SUCURSAL LOJA"/>
    <s v="SUCURSAL LOJA"/>
    <s v="AUG"/>
    <n v="2020"/>
    <n v="3.47"/>
    <n v="33.360927000000004"/>
    <n v="17.679649999999999"/>
    <n v="15.681277000000005"/>
    <x v="3"/>
  </r>
  <r>
    <s v="ECU0028"/>
    <n v="5.0949999999999998"/>
    <n v="9.6141000000000005"/>
    <n v="11.4686"/>
    <s v="SUCURSAL LOJA"/>
    <s v="SUCURSAL LOJA"/>
    <s v="SEP"/>
    <n v="2020"/>
    <n v="5.01"/>
    <n v="48.166640999999998"/>
    <n v="25.525949999999998"/>
    <n v="22.640691"/>
    <x v="4"/>
  </r>
  <r>
    <s v="ECU0028"/>
    <n v="5.0949999999999998"/>
    <n v="9.6141000000000005"/>
    <n v="11.4686"/>
    <s v="SUCURSAL LOJA"/>
    <s v="SUCURSAL LOJA"/>
    <s v="OCT"/>
    <n v="2020"/>
    <n v="4.46"/>
    <n v="42.878886000000001"/>
    <n v="22.723699999999997"/>
    <n v="20.155186000000004"/>
    <x v="5"/>
  </r>
  <r>
    <s v="ECU0028"/>
    <n v="5.0949999999999998"/>
    <n v="9.6141000000000005"/>
    <n v="11.4686"/>
    <s v="SUCURSAL LOJA"/>
    <s v="SUCURSAL LOJA"/>
    <s v="NOV"/>
    <n v="2020"/>
    <n v="0"/>
    <n v="0"/>
    <n v="0"/>
    <n v="0"/>
    <x v="6"/>
  </r>
  <r>
    <s v="ECU0028"/>
    <n v="5.0949999999999998"/>
    <n v="9.6141000000000005"/>
    <n v="11.4686"/>
    <s v="SUCURSAL LOJA"/>
    <s v="SUCURSAL LOJA"/>
    <s v="DEC"/>
    <n v="2020"/>
    <n v="1.89"/>
    <n v="18.170649000000001"/>
    <n v="9.6295499999999983"/>
    <n v="8.5410990000000027"/>
    <x v="7"/>
  </r>
  <r>
    <s v="ECU0028"/>
    <n v="5.0949999999999998"/>
    <n v="9.6141000000000005"/>
    <n v="11.4686"/>
    <s v="SUCURSAL LOJA"/>
    <s v="SUCURSAL LOJA"/>
    <s v="JAN"/>
    <n v="2021"/>
    <n v="12.93"/>
    <n v="124.31031300000001"/>
    <n v="65.878349999999998"/>
    <n v="58.43196300000001"/>
    <x v="8"/>
  </r>
  <r>
    <s v="ECU0028"/>
    <n v="3.4866000000000001"/>
    <n v="6.1932999999999998"/>
    <n v="6.5305"/>
    <s v="SUCURSAL TALLER"/>
    <s v="SUCURSAL TALLER"/>
    <s v="MAY"/>
    <n v="2020"/>
    <n v="4.71"/>
    <n v="29.170442999999999"/>
    <n v="16.421886000000001"/>
    <n v="12.748556999999998"/>
    <x v="0"/>
  </r>
  <r>
    <s v="ECU0028"/>
    <n v="3.4866000000000001"/>
    <n v="6.1932999999999998"/>
    <n v="6.5305"/>
    <s v="SUCURSAL TALLER"/>
    <s v="SUCURSAL TALLER"/>
    <s v="JUN"/>
    <n v="2020"/>
    <n v="7.03"/>
    <n v="43.538899000000001"/>
    <n v="24.510798000000001"/>
    <n v="19.028100999999999"/>
    <x v="1"/>
  </r>
  <r>
    <s v="ECU0028"/>
    <n v="3.4866000000000001"/>
    <n v="6.1932999999999998"/>
    <n v="6.5305"/>
    <s v="SUCURSAL TALLER"/>
    <s v="SUCURSAL TALLER"/>
    <s v="JUL"/>
    <n v="2020"/>
    <n v="1.48"/>
    <n v="9.1660839999999997"/>
    <n v="5.1601680000000005"/>
    <n v="4.0059159999999991"/>
    <x v="2"/>
  </r>
  <r>
    <s v="ECU0028"/>
    <n v="3.4866000000000001"/>
    <n v="6.1932999999999998"/>
    <n v="6.5305"/>
    <s v="SUCURSAL TALLER"/>
    <s v="SUCURSAL TALLER"/>
    <s v="AUG"/>
    <n v="2020"/>
    <n v="4.5999999999999996"/>
    <n v="28.489179999999998"/>
    <n v="16.038360000000001"/>
    <n v="12.450819999999997"/>
    <x v="3"/>
  </r>
  <r>
    <s v="ECU0028"/>
    <n v="3.4866000000000001"/>
    <n v="6.1932999999999998"/>
    <n v="6.5305"/>
    <s v="SUCURSAL TALLER"/>
    <s v="SUCURSAL TALLER"/>
    <s v="SEP"/>
    <n v="2020"/>
    <n v="0.63"/>
    <n v="3.9017789999999999"/>
    <n v="2.196558"/>
    <n v="1.7052209999999999"/>
    <x v="4"/>
  </r>
  <r>
    <s v="ECU0028"/>
    <n v="3.4866000000000001"/>
    <n v="6.1932999999999998"/>
    <n v="6.5305"/>
    <s v="SUCURSAL TALLER"/>
    <s v="SUCURSAL TALLER"/>
    <s v="OCT"/>
    <n v="2020"/>
    <n v="0"/>
    <n v="0"/>
    <n v="0"/>
    <n v="0"/>
    <x v="5"/>
  </r>
  <r>
    <s v="ECU0028"/>
    <n v="3.4866000000000001"/>
    <n v="6.1932999999999998"/>
    <n v="6.5305"/>
    <s v="SUCURSAL TALLER"/>
    <s v="SUCURSAL TALLER"/>
    <s v="NOV"/>
    <n v="2020"/>
    <n v="3.35"/>
    <n v="20.747554999999998"/>
    <n v="11.680110000000001"/>
    <n v="9.0674449999999975"/>
    <x v="6"/>
  </r>
  <r>
    <s v="ECU0028"/>
    <n v="3.4866000000000001"/>
    <n v="6.1932999999999998"/>
    <n v="6.5305"/>
    <s v="SUCURSAL TALLER"/>
    <s v="SUCURSAL TALLER"/>
    <s v="DEC"/>
    <n v="2020"/>
    <n v="2.02"/>
    <n v="12.510465999999999"/>
    <n v="7.0429320000000004"/>
    <n v="5.4675339999999988"/>
    <x v="7"/>
  </r>
  <r>
    <s v="ECU0028"/>
    <n v="3.4866000000000001"/>
    <n v="6.1932999999999998"/>
    <n v="6.5305"/>
    <s v="SUCURSAL TALLER"/>
    <s v="SUCURSAL TALLER"/>
    <s v="JAN"/>
    <n v="2021"/>
    <n v="25.33"/>
    <n v="156.87628899999999"/>
    <n v="88.315578000000002"/>
    <n v="68.560710999999984"/>
    <x v="8"/>
  </r>
  <r>
    <s v="ECU0028"/>
    <n v="4.3495999999999997"/>
    <n v="5.4748000000000001"/>
    <n v="6.1058000000000003"/>
    <s v="MATRIZ "/>
    <s v="MATRIZ "/>
    <s v="MAY"/>
    <n v="2020"/>
    <n v="0"/>
    <n v="0"/>
    <n v="0"/>
    <n v="0"/>
    <x v="0"/>
  </r>
  <r>
    <s v="ECU0028"/>
    <n v="4.3495999999999997"/>
    <n v="5.4748000000000001"/>
    <n v="6.1058000000000003"/>
    <s v="MATRIZ "/>
    <s v="MATRIZ "/>
    <s v="JUN"/>
    <n v="2020"/>
    <n v="0.57999999999999996"/>
    <n v="3.1753839999999998"/>
    <n v="2.5227679999999997"/>
    <n v="0.65261600000000008"/>
    <x v="1"/>
  </r>
  <r>
    <s v="ECU0028"/>
    <n v="4.3495999999999997"/>
    <n v="5.4748000000000001"/>
    <n v="6.1058000000000003"/>
    <s v="MATRIZ "/>
    <s v="MATRIZ "/>
    <s v="JUL"/>
    <n v="2020"/>
    <n v="15.47"/>
    <n v="84.695156000000011"/>
    <n v="67.288312000000005"/>
    <n v="17.406844000000007"/>
    <x v="2"/>
  </r>
  <r>
    <s v="ECU0028"/>
    <n v="4.3495999999999997"/>
    <n v="5.4748000000000001"/>
    <n v="6.1058000000000003"/>
    <s v="MATRIZ "/>
    <s v="MATRIZ "/>
    <s v="AUG"/>
    <n v="2020"/>
    <n v="3.08"/>
    <n v="16.862384000000002"/>
    <n v="13.396768"/>
    <n v="3.4656160000000025"/>
    <x v="3"/>
  </r>
  <r>
    <s v="ECU0028"/>
    <n v="4.3495999999999997"/>
    <n v="5.4748000000000001"/>
    <n v="6.1058000000000003"/>
    <s v="MATRIZ "/>
    <s v="MATRIZ "/>
    <s v="SEP"/>
    <n v="2020"/>
    <n v="2.94"/>
    <n v="16.095911999999998"/>
    <n v="12.787823999999999"/>
    <n v="3.3080879999999997"/>
    <x v="4"/>
  </r>
  <r>
    <s v="ECU0028"/>
    <n v="4.3495999999999997"/>
    <n v="5.4748000000000001"/>
    <n v="6.1058000000000003"/>
    <s v="MATRIZ "/>
    <s v="MATRIZ "/>
    <s v="OCT"/>
    <n v="2020"/>
    <n v="0"/>
    <n v="0"/>
    <n v="0"/>
    <n v="0"/>
    <x v="5"/>
  </r>
  <r>
    <s v="ECU0028"/>
    <n v="4.3495999999999997"/>
    <n v="5.4748000000000001"/>
    <n v="6.1058000000000003"/>
    <s v="MATRIZ "/>
    <s v="MATRIZ "/>
    <s v="NOV"/>
    <n v="2020"/>
    <n v="4.21"/>
    <n v="23.048908000000001"/>
    <n v="18.311815999999997"/>
    <n v="4.7370920000000041"/>
    <x v="6"/>
  </r>
  <r>
    <s v="ECU0028"/>
    <n v="4.3495999999999997"/>
    <n v="5.4748000000000001"/>
    <n v="6.1058000000000003"/>
    <s v="MATRIZ "/>
    <s v="MATRIZ "/>
    <s v="DEC"/>
    <n v="2020"/>
    <n v="1.98"/>
    <n v="10.840104"/>
    <n v="8.612207999999999"/>
    <n v="2.2278960000000012"/>
    <x v="7"/>
  </r>
  <r>
    <s v="ECU0028"/>
    <n v="4.3495999999999997"/>
    <n v="5.4748000000000001"/>
    <n v="6.1058000000000003"/>
    <s v="MATRIZ "/>
    <s v="MATRIZ "/>
    <s v="JAN"/>
    <n v="2021"/>
    <n v="0"/>
    <n v="0"/>
    <n v="0"/>
    <n v="0"/>
    <x v="8"/>
  </r>
  <r>
    <s v="ECU0028"/>
    <n v="1.3053999999999999"/>
    <n v="2.6049000000000002"/>
    <n v="2.4567000000000001"/>
    <s v="SUCURSAL CHILE"/>
    <s v="SUCURSAL CHILE"/>
    <s v="MAY"/>
    <n v="2020"/>
    <n v="1.17"/>
    <n v="3.047733"/>
    <n v="1.5273179999999997"/>
    <n v="1.5204150000000003"/>
    <x v="0"/>
  </r>
  <r>
    <s v="ECU0028"/>
    <n v="1.3053999999999999"/>
    <n v="2.6049000000000002"/>
    <n v="2.4567000000000001"/>
    <s v="SUCURSAL CHILE"/>
    <s v="SUCURSAL CHILE"/>
    <s v="JUN"/>
    <n v="2020"/>
    <n v="0.02"/>
    <n v="5.2098000000000005E-2"/>
    <n v="2.6107999999999999E-2"/>
    <n v="2.5990000000000006E-2"/>
    <x v="1"/>
  </r>
  <r>
    <s v="ECU0028"/>
    <n v="1.3053999999999999"/>
    <n v="2.6049000000000002"/>
    <n v="2.4567000000000001"/>
    <s v="SUCURSAL CHILE"/>
    <s v="SUCURSAL CHILE"/>
    <s v="JUL"/>
    <n v="2020"/>
    <n v="0.43"/>
    <n v="1.1201070000000002"/>
    <n v="0.56132199999999999"/>
    <n v="0.5587850000000002"/>
    <x v="2"/>
  </r>
  <r>
    <s v="ECU0028"/>
    <n v="1.3053999999999999"/>
    <n v="2.6049000000000002"/>
    <n v="2.4567000000000001"/>
    <s v="SUCURSAL CHILE"/>
    <s v="SUCURSAL CHILE"/>
    <s v="AUG"/>
    <n v="2020"/>
    <n v="0.23"/>
    <n v="0.59912700000000008"/>
    <n v="0.30024200000000001"/>
    <n v="0.29888500000000007"/>
    <x v="3"/>
  </r>
  <r>
    <s v="ECU0028"/>
    <n v="1.3053999999999999"/>
    <n v="2.6049000000000002"/>
    <n v="2.4567000000000001"/>
    <s v="SUCURSAL CHILE"/>
    <s v="SUCURSAL CHILE"/>
    <s v="SEP"/>
    <n v="2020"/>
    <n v="0"/>
    <n v="0"/>
    <n v="0"/>
    <n v="0"/>
    <x v="4"/>
  </r>
  <r>
    <s v="ECU0028"/>
    <n v="1.3053999999999999"/>
    <n v="2.6049000000000002"/>
    <n v="2.4567000000000001"/>
    <s v="SUCURSAL CHILE"/>
    <s v="SUCURSAL CHILE"/>
    <s v="OCT"/>
    <n v="2020"/>
    <n v="1.21"/>
    <n v="3.151929"/>
    <n v="1.5795339999999998"/>
    <n v="1.5723950000000002"/>
    <x v="5"/>
  </r>
  <r>
    <s v="ECU0028"/>
    <n v="1.3053999999999999"/>
    <n v="2.6049000000000002"/>
    <n v="2.4567000000000001"/>
    <s v="SUCURSAL CHILE"/>
    <s v="SUCURSAL CHILE"/>
    <s v="NOV"/>
    <n v="2020"/>
    <n v="0"/>
    <n v="0"/>
    <n v="0"/>
    <n v="0"/>
    <x v="6"/>
  </r>
  <r>
    <s v="ECU0028"/>
    <n v="1.3053999999999999"/>
    <n v="2.6049000000000002"/>
    <n v="2.4567000000000001"/>
    <s v="SUCURSAL CHILE"/>
    <s v="SUCURSAL CHILE"/>
    <s v="DEC"/>
    <n v="2020"/>
    <n v="0"/>
    <n v="0"/>
    <n v="0"/>
    <n v="0"/>
    <x v="7"/>
  </r>
  <r>
    <s v="ECU0028"/>
    <n v="1.3053999999999999"/>
    <n v="2.6049000000000002"/>
    <n v="2.4567000000000001"/>
    <s v="SUCURSAL CHILE"/>
    <s v="SUCURSAL CHILE"/>
    <s v="JAN"/>
    <n v="2021"/>
    <n v="0"/>
    <n v="0"/>
    <n v="0"/>
    <n v="0"/>
    <x v="8"/>
  </r>
  <r>
    <s v="BRA0029"/>
    <n v="1.6552"/>
    <n v="2.3803999999999998"/>
    <n v="2.3071000000000002"/>
    <s v="SUCURSAL CHILE"/>
    <s v="SUCURSAL CHILE"/>
    <s v="MAY"/>
    <n v="2020"/>
    <n v="1.24"/>
    <n v="2.9516959999999997"/>
    <n v="2.0524480000000001"/>
    <n v="0.8992479999999996"/>
    <x v="0"/>
  </r>
  <r>
    <s v="BRA0029"/>
    <n v="1.6552"/>
    <n v="2.3803999999999998"/>
    <n v="2.3071000000000002"/>
    <s v="SUCURSAL CHILE"/>
    <s v="SUCURSAL CHILE"/>
    <s v="JUN"/>
    <n v="2020"/>
    <n v="0"/>
    <n v="0"/>
    <n v="0"/>
    <n v="0"/>
    <x v="1"/>
  </r>
  <r>
    <s v="BRA0029"/>
    <n v="1.6552"/>
    <n v="2.3803999999999998"/>
    <n v="2.3071000000000002"/>
    <s v="SUCURSAL CHILE"/>
    <s v="SUCURSAL CHILE"/>
    <s v="JUL"/>
    <n v="2020"/>
    <n v="0.85"/>
    <n v="2.0233399999999997"/>
    <n v="1.4069199999999999"/>
    <n v="0.61641999999999975"/>
    <x v="2"/>
  </r>
  <r>
    <s v="BRA0029"/>
    <n v="1.6552"/>
    <n v="2.3803999999999998"/>
    <n v="2.3071000000000002"/>
    <s v="SUCURSAL CHILE"/>
    <s v="SUCURSAL CHILE"/>
    <s v="AUG"/>
    <n v="2020"/>
    <n v="7.21"/>
    <n v="17.162683999999999"/>
    <n v="11.933992"/>
    <n v="5.2286919999999988"/>
    <x v="3"/>
  </r>
  <r>
    <s v="BRA0029"/>
    <n v="1.6552"/>
    <n v="2.3803999999999998"/>
    <n v="2.3071000000000002"/>
    <s v="SUCURSAL CHILE"/>
    <s v="SUCURSAL CHILE"/>
    <s v="SEP"/>
    <n v="2020"/>
    <n v="0"/>
    <n v="0"/>
    <n v="0"/>
    <n v="0"/>
    <x v="4"/>
  </r>
  <r>
    <s v="BRA0029"/>
    <n v="1.6552"/>
    <n v="2.3803999999999998"/>
    <n v="2.3071000000000002"/>
    <s v="SUCURSAL CHILE"/>
    <s v="SUCURSAL CHILE"/>
    <s v="OCT"/>
    <n v="2020"/>
    <n v="0.22"/>
    <n v="0.52368799999999993"/>
    <n v="0.36414400000000002"/>
    <n v="0.15954399999999991"/>
    <x v="5"/>
  </r>
  <r>
    <s v="BRA0029"/>
    <n v="1.6552"/>
    <n v="2.3803999999999998"/>
    <n v="2.3071000000000002"/>
    <s v="SUCURSAL CHILE"/>
    <s v="SUCURSAL CHILE"/>
    <s v="NOV"/>
    <n v="2020"/>
    <n v="0"/>
    <n v="0"/>
    <n v="0"/>
    <n v="0"/>
    <x v="6"/>
  </r>
  <r>
    <s v="BRA0029"/>
    <n v="1.6552"/>
    <n v="2.3803999999999998"/>
    <n v="2.3071000000000002"/>
    <s v="SUCURSAL CHILE"/>
    <s v="SUCURSAL CHILE"/>
    <s v="DEC"/>
    <n v="2020"/>
    <n v="4.26"/>
    <n v="10.140503999999998"/>
    <n v="7.0511520000000001"/>
    <n v="3.0893519999999981"/>
    <x v="7"/>
  </r>
  <r>
    <s v="BRA0029"/>
    <n v="1.6552"/>
    <n v="2.3803999999999998"/>
    <n v="2.3071000000000002"/>
    <s v="SUCURSAL CHILE"/>
    <s v="SUCURSAL CHILE"/>
    <s v="JAN"/>
    <n v="2021"/>
    <n v="0"/>
    <n v="0"/>
    <n v="0"/>
    <n v="0"/>
    <x v="8"/>
  </r>
  <r>
    <s v="BRA0029"/>
    <n v="6.1585999999999999"/>
    <n v="9.4276999999999997"/>
    <n v="8.1637000000000004"/>
    <s v="SUCURSAL TRAN"/>
    <s v="SUCURSAL TRAN"/>
    <s v="MAY"/>
    <n v="2020"/>
    <n v="0.66"/>
    <n v="6.2222819999999999"/>
    <n v="4.0646760000000004"/>
    <n v="2.1576059999999995"/>
    <x v="0"/>
  </r>
  <r>
    <s v="BRA0029"/>
    <n v="6.1585999999999999"/>
    <n v="9.4276999999999997"/>
    <n v="8.1637000000000004"/>
    <s v="SUCURSAL TRAN"/>
    <s v="SUCURSAL TRAN"/>
    <s v="JUN"/>
    <n v="2020"/>
    <n v="1.1599999999999999"/>
    <n v="10.936131999999999"/>
    <n v="7.1439759999999994"/>
    <n v="3.7921559999999994"/>
    <x v="1"/>
  </r>
  <r>
    <s v="BRA0029"/>
    <n v="6.1585999999999999"/>
    <n v="9.4276999999999997"/>
    <n v="8.1637000000000004"/>
    <s v="SUCURSAL TRAN"/>
    <s v="SUCURSAL TRAN"/>
    <s v="JUL"/>
    <n v="2020"/>
    <n v="1.35"/>
    <n v="12.727395000000001"/>
    <n v="8.3141100000000012"/>
    <n v="4.4132850000000001"/>
    <x v="2"/>
  </r>
  <r>
    <s v="BRA0029"/>
    <n v="6.1585999999999999"/>
    <n v="9.4276999999999997"/>
    <n v="8.1637000000000004"/>
    <s v="SUCURSAL TRAN"/>
    <s v="SUCURSAL TRAN"/>
    <s v="AUG"/>
    <n v="2020"/>
    <n v="0"/>
    <n v="0"/>
    <n v="0"/>
    <n v="0"/>
    <x v="3"/>
  </r>
  <r>
    <s v="BRA0029"/>
    <n v="6.1585999999999999"/>
    <n v="9.4276999999999997"/>
    <n v="8.1637000000000004"/>
    <s v="SUCURSAL TRAN"/>
    <s v="SUCURSAL TRAN"/>
    <s v="SEP"/>
    <n v="2020"/>
    <n v="4.0199999999999996"/>
    <n v="37.899353999999995"/>
    <n v="24.757571999999996"/>
    <n v="13.141781999999999"/>
    <x v="4"/>
  </r>
  <r>
    <s v="BRA0029"/>
    <n v="6.1585999999999999"/>
    <n v="9.4276999999999997"/>
    <n v="8.1637000000000004"/>
    <s v="SUCURSAL TRAN"/>
    <s v="SUCURSAL TRAN"/>
    <s v="OCT"/>
    <n v="2020"/>
    <n v="1.9"/>
    <n v="17.91263"/>
    <n v="11.701339999999998"/>
    <n v="6.2112900000000018"/>
    <x v="5"/>
  </r>
  <r>
    <s v="BRA0029"/>
    <n v="6.1585999999999999"/>
    <n v="9.4276999999999997"/>
    <n v="8.1637000000000004"/>
    <s v="SUCURSAL TRAN"/>
    <s v="SUCURSAL TRAN"/>
    <s v="NOV"/>
    <n v="2020"/>
    <n v="0"/>
    <n v="0"/>
    <n v="0"/>
    <n v="0"/>
    <x v="6"/>
  </r>
  <r>
    <s v="BRA0029"/>
    <n v="6.1585999999999999"/>
    <n v="9.4276999999999997"/>
    <n v="8.1637000000000004"/>
    <s v="SUCURSAL TRAN"/>
    <s v="SUCURSAL TRAN"/>
    <s v="DEC"/>
    <n v="2020"/>
    <n v="1.39"/>
    <n v="13.104502999999999"/>
    <n v="8.560454"/>
    <n v="4.5440489999999993"/>
    <x v="7"/>
  </r>
  <r>
    <s v="BRA0029"/>
    <n v="6.1585999999999999"/>
    <n v="9.4276999999999997"/>
    <n v="8.1637000000000004"/>
    <s v="SUCURSAL TRAN"/>
    <s v="SUCURSAL TRAN"/>
    <s v="JAN"/>
    <n v="2021"/>
    <n v="4.67"/>
    <n v="44.027358999999997"/>
    <n v="28.760662"/>
    <n v="15.266696999999997"/>
    <x v="8"/>
  </r>
  <r>
    <s v="CHI0030"/>
    <n v="52.654000000000003"/>
    <n v="68.87"/>
    <n v="0"/>
    <s v="SUCURSAL TALLER"/>
    <s v="SUCURSAL TALLER"/>
    <s v="MAY"/>
    <n v="2020"/>
    <n v="1.33"/>
    <n v="91.597100000000012"/>
    <n v="70.029820000000015"/>
    <n v="21.567279999999997"/>
    <x v="0"/>
  </r>
  <r>
    <s v="CHI0030"/>
    <n v="52.654000000000003"/>
    <n v="68.87"/>
    <n v="0"/>
    <s v="SUCURSAL TALLER"/>
    <s v="SUCURSAL TALLER"/>
    <s v="JUN"/>
    <n v="2020"/>
    <n v="0"/>
    <n v="0"/>
    <n v="0"/>
    <n v="0"/>
    <x v="1"/>
  </r>
  <r>
    <s v="CHI0030"/>
    <n v="52.654000000000003"/>
    <n v="68.87"/>
    <n v="0"/>
    <s v="SUCURSAL TALLER"/>
    <s v="SUCURSAL TALLER"/>
    <s v="JUL"/>
    <n v="2020"/>
    <n v="0"/>
    <n v="0"/>
    <n v="0"/>
    <n v="0"/>
    <x v="2"/>
  </r>
  <r>
    <s v="CHI0030"/>
    <n v="52.654000000000003"/>
    <n v="68.87"/>
    <n v="0"/>
    <s v="SUCURSAL TALLER"/>
    <s v="SUCURSAL TALLER"/>
    <s v="AUG"/>
    <n v="2020"/>
    <n v="0"/>
    <n v="0"/>
    <n v="0"/>
    <n v="0"/>
    <x v="3"/>
  </r>
  <r>
    <s v="CHI0030"/>
    <n v="52.654000000000003"/>
    <n v="68.87"/>
    <n v="0"/>
    <s v="SUCURSAL TALLER"/>
    <s v="SUCURSAL TALLER"/>
    <s v="SEP"/>
    <n v="2020"/>
    <n v="0.27"/>
    <n v="18.594900000000003"/>
    <n v="14.216580000000002"/>
    <n v="4.3783200000000004"/>
    <x v="4"/>
  </r>
  <r>
    <s v="CHI0030"/>
    <n v="52.654000000000003"/>
    <n v="68.87"/>
    <n v="0"/>
    <s v="SUCURSAL TALLER"/>
    <s v="SUCURSAL TALLER"/>
    <s v="OCT"/>
    <n v="2020"/>
    <n v="0.97"/>
    <n v="66.803899999999999"/>
    <n v="51.074380000000005"/>
    <n v="15.729519999999994"/>
    <x v="5"/>
  </r>
  <r>
    <s v="CHI0030"/>
    <n v="52.654000000000003"/>
    <n v="68.87"/>
    <n v="0"/>
    <s v="SUCURSAL TALLER"/>
    <s v="SUCURSAL TALLER"/>
    <s v="NOV"/>
    <n v="2020"/>
    <n v="0"/>
    <n v="0"/>
    <n v="0"/>
    <n v="0"/>
    <x v="6"/>
  </r>
  <r>
    <s v="CHI0030"/>
    <n v="52.654000000000003"/>
    <n v="68.87"/>
    <n v="0"/>
    <s v="SUCURSAL TALLER"/>
    <s v="SUCURSAL TALLER"/>
    <s v="DEC"/>
    <n v="2020"/>
    <n v="0.16"/>
    <n v="11.019200000000001"/>
    <n v="8.4246400000000001"/>
    <n v="2.5945600000000013"/>
    <x v="7"/>
  </r>
  <r>
    <s v="CHI0030"/>
    <n v="52.654000000000003"/>
    <n v="68.87"/>
    <n v="0"/>
    <s v="SUCURSAL TALLER"/>
    <s v="SUCURSAL TALLER"/>
    <s v="JAN"/>
    <n v="2021"/>
    <n v="0.86"/>
    <n v="59.228200000000001"/>
    <n v="45.282440000000001"/>
    <n v="13.94576"/>
    <x v="8"/>
  </r>
  <r>
    <s v="CHI0030"/>
    <n v="115.5887"/>
    <n v="177.37"/>
    <n v="162.27260000000001"/>
    <s v="MATRIZ "/>
    <s v="MATRIZ "/>
    <s v="MAY"/>
    <n v="2020"/>
    <n v="0.94"/>
    <n v="166.7278"/>
    <n v="108.653378"/>
    <n v="58.074421999999998"/>
    <x v="0"/>
  </r>
  <r>
    <s v="CHI0030"/>
    <n v="115.5887"/>
    <n v="177.37"/>
    <n v="162.27260000000001"/>
    <s v="MATRIZ "/>
    <s v="MATRIZ "/>
    <s v="JUN"/>
    <n v="2020"/>
    <n v="0.97"/>
    <n v="172.0489"/>
    <n v="112.121039"/>
    <n v="59.927861000000007"/>
    <x v="1"/>
  </r>
  <r>
    <s v="CHI0030"/>
    <n v="115.5887"/>
    <n v="177.37"/>
    <n v="162.27260000000001"/>
    <s v="MATRIZ "/>
    <s v="MATRIZ "/>
    <s v="JUL"/>
    <n v="2020"/>
    <n v="0.97"/>
    <n v="172.0489"/>
    <n v="112.121039"/>
    <n v="59.927861000000007"/>
    <x v="2"/>
  </r>
  <r>
    <s v="CHI0030"/>
    <n v="115.5887"/>
    <n v="177.37"/>
    <n v="162.27260000000001"/>
    <s v="MATRIZ "/>
    <s v="MATRIZ "/>
    <s v="AUG"/>
    <n v="2020"/>
    <n v="2.09"/>
    <n v="370.70329999999996"/>
    <n v="241.58038299999998"/>
    <n v="129.12291699999997"/>
    <x v="3"/>
  </r>
  <r>
    <s v="CHI0030"/>
    <n v="115.5887"/>
    <n v="177.37"/>
    <n v="162.27260000000001"/>
    <s v="MATRIZ "/>
    <s v="MATRIZ "/>
    <s v="SEP"/>
    <n v="2020"/>
    <n v="3.05"/>
    <n v="540.97849999999994"/>
    <n v="352.54553499999997"/>
    <n v="188.43296499999997"/>
    <x v="4"/>
  </r>
  <r>
    <s v="CHI0030"/>
    <n v="115.5887"/>
    <n v="177.37"/>
    <n v="162.27260000000001"/>
    <s v="MATRIZ "/>
    <s v="MATRIZ "/>
    <s v="OCT"/>
    <n v="2020"/>
    <n v="1.43"/>
    <n v="253.63909999999998"/>
    <n v="165.29184100000001"/>
    <n v="88.34725899999998"/>
    <x v="5"/>
  </r>
  <r>
    <s v="CHI0030"/>
    <n v="115.5887"/>
    <n v="177.37"/>
    <n v="162.27260000000001"/>
    <s v="MATRIZ "/>
    <s v="MATRIZ "/>
    <s v="NOV"/>
    <n v="2020"/>
    <n v="2.76"/>
    <n v="489.54119999999995"/>
    <n v="319.024812"/>
    <n v="170.51638799999995"/>
    <x v="6"/>
  </r>
  <r>
    <s v="CHI0030"/>
    <n v="115.5887"/>
    <n v="177.37"/>
    <n v="162.27260000000001"/>
    <s v="MATRIZ "/>
    <s v="MATRIZ "/>
    <s v="DEC"/>
    <n v="2020"/>
    <n v="0.23"/>
    <n v="40.795100000000005"/>
    <n v="26.585401000000001"/>
    <n v="14.209699000000004"/>
    <x v="7"/>
  </r>
  <r>
    <s v="CHI0030"/>
    <n v="115.5887"/>
    <n v="177.37"/>
    <n v="162.27260000000001"/>
    <s v="MATRIZ "/>
    <s v="MATRIZ "/>
    <s v="JAN"/>
    <n v="2021"/>
    <n v="0"/>
    <n v="0"/>
    <n v="0"/>
    <n v="0"/>
    <x v="8"/>
  </r>
  <r>
    <s v="CHI0030"/>
    <n v="174.76339999999999"/>
    <n v="252.23929999999999"/>
    <n v="299.44349999999997"/>
    <s v="SUCURSAL LOJA"/>
    <s v="SUCURSAL LOJA"/>
    <s v="MAY"/>
    <n v="2020"/>
    <n v="0.18"/>
    <n v="45.403073999999997"/>
    <n v="31.457411999999998"/>
    <n v="13.945661999999999"/>
    <x v="0"/>
  </r>
  <r>
    <s v="CHI0030"/>
    <n v="174.76339999999999"/>
    <n v="252.23929999999999"/>
    <n v="299.44349999999997"/>
    <s v="SUCURSAL LOJA"/>
    <s v="SUCURSAL LOJA"/>
    <s v="JUN"/>
    <n v="2020"/>
    <n v="0"/>
    <n v="0"/>
    <n v="0"/>
    <n v="0"/>
    <x v="1"/>
  </r>
  <r>
    <s v="CHI0030"/>
    <n v="174.76339999999999"/>
    <n v="252.23929999999999"/>
    <n v="299.44349999999997"/>
    <s v="SUCURSAL LOJA"/>
    <s v="SUCURSAL LOJA"/>
    <s v="JUL"/>
    <n v="2020"/>
    <n v="0"/>
    <n v="0"/>
    <n v="0"/>
    <n v="0"/>
    <x v="2"/>
  </r>
  <r>
    <s v="CHI0030"/>
    <n v="174.76339999999999"/>
    <n v="252.23929999999999"/>
    <n v="299.44349999999997"/>
    <s v="SUCURSAL LOJA"/>
    <s v="SUCURSAL LOJA"/>
    <s v="AUG"/>
    <n v="2020"/>
    <n v="1.63"/>
    <n v="411.15005899999994"/>
    <n v="284.86434199999997"/>
    <n v="126.28571699999998"/>
    <x v="3"/>
  </r>
  <r>
    <s v="CHI0030"/>
    <n v="174.76339999999999"/>
    <n v="252.23929999999999"/>
    <n v="299.44349999999997"/>
    <s v="SUCURSAL LOJA"/>
    <s v="SUCURSAL LOJA"/>
    <s v="SEP"/>
    <n v="2020"/>
    <n v="4"/>
    <n v="1008.9571999999999"/>
    <n v="699.05359999999996"/>
    <n v="309.90359999999998"/>
    <x v="4"/>
  </r>
  <r>
    <s v="CHI0030"/>
    <n v="174.76339999999999"/>
    <n v="252.23929999999999"/>
    <n v="299.44349999999997"/>
    <s v="SUCURSAL LOJA"/>
    <s v="SUCURSAL LOJA"/>
    <s v="OCT"/>
    <n v="2020"/>
    <n v="0"/>
    <n v="0"/>
    <n v="0"/>
    <n v="0"/>
    <x v="5"/>
  </r>
  <r>
    <s v="CHI0030"/>
    <n v="174.76339999999999"/>
    <n v="252.23929999999999"/>
    <n v="299.44349999999997"/>
    <s v="SUCURSAL LOJA"/>
    <s v="SUCURSAL LOJA"/>
    <s v="NOV"/>
    <n v="2020"/>
    <n v="2.19"/>
    <n v="552.40406699999994"/>
    <n v="382.73184599999996"/>
    <n v="169.67222099999998"/>
    <x v="6"/>
  </r>
  <r>
    <s v="CHI0030"/>
    <n v="174.76339999999999"/>
    <n v="252.23929999999999"/>
    <n v="299.44349999999997"/>
    <s v="SUCURSAL LOJA"/>
    <s v="SUCURSAL LOJA"/>
    <s v="DEC"/>
    <n v="2020"/>
    <n v="0"/>
    <n v="0"/>
    <n v="0"/>
    <n v="0"/>
    <x v="7"/>
  </r>
  <r>
    <s v="CHI0030"/>
    <n v="174.76339999999999"/>
    <n v="252.23929999999999"/>
    <n v="299.44349999999997"/>
    <s v="SUCURSAL LOJA"/>
    <s v="SUCURSAL LOJA"/>
    <s v="JAN"/>
    <n v="2021"/>
    <n v="0"/>
    <n v="0"/>
    <n v="0"/>
    <n v="0"/>
    <x v="8"/>
  </r>
  <r>
    <s v="COLO0031"/>
    <n v="11.830500000000001"/>
    <n v="22.2181"/>
    <n v="20.501200000000001"/>
    <s v="SUCURSAL CHILE"/>
    <s v="SUCURSAL CHILE"/>
    <s v="MAY"/>
    <n v="2020"/>
    <n v="0"/>
    <n v="0"/>
    <n v="0"/>
    <n v="0"/>
    <x v="0"/>
  </r>
  <r>
    <s v="COLO0031"/>
    <n v="11.830500000000001"/>
    <n v="22.2181"/>
    <n v="20.501200000000001"/>
    <s v="SUCURSAL CHILE"/>
    <s v="SUCURSAL CHILE"/>
    <s v="JUN"/>
    <n v="2020"/>
    <n v="3.81"/>
    <n v="84.650960999999995"/>
    <n v="45.074205000000006"/>
    <n v="39.576755999999989"/>
    <x v="1"/>
  </r>
  <r>
    <s v="COLO0031"/>
    <n v="11.830500000000001"/>
    <n v="22.2181"/>
    <n v="20.501200000000001"/>
    <s v="SUCURSAL CHILE"/>
    <s v="SUCURSAL CHILE"/>
    <s v="JUL"/>
    <n v="2020"/>
    <n v="0.74"/>
    <n v="16.441393999999999"/>
    <n v="8.7545700000000011"/>
    <n v="7.6868239999999979"/>
    <x v="2"/>
  </r>
  <r>
    <s v="COLO0031"/>
    <n v="11.830500000000001"/>
    <n v="22.2181"/>
    <n v="20.501200000000001"/>
    <s v="SUCURSAL CHILE"/>
    <s v="SUCURSAL CHILE"/>
    <s v="AUG"/>
    <n v="2020"/>
    <n v="11.41"/>
    <n v="253.508521"/>
    <n v="134.98600500000001"/>
    <n v="118.522516"/>
    <x v="3"/>
  </r>
  <r>
    <s v="COLO0031"/>
    <n v="11.830500000000001"/>
    <n v="22.2181"/>
    <n v="20.501200000000001"/>
    <s v="SUCURSAL CHILE"/>
    <s v="SUCURSAL CHILE"/>
    <s v="SEP"/>
    <n v="2020"/>
    <n v="0.83"/>
    <n v="18.441022999999998"/>
    <n v="9.8193149999999996"/>
    <n v="8.6217079999999982"/>
    <x v="4"/>
  </r>
  <r>
    <s v="COLO0031"/>
    <n v="11.830500000000001"/>
    <n v="22.2181"/>
    <n v="20.501200000000001"/>
    <s v="SUCURSAL CHILE"/>
    <s v="SUCURSAL CHILE"/>
    <s v="OCT"/>
    <n v="2020"/>
    <n v="0"/>
    <n v="0"/>
    <n v="0"/>
    <n v="0"/>
    <x v="5"/>
  </r>
  <r>
    <s v="COLO0031"/>
    <n v="11.830500000000001"/>
    <n v="22.2181"/>
    <n v="20.501200000000001"/>
    <s v="SUCURSAL CHILE"/>
    <s v="SUCURSAL CHILE"/>
    <s v="NOV"/>
    <n v="2020"/>
    <n v="2.16"/>
    <n v="47.991096000000006"/>
    <n v="25.553880000000003"/>
    <n v="22.437216000000003"/>
    <x v="6"/>
  </r>
  <r>
    <s v="COLO0031"/>
    <n v="11.830500000000001"/>
    <n v="22.2181"/>
    <n v="20.501200000000001"/>
    <s v="SUCURSAL CHILE"/>
    <s v="SUCURSAL CHILE"/>
    <s v="DEC"/>
    <n v="2020"/>
    <n v="0"/>
    <n v="0"/>
    <n v="0"/>
    <n v="0"/>
    <x v="7"/>
  </r>
  <r>
    <s v="COLO0031"/>
    <n v="11.830500000000001"/>
    <n v="22.2181"/>
    <n v="20.501200000000001"/>
    <s v="SUCURSAL CHILE"/>
    <s v="SUCURSAL CHILE"/>
    <s v="JAN"/>
    <n v="2021"/>
    <n v="5.79"/>
    <n v="128.642799"/>
    <n v="68.498595000000009"/>
    <n v="60.144203999999988"/>
    <x v="8"/>
  </r>
  <r>
    <s v="COLO0031"/>
    <n v="5.5491000000000001"/>
    <n v="8.9642999999999997"/>
    <n v="8.3279999999999994"/>
    <s v="SUCURSAL TALLER"/>
    <s v="SUCURSAL TALLER"/>
    <s v="MAY"/>
    <n v="2020"/>
    <n v="14.12"/>
    <n v="126.57591599999999"/>
    <n v="78.353291999999996"/>
    <n v="48.222623999999996"/>
    <x v="0"/>
  </r>
  <r>
    <s v="COLO0031"/>
    <n v="5.5491000000000001"/>
    <n v="8.9642999999999997"/>
    <n v="8.3279999999999994"/>
    <s v="SUCURSAL TALLER"/>
    <s v="SUCURSAL TALLER"/>
    <s v="JUN"/>
    <n v="2020"/>
    <n v="6.38"/>
    <n v="57.192233999999999"/>
    <n v="35.403258000000001"/>
    <n v="21.788975999999998"/>
    <x v="1"/>
  </r>
  <r>
    <s v="COLO0031"/>
    <n v="5.5491000000000001"/>
    <n v="8.9642999999999997"/>
    <n v="8.3279999999999994"/>
    <s v="SUCURSAL TALLER"/>
    <s v="SUCURSAL TALLER"/>
    <s v="JUL"/>
    <n v="2020"/>
    <n v="0"/>
    <n v="0"/>
    <n v="0"/>
    <n v="0"/>
    <x v="2"/>
  </r>
  <r>
    <s v="COLO0031"/>
    <n v="5.5491000000000001"/>
    <n v="8.9642999999999997"/>
    <n v="8.3279999999999994"/>
    <s v="SUCURSAL TALLER"/>
    <s v="SUCURSAL TALLER"/>
    <s v="AUG"/>
    <n v="2020"/>
    <n v="4.0199999999999996"/>
    <n v="36.036485999999996"/>
    <n v="22.307381999999997"/>
    <n v="13.729104"/>
    <x v="3"/>
  </r>
  <r>
    <s v="COLO0031"/>
    <n v="5.5491000000000001"/>
    <n v="8.9642999999999997"/>
    <n v="8.3279999999999994"/>
    <s v="SUCURSAL TALLER"/>
    <s v="SUCURSAL TALLER"/>
    <s v="SEP"/>
    <n v="2020"/>
    <n v="1.89"/>
    <n v="16.942526999999998"/>
    <n v="10.487798999999999"/>
    <n v="6.4547279999999994"/>
    <x v="4"/>
  </r>
  <r>
    <s v="COLO0031"/>
    <n v="5.5491000000000001"/>
    <n v="8.9642999999999997"/>
    <n v="8.3279999999999994"/>
    <s v="SUCURSAL TALLER"/>
    <s v="SUCURSAL TALLER"/>
    <s v="OCT"/>
    <n v="2020"/>
    <n v="21.79"/>
    <n v="195.33209699999998"/>
    <n v="120.914889"/>
    <n v="74.417207999999974"/>
    <x v="5"/>
  </r>
  <r>
    <s v="COLO0031"/>
    <n v="5.5491000000000001"/>
    <n v="8.9642999999999997"/>
    <n v="8.3279999999999994"/>
    <s v="SUCURSAL TALLER"/>
    <s v="SUCURSAL TALLER"/>
    <s v="NOV"/>
    <n v="2020"/>
    <n v="0"/>
    <n v="0"/>
    <n v="0"/>
    <n v="0"/>
    <x v="6"/>
  </r>
  <r>
    <s v="COLO0031"/>
    <n v="5.5491000000000001"/>
    <n v="8.9642999999999997"/>
    <n v="8.3279999999999994"/>
    <s v="SUCURSAL TALLER"/>
    <s v="SUCURSAL TALLER"/>
    <s v="DEC"/>
    <n v="2020"/>
    <n v="0.9"/>
    <n v="8.0678699999999992"/>
    <n v="4.9941900000000006"/>
    <n v="3.0736799999999986"/>
    <x v="7"/>
  </r>
  <r>
    <s v="COLO0031"/>
    <n v="5.5491000000000001"/>
    <n v="8.9642999999999997"/>
    <n v="8.3279999999999994"/>
    <s v="SUCURSAL TALLER"/>
    <s v="SUCURSAL TALLER"/>
    <s v="JAN"/>
    <n v="2021"/>
    <n v="0"/>
    <n v="0"/>
    <n v="0"/>
    <n v="0"/>
    <x v="8"/>
  </r>
  <r>
    <s v="COLO0031"/>
    <n v="1.3177000000000001"/>
    <n v="1.6368"/>
    <n v="0"/>
    <s v="SUCURSAL LOJA"/>
    <s v="SUCURSAL LOJA"/>
    <s v="MAY"/>
    <n v="2020"/>
    <n v="0"/>
    <n v="0"/>
    <n v="0"/>
    <n v="0"/>
    <x v="0"/>
  </r>
  <r>
    <s v="COLO0031"/>
    <n v="1.3177000000000001"/>
    <n v="1.6368"/>
    <n v="0"/>
    <s v="SUCURSAL LOJA"/>
    <s v="SUCURSAL LOJA"/>
    <s v="JUN"/>
    <n v="2020"/>
    <n v="1.36"/>
    <n v="2.226048"/>
    <n v="1.7920720000000003"/>
    <n v="0.4339759999999997"/>
    <x v="1"/>
  </r>
  <r>
    <s v="COLO0031"/>
    <n v="1.3177000000000001"/>
    <n v="1.6368"/>
    <n v="0"/>
    <s v="SUCURSAL LOJA"/>
    <s v="SUCURSAL LOJA"/>
    <s v="JUL"/>
    <n v="2020"/>
    <n v="0"/>
    <n v="0"/>
    <n v="0"/>
    <n v="0"/>
    <x v="2"/>
  </r>
  <r>
    <s v="COLO0031"/>
    <n v="1.3177000000000001"/>
    <n v="1.6368"/>
    <n v="0"/>
    <s v="SUCURSAL LOJA"/>
    <s v="SUCURSAL LOJA"/>
    <s v="AUG"/>
    <n v="2020"/>
    <n v="0.31"/>
    <n v="0.50740799999999997"/>
    <n v="0.40848700000000004"/>
    <n v="9.8920999999999926E-2"/>
    <x v="3"/>
  </r>
  <r>
    <s v="COLO0031"/>
    <n v="1.3177000000000001"/>
    <n v="1.6368"/>
    <n v="0"/>
    <s v="SUCURSAL LOJA"/>
    <s v="SUCURSAL LOJA"/>
    <s v="SEP"/>
    <n v="2020"/>
    <n v="2.8"/>
    <n v="4.5830399999999996"/>
    <n v="3.6895600000000002"/>
    <n v="0.89347999999999939"/>
    <x v="4"/>
  </r>
  <r>
    <s v="COLO0031"/>
    <n v="1.3177000000000001"/>
    <n v="1.6368"/>
    <n v="0"/>
    <s v="SUCURSAL LOJA"/>
    <s v="SUCURSAL LOJA"/>
    <s v="OCT"/>
    <n v="2020"/>
    <n v="1.26"/>
    <n v="2.0623680000000002"/>
    <n v="1.6603020000000002"/>
    <n v="0.40206600000000003"/>
    <x v="5"/>
  </r>
  <r>
    <s v="COLO0031"/>
    <n v="1.3177000000000001"/>
    <n v="1.6368"/>
    <n v="0"/>
    <s v="SUCURSAL LOJA"/>
    <s v="SUCURSAL LOJA"/>
    <s v="NOV"/>
    <n v="2020"/>
    <n v="0.81"/>
    <n v="1.3258080000000001"/>
    <n v="1.0673370000000002"/>
    <n v="0.2584709999999999"/>
    <x v="6"/>
  </r>
  <r>
    <s v="COLO0031"/>
    <n v="1.3177000000000001"/>
    <n v="1.6368"/>
    <n v="0"/>
    <s v="SUCURSAL LOJA"/>
    <s v="SUCURSAL LOJA"/>
    <s v="DEC"/>
    <n v="2020"/>
    <n v="0.21"/>
    <n v="0.34372799999999998"/>
    <n v="0.27671699999999999"/>
    <n v="6.7010999999999987E-2"/>
    <x v="7"/>
  </r>
  <r>
    <s v="COLO0031"/>
    <n v="1.3177000000000001"/>
    <n v="1.6368"/>
    <n v="0"/>
    <s v="SUCURSAL LOJA"/>
    <s v="SUCURSAL LOJA"/>
    <s v="JAN"/>
    <n v="2021"/>
    <n v="1.31"/>
    <n v="2.1442080000000003"/>
    <n v="1.7261870000000001"/>
    <n v="0.4180210000000002"/>
    <x v="8"/>
  </r>
  <r>
    <s v="COLO0031"/>
    <n v="2.214"/>
    <n v="2.6852"/>
    <n v="3.3174999999999999"/>
    <s v="MATRIZ "/>
    <s v="MATRIZ "/>
    <s v="MAY"/>
    <n v="2020"/>
    <n v="0.83"/>
    <n v="2.2287159999999999"/>
    <n v="1.8376199999999998"/>
    <n v="0.39109600000000011"/>
    <x v="0"/>
  </r>
  <r>
    <s v="COLO0031"/>
    <n v="2.214"/>
    <n v="2.6852"/>
    <n v="3.3174999999999999"/>
    <s v="MATRIZ "/>
    <s v="MATRIZ "/>
    <s v="JUN"/>
    <n v="2020"/>
    <n v="2.42"/>
    <n v="6.4981840000000002"/>
    <n v="5.3578799999999998"/>
    <n v="1.1403040000000004"/>
    <x v="1"/>
  </r>
  <r>
    <s v="COLO0031"/>
    <n v="2.214"/>
    <n v="2.6852"/>
    <n v="3.3174999999999999"/>
    <s v="MATRIZ "/>
    <s v="MATRIZ "/>
    <s v="JUL"/>
    <n v="2020"/>
    <n v="0.3"/>
    <n v="0.80555999999999994"/>
    <n v="0.66420000000000001"/>
    <n v="0.14135999999999993"/>
    <x v="2"/>
  </r>
  <r>
    <s v="COLO0031"/>
    <n v="2.214"/>
    <n v="2.6852"/>
    <n v="3.3174999999999999"/>
    <s v="MATRIZ "/>
    <s v="MATRIZ "/>
    <s v="AUG"/>
    <n v="2020"/>
    <n v="1.1100000000000001"/>
    <n v="2.9805720000000004"/>
    <n v="2.4575400000000003"/>
    <n v="0.52303200000000016"/>
    <x v="3"/>
  </r>
  <r>
    <s v="COLO0031"/>
    <n v="2.214"/>
    <n v="2.6852"/>
    <n v="3.3174999999999999"/>
    <s v="MATRIZ "/>
    <s v="MATRIZ "/>
    <s v="SEP"/>
    <n v="2020"/>
    <n v="0.46"/>
    <n v="1.2351920000000001"/>
    <n v="1.01844"/>
    <n v="0.21675200000000006"/>
    <x v="4"/>
  </r>
  <r>
    <s v="COLO0031"/>
    <n v="2.214"/>
    <n v="2.6852"/>
    <n v="3.3174999999999999"/>
    <s v="MATRIZ "/>
    <s v="MATRIZ "/>
    <s v="OCT"/>
    <n v="2020"/>
    <n v="1.21"/>
    <n v="3.2490920000000001"/>
    <n v="2.6789399999999999"/>
    <n v="0.57015200000000021"/>
    <x v="5"/>
  </r>
  <r>
    <s v="COLO0031"/>
    <n v="2.214"/>
    <n v="2.6852"/>
    <n v="3.3174999999999999"/>
    <s v="MATRIZ "/>
    <s v="MATRIZ "/>
    <s v="NOV"/>
    <n v="2020"/>
    <n v="5.94"/>
    <n v="15.950088000000001"/>
    <n v="13.151160000000001"/>
    <n v="2.7989280000000001"/>
    <x v="6"/>
  </r>
  <r>
    <s v="COLO0031"/>
    <n v="2.214"/>
    <n v="2.6852"/>
    <n v="3.3174999999999999"/>
    <s v="MATRIZ "/>
    <s v="MATRIZ "/>
    <s v="DEC"/>
    <n v="2020"/>
    <n v="0.77"/>
    <n v="2.0676040000000002"/>
    <n v="1.70478"/>
    <n v="0.36282400000000026"/>
    <x v="7"/>
  </r>
  <r>
    <s v="COLO0031"/>
    <n v="2.214"/>
    <n v="2.6852"/>
    <n v="3.3174999999999999"/>
    <s v="MATRIZ "/>
    <s v="MATRIZ "/>
    <s v="JAN"/>
    <n v="2021"/>
    <n v="0"/>
    <n v="0"/>
    <n v="0"/>
    <n v="0"/>
    <x v="8"/>
  </r>
  <r>
    <s v="COLO0031"/>
    <n v="7.1307"/>
    <n v="13.2155"/>
    <n v="15.912699999999999"/>
    <s v="SUCURSAL TRAN"/>
    <s v="SUCURSAL TRAN"/>
    <s v="MAY"/>
    <n v="2020"/>
    <n v="1.52"/>
    <n v="20.08756"/>
    <n v="10.838664"/>
    <n v="9.2488960000000002"/>
    <x v="0"/>
  </r>
  <r>
    <s v="COLO0031"/>
    <n v="7.1307"/>
    <n v="13.2155"/>
    <n v="15.912699999999999"/>
    <s v="SUCURSAL TRAN"/>
    <s v="SUCURSAL TRAN"/>
    <s v="JUN"/>
    <n v="2020"/>
    <n v="0.15"/>
    <n v="1.9823249999999999"/>
    <n v="1.0696049999999999"/>
    <n v="0.91271999999999998"/>
    <x v="1"/>
  </r>
  <r>
    <s v="COLO0031"/>
    <n v="7.1307"/>
    <n v="13.2155"/>
    <n v="15.912699999999999"/>
    <s v="SUCURSAL TRAN"/>
    <s v="SUCURSAL TRAN"/>
    <s v="JUL"/>
    <n v="2020"/>
    <n v="0.34"/>
    <n v="4.4932700000000008"/>
    <n v="2.4244380000000003"/>
    <n v="2.0688320000000004"/>
    <x v="2"/>
  </r>
  <r>
    <s v="COLO0031"/>
    <n v="7.1307"/>
    <n v="13.2155"/>
    <n v="15.912699999999999"/>
    <s v="SUCURSAL TRAN"/>
    <s v="SUCURSAL TRAN"/>
    <s v="AUG"/>
    <n v="2020"/>
    <n v="0"/>
    <n v="0"/>
    <n v="0"/>
    <n v="0"/>
    <x v="3"/>
  </r>
  <r>
    <s v="COLO0031"/>
    <n v="7.1307"/>
    <n v="13.2155"/>
    <n v="15.912699999999999"/>
    <s v="SUCURSAL TRAN"/>
    <s v="SUCURSAL TRAN"/>
    <s v="SEP"/>
    <n v="2020"/>
    <n v="0.27"/>
    <n v="3.5681850000000002"/>
    <n v="1.925289"/>
    <n v="1.6428960000000001"/>
    <x v="4"/>
  </r>
  <r>
    <s v="COLO0031"/>
    <n v="7.1307"/>
    <n v="13.2155"/>
    <n v="15.912699999999999"/>
    <s v="SUCURSAL TRAN"/>
    <s v="SUCURSAL TRAN"/>
    <s v="OCT"/>
    <n v="2020"/>
    <n v="0.36"/>
    <n v="4.7575799999999999"/>
    <n v="2.5670519999999999"/>
    <n v="2.190528"/>
    <x v="5"/>
  </r>
  <r>
    <s v="COLO0031"/>
    <n v="7.1307"/>
    <n v="13.2155"/>
    <n v="15.912699999999999"/>
    <s v="SUCURSAL TRAN"/>
    <s v="SUCURSAL TRAN"/>
    <s v="NOV"/>
    <n v="2020"/>
    <n v="0.21"/>
    <n v="2.775255"/>
    <n v="1.497447"/>
    <n v="1.2778080000000001"/>
    <x v="6"/>
  </r>
  <r>
    <s v="COLO0031"/>
    <n v="7.1307"/>
    <n v="13.2155"/>
    <n v="15.912699999999999"/>
    <s v="SUCURSAL TRAN"/>
    <s v="SUCURSAL TRAN"/>
    <s v="DEC"/>
    <n v="2020"/>
    <n v="0.4"/>
    <n v="5.2862000000000009"/>
    <n v="2.8522800000000004"/>
    <n v="2.4339200000000005"/>
    <x v="7"/>
  </r>
  <r>
    <s v="COLO0031"/>
    <n v="7.1307"/>
    <n v="13.2155"/>
    <n v="15.912699999999999"/>
    <s v="SUCURSAL TRAN"/>
    <s v="SUCURSAL TRAN"/>
    <s v="JAN"/>
    <n v="2021"/>
    <n v="1.29"/>
    <n v="17.047995"/>
    <n v="9.1986030000000003"/>
    <n v="7.8493919999999999"/>
    <x v="8"/>
  </r>
  <r>
    <s v="ECU0032"/>
    <n v="7.1128999999999998"/>
    <n v="12.7598"/>
    <n v="12.011200000000001"/>
    <s v="SUCURSAL CHILE"/>
    <s v="SUCURSAL CHILE"/>
    <s v="MAY"/>
    <n v="2020"/>
    <n v="0"/>
    <n v="0"/>
    <n v="0"/>
    <n v="0"/>
    <x v="0"/>
  </r>
  <r>
    <s v="ECU0032"/>
    <n v="7.1128999999999998"/>
    <n v="12.7598"/>
    <n v="12.011200000000001"/>
    <s v="SUCURSAL CHILE"/>
    <s v="SUCURSAL CHILE"/>
    <s v="JUN"/>
    <n v="2020"/>
    <n v="0"/>
    <n v="0"/>
    <n v="0"/>
    <n v="0"/>
    <x v="1"/>
  </r>
  <r>
    <s v="ECU0032"/>
    <n v="7.1128999999999998"/>
    <n v="12.7598"/>
    <n v="12.011200000000001"/>
    <s v="SUCURSAL CHILE"/>
    <s v="SUCURSAL CHILE"/>
    <s v="JUL"/>
    <n v="2020"/>
    <n v="0"/>
    <n v="0"/>
    <n v="0"/>
    <n v="0"/>
    <x v="2"/>
  </r>
  <r>
    <s v="ECU0032"/>
    <n v="7.1128999999999998"/>
    <n v="12.7598"/>
    <n v="12.011200000000001"/>
    <s v="SUCURSAL CHILE"/>
    <s v="SUCURSAL CHILE"/>
    <s v="AUG"/>
    <n v="2020"/>
    <n v="0.35"/>
    <n v="4.4659300000000002"/>
    <n v="2.4895149999999999"/>
    <n v="1.9764150000000003"/>
    <x v="3"/>
  </r>
  <r>
    <s v="ECU0032"/>
    <n v="7.1128999999999998"/>
    <n v="12.7598"/>
    <n v="12.011200000000001"/>
    <s v="SUCURSAL CHILE"/>
    <s v="SUCURSAL CHILE"/>
    <s v="SEP"/>
    <n v="2020"/>
    <n v="0"/>
    <n v="0"/>
    <n v="0"/>
    <n v="0"/>
    <x v="4"/>
  </r>
  <r>
    <s v="ECU0032"/>
    <n v="7.1128999999999998"/>
    <n v="12.7598"/>
    <n v="12.011200000000001"/>
    <s v="SUCURSAL CHILE"/>
    <s v="SUCURSAL CHILE"/>
    <s v="OCT"/>
    <n v="2020"/>
    <n v="0.22"/>
    <n v="2.807156"/>
    <n v="1.564838"/>
    <n v="1.242318"/>
    <x v="5"/>
  </r>
  <r>
    <s v="ECU0032"/>
    <n v="7.1128999999999998"/>
    <n v="12.7598"/>
    <n v="12.011200000000001"/>
    <s v="SUCURSAL CHILE"/>
    <s v="SUCURSAL CHILE"/>
    <s v="NOV"/>
    <n v="2020"/>
    <n v="0.1"/>
    <n v="1.2759800000000001"/>
    <n v="0.71128999999999998"/>
    <n v="0.56469000000000014"/>
    <x v="6"/>
  </r>
  <r>
    <s v="ECU0032"/>
    <n v="7.1128999999999998"/>
    <n v="12.7598"/>
    <n v="12.011200000000001"/>
    <s v="SUCURSAL CHILE"/>
    <s v="SUCURSAL CHILE"/>
    <s v="DEC"/>
    <n v="2020"/>
    <n v="0"/>
    <n v="0"/>
    <n v="0"/>
    <n v="0"/>
    <x v="7"/>
  </r>
  <r>
    <s v="ECU0032"/>
    <n v="7.1128999999999998"/>
    <n v="12.7598"/>
    <n v="12.011200000000001"/>
    <s v="SUCURSAL CHILE"/>
    <s v="SUCURSAL CHILE"/>
    <s v="JAN"/>
    <n v="2021"/>
    <n v="0"/>
    <n v="0"/>
    <n v="0"/>
    <n v="0"/>
    <x v="8"/>
  </r>
  <r>
    <s v="ECU0032"/>
    <n v="13.263999999999999"/>
    <n v="18.081399999999999"/>
    <n v="0"/>
    <s v="SUCURSAL TRAN"/>
    <s v="SUCURSAL TRAN"/>
    <s v="MAY"/>
    <n v="2020"/>
    <n v="2.39"/>
    <n v="43.214545999999999"/>
    <n v="31.700959999999998"/>
    <n v="11.513586"/>
    <x v="0"/>
  </r>
  <r>
    <s v="ECU0032"/>
    <n v="13.263999999999999"/>
    <n v="18.081399999999999"/>
    <n v="0"/>
    <s v="SUCURSAL TRAN"/>
    <s v="SUCURSAL TRAN"/>
    <s v="JUN"/>
    <n v="2020"/>
    <n v="0"/>
    <n v="0"/>
    <n v="0"/>
    <n v="0"/>
    <x v="1"/>
  </r>
  <r>
    <s v="ECU0032"/>
    <n v="13.263999999999999"/>
    <n v="18.081399999999999"/>
    <n v="0"/>
    <s v="SUCURSAL TRAN"/>
    <s v="SUCURSAL TRAN"/>
    <s v="JUL"/>
    <n v="2020"/>
    <n v="6.61"/>
    <n v="119.51805399999999"/>
    <n v="87.675039999999996"/>
    <n v="31.843013999999997"/>
    <x v="2"/>
  </r>
  <r>
    <s v="ECU0032"/>
    <n v="13.263999999999999"/>
    <n v="18.081399999999999"/>
    <n v="0"/>
    <s v="SUCURSAL TRAN"/>
    <s v="SUCURSAL TRAN"/>
    <s v="AUG"/>
    <n v="2020"/>
    <n v="1.52"/>
    <n v="27.483727999999999"/>
    <n v="20.161279999999998"/>
    <n v="7.3224480000000014"/>
    <x v="3"/>
  </r>
  <r>
    <s v="ECU0032"/>
    <n v="13.263999999999999"/>
    <n v="18.081399999999999"/>
    <n v="0"/>
    <s v="SUCURSAL TRAN"/>
    <s v="SUCURSAL TRAN"/>
    <s v="SEP"/>
    <n v="2020"/>
    <n v="0"/>
    <n v="0"/>
    <n v="0"/>
    <n v="0"/>
    <x v="4"/>
  </r>
  <r>
    <s v="ECU0032"/>
    <n v="13.263999999999999"/>
    <n v="18.081399999999999"/>
    <n v="0"/>
    <s v="SUCURSAL TRAN"/>
    <s v="SUCURSAL TRAN"/>
    <s v="OCT"/>
    <n v="2020"/>
    <n v="0"/>
    <n v="0"/>
    <n v="0"/>
    <n v="0"/>
    <x v="5"/>
  </r>
  <r>
    <s v="ECU0032"/>
    <n v="13.263999999999999"/>
    <n v="18.081399999999999"/>
    <n v="0"/>
    <s v="SUCURSAL TRAN"/>
    <s v="SUCURSAL TRAN"/>
    <s v="NOV"/>
    <n v="2020"/>
    <n v="0"/>
    <n v="0"/>
    <n v="0"/>
    <n v="0"/>
    <x v="6"/>
  </r>
  <r>
    <s v="ECU0032"/>
    <n v="13.263999999999999"/>
    <n v="18.081399999999999"/>
    <n v="0"/>
    <s v="SUCURSAL TRAN"/>
    <s v="SUCURSAL TRAN"/>
    <s v="DEC"/>
    <n v="2020"/>
    <n v="0.74"/>
    <n v="13.380235999999998"/>
    <n v="9.8153600000000001"/>
    <n v="3.5648759999999982"/>
    <x v="7"/>
  </r>
  <r>
    <s v="ECU0032"/>
    <n v="13.263999999999999"/>
    <n v="18.081399999999999"/>
    <n v="0"/>
    <s v="SUCURSAL TRAN"/>
    <s v="SUCURSAL TRAN"/>
    <s v="JAN"/>
    <n v="2021"/>
    <n v="0"/>
    <n v="0"/>
    <n v="0"/>
    <n v="0"/>
    <x v="8"/>
  </r>
  <r>
    <s v="STH0033"/>
    <n v="141.9024"/>
    <n v="218.7166"/>
    <n v="225.2457"/>
    <s v="SUCURSAL TALLER"/>
    <s v="SUCURSAL TALLER"/>
    <s v="MAY"/>
    <n v="2020"/>
    <n v="1.23"/>
    <n v="269.02141799999998"/>
    <n v="174.539952"/>
    <n v="94.481465999999983"/>
    <x v="0"/>
  </r>
  <r>
    <s v="STH0033"/>
    <n v="141.9024"/>
    <n v="218.7166"/>
    <n v="225.2457"/>
    <s v="SUCURSAL TALLER"/>
    <s v="SUCURSAL TALLER"/>
    <s v="JUN"/>
    <n v="2020"/>
    <n v="3.26"/>
    <n v="713.0161159999999"/>
    <n v="462.60182399999997"/>
    <n v="250.41429199999993"/>
    <x v="1"/>
  </r>
  <r>
    <s v="STH0033"/>
    <n v="141.9024"/>
    <n v="218.7166"/>
    <n v="225.2457"/>
    <s v="SUCURSAL TALLER"/>
    <s v="SUCURSAL TALLER"/>
    <s v="JUL"/>
    <n v="2020"/>
    <n v="2.11"/>
    <n v="461.49202599999995"/>
    <n v="299.414064"/>
    <n v="162.07796199999996"/>
    <x v="2"/>
  </r>
  <r>
    <s v="STH0033"/>
    <n v="141.9024"/>
    <n v="218.7166"/>
    <n v="225.2457"/>
    <s v="SUCURSAL TALLER"/>
    <s v="SUCURSAL TALLER"/>
    <s v="AUG"/>
    <n v="2020"/>
    <n v="0"/>
    <n v="0"/>
    <n v="0"/>
    <n v="0"/>
    <x v="3"/>
  </r>
  <r>
    <s v="STH0033"/>
    <n v="141.9024"/>
    <n v="218.7166"/>
    <n v="225.2457"/>
    <s v="SUCURSAL TALLER"/>
    <s v="SUCURSAL TALLER"/>
    <s v="SEP"/>
    <n v="2020"/>
    <n v="2.77"/>
    <n v="605.84498199999996"/>
    <n v="393.06964800000003"/>
    <n v="212.77533399999993"/>
    <x v="4"/>
  </r>
  <r>
    <s v="STH0033"/>
    <n v="141.9024"/>
    <n v="218.7166"/>
    <n v="225.2457"/>
    <s v="SUCURSAL TALLER"/>
    <s v="SUCURSAL TALLER"/>
    <s v="OCT"/>
    <n v="2020"/>
    <n v="0.96"/>
    <n v="209.96793599999998"/>
    <n v="136.226304"/>
    <n v="73.741631999999981"/>
    <x v="5"/>
  </r>
  <r>
    <s v="STH0033"/>
    <n v="141.9024"/>
    <n v="218.7166"/>
    <n v="225.2457"/>
    <s v="SUCURSAL TALLER"/>
    <s v="SUCURSAL TALLER"/>
    <s v="NOV"/>
    <n v="2020"/>
    <n v="0"/>
    <n v="0"/>
    <n v="0"/>
    <n v="0"/>
    <x v="6"/>
  </r>
  <r>
    <s v="STH0033"/>
    <n v="141.9024"/>
    <n v="218.7166"/>
    <n v="225.2457"/>
    <s v="SUCURSAL TALLER"/>
    <s v="SUCURSAL TALLER"/>
    <s v="DEC"/>
    <n v="2020"/>
    <n v="0.81"/>
    <n v="177.16044600000001"/>
    <n v="114.940944"/>
    <n v="62.219502000000006"/>
    <x v="7"/>
  </r>
  <r>
    <s v="STH0033"/>
    <n v="141.9024"/>
    <n v="218.7166"/>
    <n v="225.2457"/>
    <s v="SUCURSAL TALLER"/>
    <s v="SUCURSAL TALLER"/>
    <s v="JAN"/>
    <n v="2021"/>
    <n v="1.82"/>
    <n v="398.064212"/>
    <n v="258.26236799999998"/>
    <n v="139.80184400000002"/>
    <x v="8"/>
  </r>
  <r>
    <s v="STH0033"/>
    <n v="34.612099999999998"/>
    <n v="39.4161"/>
    <n v="0"/>
    <s v="SUCURSAL TRAN"/>
    <s v="SUCURSAL TRAN"/>
    <s v="MAY"/>
    <n v="2020"/>
    <n v="7.19"/>
    <n v="283.40175900000003"/>
    <n v="248.86099899999999"/>
    <n v="34.540760000000034"/>
    <x v="0"/>
  </r>
  <r>
    <s v="STH0033"/>
    <n v="34.612099999999998"/>
    <n v="39.4161"/>
    <n v="0"/>
    <s v="SUCURSAL TRAN"/>
    <s v="SUCURSAL TRAN"/>
    <s v="JUN"/>
    <n v="2020"/>
    <n v="0.75"/>
    <n v="29.562075"/>
    <n v="25.959074999999999"/>
    <n v="3.6030000000000015"/>
    <x v="1"/>
  </r>
  <r>
    <s v="STH0033"/>
    <n v="34.612099999999998"/>
    <n v="39.4161"/>
    <n v="0"/>
    <s v="SUCURSAL TRAN"/>
    <s v="SUCURSAL TRAN"/>
    <s v="JUL"/>
    <n v="2020"/>
    <n v="0"/>
    <n v="0"/>
    <n v="0"/>
    <n v="0"/>
    <x v="2"/>
  </r>
  <r>
    <s v="STH0033"/>
    <n v="34.612099999999998"/>
    <n v="39.4161"/>
    <n v="0"/>
    <s v="SUCURSAL TRAN"/>
    <s v="SUCURSAL TRAN"/>
    <s v="AUG"/>
    <n v="2020"/>
    <n v="5.33"/>
    <n v="210.08781300000001"/>
    <n v="184.48249300000001"/>
    <n v="25.605320000000006"/>
    <x v="3"/>
  </r>
  <r>
    <s v="STH0033"/>
    <n v="34.612099999999998"/>
    <n v="39.4161"/>
    <n v="0"/>
    <s v="SUCURSAL TRAN"/>
    <s v="SUCURSAL TRAN"/>
    <s v="SEP"/>
    <n v="2020"/>
    <n v="0"/>
    <n v="0"/>
    <n v="0"/>
    <n v="0"/>
    <x v="4"/>
  </r>
  <r>
    <s v="STH0033"/>
    <n v="34.612099999999998"/>
    <n v="39.4161"/>
    <n v="0"/>
    <s v="SUCURSAL TRAN"/>
    <s v="SUCURSAL TRAN"/>
    <s v="OCT"/>
    <n v="2020"/>
    <n v="4.79"/>
    <n v="188.80311900000001"/>
    <n v="165.79195899999999"/>
    <n v="23.011160000000018"/>
    <x v="5"/>
  </r>
  <r>
    <s v="STH0033"/>
    <n v="34.612099999999998"/>
    <n v="39.4161"/>
    <n v="0"/>
    <s v="SUCURSAL TRAN"/>
    <s v="SUCURSAL TRAN"/>
    <s v="NOV"/>
    <n v="2020"/>
    <n v="4.4000000000000004"/>
    <n v="173.43084000000002"/>
    <n v="152.29324"/>
    <n v="21.13760000000002"/>
    <x v="6"/>
  </r>
  <r>
    <s v="STH0033"/>
    <n v="34.612099999999998"/>
    <n v="39.4161"/>
    <n v="0"/>
    <s v="SUCURSAL TRAN"/>
    <s v="SUCURSAL TRAN"/>
    <s v="DEC"/>
    <n v="2020"/>
    <n v="0"/>
    <n v="0"/>
    <n v="0"/>
    <n v="0"/>
    <x v="7"/>
  </r>
  <r>
    <s v="STH0033"/>
    <n v="34.612099999999998"/>
    <n v="39.4161"/>
    <n v="0"/>
    <s v="SUCURSAL TRAN"/>
    <s v="SUCURSAL TRAN"/>
    <s v="JAN"/>
    <n v="2021"/>
    <n v="1.4"/>
    <n v="55.182539999999996"/>
    <n v="48.456939999999996"/>
    <n v="6.7256"/>
    <x v="8"/>
  </r>
  <r>
    <s v="STH0033"/>
    <n v="111.39190000000001"/>
    <n v="169.86009999999999"/>
    <n v="159.9802"/>
    <s v="SUCURSAL CHILE"/>
    <s v="SUCURSAL CHILE"/>
    <s v="MAY"/>
    <n v="2020"/>
    <n v="9.69"/>
    <n v="1645.9443689999998"/>
    <n v="1079.3875109999999"/>
    <n v="566.55685799999992"/>
    <x v="0"/>
  </r>
  <r>
    <s v="STH0033"/>
    <n v="111.39190000000001"/>
    <n v="169.86009999999999"/>
    <n v="159.9802"/>
    <s v="SUCURSAL CHILE"/>
    <s v="SUCURSAL CHILE"/>
    <s v="JUN"/>
    <n v="2020"/>
    <n v="0.3"/>
    <n v="50.958029999999994"/>
    <n v="33.417569999999998"/>
    <n v="17.540459999999996"/>
    <x v="1"/>
  </r>
  <r>
    <s v="STH0033"/>
    <n v="111.39190000000001"/>
    <n v="169.86009999999999"/>
    <n v="159.9802"/>
    <s v="SUCURSAL CHILE"/>
    <s v="SUCURSAL CHILE"/>
    <s v="JUL"/>
    <n v="2020"/>
    <n v="0.53"/>
    <n v="90.025852999999998"/>
    <n v="59.037707000000005"/>
    <n v="30.988145999999993"/>
    <x v="2"/>
  </r>
  <r>
    <s v="STH0033"/>
    <n v="111.39190000000001"/>
    <n v="169.86009999999999"/>
    <n v="159.9802"/>
    <s v="SUCURSAL CHILE"/>
    <s v="SUCURSAL CHILE"/>
    <s v="AUG"/>
    <n v="2020"/>
    <n v="0.05"/>
    <n v="8.4930050000000001"/>
    <n v="5.5695950000000005"/>
    <n v="2.9234099999999996"/>
    <x v="3"/>
  </r>
  <r>
    <s v="STH0033"/>
    <n v="111.39190000000001"/>
    <n v="169.86009999999999"/>
    <n v="159.9802"/>
    <s v="SUCURSAL CHILE"/>
    <s v="SUCURSAL CHILE"/>
    <s v="SEP"/>
    <n v="2020"/>
    <n v="0"/>
    <n v="0"/>
    <n v="0"/>
    <n v="0"/>
    <x v="4"/>
  </r>
  <r>
    <s v="STH0033"/>
    <n v="111.39190000000001"/>
    <n v="169.86009999999999"/>
    <n v="159.9802"/>
    <s v="SUCURSAL CHILE"/>
    <s v="SUCURSAL CHILE"/>
    <s v="OCT"/>
    <n v="2020"/>
    <n v="0.21"/>
    <n v="35.670620999999997"/>
    <n v="23.392299000000001"/>
    <n v="12.278321999999996"/>
    <x v="5"/>
  </r>
  <r>
    <s v="STH0033"/>
    <n v="111.39190000000001"/>
    <n v="169.86009999999999"/>
    <n v="159.9802"/>
    <s v="SUCURSAL CHILE"/>
    <s v="SUCURSAL CHILE"/>
    <s v="NOV"/>
    <n v="2020"/>
    <n v="7.0000000000000007E-2"/>
    <n v="11.890207"/>
    <n v="7.7974330000000016"/>
    <n v="4.0927739999999986"/>
    <x v="6"/>
  </r>
  <r>
    <s v="STH0033"/>
    <n v="111.39190000000001"/>
    <n v="169.86009999999999"/>
    <n v="159.9802"/>
    <s v="SUCURSAL CHILE"/>
    <s v="SUCURSAL CHILE"/>
    <s v="DEC"/>
    <n v="2020"/>
    <n v="0.38"/>
    <n v="64.546837999999994"/>
    <n v="42.328922000000006"/>
    <n v="22.217915999999988"/>
    <x v="7"/>
  </r>
  <r>
    <s v="STH0033"/>
    <n v="111.39190000000001"/>
    <n v="169.86009999999999"/>
    <n v="159.9802"/>
    <s v="SUCURSAL CHILE"/>
    <s v="SUCURSAL CHILE"/>
    <s v="JAN"/>
    <n v="2021"/>
    <n v="2.97"/>
    <n v="504.48449699999998"/>
    <n v="330.83394300000003"/>
    <n v="173.65055399999994"/>
    <x v="8"/>
  </r>
  <r>
    <s v="STH0034"/>
    <n v="34.172499999999999"/>
    <n v="48.602899999999998"/>
    <n v="44.677199999999999"/>
    <s v="SUCURSAL TALLER"/>
    <s v="SUCURSAL TALLER"/>
    <s v="MAY"/>
    <n v="2020"/>
    <n v="0"/>
    <n v="0"/>
    <n v="0"/>
    <n v="0"/>
    <x v="0"/>
  </r>
  <r>
    <s v="STH0034"/>
    <n v="34.172499999999999"/>
    <n v="48.602899999999998"/>
    <n v="44.677199999999999"/>
    <s v="SUCURSAL TALLER"/>
    <s v="SUCURSAL TALLER"/>
    <s v="JUN"/>
    <n v="2020"/>
    <n v="0"/>
    <n v="0"/>
    <n v="0"/>
    <n v="0"/>
    <x v="1"/>
  </r>
  <r>
    <s v="STH0034"/>
    <n v="34.172499999999999"/>
    <n v="48.602899999999998"/>
    <n v="44.677199999999999"/>
    <s v="SUCURSAL TALLER"/>
    <s v="SUCURSAL TALLER"/>
    <s v="JUL"/>
    <n v="2020"/>
    <n v="1.42"/>
    <n v="69.016117999999992"/>
    <n v="48.524949999999997"/>
    <n v="20.491167999999995"/>
    <x v="2"/>
  </r>
  <r>
    <s v="STH0034"/>
    <n v="34.172499999999999"/>
    <n v="48.602899999999998"/>
    <n v="44.677199999999999"/>
    <s v="SUCURSAL TALLER"/>
    <s v="SUCURSAL TALLER"/>
    <s v="AUG"/>
    <n v="2020"/>
    <n v="0"/>
    <n v="0"/>
    <n v="0"/>
    <n v="0"/>
    <x v="3"/>
  </r>
  <r>
    <s v="STH0034"/>
    <n v="34.172499999999999"/>
    <n v="48.602899999999998"/>
    <n v="44.677199999999999"/>
    <s v="SUCURSAL TALLER"/>
    <s v="SUCURSAL TALLER"/>
    <s v="SEP"/>
    <n v="2020"/>
    <n v="1.96"/>
    <n v="95.261683999999988"/>
    <n v="66.978099999999998"/>
    <n v="28.283583999999991"/>
    <x v="4"/>
  </r>
  <r>
    <s v="STH0034"/>
    <n v="34.172499999999999"/>
    <n v="48.602899999999998"/>
    <n v="44.677199999999999"/>
    <s v="SUCURSAL TALLER"/>
    <s v="SUCURSAL TALLER"/>
    <s v="OCT"/>
    <n v="2020"/>
    <n v="0.5"/>
    <n v="24.301449999999999"/>
    <n v="17.08625"/>
    <n v="7.2151999999999994"/>
    <x v="5"/>
  </r>
  <r>
    <s v="STH0034"/>
    <n v="34.172499999999999"/>
    <n v="48.602899999999998"/>
    <n v="44.677199999999999"/>
    <s v="SUCURSAL TALLER"/>
    <s v="SUCURSAL TALLER"/>
    <s v="NOV"/>
    <n v="2020"/>
    <n v="2.7"/>
    <n v="131.22783000000001"/>
    <n v="92.265750000000011"/>
    <n v="38.96208"/>
    <x v="6"/>
  </r>
  <r>
    <s v="STH0034"/>
    <n v="34.172499999999999"/>
    <n v="48.602899999999998"/>
    <n v="44.677199999999999"/>
    <s v="SUCURSAL TALLER"/>
    <s v="SUCURSAL TALLER"/>
    <s v="DEC"/>
    <n v="2020"/>
    <n v="0.6"/>
    <n v="29.161739999999998"/>
    <n v="20.503499999999999"/>
    <n v="8.6582399999999993"/>
    <x v="7"/>
  </r>
  <r>
    <s v="STH0034"/>
    <n v="34.172499999999999"/>
    <n v="48.602899999999998"/>
    <n v="44.677199999999999"/>
    <s v="SUCURSAL TALLER"/>
    <s v="SUCURSAL TALLER"/>
    <s v="JAN"/>
    <n v="2021"/>
    <n v="0"/>
    <n v="0"/>
    <n v="0"/>
    <n v="0"/>
    <x v="8"/>
  </r>
  <r>
    <s v="STH0034"/>
    <n v="85.469200000000001"/>
    <n v="105.2261"/>
    <n v="116.5919"/>
    <s v="MATRIZ "/>
    <s v="MATRIZ "/>
    <s v="MAY"/>
    <n v="2020"/>
    <n v="1.04"/>
    <n v="109.43514400000001"/>
    <n v="88.887968000000001"/>
    <n v="20.547176000000007"/>
    <x v="0"/>
  </r>
  <r>
    <s v="STH0034"/>
    <n v="85.469200000000001"/>
    <n v="105.2261"/>
    <n v="116.5919"/>
    <s v="MATRIZ "/>
    <s v="MATRIZ "/>
    <s v="JUN"/>
    <n v="2020"/>
    <n v="0"/>
    <n v="0"/>
    <n v="0"/>
    <n v="0"/>
    <x v="1"/>
  </r>
  <r>
    <s v="STH0034"/>
    <n v="85.469200000000001"/>
    <n v="105.2261"/>
    <n v="116.5919"/>
    <s v="MATRIZ "/>
    <s v="MATRIZ "/>
    <s v="JUL"/>
    <n v="2020"/>
    <n v="3.89"/>
    <n v="409.32952900000004"/>
    <n v="332.475188"/>
    <n v="76.854341000000034"/>
    <x v="2"/>
  </r>
  <r>
    <s v="STH0034"/>
    <n v="85.469200000000001"/>
    <n v="105.2261"/>
    <n v="116.5919"/>
    <s v="MATRIZ "/>
    <s v="MATRIZ "/>
    <s v="AUG"/>
    <n v="2020"/>
    <n v="9.9"/>
    <n v="1041.73839"/>
    <n v="846.14508000000001"/>
    <n v="195.59330999999997"/>
    <x v="3"/>
  </r>
  <r>
    <s v="STH0034"/>
    <n v="85.469200000000001"/>
    <n v="105.2261"/>
    <n v="116.5919"/>
    <s v="MATRIZ "/>
    <s v="MATRIZ "/>
    <s v="SEP"/>
    <n v="2020"/>
    <n v="0"/>
    <n v="0"/>
    <n v="0"/>
    <n v="0"/>
    <x v="4"/>
  </r>
  <r>
    <s v="STH0034"/>
    <n v="85.469200000000001"/>
    <n v="105.2261"/>
    <n v="116.5919"/>
    <s v="MATRIZ "/>
    <s v="MATRIZ "/>
    <s v="OCT"/>
    <n v="2020"/>
    <n v="0"/>
    <n v="0"/>
    <n v="0"/>
    <n v="0"/>
    <x v="5"/>
  </r>
  <r>
    <s v="STH0034"/>
    <n v="85.469200000000001"/>
    <n v="105.2261"/>
    <n v="116.5919"/>
    <s v="MATRIZ "/>
    <s v="MATRIZ "/>
    <s v="NOV"/>
    <n v="2020"/>
    <n v="0"/>
    <n v="0"/>
    <n v="0"/>
    <n v="0"/>
    <x v="6"/>
  </r>
  <r>
    <s v="STH0034"/>
    <n v="85.469200000000001"/>
    <n v="105.2261"/>
    <n v="116.5919"/>
    <s v="MATRIZ "/>
    <s v="MATRIZ "/>
    <s v="DEC"/>
    <n v="2020"/>
    <n v="0.3"/>
    <n v="31.567830000000001"/>
    <n v="25.64076"/>
    <n v="5.9270700000000005"/>
    <x v="7"/>
  </r>
  <r>
    <s v="STH0034"/>
    <n v="85.469200000000001"/>
    <n v="105.2261"/>
    <n v="116.5919"/>
    <s v="MATRIZ "/>
    <s v="MATRIZ "/>
    <s v="JAN"/>
    <n v="2021"/>
    <n v="0"/>
    <n v="0"/>
    <n v="0"/>
    <n v="0"/>
    <x v="8"/>
  </r>
  <r>
    <s v="STH0034"/>
    <n v="123.0253"/>
    <n v="185.6302"/>
    <n v="199.21940000000001"/>
    <s v="SUCURSAL LOJA"/>
    <s v="SUCURSAL LOJA"/>
    <s v="MAY"/>
    <n v="2020"/>
    <n v="3.13"/>
    <n v="581.02252599999997"/>
    <n v="385.06918899999999"/>
    <n v="195.95333699999998"/>
    <x v="0"/>
  </r>
  <r>
    <s v="STH0034"/>
    <n v="123.0253"/>
    <n v="185.6302"/>
    <n v="199.21940000000001"/>
    <s v="SUCURSAL LOJA"/>
    <s v="SUCURSAL LOJA"/>
    <s v="JUN"/>
    <n v="2020"/>
    <n v="0"/>
    <n v="0"/>
    <n v="0"/>
    <n v="0"/>
    <x v="1"/>
  </r>
  <r>
    <s v="STH0034"/>
    <n v="123.0253"/>
    <n v="185.6302"/>
    <n v="199.21940000000001"/>
    <s v="SUCURSAL LOJA"/>
    <s v="SUCURSAL LOJA"/>
    <s v="JUL"/>
    <n v="2020"/>
    <n v="0"/>
    <n v="0"/>
    <n v="0"/>
    <n v="0"/>
    <x v="2"/>
  </r>
  <r>
    <s v="STH0034"/>
    <n v="123.0253"/>
    <n v="185.6302"/>
    <n v="199.21940000000001"/>
    <s v="SUCURSAL LOJA"/>
    <s v="SUCURSAL LOJA"/>
    <s v="AUG"/>
    <n v="2020"/>
    <n v="0"/>
    <n v="0"/>
    <n v="0"/>
    <n v="0"/>
    <x v="3"/>
  </r>
  <r>
    <s v="STH0034"/>
    <n v="123.0253"/>
    <n v="185.6302"/>
    <n v="199.21940000000001"/>
    <s v="SUCURSAL LOJA"/>
    <s v="SUCURSAL LOJA"/>
    <s v="SEP"/>
    <n v="2020"/>
    <n v="10.210000000000001"/>
    <n v="1895.2843420000002"/>
    <n v="1256.0883130000002"/>
    <n v="639.19602899999995"/>
    <x v="4"/>
  </r>
  <r>
    <s v="STH0034"/>
    <n v="123.0253"/>
    <n v="185.6302"/>
    <n v="199.21940000000001"/>
    <s v="SUCURSAL LOJA"/>
    <s v="SUCURSAL LOJA"/>
    <s v="OCT"/>
    <n v="2020"/>
    <n v="0.59"/>
    <n v="109.521818"/>
    <n v="72.584926999999993"/>
    <n v="36.936891000000003"/>
    <x v="5"/>
  </r>
  <r>
    <s v="STH0034"/>
    <n v="123.0253"/>
    <n v="185.6302"/>
    <n v="199.21940000000001"/>
    <s v="SUCURSAL LOJA"/>
    <s v="SUCURSAL LOJA"/>
    <s v="NOV"/>
    <n v="2020"/>
    <n v="0.67"/>
    <n v="124.37223400000001"/>
    <n v="82.426951000000003"/>
    <n v="41.945283000000003"/>
    <x v="6"/>
  </r>
  <r>
    <s v="STH0034"/>
    <n v="123.0253"/>
    <n v="185.6302"/>
    <n v="199.21940000000001"/>
    <s v="SUCURSAL LOJA"/>
    <s v="SUCURSAL LOJA"/>
    <s v="DEC"/>
    <n v="2020"/>
    <n v="1.83"/>
    <n v="339.70326600000004"/>
    <n v="225.13629900000001"/>
    <n v="114.56696700000003"/>
    <x v="7"/>
  </r>
  <r>
    <s v="STH0034"/>
    <n v="123.0253"/>
    <n v="185.6302"/>
    <n v="199.21940000000001"/>
    <s v="SUCURSAL LOJA"/>
    <s v="SUCURSAL LOJA"/>
    <s v="JAN"/>
    <n v="2021"/>
    <n v="0.56999999999999995"/>
    <n v="105.809214"/>
    <n v="70.124420999999998"/>
    <n v="35.684792999999999"/>
    <x v="8"/>
  </r>
  <r>
    <s v="STH0034"/>
    <n v="64.660899999999998"/>
    <n v="100.9919"/>
    <n v="91.639399999999995"/>
    <s v="SUCURSAL TRAN"/>
    <s v="SUCURSAL TRAN"/>
    <s v="MAY"/>
    <n v="2020"/>
    <n v="6.56"/>
    <n v="662.50686399999995"/>
    <n v="424.17550399999999"/>
    <n v="238.33135999999996"/>
    <x v="0"/>
  </r>
  <r>
    <s v="STH0034"/>
    <n v="64.660899999999998"/>
    <n v="100.9919"/>
    <n v="91.639399999999995"/>
    <s v="SUCURSAL TRAN"/>
    <s v="SUCURSAL TRAN"/>
    <s v="JUN"/>
    <n v="2020"/>
    <n v="7.45"/>
    <n v="752.38965500000006"/>
    <n v="481.723705"/>
    <n v="270.66595000000007"/>
    <x v="1"/>
  </r>
  <r>
    <s v="STH0034"/>
    <n v="64.660899999999998"/>
    <n v="100.9919"/>
    <n v="91.639399999999995"/>
    <s v="SUCURSAL TRAN"/>
    <s v="SUCURSAL TRAN"/>
    <s v="JUL"/>
    <n v="2020"/>
    <n v="6.36"/>
    <n v="642.30848400000002"/>
    <n v="411.24332400000003"/>
    <n v="231.06515999999999"/>
    <x v="2"/>
  </r>
  <r>
    <s v="STH0034"/>
    <n v="64.660899999999998"/>
    <n v="100.9919"/>
    <n v="91.639399999999995"/>
    <s v="SUCURSAL TRAN"/>
    <s v="SUCURSAL TRAN"/>
    <s v="AUG"/>
    <n v="2020"/>
    <n v="1.1599999999999999"/>
    <n v="117.15060399999999"/>
    <n v="75.006643999999994"/>
    <n v="42.143959999999993"/>
    <x v="3"/>
  </r>
  <r>
    <s v="STH0034"/>
    <n v="64.660899999999998"/>
    <n v="100.9919"/>
    <n v="91.639399999999995"/>
    <s v="SUCURSAL TRAN"/>
    <s v="SUCURSAL TRAN"/>
    <s v="SEP"/>
    <n v="2020"/>
    <n v="0"/>
    <n v="0"/>
    <n v="0"/>
    <n v="0"/>
    <x v="4"/>
  </r>
  <r>
    <s v="STH0034"/>
    <n v="64.660899999999998"/>
    <n v="100.9919"/>
    <n v="91.639399999999995"/>
    <s v="SUCURSAL TRAN"/>
    <s v="SUCURSAL TRAN"/>
    <s v="OCT"/>
    <n v="2020"/>
    <n v="4.46"/>
    <n v="450.42387400000001"/>
    <n v="288.38761399999999"/>
    <n v="162.03626000000003"/>
    <x v="5"/>
  </r>
  <r>
    <s v="STH0034"/>
    <n v="64.660899999999998"/>
    <n v="100.9919"/>
    <n v="91.639399999999995"/>
    <s v="SUCURSAL TRAN"/>
    <s v="SUCURSAL TRAN"/>
    <s v="NOV"/>
    <n v="2020"/>
    <n v="4.37"/>
    <n v="441.33460300000002"/>
    <n v="282.56813299999999"/>
    <n v="158.76647000000003"/>
    <x v="6"/>
  </r>
  <r>
    <s v="STH0034"/>
    <n v="64.660899999999998"/>
    <n v="100.9919"/>
    <n v="91.639399999999995"/>
    <s v="SUCURSAL TRAN"/>
    <s v="SUCURSAL TRAN"/>
    <s v="DEC"/>
    <n v="2020"/>
    <n v="4.67"/>
    <n v="471.63217300000002"/>
    <n v="301.96640300000001"/>
    <n v="169.66577000000001"/>
    <x v="7"/>
  </r>
  <r>
    <s v="STH0034"/>
    <n v="64.660899999999998"/>
    <n v="100.9919"/>
    <n v="91.639399999999995"/>
    <s v="SUCURSAL TRAN"/>
    <s v="SUCURSAL TRAN"/>
    <s v="JAN"/>
    <n v="2021"/>
    <n v="4.0199999999999996"/>
    <n v="405.98743799999994"/>
    <n v="259.93681799999996"/>
    <n v="146.05061999999998"/>
    <x v="8"/>
  </r>
  <r>
    <s v="STH0034"/>
    <n v="93.488600000000005"/>
    <n v="102.1207"/>
    <n v="112.45829999999999"/>
    <s v="SUCURSAL CHILE"/>
    <s v="SUCURSAL CHILE"/>
    <s v="MAY"/>
    <n v="2020"/>
    <n v="2.82"/>
    <n v="287.98037399999998"/>
    <n v="263.63785200000001"/>
    <n v="24.342521999999974"/>
    <x v="0"/>
  </r>
  <r>
    <s v="STH0034"/>
    <n v="93.488600000000005"/>
    <n v="102.1207"/>
    <n v="112.45829999999999"/>
    <s v="SUCURSAL CHILE"/>
    <s v="SUCURSAL CHILE"/>
    <s v="JUN"/>
    <n v="2020"/>
    <n v="7.0000000000000007E-2"/>
    <n v="7.1484490000000003"/>
    <n v="6.5442020000000012"/>
    <n v="0.60424699999999909"/>
    <x v="1"/>
  </r>
  <r>
    <s v="STH0034"/>
    <n v="93.488600000000005"/>
    <n v="102.1207"/>
    <n v="112.45829999999999"/>
    <s v="SUCURSAL CHILE"/>
    <s v="SUCURSAL CHILE"/>
    <s v="JUL"/>
    <n v="2020"/>
    <n v="0"/>
    <n v="0"/>
    <n v="0"/>
    <n v="0"/>
    <x v="2"/>
  </r>
  <r>
    <s v="STH0034"/>
    <n v="93.488600000000005"/>
    <n v="102.1207"/>
    <n v="112.45829999999999"/>
    <s v="SUCURSAL CHILE"/>
    <s v="SUCURSAL CHILE"/>
    <s v="AUG"/>
    <n v="2020"/>
    <n v="0"/>
    <n v="0"/>
    <n v="0"/>
    <n v="0"/>
    <x v="3"/>
  </r>
  <r>
    <s v="STH0034"/>
    <n v="93.488600000000005"/>
    <n v="102.1207"/>
    <n v="112.45829999999999"/>
    <s v="SUCURSAL CHILE"/>
    <s v="SUCURSAL CHILE"/>
    <s v="SEP"/>
    <n v="2020"/>
    <n v="0"/>
    <n v="0"/>
    <n v="0"/>
    <n v="0"/>
    <x v="4"/>
  </r>
  <r>
    <s v="STH0034"/>
    <n v="93.488600000000005"/>
    <n v="102.1207"/>
    <n v="112.45829999999999"/>
    <s v="SUCURSAL CHILE"/>
    <s v="SUCURSAL CHILE"/>
    <s v="OCT"/>
    <n v="2020"/>
    <n v="0"/>
    <n v="0"/>
    <n v="0"/>
    <n v="0"/>
    <x v="5"/>
  </r>
  <r>
    <s v="STH0034"/>
    <n v="93.488600000000005"/>
    <n v="102.1207"/>
    <n v="112.45829999999999"/>
    <s v="SUCURSAL CHILE"/>
    <s v="SUCURSAL CHILE"/>
    <s v="NOV"/>
    <n v="2020"/>
    <n v="2.31"/>
    <n v="235.89881700000001"/>
    <n v="215.95866600000002"/>
    <n v="19.940150999999986"/>
    <x v="6"/>
  </r>
  <r>
    <s v="STH0034"/>
    <n v="93.488600000000005"/>
    <n v="102.1207"/>
    <n v="112.45829999999999"/>
    <s v="SUCURSAL CHILE"/>
    <s v="SUCURSAL CHILE"/>
    <s v="DEC"/>
    <n v="2020"/>
    <n v="0"/>
    <n v="0"/>
    <n v="0"/>
    <n v="0"/>
    <x v="7"/>
  </r>
  <r>
    <s v="STH0034"/>
    <n v="93.488600000000005"/>
    <n v="102.1207"/>
    <n v="112.45829999999999"/>
    <s v="SUCURSAL CHILE"/>
    <s v="SUCURSAL CHILE"/>
    <s v="JAN"/>
    <n v="2021"/>
    <n v="3.62"/>
    <n v="369.67693400000002"/>
    <n v="338.42873200000002"/>
    <n v="31.248201999999992"/>
    <x v="8"/>
  </r>
  <r>
    <s v="RHG0035"/>
    <n v="128.0369"/>
    <n v="148.93700000000001"/>
    <n v="149.79249999999999"/>
    <s v="SUCURSAL TRAN"/>
    <s v="SUCURSAL TRAN"/>
    <s v="MAY"/>
    <n v="2020"/>
    <n v="0"/>
    <n v="0"/>
    <n v="0"/>
    <n v="0"/>
    <x v="0"/>
  </r>
  <r>
    <s v="RHG0035"/>
    <n v="128.0369"/>
    <n v="148.93700000000001"/>
    <n v="149.79249999999999"/>
    <s v="SUCURSAL TRAN"/>
    <s v="SUCURSAL TRAN"/>
    <s v="JUN"/>
    <n v="2020"/>
    <n v="0.72"/>
    <n v="107.23464"/>
    <n v="92.186567999999994"/>
    <n v="15.048072000000005"/>
    <x v="1"/>
  </r>
  <r>
    <s v="RHG0035"/>
    <n v="128.0369"/>
    <n v="148.93700000000001"/>
    <n v="149.79249999999999"/>
    <s v="SUCURSAL TRAN"/>
    <s v="SUCURSAL TRAN"/>
    <s v="JUL"/>
    <n v="2020"/>
    <n v="0.94"/>
    <n v="140.00077999999999"/>
    <n v="120.354686"/>
    <n v="19.646093999999991"/>
    <x v="2"/>
  </r>
  <r>
    <s v="RHG0035"/>
    <n v="128.0369"/>
    <n v="148.93700000000001"/>
    <n v="149.79249999999999"/>
    <s v="SUCURSAL TRAN"/>
    <s v="SUCURSAL TRAN"/>
    <s v="AUG"/>
    <n v="2020"/>
    <n v="0"/>
    <n v="0"/>
    <n v="0"/>
    <n v="0"/>
    <x v="3"/>
  </r>
  <r>
    <s v="RHG0035"/>
    <n v="128.0369"/>
    <n v="148.93700000000001"/>
    <n v="149.79249999999999"/>
    <s v="SUCURSAL TRAN"/>
    <s v="SUCURSAL TRAN"/>
    <s v="SEP"/>
    <n v="2020"/>
    <n v="0"/>
    <n v="0"/>
    <n v="0"/>
    <n v="0"/>
    <x v="4"/>
  </r>
  <r>
    <s v="RHG0035"/>
    <n v="128.0369"/>
    <n v="148.93700000000001"/>
    <n v="149.79249999999999"/>
    <s v="SUCURSAL TRAN"/>
    <s v="SUCURSAL TRAN"/>
    <s v="OCT"/>
    <n v="2020"/>
    <n v="0"/>
    <n v="0"/>
    <n v="0"/>
    <n v="0"/>
    <x v="5"/>
  </r>
  <r>
    <s v="RHG0035"/>
    <n v="128.0369"/>
    <n v="148.93700000000001"/>
    <n v="149.79249999999999"/>
    <s v="SUCURSAL TRAN"/>
    <s v="SUCURSAL TRAN"/>
    <s v="NOV"/>
    <n v="2020"/>
    <n v="0"/>
    <n v="0"/>
    <n v="0"/>
    <n v="0"/>
    <x v="6"/>
  </r>
  <r>
    <s v="RHG0035"/>
    <n v="128.0369"/>
    <n v="148.93700000000001"/>
    <n v="149.79249999999999"/>
    <s v="SUCURSAL TRAN"/>
    <s v="SUCURSAL TRAN"/>
    <s v="DEC"/>
    <n v="2020"/>
    <n v="0"/>
    <n v="0"/>
    <n v="0"/>
    <n v="0"/>
    <x v="7"/>
  </r>
  <r>
    <s v="RHG0035"/>
    <n v="128.0369"/>
    <n v="148.93700000000001"/>
    <n v="149.79249999999999"/>
    <s v="SUCURSAL TRAN"/>
    <s v="SUCURSAL TRAN"/>
    <s v="JAN"/>
    <n v="2021"/>
    <n v="1.62"/>
    <n v="241.27794000000003"/>
    <n v="207.41977800000001"/>
    <n v="33.858162000000021"/>
    <x v="8"/>
  </r>
  <r>
    <s v="RHG0035"/>
    <n v="84.875500000000002"/>
    <n v="135.0581"/>
    <n v="133.39349999999999"/>
    <s v="SUCURSAL LOJA"/>
    <s v="SUCURSAL LOJA"/>
    <s v="MAY"/>
    <n v="2020"/>
    <n v="1.45"/>
    <n v="195.83424499999998"/>
    <n v="123.069475"/>
    <n v="72.764769999999984"/>
    <x v="0"/>
  </r>
  <r>
    <s v="RHG0035"/>
    <n v="84.875500000000002"/>
    <n v="135.0581"/>
    <n v="133.39349999999999"/>
    <s v="SUCURSAL LOJA"/>
    <s v="SUCURSAL LOJA"/>
    <s v="JUN"/>
    <n v="2020"/>
    <n v="1.9"/>
    <n v="256.61039"/>
    <n v="161.26345000000001"/>
    <n v="95.346939999999989"/>
    <x v="1"/>
  </r>
  <r>
    <s v="RHG0035"/>
    <n v="84.875500000000002"/>
    <n v="135.0581"/>
    <n v="133.39349999999999"/>
    <s v="SUCURSAL LOJA"/>
    <s v="SUCURSAL LOJA"/>
    <s v="JUL"/>
    <n v="2020"/>
    <n v="1.3"/>
    <n v="175.57553000000001"/>
    <n v="110.33815000000001"/>
    <n v="65.237380000000002"/>
    <x v="2"/>
  </r>
  <r>
    <s v="RHG0035"/>
    <n v="84.875500000000002"/>
    <n v="135.0581"/>
    <n v="133.39349999999999"/>
    <s v="SUCURSAL LOJA"/>
    <s v="SUCURSAL LOJA"/>
    <s v="AUG"/>
    <n v="2020"/>
    <n v="0"/>
    <n v="0"/>
    <n v="0"/>
    <n v="0"/>
    <x v="3"/>
  </r>
  <r>
    <s v="RHG0035"/>
    <n v="84.875500000000002"/>
    <n v="135.0581"/>
    <n v="133.39349999999999"/>
    <s v="SUCURSAL LOJA"/>
    <s v="SUCURSAL LOJA"/>
    <s v="SEP"/>
    <n v="2020"/>
    <n v="0.03"/>
    <n v="4.0517430000000001"/>
    <n v="2.546265"/>
    <n v="1.5054780000000001"/>
    <x v="4"/>
  </r>
  <r>
    <s v="RHG0035"/>
    <n v="84.875500000000002"/>
    <n v="135.0581"/>
    <n v="133.39349999999999"/>
    <s v="SUCURSAL LOJA"/>
    <s v="SUCURSAL LOJA"/>
    <s v="OCT"/>
    <n v="2020"/>
    <n v="0"/>
    <n v="0"/>
    <n v="0"/>
    <n v="0"/>
    <x v="5"/>
  </r>
  <r>
    <s v="RHG0035"/>
    <n v="84.875500000000002"/>
    <n v="135.0581"/>
    <n v="133.39349999999999"/>
    <s v="SUCURSAL LOJA"/>
    <s v="SUCURSAL LOJA"/>
    <s v="NOV"/>
    <n v="2020"/>
    <n v="0"/>
    <n v="0"/>
    <n v="0"/>
    <n v="0"/>
    <x v="6"/>
  </r>
  <r>
    <s v="RHG0035"/>
    <n v="84.875500000000002"/>
    <n v="135.0581"/>
    <n v="133.39349999999999"/>
    <s v="SUCURSAL LOJA"/>
    <s v="SUCURSAL LOJA"/>
    <s v="DEC"/>
    <n v="2020"/>
    <n v="1.07"/>
    <n v="144.51216700000001"/>
    <n v="90.81678500000001"/>
    <n v="53.695381999999995"/>
    <x v="7"/>
  </r>
  <r>
    <s v="RHG0035"/>
    <n v="84.875500000000002"/>
    <n v="135.0581"/>
    <n v="133.39349999999999"/>
    <s v="SUCURSAL LOJA"/>
    <s v="SUCURSAL LOJA"/>
    <s v="JAN"/>
    <n v="2021"/>
    <n v="0"/>
    <n v="0"/>
    <n v="0"/>
    <n v="0"/>
    <x v="8"/>
  </r>
  <r>
    <s v="RHG0035"/>
    <n v="92.890699999999995"/>
    <n v="143.05500000000001"/>
    <n v="153.19030000000001"/>
    <s v="SUCURSAL TALLER"/>
    <s v="SUCURSAL TALLER"/>
    <s v="MAY"/>
    <n v="2020"/>
    <n v="6.02"/>
    <n v="861.19110000000001"/>
    <n v="559.20201399999996"/>
    <n v="301.98908600000004"/>
    <x v="0"/>
  </r>
  <r>
    <s v="RHG0035"/>
    <n v="92.890699999999995"/>
    <n v="143.05500000000001"/>
    <n v="153.19030000000001"/>
    <s v="SUCURSAL TALLER"/>
    <s v="SUCURSAL TALLER"/>
    <s v="JUN"/>
    <n v="2020"/>
    <n v="7.89"/>
    <n v="1128.7039500000001"/>
    <n v="732.90762299999994"/>
    <n v="395.79632700000013"/>
    <x v="1"/>
  </r>
  <r>
    <s v="RHG0035"/>
    <n v="92.890699999999995"/>
    <n v="143.05500000000001"/>
    <n v="153.19030000000001"/>
    <s v="SUCURSAL TALLER"/>
    <s v="SUCURSAL TALLER"/>
    <s v="JUL"/>
    <n v="2020"/>
    <n v="3.06"/>
    <n v="437.74830000000003"/>
    <n v="284.245542"/>
    <n v="153.50275800000003"/>
    <x v="2"/>
  </r>
  <r>
    <s v="RHG0035"/>
    <n v="92.890699999999995"/>
    <n v="143.05500000000001"/>
    <n v="153.19030000000001"/>
    <s v="SUCURSAL TALLER"/>
    <s v="SUCURSAL TALLER"/>
    <s v="AUG"/>
    <n v="2020"/>
    <n v="2.88"/>
    <n v="411.9984"/>
    <n v="267.525216"/>
    <n v="144.473184"/>
    <x v="3"/>
  </r>
  <r>
    <s v="RHG0035"/>
    <n v="92.890699999999995"/>
    <n v="143.05500000000001"/>
    <n v="153.19030000000001"/>
    <s v="SUCURSAL TALLER"/>
    <s v="SUCURSAL TALLER"/>
    <s v="SEP"/>
    <n v="2020"/>
    <n v="2.64"/>
    <n v="377.66520000000003"/>
    <n v="245.231448"/>
    <n v="132.43375200000003"/>
    <x v="4"/>
  </r>
  <r>
    <s v="RHG0035"/>
    <n v="92.890699999999995"/>
    <n v="143.05500000000001"/>
    <n v="153.19030000000001"/>
    <s v="SUCURSAL TALLER"/>
    <s v="SUCURSAL TALLER"/>
    <s v="OCT"/>
    <n v="2020"/>
    <n v="1.75"/>
    <n v="250.34625"/>
    <n v="162.55872499999998"/>
    <n v="87.787525000000016"/>
    <x v="5"/>
  </r>
  <r>
    <s v="RHG0035"/>
    <n v="92.890699999999995"/>
    <n v="143.05500000000001"/>
    <n v="153.19030000000001"/>
    <s v="SUCURSAL TALLER"/>
    <s v="SUCURSAL TALLER"/>
    <s v="NOV"/>
    <n v="2020"/>
    <n v="0"/>
    <n v="0"/>
    <n v="0"/>
    <n v="0"/>
    <x v="6"/>
  </r>
  <r>
    <s v="RHG0035"/>
    <n v="92.890699999999995"/>
    <n v="143.05500000000001"/>
    <n v="153.19030000000001"/>
    <s v="SUCURSAL TALLER"/>
    <s v="SUCURSAL TALLER"/>
    <s v="DEC"/>
    <n v="2020"/>
    <n v="0"/>
    <n v="0"/>
    <n v="0"/>
    <n v="0"/>
    <x v="7"/>
  </r>
  <r>
    <s v="RHG0035"/>
    <n v="92.890699999999995"/>
    <n v="143.05500000000001"/>
    <n v="153.19030000000001"/>
    <s v="SUCURSAL TALLER"/>
    <s v="SUCURSAL TALLER"/>
    <s v="JAN"/>
    <n v="2021"/>
    <n v="3.87"/>
    <n v="553.62285000000008"/>
    <n v="359.487009"/>
    <n v="194.13584100000008"/>
    <x v="8"/>
  </r>
  <r>
    <s v="RHG0035"/>
    <n v="37.192100000000003"/>
    <n v="39.3977"/>
    <n v="46.208399999999997"/>
    <s v="SUCURSAL CHILE"/>
    <s v="SUCURSAL CHILE"/>
    <s v="MAY"/>
    <n v="2020"/>
    <n v="0"/>
    <n v="0"/>
    <n v="0"/>
    <n v="0"/>
    <x v="0"/>
  </r>
  <r>
    <s v="RHG0035"/>
    <n v="37.192100000000003"/>
    <n v="39.3977"/>
    <n v="46.208399999999997"/>
    <s v="SUCURSAL CHILE"/>
    <s v="SUCURSAL CHILE"/>
    <s v="JUN"/>
    <n v="2020"/>
    <n v="3.5"/>
    <n v="137.89195000000001"/>
    <n v="130.17235000000002"/>
    <n v="7.7195999999999856"/>
    <x v="1"/>
  </r>
  <r>
    <s v="RHG0035"/>
    <n v="37.192100000000003"/>
    <n v="39.3977"/>
    <n v="46.208399999999997"/>
    <s v="SUCURSAL CHILE"/>
    <s v="SUCURSAL CHILE"/>
    <s v="JUL"/>
    <n v="2020"/>
    <n v="0.85"/>
    <n v="33.488045"/>
    <n v="31.613285000000001"/>
    <n v="1.8747599999999984"/>
    <x v="2"/>
  </r>
  <r>
    <s v="RHG0035"/>
    <n v="37.192100000000003"/>
    <n v="39.3977"/>
    <n v="46.208399999999997"/>
    <s v="SUCURSAL CHILE"/>
    <s v="SUCURSAL CHILE"/>
    <s v="AUG"/>
    <n v="2020"/>
    <n v="0"/>
    <n v="0"/>
    <n v="0"/>
    <n v="0"/>
    <x v="3"/>
  </r>
  <r>
    <s v="RHG0035"/>
    <n v="37.192100000000003"/>
    <n v="39.3977"/>
    <n v="46.208399999999997"/>
    <s v="SUCURSAL CHILE"/>
    <s v="SUCURSAL CHILE"/>
    <s v="SEP"/>
    <n v="2020"/>
    <n v="0.21"/>
    <n v="8.273517"/>
    <n v="7.8103410000000002"/>
    <n v="0.46317599999999981"/>
    <x v="4"/>
  </r>
  <r>
    <s v="RHG0035"/>
    <n v="37.192100000000003"/>
    <n v="39.3977"/>
    <n v="46.208399999999997"/>
    <s v="SUCURSAL CHILE"/>
    <s v="SUCURSAL CHILE"/>
    <s v="OCT"/>
    <n v="2020"/>
    <n v="0"/>
    <n v="0"/>
    <n v="0"/>
    <n v="0"/>
    <x v="5"/>
  </r>
  <r>
    <s v="RHG0035"/>
    <n v="37.192100000000003"/>
    <n v="39.3977"/>
    <n v="46.208399999999997"/>
    <s v="SUCURSAL CHILE"/>
    <s v="SUCURSAL CHILE"/>
    <s v="NOV"/>
    <n v="2020"/>
    <n v="1.5"/>
    <n v="59.096550000000001"/>
    <n v="55.788150000000002"/>
    <n v="3.3083999999999989"/>
    <x v="6"/>
  </r>
  <r>
    <s v="RHG0035"/>
    <n v="37.192100000000003"/>
    <n v="39.3977"/>
    <n v="46.208399999999997"/>
    <s v="SUCURSAL CHILE"/>
    <s v="SUCURSAL CHILE"/>
    <s v="DEC"/>
    <n v="2020"/>
    <n v="0.34"/>
    <n v="13.395218000000002"/>
    <n v="12.645314000000003"/>
    <n v="0.74990399999999902"/>
    <x v="7"/>
  </r>
  <r>
    <s v="RHG0035"/>
    <n v="37.192100000000003"/>
    <n v="39.3977"/>
    <n v="46.208399999999997"/>
    <s v="SUCURSAL CHILE"/>
    <s v="SUCURSAL CHILE"/>
    <s v="JAN"/>
    <n v="2021"/>
    <n v="2.12"/>
    <n v="83.52312400000001"/>
    <n v="78.847252000000012"/>
    <n v="4.6758719999999983"/>
    <x v="8"/>
  </r>
  <r>
    <s v="STH0036"/>
    <n v="31.311499999999999"/>
    <n v="39.103299999999997"/>
    <n v="41.466700000000003"/>
    <s v="SUCURSAL CHILE"/>
    <s v="SUCURSAL CHILE"/>
    <s v="MAY"/>
    <n v="2020"/>
    <n v="9.44"/>
    <n v="369.13515199999995"/>
    <n v="295.58055999999999"/>
    <n v="73.554591999999957"/>
    <x v="0"/>
  </r>
  <r>
    <s v="STH0036"/>
    <n v="31.311499999999999"/>
    <n v="39.103299999999997"/>
    <n v="41.466700000000003"/>
    <s v="SUCURSAL CHILE"/>
    <s v="SUCURSAL CHILE"/>
    <s v="JUN"/>
    <n v="2020"/>
    <n v="1.97"/>
    <n v="77.033500999999987"/>
    <n v="61.683654999999995"/>
    <n v="15.349845999999992"/>
    <x v="1"/>
  </r>
  <r>
    <s v="STH0036"/>
    <n v="31.311499999999999"/>
    <n v="39.103299999999997"/>
    <n v="41.466700000000003"/>
    <s v="SUCURSAL CHILE"/>
    <s v="SUCURSAL CHILE"/>
    <s v="JUL"/>
    <n v="2020"/>
    <n v="1.1000000000000001"/>
    <n v="43.013629999999999"/>
    <n v="34.44265"/>
    <n v="8.5709799999999987"/>
    <x v="2"/>
  </r>
  <r>
    <s v="STH0036"/>
    <n v="31.311499999999999"/>
    <n v="39.103299999999997"/>
    <n v="41.466700000000003"/>
    <s v="SUCURSAL CHILE"/>
    <s v="SUCURSAL CHILE"/>
    <s v="AUG"/>
    <n v="2020"/>
    <n v="1.2"/>
    <n v="46.923959999999994"/>
    <n v="37.573799999999999"/>
    <n v="9.3501599999999954"/>
    <x v="3"/>
  </r>
  <r>
    <s v="STH0036"/>
    <n v="31.311499999999999"/>
    <n v="39.103299999999997"/>
    <n v="41.466700000000003"/>
    <s v="SUCURSAL CHILE"/>
    <s v="SUCURSAL CHILE"/>
    <s v="SEP"/>
    <n v="2020"/>
    <n v="0"/>
    <n v="0"/>
    <n v="0"/>
    <n v="0"/>
    <x v="4"/>
  </r>
  <r>
    <s v="STH0036"/>
    <n v="31.311499999999999"/>
    <n v="39.103299999999997"/>
    <n v="41.466700000000003"/>
    <s v="SUCURSAL CHILE"/>
    <s v="SUCURSAL CHILE"/>
    <s v="OCT"/>
    <n v="2020"/>
    <n v="6.79"/>
    <n v="265.51140699999996"/>
    <n v="212.605085"/>
    <n v="52.90632199999996"/>
    <x v="5"/>
  </r>
  <r>
    <s v="STH0036"/>
    <n v="31.311499999999999"/>
    <n v="39.103299999999997"/>
    <n v="41.466700000000003"/>
    <s v="SUCURSAL CHILE"/>
    <s v="SUCURSAL CHILE"/>
    <s v="NOV"/>
    <n v="2020"/>
    <n v="1.45"/>
    <n v="56.699784999999991"/>
    <n v="45.401674999999997"/>
    <n v="11.298109999999994"/>
    <x v="6"/>
  </r>
  <r>
    <s v="STH0036"/>
    <n v="31.311499999999999"/>
    <n v="39.103299999999997"/>
    <n v="41.466700000000003"/>
    <s v="SUCURSAL CHILE"/>
    <s v="SUCURSAL CHILE"/>
    <s v="DEC"/>
    <n v="2020"/>
    <n v="0"/>
    <n v="0"/>
    <n v="0"/>
    <n v="0"/>
    <x v="7"/>
  </r>
  <r>
    <s v="STH0036"/>
    <n v="31.311499999999999"/>
    <n v="39.103299999999997"/>
    <n v="41.466700000000003"/>
    <s v="SUCURSAL CHILE"/>
    <s v="SUCURSAL CHILE"/>
    <s v="JAN"/>
    <n v="2021"/>
    <n v="0.04"/>
    <n v="1.5641319999999999"/>
    <n v="1.2524599999999999"/>
    <n v="0.31167199999999995"/>
    <x v="8"/>
  </r>
  <r>
    <s v="STH0036"/>
    <n v="152.7903"/>
    <n v="195.357"/>
    <n v="190.95949999999999"/>
    <s v="MATRIZ "/>
    <s v="MATRIZ "/>
    <s v="MAY"/>
    <n v="2020"/>
    <n v="0"/>
    <n v="0"/>
    <n v="0"/>
    <n v="0"/>
    <x v="0"/>
  </r>
  <r>
    <s v="STH0036"/>
    <n v="152.7903"/>
    <n v="195.357"/>
    <n v="190.95949999999999"/>
    <s v="MATRIZ "/>
    <s v="MATRIZ "/>
    <s v="JUN"/>
    <n v="2020"/>
    <n v="0"/>
    <n v="0"/>
    <n v="0"/>
    <n v="0"/>
    <x v="1"/>
  </r>
  <r>
    <s v="STH0036"/>
    <n v="152.7903"/>
    <n v="195.357"/>
    <n v="190.95949999999999"/>
    <s v="MATRIZ "/>
    <s v="MATRIZ "/>
    <s v="JUL"/>
    <n v="2020"/>
    <n v="12.93"/>
    <n v="2525.9660100000001"/>
    <n v="1975.578579"/>
    <n v="550.38743100000011"/>
    <x v="2"/>
  </r>
  <r>
    <s v="STH0036"/>
    <n v="152.7903"/>
    <n v="195.357"/>
    <n v="190.95949999999999"/>
    <s v="MATRIZ "/>
    <s v="MATRIZ "/>
    <s v="AUG"/>
    <n v="2020"/>
    <n v="0"/>
    <n v="0"/>
    <n v="0"/>
    <n v="0"/>
    <x v="3"/>
  </r>
  <r>
    <s v="STH0036"/>
    <n v="152.7903"/>
    <n v="195.357"/>
    <n v="190.95949999999999"/>
    <s v="MATRIZ "/>
    <s v="MATRIZ "/>
    <s v="SEP"/>
    <n v="2020"/>
    <n v="3.49"/>
    <n v="681.79593"/>
    <n v="533.23814700000003"/>
    <n v="148.55778299999997"/>
    <x v="4"/>
  </r>
  <r>
    <s v="STH0036"/>
    <n v="152.7903"/>
    <n v="195.357"/>
    <n v="190.95949999999999"/>
    <s v="MATRIZ "/>
    <s v="MATRIZ "/>
    <s v="OCT"/>
    <n v="2020"/>
    <n v="1.7"/>
    <n v="332.1069"/>
    <n v="259.74351000000001"/>
    <n v="72.363389999999981"/>
    <x v="5"/>
  </r>
  <r>
    <s v="STH0036"/>
    <n v="152.7903"/>
    <n v="195.357"/>
    <n v="190.95949999999999"/>
    <s v="MATRIZ "/>
    <s v="MATRIZ "/>
    <s v="NOV"/>
    <n v="2020"/>
    <n v="0"/>
    <n v="0"/>
    <n v="0"/>
    <n v="0"/>
    <x v="6"/>
  </r>
  <r>
    <s v="STH0036"/>
    <n v="152.7903"/>
    <n v="195.357"/>
    <n v="190.95949999999999"/>
    <s v="MATRIZ "/>
    <s v="MATRIZ "/>
    <s v="DEC"/>
    <n v="2020"/>
    <n v="10.24"/>
    <n v="2000.45568"/>
    <n v="1564.572672"/>
    <n v="435.88300800000002"/>
    <x v="7"/>
  </r>
  <r>
    <s v="STH0036"/>
    <n v="152.7903"/>
    <n v="195.357"/>
    <n v="190.95949999999999"/>
    <s v="MATRIZ "/>
    <s v="MATRIZ "/>
    <s v="JAN"/>
    <n v="2021"/>
    <n v="3.48"/>
    <n v="679.84235999999999"/>
    <n v="531.71024399999999"/>
    <n v="148.132116"/>
    <x v="8"/>
  </r>
  <r>
    <s v="STH0036"/>
    <n v="126.62520000000001"/>
    <n v="152.8331"/>
    <n v="164.4091"/>
    <s v="SUCURSAL TRAN"/>
    <s v="SUCURSAL TRAN"/>
    <s v="MAY"/>
    <n v="2020"/>
    <n v="0.86"/>
    <n v="131.436466"/>
    <n v="108.897672"/>
    <n v="22.538793999999996"/>
    <x v="0"/>
  </r>
  <r>
    <s v="STH0036"/>
    <n v="126.62520000000001"/>
    <n v="152.8331"/>
    <n v="164.4091"/>
    <s v="SUCURSAL TRAN"/>
    <s v="SUCURSAL TRAN"/>
    <s v="JUN"/>
    <n v="2020"/>
    <n v="0"/>
    <n v="0"/>
    <n v="0"/>
    <n v="0"/>
    <x v="1"/>
  </r>
  <r>
    <s v="STH0036"/>
    <n v="126.62520000000001"/>
    <n v="152.8331"/>
    <n v="164.4091"/>
    <s v="SUCURSAL TRAN"/>
    <s v="SUCURSAL TRAN"/>
    <s v="JUL"/>
    <n v="2020"/>
    <n v="0"/>
    <n v="0"/>
    <n v="0"/>
    <n v="0"/>
    <x v="2"/>
  </r>
  <r>
    <s v="STH0036"/>
    <n v="126.62520000000001"/>
    <n v="152.8331"/>
    <n v="164.4091"/>
    <s v="SUCURSAL TRAN"/>
    <s v="SUCURSAL TRAN"/>
    <s v="AUG"/>
    <n v="2020"/>
    <n v="0"/>
    <n v="0"/>
    <n v="0"/>
    <n v="0"/>
    <x v="3"/>
  </r>
  <r>
    <s v="STH0036"/>
    <n v="126.62520000000001"/>
    <n v="152.8331"/>
    <n v="164.4091"/>
    <s v="SUCURSAL TRAN"/>
    <s v="SUCURSAL TRAN"/>
    <s v="SEP"/>
    <n v="2020"/>
    <n v="0"/>
    <n v="0"/>
    <n v="0"/>
    <n v="0"/>
    <x v="4"/>
  </r>
  <r>
    <s v="STH0036"/>
    <n v="126.62520000000001"/>
    <n v="152.8331"/>
    <n v="164.4091"/>
    <s v="SUCURSAL TRAN"/>
    <s v="SUCURSAL TRAN"/>
    <s v="OCT"/>
    <n v="2020"/>
    <n v="0"/>
    <n v="0"/>
    <n v="0"/>
    <n v="0"/>
    <x v="5"/>
  </r>
  <r>
    <s v="STH0036"/>
    <n v="126.62520000000001"/>
    <n v="152.8331"/>
    <n v="164.4091"/>
    <s v="SUCURSAL TRAN"/>
    <s v="SUCURSAL TRAN"/>
    <s v="NOV"/>
    <n v="2020"/>
    <n v="0.51"/>
    <n v="77.944880999999995"/>
    <n v="64.578851999999998"/>
    <n v="13.366028999999997"/>
    <x v="6"/>
  </r>
  <r>
    <s v="STH0036"/>
    <n v="126.62520000000001"/>
    <n v="152.8331"/>
    <n v="164.4091"/>
    <s v="SUCURSAL TRAN"/>
    <s v="SUCURSAL TRAN"/>
    <s v="DEC"/>
    <n v="2020"/>
    <n v="1.1599999999999999"/>
    <n v="177.286396"/>
    <n v="146.885232"/>
    <n v="30.401163999999994"/>
    <x v="7"/>
  </r>
  <r>
    <s v="STH0036"/>
    <n v="126.62520000000001"/>
    <n v="152.8331"/>
    <n v="164.4091"/>
    <s v="SUCURSAL TRAN"/>
    <s v="SUCURSAL TRAN"/>
    <s v="JAN"/>
    <n v="2021"/>
    <n v="0.59"/>
    <n v="90.171528999999992"/>
    <n v="74.708867999999995"/>
    <n v="15.462660999999997"/>
    <x v="8"/>
  </r>
  <r>
    <s v="ECU0037"/>
    <n v="7.6711"/>
    <n v="14.7134"/>
    <n v="17.8489"/>
    <s v="SUCURSAL TRAN"/>
    <s v="SUCURSAL TRAN"/>
    <s v="MAY"/>
    <n v="2020"/>
    <n v="0"/>
    <n v="0"/>
    <n v="0"/>
    <n v="0"/>
    <x v="0"/>
  </r>
  <r>
    <s v="ECU0037"/>
    <n v="7.6711"/>
    <n v="14.7134"/>
    <n v="17.8489"/>
    <s v="SUCURSAL TRAN"/>
    <s v="SUCURSAL TRAN"/>
    <s v="JUN"/>
    <n v="2020"/>
    <n v="0"/>
    <n v="0"/>
    <n v="0"/>
    <n v="0"/>
    <x v="1"/>
  </r>
  <r>
    <s v="ECU0037"/>
    <n v="7.6711"/>
    <n v="14.7134"/>
    <n v="17.8489"/>
    <s v="SUCURSAL TRAN"/>
    <s v="SUCURSAL TRAN"/>
    <s v="JUL"/>
    <n v="2020"/>
    <n v="1.21"/>
    <n v="17.803214000000001"/>
    <n v="9.2820309999999999"/>
    <n v="8.5211830000000006"/>
    <x v="2"/>
  </r>
  <r>
    <s v="ECU0037"/>
    <n v="7.6711"/>
    <n v="14.7134"/>
    <n v="17.8489"/>
    <s v="SUCURSAL TRAN"/>
    <s v="SUCURSAL TRAN"/>
    <s v="AUG"/>
    <n v="2020"/>
    <n v="0.45"/>
    <n v="6.6210300000000002"/>
    <n v="3.4519950000000001"/>
    <n v="3.169035"/>
    <x v="3"/>
  </r>
  <r>
    <s v="ECU0037"/>
    <n v="7.6711"/>
    <n v="14.7134"/>
    <n v="17.8489"/>
    <s v="SUCURSAL TRAN"/>
    <s v="SUCURSAL TRAN"/>
    <s v="SEP"/>
    <n v="2020"/>
    <n v="0.18"/>
    <n v="2.648412"/>
    <n v="1.380798"/>
    <n v="1.267614"/>
    <x v="4"/>
  </r>
  <r>
    <s v="ECU0037"/>
    <n v="7.6711"/>
    <n v="14.7134"/>
    <n v="17.8489"/>
    <s v="SUCURSAL TRAN"/>
    <s v="SUCURSAL TRAN"/>
    <s v="OCT"/>
    <n v="2020"/>
    <n v="0"/>
    <n v="0"/>
    <n v="0"/>
    <n v="0"/>
    <x v="5"/>
  </r>
  <r>
    <s v="ECU0037"/>
    <n v="7.6711"/>
    <n v="14.7134"/>
    <n v="17.8489"/>
    <s v="SUCURSAL TRAN"/>
    <s v="SUCURSAL TRAN"/>
    <s v="NOV"/>
    <n v="2020"/>
    <n v="0"/>
    <n v="0"/>
    <n v="0"/>
    <n v="0"/>
    <x v="6"/>
  </r>
  <r>
    <s v="ECU0037"/>
    <n v="7.6711"/>
    <n v="14.7134"/>
    <n v="17.8489"/>
    <s v="SUCURSAL TRAN"/>
    <s v="SUCURSAL TRAN"/>
    <s v="DEC"/>
    <n v="2020"/>
    <n v="0"/>
    <n v="0"/>
    <n v="0"/>
    <n v="0"/>
    <x v="7"/>
  </r>
  <r>
    <s v="ECU0037"/>
    <n v="7.6711"/>
    <n v="14.7134"/>
    <n v="17.8489"/>
    <s v="SUCURSAL TRAN"/>
    <s v="SUCURSAL TRAN"/>
    <s v="JAN"/>
    <n v="2021"/>
    <n v="0"/>
    <n v="0"/>
    <n v="0"/>
    <n v="0"/>
    <x v="8"/>
  </r>
  <r>
    <s v="ECU0037"/>
    <n v="9.7010000000000005"/>
    <n v="13.606199999999999"/>
    <n v="15.939399999999999"/>
    <s v="MATRIZ "/>
    <s v="MATRIZ "/>
    <s v="MAY"/>
    <n v="2020"/>
    <n v="14.55"/>
    <n v="197.97021000000001"/>
    <n v="141.14955"/>
    <n v="56.820660000000004"/>
    <x v="0"/>
  </r>
  <r>
    <s v="ECU0037"/>
    <n v="9.7010000000000005"/>
    <n v="13.606199999999999"/>
    <n v="15.939399999999999"/>
    <s v="MATRIZ "/>
    <s v="MATRIZ "/>
    <s v="JUN"/>
    <n v="2020"/>
    <n v="2.88"/>
    <n v="39.185855999999994"/>
    <n v="27.938880000000001"/>
    <n v="11.246975999999993"/>
    <x v="1"/>
  </r>
  <r>
    <s v="ECU0037"/>
    <n v="9.7010000000000005"/>
    <n v="13.606199999999999"/>
    <n v="15.939399999999999"/>
    <s v="MATRIZ "/>
    <s v="MATRIZ "/>
    <s v="JUL"/>
    <n v="2020"/>
    <n v="0"/>
    <n v="0"/>
    <n v="0"/>
    <n v="0"/>
    <x v="2"/>
  </r>
  <r>
    <s v="ECU0037"/>
    <n v="9.7010000000000005"/>
    <n v="13.606199999999999"/>
    <n v="15.939399999999999"/>
    <s v="MATRIZ "/>
    <s v="MATRIZ "/>
    <s v="AUG"/>
    <n v="2020"/>
    <n v="2.52"/>
    <n v="34.287624000000001"/>
    <n v="24.446520000000003"/>
    <n v="9.8411039999999979"/>
    <x v="3"/>
  </r>
  <r>
    <s v="ECU0037"/>
    <n v="9.7010000000000005"/>
    <n v="13.606199999999999"/>
    <n v="15.939399999999999"/>
    <s v="MATRIZ "/>
    <s v="MATRIZ "/>
    <s v="SEP"/>
    <n v="2020"/>
    <n v="0"/>
    <n v="0"/>
    <n v="0"/>
    <n v="0"/>
    <x v="4"/>
  </r>
  <r>
    <s v="ECU0037"/>
    <n v="9.7010000000000005"/>
    <n v="13.606199999999999"/>
    <n v="15.939399999999999"/>
    <s v="MATRIZ "/>
    <s v="MATRIZ "/>
    <s v="OCT"/>
    <n v="2020"/>
    <n v="0"/>
    <n v="0"/>
    <n v="0"/>
    <n v="0"/>
    <x v="5"/>
  </r>
  <r>
    <s v="ECU0037"/>
    <n v="9.7010000000000005"/>
    <n v="13.606199999999999"/>
    <n v="15.939399999999999"/>
    <s v="MATRIZ "/>
    <s v="MATRIZ "/>
    <s v="NOV"/>
    <n v="2020"/>
    <n v="0"/>
    <n v="0"/>
    <n v="0"/>
    <n v="0"/>
    <x v="6"/>
  </r>
  <r>
    <s v="ECU0037"/>
    <n v="9.7010000000000005"/>
    <n v="13.606199999999999"/>
    <n v="15.939399999999999"/>
    <s v="MATRIZ "/>
    <s v="MATRIZ "/>
    <s v="DEC"/>
    <n v="2020"/>
    <n v="0"/>
    <n v="0"/>
    <n v="0"/>
    <n v="0"/>
    <x v="7"/>
  </r>
  <r>
    <s v="ECU0037"/>
    <n v="9.7010000000000005"/>
    <n v="13.606199999999999"/>
    <n v="15.939399999999999"/>
    <s v="MATRIZ "/>
    <s v="MATRIZ "/>
    <s v="JAN"/>
    <n v="2021"/>
    <n v="5.74"/>
    <n v="78.099587999999997"/>
    <n v="55.683740000000007"/>
    <n v="22.41584799999999"/>
    <x v="8"/>
  </r>
  <r>
    <s v="ECU0037"/>
    <n v="12.8445"/>
    <n v="20.479099999999999"/>
    <n v="21.2729"/>
    <s v="SUCURSAL CHILE"/>
    <s v="SUCURSAL CHILE"/>
    <s v="MAY"/>
    <n v="2020"/>
    <n v="2.21"/>
    <n v="45.258810999999994"/>
    <n v="28.386344999999999"/>
    <n v="16.872465999999996"/>
    <x v="0"/>
  </r>
  <r>
    <s v="ECU0037"/>
    <n v="12.8445"/>
    <n v="20.479099999999999"/>
    <n v="21.2729"/>
    <s v="SUCURSAL CHILE"/>
    <s v="SUCURSAL CHILE"/>
    <s v="JUN"/>
    <n v="2020"/>
    <n v="0"/>
    <n v="0"/>
    <n v="0"/>
    <n v="0"/>
    <x v="1"/>
  </r>
  <r>
    <s v="ECU0037"/>
    <n v="12.8445"/>
    <n v="20.479099999999999"/>
    <n v="21.2729"/>
    <s v="SUCURSAL CHILE"/>
    <s v="SUCURSAL CHILE"/>
    <s v="JUL"/>
    <n v="2020"/>
    <n v="0"/>
    <n v="0"/>
    <n v="0"/>
    <n v="0"/>
    <x v="2"/>
  </r>
  <r>
    <s v="ECU0037"/>
    <n v="12.8445"/>
    <n v="20.479099999999999"/>
    <n v="21.2729"/>
    <s v="SUCURSAL CHILE"/>
    <s v="SUCURSAL CHILE"/>
    <s v="AUG"/>
    <n v="2020"/>
    <n v="0.59"/>
    <n v="12.082668999999999"/>
    <n v="7.5782549999999995"/>
    <n v="4.5044139999999997"/>
    <x v="3"/>
  </r>
  <r>
    <s v="ECU0037"/>
    <n v="12.8445"/>
    <n v="20.479099999999999"/>
    <n v="21.2729"/>
    <s v="SUCURSAL CHILE"/>
    <s v="SUCURSAL CHILE"/>
    <s v="SEP"/>
    <n v="2020"/>
    <n v="1.1299999999999999"/>
    <n v="23.141382999999998"/>
    <n v="14.514284999999999"/>
    <n v="8.6270979999999984"/>
    <x v="4"/>
  </r>
  <r>
    <s v="ECU0037"/>
    <n v="12.8445"/>
    <n v="20.479099999999999"/>
    <n v="21.2729"/>
    <s v="SUCURSAL CHILE"/>
    <s v="SUCURSAL CHILE"/>
    <s v="OCT"/>
    <n v="2020"/>
    <n v="0.56000000000000005"/>
    <n v="11.468296"/>
    <n v="7.1929200000000009"/>
    <n v="4.2753759999999996"/>
    <x v="5"/>
  </r>
  <r>
    <s v="ECU0037"/>
    <n v="12.8445"/>
    <n v="20.479099999999999"/>
    <n v="21.2729"/>
    <s v="SUCURSAL CHILE"/>
    <s v="SUCURSAL CHILE"/>
    <s v="NOV"/>
    <n v="2020"/>
    <n v="0"/>
    <n v="0"/>
    <n v="0"/>
    <n v="0"/>
    <x v="6"/>
  </r>
  <r>
    <s v="ECU0037"/>
    <n v="12.8445"/>
    <n v="20.479099999999999"/>
    <n v="21.2729"/>
    <s v="SUCURSAL CHILE"/>
    <s v="SUCURSAL CHILE"/>
    <s v="DEC"/>
    <n v="2020"/>
    <n v="3.25"/>
    <n v="66.557074999999998"/>
    <n v="41.744624999999999"/>
    <n v="24.812449999999998"/>
    <x v="7"/>
  </r>
  <r>
    <s v="ECU0037"/>
    <n v="12.8445"/>
    <n v="20.479099999999999"/>
    <n v="21.2729"/>
    <s v="SUCURSAL CHILE"/>
    <s v="SUCURSAL CHILE"/>
    <s v="JAN"/>
    <n v="2021"/>
    <n v="0.32"/>
    <n v="6.553312"/>
    <n v="4.1102400000000001"/>
    <n v="2.4430719999999999"/>
    <x v="8"/>
  </r>
  <r>
    <s v="ECU0037"/>
    <n v="3.7107000000000001"/>
    <n v="6.6555"/>
    <n v="5.7964000000000002"/>
    <s v="SUCURSAL TALLER"/>
    <s v="SUCURSAL TALLER"/>
    <s v="MAY"/>
    <n v="2020"/>
    <n v="12.77"/>
    <n v="84.990735000000001"/>
    <n v="47.385638999999998"/>
    <n v="37.605096000000003"/>
    <x v="0"/>
  </r>
  <r>
    <s v="ECU0037"/>
    <n v="3.7107000000000001"/>
    <n v="6.6555"/>
    <n v="5.7964000000000002"/>
    <s v="SUCURSAL TALLER"/>
    <s v="SUCURSAL TALLER"/>
    <s v="JUN"/>
    <n v="2020"/>
    <n v="1.1399999999999999"/>
    <n v="7.5872699999999993"/>
    <n v="4.2301979999999997"/>
    <n v="3.3570719999999996"/>
    <x v="1"/>
  </r>
  <r>
    <s v="ECU0037"/>
    <n v="3.7107000000000001"/>
    <n v="6.6555"/>
    <n v="5.7964000000000002"/>
    <s v="SUCURSAL TALLER"/>
    <s v="SUCURSAL TALLER"/>
    <s v="JUL"/>
    <n v="2020"/>
    <n v="4.21"/>
    <n v="28.019655"/>
    <n v="15.622047"/>
    <n v="12.397608"/>
    <x v="2"/>
  </r>
  <r>
    <s v="ECU0037"/>
    <n v="3.7107000000000001"/>
    <n v="6.6555"/>
    <n v="5.7964000000000002"/>
    <s v="SUCURSAL TALLER"/>
    <s v="SUCURSAL TALLER"/>
    <s v="AUG"/>
    <n v="2020"/>
    <n v="5.85"/>
    <n v="38.934674999999999"/>
    <n v="21.707594999999998"/>
    <n v="17.227080000000001"/>
    <x v="3"/>
  </r>
  <r>
    <s v="ECU0037"/>
    <n v="3.7107000000000001"/>
    <n v="6.6555"/>
    <n v="5.7964000000000002"/>
    <s v="SUCURSAL TALLER"/>
    <s v="SUCURSAL TALLER"/>
    <s v="SEP"/>
    <n v="2020"/>
    <n v="0"/>
    <n v="0"/>
    <n v="0"/>
    <n v="0"/>
    <x v="4"/>
  </r>
  <r>
    <s v="ECU0037"/>
    <n v="3.7107000000000001"/>
    <n v="6.6555"/>
    <n v="5.7964000000000002"/>
    <s v="SUCURSAL TALLER"/>
    <s v="SUCURSAL TALLER"/>
    <s v="OCT"/>
    <n v="2020"/>
    <n v="6.47"/>
    <n v="43.061084999999999"/>
    <n v="24.008229"/>
    <n v="19.052855999999998"/>
    <x v="5"/>
  </r>
  <r>
    <s v="ECU0037"/>
    <n v="3.7107000000000001"/>
    <n v="6.6555"/>
    <n v="5.7964000000000002"/>
    <s v="SUCURSAL TALLER"/>
    <s v="SUCURSAL TALLER"/>
    <s v="NOV"/>
    <n v="2020"/>
    <n v="5.59"/>
    <n v="37.204245"/>
    <n v="20.742813000000002"/>
    <n v="16.461431999999999"/>
    <x v="6"/>
  </r>
  <r>
    <s v="ECU0037"/>
    <n v="3.7107000000000001"/>
    <n v="6.6555"/>
    <n v="5.7964000000000002"/>
    <s v="SUCURSAL TALLER"/>
    <s v="SUCURSAL TALLER"/>
    <s v="DEC"/>
    <n v="2020"/>
    <n v="0"/>
    <n v="0"/>
    <n v="0"/>
    <n v="0"/>
    <x v="7"/>
  </r>
  <r>
    <s v="ECU0037"/>
    <n v="3.7107000000000001"/>
    <n v="6.6555"/>
    <n v="5.7964000000000002"/>
    <s v="SUCURSAL TALLER"/>
    <s v="SUCURSAL TALLER"/>
    <s v="JAN"/>
    <n v="2021"/>
    <n v="3.31"/>
    <n v="22.029705"/>
    <n v="12.282417000000001"/>
    <n v="9.7472879999999993"/>
    <x v="8"/>
  </r>
  <r>
    <s v="ECU0037"/>
    <n v="12.1859"/>
    <n v="19.169599999999999"/>
    <n v="19.067399999999999"/>
    <s v="SUCURSAL LOJA"/>
    <s v="SUCURSAL LOJA"/>
    <s v="MAY"/>
    <n v="2020"/>
    <n v="0.48"/>
    <n v="9.2014079999999989"/>
    <n v="5.8492319999999998"/>
    <n v="3.3521759999999992"/>
    <x v="0"/>
  </r>
  <r>
    <s v="ECU0037"/>
    <n v="12.1859"/>
    <n v="19.169599999999999"/>
    <n v="19.067399999999999"/>
    <s v="SUCURSAL LOJA"/>
    <s v="SUCURSAL LOJA"/>
    <s v="JUN"/>
    <n v="2020"/>
    <n v="0"/>
    <n v="0"/>
    <n v="0"/>
    <n v="0"/>
    <x v="1"/>
  </r>
  <r>
    <s v="ECU0037"/>
    <n v="12.1859"/>
    <n v="19.169599999999999"/>
    <n v="19.067399999999999"/>
    <s v="SUCURSAL LOJA"/>
    <s v="SUCURSAL LOJA"/>
    <s v="JUL"/>
    <n v="2020"/>
    <n v="0"/>
    <n v="0"/>
    <n v="0"/>
    <n v="0"/>
    <x v="2"/>
  </r>
  <r>
    <s v="ECU0037"/>
    <n v="12.1859"/>
    <n v="19.169599999999999"/>
    <n v="19.067399999999999"/>
    <s v="SUCURSAL LOJA"/>
    <s v="SUCURSAL LOJA"/>
    <s v="AUG"/>
    <n v="2020"/>
    <n v="0.97"/>
    <n v="18.594511999999998"/>
    <n v="11.820323"/>
    <n v="6.774188999999998"/>
    <x v="3"/>
  </r>
  <r>
    <s v="ECU0037"/>
    <n v="12.1859"/>
    <n v="19.169599999999999"/>
    <n v="19.067399999999999"/>
    <s v="SUCURSAL LOJA"/>
    <s v="SUCURSAL LOJA"/>
    <s v="SEP"/>
    <n v="2020"/>
    <n v="0"/>
    <n v="0"/>
    <n v="0"/>
    <n v="0"/>
    <x v="4"/>
  </r>
  <r>
    <s v="ECU0037"/>
    <n v="12.1859"/>
    <n v="19.169599999999999"/>
    <n v="19.067399999999999"/>
    <s v="SUCURSAL LOJA"/>
    <s v="SUCURSAL LOJA"/>
    <s v="OCT"/>
    <n v="2020"/>
    <n v="0.08"/>
    <n v="1.533568"/>
    <n v="0.97487200000000007"/>
    <n v="0.55869599999999997"/>
    <x v="5"/>
  </r>
  <r>
    <s v="ECU0037"/>
    <n v="12.1859"/>
    <n v="19.169599999999999"/>
    <n v="19.067399999999999"/>
    <s v="SUCURSAL LOJA"/>
    <s v="SUCURSAL LOJA"/>
    <s v="NOV"/>
    <n v="2020"/>
    <n v="0"/>
    <n v="0"/>
    <n v="0"/>
    <n v="0"/>
    <x v="6"/>
  </r>
  <r>
    <s v="ECU0037"/>
    <n v="12.1859"/>
    <n v="19.169599999999999"/>
    <n v="19.067399999999999"/>
    <s v="SUCURSAL LOJA"/>
    <s v="SUCURSAL LOJA"/>
    <s v="DEC"/>
    <n v="2020"/>
    <n v="0"/>
    <n v="0"/>
    <n v="0"/>
    <n v="0"/>
    <x v="7"/>
  </r>
  <r>
    <s v="ECU0037"/>
    <n v="12.1859"/>
    <n v="19.169599999999999"/>
    <n v="19.067399999999999"/>
    <s v="SUCURSAL LOJA"/>
    <s v="SUCURSAL LOJA"/>
    <s v="JAN"/>
    <n v="2021"/>
    <n v="0"/>
    <n v="0"/>
    <n v="0"/>
    <n v="0"/>
    <x v="8"/>
  </r>
  <r>
    <s v="ECU0038"/>
    <n v="11.9901"/>
    <n v="17.239000000000001"/>
    <n v="15.5884"/>
    <s v="SUCURSAL TALLER"/>
    <s v="SUCURSAL TALLER"/>
    <s v="MAY"/>
    <n v="2020"/>
    <n v="0"/>
    <n v="0"/>
    <n v="0"/>
    <n v="0"/>
    <x v="0"/>
  </r>
  <r>
    <s v="ECU0038"/>
    <n v="11.9901"/>
    <n v="17.239000000000001"/>
    <n v="15.5884"/>
    <s v="SUCURSAL TALLER"/>
    <s v="SUCURSAL TALLER"/>
    <s v="JUN"/>
    <n v="2020"/>
    <n v="1.27"/>
    <n v="21.893530000000002"/>
    <n v="15.227427"/>
    <n v="6.6661030000000014"/>
    <x v="1"/>
  </r>
  <r>
    <s v="ECU0038"/>
    <n v="11.9901"/>
    <n v="17.239000000000001"/>
    <n v="15.5884"/>
    <s v="SUCURSAL TALLER"/>
    <s v="SUCURSAL TALLER"/>
    <s v="JUL"/>
    <n v="2020"/>
    <n v="1.02"/>
    <n v="17.583780000000001"/>
    <n v="12.229902000000001"/>
    <n v="5.3538779999999999"/>
    <x v="2"/>
  </r>
  <r>
    <s v="ECU0038"/>
    <n v="11.9901"/>
    <n v="17.239000000000001"/>
    <n v="15.5884"/>
    <s v="SUCURSAL TALLER"/>
    <s v="SUCURSAL TALLER"/>
    <s v="AUG"/>
    <n v="2020"/>
    <n v="1.61"/>
    <n v="27.754790000000003"/>
    <n v="19.304061000000001"/>
    <n v="8.4507290000000026"/>
    <x v="3"/>
  </r>
  <r>
    <s v="ECU0038"/>
    <n v="11.9901"/>
    <n v="17.239000000000001"/>
    <n v="15.5884"/>
    <s v="SUCURSAL TALLER"/>
    <s v="SUCURSAL TALLER"/>
    <s v="SEP"/>
    <n v="2020"/>
    <n v="0"/>
    <n v="0"/>
    <n v="0"/>
    <n v="0"/>
    <x v="4"/>
  </r>
  <r>
    <s v="ECU0038"/>
    <n v="11.9901"/>
    <n v="17.239000000000001"/>
    <n v="15.5884"/>
    <s v="SUCURSAL TALLER"/>
    <s v="SUCURSAL TALLER"/>
    <s v="OCT"/>
    <n v="2020"/>
    <n v="0"/>
    <n v="0"/>
    <n v="0"/>
    <n v="0"/>
    <x v="5"/>
  </r>
  <r>
    <s v="ECU0038"/>
    <n v="11.9901"/>
    <n v="17.239000000000001"/>
    <n v="15.5884"/>
    <s v="SUCURSAL TALLER"/>
    <s v="SUCURSAL TALLER"/>
    <s v="NOV"/>
    <n v="2020"/>
    <n v="0"/>
    <n v="0"/>
    <n v="0"/>
    <n v="0"/>
    <x v="6"/>
  </r>
  <r>
    <s v="ECU0038"/>
    <n v="11.9901"/>
    <n v="17.239000000000001"/>
    <n v="15.5884"/>
    <s v="SUCURSAL TALLER"/>
    <s v="SUCURSAL TALLER"/>
    <s v="DEC"/>
    <n v="2020"/>
    <n v="0"/>
    <n v="0"/>
    <n v="0"/>
    <n v="0"/>
    <x v="7"/>
  </r>
  <r>
    <s v="ECU0038"/>
    <n v="11.9901"/>
    <n v="17.239000000000001"/>
    <n v="15.5884"/>
    <s v="SUCURSAL TALLER"/>
    <s v="SUCURSAL TALLER"/>
    <s v="JAN"/>
    <n v="2021"/>
    <n v="0.13"/>
    <n v="2.2410700000000001"/>
    <n v="1.558713"/>
    <n v="0.6823570000000001"/>
    <x v="8"/>
  </r>
  <r>
    <s v="ECU0038"/>
    <n v="8.6682000000000006"/>
    <n v="11.6119"/>
    <n v="11.629099999999999"/>
    <s v="SUCURSAL LOJA"/>
    <s v="SUCURSAL LOJA"/>
    <s v="MAY"/>
    <n v="2020"/>
    <n v="12.42"/>
    <n v="144.219798"/>
    <n v="107.65904400000001"/>
    <n v="36.560753999999989"/>
    <x v="0"/>
  </r>
  <r>
    <s v="ECU0038"/>
    <n v="8.6682000000000006"/>
    <n v="11.6119"/>
    <n v="11.629099999999999"/>
    <s v="SUCURSAL LOJA"/>
    <s v="SUCURSAL LOJA"/>
    <s v="JUN"/>
    <n v="2020"/>
    <n v="4.8099999999999996"/>
    <n v="55.853238999999995"/>
    <n v="41.694041999999996"/>
    <n v="14.159196999999999"/>
    <x v="1"/>
  </r>
  <r>
    <s v="ECU0038"/>
    <n v="8.6682000000000006"/>
    <n v="11.6119"/>
    <n v="11.629099999999999"/>
    <s v="SUCURSAL LOJA"/>
    <s v="SUCURSAL LOJA"/>
    <s v="JUL"/>
    <n v="2020"/>
    <n v="1.2"/>
    <n v="13.934279999999999"/>
    <n v="10.40184"/>
    <n v="3.5324399999999994"/>
    <x v="2"/>
  </r>
  <r>
    <s v="ECU0038"/>
    <n v="8.6682000000000006"/>
    <n v="11.6119"/>
    <n v="11.629099999999999"/>
    <s v="SUCURSAL LOJA"/>
    <s v="SUCURSAL LOJA"/>
    <s v="AUG"/>
    <n v="2020"/>
    <n v="4"/>
    <n v="46.447600000000001"/>
    <n v="34.672800000000002"/>
    <n v="11.774799999999999"/>
    <x v="3"/>
  </r>
  <r>
    <s v="ECU0038"/>
    <n v="8.6682000000000006"/>
    <n v="11.6119"/>
    <n v="11.629099999999999"/>
    <s v="SUCURSAL LOJA"/>
    <s v="SUCURSAL LOJA"/>
    <s v="SEP"/>
    <n v="2020"/>
    <n v="1.1599999999999999"/>
    <n v="13.469804"/>
    <n v="10.055111999999999"/>
    <n v="3.4146920000000005"/>
    <x v="4"/>
  </r>
  <r>
    <s v="ECU0038"/>
    <n v="8.6682000000000006"/>
    <n v="11.6119"/>
    <n v="11.629099999999999"/>
    <s v="SUCURSAL LOJA"/>
    <s v="SUCURSAL LOJA"/>
    <s v="OCT"/>
    <n v="2020"/>
    <n v="0"/>
    <n v="0"/>
    <n v="0"/>
    <n v="0"/>
    <x v="5"/>
  </r>
  <r>
    <s v="ECU0038"/>
    <n v="8.6682000000000006"/>
    <n v="11.6119"/>
    <n v="11.629099999999999"/>
    <s v="SUCURSAL LOJA"/>
    <s v="SUCURSAL LOJA"/>
    <s v="NOV"/>
    <n v="2020"/>
    <n v="4.5999999999999996"/>
    <n v="53.414739999999995"/>
    <n v="39.873719999999999"/>
    <n v="13.541019999999996"/>
    <x v="6"/>
  </r>
  <r>
    <s v="ECU0038"/>
    <n v="8.6682000000000006"/>
    <n v="11.6119"/>
    <n v="11.629099999999999"/>
    <s v="SUCURSAL LOJA"/>
    <s v="SUCURSAL LOJA"/>
    <s v="DEC"/>
    <n v="2020"/>
    <n v="4.2"/>
    <n v="48.769980000000004"/>
    <n v="36.406440000000003"/>
    <n v="12.36354"/>
    <x v="7"/>
  </r>
  <r>
    <s v="ECU0038"/>
    <n v="8.6682000000000006"/>
    <n v="11.6119"/>
    <n v="11.629099999999999"/>
    <s v="SUCURSAL LOJA"/>
    <s v="SUCURSAL LOJA"/>
    <s v="JAN"/>
    <n v="2021"/>
    <n v="3.07"/>
    <n v="35.648533"/>
    <n v="26.611374000000001"/>
    <n v="9.0371589999999991"/>
    <x v="8"/>
  </r>
  <r>
    <s v="BRA0039"/>
    <n v="1.7319"/>
    <n v="2.8395000000000001"/>
    <n v="3.0847000000000002"/>
    <s v="SUCURSAL TRAN"/>
    <s v="SUCURSAL TRAN"/>
    <s v="MAY"/>
    <n v="2020"/>
    <n v="1.65"/>
    <n v="4.6851750000000001"/>
    <n v="2.8576349999999997"/>
    <n v="1.8275400000000004"/>
    <x v="0"/>
  </r>
  <r>
    <s v="BRA0039"/>
    <n v="1.7319"/>
    <n v="2.8395000000000001"/>
    <n v="3.0847000000000002"/>
    <s v="SUCURSAL TRAN"/>
    <s v="SUCURSAL TRAN"/>
    <s v="JUN"/>
    <n v="2020"/>
    <n v="0"/>
    <n v="0"/>
    <n v="0"/>
    <n v="0"/>
    <x v="1"/>
  </r>
  <r>
    <s v="BRA0039"/>
    <n v="1.7319"/>
    <n v="2.8395000000000001"/>
    <n v="3.0847000000000002"/>
    <s v="SUCURSAL TRAN"/>
    <s v="SUCURSAL TRAN"/>
    <s v="JUL"/>
    <n v="2020"/>
    <n v="2.75"/>
    <n v="7.8086250000000001"/>
    <n v="4.7627249999999997"/>
    <n v="3.0459000000000005"/>
    <x v="2"/>
  </r>
  <r>
    <s v="BRA0039"/>
    <n v="1.7319"/>
    <n v="2.8395000000000001"/>
    <n v="3.0847000000000002"/>
    <s v="SUCURSAL TRAN"/>
    <s v="SUCURSAL TRAN"/>
    <s v="AUG"/>
    <n v="2020"/>
    <n v="9.5299999999999994"/>
    <n v="27.060434999999998"/>
    <n v="16.505006999999999"/>
    <n v="10.555427999999999"/>
    <x v="3"/>
  </r>
  <r>
    <s v="BRA0039"/>
    <n v="1.7319"/>
    <n v="2.8395000000000001"/>
    <n v="3.0847000000000002"/>
    <s v="SUCURSAL TRAN"/>
    <s v="SUCURSAL TRAN"/>
    <s v="SEP"/>
    <n v="2020"/>
    <n v="1.21"/>
    <n v="3.4357950000000002"/>
    <n v="2.095599"/>
    <n v="1.3401960000000002"/>
    <x v="4"/>
  </r>
  <r>
    <s v="BRA0039"/>
    <n v="1.7319"/>
    <n v="2.8395000000000001"/>
    <n v="3.0847000000000002"/>
    <s v="SUCURSAL TRAN"/>
    <s v="SUCURSAL TRAN"/>
    <s v="OCT"/>
    <n v="2020"/>
    <n v="1.83"/>
    <n v="5.1962850000000005"/>
    <n v="3.1693770000000003"/>
    <n v="2.0269080000000002"/>
    <x v="5"/>
  </r>
  <r>
    <s v="BRA0039"/>
    <n v="1.7319"/>
    <n v="2.8395000000000001"/>
    <n v="3.0847000000000002"/>
    <s v="SUCURSAL TRAN"/>
    <s v="SUCURSAL TRAN"/>
    <s v="NOV"/>
    <n v="2020"/>
    <n v="0.34"/>
    <n v="0.96543000000000012"/>
    <n v="0.58884600000000009"/>
    <n v="0.37658400000000003"/>
    <x v="6"/>
  </r>
  <r>
    <s v="BRA0039"/>
    <n v="1.7319"/>
    <n v="2.8395000000000001"/>
    <n v="3.0847000000000002"/>
    <s v="SUCURSAL TRAN"/>
    <s v="SUCURSAL TRAN"/>
    <s v="DEC"/>
    <n v="2020"/>
    <n v="3.24"/>
    <n v="9.1999800000000018"/>
    <n v="5.6113560000000007"/>
    <n v="3.5886240000000011"/>
    <x v="7"/>
  </r>
  <r>
    <s v="BRA0039"/>
    <n v="1.7319"/>
    <n v="2.8395000000000001"/>
    <n v="3.0847000000000002"/>
    <s v="SUCURSAL TRAN"/>
    <s v="SUCURSAL TRAN"/>
    <s v="JAN"/>
    <n v="2021"/>
    <n v="0"/>
    <n v="0"/>
    <n v="0"/>
    <n v="0"/>
    <x v="8"/>
  </r>
  <r>
    <s v="BRA0039"/>
    <n v="9.5770999999999997"/>
    <n v="15.3962"/>
    <n v="0"/>
    <s v="SUCURSAL CHILE"/>
    <s v="SUCURSAL CHILE"/>
    <s v="MAY"/>
    <n v="2020"/>
    <n v="0"/>
    <n v="0"/>
    <n v="0"/>
    <n v="0"/>
    <x v="0"/>
  </r>
  <r>
    <s v="BRA0039"/>
    <n v="9.5770999999999997"/>
    <n v="15.3962"/>
    <n v="0"/>
    <s v="SUCURSAL CHILE"/>
    <s v="SUCURSAL CHILE"/>
    <s v="JUN"/>
    <n v="2020"/>
    <n v="0"/>
    <n v="0"/>
    <n v="0"/>
    <n v="0"/>
    <x v="1"/>
  </r>
  <r>
    <s v="BRA0039"/>
    <n v="9.5770999999999997"/>
    <n v="15.3962"/>
    <n v="0"/>
    <s v="SUCURSAL CHILE"/>
    <s v="SUCURSAL CHILE"/>
    <s v="JUL"/>
    <n v="2020"/>
    <n v="2.02"/>
    <n v="31.100324000000001"/>
    <n v="19.345742000000001"/>
    <n v="11.754581999999999"/>
    <x v="2"/>
  </r>
  <r>
    <s v="BRA0039"/>
    <n v="9.5770999999999997"/>
    <n v="15.3962"/>
    <n v="0"/>
    <s v="SUCURSAL CHILE"/>
    <s v="SUCURSAL CHILE"/>
    <s v="AUG"/>
    <n v="2020"/>
    <n v="6.76"/>
    <n v="104.078312"/>
    <n v="64.741196000000002"/>
    <n v="39.337115999999995"/>
    <x v="3"/>
  </r>
  <r>
    <s v="BRA0039"/>
    <n v="9.5770999999999997"/>
    <n v="15.3962"/>
    <n v="0"/>
    <s v="SUCURSAL CHILE"/>
    <s v="SUCURSAL CHILE"/>
    <s v="SEP"/>
    <n v="2020"/>
    <n v="6"/>
    <n v="92.377200000000002"/>
    <n v="57.462599999999995"/>
    <n v="34.914600000000007"/>
    <x v="4"/>
  </r>
  <r>
    <s v="BRA0039"/>
    <n v="9.5770999999999997"/>
    <n v="15.3962"/>
    <n v="0"/>
    <s v="SUCURSAL CHILE"/>
    <s v="SUCURSAL CHILE"/>
    <s v="OCT"/>
    <n v="2020"/>
    <n v="0.56000000000000005"/>
    <n v="8.6218720000000015"/>
    <n v="5.3631760000000002"/>
    <n v="3.2586960000000014"/>
    <x v="5"/>
  </r>
  <r>
    <s v="BRA0039"/>
    <n v="9.5770999999999997"/>
    <n v="15.3962"/>
    <n v="0"/>
    <s v="SUCURSAL CHILE"/>
    <s v="SUCURSAL CHILE"/>
    <s v="NOV"/>
    <n v="2020"/>
    <n v="1.18"/>
    <n v="18.167515999999999"/>
    <n v="11.300977999999999"/>
    <n v="6.8665380000000003"/>
    <x v="6"/>
  </r>
  <r>
    <s v="BRA0039"/>
    <n v="9.5770999999999997"/>
    <n v="15.3962"/>
    <n v="0"/>
    <s v="SUCURSAL CHILE"/>
    <s v="SUCURSAL CHILE"/>
    <s v="DEC"/>
    <n v="2020"/>
    <n v="0"/>
    <n v="0"/>
    <n v="0"/>
    <n v="0"/>
    <x v="7"/>
  </r>
  <r>
    <s v="BRA0039"/>
    <n v="9.5770999999999997"/>
    <n v="15.3962"/>
    <n v="0"/>
    <s v="SUCURSAL CHILE"/>
    <s v="SUCURSAL CHILE"/>
    <s v="JAN"/>
    <n v="2021"/>
    <n v="1.6"/>
    <n v="24.633920000000003"/>
    <n v="15.323360000000001"/>
    <n v="9.3105600000000024"/>
    <x v="8"/>
  </r>
  <r>
    <s v="BRA0039"/>
    <n v="5.8661000000000003"/>
    <n v="7.8102"/>
    <n v="8.2123000000000008"/>
    <s v="MATRIZ "/>
    <s v="MATRIZ "/>
    <s v="MAY"/>
    <n v="2020"/>
    <n v="7.33"/>
    <n v="57.248766000000003"/>
    <n v="42.998513000000003"/>
    <n v="14.250253000000001"/>
    <x v="0"/>
  </r>
  <r>
    <s v="BRA0039"/>
    <n v="5.8661000000000003"/>
    <n v="7.8102"/>
    <n v="8.2123000000000008"/>
    <s v="MATRIZ "/>
    <s v="MATRIZ "/>
    <s v="JUN"/>
    <n v="2020"/>
    <n v="0"/>
    <n v="0"/>
    <n v="0"/>
    <n v="0"/>
    <x v="1"/>
  </r>
  <r>
    <s v="BRA0039"/>
    <n v="5.8661000000000003"/>
    <n v="7.8102"/>
    <n v="8.2123000000000008"/>
    <s v="MATRIZ "/>
    <s v="MATRIZ "/>
    <s v="JUL"/>
    <n v="2020"/>
    <n v="26.44"/>
    <n v="206.501688"/>
    <n v="155.09968400000002"/>
    <n v="51.402003999999977"/>
    <x v="2"/>
  </r>
  <r>
    <s v="BRA0039"/>
    <n v="5.8661000000000003"/>
    <n v="7.8102"/>
    <n v="8.2123000000000008"/>
    <s v="MATRIZ "/>
    <s v="MATRIZ "/>
    <s v="AUG"/>
    <n v="2020"/>
    <n v="0"/>
    <n v="0"/>
    <n v="0"/>
    <n v="0"/>
    <x v="3"/>
  </r>
  <r>
    <s v="BRA0039"/>
    <n v="5.8661000000000003"/>
    <n v="7.8102"/>
    <n v="8.2123000000000008"/>
    <s v="MATRIZ "/>
    <s v="MATRIZ "/>
    <s v="SEP"/>
    <n v="2020"/>
    <n v="8.84"/>
    <n v="69.042168000000004"/>
    <n v="51.856324000000001"/>
    <n v="17.185844000000003"/>
    <x v="4"/>
  </r>
  <r>
    <s v="BRA0039"/>
    <n v="5.8661000000000003"/>
    <n v="7.8102"/>
    <n v="8.2123000000000008"/>
    <s v="MATRIZ "/>
    <s v="MATRIZ "/>
    <s v="OCT"/>
    <n v="2020"/>
    <n v="9.1"/>
    <n v="71.072819999999993"/>
    <n v="53.381509999999999"/>
    <n v="17.691309999999994"/>
    <x v="5"/>
  </r>
  <r>
    <s v="BRA0039"/>
    <n v="5.8661000000000003"/>
    <n v="7.8102"/>
    <n v="8.2123000000000008"/>
    <s v="MATRIZ "/>
    <s v="MATRIZ "/>
    <s v="NOV"/>
    <n v="2020"/>
    <n v="5.76"/>
    <n v="44.986751999999996"/>
    <n v="33.788736"/>
    <n v="11.198015999999996"/>
    <x v="6"/>
  </r>
  <r>
    <s v="BRA0039"/>
    <n v="5.8661000000000003"/>
    <n v="7.8102"/>
    <n v="8.2123000000000008"/>
    <s v="MATRIZ "/>
    <s v="MATRIZ "/>
    <s v="DEC"/>
    <n v="2020"/>
    <n v="3.92"/>
    <n v="30.615984000000001"/>
    <n v="22.995112000000002"/>
    <n v="7.6208719999999985"/>
    <x v="7"/>
  </r>
  <r>
    <s v="BRA0039"/>
    <n v="5.8661000000000003"/>
    <n v="7.8102"/>
    <n v="8.2123000000000008"/>
    <s v="MATRIZ "/>
    <s v="MATRIZ "/>
    <s v="JAN"/>
    <n v="2021"/>
    <n v="6.07"/>
    <n v="47.407914000000005"/>
    <n v="35.607227000000002"/>
    <n v="11.800687000000003"/>
    <x v="8"/>
  </r>
  <r>
    <s v="CA0040"/>
    <n v="0.51539999999999997"/>
    <n v="1.0696000000000001"/>
    <n v="0.94089999999999996"/>
    <s v="SUCURSAL LOJA"/>
    <s v="SUCURSAL LOJA"/>
    <s v="MAY"/>
    <n v="2020"/>
    <n v="0.94"/>
    <n v="1.0054240000000001"/>
    <n v="0.48447599999999996"/>
    <n v="0.52094800000000019"/>
    <x v="0"/>
  </r>
  <r>
    <s v="CA0040"/>
    <n v="0.51539999999999997"/>
    <n v="1.0696000000000001"/>
    <n v="0.94089999999999996"/>
    <s v="SUCURSAL LOJA"/>
    <s v="SUCURSAL LOJA"/>
    <s v="JUN"/>
    <n v="2020"/>
    <n v="0.28000000000000003"/>
    <n v="0.29948800000000003"/>
    <n v="0.144312"/>
    <n v="0.15517600000000004"/>
    <x v="1"/>
  </r>
  <r>
    <s v="CA0040"/>
    <n v="0.51539999999999997"/>
    <n v="1.0696000000000001"/>
    <n v="0.94089999999999996"/>
    <s v="SUCURSAL LOJA"/>
    <s v="SUCURSAL LOJA"/>
    <s v="JUL"/>
    <n v="2020"/>
    <n v="1.02"/>
    <n v="1.0909920000000002"/>
    <n v="0.52570799999999995"/>
    <n v="0.56528400000000023"/>
    <x v="2"/>
  </r>
  <r>
    <s v="CA0040"/>
    <n v="0.51539999999999997"/>
    <n v="1.0696000000000001"/>
    <n v="0.94089999999999996"/>
    <s v="SUCURSAL LOJA"/>
    <s v="SUCURSAL LOJA"/>
    <s v="AUG"/>
    <n v="2020"/>
    <n v="5.0599999999999996"/>
    <n v="5.4121760000000005"/>
    <n v="2.6079239999999997"/>
    <n v="2.8042520000000009"/>
    <x v="3"/>
  </r>
  <r>
    <s v="CA0040"/>
    <n v="0.51539999999999997"/>
    <n v="1.0696000000000001"/>
    <n v="0.94089999999999996"/>
    <s v="SUCURSAL LOJA"/>
    <s v="SUCURSAL LOJA"/>
    <s v="SEP"/>
    <n v="2020"/>
    <n v="2.06"/>
    <n v="2.2033760000000004"/>
    <n v="1.0617239999999999"/>
    <n v="1.1416520000000006"/>
    <x v="4"/>
  </r>
  <r>
    <s v="CA0040"/>
    <n v="0.51539999999999997"/>
    <n v="1.0696000000000001"/>
    <n v="0.94089999999999996"/>
    <s v="SUCURSAL LOJA"/>
    <s v="SUCURSAL LOJA"/>
    <s v="OCT"/>
    <n v="2020"/>
    <n v="0"/>
    <n v="0"/>
    <n v="0"/>
    <n v="0"/>
    <x v="5"/>
  </r>
  <r>
    <s v="CA0040"/>
    <n v="0.51539999999999997"/>
    <n v="1.0696000000000001"/>
    <n v="0.94089999999999996"/>
    <s v="SUCURSAL LOJA"/>
    <s v="SUCURSAL LOJA"/>
    <s v="NOV"/>
    <n v="2020"/>
    <n v="0.96"/>
    <n v="1.0268160000000002"/>
    <n v="0.49478399999999995"/>
    <n v="0.53203200000000028"/>
    <x v="6"/>
  </r>
  <r>
    <s v="CA0040"/>
    <n v="0.51539999999999997"/>
    <n v="1.0696000000000001"/>
    <n v="0.94089999999999996"/>
    <s v="SUCURSAL LOJA"/>
    <s v="SUCURSAL LOJA"/>
    <s v="DEC"/>
    <n v="2020"/>
    <n v="0.09"/>
    <n v="9.6264000000000002E-2"/>
    <n v="4.6385999999999997E-2"/>
    <n v="4.9878000000000006E-2"/>
    <x v="7"/>
  </r>
  <r>
    <s v="CA0040"/>
    <n v="0.51539999999999997"/>
    <n v="1.0696000000000001"/>
    <n v="0.94089999999999996"/>
    <s v="SUCURSAL LOJA"/>
    <s v="SUCURSAL LOJA"/>
    <s v="JAN"/>
    <n v="2021"/>
    <n v="0.74"/>
    <n v="0.7915040000000001"/>
    <n v="0.38139599999999996"/>
    <n v="0.41010800000000014"/>
    <x v="8"/>
  </r>
  <r>
    <s v="CA0040"/>
    <n v="0.54490000000000005"/>
    <n v="0.99690000000000001"/>
    <n v="0"/>
    <s v="SUCURSAL TRAN"/>
    <s v="SUCURSAL TRAN"/>
    <s v="MAY"/>
    <n v="2020"/>
    <n v="2.2799999999999998"/>
    <n v="2.272932"/>
    <n v="1.242372"/>
    <n v="1.0305599999999999"/>
    <x v="0"/>
  </r>
  <r>
    <s v="CA0040"/>
    <n v="0.54490000000000005"/>
    <n v="0.99690000000000001"/>
    <n v="0"/>
    <s v="SUCURSAL TRAN"/>
    <s v="SUCURSAL TRAN"/>
    <s v="JUN"/>
    <n v="2020"/>
    <n v="0"/>
    <n v="0"/>
    <n v="0"/>
    <n v="0"/>
    <x v="1"/>
  </r>
  <r>
    <s v="CA0040"/>
    <n v="0.54490000000000005"/>
    <n v="0.99690000000000001"/>
    <n v="0"/>
    <s v="SUCURSAL TRAN"/>
    <s v="SUCURSAL TRAN"/>
    <s v="JUL"/>
    <n v="2020"/>
    <n v="3.15"/>
    <n v="3.1402350000000001"/>
    <n v="1.7164350000000002"/>
    <n v="1.4238"/>
    <x v="2"/>
  </r>
  <r>
    <s v="CA0040"/>
    <n v="0.54490000000000005"/>
    <n v="0.99690000000000001"/>
    <n v="0"/>
    <s v="SUCURSAL TRAN"/>
    <s v="SUCURSAL TRAN"/>
    <s v="AUG"/>
    <n v="2020"/>
    <n v="1.87"/>
    <n v="1.8642030000000001"/>
    <n v="1.0189630000000001"/>
    <n v="0.84523999999999999"/>
    <x v="3"/>
  </r>
  <r>
    <s v="CA0040"/>
    <n v="0.54490000000000005"/>
    <n v="0.99690000000000001"/>
    <n v="0"/>
    <s v="SUCURSAL TRAN"/>
    <s v="SUCURSAL TRAN"/>
    <s v="SEP"/>
    <n v="2020"/>
    <n v="0"/>
    <n v="0"/>
    <n v="0"/>
    <n v="0"/>
    <x v="4"/>
  </r>
  <r>
    <s v="CA0040"/>
    <n v="0.54490000000000005"/>
    <n v="0.99690000000000001"/>
    <n v="0"/>
    <s v="SUCURSAL TRAN"/>
    <s v="SUCURSAL TRAN"/>
    <s v="OCT"/>
    <n v="2020"/>
    <n v="0"/>
    <n v="0"/>
    <n v="0"/>
    <n v="0"/>
    <x v="5"/>
  </r>
  <r>
    <s v="CA0040"/>
    <n v="0.54490000000000005"/>
    <n v="0.99690000000000001"/>
    <n v="0"/>
    <s v="SUCURSAL TRAN"/>
    <s v="SUCURSAL TRAN"/>
    <s v="NOV"/>
    <n v="2020"/>
    <n v="0.52"/>
    <n v="0.51838800000000007"/>
    <n v="0.28334800000000004"/>
    <n v="0.23504000000000003"/>
    <x v="6"/>
  </r>
  <r>
    <s v="CA0040"/>
    <n v="0.54490000000000005"/>
    <n v="0.99690000000000001"/>
    <n v="0"/>
    <s v="SUCURSAL TRAN"/>
    <s v="SUCURSAL TRAN"/>
    <s v="DEC"/>
    <n v="2020"/>
    <n v="1.24"/>
    <n v="1.236156"/>
    <n v="0.67567600000000005"/>
    <n v="0.56047999999999998"/>
    <x v="7"/>
  </r>
  <r>
    <s v="CA0040"/>
    <n v="0.54490000000000005"/>
    <n v="0.99690000000000001"/>
    <n v="0"/>
    <s v="SUCURSAL TRAN"/>
    <s v="SUCURSAL TRAN"/>
    <s v="JAN"/>
    <n v="2021"/>
    <n v="0.43"/>
    <n v="0.42866700000000002"/>
    <n v="0.23430700000000002"/>
    <n v="0.19436"/>
    <x v="8"/>
  </r>
  <r>
    <s v="CA0040"/>
    <n v="0.12870000000000001"/>
    <n v="0.21829999999999999"/>
    <n v="0"/>
    <s v="SUCURSAL CHILE"/>
    <s v="SUCURSAL CHILE"/>
    <s v="MAY"/>
    <n v="2020"/>
    <n v="0"/>
    <n v="0"/>
    <n v="0"/>
    <n v="0"/>
    <x v="0"/>
  </r>
  <r>
    <s v="CA0040"/>
    <n v="0.12870000000000001"/>
    <n v="0.21829999999999999"/>
    <n v="0"/>
    <s v="SUCURSAL CHILE"/>
    <s v="SUCURSAL CHILE"/>
    <s v="JUN"/>
    <n v="2020"/>
    <n v="0"/>
    <n v="0"/>
    <n v="0"/>
    <n v="0"/>
    <x v="1"/>
  </r>
  <r>
    <s v="CA0040"/>
    <n v="0.12870000000000001"/>
    <n v="0.21829999999999999"/>
    <n v="0"/>
    <s v="SUCURSAL CHILE"/>
    <s v="SUCURSAL CHILE"/>
    <s v="JUL"/>
    <n v="2020"/>
    <n v="0"/>
    <n v="0"/>
    <n v="0"/>
    <n v="0"/>
    <x v="2"/>
  </r>
  <r>
    <s v="CA0040"/>
    <n v="0.12870000000000001"/>
    <n v="0.21829999999999999"/>
    <n v="0"/>
    <s v="SUCURSAL CHILE"/>
    <s v="SUCURSAL CHILE"/>
    <s v="AUG"/>
    <n v="2020"/>
    <n v="0"/>
    <n v="0"/>
    <n v="0"/>
    <n v="0"/>
    <x v="3"/>
  </r>
  <r>
    <s v="CA0040"/>
    <n v="0.12870000000000001"/>
    <n v="0.21829999999999999"/>
    <n v="0"/>
    <s v="SUCURSAL CHILE"/>
    <s v="SUCURSAL CHILE"/>
    <s v="SEP"/>
    <n v="2020"/>
    <n v="0"/>
    <n v="0"/>
    <n v="0"/>
    <n v="0"/>
    <x v="4"/>
  </r>
  <r>
    <s v="CA0040"/>
    <n v="0.12870000000000001"/>
    <n v="0.21829999999999999"/>
    <n v="0"/>
    <s v="SUCURSAL CHILE"/>
    <s v="SUCURSAL CHILE"/>
    <s v="OCT"/>
    <n v="2020"/>
    <n v="0"/>
    <n v="0"/>
    <n v="0"/>
    <n v="0"/>
    <x v="5"/>
  </r>
  <r>
    <s v="CA0040"/>
    <n v="0.12870000000000001"/>
    <n v="0.21829999999999999"/>
    <n v="0"/>
    <s v="SUCURSAL CHILE"/>
    <s v="SUCURSAL CHILE"/>
    <s v="NOV"/>
    <n v="2020"/>
    <n v="0"/>
    <n v="0"/>
    <n v="0"/>
    <n v="0"/>
    <x v="6"/>
  </r>
  <r>
    <s v="CA0040"/>
    <n v="0.12870000000000001"/>
    <n v="0.21829999999999999"/>
    <n v="0"/>
    <s v="SUCURSAL CHILE"/>
    <s v="SUCURSAL CHILE"/>
    <s v="DEC"/>
    <n v="2020"/>
    <n v="0.28999999999999998"/>
    <n v="6.3306999999999988E-2"/>
    <n v="3.7323000000000002E-2"/>
    <n v="2.5983999999999986E-2"/>
    <x v="7"/>
  </r>
  <r>
    <s v="CA0040"/>
    <n v="0.12870000000000001"/>
    <n v="0.21829999999999999"/>
    <n v="0"/>
    <s v="SUCURSAL CHILE"/>
    <s v="SUCURSAL CHILE"/>
    <s v="JAN"/>
    <n v="2021"/>
    <n v="0"/>
    <n v="0"/>
    <n v="0"/>
    <n v="0"/>
    <x v="8"/>
  </r>
  <r>
    <s v="CA0040"/>
    <n v="0.58069999999999999"/>
    <n v="1.1163000000000001"/>
    <n v="1.1140000000000001"/>
    <s v="MATRIZ "/>
    <s v="MATRIZ "/>
    <s v="MAY"/>
    <n v="2020"/>
    <n v="0.06"/>
    <n v="6.6977999999999996E-2"/>
    <n v="3.4841999999999998E-2"/>
    <n v="3.2135999999999998E-2"/>
    <x v="0"/>
  </r>
  <r>
    <s v="CA0040"/>
    <n v="0.58069999999999999"/>
    <n v="1.1163000000000001"/>
    <n v="1.1140000000000001"/>
    <s v="MATRIZ "/>
    <s v="MATRIZ "/>
    <s v="JUN"/>
    <n v="2020"/>
    <n v="0"/>
    <n v="0"/>
    <n v="0"/>
    <n v="0"/>
    <x v="1"/>
  </r>
  <r>
    <s v="CA0040"/>
    <n v="0.58069999999999999"/>
    <n v="1.1163000000000001"/>
    <n v="1.1140000000000001"/>
    <s v="MATRIZ "/>
    <s v="MATRIZ "/>
    <s v="JUL"/>
    <n v="2020"/>
    <n v="0"/>
    <n v="0"/>
    <n v="0"/>
    <n v="0"/>
    <x v="2"/>
  </r>
  <r>
    <s v="CA0040"/>
    <n v="0.58069999999999999"/>
    <n v="1.1163000000000001"/>
    <n v="1.1140000000000001"/>
    <s v="MATRIZ "/>
    <s v="MATRIZ "/>
    <s v="AUG"/>
    <n v="2020"/>
    <n v="0"/>
    <n v="0"/>
    <n v="0"/>
    <n v="0"/>
    <x v="3"/>
  </r>
  <r>
    <s v="CA0040"/>
    <n v="0.58069999999999999"/>
    <n v="1.1163000000000001"/>
    <n v="1.1140000000000001"/>
    <s v="MATRIZ "/>
    <s v="MATRIZ "/>
    <s v="SEP"/>
    <n v="2020"/>
    <n v="0"/>
    <n v="0"/>
    <n v="0"/>
    <n v="0"/>
    <x v="4"/>
  </r>
  <r>
    <s v="CA0040"/>
    <n v="0.58069999999999999"/>
    <n v="1.1163000000000001"/>
    <n v="1.1140000000000001"/>
    <s v="MATRIZ "/>
    <s v="MATRIZ "/>
    <s v="OCT"/>
    <n v="2020"/>
    <n v="0"/>
    <n v="0"/>
    <n v="0"/>
    <n v="0"/>
    <x v="5"/>
  </r>
  <r>
    <s v="CA0040"/>
    <n v="0.58069999999999999"/>
    <n v="1.1163000000000001"/>
    <n v="1.1140000000000001"/>
    <s v="MATRIZ "/>
    <s v="MATRIZ "/>
    <s v="NOV"/>
    <n v="2020"/>
    <n v="0.22"/>
    <n v="0.24558600000000003"/>
    <n v="0.12775400000000001"/>
    <n v="0.11783200000000002"/>
    <x v="6"/>
  </r>
  <r>
    <s v="CA0040"/>
    <n v="0.58069999999999999"/>
    <n v="1.1163000000000001"/>
    <n v="1.1140000000000001"/>
    <s v="MATRIZ "/>
    <s v="MATRIZ "/>
    <s v="DEC"/>
    <n v="2020"/>
    <n v="0"/>
    <n v="0"/>
    <n v="0"/>
    <n v="0"/>
    <x v="7"/>
  </r>
  <r>
    <s v="CA0040"/>
    <n v="0.58069999999999999"/>
    <n v="1.1163000000000001"/>
    <n v="1.1140000000000001"/>
    <s v="MATRIZ "/>
    <s v="MATRIZ "/>
    <s v="JAN"/>
    <n v="2021"/>
    <n v="0"/>
    <n v="0"/>
    <n v="0"/>
    <n v="0"/>
    <x v="8"/>
  </r>
  <r>
    <s v="RMTC0041"/>
    <n v="95.312200000000004"/>
    <n v="102.65430000000001"/>
    <n v="98.272900000000007"/>
    <s v="SUCURSAL TRAN"/>
    <s v="SUCURSAL TRAN"/>
    <s v="MAY"/>
    <n v="2020"/>
    <n v="2.54"/>
    <n v="260.74192200000005"/>
    <n v="242.09298800000002"/>
    <n v="18.648934000000025"/>
    <x v="0"/>
  </r>
  <r>
    <s v="RMTC0041"/>
    <n v="95.312200000000004"/>
    <n v="102.65430000000001"/>
    <n v="98.272900000000007"/>
    <s v="SUCURSAL TRAN"/>
    <s v="SUCURSAL TRAN"/>
    <s v="JUN"/>
    <n v="2020"/>
    <n v="1.02"/>
    <n v="104.70738600000001"/>
    <n v="97.218444000000005"/>
    <n v="7.4889420000000086"/>
    <x v="1"/>
  </r>
  <r>
    <s v="RMTC0041"/>
    <n v="95.312200000000004"/>
    <n v="102.65430000000001"/>
    <n v="98.272900000000007"/>
    <s v="SUCURSAL TRAN"/>
    <s v="SUCURSAL TRAN"/>
    <s v="JUL"/>
    <n v="2020"/>
    <n v="1.59"/>
    <n v="163.22033700000003"/>
    <n v="151.54639800000001"/>
    <n v="11.673939000000018"/>
    <x v="2"/>
  </r>
  <r>
    <s v="RMTC0041"/>
    <n v="95.312200000000004"/>
    <n v="102.65430000000001"/>
    <n v="98.272900000000007"/>
    <s v="SUCURSAL TRAN"/>
    <s v="SUCURSAL TRAN"/>
    <s v="AUG"/>
    <n v="2020"/>
    <n v="0"/>
    <n v="0"/>
    <n v="0"/>
    <n v="0"/>
    <x v="3"/>
  </r>
  <r>
    <s v="RMTC0041"/>
    <n v="95.312200000000004"/>
    <n v="102.65430000000001"/>
    <n v="98.272900000000007"/>
    <s v="SUCURSAL TRAN"/>
    <s v="SUCURSAL TRAN"/>
    <s v="SEP"/>
    <n v="2020"/>
    <n v="8.0299999999999994"/>
    <n v="824.314029"/>
    <n v="765.35696599999994"/>
    <n v="58.957063000000062"/>
    <x v="4"/>
  </r>
  <r>
    <s v="RMTC0041"/>
    <n v="95.312200000000004"/>
    <n v="102.65430000000001"/>
    <n v="98.272900000000007"/>
    <s v="SUCURSAL TRAN"/>
    <s v="SUCURSAL TRAN"/>
    <s v="OCT"/>
    <n v="2020"/>
    <n v="0"/>
    <n v="0"/>
    <n v="0"/>
    <n v="0"/>
    <x v="5"/>
  </r>
  <r>
    <s v="RMTC0041"/>
    <n v="95.312200000000004"/>
    <n v="102.65430000000001"/>
    <n v="98.272900000000007"/>
    <s v="SUCURSAL TRAN"/>
    <s v="SUCURSAL TRAN"/>
    <s v="NOV"/>
    <n v="2020"/>
    <n v="3.67"/>
    <n v="376.74128100000001"/>
    <n v="349.79577399999999"/>
    <n v="26.945507000000021"/>
    <x v="6"/>
  </r>
  <r>
    <s v="RMTC0041"/>
    <n v="95.312200000000004"/>
    <n v="102.65430000000001"/>
    <n v="98.272900000000007"/>
    <s v="SUCURSAL TRAN"/>
    <s v="SUCURSAL TRAN"/>
    <s v="DEC"/>
    <n v="2020"/>
    <n v="0.61"/>
    <n v="62.619123000000002"/>
    <n v="58.140442"/>
    <n v="4.4786810000000017"/>
    <x v="7"/>
  </r>
  <r>
    <s v="RMTC0041"/>
    <n v="95.312200000000004"/>
    <n v="102.65430000000001"/>
    <n v="98.272900000000007"/>
    <s v="SUCURSAL TRAN"/>
    <s v="SUCURSAL TRAN"/>
    <s v="JAN"/>
    <n v="2021"/>
    <n v="0"/>
    <n v="0"/>
    <n v="0"/>
    <n v="0"/>
    <x v="8"/>
  </r>
  <r>
    <s v="RMTC0041"/>
    <n v="149.25299999999999"/>
    <n v="213.59350000000001"/>
    <n v="227.85329999999999"/>
    <s v="SUCURSAL CHILE"/>
    <s v="SUCURSAL CHILE"/>
    <s v="MAY"/>
    <n v="2020"/>
    <n v="2.46"/>
    <n v="525.44001000000003"/>
    <n v="367.16237999999998"/>
    <n v="158.27763000000004"/>
    <x v="0"/>
  </r>
  <r>
    <s v="RMTC0041"/>
    <n v="149.25299999999999"/>
    <n v="213.59350000000001"/>
    <n v="227.85329999999999"/>
    <s v="SUCURSAL CHILE"/>
    <s v="SUCURSAL CHILE"/>
    <s v="JUN"/>
    <n v="2020"/>
    <n v="0"/>
    <n v="0"/>
    <n v="0"/>
    <n v="0"/>
    <x v="1"/>
  </r>
  <r>
    <s v="RMTC0041"/>
    <n v="149.25299999999999"/>
    <n v="213.59350000000001"/>
    <n v="227.85329999999999"/>
    <s v="SUCURSAL CHILE"/>
    <s v="SUCURSAL CHILE"/>
    <s v="JUL"/>
    <n v="2020"/>
    <n v="4.8600000000000003"/>
    <n v="1038.0644100000002"/>
    <n v="725.36957999999993"/>
    <n v="312.69483000000025"/>
    <x v="2"/>
  </r>
  <r>
    <s v="RMTC0041"/>
    <n v="149.25299999999999"/>
    <n v="213.59350000000001"/>
    <n v="227.85329999999999"/>
    <s v="SUCURSAL CHILE"/>
    <s v="SUCURSAL CHILE"/>
    <s v="AUG"/>
    <n v="2020"/>
    <n v="4.3899999999999997"/>
    <n v="937.67546499999992"/>
    <n v="655.22066999999993"/>
    <n v="282.45479499999999"/>
    <x v="3"/>
  </r>
  <r>
    <s v="RMTC0041"/>
    <n v="149.25299999999999"/>
    <n v="213.59350000000001"/>
    <n v="227.85329999999999"/>
    <s v="SUCURSAL CHILE"/>
    <s v="SUCURSAL CHILE"/>
    <s v="SEP"/>
    <n v="2020"/>
    <n v="4.38"/>
    <n v="935.53953000000001"/>
    <n v="653.72813999999994"/>
    <n v="281.81139000000007"/>
    <x v="4"/>
  </r>
  <r>
    <s v="RMTC0041"/>
    <n v="149.25299999999999"/>
    <n v="213.59350000000001"/>
    <n v="227.85329999999999"/>
    <s v="SUCURSAL CHILE"/>
    <s v="SUCURSAL CHILE"/>
    <s v="OCT"/>
    <n v="2020"/>
    <n v="0"/>
    <n v="0"/>
    <n v="0"/>
    <n v="0"/>
    <x v="5"/>
  </r>
  <r>
    <s v="RMTC0041"/>
    <n v="149.25299999999999"/>
    <n v="213.59350000000001"/>
    <n v="227.85329999999999"/>
    <s v="SUCURSAL CHILE"/>
    <s v="SUCURSAL CHILE"/>
    <s v="NOV"/>
    <n v="2020"/>
    <n v="0.3"/>
    <n v="64.078050000000005"/>
    <n v="44.775899999999993"/>
    <n v="19.302150000000012"/>
    <x v="6"/>
  </r>
  <r>
    <s v="RMTC0041"/>
    <n v="149.25299999999999"/>
    <n v="213.59350000000001"/>
    <n v="227.85329999999999"/>
    <s v="SUCURSAL CHILE"/>
    <s v="SUCURSAL CHILE"/>
    <s v="DEC"/>
    <n v="2020"/>
    <n v="0.04"/>
    <n v="8.5437399999999997"/>
    <n v="5.9701199999999996"/>
    <n v="2.57362"/>
    <x v="7"/>
  </r>
  <r>
    <s v="RMTC0041"/>
    <n v="149.25299999999999"/>
    <n v="213.59350000000001"/>
    <n v="227.85329999999999"/>
    <s v="SUCURSAL CHILE"/>
    <s v="SUCURSAL CHILE"/>
    <s v="JAN"/>
    <n v="2021"/>
    <n v="2.11"/>
    <n v="450.68228499999998"/>
    <n v="314.92382999999995"/>
    <n v="135.75845500000003"/>
    <x v="8"/>
  </r>
  <r>
    <s v="RMTC0041"/>
    <n v="44.316800000000001"/>
    <n v="49.709000000000003"/>
    <n v="49.892299999999999"/>
    <s v="SUCURSAL LOJA"/>
    <s v="SUCURSAL LOJA"/>
    <s v="MAY"/>
    <n v="2020"/>
    <n v="3.15"/>
    <n v="156.58335"/>
    <n v="139.59791999999999"/>
    <n v="16.985430000000008"/>
    <x v="0"/>
  </r>
  <r>
    <s v="RMTC0041"/>
    <n v="44.316800000000001"/>
    <n v="49.709000000000003"/>
    <n v="49.892299999999999"/>
    <s v="SUCURSAL LOJA"/>
    <s v="SUCURSAL LOJA"/>
    <s v="JUN"/>
    <n v="2020"/>
    <n v="3.61"/>
    <n v="179.44949"/>
    <n v="159.98364799999999"/>
    <n v="19.465842000000009"/>
    <x v="1"/>
  </r>
  <r>
    <s v="RMTC0041"/>
    <n v="44.316800000000001"/>
    <n v="49.709000000000003"/>
    <n v="49.892299999999999"/>
    <s v="SUCURSAL LOJA"/>
    <s v="SUCURSAL LOJA"/>
    <s v="JUL"/>
    <n v="2020"/>
    <n v="0"/>
    <n v="0"/>
    <n v="0"/>
    <n v="0"/>
    <x v="2"/>
  </r>
  <r>
    <s v="RMTC0041"/>
    <n v="44.316800000000001"/>
    <n v="49.709000000000003"/>
    <n v="49.892299999999999"/>
    <s v="SUCURSAL LOJA"/>
    <s v="SUCURSAL LOJA"/>
    <s v="AUG"/>
    <n v="2020"/>
    <n v="4.75"/>
    <n v="236.11775"/>
    <n v="210.50479999999999"/>
    <n v="25.612950000000012"/>
    <x v="3"/>
  </r>
  <r>
    <s v="RMTC0041"/>
    <n v="44.316800000000001"/>
    <n v="49.709000000000003"/>
    <n v="49.892299999999999"/>
    <s v="SUCURSAL LOJA"/>
    <s v="SUCURSAL LOJA"/>
    <s v="SEP"/>
    <n v="2020"/>
    <n v="3.14"/>
    <n v="156.08626000000001"/>
    <n v="139.154752"/>
    <n v="16.931508000000008"/>
    <x v="4"/>
  </r>
  <r>
    <s v="RMTC0041"/>
    <n v="44.316800000000001"/>
    <n v="49.709000000000003"/>
    <n v="49.892299999999999"/>
    <s v="SUCURSAL LOJA"/>
    <s v="SUCURSAL LOJA"/>
    <s v="OCT"/>
    <n v="2020"/>
    <n v="6.95"/>
    <n v="345.47755000000001"/>
    <n v="308.00175999999999"/>
    <n v="37.475790000000018"/>
    <x v="5"/>
  </r>
  <r>
    <s v="RMTC0041"/>
    <n v="44.316800000000001"/>
    <n v="49.709000000000003"/>
    <n v="49.892299999999999"/>
    <s v="SUCURSAL LOJA"/>
    <s v="SUCURSAL LOJA"/>
    <s v="NOV"/>
    <n v="2020"/>
    <n v="0.51"/>
    <n v="25.351590000000002"/>
    <n v="22.601568"/>
    <n v="2.7500220000000013"/>
    <x v="6"/>
  </r>
  <r>
    <s v="RMTC0041"/>
    <n v="44.316800000000001"/>
    <n v="49.709000000000003"/>
    <n v="49.892299999999999"/>
    <s v="SUCURSAL LOJA"/>
    <s v="SUCURSAL LOJA"/>
    <s v="DEC"/>
    <n v="2020"/>
    <n v="5.96"/>
    <n v="296.26564000000002"/>
    <n v="264.128128"/>
    <n v="32.137512000000015"/>
    <x v="7"/>
  </r>
  <r>
    <s v="RMTC0041"/>
    <n v="44.316800000000001"/>
    <n v="49.709000000000003"/>
    <n v="49.892299999999999"/>
    <s v="SUCURSAL LOJA"/>
    <s v="SUCURSAL LOJA"/>
    <s v="JAN"/>
    <n v="2021"/>
    <n v="3.93"/>
    <n v="195.35637000000003"/>
    <n v="174.16502400000002"/>
    <n v="21.19134600000001"/>
    <x v="8"/>
  </r>
  <r>
    <s v="RMTC0041"/>
    <n v="86.417100000000005"/>
    <n v="94.984200000000001"/>
    <n v="97.960499999999996"/>
    <s v="SUCURSAL TALLER"/>
    <s v="SUCURSAL TALLER"/>
    <s v="MAY"/>
    <n v="2020"/>
    <n v="0"/>
    <n v="0"/>
    <n v="0"/>
    <n v="0"/>
    <x v="0"/>
  </r>
  <r>
    <s v="RMTC0041"/>
    <n v="86.417100000000005"/>
    <n v="94.984200000000001"/>
    <n v="97.960499999999996"/>
    <s v="SUCURSAL TALLER"/>
    <s v="SUCURSAL TALLER"/>
    <s v="JUN"/>
    <n v="2020"/>
    <n v="0"/>
    <n v="0"/>
    <n v="0"/>
    <n v="0"/>
    <x v="1"/>
  </r>
  <r>
    <s v="RMTC0041"/>
    <n v="86.417100000000005"/>
    <n v="94.984200000000001"/>
    <n v="97.960499999999996"/>
    <s v="SUCURSAL TALLER"/>
    <s v="SUCURSAL TALLER"/>
    <s v="JUL"/>
    <n v="2020"/>
    <n v="0.93"/>
    <n v="88.335306000000003"/>
    <n v="80.367903000000013"/>
    <n v="7.9674029999999902"/>
    <x v="2"/>
  </r>
  <r>
    <s v="RMTC0041"/>
    <n v="86.417100000000005"/>
    <n v="94.984200000000001"/>
    <n v="97.960499999999996"/>
    <s v="SUCURSAL TALLER"/>
    <s v="SUCURSAL TALLER"/>
    <s v="AUG"/>
    <n v="2020"/>
    <n v="0.5"/>
    <n v="47.492100000000001"/>
    <n v="43.208550000000002"/>
    <n v="4.2835499999999982"/>
    <x v="3"/>
  </r>
  <r>
    <s v="RMTC0041"/>
    <n v="86.417100000000005"/>
    <n v="94.984200000000001"/>
    <n v="97.960499999999996"/>
    <s v="SUCURSAL TALLER"/>
    <s v="SUCURSAL TALLER"/>
    <s v="SEP"/>
    <n v="2020"/>
    <n v="0"/>
    <n v="0"/>
    <n v="0"/>
    <n v="0"/>
    <x v="4"/>
  </r>
  <r>
    <s v="RMTC0041"/>
    <n v="86.417100000000005"/>
    <n v="94.984200000000001"/>
    <n v="97.960499999999996"/>
    <s v="SUCURSAL TALLER"/>
    <s v="SUCURSAL TALLER"/>
    <s v="OCT"/>
    <n v="2020"/>
    <n v="1.8"/>
    <n v="170.97156000000001"/>
    <n v="155.55078"/>
    <n v="15.420780000000008"/>
    <x v="5"/>
  </r>
  <r>
    <s v="RMTC0041"/>
    <n v="86.417100000000005"/>
    <n v="94.984200000000001"/>
    <n v="97.960499999999996"/>
    <s v="SUCURSAL TALLER"/>
    <s v="SUCURSAL TALLER"/>
    <s v="NOV"/>
    <n v="2020"/>
    <n v="0.6"/>
    <n v="56.990519999999997"/>
    <n v="51.850259999999999"/>
    <n v="5.1402599999999978"/>
    <x v="6"/>
  </r>
  <r>
    <s v="RMTC0041"/>
    <n v="86.417100000000005"/>
    <n v="94.984200000000001"/>
    <n v="97.960499999999996"/>
    <s v="SUCURSAL TALLER"/>
    <s v="SUCURSAL TALLER"/>
    <s v="DEC"/>
    <n v="2020"/>
    <n v="0"/>
    <n v="0"/>
    <n v="0"/>
    <n v="0"/>
    <x v="7"/>
  </r>
  <r>
    <s v="RMTC0041"/>
    <n v="86.417100000000005"/>
    <n v="94.984200000000001"/>
    <n v="97.960499999999996"/>
    <s v="SUCURSAL TALLER"/>
    <s v="SUCURSAL TALLER"/>
    <s v="JAN"/>
    <n v="2021"/>
    <n v="0"/>
    <n v="0"/>
    <n v="0"/>
    <n v="0"/>
    <x v="8"/>
  </r>
  <r>
    <s v="RMTC0041"/>
    <n v="111.57040000000001"/>
    <n v="178.464"/>
    <n v="175.9751"/>
    <s v="MATRIZ "/>
    <s v="MATRIZ "/>
    <s v="MAY"/>
    <n v="2020"/>
    <n v="1.95"/>
    <n v="348.00479999999999"/>
    <n v="217.56228000000002"/>
    <n v="130.44251999999997"/>
    <x v="0"/>
  </r>
  <r>
    <s v="RMTC0041"/>
    <n v="111.57040000000001"/>
    <n v="178.464"/>
    <n v="175.9751"/>
    <s v="MATRIZ "/>
    <s v="MATRIZ "/>
    <s v="JUN"/>
    <n v="2020"/>
    <n v="0.18"/>
    <n v="32.123519999999999"/>
    <n v="20.082671999999999"/>
    <n v="12.040848"/>
    <x v="1"/>
  </r>
  <r>
    <s v="RMTC0041"/>
    <n v="111.57040000000001"/>
    <n v="178.464"/>
    <n v="175.9751"/>
    <s v="MATRIZ "/>
    <s v="MATRIZ "/>
    <s v="JUL"/>
    <n v="2020"/>
    <n v="1.33"/>
    <n v="237.35712000000001"/>
    <n v="148.38863200000003"/>
    <n v="88.968487999999979"/>
    <x v="2"/>
  </r>
  <r>
    <s v="RMTC0041"/>
    <n v="111.57040000000001"/>
    <n v="178.464"/>
    <n v="175.9751"/>
    <s v="MATRIZ "/>
    <s v="MATRIZ "/>
    <s v="AUG"/>
    <n v="2020"/>
    <n v="2.4"/>
    <n v="428.31360000000001"/>
    <n v="267.76895999999999"/>
    <n v="160.54464000000002"/>
    <x v="3"/>
  </r>
  <r>
    <s v="RMTC0041"/>
    <n v="111.57040000000001"/>
    <n v="178.464"/>
    <n v="175.9751"/>
    <s v="MATRIZ "/>
    <s v="MATRIZ "/>
    <s v="SEP"/>
    <n v="2020"/>
    <n v="0.55000000000000004"/>
    <n v="98.155200000000008"/>
    <n v="61.363720000000008"/>
    <n v="36.79148"/>
    <x v="4"/>
  </r>
  <r>
    <s v="RMTC0041"/>
    <n v="111.57040000000001"/>
    <n v="178.464"/>
    <n v="175.9751"/>
    <s v="MATRIZ "/>
    <s v="MATRIZ "/>
    <s v="OCT"/>
    <n v="2020"/>
    <n v="0.23"/>
    <n v="41.046720000000001"/>
    <n v="25.661192000000003"/>
    <n v="15.385527999999997"/>
    <x v="5"/>
  </r>
  <r>
    <s v="RMTC0041"/>
    <n v="111.57040000000001"/>
    <n v="178.464"/>
    <n v="175.9751"/>
    <s v="MATRIZ "/>
    <s v="MATRIZ "/>
    <s v="NOV"/>
    <n v="2020"/>
    <n v="0.93"/>
    <n v="165.97152"/>
    <n v="103.76047200000001"/>
    <n v="62.211047999999991"/>
    <x v="6"/>
  </r>
  <r>
    <s v="RMTC0041"/>
    <n v="111.57040000000001"/>
    <n v="178.464"/>
    <n v="175.9751"/>
    <s v="MATRIZ "/>
    <s v="MATRIZ "/>
    <s v="DEC"/>
    <n v="2020"/>
    <n v="0.86"/>
    <n v="153.47904"/>
    <n v="95.950544000000008"/>
    <n v="57.52849599999999"/>
    <x v="7"/>
  </r>
  <r>
    <s v="RMTC0041"/>
    <n v="111.57040000000001"/>
    <n v="178.464"/>
    <n v="175.9751"/>
    <s v="MATRIZ "/>
    <s v="MATRIZ "/>
    <s v="JAN"/>
    <n v="2021"/>
    <n v="0"/>
    <n v="0"/>
    <n v="0"/>
    <n v="0"/>
    <x v="8"/>
  </r>
  <r>
    <s v="C0042"/>
    <n v="37.686900000000001"/>
    <n v="44.118699999999997"/>
    <n v="45.852800000000002"/>
    <s v="SUCURSAL TALLER"/>
    <s v="SUCURSAL TALLER"/>
    <s v="MAY"/>
    <n v="2020"/>
    <n v="0.71"/>
    <n v="31.324276999999995"/>
    <n v="26.757698999999999"/>
    <n v="4.5665779999999963"/>
    <x v="0"/>
  </r>
  <r>
    <s v="C0042"/>
    <n v="37.686900000000001"/>
    <n v="44.118699999999997"/>
    <n v="45.852800000000002"/>
    <s v="SUCURSAL TALLER"/>
    <s v="SUCURSAL TALLER"/>
    <s v="JUN"/>
    <n v="2020"/>
    <n v="0.05"/>
    <n v="2.2059349999999998"/>
    <n v="1.8843450000000002"/>
    <n v="0.3215899999999996"/>
    <x v="1"/>
  </r>
  <r>
    <s v="C0042"/>
    <n v="37.686900000000001"/>
    <n v="44.118699999999997"/>
    <n v="45.852800000000002"/>
    <s v="SUCURSAL TALLER"/>
    <s v="SUCURSAL TALLER"/>
    <s v="JUL"/>
    <n v="2020"/>
    <n v="1.25"/>
    <n v="55.148374999999994"/>
    <n v="47.108625000000004"/>
    <n v="8.0397499999999908"/>
    <x v="2"/>
  </r>
  <r>
    <s v="C0042"/>
    <n v="37.686900000000001"/>
    <n v="44.118699999999997"/>
    <n v="45.852800000000002"/>
    <s v="SUCURSAL TALLER"/>
    <s v="SUCURSAL TALLER"/>
    <s v="AUG"/>
    <n v="2020"/>
    <n v="0"/>
    <n v="0"/>
    <n v="0"/>
    <n v="0"/>
    <x v="3"/>
  </r>
  <r>
    <s v="C0042"/>
    <n v="37.686900000000001"/>
    <n v="44.118699999999997"/>
    <n v="45.852800000000002"/>
    <s v="SUCURSAL TALLER"/>
    <s v="SUCURSAL TALLER"/>
    <s v="SEP"/>
    <n v="2020"/>
    <n v="0.45"/>
    <n v="19.853414999999998"/>
    <n v="16.959105000000001"/>
    <n v="2.8943099999999973"/>
    <x v="4"/>
  </r>
  <r>
    <s v="C0042"/>
    <n v="37.686900000000001"/>
    <n v="44.118699999999997"/>
    <n v="45.852800000000002"/>
    <s v="SUCURSAL TALLER"/>
    <s v="SUCURSAL TALLER"/>
    <s v="OCT"/>
    <n v="2020"/>
    <n v="0"/>
    <n v="0"/>
    <n v="0"/>
    <n v="0"/>
    <x v="5"/>
  </r>
  <r>
    <s v="C0042"/>
    <n v="37.686900000000001"/>
    <n v="44.118699999999997"/>
    <n v="45.852800000000002"/>
    <s v="SUCURSAL TALLER"/>
    <s v="SUCURSAL TALLER"/>
    <s v="NOV"/>
    <n v="2020"/>
    <n v="0"/>
    <n v="0"/>
    <n v="0"/>
    <n v="0"/>
    <x v="6"/>
  </r>
  <r>
    <s v="C0042"/>
    <n v="37.686900000000001"/>
    <n v="44.118699999999997"/>
    <n v="45.852800000000002"/>
    <s v="SUCURSAL TALLER"/>
    <s v="SUCURSAL TALLER"/>
    <s v="DEC"/>
    <n v="2020"/>
    <n v="0"/>
    <n v="0"/>
    <n v="0"/>
    <n v="0"/>
    <x v="7"/>
  </r>
  <r>
    <s v="C0042"/>
    <n v="37.686900000000001"/>
    <n v="44.118699999999997"/>
    <n v="45.852800000000002"/>
    <s v="SUCURSAL TALLER"/>
    <s v="SUCURSAL TALLER"/>
    <s v="JAN"/>
    <n v="2021"/>
    <n v="1.02"/>
    <n v="45.001073999999996"/>
    <n v="38.440638"/>
    <n v="6.5604359999999957"/>
    <x v="8"/>
  </r>
  <r>
    <s v="C0042"/>
    <n v="120.4734"/>
    <n v="144.7313"/>
    <n v="0"/>
    <s v="SUCURSAL CHILE"/>
    <s v="SUCURSAL CHILE"/>
    <s v="MAY"/>
    <n v="2020"/>
    <n v="0"/>
    <n v="0"/>
    <n v="0"/>
    <n v="0"/>
    <x v="0"/>
  </r>
  <r>
    <s v="C0042"/>
    <n v="120.4734"/>
    <n v="144.7313"/>
    <n v="0"/>
    <s v="SUCURSAL CHILE"/>
    <s v="SUCURSAL CHILE"/>
    <s v="JUN"/>
    <n v="2020"/>
    <n v="0.42"/>
    <n v="60.787146"/>
    <n v="50.598827999999997"/>
    <n v="10.188318000000002"/>
    <x v="1"/>
  </r>
  <r>
    <s v="C0042"/>
    <n v="120.4734"/>
    <n v="144.7313"/>
    <n v="0"/>
    <s v="SUCURSAL CHILE"/>
    <s v="SUCURSAL CHILE"/>
    <s v="JUL"/>
    <n v="2020"/>
    <n v="0"/>
    <n v="0"/>
    <n v="0"/>
    <n v="0"/>
    <x v="2"/>
  </r>
  <r>
    <s v="C0042"/>
    <n v="120.4734"/>
    <n v="144.7313"/>
    <n v="0"/>
    <s v="SUCURSAL CHILE"/>
    <s v="SUCURSAL CHILE"/>
    <s v="AUG"/>
    <n v="2020"/>
    <n v="0"/>
    <n v="0"/>
    <n v="0"/>
    <n v="0"/>
    <x v="3"/>
  </r>
  <r>
    <s v="C0042"/>
    <n v="120.4734"/>
    <n v="144.7313"/>
    <n v="0"/>
    <s v="SUCURSAL CHILE"/>
    <s v="SUCURSAL CHILE"/>
    <s v="SEP"/>
    <n v="2020"/>
    <n v="1"/>
    <n v="144.7313"/>
    <n v="120.4734"/>
    <n v="24.257900000000006"/>
    <x v="4"/>
  </r>
  <r>
    <s v="C0042"/>
    <n v="120.4734"/>
    <n v="144.7313"/>
    <n v="0"/>
    <s v="SUCURSAL CHILE"/>
    <s v="SUCURSAL CHILE"/>
    <s v="OCT"/>
    <n v="2020"/>
    <n v="0.5"/>
    <n v="72.365650000000002"/>
    <n v="60.236699999999999"/>
    <n v="12.128950000000003"/>
    <x v="5"/>
  </r>
  <r>
    <s v="C0042"/>
    <n v="120.4734"/>
    <n v="144.7313"/>
    <n v="0"/>
    <s v="SUCURSAL CHILE"/>
    <s v="SUCURSAL CHILE"/>
    <s v="NOV"/>
    <n v="2020"/>
    <n v="7.0000000000000007E-2"/>
    <n v="10.131191000000001"/>
    <n v="8.4331380000000014"/>
    <n v="1.6980529999999998"/>
    <x v="6"/>
  </r>
  <r>
    <s v="C0042"/>
    <n v="120.4734"/>
    <n v="144.7313"/>
    <n v="0"/>
    <s v="SUCURSAL CHILE"/>
    <s v="SUCURSAL CHILE"/>
    <s v="DEC"/>
    <n v="2020"/>
    <n v="2.83"/>
    <n v="409.58957900000001"/>
    <n v="340.93972200000002"/>
    <n v="68.649856999999997"/>
    <x v="7"/>
  </r>
  <r>
    <s v="C0042"/>
    <n v="120.4734"/>
    <n v="144.7313"/>
    <n v="0"/>
    <s v="SUCURSAL CHILE"/>
    <s v="SUCURSAL CHILE"/>
    <s v="JAN"/>
    <n v="2021"/>
    <n v="0"/>
    <n v="0"/>
    <n v="0"/>
    <n v="0"/>
    <x v="8"/>
  </r>
  <r>
    <s v="C0042"/>
    <n v="71.209500000000006"/>
    <n v="91.288899999999998"/>
    <n v="0"/>
    <s v="MATRIZ "/>
    <s v="MATRIZ "/>
    <s v="MAY"/>
    <n v="2020"/>
    <n v="0"/>
    <n v="0"/>
    <n v="0"/>
    <n v="0"/>
    <x v="0"/>
  </r>
  <r>
    <s v="C0042"/>
    <n v="71.209500000000006"/>
    <n v="91.288899999999998"/>
    <n v="0"/>
    <s v="MATRIZ "/>
    <s v="MATRIZ "/>
    <s v="JUN"/>
    <n v="2020"/>
    <n v="0.99"/>
    <n v="90.376010999999991"/>
    <n v="70.497405000000001"/>
    <n v="19.878605999999991"/>
    <x v="1"/>
  </r>
  <r>
    <s v="C0042"/>
    <n v="71.209500000000006"/>
    <n v="91.288899999999998"/>
    <n v="0"/>
    <s v="MATRIZ "/>
    <s v="MATRIZ "/>
    <s v="JUL"/>
    <n v="2020"/>
    <n v="0"/>
    <n v="0"/>
    <n v="0"/>
    <n v="0"/>
    <x v="2"/>
  </r>
  <r>
    <s v="C0042"/>
    <n v="71.209500000000006"/>
    <n v="91.288899999999998"/>
    <n v="0"/>
    <s v="MATRIZ "/>
    <s v="MATRIZ "/>
    <s v="AUG"/>
    <n v="2020"/>
    <n v="0.25"/>
    <n v="22.822225"/>
    <n v="17.802375000000001"/>
    <n v="5.0198499999999981"/>
    <x v="3"/>
  </r>
  <r>
    <s v="C0042"/>
    <n v="71.209500000000006"/>
    <n v="91.288899999999998"/>
    <n v="0"/>
    <s v="MATRIZ "/>
    <s v="MATRIZ "/>
    <s v="SEP"/>
    <n v="2020"/>
    <n v="0"/>
    <n v="0"/>
    <n v="0"/>
    <n v="0"/>
    <x v="4"/>
  </r>
  <r>
    <s v="C0042"/>
    <n v="71.209500000000006"/>
    <n v="91.288899999999998"/>
    <n v="0"/>
    <s v="MATRIZ "/>
    <s v="MATRIZ "/>
    <s v="OCT"/>
    <n v="2020"/>
    <n v="3.48"/>
    <n v="317.68537199999997"/>
    <n v="247.80906000000002"/>
    <n v="69.876311999999956"/>
    <x v="5"/>
  </r>
  <r>
    <s v="C0042"/>
    <n v="71.209500000000006"/>
    <n v="91.288899999999998"/>
    <n v="0"/>
    <s v="MATRIZ "/>
    <s v="MATRIZ "/>
    <s v="NOV"/>
    <n v="2020"/>
    <n v="1.55"/>
    <n v="141.497795"/>
    <n v="110.37472500000001"/>
    <n v="31.123069999999984"/>
    <x v="6"/>
  </r>
  <r>
    <s v="C0042"/>
    <n v="71.209500000000006"/>
    <n v="91.288899999999998"/>
    <n v="0"/>
    <s v="MATRIZ "/>
    <s v="MATRIZ "/>
    <s v="DEC"/>
    <n v="2020"/>
    <n v="0.25"/>
    <n v="22.822225"/>
    <n v="17.802375000000001"/>
    <n v="5.0198499999999981"/>
    <x v="7"/>
  </r>
  <r>
    <s v="C0042"/>
    <n v="71.209500000000006"/>
    <n v="91.288899999999998"/>
    <n v="0"/>
    <s v="MATRIZ "/>
    <s v="MATRIZ "/>
    <s v="JAN"/>
    <n v="2021"/>
    <n v="0"/>
    <n v="0"/>
    <n v="0"/>
    <n v="0"/>
    <x v="8"/>
  </r>
  <r>
    <s v="C0042"/>
    <n v="99.671800000000005"/>
    <n v="121.65130000000001"/>
    <n v="139.11920000000001"/>
    <s v="SUCURSAL TRAN"/>
    <s v="SUCURSAL TRAN"/>
    <s v="MAY"/>
    <n v="2020"/>
    <n v="0"/>
    <n v="0"/>
    <n v="0"/>
    <n v="0"/>
    <x v="0"/>
  </r>
  <r>
    <s v="C0042"/>
    <n v="99.671800000000005"/>
    <n v="121.65130000000001"/>
    <n v="139.11920000000001"/>
    <s v="SUCURSAL TRAN"/>
    <s v="SUCURSAL TRAN"/>
    <s v="JUN"/>
    <n v="2020"/>
    <n v="4.0199999999999996"/>
    <n v="489.03822599999995"/>
    <n v="400.68063599999999"/>
    <n v="88.357589999999959"/>
    <x v="1"/>
  </r>
  <r>
    <s v="C0042"/>
    <n v="99.671800000000005"/>
    <n v="121.65130000000001"/>
    <n v="139.11920000000001"/>
    <s v="SUCURSAL TRAN"/>
    <s v="SUCURSAL TRAN"/>
    <s v="JUL"/>
    <n v="2020"/>
    <n v="2.2000000000000002"/>
    <n v="267.63286000000005"/>
    <n v="219.27796000000004"/>
    <n v="48.354900000000015"/>
    <x v="2"/>
  </r>
  <r>
    <s v="C0042"/>
    <n v="99.671800000000005"/>
    <n v="121.65130000000001"/>
    <n v="139.11920000000001"/>
    <s v="SUCURSAL TRAN"/>
    <s v="SUCURSAL TRAN"/>
    <s v="AUG"/>
    <n v="2020"/>
    <n v="2.63"/>
    <n v="319.94291900000002"/>
    <n v="262.13683400000002"/>
    <n v="57.806084999999996"/>
    <x v="3"/>
  </r>
  <r>
    <s v="C0042"/>
    <n v="99.671800000000005"/>
    <n v="121.65130000000001"/>
    <n v="139.11920000000001"/>
    <s v="SUCURSAL TRAN"/>
    <s v="SUCURSAL TRAN"/>
    <s v="SEP"/>
    <n v="2020"/>
    <n v="5"/>
    <n v="608.25650000000007"/>
    <n v="498.35900000000004"/>
    <n v="109.89750000000004"/>
    <x v="4"/>
  </r>
  <r>
    <s v="C0042"/>
    <n v="99.671800000000005"/>
    <n v="121.65130000000001"/>
    <n v="139.11920000000001"/>
    <s v="SUCURSAL TRAN"/>
    <s v="SUCURSAL TRAN"/>
    <s v="OCT"/>
    <n v="2020"/>
    <n v="1.19"/>
    <n v="144.76504700000001"/>
    <n v="118.609442"/>
    <n v="26.155605000000008"/>
    <x v="5"/>
  </r>
  <r>
    <s v="C0042"/>
    <n v="99.671800000000005"/>
    <n v="121.65130000000001"/>
    <n v="139.11920000000001"/>
    <s v="SUCURSAL TRAN"/>
    <s v="SUCURSAL TRAN"/>
    <s v="NOV"/>
    <n v="2020"/>
    <n v="0"/>
    <n v="0"/>
    <n v="0"/>
    <n v="0"/>
    <x v="6"/>
  </r>
  <r>
    <s v="C0042"/>
    <n v="99.671800000000005"/>
    <n v="121.65130000000001"/>
    <n v="139.11920000000001"/>
    <s v="SUCURSAL TRAN"/>
    <s v="SUCURSAL TRAN"/>
    <s v="DEC"/>
    <n v="2020"/>
    <n v="7.31"/>
    <n v="889.27100299999995"/>
    <n v="728.60085800000002"/>
    <n v="160.67014499999993"/>
    <x v="7"/>
  </r>
  <r>
    <s v="C0042"/>
    <n v="99.671800000000005"/>
    <n v="121.65130000000001"/>
    <n v="139.11920000000001"/>
    <s v="SUCURSAL TRAN"/>
    <s v="SUCURSAL TRAN"/>
    <s v="JAN"/>
    <n v="2021"/>
    <n v="2.17"/>
    <n v="263.98332099999999"/>
    <n v="216.28780599999999"/>
    <n v="47.695515"/>
    <x v="8"/>
  </r>
  <r>
    <s v="C0042"/>
    <n v="154.80549999999999"/>
    <n v="188.36179999999999"/>
    <n v="193.79310000000001"/>
    <s v="SUCURSAL LOJA"/>
    <s v="SUCURSAL LOJA"/>
    <s v="MAY"/>
    <n v="2020"/>
    <n v="0.23"/>
    <n v="43.323214"/>
    <n v="35.605265000000003"/>
    <n v="7.7179489999999973"/>
    <x v="0"/>
  </r>
  <r>
    <s v="C0042"/>
    <n v="154.80549999999999"/>
    <n v="188.36179999999999"/>
    <n v="193.79310000000001"/>
    <s v="SUCURSAL LOJA"/>
    <s v="SUCURSAL LOJA"/>
    <s v="JUN"/>
    <n v="2020"/>
    <n v="0.33"/>
    <n v="62.159393999999999"/>
    <n v="51.085815000000004"/>
    <n v="11.073578999999995"/>
    <x v="1"/>
  </r>
  <r>
    <s v="C0042"/>
    <n v="154.80549999999999"/>
    <n v="188.36179999999999"/>
    <n v="193.79310000000001"/>
    <s v="SUCURSAL LOJA"/>
    <s v="SUCURSAL LOJA"/>
    <s v="JUL"/>
    <n v="2020"/>
    <n v="0.79"/>
    <n v="148.80582200000001"/>
    <n v="122.296345"/>
    <n v="26.509477000000004"/>
    <x v="2"/>
  </r>
  <r>
    <s v="C0042"/>
    <n v="154.80549999999999"/>
    <n v="188.36179999999999"/>
    <n v="193.79310000000001"/>
    <s v="SUCURSAL LOJA"/>
    <s v="SUCURSAL LOJA"/>
    <s v="AUG"/>
    <n v="2020"/>
    <n v="1.65"/>
    <n v="310.79696999999999"/>
    <n v="255.42907499999998"/>
    <n v="55.367895000000004"/>
    <x v="3"/>
  </r>
  <r>
    <s v="C0042"/>
    <n v="154.80549999999999"/>
    <n v="188.36179999999999"/>
    <n v="193.79310000000001"/>
    <s v="SUCURSAL LOJA"/>
    <s v="SUCURSAL LOJA"/>
    <s v="SEP"/>
    <n v="2020"/>
    <n v="0.4"/>
    <n v="75.344719999999995"/>
    <n v="61.922200000000004"/>
    <n v="13.422519999999992"/>
    <x v="4"/>
  </r>
  <r>
    <s v="C0042"/>
    <n v="154.80549999999999"/>
    <n v="188.36179999999999"/>
    <n v="193.79310000000001"/>
    <s v="SUCURSAL LOJA"/>
    <s v="SUCURSAL LOJA"/>
    <s v="OCT"/>
    <n v="2020"/>
    <n v="0.23"/>
    <n v="43.323214"/>
    <n v="35.605265000000003"/>
    <n v="7.7179489999999973"/>
    <x v="5"/>
  </r>
  <r>
    <s v="C0042"/>
    <n v="154.80549999999999"/>
    <n v="188.36179999999999"/>
    <n v="193.79310000000001"/>
    <s v="SUCURSAL LOJA"/>
    <s v="SUCURSAL LOJA"/>
    <s v="NOV"/>
    <n v="2020"/>
    <n v="0.67"/>
    <n v="126.202406"/>
    <n v="103.719685"/>
    <n v="22.482720999999998"/>
    <x v="6"/>
  </r>
  <r>
    <s v="C0042"/>
    <n v="154.80549999999999"/>
    <n v="188.36179999999999"/>
    <n v="193.79310000000001"/>
    <s v="SUCURSAL LOJA"/>
    <s v="SUCURSAL LOJA"/>
    <s v="DEC"/>
    <n v="2020"/>
    <n v="0.24"/>
    <n v="45.206831999999999"/>
    <n v="37.153320000000001"/>
    <n v="8.0535119999999978"/>
    <x v="7"/>
  </r>
  <r>
    <s v="C0042"/>
    <n v="154.80549999999999"/>
    <n v="188.36179999999999"/>
    <n v="193.79310000000001"/>
    <s v="SUCURSAL LOJA"/>
    <s v="SUCURSAL LOJA"/>
    <s v="JAN"/>
    <n v="2021"/>
    <n v="0.35"/>
    <n v="65.926629999999989"/>
    <n v="54.181924999999993"/>
    <n v="11.744704999999996"/>
    <x v="8"/>
  </r>
  <r>
    <s v="STH0043"/>
    <n v="44.356499999999997"/>
    <n v="62.839399999999998"/>
    <n v="61.9148"/>
    <s v="MATRIZ "/>
    <s v="MATRIZ "/>
    <s v="MAY"/>
    <n v="2020"/>
    <n v="1.46"/>
    <n v="91.745523999999989"/>
    <n v="64.76048999999999"/>
    <n v="26.985033999999999"/>
    <x v="0"/>
  </r>
  <r>
    <s v="STH0043"/>
    <n v="44.356499999999997"/>
    <n v="62.839399999999998"/>
    <n v="61.9148"/>
    <s v="MATRIZ "/>
    <s v="MATRIZ "/>
    <s v="JUN"/>
    <n v="2020"/>
    <n v="10.15"/>
    <n v="637.81991000000005"/>
    <n v="450.21847500000001"/>
    <n v="187.60143500000004"/>
    <x v="1"/>
  </r>
  <r>
    <s v="STH0043"/>
    <n v="44.356499999999997"/>
    <n v="62.839399999999998"/>
    <n v="61.9148"/>
    <s v="MATRIZ "/>
    <s v="MATRIZ "/>
    <s v="JUL"/>
    <n v="2020"/>
    <n v="3.14"/>
    <n v="197.31571600000001"/>
    <n v="139.27940999999998"/>
    <n v="58.036306000000025"/>
    <x v="2"/>
  </r>
  <r>
    <s v="STH0043"/>
    <n v="44.356499999999997"/>
    <n v="62.839399999999998"/>
    <n v="61.9148"/>
    <s v="MATRIZ "/>
    <s v="MATRIZ "/>
    <s v="AUG"/>
    <n v="2020"/>
    <n v="1.68"/>
    <n v="105.57019199999999"/>
    <n v="74.518919999999994"/>
    <n v="31.051271999999997"/>
    <x v="3"/>
  </r>
  <r>
    <s v="STH0043"/>
    <n v="44.356499999999997"/>
    <n v="62.839399999999998"/>
    <n v="61.9148"/>
    <s v="MATRIZ "/>
    <s v="MATRIZ "/>
    <s v="SEP"/>
    <n v="2020"/>
    <n v="0"/>
    <n v="0"/>
    <n v="0"/>
    <n v="0"/>
    <x v="4"/>
  </r>
  <r>
    <s v="STH0043"/>
    <n v="44.356499999999997"/>
    <n v="62.839399999999998"/>
    <n v="61.9148"/>
    <s v="MATRIZ "/>
    <s v="MATRIZ "/>
    <s v="OCT"/>
    <n v="2020"/>
    <n v="0.5"/>
    <n v="31.419699999999999"/>
    <n v="22.178249999999998"/>
    <n v="9.2414500000000004"/>
    <x v="5"/>
  </r>
  <r>
    <s v="STH0043"/>
    <n v="44.356499999999997"/>
    <n v="62.839399999999998"/>
    <n v="61.9148"/>
    <s v="MATRIZ "/>
    <s v="MATRIZ "/>
    <s v="NOV"/>
    <n v="2020"/>
    <n v="2.6"/>
    <n v="163.38244"/>
    <n v="115.32689999999999"/>
    <n v="48.055540000000008"/>
    <x v="6"/>
  </r>
  <r>
    <s v="STH0043"/>
    <n v="44.356499999999997"/>
    <n v="62.839399999999998"/>
    <n v="61.9148"/>
    <s v="MATRIZ "/>
    <s v="MATRIZ "/>
    <s v="DEC"/>
    <n v="2020"/>
    <n v="1.58"/>
    <n v="99.286252000000005"/>
    <n v="70.083269999999999"/>
    <n v="29.202982000000006"/>
    <x v="7"/>
  </r>
  <r>
    <s v="STH0043"/>
    <n v="44.356499999999997"/>
    <n v="62.839399999999998"/>
    <n v="61.9148"/>
    <s v="MATRIZ "/>
    <s v="MATRIZ "/>
    <s v="JAN"/>
    <n v="2021"/>
    <n v="0.1"/>
    <n v="6.2839400000000003"/>
    <n v="4.4356499999999999"/>
    <n v="1.8482900000000004"/>
    <x v="8"/>
  </r>
  <r>
    <s v="STH0043"/>
    <n v="89.189899999999994"/>
    <n v="124.2188"/>
    <n v="114.5705"/>
    <s v="SUCURSAL CHILE"/>
    <s v="SUCURSAL CHILE"/>
    <s v="MAY"/>
    <n v="2020"/>
    <n v="3.18"/>
    <n v="395.01578400000005"/>
    <n v="283.62388199999998"/>
    <n v="111.39190200000007"/>
    <x v="0"/>
  </r>
  <r>
    <s v="STH0043"/>
    <n v="89.189899999999994"/>
    <n v="124.2188"/>
    <n v="114.5705"/>
    <s v="SUCURSAL CHILE"/>
    <s v="SUCURSAL CHILE"/>
    <s v="JUN"/>
    <n v="2020"/>
    <n v="9.0299999999999994"/>
    <n v="1121.6957639999998"/>
    <n v="805.38479699999993"/>
    <n v="316.31096699999989"/>
    <x v="1"/>
  </r>
  <r>
    <s v="STH0043"/>
    <n v="89.189899999999994"/>
    <n v="124.2188"/>
    <n v="114.5705"/>
    <s v="SUCURSAL CHILE"/>
    <s v="SUCURSAL CHILE"/>
    <s v="JUL"/>
    <n v="2020"/>
    <n v="0"/>
    <n v="0"/>
    <n v="0"/>
    <n v="0"/>
    <x v="2"/>
  </r>
  <r>
    <s v="STH0043"/>
    <n v="89.189899999999994"/>
    <n v="124.2188"/>
    <n v="114.5705"/>
    <s v="SUCURSAL CHILE"/>
    <s v="SUCURSAL CHILE"/>
    <s v="AUG"/>
    <n v="2020"/>
    <n v="0"/>
    <n v="0"/>
    <n v="0"/>
    <n v="0"/>
    <x v="3"/>
  </r>
  <r>
    <s v="STH0043"/>
    <n v="89.189899999999994"/>
    <n v="124.2188"/>
    <n v="114.5705"/>
    <s v="SUCURSAL CHILE"/>
    <s v="SUCURSAL CHILE"/>
    <s v="SEP"/>
    <n v="2020"/>
    <n v="0"/>
    <n v="0"/>
    <n v="0"/>
    <n v="0"/>
    <x v="4"/>
  </r>
  <r>
    <s v="STH0043"/>
    <n v="89.189899999999994"/>
    <n v="124.2188"/>
    <n v="114.5705"/>
    <s v="SUCURSAL CHILE"/>
    <s v="SUCURSAL CHILE"/>
    <s v="OCT"/>
    <n v="2020"/>
    <n v="0"/>
    <n v="0"/>
    <n v="0"/>
    <n v="0"/>
    <x v="5"/>
  </r>
  <r>
    <s v="STH0043"/>
    <n v="89.189899999999994"/>
    <n v="124.2188"/>
    <n v="114.5705"/>
    <s v="SUCURSAL CHILE"/>
    <s v="SUCURSAL CHILE"/>
    <s v="NOV"/>
    <n v="2020"/>
    <n v="0"/>
    <n v="0"/>
    <n v="0"/>
    <n v="0"/>
    <x v="6"/>
  </r>
  <r>
    <s v="STH0043"/>
    <n v="89.189899999999994"/>
    <n v="124.2188"/>
    <n v="114.5705"/>
    <s v="SUCURSAL CHILE"/>
    <s v="SUCURSAL CHILE"/>
    <s v="DEC"/>
    <n v="2020"/>
    <n v="2.1"/>
    <n v="260.85948000000002"/>
    <n v="187.29879"/>
    <n v="73.560690000000022"/>
    <x v="7"/>
  </r>
  <r>
    <s v="STH0043"/>
    <n v="89.189899999999994"/>
    <n v="124.2188"/>
    <n v="114.5705"/>
    <s v="SUCURSAL CHILE"/>
    <s v="SUCURSAL CHILE"/>
    <s v="JAN"/>
    <n v="2021"/>
    <n v="0.85"/>
    <n v="105.58597999999999"/>
    <n v="75.811414999999997"/>
    <n v="29.774564999999996"/>
    <x v="8"/>
  </r>
  <r>
    <s v="STH0043"/>
    <n v="165.29339999999999"/>
    <n v="246.6848"/>
    <n v="226.88810000000001"/>
    <s v="SUCURSAL TRAN"/>
    <s v="SUCURSAL TRAN"/>
    <s v="MAY"/>
    <n v="2020"/>
    <n v="4.12"/>
    <n v="1016.341376"/>
    <n v="681.00880799999993"/>
    <n v="335.33256800000004"/>
    <x v="0"/>
  </r>
  <r>
    <s v="STH0043"/>
    <n v="165.29339999999999"/>
    <n v="246.6848"/>
    <n v="226.88810000000001"/>
    <s v="SUCURSAL TRAN"/>
    <s v="SUCURSAL TRAN"/>
    <s v="JUN"/>
    <n v="2020"/>
    <n v="1.01"/>
    <n v="249.15164799999999"/>
    <n v="166.94633399999998"/>
    <n v="82.205314000000016"/>
    <x v="1"/>
  </r>
  <r>
    <s v="STH0043"/>
    <n v="165.29339999999999"/>
    <n v="246.6848"/>
    <n v="226.88810000000001"/>
    <s v="SUCURSAL TRAN"/>
    <s v="SUCURSAL TRAN"/>
    <s v="JUL"/>
    <n v="2020"/>
    <n v="0"/>
    <n v="0"/>
    <n v="0"/>
    <n v="0"/>
    <x v="2"/>
  </r>
  <r>
    <s v="STH0043"/>
    <n v="165.29339999999999"/>
    <n v="246.6848"/>
    <n v="226.88810000000001"/>
    <s v="SUCURSAL TRAN"/>
    <s v="SUCURSAL TRAN"/>
    <s v="AUG"/>
    <n v="2020"/>
    <n v="0"/>
    <n v="0"/>
    <n v="0"/>
    <n v="0"/>
    <x v="3"/>
  </r>
  <r>
    <s v="STH0043"/>
    <n v="165.29339999999999"/>
    <n v="246.6848"/>
    <n v="226.88810000000001"/>
    <s v="SUCURSAL TRAN"/>
    <s v="SUCURSAL TRAN"/>
    <s v="SEP"/>
    <n v="2020"/>
    <n v="0"/>
    <n v="0"/>
    <n v="0"/>
    <n v="0"/>
    <x v="4"/>
  </r>
  <r>
    <s v="STH0043"/>
    <n v="165.29339999999999"/>
    <n v="246.6848"/>
    <n v="226.88810000000001"/>
    <s v="SUCURSAL TRAN"/>
    <s v="SUCURSAL TRAN"/>
    <s v="OCT"/>
    <n v="2020"/>
    <n v="2.4"/>
    <n v="592.04351999999994"/>
    <n v="396.70415999999994"/>
    <n v="195.33936"/>
    <x v="5"/>
  </r>
  <r>
    <s v="STH0043"/>
    <n v="165.29339999999999"/>
    <n v="246.6848"/>
    <n v="226.88810000000001"/>
    <s v="SUCURSAL TRAN"/>
    <s v="SUCURSAL TRAN"/>
    <s v="NOV"/>
    <n v="2020"/>
    <n v="0.32"/>
    <n v="78.939136000000005"/>
    <n v="52.893887999999997"/>
    <n v="26.045248000000008"/>
    <x v="6"/>
  </r>
  <r>
    <s v="STH0043"/>
    <n v="165.29339999999999"/>
    <n v="246.6848"/>
    <n v="226.88810000000001"/>
    <s v="SUCURSAL TRAN"/>
    <s v="SUCURSAL TRAN"/>
    <s v="DEC"/>
    <n v="2020"/>
    <n v="2.9"/>
    <n v="715.38591999999994"/>
    <n v="479.35085999999995"/>
    <n v="236.03505999999999"/>
    <x v="7"/>
  </r>
  <r>
    <s v="STH0043"/>
    <n v="165.29339999999999"/>
    <n v="246.6848"/>
    <n v="226.88810000000001"/>
    <s v="SUCURSAL TRAN"/>
    <s v="SUCURSAL TRAN"/>
    <s v="JAN"/>
    <n v="2021"/>
    <n v="3.55"/>
    <n v="875.73103999999989"/>
    <n v="586.79156999999998"/>
    <n v="288.93946999999991"/>
    <x v="8"/>
  </r>
  <r>
    <s v="STH0043"/>
    <n v="70.3095"/>
    <n v="96.291200000000003"/>
    <n v="107.7466"/>
    <s v="SUCURSAL LOJA"/>
    <s v="SUCURSAL LOJA"/>
    <s v="MAY"/>
    <n v="2020"/>
    <n v="0"/>
    <n v="0"/>
    <n v="0"/>
    <n v="0"/>
    <x v="0"/>
  </r>
  <r>
    <s v="STH0043"/>
    <n v="70.3095"/>
    <n v="96.291200000000003"/>
    <n v="107.7466"/>
    <s v="SUCURSAL LOJA"/>
    <s v="SUCURSAL LOJA"/>
    <s v="JUN"/>
    <n v="2020"/>
    <n v="0"/>
    <n v="0"/>
    <n v="0"/>
    <n v="0"/>
    <x v="1"/>
  </r>
  <r>
    <s v="STH0043"/>
    <n v="70.3095"/>
    <n v="96.291200000000003"/>
    <n v="107.7466"/>
    <s v="SUCURSAL LOJA"/>
    <s v="SUCURSAL LOJA"/>
    <s v="JUL"/>
    <n v="2020"/>
    <n v="0.84"/>
    <n v="80.884608"/>
    <n v="59.059979999999996"/>
    <n v="21.824628000000004"/>
    <x v="2"/>
  </r>
  <r>
    <s v="STH0043"/>
    <n v="70.3095"/>
    <n v="96.291200000000003"/>
    <n v="107.7466"/>
    <s v="SUCURSAL LOJA"/>
    <s v="SUCURSAL LOJA"/>
    <s v="AUG"/>
    <n v="2020"/>
    <n v="0"/>
    <n v="0"/>
    <n v="0"/>
    <n v="0"/>
    <x v="3"/>
  </r>
  <r>
    <s v="STH0043"/>
    <n v="70.3095"/>
    <n v="96.291200000000003"/>
    <n v="107.7466"/>
    <s v="SUCURSAL LOJA"/>
    <s v="SUCURSAL LOJA"/>
    <s v="SEP"/>
    <n v="2020"/>
    <n v="1.1000000000000001"/>
    <n v="105.92032000000002"/>
    <n v="77.340450000000004"/>
    <n v="28.579870000000014"/>
    <x v="4"/>
  </r>
  <r>
    <s v="STH0043"/>
    <n v="70.3095"/>
    <n v="96.291200000000003"/>
    <n v="107.7466"/>
    <s v="SUCURSAL LOJA"/>
    <s v="SUCURSAL LOJA"/>
    <s v="OCT"/>
    <n v="2020"/>
    <n v="0.19"/>
    <n v="18.295328000000001"/>
    <n v="13.358805"/>
    <n v="4.9365230000000011"/>
    <x v="5"/>
  </r>
  <r>
    <s v="STH0043"/>
    <n v="70.3095"/>
    <n v="96.291200000000003"/>
    <n v="107.7466"/>
    <s v="SUCURSAL LOJA"/>
    <s v="SUCURSAL LOJA"/>
    <s v="NOV"/>
    <n v="2020"/>
    <n v="1.91"/>
    <n v="183.916192"/>
    <n v="134.291145"/>
    <n v="49.625046999999995"/>
    <x v="6"/>
  </r>
  <r>
    <s v="STH0043"/>
    <n v="70.3095"/>
    <n v="96.291200000000003"/>
    <n v="107.7466"/>
    <s v="SUCURSAL LOJA"/>
    <s v="SUCURSAL LOJA"/>
    <s v="DEC"/>
    <n v="2020"/>
    <n v="3.02"/>
    <n v="290.79942399999999"/>
    <n v="212.33468999999999"/>
    <n v="78.464733999999993"/>
    <x v="7"/>
  </r>
  <r>
    <s v="STH0043"/>
    <n v="70.3095"/>
    <n v="96.291200000000003"/>
    <n v="107.7466"/>
    <s v="SUCURSAL LOJA"/>
    <s v="SUCURSAL LOJA"/>
    <s v="JAN"/>
    <n v="2021"/>
    <n v="1.37"/>
    <n v="131.91894400000001"/>
    <n v="96.324015000000003"/>
    <n v="35.594929000000008"/>
    <x v="8"/>
  </r>
  <r>
    <s v="RHG0044"/>
    <n v="79.0428"/>
    <n v="88.886300000000006"/>
    <n v="93.821299999999994"/>
    <s v="SUCURSAL TALLER"/>
    <s v="SUCURSAL TALLER"/>
    <s v="MAY"/>
    <n v="2020"/>
    <n v="0"/>
    <n v="0"/>
    <n v="0"/>
    <n v="0"/>
    <x v="0"/>
  </r>
  <r>
    <s v="RHG0044"/>
    <n v="79.0428"/>
    <n v="88.886300000000006"/>
    <n v="93.821299999999994"/>
    <s v="SUCURSAL TALLER"/>
    <s v="SUCURSAL TALLER"/>
    <s v="JUN"/>
    <n v="2020"/>
    <n v="0.17"/>
    <n v="15.110671000000002"/>
    <n v="13.437276000000001"/>
    <n v="1.6733950000000011"/>
    <x v="1"/>
  </r>
  <r>
    <s v="RHG0044"/>
    <n v="79.0428"/>
    <n v="88.886300000000006"/>
    <n v="93.821299999999994"/>
    <s v="SUCURSAL TALLER"/>
    <s v="SUCURSAL TALLER"/>
    <s v="JUL"/>
    <n v="2020"/>
    <n v="1.85"/>
    <n v="164.43965500000002"/>
    <n v="146.22918000000001"/>
    <n v="18.210475000000002"/>
    <x v="2"/>
  </r>
  <r>
    <s v="RHG0044"/>
    <n v="79.0428"/>
    <n v="88.886300000000006"/>
    <n v="93.821299999999994"/>
    <s v="SUCURSAL TALLER"/>
    <s v="SUCURSAL TALLER"/>
    <s v="AUG"/>
    <n v="2020"/>
    <n v="0.52"/>
    <n v="46.220876000000004"/>
    <n v="41.102256000000004"/>
    <n v="5.1186199999999999"/>
    <x v="3"/>
  </r>
  <r>
    <s v="RHG0044"/>
    <n v="79.0428"/>
    <n v="88.886300000000006"/>
    <n v="93.821299999999994"/>
    <s v="SUCURSAL TALLER"/>
    <s v="SUCURSAL TALLER"/>
    <s v="SEP"/>
    <n v="2020"/>
    <n v="0.38"/>
    <n v="33.776794000000002"/>
    <n v="30.036263999999999"/>
    <n v="3.7405300000000032"/>
    <x v="4"/>
  </r>
  <r>
    <s v="RHG0044"/>
    <n v="79.0428"/>
    <n v="88.886300000000006"/>
    <n v="93.821299999999994"/>
    <s v="SUCURSAL TALLER"/>
    <s v="SUCURSAL TALLER"/>
    <s v="OCT"/>
    <n v="2020"/>
    <n v="0"/>
    <n v="0"/>
    <n v="0"/>
    <n v="0"/>
    <x v="5"/>
  </r>
  <r>
    <s v="RHG0044"/>
    <n v="79.0428"/>
    <n v="88.886300000000006"/>
    <n v="93.821299999999994"/>
    <s v="SUCURSAL TALLER"/>
    <s v="SUCURSAL TALLER"/>
    <s v="NOV"/>
    <n v="2020"/>
    <n v="0.18"/>
    <n v="15.999534000000001"/>
    <n v="14.227703999999999"/>
    <n v="1.7718300000000013"/>
    <x v="6"/>
  </r>
  <r>
    <s v="RHG0044"/>
    <n v="79.0428"/>
    <n v="88.886300000000006"/>
    <n v="93.821299999999994"/>
    <s v="SUCURSAL TALLER"/>
    <s v="SUCURSAL TALLER"/>
    <s v="DEC"/>
    <n v="2020"/>
    <n v="0.4"/>
    <n v="35.554520000000004"/>
    <n v="31.61712"/>
    <n v="3.9374000000000038"/>
    <x v="7"/>
  </r>
  <r>
    <s v="RHG0044"/>
    <n v="79.0428"/>
    <n v="88.886300000000006"/>
    <n v="93.821299999999994"/>
    <s v="SUCURSAL TALLER"/>
    <s v="SUCURSAL TALLER"/>
    <s v="JAN"/>
    <n v="2021"/>
    <n v="0.85"/>
    <n v="75.553354999999996"/>
    <n v="67.18638"/>
    <n v="8.3669749999999965"/>
    <x v="8"/>
  </r>
  <r>
    <s v="RHG0044"/>
    <n v="65.521900000000002"/>
    <n v="70.493899999999996"/>
    <n v="77.582999999999998"/>
    <s v="SUCURSAL CHILE"/>
    <s v="SUCURSAL CHILE"/>
    <s v="MAY"/>
    <n v="2020"/>
    <n v="3.73"/>
    <n v="262.94224700000001"/>
    <n v="244.39668700000001"/>
    <n v="18.545559999999995"/>
    <x v="0"/>
  </r>
  <r>
    <s v="RHG0044"/>
    <n v="65.521900000000002"/>
    <n v="70.493899999999996"/>
    <n v="77.582999999999998"/>
    <s v="SUCURSAL CHILE"/>
    <s v="SUCURSAL CHILE"/>
    <s v="JUN"/>
    <n v="2020"/>
    <n v="1.77"/>
    <n v="124.774203"/>
    <n v="115.97376300000001"/>
    <n v="8.8004399999999947"/>
    <x v="1"/>
  </r>
  <r>
    <s v="RHG0044"/>
    <n v="65.521900000000002"/>
    <n v="70.493899999999996"/>
    <n v="77.582999999999998"/>
    <s v="SUCURSAL CHILE"/>
    <s v="SUCURSAL CHILE"/>
    <s v="JUL"/>
    <n v="2020"/>
    <n v="0"/>
    <n v="0"/>
    <n v="0"/>
    <n v="0"/>
    <x v="2"/>
  </r>
  <r>
    <s v="RHG0044"/>
    <n v="65.521900000000002"/>
    <n v="70.493899999999996"/>
    <n v="77.582999999999998"/>
    <s v="SUCURSAL CHILE"/>
    <s v="SUCURSAL CHILE"/>
    <s v="AUG"/>
    <n v="2020"/>
    <n v="0"/>
    <n v="0"/>
    <n v="0"/>
    <n v="0"/>
    <x v="3"/>
  </r>
  <r>
    <s v="RHG0044"/>
    <n v="65.521900000000002"/>
    <n v="70.493899999999996"/>
    <n v="77.582999999999998"/>
    <s v="SUCURSAL CHILE"/>
    <s v="SUCURSAL CHILE"/>
    <s v="SEP"/>
    <n v="2020"/>
    <n v="0"/>
    <n v="0"/>
    <n v="0"/>
    <n v="0"/>
    <x v="4"/>
  </r>
  <r>
    <s v="RHG0044"/>
    <n v="65.521900000000002"/>
    <n v="70.493899999999996"/>
    <n v="77.582999999999998"/>
    <s v="SUCURSAL CHILE"/>
    <s v="SUCURSAL CHILE"/>
    <s v="OCT"/>
    <n v="2020"/>
    <n v="1.46"/>
    <n v="102.921094"/>
    <n v="95.661974000000001"/>
    <n v="7.2591199999999958"/>
    <x v="5"/>
  </r>
  <r>
    <s v="RHG0044"/>
    <n v="65.521900000000002"/>
    <n v="70.493899999999996"/>
    <n v="77.582999999999998"/>
    <s v="SUCURSAL CHILE"/>
    <s v="SUCURSAL CHILE"/>
    <s v="NOV"/>
    <n v="2020"/>
    <n v="0.69"/>
    <n v="48.640790999999993"/>
    <n v="45.210110999999998"/>
    <n v="3.4306799999999953"/>
    <x v="6"/>
  </r>
  <r>
    <s v="RHG0044"/>
    <n v="65.521900000000002"/>
    <n v="70.493899999999996"/>
    <n v="77.582999999999998"/>
    <s v="SUCURSAL CHILE"/>
    <s v="SUCURSAL CHILE"/>
    <s v="DEC"/>
    <n v="2020"/>
    <n v="0"/>
    <n v="0"/>
    <n v="0"/>
    <n v="0"/>
    <x v="7"/>
  </r>
  <r>
    <s v="RHG0044"/>
    <n v="65.521900000000002"/>
    <n v="70.493899999999996"/>
    <n v="77.582999999999998"/>
    <s v="SUCURSAL CHILE"/>
    <s v="SUCURSAL CHILE"/>
    <s v="JAN"/>
    <n v="2021"/>
    <n v="1.91"/>
    <n v="134.643349"/>
    <n v="125.146829"/>
    <n v="9.4965200000000038"/>
    <x v="8"/>
  </r>
  <r>
    <s v="RHG0044"/>
    <n v="171.74799999999999"/>
    <n v="259.91570000000002"/>
    <n v="0"/>
    <s v="SUCURSAL TRAN"/>
    <s v="SUCURSAL TRAN"/>
    <s v="MAY"/>
    <n v="2020"/>
    <n v="0"/>
    <n v="0"/>
    <n v="0"/>
    <n v="0"/>
    <x v="0"/>
  </r>
  <r>
    <s v="RHG0044"/>
    <n v="171.74799999999999"/>
    <n v="259.91570000000002"/>
    <n v="0"/>
    <s v="SUCURSAL TRAN"/>
    <s v="SUCURSAL TRAN"/>
    <s v="JUN"/>
    <n v="2020"/>
    <n v="0.09"/>
    <n v="23.392413000000001"/>
    <n v="15.457319999999999"/>
    <n v="7.935093000000002"/>
    <x v="1"/>
  </r>
  <r>
    <s v="RHG0044"/>
    <n v="171.74799999999999"/>
    <n v="259.91570000000002"/>
    <n v="0"/>
    <s v="SUCURSAL TRAN"/>
    <s v="SUCURSAL TRAN"/>
    <s v="JUL"/>
    <n v="2020"/>
    <n v="0.95"/>
    <n v="246.919915"/>
    <n v="163.16059999999999"/>
    <n v="83.759315000000015"/>
    <x v="2"/>
  </r>
  <r>
    <s v="RHG0044"/>
    <n v="171.74799999999999"/>
    <n v="259.91570000000002"/>
    <n v="0"/>
    <s v="SUCURSAL TRAN"/>
    <s v="SUCURSAL TRAN"/>
    <s v="AUG"/>
    <n v="2020"/>
    <n v="0"/>
    <n v="0"/>
    <n v="0"/>
    <n v="0"/>
    <x v="3"/>
  </r>
  <r>
    <s v="RHG0044"/>
    <n v="171.74799999999999"/>
    <n v="259.91570000000002"/>
    <n v="0"/>
    <s v="SUCURSAL TRAN"/>
    <s v="SUCURSAL TRAN"/>
    <s v="SEP"/>
    <n v="2020"/>
    <n v="0"/>
    <n v="0"/>
    <n v="0"/>
    <n v="0"/>
    <x v="4"/>
  </r>
  <r>
    <s v="RHG0044"/>
    <n v="171.74799999999999"/>
    <n v="259.91570000000002"/>
    <n v="0"/>
    <s v="SUCURSAL TRAN"/>
    <s v="SUCURSAL TRAN"/>
    <s v="OCT"/>
    <n v="2020"/>
    <n v="1.91"/>
    <n v="496.438987"/>
    <n v="328.03867999999994"/>
    <n v="168.40030700000005"/>
    <x v="5"/>
  </r>
  <r>
    <s v="RHG0044"/>
    <n v="171.74799999999999"/>
    <n v="259.91570000000002"/>
    <n v="0"/>
    <s v="SUCURSAL TRAN"/>
    <s v="SUCURSAL TRAN"/>
    <s v="NOV"/>
    <n v="2020"/>
    <n v="0"/>
    <n v="0"/>
    <n v="0"/>
    <n v="0"/>
    <x v="6"/>
  </r>
  <r>
    <s v="RHG0044"/>
    <n v="171.74799999999999"/>
    <n v="259.91570000000002"/>
    <n v="0"/>
    <s v="SUCURSAL TRAN"/>
    <s v="SUCURSAL TRAN"/>
    <s v="DEC"/>
    <n v="2020"/>
    <n v="0"/>
    <n v="0"/>
    <n v="0"/>
    <n v="0"/>
    <x v="7"/>
  </r>
  <r>
    <s v="RHG0044"/>
    <n v="171.74799999999999"/>
    <n v="259.91570000000002"/>
    <n v="0"/>
    <s v="SUCURSAL TRAN"/>
    <s v="SUCURSAL TRAN"/>
    <s v="JAN"/>
    <n v="2021"/>
    <n v="0"/>
    <n v="0"/>
    <n v="0"/>
    <n v="0"/>
    <x v="8"/>
  </r>
  <r>
    <s v="RHG0044"/>
    <n v="62.96"/>
    <n v="88.762900000000002"/>
    <n v="94.096199999999996"/>
    <s v="MATRIZ "/>
    <s v="MATRIZ "/>
    <s v="MAY"/>
    <n v="2020"/>
    <n v="3.36"/>
    <n v="298.24334399999998"/>
    <n v="211.54560000000001"/>
    <n v="86.697743999999972"/>
    <x v="0"/>
  </r>
  <r>
    <s v="RHG0044"/>
    <n v="62.96"/>
    <n v="88.762900000000002"/>
    <n v="94.096199999999996"/>
    <s v="MATRIZ "/>
    <s v="MATRIZ "/>
    <s v="JUN"/>
    <n v="2020"/>
    <n v="0"/>
    <n v="0"/>
    <n v="0"/>
    <n v="0"/>
    <x v="1"/>
  </r>
  <r>
    <s v="RHG0044"/>
    <n v="62.96"/>
    <n v="88.762900000000002"/>
    <n v="94.096199999999996"/>
    <s v="MATRIZ "/>
    <s v="MATRIZ "/>
    <s v="JUL"/>
    <n v="2020"/>
    <n v="0"/>
    <n v="0"/>
    <n v="0"/>
    <n v="0"/>
    <x v="2"/>
  </r>
  <r>
    <s v="RHG0044"/>
    <n v="62.96"/>
    <n v="88.762900000000002"/>
    <n v="94.096199999999996"/>
    <s v="MATRIZ "/>
    <s v="MATRIZ "/>
    <s v="AUG"/>
    <n v="2020"/>
    <n v="5.0599999999999996"/>
    <n v="449.14027399999998"/>
    <n v="318.57759999999996"/>
    <n v="130.56267400000002"/>
    <x v="3"/>
  </r>
  <r>
    <s v="RHG0044"/>
    <n v="62.96"/>
    <n v="88.762900000000002"/>
    <n v="94.096199999999996"/>
    <s v="MATRIZ "/>
    <s v="MATRIZ "/>
    <s v="SEP"/>
    <n v="2020"/>
    <n v="1.05"/>
    <n v="93.201045000000008"/>
    <n v="66.108000000000004"/>
    <n v="27.093045000000004"/>
    <x v="4"/>
  </r>
  <r>
    <s v="RHG0044"/>
    <n v="62.96"/>
    <n v="88.762900000000002"/>
    <n v="94.096199999999996"/>
    <s v="MATRIZ "/>
    <s v="MATRIZ "/>
    <s v="OCT"/>
    <n v="2020"/>
    <n v="6.92"/>
    <n v="614.23926800000004"/>
    <n v="435.6832"/>
    <n v="178.55606800000004"/>
    <x v="5"/>
  </r>
  <r>
    <s v="RHG0044"/>
    <n v="62.96"/>
    <n v="88.762900000000002"/>
    <n v="94.096199999999996"/>
    <s v="MATRIZ "/>
    <s v="MATRIZ "/>
    <s v="NOV"/>
    <n v="2020"/>
    <n v="0"/>
    <n v="0"/>
    <n v="0"/>
    <n v="0"/>
    <x v="6"/>
  </r>
  <r>
    <s v="RHG0044"/>
    <n v="62.96"/>
    <n v="88.762900000000002"/>
    <n v="94.096199999999996"/>
    <s v="MATRIZ "/>
    <s v="MATRIZ "/>
    <s v="DEC"/>
    <n v="2020"/>
    <n v="5.5"/>
    <n v="488.19595000000004"/>
    <n v="346.28000000000003"/>
    <n v="141.91595000000001"/>
    <x v="7"/>
  </r>
  <r>
    <s v="RHG0044"/>
    <n v="62.96"/>
    <n v="88.762900000000002"/>
    <n v="94.096199999999996"/>
    <s v="MATRIZ "/>
    <s v="MATRIZ "/>
    <s v="JAN"/>
    <n v="2021"/>
    <n v="7.56"/>
    <n v="671.04752399999995"/>
    <n v="475.9776"/>
    <n v="195.06992399999996"/>
    <x v="8"/>
  </r>
  <r>
    <s v="RHG0044"/>
    <n v="84.445700000000002"/>
    <n v="116.0154"/>
    <n v="107.5192"/>
    <s v="SUCURSAL LOJA"/>
    <s v="SUCURSAL LOJA"/>
    <s v="MAY"/>
    <n v="2020"/>
    <n v="0"/>
    <n v="0"/>
    <n v="0"/>
    <n v="0"/>
    <x v="0"/>
  </r>
  <r>
    <s v="RHG0044"/>
    <n v="84.445700000000002"/>
    <n v="116.0154"/>
    <n v="107.5192"/>
    <s v="SUCURSAL LOJA"/>
    <s v="SUCURSAL LOJA"/>
    <s v="JUN"/>
    <n v="2020"/>
    <n v="2.56"/>
    <n v="296.99942400000003"/>
    <n v="216.180992"/>
    <n v="80.81843200000003"/>
    <x v="1"/>
  </r>
  <r>
    <s v="RHG0044"/>
    <n v="84.445700000000002"/>
    <n v="116.0154"/>
    <n v="107.5192"/>
    <s v="SUCURSAL LOJA"/>
    <s v="SUCURSAL LOJA"/>
    <s v="JUL"/>
    <n v="2020"/>
    <n v="0"/>
    <n v="0"/>
    <n v="0"/>
    <n v="0"/>
    <x v="2"/>
  </r>
  <r>
    <s v="RHG0044"/>
    <n v="84.445700000000002"/>
    <n v="116.0154"/>
    <n v="107.5192"/>
    <s v="SUCURSAL LOJA"/>
    <s v="SUCURSAL LOJA"/>
    <s v="AUG"/>
    <n v="2020"/>
    <n v="0"/>
    <n v="0"/>
    <n v="0"/>
    <n v="0"/>
    <x v="3"/>
  </r>
  <r>
    <s v="RHG0044"/>
    <n v="84.445700000000002"/>
    <n v="116.0154"/>
    <n v="107.5192"/>
    <s v="SUCURSAL LOJA"/>
    <s v="SUCURSAL LOJA"/>
    <s v="SEP"/>
    <n v="2020"/>
    <n v="2.6"/>
    <n v="301.64004"/>
    <n v="219.55882000000003"/>
    <n v="82.081219999999973"/>
    <x v="4"/>
  </r>
  <r>
    <s v="RHG0044"/>
    <n v="84.445700000000002"/>
    <n v="116.0154"/>
    <n v="107.5192"/>
    <s v="SUCURSAL LOJA"/>
    <s v="SUCURSAL LOJA"/>
    <s v="OCT"/>
    <n v="2020"/>
    <n v="5.44"/>
    <n v="631.12377600000002"/>
    <n v="459.38460800000007"/>
    <n v="171.73916799999995"/>
    <x v="5"/>
  </r>
  <r>
    <s v="RHG0044"/>
    <n v="84.445700000000002"/>
    <n v="116.0154"/>
    <n v="107.5192"/>
    <s v="SUCURSAL LOJA"/>
    <s v="SUCURSAL LOJA"/>
    <s v="NOV"/>
    <n v="2020"/>
    <n v="0"/>
    <n v="0"/>
    <n v="0"/>
    <n v="0"/>
    <x v="6"/>
  </r>
  <r>
    <s v="RHG0044"/>
    <n v="84.445700000000002"/>
    <n v="116.0154"/>
    <n v="107.5192"/>
    <s v="SUCURSAL LOJA"/>
    <s v="SUCURSAL LOJA"/>
    <s v="DEC"/>
    <n v="2020"/>
    <n v="4.87"/>
    <n v="564.99499800000001"/>
    <n v="411.25055900000001"/>
    <n v="153.744439"/>
    <x v="7"/>
  </r>
  <r>
    <s v="RHG0044"/>
    <n v="84.445700000000002"/>
    <n v="116.0154"/>
    <n v="107.5192"/>
    <s v="SUCURSAL LOJA"/>
    <s v="SUCURSAL LOJA"/>
    <s v="JAN"/>
    <n v="2021"/>
    <n v="7.0000000000000007E-2"/>
    <n v="8.1210780000000007"/>
    <n v="5.9111990000000008"/>
    <n v="2.2098789999999999"/>
    <x v="8"/>
  </r>
  <r>
    <s v="STH0045"/>
    <n v="86.524000000000001"/>
    <n v="113.17749999999999"/>
    <n v="114.3446"/>
    <s v="MATRIZ "/>
    <s v="MATRIZ "/>
    <s v="MAY"/>
    <n v="2020"/>
    <n v="0.67"/>
    <n v="75.828924999999998"/>
    <n v="57.971080000000001"/>
    <n v="17.857844999999998"/>
    <x v="0"/>
  </r>
  <r>
    <s v="STH0045"/>
    <n v="86.524000000000001"/>
    <n v="113.17749999999999"/>
    <n v="114.3446"/>
    <s v="MATRIZ "/>
    <s v="MATRIZ "/>
    <s v="JUN"/>
    <n v="2020"/>
    <n v="0"/>
    <n v="0"/>
    <n v="0"/>
    <n v="0"/>
    <x v="1"/>
  </r>
  <r>
    <s v="STH0045"/>
    <n v="86.524000000000001"/>
    <n v="113.17749999999999"/>
    <n v="114.3446"/>
    <s v="MATRIZ "/>
    <s v="MATRIZ "/>
    <s v="JUL"/>
    <n v="2020"/>
    <n v="0"/>
    <n v="0"/>
    <n v="0"/>
    <n v="0"/>
    <x v="2"/>
  </r>
  <r>
    <s v="STH0045"/>
    <n v="86.524000000000001"/>
    <n v="113.17749999999999"/>
    <n v="114.3446"/>
    <s v="MATRIZ "/>
    <s v="MATRIZ "/>
    <s v="AUG"/>
    <n v="2020"/>
    <n v="0"/>
    <n v="0"/>
    <n v="0"/>
    <n v="0"/>
    <x v="3"/>
  </r>
  <r>
    <s v="STH0045"/>
    <n v="86.524000000000001"/>
    <n v="113.17749999999999"/>
    <n v="114.3446"/>
    <s v="MATRIZ "/>
    <s v="MATRIZ "/>
    <s v="SEP"/>
    <n v="2020"/>
    <n v="0.38"/>
    <n v="43.007449999999999"/>
    <n v="32.87912"/>
    <n v="10.128329999999998"/>
    <x v="4"/>
  </r>
  <r>
    <s v="STH0045"/>
    <n v="86.524000000000001"/>
    <n v="113.17749999999999"/>
    <n v="114.3446"/>
    <s v="MATRIZ "/>
    <s v="MATRIZ "/>
    <s v="OCT"/>
    <n v="2020"/>
    <n v="0"/>
    <n v="0"/>
    <n v="0"/>
    <n v="0"/>
    <x v="5"/>
  </r>
  <r>
    <s v="STH0045"/>
    <n v="86.524000000000001"/>
    <n v="113.17749999999999"/>
    <n v="114.3446"/>
    <s v="MATRIZ "/>
    <s v="MATRIZ "/>
    <s v="NOV"/>
    <n v="2020"/>
    <n v="0.35"/>
    <n v="39.612124999999999"/>
    <n v="30.283399999999997"/>
    <n v="9.3287250000000022"/>
    <x v="6"/>
  </r>
  <r>
    <s v="STH0045"/>
    <n v="86.524000000000001"/>
    <n v="113.17749999999999"/>
    <n v="114.3446"/>
    <s v="MATRIZ "/>
    <s v="MATRIZ "/>
    <s v="DEC"/>
    <n v="2020"/>
    <n v="0"/>
    <n v="0"/>
    <n v="0"/>
    <n v="0"/>
    <x v="7"/>
  </r>
  <r>
    <s v="STH0045"/>
    <n v="86.524000000000001"/>
    <n v="113.17749999999999"/>
    <n v="114.3446"/>
    <s v="MATRIZ "/>
    <s v="MATRIZ "/>
    <s v="JAN"/>
    <n v="2021"/>
    <n v="1.66"/>
    <n v="187.87464999999997"/>
    <n v="143.62984"/>
    <n v="44.244809999999973"/>
    <x v="8"/>
  </r>
  <r>
    <s v="STH0045"/>
    <n v="78.927300000000002"/>
    <n v="99.084900000000005"/>
    <n v="100.5772"/>
    <s v="SUCURSAL TRAN"/>
    <s v="SUCURSAL TRAN"/>
    <s v="MAY"/>
    <n v="2020"/>
    <n v="5.97"/>
    <n v="591.53685299999995"/>
    <n v="471.19598100000002"/>
    <n v="120.34087199999993"/>
    <x v="0"/>
  </r>
  <r>
    <s v="STH0045"/>
    <n v="78.927300000000002"/>
    <n v="99.084900000000005"/>
    <n v="100.5772"/>
    <s v="SUCURSAL TRAN"/>
    <s v="SUCURSAL TRAN"/>
    <s v="JUN"/>
    <n v="2020"/>
    <n v="1.18"/>
    <n v="116.920182"/>
    <n v="93.134214"/>
    <n v="23.785967999999997"/>
    <x v="1"/>
  </r>
  <r>
    <s v="STH0045"/>
    <n v="78.927300000000002"/>
    <n v="99.084900000000005"/>
    <n v="100.5772"/>
    <s v="SUCURSAL TRAN"/>
    <s v="SUCURSAL TRAN"/>
    <s v="JUL"/>
    <n v="2020"/>
    <n v="0"/>
    <n v="0"/>
    <n v="0"/>
    <n v="0"/>
    <x v="2"/>
  </r>
  <r>
    <s v="STH0045"/>
    <n v="78.927300000000002"/>
    <n v="99.084900000000005"/>
    <n v="100.5772"/>
    <s v="SUCURSAL TRAN"/>
    <s v="SUCURSAL TRAN"/>
    <s v="AUG"/>
    <n v="2020"/>
    <n v="0.97"/>
    <n v="96.112352999999999"/>
    <n v="76.559481000000005"/>
    <n v="19.552871999999994"/>
    <x v="3"/>
  </r>
  <r>
    <s v="STH0045"/>
    <n v="78.927300000000002"/>
    <n v="99.084900000000005"/>
    <n v="100.5772"/>
    <s v="SUCURSAL TRAN"/>
    <s v="SUCURSAL TRAN"/>
    <s v="SEP"/>
    <n v="2020"/>
    <n v="0"/>
    <n v="0"/>
    <n v="0"/>
    <n v="0"/>
    <x v="4"/>
  </r>
  <r>
    <s v="STH0045"/>
    <n v="78.927300000000002"/>
    <n v="99.084900000000005"/>
    <n v="100.5772"/>
    <s v="SUCURSAL TRAN"/>
    <s v="SUCURSAL TRAN"/>
    <s v="OCT"/>
    <n v="2020"/>
    <n v="3.32"/>
    <n v="328.96186799999998"/>
    <n v="262.038636"/>
    <n v="66.923231999999985"/>
    <x v="5"/>
  </r>
  <r>
    <s v="STH0045"/>
    <n v="78.927300000000002"/>
    <n v="99.084900000000005"/>
    <n v="100.5772"/>
    <s v="SUCURSAL TRAN"/>
    <s v="SUCURSAL TRAN"/>
    <s v="NOV"/>
    <n v="2020"/>
    <n v="0.92"/>
    <n v="91.158108000000013"/>
    <n v="72.613116000000005"/>
    <n v="18.544992000000008"/>
    <x v="6"/>
  </r>
  <r>
    <s v="STH0045"/>
    <n v="78.927300000000002"/>
    <n v="99.084900000000005"/>
    <n v="100.5772"/>
    <s v="SUCURSAL TRAN"/>
    <s v="SUCURSAL TRAN"/>
    <s v="DEC"/>
    <n v="2020"/>
    <n v="0"/>
    <n v="0"/>
    <n v="0"/>
    <n v="0"/>
    <x v="7"/>
  </r>
  <r>
    <s v="STH0045"/>
    <n v="78.927300000000002"/>
    <n v="99.084900000000005"/>
    <n v="100.5772"/>
    <s v="SUCURSAL TRAN"/>
    <s v="SUCURSAL TRAN"/>
    <s v="JAN"/>
    <n v="2021"/>
    <n v="1.55"/>
    <n v="153.58159500000002"/>
    <n v="122.337315"/>
    <n v="31.244280000000018"/>
    <x v="8"/>
  </r>
  <r>
    <s v="STH0045"/>
    <n v="168.87180000000001"/>
    <n v="255.0488"/>
    <n v="0"/>
    <s v="SUCURSAL LOJA"/>
    <s v="SUCURSAL LOJA"/>
    <s v="MAY"/>
    <n v="2020"/>
    <n v="0.28000000000000003"/>
    <n v="71.413664000000011"/>
    <n v="47.284104000000006"/>
    <n v="24.129560000000005"/>
    <x v="0"/>
  </r>
  <r>
    <s v="STH0045"/>
    <n v="168.87180000000001"/>
    <n v="255.0488"/>
    <n v="0"/>
    <s v="SUCURSAL LOJA"/>
    <s v="SUCURSAL LOJA"/>
    <s v="JUN"/>
    <n v="2020"/>
    <n v="0.06"/>
    <n v="15.302928"/>
    <n v="10.132308"/>
    <n v="5.1706199999999995"/>
    <x v="1"/>
  </r>
  <r>
    <s v="STH0045"/>
    <n v="168.87180000000001"/>
    <n v="255.0488"/>
    <n v="0"/>
    <s v="SUCURSAL LOJA"/>
    <s v="SUCURSAL LOJA"/>
    <s v="JUL"/>
    <n v="2020"/>
    <n v="0.71"/>
    <n v="181.08464799999999"/>
    <n v="119.898978"/>
    <n v="61.185669999999988"/>
    <x v="2"/>
  </r>
  <r>
    <s v="STH0045"/>
    <n v="168.87180000000001"/>
    <n v="255.0488"/>
    <n v="0"/>
    <s v="SUCURSAL LOJA"/>
    <s v="SUCURSAL LOJA"/>
    <s v="AUG"/>
    <n v="2020"/>
    <n v="0"/>
    <n v="0"/>
    <n v="0"/>
    <n v="0"/>
    <x v="3"/>
  </r>
  <r>
    <s v="STH0045"/>
    <n v="168.87180000000001"/>
    <n v="255.0488"/>
    <n v="0"/>
    <s v="SUCURSAL LOJA"/>
    <s v="SUCURSAL LOJA"/>
    <s v="SEP"/>
    <n v="2020"/>
    <n v="0.23"/>
    <n v="58.661224000000004"/>
    <n v="38.840514000000006"/>
    <n v="19.820709999999998"/>
    <x v="4"/>
  </r>
  <r>
    <s v="STH0045"/>
    <n v="168.87180000000001"/>
    <n v="255.0488"/>
    <n v="0"/>
    <s v="SUCURSAL LOJA"/>
    <s v="SUCURSAL LOJA"/>
    <s v="OCT"/>
    <n v="2020"/>
    <n v="0"/>
    <n v="0"/>
    <n v="0"/>
    <n v="0"/>
    <x v="5"/>
  </r>
  <r>
    <s v="STH0045"/>
    <n v="168.87180000000001"/>
    <n v="255.0488"/>
    <n v="0"/>
    <s v="SUCURSAL LOJA"/>
    <s v="SUCURSAL LOJA"/>
    <s v="NOV"/>
    <n v="2020"/>
    <n v="0"/>
    <n v="0"/>
    <n v="0"/>
    <n v="0"/>
    <x v="6"/>
  </r>
  <r>
    <s v="STH0045"/>
    <n v="168.87180000000001"/>
    <n v="255.0488"/>
    <n v="0"/>
    <s v="SUCURSAL LOJA"/>
    <s v="SUCURSAL LOJA"/>
    <s v="DEC"/>
    <n v="2020"/>
    <n v="0.01"/>
    <n v="2.5504880000000001"/>
    <n v="1.6887180000000002"/>
    <n v="0.86176999999999992"/>
    <x v="7"/>
  </r>
  <r>
    <s v="STH0045"/>
    <n v="168.87180000000001"/>
    <n v="255.0488"/>
    <n v="0"/>
    <s v="SUCURSAL LOJA"/>
    <s v="SUCURSAL LOJA"/>
    <s v="JAN"/>
    <n v="2021"/>
    <n v="0"/>
    <n v="0"/>
    <n v="0"/>
    <n v="0"/>
    <x v="8"/>
  </r>
  <r>
    <s v="STH0045"/>
    <n v="120.8942"/>
    <n v="156.83359999999999"/>
    <n v="150.02539999999999"/>
    <s v="SUCURSAL TALLER"/>
    <s v="SUCURSAL TALLER"/>
    <s v="MAY"/>
    <n v="2020"/>
    <n v="2.61"/>
    <n v="409.33569599999993"/>
    <n v="315.533862"/>
    <n v="93.801833999999928"/>
    <x v="0"/>
  </r>
  <r>
    <s v="STH0045"/>
    <n v="120.8942"/>
    <n v="156.83359999999999"/>
    <n v="150.02539999999999"/>
    <s v="SUCURSAL TALLER"/>
    <s v="SUCURSAL TALLER"/>
    <s v="JUN"/>
    <n v="2020"/>
    <n v="1.46"/>
    <n v="228.97705599999998"/>
    <n v="176.50553199999999"/>
    <n v="52.471523999999988"/>
    <x v="1"/>
  </r>
  <r>
    <s v="STH0045"/>
    <n v="120.8942"/>
    <n v="156.83359999999999"/>
    <n v="150.02539999999999"/>
    <s v="SUCURSAL TALLER"/>
    <s v="SUCURSAL TALLER"/>
    <s v="JUL"/>
    <n v="2020"/>
    <n v="0"/>
    <n v="0"/>
    <n v="0"/>
    <n v="0"/>
    <x v="2"/>
  </r>
  <r>
    <s v="STH0045"/>
    <n v="120.8942"/>
    <n v="156.83359999999999"/>
    <n v="150.02539999999999"/>
    <s v="SUCURSAL TALLER"/>
    <s v="SUCURSAL TALLER"/>
    <s v="AUG"/>
    <n v="2020"/>
    <n v="0"/>
    <n v="0"/>
    <n v="0"/>
    <n v="0"/>
    <x v="3"/>
  </r>
  <r>
    <s v="STH0045"/>
    <n v="120.8942"/>
    <n v="156.83359999999999"/>
    <n v="150.02539999999999"/>
    <s v="SUCURSAL TALLER"/>
    <s v="SUCURSAL TALLER"/>
    <s v="SEP"/>
    <n v="2020"/>
    <n v="1.71"/>
    <n v="268.18545599999999"/>
    <n v="206.72908200000001"/>
    <n v="61.456373999999983"/>
    <x v="4"/>
  </r>
  <r>
    <s v="STH0045"/>
    <n v="120.8942"/>
    <n v="156.83359999999999"/>
    <n v="150.02539999999999"/>
    <s v="SUCURSAL TALLER"/>
    <s v="SUCURSAL TALLER"/>
    <s v="OCT"/>
    <n v="2020"/>
    <n v="0"/>
    <n v="0"/>
    <n v="0"/>
    <n v="0"/>
    <x v="5"/>
  </r>
  <r>
    <s v="STH0045"/>
    <n v="120.8942"/>
    <n v="156.83359999999999"/>
    <n v="150.02539999999999"/>
    <s v="SUCURSAL TALLER"/>
    <s v="SUCURSAL TALLER"/>
    <s v="NOV"/>
    <n v="2020"/>
    <n v="3.6"/>
    <n v="564.60095999999999"/>
    <n v="435.21911999999998"/>
    <n v="129.38184000000001"/>
    <x v="6"/>
  </r>
  <r>
    <s v="STH0045"/>
    <n v="120.8942"/>
    <n v="156.83359999999999"/>
    <n v="150.02539999999999"/>
    <s v="SUCURSAL TALLER"/>
    <s v="SUCURSAL TALLER"/>
    <s v="DEC"/>
    <n v="2020"/>
    <n v="0"/>
    <n v="0"/>
    <n v="0"/>
    <n v="0"/>
    <x v="7"/>
  </r>
  <r>
    <s v="STH0045"/>
    <n v="120.8942"/>
    <n v="156.83359999999999"/>
    <n v="150.02539999999999"/>
    <s v="SUCURSAL TALLER"/>
    <s v="SUCURSAL TALLER"/>
    <s v="JAN"/>
    <n v="2021"/>
    <n v="5.73"/>
    <n v="898.65652799999998"/>
    <n v="692.72376600000007"/>
    <n v="205.93276199999991"/>
    <x v="8"/>
  </r>
  <r>
    <s v="STH0045"/>
    <n v="38.809199999999997"/>
    <n v="61.886000000000003"/>
    <n v="59.5852"/>
    <s v="SUCURSAL CHILE"/>
    <s v="SUCURSAL CHILE"/>
    <s v="MAY"/>
    <n v="2020"/>
    <n v="0"/>
    <n v="0"/>
    <n v="0"/>
    <n v="0"/>
    <x v="0"/>
  </r>
  <r>
    <s v="STH0045"/>
    <n v="38.809199999999997"/>
    <n v="61.886000000000003"/>
    <n v="59.5852"/>
    <s v="SUCURSAL CHILE"/>
    <s v="SUCURSAL CHILE"/>
    <s v="JUN"/>
    <n v="2020"/>
    <n v="0"/>
    <n v="0"/>
    <n v="0"/>
    <n v="0"/>
    <x v="1"/>
  </r>
  <r>
    <s v="STH0045"/>
    <n v="38.809199999999997"/>
    <n v="61.886000000000003"/>
    <n v="59.5852"/>
    <s v="SUCURSAL CHILE"/>
    <s v="SUCURSAL CHILE"/>
    <s v="JUL"/>
    <n v="2020"/>
    <n v="0"/>
    <n v="0"/>
    <n v="0"/>
    <n v="0"/>
    <x v="2"/>
  </r>
  <r>
    <s v="STH0045"/>
    <n v="38.809199999999997"/>
    <n v="61.886000000000003"/>
    <n v="59.5852"/>
    <s v="SUCURSAL CHILE"/>
    <s v="SUCURSAL CHILE"/>
    <s v="AUG"/>
    <n v="2020"/>
    <n v="0"/>
    <n v="0"/>
    <n v="0"/>
    <n v="0"/>
    <x v="3"/>
  </r>
  <r>
    <s v="STH0045"/>
    <n v="38.809199999999997"/>
    <n v="61.886000000000003"/>
    <n v="59.5852"/>
    <s v="SUCURSAL CHILE"/>
    <s v="SUCURSAL CHILE"/>
    <s v="SEP"/>
    <n v="2020"/>
    <n v="0.52"/>
    <n v="32.180720000000001"/>
    <n v="20.180783999999999"/>
    <n v="11.999936000000002"/>
    <x v="4"/>
  </r>
  <r>
    <s v="STH0045"/>
    <n v="38.809199999999997"/>
    <n v="61.886000000000003"/>
    <n v="59.5852"/>
    <s v="SUCURSAL CHILE"/>
    <s v="SUCURSAL CHILE"/>
    <s v="OCT"/>
    <n v="2020"/>
    <n v="0"/>
    <n v="0"/>
    <n v="0"/>
    <n v="0"/>
    <x v="5"/>
  </r>
  <r>
    <s v="STH0045"/>
    <n v="38.809199999999997"/>
    <n v="61.886000000000003"/>
    <n v="59.5852"/>
    <s v="SUCURSAL CHILE"/>
    <s v="SUCURSAL CHILE"/>
    <s v="NOV"/>
    <n v="2020"/>
    <n v="0.05"/>
    <n v="3.0943000000000005"/>
    <n v="1.9404599999999999"/>
    <n v="1.1538400000000006"/>
    <x v="6"/>
  </r>
  <r>
    <s v="STH0045"/>
    <n v="38.809199999999997"/>
    <n v="61.886000000000003"/>
    <n v="59.5852"/>
    <s v="SUCURSAL CHILE"/>
    <s v="SUCURSAL CHILE"/>
    <s v="DEC"/>
    <n v="2020"/>
    <n v="1.62"/>
    <n v="100.25532000000001"/>
    <n v="62.870903999999996"/>
    <n v="37.384416000000016"/>
    <x v="7"/>
  </r>
  <r>
    <s v="STH0045"/>
    <n v="38.809199999999997"/>
    <n v="61.886000000000003"/>
    <n v="59.5852"/>
    <s v="SUCURSAL CHILE"/>
    <s v="SUCURSAL CHILE"/>
    <s v="JAN"/>
    <n v="2021"/>
    <n v="0"/>
    <n v="0"/>
    <n v="0"/>
    <n v="0"/>
    <x v="8"/>
  </r>
  <r>
    <s v="C0046"/>
    <n v="119.7303"/>
    <n v="129.4265"/>
    <n v="117.41119999999999"/>
    <s v="SUCURSAL TALLER"/>
    <s v="SUCURSAL TALLER"/>
    <s v="MAY"/>
    <n v="2020"/>
    <n v="0.28000000000000003"/>
    <n v="36.239420000000003"/>
    <n v="33.524484000000001"/>
    <n v="2.7149360000000016"/>
    <x v="0"/>
  </r>
  <r>
    <s v="C0046"/>
    <n v="119.7303"/>
    <n v="129.4265"/>
    <n v="117.41119999999999"/>
    <s v="SUCURSAL TALLER"/>
    <s v="SUCURSAL TALLER"/>
    <s v="JUN"/>
    <n v="2020"/>
    <n v="0.56999999999999995"/>
    <n v="73.773105000000001"/>
    <n v="68.246270999999993"/>
    <n v="5.526834000000008"/>
    <x v="1"/>
  </r>
  <r>
    <s v="C0046"/>
    <n v="119.7303"/>
    <n v="129.4265"/>
    <n v="117.41119999999999"/>
    <s v="SUCURSAL TALLER"/>
    <s v="SUCURSAL TALLER"/>
    <s v="JUL"/>
    <n v="2020"/>
    <n v="2.73"/>
    <n v="353.33434499999998"/>
    <n v="326.863719"/>
    <n v="26.470625999999982"/>
    <x v="2"/>
  </r>
  <r>
    <s v="C0046"/>
    <n v="119.7303"/>
    <n v="129.4265"/>
    <n v="117.41119999999999"/>
    <s v="SUCURSAL TALLER"/>
    <s v="SUCURSAL TALLER"/>
    <s v="AUG"/>
    <n v="2020"/>
    <n v="3.05"/>
    <n v="394.75082499999996"/>
    <n v="365.177415"/>
    <n v="29.573409999999967"/>
    <x v="3"/>
  </r>
  <r>
    <s v="C0046"/>
    <n v="119.7303"/>
    <n v="129.4265"/>
    <n v="117.41119999999999"/>
    <s v="SUCURSAL TALLER"/>
    <s v="SUCURSAL TALLER"/>
    <s v="SEP"/>
    <n v="2020"/>
    <n v="4.6500000000000004"/>
    <n v="601.83322500000008"/>
    <n v="556.74589500000002"/>
    <n v="45.087330000000065"/>
    <x v="4"/>
  </r>
  <r>
    <s v="C0046"/>
    <n v="119.7303"/>
    <n v="129.4265"/>
    <n v="117.41119999999999"/>
    <s v="SUCURSAL TALLER"/>
    <s v="SUCURSAL TALLER"/>
    <s v="OCT"/>
    <n v="2020"/>
    <n v="2.06"/>
    <n v="266.61859000000004"/>
    <n v="246.644418"/>
    <n v="19.974172000000038"/>
    <x v="5"/>
  </r>
  <r>
    <s v="C0046"/>
    <n v="119.7303"/>
    <n v="129.4265"/>
    <n v="117.41119999999999"/>
    <s v="SUCURSAL TALLER"/>
    <s v="SUCURSAL TALLER"/>
    <s v="NOV"/>
    <n v="2020"/>
    <n v="3.04"/>
    <n v="393.45656000000002"/>
    <n v="363.98011200000002"/>
    <n v="29.476448000000005"/>
    <x v="6"/>
  </r>
  <r>
    <s v="C0046"/>
    <n v="119.7303"/>
    <n v="129.4265"/>
    <n v="117.41119999999999"/>
    <s v="SUCURSAL TALLER"/>
    <s v="SUCURSAL TALLER"/>
    <s v="DEC"/>
    <n v="2020"/>
    <n v="0.19"/>
    <n v="24.591035000000002"/>
    <n v="22.748757000000001"/>
    <n v="1.8422780000000003"/>
    <x v="7"/>
  </r>
  <r>
    <s v="C0046"/>
    <n v="119.7303"/>
    <n v="129.4265"/>
    <n v="117.41119999999999"/>
    <s v="SUCURSAL TALLER"/>
    <s v="SUCURSAL TALLER"/>
    <s v="JAN"/>
    <n v="2021"/>
    <n v="0"/>
    <n v="0"/>
    <n v="0"/>
    <n v="0"/>
    <x v="8"/>
  </r>
  <r>
    <s v="C0046"/>
    <n v="142.89429999999999"/>
    <n v="208.76480000000001"/>
    <n v="207.4101"/>
    <s v="SUCURSAL CHILE"/>
    <s v="SUCURSAL CHILE"/>
    <s v="MAY"/>
    <n v="2020"/>
    <n v="1.54"/>
    <n v="321.497792"/>
    <n v="220.057222"/>
    <n v="101.44057000000001"/>
    <x v="0"/>
  </r>
  <r>
    <s v="C0046"/>
    <n v="142.89429999999999"/>
    <n v="208.76480000000001"/>
    <n v="207.4101"/>
    <s v="SUCURSAL CHILE"/>
    <s v="SUCURSAL CHILE"/>
    <s v="JUN"/>
    <n v="2020"/>
    <n v="1.1399999999999999"/>
    <n v="237.991872"/>
    <n v="162.89950199999998"/>
    <n v="75.092370000000017"/>
    <x v="1"/>
  </r>
  <r>
    <s v="C0046"/>
    <n v="142.89429999999999"/>
    <n v="208.76480000000001"/>
    <n v="207.4101"/>
    <s v="SUCURSAL CHILE"/>
    <s v="SUCURSAL CHILE"/>
    <s v="JUL"/>
    <n v="2020"/>
    <n v="1.66"/>
    <n v="346.54956800000002"/>
    <n v="237.20453799999996"/>
    <n v="109.34503000000007"/>
    <x v="2"/>
  </r>
  <r>
    <s v="C0046"/>
    <n v="142.89429999999999"/>
    <n v="208.76480000000001"/>
    <n v="207.4101"/>
    <s v="SUCURSAL CHILE"/>
    <s v="SUCURSAL CHILE"/>
    <s v="AUG"/>
    <n v="2020"/>
    <n v="0"/>
    <n v="0"/>
    <n v="0"/>
    <n v="0"/>
    <x v="3"/>
  </r>
  <r>
    <s v="C0046"/>
    <n v="142.89429999999999"/>
    <n v="208.76480000000001"/>
    <n v="207.4101"/>
    <s v="SUCURSAL CHILE"/>
    <s v="SUCURSAL CHILE"/>
    <s v="SEP"/>
    <n v="2020"/>
    <n v="3.32"/>
    <n v="693.09913600000004"/>
    <n v="474.40907599999991"/>
    <n v="218.69006000000013"/>
    <x v="4"/>
  </r>
  <r>
    <s v="C0046"/>
    <n v="142.89429999999999"/>
    <n v="208.76480000000001"/>
    <n v="207.4101"/>
    <s v="SUCURSAL CHILE"/>
    <s v="SUCURSAL CHILE"/>
    <s v="OCT"/>
    <n v="2020"/>
    <n v="0.56999999999999995"/>
    <n v="118.995936"/>
    <n v="81.449750999999992"/>
    <n v="37.546185000000008"/>
    <x v="5"/>
  </r>
  <r>
    <s v="C0046"/>
    <n v="142.89429999999999"/>
    <n v="208.76480000000001"/>
    <n v="207.4101"/>
    <s v="SUCURSAL CHILE"/>
    <s v="SUCURSAL CHILE"/>
    <s v="NOV"/>
    <n v="2020"/>
    <n v="0"/>
    <n v="0"/>
    <n v="0"/>
    <n v="0"/>
    <x v="6"/>
  </r>
  <r>
    <s v="C0046"/>
    <n v="142.89429999999999"/>
    <n v="208.76480000000001"/>
    <n v="207.4101"/>
    <s v="SUCURSAL CHILE"/>
    <s v="SUCURSAL CHILE"/>
    <s v="DEC"/>
    <n v="2020"/>
    <n v="0.84"/>
    <n v="175.36243200000001"/>
    <n v="120.03121199999998"/>
    <n v="55.33122000000003"/>
    <x v="7"/>
  </r>
  <r>
    <s v="C0046"/>
    <n v="142.89429999999999"/>
    <n v="208.76480000000001"/>
    <n v="207.4101"/>
    <s v="SUCURSAL CHILE"/>
    <s v="SUCURSAL CHILE"/>
    <s v="JAN"/>
    <n v="2021"/>
    <n v="0.56000000000000005"/>
    <n v="116.90828800000001"/>
    <n v="80.020808000000002"/>
    <n v="36.887480000000011"/>
    <x v="8"/>
  </r>
  <r>
    <s v="BRA0047"/>
    <n v="2.7839999999999998"/>
    <n v="3.5548999999999999"/>
    <n v="3.6254"/>
    <s v="SUCURSAL LOJA"/>
    <s v="SUCURSAL LOJA"/>
    <s v="MAY"/>
    <n v="2020"/>
    <n v="8.19"/>
    <n v="29.114630999999999"/>
    <n v="22.800959999999996"/>
    <n v="6.3136710000000029"/>
    <x v="0"/>
  </r>
  <r>
    <s v="BRA0047"/>
    <n v="2.7839999999999998"/>
    <n v="3.5548999999999999"/>
    <n v="3.6254"/>
    <s v="SUCURSAL LOJA"/>
    <s v="SUCURSAL LOJA"/>
    <s v="JUN"/>
    <n v="2020"/>
    <n v="0"/>
    <n v="0"/>
    <n v="0"/>
    <n v="0"/>
    <x v="1"/>
  </r>
  <r>
    <s v="BRA0047"/>
    <n v="2.7839999999999998"/>
    <n v="3.5548999999999999"/>
    <n v="3.6254"/>
    <s v="SUCURSAL LOJA"/>
    <s v="SUCURSAL LOJA"/>
    <s v="JUL"/>
    <n v="2020"/>
    <n v="0"/>
    <n v="0"/>
    <n v="0"/>
    <n v="0"/>
    <x v="2"/>
  </r>
  <r>
    <s v="BRA0047"/>
    <n v="2.7839999999999998"/>
    <n v="3.5548999999999999"/>
    <n v="3.6254"/>
    <s v="SUCURSAL LOJA"/>
    <s v="SUCURSAL LOJA"/>
    <s v="AUG"/>
    <n v="2020"/>
    <n v="0"/>
    <n v="0"/>
    <n v="0"/>
    <n v="0"/>
    <x v="3"/>
  </r>
  <r>
    <s v="BRA0047"/>
    <n v="2.7839999999999998"/>
    <n v="3.5548999999999999"/>
    <n v="3.6254"/>
    <s v="SUCURSAL LOJA"/>
    <s v="SUCURSAL LOJA"/>
    <s v="SEP"/>
    <n v="2020"/>
    <n v="0"/>
    <n v="0"/>
    <n v="0"/>
    <n v="0"/>
    <x v="4"/>
  </r>
  <r>
    <s v="BRA0047"/>
    <n v="2.7839999999999998"/>
    <n v="3.5548999999999999"/>
    <n v="3.6254"/>
    <s v="SUCURSAL LOJA"/>
    <s v="SUCURSAL LOJA"/>
    <s v="OCT"/>
    <n v="2020"/>
    <n v="5.4"/>
    <n v="19.196460000000002"/>
    <n v="15.0336"/>
    <n v="4.162860000000002"/>
    <x v="5"/>
  </r>
  <r>
    <s v="BRA0047"/>
    <n v="2.7839999999999998"/>
    <n v="3.5548999999999999"/>
    <n v="3.6254"/>
    <s v="SUCURSAL LOJA"/>
    <s v="SUCURSAL LOJA"/>
    <s v="NOV"/>
    <n v="2020"/>
    <n v="5.0199999999999996"/>
    <n v="17.845597999999999"/>
    <n v="13.975679999999997"/>
    <n v="3.869918000000002"/>
    <x v="6"/>
  </r>
  <r>
    <s v="BRA0047"/>
    <n v="2.7839999999999998"/>
    <n v="3.5548999999999999"/>
    <n v="3.6254"/>
    <s v="SUCURSAL LOJA"/>
    <s v="SUCURSAL LOJA"/>
    <s v="DEC"/>
    <n v="2020"/>
    <n v="0.28000000000000003"/>
    <n v="0.99537200000000003"/>
    <n v="0.77951999999999999"/>
    <n v="0.21585200000000004"/>
    <x v="7"/>
  </r>
  <r>
    <s v="BRA0047"/>
    <n v="2.7839999999999998"/>
    <n v="3.5548999999999999"/>
    <n v="3.6254"/>
    <s v="SUCURSAL LOJA"/>
    <s v="SUCURSAL LOJA"/>
    <s v="JAN"/>
    <n v="2021"/>
    <n v="0.96"/>
    <n v="3.4127039999999997"/>
    <n v="2.6726399999999999"/>
    <n v="0.74006399999999983"/>
    <x v="8"/>
  </r>
  <r>
    <s v="BRA0047"/>
    <n v="10.8645"/>
    <n v="15.2011"/>
    <n v="0"/>
    <s v="SUCURSAL TALLER"/>
    <s v="SUCURSAL TALLER"/>
    <s v="MAY"/>
    <n v="2020"/>
    <n v="0.97"/>
    <n v="14.745067000000001"/>
    <n v="10.538565"/>
    <n v="4.2065020000000004"/>
    <x v="0"/>
  </r>
  <r>
    <s v="BRA0047"/>
    <n v="10.8645"/>
    <n v="15.2011"/>
    <n v="0"/>
    <s v="SUCURSAL TALLER"/>
    <s v="SUCURSAL TALLER"/>
    <s v="JUN"/>
    <n v="2020"/>
    <n v="0"/>
    <n v="0"/>
    <n v="0"/>
    <n v="0"/>
    <x v="1"/>
  </r>
  <r>
    <s v="BRA0047"/>
    <n v="10.8645"/>
    <n v="15.2011"/>
    <n v="0"/>
    <s v="SUCURSAL TALLER"/>
    <s v="SUCURSAL TALLER"/>
    <s v="JUL"/>
    <n v="2020"/>
    <n v="1.67"/>
    <n v="25.385836999999999"/>
    <n v="18.143715"/>
    <n v="7.2421219999999984"/>
    <x v="2"/>
  </r>
  <r>
    <s v="BRA0047"/>
    <n v="10.8645"/>
    <n v="15.2011"/>
    <n v="0"/>
    <s v="SUCURSAL TALLER"/>
    <s v="SUCURSAL TALLER"/>
    <s v="AUG"/>
    <n v="2020"/>
    <n v="0"/>
    <n v="0"/>
    <n v="0"/>
    <n v="0"/>
    <x v="3"/>
  </r>
  <r>
    <s v="BRA0047"/>
    <n v="10.8645"/>
    <n v="15.2011"/>
    <n v="0"/>
    <s v="SUCURSAL TALLER"/>
    <s v="SUCURSAL TALLER"/>
    <s v="SEP"/>
    <n v="2020"/>
    <n v="0.9"/>
    <n v="13.680990000000001"/>
    <n v="9.7780500000000004"/>
    <n v="3.902940000000001"/>
    <x v="4"/>
  </r>
  <r>
    <s v="BRA0047"/>
    <n v="10.8645"/>
    <n v="15.2011"/>
    <n v="0"/>
    <s v="SUCURSAL TALLER"/>
    <s v="SUCURSAL TALLER"/>
    <s v="OCT"/>
    <n v="2020"/>
    <n v="0"/>
    <n v="0"/>
    <n v="0"/>
    <n v="0"/>
    <x v="5"/>
  </r>
  <r>
    <s v="BRA0047"/>
    <n v="10.8645"/>
    <n v="15.2011"/>
    <n v="0"/>
    <s v="SUCURSAL TALLER"/>
    <s v="SUCURSAL TALLER"/>
    <s v="NOV"/>
    <n v="2020"/>
    <n v="0"/>
    <n v="0"/>
    <n v="0"/>
    <n v="0"/>
    <x v="6"/>
  </r>
  <r>
    <s v="BRA0047"/>
    <n v="10.8645"/>
    <n v="15.2011"/>
    <n v="0"/>
    <s v="SUCURSAL TALLER"/>
    <s v="SUCURSAL TALLER"/>
    <s v="DEC"/>
    <n v="2020"/>
    <n v="0"/>
    <n v="0"/>
    <n v="0"/>
    <n v="0"/>
    <x v="7"/>
  </r>
  <r>
    <s v="BRA0047"/>
    <n v="10.8645"/>
    <n v="15.2011"/>
    <n v="0"/>
    <s v="SUCURSAL TALLER"/>
    <s v="SUCURSAL TALLER"/>
    <s v="JAN"/>
    <n v="2021"/>
    <n v="0"/>
    <n v="0"/>
    <n v="0"/>
    <n v="0"/>
    <x v="8"/>
  </r>
  <r>
    <s v="BRA0047"/>
    <n v="6.9273999999999996"/>
    <n v="9.5870999999999995"/>
    <n v="10.127599999999999"/>
    <s v="SUCURSAL CHILE"/>
    <s v="SUCURSAL CHILE"/>
    <s v="MAY"/>
    <n v="2020"/>
    <n v="0"/>
    <n v="0"/>
    <n v="0"/>
    <n v="0"/>
    <x v="0"/>
  </r>
  <r>
    <s v="BRA0047"/>
    <n v="6.9273999999999996"/>
    <n v="9.5870999999999995"/>
    <n v="10.127599999999999"/>
    <s v="SUCURSAL CHILE"/>
    <s v="SUCURSAL CHILE"/>
    <s v="JUN"/>
    <n v="2020"/>
    <n v="3.26"/>
    <n v="31.253945999999996"/>
    <n v="22.583323999999998"/>
    <n v="8.6706219999999981"/>
    <x v="1"/>
  </r>
  <r>
    <s v="BRA0047"/>
    <n v="6.9273999999999996"/>
    <n v="9.5870999999999995"/>
    <n v="10.127599999999999"/>
    <s v="SUCURSAL CHILE"/>
    <s v="SUCURSAL CHILE"/>
    <s v="JUL"/>
    <n v="2020"/>
    <n v="0"/>
    <n v="0"/>
    <n v="0"/>
    <n v="0"/>
    <x v="2"/>
  </r>
  <r>
    <s v="BRA0047"/>
    <n v="6.9273999999999996"/>
    <n v="9.5870999999999995"/>
    <n v="10.127599999999999"/>
    <s v="SUCURSAL CHILE"/>
    <s v="SUCURSAL CHILE"/>
    <s v="AUG"/>
    <n v="2020"/>
    <n v="0"/>
    <n v="0"/>
    <n v="0"/>
    <n v="0"/>
    <x v="3"/>
  </r>
  <r>
    <s v="BRA0047"/>
    <n v="6.9273999999999996"/>
    <n v="9.5870999999999995"/>
    <n v="10.127599999999999"/>
    <s v="SUCURSAL CHILE"/>
    <s v="SUCURSAL CHILE"/>
    <s v="SEP"/>
    <n v="2020"/>
    <n v="8.39"/>
    <n v="80.435769000000008"/>
    <n v="58.120885999999999"/>
    <n v="22.314883000000009"/>
    <x v="4"/>
  </r>
  <r>
    <s v="BRA0047"/>
    <n v="6.9273999999999996"/>
    <n v="9.5870999999999995"/>
    <n v="10.127599999999999"/>
    <s v="SUCURSAL CHILE"/>
    <s v="SUCURSAL CHILE"/>
    <s v="OCT"/>
    <n v="2020"/>
    <n v="0.06"/>
    <n v="0.5752259999999999"/>
    <n v="0.41564399999999996"/>
    <n v="0.15958199999999995"/>
    <x v="5"/>
  </r>
  <r>
    <s v="BRA0047"/>
    <n v="6.9273999999999996"/>
    <n v="9.5870999999999995"/>
    <n v="10.127599999999999"/>
    <s v="SUCURSAL CHILE"/>
    <s v="SUCURSAL CHILE"/>
    <s v="NOV"/>
    <n v="2020"/>
    <n v="3.35"/>
    <n v="32.116785"/>
    <n v="23.206789999999998"/>
    <n v="8.9099950000000021"/>
    <x v="6"/>
  </r>
  <r>
    <s v="BRA0047"/>
    <n v="6.9273999999999996"/>
    <n v="9.5870999999999995"/>
    <n v="10.127599999999999"/>
    <s v="SUCURSAL CHILE"/>
    <s v="SUCURSAL CHILE"/>
    <s v="DEC"/>
    <n v="2020"/>
    <n v="0"/>
    <n v="0"/>
    <n v="0"/>
    <n v="0"/>
    <x v="7"/>
  </r>
  <r>
    <s v="BRA0047"/>
    <n v="6.9273999999999996"/>
    <n v="9.5870999999999995"/>
    <n v="10.127599999999999"/>
    <s v="SUCURSAL CHILE"/>
    <s v="SUCURSAL CHILE"/>
    <s v="JAN"/>
    <n v="2021"/>
    <n v="2.58"/>
    <n v="24.734718000000001"/>
    <n v="17.872692000000001"/>
    <n v="6.8620260000000002"/>
    <x v="8"/>
  </r>
  <r>
    <s v="BRA0047"/>
    <n v="6.7798999999999996"/>
    <n v="10.362500000000001"/>
    <n v="9.7670999999999992"/>
    <s v="MATRIZ "/>
    <s v="MATRIZ "/>
    <s v="MAY"/>
    <n v="2020"/>
    <n v="0"/>
    <n v="0"/>
    <n v="0"/>
    <n v="0"/>
    <x v="0"/>
  </r>
  <r>
    <s v="BRA0047"/>
    <n v="6.7798999999999996"/>
    <n v="10.362500000000001"/>
    <n v="9.7670999999999992"/>
    <s v="MATRIZ "/>
    <s v="MATRIZ "/>
    <s v="JUN"/>
    <n v="2020"/>
    <n v="0"/>
    <n v="0"/>
    <n v="0"/>
    <n v="0"/>
    <x v="1"/>
  </r>
  <r>
    <s v="BRA0047"/>
    <n v="6.7798999999999996"/>
    <n v="10.362500000000001"/>
    <n v="9.7670999999999992"/>
    <s v="MATRIZ "/>
    <s v="MATRIZ "/>
    <s v="JUL"/>
    <n v="2020"/>
    <n v="0"/>
    <n v="0"/>
    <n v="0"/>
    <n v="0"/>
    <x v="2"/>
  </r>
  <r>
    <s v="BRA0047"/>
    <n v="6.7798999999999996"/>
    <n v="10.362500000000001"/>
    <n v="9.7670999999999992"/>
    <s v="MATRIZ "/>
    <s v="MATRIZ "/>
    <s v="AUG"/>
    <n v="2020"/>
    <n v="5.53"/>
    <n v="57.304625000000009"/>
    <n v="37.492846999999998"/>
    <n v="19.811778000000011"/>
    <x v="3"/>
  </r>
  <r>
    <s v="BRA0047"/>
    <n v="6.7798999999999996"/>
    <n v="10.362500000000001"/>
    <n v="9.7670999999999992"/>
    <s v="MATRIZ "/>
    <s v="MATRIZ "/>
    <s v="SEP"/>
    <n v="2020"/>
    <n v="0"/>
    <n v="0"/>
    <n v="0"/>
    <n v="0"/>
    <x v="4"/>
  </r>
  <r>
    <s v="BRA0047"/>
    <n v="6.7798999999999996"/>
    <n v="10.362500000000001"/>
    <n v="9.7670999999999992"/>
    <s v="MATRIZ "/>
    <s v="MATRIZ "/>
    <s v="OCT"/>
    <n v="2020"/>
    <n v="1.69"/>
    <n v="17.512625"/>
    <n v="11.458030999999998"/>
    <n v="6.0545940000000016"/>
    <x v="5"/>
  </r>
  <r>
    <s v="BRA0047"/>
    <n v="6.7798999999999996"/>
    <n v="10.362500000000001"/>
    <n v="9.7670999999999992"/>
    <s v="MATRIZ "/>
    <s v="MATRIZ "/>
    <s v="NOV"/>
    <n v="2020"/>
    <n v="0.54"/>
    <n v="5.5957500000000007"/>
    <n v="3.661146"/>
    <n v="1.9346040000000007"/>
    <x v="6"/>
  </r>
  <r>
    <s v="BRA0047"/>
    <n v="6.7798999999999996"/>
    <n v="10.362500000000001"/>
    <n v="9.7670999999999992"/>
    <s v="MATRIZ "/>
    <s v="MATRIZ "/>
    <s v="DEC"/>
    <n v="2020"/>
    <n v="0.41"/>
    <n v="4.2486249999999997"/>
    <n v="2.7797589999999999"/>
    <n v="1.4688659999999998"/>
    <x v="7"/>
  </r>
  <r>
    <s v="BRA0047"/>
    <n v="6.7798999999999996"/>
    <n v="10.362500000000001"/>
    <n v="9.7670999999999992"/>
    <s v="MATRIZ "/>
    <s v="MATRIZ "/>
    <s v="JAN"/>
    <n v="2021"/>
    <n v="0"/>
    <n v="0"/>
    <n v="0"/>
    <n v="0"/>
    <x v="8"/>
  </r>
  <r>
    <s v="ECU0048"/>
    <n v="7.7645"/>
    <n v="10.918100000000001"/>
    <n v="13.145099999999999"/>
    <s v="SUCURSAL CHILE"/>
    <s v="SUCURSAL CHILE"/>
    <s v="MAY"/>
    <n v="2020"/>
    <n v="1.28"/>
    <n v="13.975168000000002"/>
    <n v="9.9385600000000007"/>
    <n v="4.0366080000000011"/>
    <x v="0"/>
  </r>
  <r>
    <s v="ECU0048"/>
    <n v="7.7645"/>
    <n v="10.918100000000001"/>
    <n v="13.145099999999999"/>
    <s v="SUCURSAL CHILE"/>
    <s v="SUCURSAL CHILE"/>
    <s v="JUN"/>
    <n v="2020"/>
    <n v="0"/>
    <n v="0"/>
    <n v="0"/>
    <n v="0"/>
    <x v="1"/>
  </r>
  <r>
    <s v="ECU0048"/>
    <n v="7.7645"/>
    <n v="10.918100000000001"/>
    <n v="13.145099999999999"/>
    <s v="SUCURSAL CHILE"/>
    <s v="SUCURSAL CHILE"/>
    <s v="JUL"/>
    <n v="2020"/>
    <n v="0"/>
    <n v="0"/>
    <n v="0"/>
    <n v="0"/>
    <x v="2"/>
  </r>
  <r>
    <s v="ECU0048"/>
    <n v="7.7645"/>
    <n v="10.918100000000001"/>
    <n v="13.145099999999999"/>
    <s v="SUCURSAL CHILE"/>
    <s v="SUCURSAL CHILE"/>
    <s v="AUG"/>
    <n v="2020"/>
    <n v="0.41"/>
    <n v="4.4764210000000002"/>
    <n v="3.1834449999999999"/>
    <n v="1.2929760000000003"/>
    <x v="3"/>
  </r>
  <r>
    <s v="ECU0048"/>
    <n v="7.7645"/>
    <n v="10.918100000000001"/>
    <n v="13.145099999999999"/>
    <s v="SUCURSAL CHILE"/>
    <s v="SUCURSAL CHILE"/>
    <s v="SEP"/>
    <n v="2020"/>
    <n v="5.45"/>
    <n v="59.503645000000006"/>
    <n v="42.316524999999999"/>
    <n v="17.187120000000007"/>
    <x v="4"/>
  </r>
  <r>
    <s v="ECU0048"/>
    <n v="7.7645"/>
    <n v="10.918100000000001"/>
    <n v="13.145099999999999"/>
    <s v="SUCURSAL CHILE"/>
    <s v="SUCURSAL CHILE"/>
    <s v="OCT"/>
    <n v="2020"/>
    <n v="1.26"/>
    <n v="13.756806000000001"/>
    <n v="9.7832699999999999"/>
    <n v="3.9735360000000011"/>
    <x v="5"/>
  </r>
  <r>
    <s v="ECU0048"/>
    <n v="7.7645"/>
    <n v="10.918100000000001"/>
    <n v="13.145099999999999"/>
    <s v="SUCURSAL CHILE"/>
    <s v="SUCURSAL CHILE"/>
    <s v="NOV"/>
    <n v="2020"/>
    <n v="0.09"/>
    <n v="0.98262900000000009"/>
    <n v="0.69880500000000001"/>
    <n v="0.28382400000000008"/>
    <x v="6"/>
  </r>
  <r>
    <s v="ECU0048"/>
    <n v="7.7645"/>
    <n v="10.918100000000001"/>
    <n v="13.145099999999999"/>
    <s v="SUCURSAL CHILE"/>
    <s v="SUCURSAL CHILE"/>
    <s v="DEC"/>
    <n v="2020"/>
    <n v="0.43"/>
    <n v="4.6947830000000002"/>
    <n v="3.3387349999999998"/>
    <n v="1.3560480000000004"/>
    <x v="7"/>
  </r>
  <r>
    <s v="ECU0048"/>
    <n v="7.7645"/>
    <n v="10.918100000000001"/>
    <n v="13.145099999999999"/>
    <s v="SUCURSAL CHILE"/>
    <s v="SUCURSAL CHILE"/>
    <s v="JAN"/>
    <n v="2021"/>
    <n v="4.5"/>
    <n v="49.131450000000001"/>
    <n v="34.940249999999999"/>
    <n v="14.191200000000002"/>
    <x v="8"/>
  </r>
  <r>
    <s v="ECU0048"/>
    <n v="2.8003"/>
    <n v="4.7603999999999997"/>
    <n v="5.4341999999999997"/>
    <s v="SUCURSAL TALLER"/>
    <s v="SUCURSAL TALLER"/>
    <s v="MAY"/>
    <n v="2020"/>
    <n v="5.59"/>
    <n v="26.610636"/>
    <n v="15.653677"/>
    <n v="10.956958999999999"/>
    <x v="0"/>
  </r>
  <r>
    <s v="ECU0048"/>
    <n v="2.8003"/>
    <n v="4.7603999999999997"/>
    <n v="5.4341999999999997"/>
    <s v="SUCURSAL TALLER"/>
    <s v="SUCURSAL TALLER"/>
    <s v="JUN"/>
    <n v="2020"/>
    <n v="4.8899999999999997"/>
    <n v="23.278355999999999"/>
    <n v="13.693466999999998"/>
    <n v="9.5848890000000004"/>
    <x v="1"/>
  </r>
  <r>
    <s v="ECU0048"/>
    <n v="2.8003"/>
    <n v="4.7603999999999997"/>
    <n v="5.4341999999999997"/>
    <s v="SUCURSAL TALLER"/>
    <s v="SUCURSAL TALLER"/>
    <s v="JUL"/>
    <n v="2020"/>
    <n v="12.55"/>
    <n v="59.743020000000001"/>
    <n v="35.143765000000002"/>
    <n v="24.599254999999999"/>
    <x v="2"/>
  </r>
  <r>
    <s v="ECU0048"/>
    <n v="2.8003"/>
    <n v="4.7603999999999997"/>
    <n v="5.4341999999999997"/>
    <s v="SUCURSAL TALLER"/>
    <s v="SUCURSAL TALLER"/>
    <s v="AUG"/>
    <n v="2020"/>
    <n v="0"/>
    <n v="0"/>
    <n v="0"/>
    <n v="0"/>
    <x v="3"/>
  </r>
  <r>
    <s v="ECU0048"/>
    <n v="2.8003"/>
    <n v="4.7603999999999997"/>
    <n v="5.4341999999999997"/>
    <s v="SUCURSAL TALLER"/>
    <s v="SUCURSAL TALLER"/>
    <s v="SEP"/>
    <n v="2020"/>
    <n v="0.79"/>
    <n v="3.7607159999999999"/>
    <n v="2.212237"/>
    <n v="1.5484789999999999"/>
    <x v="4"/>
  </r>
  <r>
    <s v="ECU0048"/>
    <n v="2.8003"/>
    <n v="4.7603999999999997"/>
    <n v="5.4341999999999997"/>
    <s v="SUCURSAL TALLER"/>
    <s v="SUCURSAL TALLER"/>
    <s v="OCT"/>
    <n v="2020"/>
    <n v="0.39"/>
    <n v="1.8565559999999999"/>
    <n v="1.092117"/>
    <n v="0.76443899999999987"/>
    <x v="5"/>
  </r>
  <r>
    <s v="ECU0048"/>
    <n v="2.8003"/>
    <n v="4.7603999999999997"/>
    <n v="5.4341999999999997"/>
    <s v="SUCURSAL TALLER"/>
    <s v="SUCURSAL TALLER"/>
    <s v="NOV"/>
    <n v="2020"/>
    <n v="0"/>
    <n v="0"/>
    <n v="0"/>
    <n v="0"/>
    <x v="6"/>
  </r>
  <r>
    <s v="ECU0048"/>
    <n v="2.8003"/>
    <n v="4.7603999999999997"/>
    <n v="5.4341999999999997"/>
    <s v="SUCURSAL TALLER"/>
    <s v="SUCURSAL TALLER"/>
    <s v="DEC"/>
    <n v="2020"/>
    <n v="0.51"/>
    <n v="2.4278040000000001"/>
    <n v="1.428153"/>
    <n v="0.99965100000000007"/>
    <x v="7"/>
  </r>
  <r>
    <s v="ECU0048"/>
    <n v="2.8003"/>
    <n v="4.7603999999999997"/>
    <n v="5.4341999999999997"/>
    <s v="SUCURSAL TALLER"/>
    <s v="SUCURSAL TALLER"/>
    <s v="JAN"/>
    <n v="2021"/>
    <n v="7.01"/>
    <n v="33.370404000000001"/>
    <n v="19.630102999999998"/>
    <n v="13.740301000000002"/>
    <x v="8"/>
  </r>
  <r>
    <s v="ECU0048"/>
    <n v="12.708399999999999"/>
    <n v="21.907"/>
    <n v="20.622599999999998"/>
    <s v="SUCURSAL TRAN"/>
    <s v="SUCURSAL TRAN"/>
    <s v="MAY"/>
    <n v="2020"/>
    <n v="0.16"/>
    <n v="3.5051200000000002"/>
    <n v="2.033344"/>
    <n v="1.4717760000000002"/>
    <x v="0"/>
  </r>
  <r>
    <s v="ECU0048"/>
    <n v="12.708399999999999"/>
    <n v="21.907"/>
    <n v="20.622599999999998"/>
    <s v="SUCURSAL TRAN"/>
    <s v="SUCURSAL TRAN"/>
    <s v="JUN"/>
    <n v="2020"/>
    <n v="0.39"/>
    <n v="8.54373"/>
    <n v="4.9562759999999999"/>
    <n v="3.5874540000000001"/>
    <x v="1"/>
  </r>
  <r>
    <s v="ECU0048"/>
    <n v="12.708399999999999"/>
    <n v="21.907"/>
    <n v="20.622599999999998"/>
    <s v="SUCURSAL TRAN"/>
    <s v="SUCURSAL TRAN"/>
    <s v="JUL"/>
    <n v="2020"/>
    <n v="1.67"/>
    <n v="36.584690000000002"/>
    <n v="21.223027999999999"/>
    <n v="15.361662000000003"/>
    <x v="2"/>
  </r>
  <r>
    <s v="ECU0048"/>
    <n v="12.708399999999999"/>
    <n v="21.907"/>
    <n v="20.622599999999998"/>
    <s v="SUCURSAL TRAN"/>
    <s v="SUCURSAL TRAN"/>
    <s v="AUG"/>
    <n v="2020"/>
    <n v="0"/>
    <n v="0"/>
    <n v="0"/>
    <n v="0"/>
    <x v="3"/>
  </r>
  <r>
    <s v="ECU0048"/>
    <n v="12.708399999999999"/>
    <n v="21.907"/>
    <n v="20.622599999999998"/>
    <s v="SUCURSAL TRAN"/>
    <s v="SUCURSAL TRAN"/>
    <s v="SEP"/>
    <n v="2020"/>
    <n v="7.69"/>
    <n v="168.46483000000001"/>
    <n v="97.727596000000005"/>
    <n v="70.737234000000001"/>
    <x v="4"/>
  </r>
  <r>
    <s v="ECU0048"/>
    <n v="12.708399999999999"/>
    <n v="21.907"/>
    <n v="20.622599999999998"/>
    <s v="SUCURSAL TRAN"/>
    <s v="SUCURSAL TRAN"/>
    <s v="OCT"/>
    <n v="2020"/>
    <n v="0.19"/>
    <n v="4.1623299999999999"/>
    <n v="2.414596"/>
    <n v="1.7477339999999999"/>
    <x v="5"/>
  </r>
  <r>
    <s v="ECU0048"/>
    <n v="12.708399999999999"/>
    <n v="21.907"/>
    <n v="20.622599999999998"/>
    <s v="SUCURSAL TRAN"/>
    <s v="SUCURSAL TRAN"/>
    <s v="NOV"/>
    <n v="2020"/>
    <n v="0.89"/>
    <n v="19.497230000000002"/>
    <n v="11.310476"/>
    <n v="8.1867540000000023"/>
    <x v="6"/>
  </r>
  <r>
    <s v="ECU0048"/>
    <n v="12.708399999999999"/>
    <n v="21.907"/>
    <n v="20.622599999999998"/>
    <s v="SUCURSAL TRAN"/>
    <s v="SUCURSAL TRAN"/>
    <s v="DEC"/>
    <n v="2020"/>
    <n v="2.5299999999999998"/>
    <n v="55.424709999999997"/>
    <n v="32.152251999999997"/>
    <n v="23.272458"/>
    <x v="7"/>
  </r>
  <r>
    <s v="ECU0048"/>
    <n v="12.708399999999999"/>
    <n v="21.907"/>
    <n v="20.622599999999998"/>
    <s v="SUCURSAL TRAN"/>
    <s v="SUCURSAL TRAN"/>
    <s v="JAN"/>
    <n v="2021"/>
    <n v="1.19"/>
    <n v="26.069329999999997"/>
    <n v="15.122995999999999"/>
    <n v="10.946333999999998"/>
    <x v="8"/>
  </r>
  <r>
    <s v="COLO0049"/>
    <n v="9.9193999999999996"/>
    <n v="13.852499999999999"/>
    <n v="0"/>
    <s v="SUCURSAL TRAN"/>
    <s v="SUCURSAL TRAN"/>
    <s v="MAY"/>
    <n v="2020"/>
    <n v="0.02"/>
    <n v="0.27704999999999996"/>
    <n v="0.19838800000000001"/>
    <n v="7.8661999999999954E-2"/>
    <x v="0"/>
  </r>
  <r>
    <s v="COLO0049"/>
    <n v="9.9193999999999996"/>
    <n v="13.852499999999999"/>
    <n v="0"/>
    <s v="SUCURSAL TRAN"/>
    <s v="SUCURSAL TRAN"/>
    <s v="JUN"/>
    <n v="2020"/>
    <n v="0"/>
    <n v="0"/>
    <n v="0"/>
    <n v="0"/>
    <x v="1"/>
  </r>
  <r>
    <s v="COLO0049"/>
    <n v="9.9193999999999996"/>
    <n v="13.852499999999999"/>
    <n v="0"/>
    <s v="SUCURSAL TRAN"/>
    <s v="SUCURSAL TRAN"/>
    <s v="JUL"/>
    <n v="2020"/>
    <n v="0"/>
    <n v="0"/>
    <n v="0"/>
    <n v="0"/>
    <x v="2"/>
  </r>
  <r>
    <s v="COLO0049"/>
    <n v="9.9193999999999996"/>
    <n v="13.852499999999999"/>
    <n v="0"/>
    <s v="SUCURSAL TRAN"/>
    <s v="SUCURSAL TRAN"/>
    <s v="AUG"/>
    <n v="2020"/>
    <n v="4.3499999999999996"/>
    <n v="60.258374999999994"/>
    <n v="43.149389999999997"/>
    <n v="17.108984999999997"/>
    <x v="3"/>
  </r>
  <r>
    <s v="COLO0049"/>
    <n v="9.9193999999999996"/>
    <n v="13.852499999999999"/>
    <n v="0"/>
    <s v="SUCURSAL TRAN"/>
    <s v="SUCURSAL TRAN"/>
    <s v="SEP"/>
    <n v="2020"/>
    <n v="4.09"/>
    <n v="56.656724999999994"/>
    <n v="40.570345999999994"/>
    <n v="16.086379000000001"/>
    <x v="4"/>
  </r>
  <r>
    <s v="COLO0049"/>
    <n v="9.9193999999999996"/>
    <n v="13.852499999999999"/>
    <n v="0"/>
    <s v="SUCURSAL TRAN"/>
    <s v="SUCURSAL TRAN"/>
    <s v="OCT"/>
    <n v="2020"/>
    <n v="6.53"/>
    <n v="90.456824999999995"/>
    <n v="64.773681999999994"/>
    <n v="25.683143000000001"/>
    <x v="5"/>
  </r>
  <r>
    <s v="COLO0049"/>
    <n v="9.9193999999999996"/>
    <n v="13.852499999999999"/>
    <n v="0"/>
    <s v="SUCURSAL TRAN"/>
    <s v="SUCURSAL TRAN"/>
    <s v="NOV"/>
    <n v="2020"/>
    <n v="0"/>
    <n v="0"/>
    <n v="0"/>
    <n v="0"/>
    <x v="6"/>
  </r>
  <r>
    <s v="COLO0049"/>
    <n v="9.9193999999999996"/>
    <n v="13.852499999999999"/>
    <n v="0"/>
    <s v="SUCURSAL TRAN"/>
    <s v="SUCURSAL TRAN"/>
    <s v="DEC"/>
    <n v="2020"/>
    <n v="1.89"/>
    <n v="26.181224999999998"/>
    <n v="18.747665999999999"/>
    <n v="7.4335589999999989"/>
    <x v="7"/>
  </r>
  <r>
    <s v="COLO0049"/>
    <n v="9.9193999999999996"/>
    <n v="13.852499999999999"/>
    <n v="0"/>
    <s v="SUCURSAL TRAN"/>
    <s v="SUCURSAL TRAN"/>
    <s v="JAN"/>
    <n v="2021"/>
    <n v="1.44"/>
    <n v="19.947599999999998"/>
    <n v="14.283935999999999"/>
    <n v="5.6636639999999989"/>
    <x v="8"/>
  </r>
  <r>
    <s v="COLO0049"/>
    <n v="6.0503"/>
    <n v="9.6129999999999995"/>
    <n v="9.3775999999999993"/>
    <s v="SUCURSAL LOJA"/>
    <s v="SUCURSAL LOJA"/>
    <s v="MAY"/>
    <n v="2020"/>
    <n v="1.34"/>
    <n v="12.88142"/>
    <n v="8.1074020000000004"/>
    <n v="4.7740179999999999"/>
    <x v="0"/>
  </r>
  <r>
    <s v="COLO0049"/>
    <n v="6.0503"/>
    <n v="9.6129999999999995"/>
    <n v="9.3775999999999993"/>
    <s v="SUCURSAL LOJA"/>
    <s v="SUCURSAL LOJA"/>
    <s v="JUN"/>
    <n v="2020"/>
    <n v="0"/>
    <n v="0"/>
    <n v="0"/>
    <n v="0"/>
    <x v="1"/>
  </r>
  <r>
    <s v="COLO0049"/>
    <n v="6.0503"/>
    <n v="9.6129999999999995"/>
    <n v="9.3775999999999993"/>
    <s v="SUCURSAL LOJA"/>
    <s v="SUCURSAL LOJA"/>
    <s v="JUL"/>
    <n v="2020"/>
    <n v="0.46"/>
    <n v="4.4219799999999996"/>
    <n v="2.7831380000000001"/>
    <n v="1.6388419999999995"/>
    <x v="2"/>
  </r>
  <r>
    <s v="COLO0049"/>
    <n v="6.0503"/>
    <n v="9.6129999999999995"/>
    <n v="9.3775999999999993"/>
    <s v="SUCURSAL LOJA"/>
    <s v="SUCURSAL LOJA"/>
    <s v="AUG"/>
    <n v="2020"/>
    <n v="0"/>
    <n v="0"/>
    <n v="0"/>
    <n v="0"/>
    <x v="3"/>
  </r>
  <r>
    <s v="COLO0049"/>
    <n v="6.0503"/>
    <n v="9.6129999999999995"/>
    <n v="9.3775999999999993"/>
    <s v="SUCURSAL LOJA"/>
    <s v="SUCURSAL LOJA"/>
    <s v="SEP"/>
    <n v="2020"/>
    <n v="0"/>
    <n v="0"/>
    <n v="0"/>
    <n v="0"/>
    <x v="4"/>
  </r>
  <r>
    <s v="COLO0049"/>
    <n v="6.0503"/>
    <n v="9.6129999999999995"/>
    <n v="9.3775999999999993"/>
    <s v="SUCURSAL LOJA"/>
    <s v="SUCURSAL LOJA"/>
    <s v="OCT"/>
    <n v="2020"/>
    <n v="0.95"/>
    <n v="9.1323499999999989"/>
    <n v="5.7477849999999995"/>
    <n v="3.3845649999999994"/>
    <x v="5"/>
  </r>
  <r>
    <s v="COLO0049"/>
    <n v="6.0503"/>
    <n v="9.6129999999999995"/>
    <n v="9.3775999999999993"/>
    <s v="SUCURSAL LOJA"/>
    <s v="SUCURSAL LOJA"/>
    <s v="NOV"/>
    <n v="2020"/>
    <n v="0"/>
    <n v="0"/>
    <n v="0"/>
    <n v="0"/>
    <x v="6"/>
  </r>
  <r>
    <s v="COLO0049"/>
    <n v="6.0503"/>
    <n v="9.6129999999999995"/>
    <n v="9.3775999999999993"/>
    <s v="SUCURSAL LOJA"/>
    <s v="SUCURSAL LOJA"/>
    <s v="DEC"/>
    <n v="2020"/>
    <n v="2.76"/>
    <n v="26.531879999999997"/>
    <n v="16.698827999999999"/>
    <n v="9.8330519999999986"/>
    <x v="7"/>
  </r>
  <r>
    <s v="COLO0049"/>
    <n v="6.0503"/>
    <n v="9.6129999999999995"/>
    <n v="9.3775999999999993"/>
    <s v="SUCURSAL LOJA"/>
    <s v="SUCURSAL LOJA"/>
    <s v="JAN"/>
    <n v="2021"/>
    <n v="0"/>
    <n v="0"/>
    <n v="0"/>
    <n v="0"/>
    <x v="8"/>
  </r>
  <r>
    <s v="COLO0049"/>
    <n v="0.8034"/>
    <n v="1.0457000000000001"/>
    <n v="1.2794000000000001"/>
    <s v="SUCURSAL TALLER"/>
    <s v="SUCURSAL TALLER"/>
    <s v="MAY"/>
    <n v="2020"/>
    <n v="5.28"/>
    <n v="5.5212960000000004"/>
    <n v="4.2419520000000004"/>
    <n v="1.279344"/>
    <x v="0"/>
  </r>
  <r>
    <s v="COLO0049"/>
    <n v="0.8034"/>
    <n v="1.0457000000000001"/>
    <n v="1.2794000000000001"/>
    <s v="SUCURSAL TALLER"/>
    <s v="SUCURSAL TALLER"/>
    <s v="JUN"/>
    <n v="2020"/>
    <n v="2.4500000000000002"/>
    <n v="2.5619650000000003"/>
    <n v="1.9683300000000001"/>
    <n v="0.59363500000000013"/>
    <x v="1"/>
  </r>
  <r>
    <s v="COLO0049"/>
    <n v="0.8034"/>
    <n v="1.0457000000000001"/>
    <n v="1.2794000000000001"/>
    <s v="SUCURSAL TALLER"/>
    <s v="SUCURSAL TALLER"/>
    <s v="JUL"/>
    <n v="2020"/>
    <n v="0"/>
    <n v="0"/>
    <n v="0"/>
    <n v="0"/>
    <x v="2"/>
  </r>
  <r>
    <s v="COLO0049"/>
    <n v="0.8034"/>
    <n v="1.0457000000000001"/>
    <n v="1.2794000000000001"/>
    <s v="SUCURSAL TALLER"/>
    <s v="SUCURSAL TALLER"/>
    <s v="AUG"/>
    <n v="2020"/>
    <n v="0"/>
    <n v="0"/>
    <n v="0"/>
    <n v="0"/>
    <x v="3"/>
  </r>
  <r>
    <s v="COLO0049"/>
    <n v="0.8034"/>
    <n v="1.0457000000000001"/>
    <n v="1.2794000000000001"/>
    <s v="SUCURSAL TALLER"/>
    <s v="SUCURSAL TALLER"/>
    <s v="SEP"/>
    <n v="2020"/>
    <n v="15.44"/>
    <n v="16.145607999999999"/>
    <n v="12.404496"/>
    <n v="3.7411119999999993"/>
    <x v="4"/>
  </r>
  <r>
    <s v="COLO0049"/>
    <n v="0.8034"/>
    <n v="1.0457000000000001"/>
    <n v="1.2794000000000001"/>
    <s v="SUCURSAL TALLER"/>
    <s v="SUCURSAL TALLER"/>
    <s v="OCT"/>
    <n v="2020"/>
    <n v="11.64"/>
    <n v="12.171948000000002"/>
    <n v="9.3515759999999997"/>
    <n v="2.8203720000000025"/>
    <x v="5"/>
  </r>
  <r>
    <s v="COLO0049"/>
    <n v="0.8034"/>
    <n v="1.0457000000000001"/>
    <n v="1.2794000000000001"/>
    <s v="SUCURSAL TALLER"/>
    <s v="SUCURSAL TALLER"/>
    <s v="NOV"/>
    <n v="2020"/>
    <n v="3.35"/>
    <n v="3.5030950000000005"/>
    <n v="2.6913900000000002"/>
    <n v="0.81170500000000034"/>
    <x v="6"/>
  </r>
  <r>
    <s v="COLO0049"/>
    <n v="0.8034"/>
    <n v="1.0457000000000001"/>
    <n v="1.2794000000000001"/>
    <s v="SUCURSAL TALLER"/>
    <s v="SUCURSAL TALLER"/>
    <s v="DEC"/>
    <n v="2020"/>
    <n v="0"/>
    <n v="0"/>
    <n v="0"/>
    <n v="0"/>
    <x v="7"/>
  </r>
  <r>
    <s v="COLO0049"/>
    <n v="0.8034"/>
    <n v="1.0457000000000001"/>
    <n v="1.2794000000000001"/>
    <s v="SUCURSAL TALLER"/>
    <s v="SUCURSAL TALLER"/>
    <s v="JAN"/>
    <n v="2021"/>
    <n v="1.66"/>
    <n v="1.735862"/>
    <n v="1.3336440000000001"/>
    <n v="0.40221799999999996"/>
    <x v="8"/>
  </r>
  <r>
    <s v="COLO0049"/>
    <n v="5.9573"/>
    <n v="7.3978999999999999"/>
    <n v="8.3168000000000006"/>
    <s v="SUCURSAL CHILE"/>
    <s v="SUCURSAL CHILE"/>
    <s v="MAY"/>
    <n v="2020"/>
    <n v="1.76"/>
    <n v="13.020303999999999"/>
    <n v="10.484848"/>
    <n v="2.5354559999999999"/>
    <x v="0"/>
  </r>
  <r>
    <s v="COLO0049"/>
    <n v="5.9573"/>
    <n v="7.3978999999999999"/>
    <n v="8.3168000000000006"/>
    <s v="SUCURSAL CHILE"/>
    <s v="SUCURSAL CHILE"/>
    <s v="JUN"/>
    <n v="2020"/>
    <n v="7.98"/>
    <n v="59.035242000000004"/>
    <n v="47.539254"/>
    <n v="11.495988000000004"/>
    <x v="1"/>
  </r>
  <r>
    <s v="COLO0049"/>
    <n v="5.9573"/>
    <n v="7.3978999999999999"/>
    <n v="8.3168000000000006"/>
    <s v="SUCURSAL CHILE"/>
    <s v="SUCURSAL CHILE"/>
    <s v="JUL"/>
    <n v="2020"/>
    <n v="1.25"/>
    <n v="9.2473749999999999"/>
    <n v="7.446625"/>
    <n v="1.8007499999999999"/>
    <x v="2"/>
  </r>
  <r>
    <s v="COLO0049"/>
    <n v="5.9573"/>
    <n v="7.3978999999999999"/>
    <n v="8.3168000000000006"/>
    <s v="SUCURSAL CHILE"/>
    <s v="SUCURSAL CHILE"/>
    <s v="AUG"/>
    <n v="2020"/>
    <n v="0.95"/>
    <n v="7.0280049999999994"/>
    <n v="5.6594350000000002"/>
    <n v="1.3685699999999992"/>
    <x v="3"/>
  </r>
  <r>
    <s v="COLO0049"/>
    <n v="5.9573"/>
    <n v="7.3978999999999999"/>
    <n v="8.3168000000000006"/>
    <s v="SUCURSAL CHILE"/>
    <s v="SUCURSAL CHILE"/>
    <s v="SEP"/>
    <n v="2020"/>
    <n v="0.96"/>
    <n v="7.1019839999999999"/>
    <n v="5.7190079999999996"/>
    <n v="1.3829760000000002"/>
    <x v="4"/>
  </r>
  <r>
    <s v="COLO0049"/>
    <n v="5.9573"/>
    <n v="7.3978999999999999"/>
    <n v="8.3168000000000006"/>
    <s v="SUCURSAL CHILE"/>
    <s v="SUCURSAL CHILE"/>
    <s v="OCT"/>
    <n v="2020"/>
    <n v="0"/>
    <n v="0"/>
    <n v="0"/>
    <n v="0"/>
    <x v="5"/>
  </r>
  <r>
    <s v="COLO0049"/>
    <n v="5.9573"/>
    <n v="7.3978999999999999"/>
    <n v="8.3168000000000006"/>
    <s v="SUCURSAL CHILE"/>
    <s v="SUCURSAL CHILE"/>
    <s v="NOV"/>
    <n v="2020"/>
    <n v="3.04"/>
    <n v="22.489616000000002"/>
    <n v="18.110192000000001"/>
    <n v="4.3794240000000002"/>
    <x v="6"/>
  </r>
  <r>
    <s v="COLO0049"/>
    <n v="5.9573"/>
    <n v="7.3978999999999999"/>
    <n v="8.3168000000000006"/>
    <s v="SUCURSAL CHILE"/>
    <s v="SUCURSAL CHILE"/>
    <s v="DEC"/>
    <n v="2020"/>
    <n v="0"/>
    <n v="0"/>
    <n v="0"/>
    <n v="0"/>
    <x v="7"/>
  </r>
  <r>
    <s v="COLO0049"/>
    <n v="5.9573"/>
    <n v="7.3978999999999999"/>
    <n v="8.3168000000000006"/>
    <s v="SUCURSAL CHILE"/>
    <s v="SUCURSAL CHILE"/>
    <s v="JAN"/>
    <n v="2021"/>
    <n v="0"/>
    <n v="0"/>
    <n v="0"/>
    <n v="0"/>
    <x v="8"/>
  </r>
  <r>
    <s v="STH0050"/>
    <n v="109.2496"/>
    <n v="137.5129"/>
    <n v="144.65880000000001"/>
    <s v="SUCURSAL CHILE"/>
    <s v="SUCURSAL CHILE"/>
    <s v="MAY"/>
    <n v="2020"/>
    <n v="0.84"/>
    <n v="115.510836"/>
    <n v="91.769663999999992"/>
    <n v="23.741172000000006"/>
    <x v="0"/>
  </r>
  <r>
    <s v="STH0050"/>
    <n v="109.2496"/>
    <n v="137.5129"/>
    <n v="144.65880000000001"/>
    <s v="SUCURSAL CHILE"/>
    <s v="SUCURSAL CHILE"/>
    <s v="JUN"/>
    <n v="2020"/>
    <n v="0"/>
    <n v="0"/>
    <n v="0"/>
    <n v="0"/>
    <x v="1"/>
  </r>
  <r>
    <s v="STH0050"/>
    <n v="109.2496"/>
    <n v="137.5129"/>
    <n v="144.65880000000001"/>
    <s v="SUCURSAL CHILE"/>
    <s v="SUCURSAL CHILE"/>
    <s v="JUL"/>
    <n v="2020"/>
    <n v="0"/>
    <n v="0"/>
    <n v="0"/>
    <n v="0"/>
    <x v="2"/>
  </r>
  <r>
    <s v="STH0050"/>
    <n v="109.2496"/>
    <n v="137.5129"/>
    <n v="144.65880000000001"/>
    <s v="SUCURSAL CHILE"/>
    <s v="SUCURSAL CHILE"/>
    <s v="AUG"/>
    <n v="2020"/>
    <n v="2.76"/>
    <n v="379.53560399999998"/>
    <n v="301.52889599999997"/>
    <n v="78.006708000000003"/>
    <x v="3"/>
  </r>
  <r>
    <s v="STH0050"/>
    <n v="109.2496"/>
    <n v="137.5129"/>
    <n v="144.65880000000001"/>
    <s v="SUCURSAL CHILE"/>
    <s v="SUCURSAL CHILE"/>
    <s v="SEP"/>
    <n v="2020"/>
    <n v="5.52"/>
    <n v="759.07120799999996"/>
    <n v="603.05779199999995"/>
    <n v="156.01341600000001"/>
    <x v="4"/>
  </r>
  <r>
    <s v="STH0050"/>
    <n v="109.2496"/>
    <n v="137.5129"/>
    <n v="144.65880000000001"/>
    <s v="SUCURSAL CHILE"/>
    <s v="SUCURSAL CHILE"/>
    <s v="OCT"/>
    <n v="2020"/>
    <n v="3.82"/>
    <n v="525.29927799999996"/>
    <n v="417.33347199999997"/>
    <n v="107.96580599999999"/>
    <x v="5"/>
  </r>
  <r>
    <s v="STH0050"/>
    <n v="109.2496"/>
    <n v="137.5129"/>
    <n v="144.65880000000001"/>
    <s v="SUCURSAL CHILE"/>
    <s v="SUCURSAL CHILE"/>
    <s v="NOV"/>
    <n v="2020"/>
    <n v="0"/>
    <n v="0"/>
    <n v="0"/>
    <n v="0"/>
    <x v="6"/>
  </r>
  <r>
    <s v="STH0050"/>
    <n v="109.2496"/>
    <n v="137.5129"/>
    <n v="144.65880000000001"/>
    <s v="SUCURSAL CHILE"/>
    <s v="SUCURSAL CHILE"/>
    <s v="DEC"/>
    <n v="2020"/>
    <n v="3.3"/>
    <n v="453.79256999999996"/>
    <n v="360.52367999999996"/>
    <n v="93.268889999999999"/>
    <x v="7"/>
  </r>
  <r>
    <s v="STH0050"/>
    <n v="109.2496"/>
    <n v="137.5129"/>
    <n v="144.65880000000001"/>
    <s v="SUCURSAL CHILE"/>
    <s v="SUCURSAL CHILE"/>
    <s v="JAN"/>
    <n v="2021"/>
    <n v="0"/>
    <n v="0"/>
    <n v="0"/>
    <n v="0"/>
    <x v="8"/>
  </r>
  <r>
    <s v="STH0050"/>
    <n v="49.353299999999997"/>
    <n v="72.407300000000006"/>
    <n v="0"/>
    <s v="SUCURSAL LOJA"/>
    <s v="SUCURSAL LOJA"/>
    <s v="MAY"/>
    <n v="2020"/>
    <n v="7.34"/>
    <n v="531.46958200000006"/>
    <n v="362.25322199999999"/>
    <n v="169.21636000000007"/>
    <x v="0"/>
  </r>
  <r>
    <s v="STH0050"/>
    <n v="49.353299999999997"/>
    <n v="72.407300000000006"/>
    <n v="0"/>
    <s v="SUCURSAL LOJA"/>
    <s v="SUCURSAL LOJA"/>
    <s v="JUN"/>
    <n v="2020"/>
    <n v="0"/>
    <n v="0"/>
    <n v="0"/>
    <n v="0"/>
    <x v="1"/>
  </r>
  <r>
    <s v="STH0050"/>
    <n v="49.353299999999997"/>
    <n v="72.407300000000006"/>
    <n v="0"/>
    <s v="SUCURSAL LOJA"/>
    <s v="SUCURSAL LOJA"/>
    <s v="JUL"/>
    <n v="2020"/>
    <n v="2.83"/>
    <n v="204.91265900000002"/>
    <n v="139.669839"/>
    <n v="65.242820000000023"/>
    <x v="2"/>
  </r>
  <r>
    <s v="STH0050"/>
    <n v="49.353299999999997"/>
    <n v="72.407300000000006"/>
    <n v="0"/>
    <s v="SUCURSAL LOJA"/>
    <s v="SUCURSAL LOJA"/>
    <s v="AUG"/>
    <n v="2020"/>
    <n v="11.72"/>
    <n v="848.61355600000013"/>
    <n v="578.42067599999996"/>
    <n v="270.19288000000017"/>
    <x v="3"/>
  </r>
  <r>
    <s v="STH0050"/>
    <n v="49.353299999999997"/>
    <n v="72.407300000000006"/>
    <n v="0"/>
    <s v="SUCURSAL LOJA"/>
    <s v="SUCURSAL LOJA"/>
    <s v="SEP"/>
    <n v="2020"/>
    <n v="5.43"/>
    <n v="393.17163900000003"/>
    <n v="267.98841899999996"/>
    <n v="125.18322000000006"/>
    <x v="4"/>
  </r>
  <r>
    <s v="STH0050"/>
    <n v="49.353299999999997"/>
    <n v="72.407300000000006"/>
    <n v="0"/>
    <s v="SUCURSAL LOJA"/>
    <s v="SUCURSAL LOJA"/>
    <s v="OCT"/>
    <n v="2020"/>
    <n v="0"/>
    <n v="0"/>
    <n v="0"/>
    <n v="0"/>
    <x v="5"/>
  </r>
  <r>
    <s v="STH0050"/>
    <n v="49.353299999999997"/>
    <n v="72.407300000000006"/>
    <n v="0"/>
    <s v="SUCURSAL LOJA"/>
    <s v="SUCURSAL LOJA"/>
    <s v="NOV"/>
    <n v="2020"/>
    <n v="0.81"/>
    <n v="58.649913000000012"/>
    <n v="39.976173000000003"/>
    <n v="18.673740000000009"/>
    <x v="6"/>
  </r>
  <r>
    <s v="STH0050"/>
    <n v="49.353299999999997"/>
    <n v="72.407300000000006"/>
    <n v="0"/>
    <s v="SUCURSAL LOJA"/>
    <s v="SUCURSAL LOJA"/>
    <s v="DEC"/>
    <n v="2020"/>
    <n v="2.02"/>
    <n v="146.26274600000002"/>
    <n v="99.693665999999993"/>
    <n v="46.569080000000028"/>
    <x v="7"/>
  </r>
  <r>
    <s v="STH0050"/>
    <n v="49.353299999999997"/>
    <n v="72.407300000000006"/>
    <n v="0"/>
    <s v="SUCURSAL LOJA"/>
    <s v="SUCURSAL LOJA"/>
    <s v="JAN"/>
    <n v="2021"/>
    <n v="2.89"/>
    <n v="209.25709700000002"/>
    <n v="142.63103699999999"/>
    <n v="66.626060000000024"/>
    <x v="8"/>
  </r>
  <r>
    <s v="STH0050"/>
    <n v="54.3767"/>
    <n v="58.301699999999997"/>
    <n v="55.9895"/>
    <s v="SUCURSAL TALLER"/>
    <s v="SUCURSAL TALLER"/>
    <s v="MAY"/>
    <n v="2020"/>
    <n v="0.94"/>
    <n v="54.803597999999994"/>
    <n v="51.114097999999998"/>
    <n v="3.6894999999999953"/>
    <x v="0"/>
  </r>
  <r>
    <s v="STH0050"/>
    <n v="54.3767"/>
    <n v="58.301699999999997"/>
    <n v="55.9895"/>
    <s v="SUCURSAL TALLER"/>
    <s v="SUCURSAL TALLER"/>
    <s v="JUN"/>
    <n v="2020"/>
    <n v="0.56000000000000005"/>
    <n v="32.648952000000001"/>
    <n v="30.450952000000001"/>
    <n v="2.1980000000000004"/>
    <x v="1"/>
  </r>
  <r>
    <s v="STH0050"/>
    <n v="54.3767"/>
    <n v="58.301699999999997"/>
    <n v="55.9895"/>
    <s v="SUCURSAL TALLER"/>
    <s v="SUCURSAL TALLER"/>
    <s v="JUL"/>
    <n v="2020"/>
    <n v="0.25"/>
    <n v="14.575424999999999"/>
    <n v="13.594175"/>
    <n v="0.98124999999999929"/>
    <x v="2"/>
  </r>
  <r>
    <s v="STH0050"/>
    <n v="54.3767"/>
    <n v="58.301699999999997"/>
    <n v="55.9895"/>
    <s v="SUCURSAL TALLER"/>
    <s v="SUCURSAL TALLER"/>
    <s v="AUG"/>
    <n v="2020"/>
    <n v="0.93"/>
    <n v="54.220581000000003"/>
    <n v="50.570331000000003"/>
    <n v="3.6502499999999998"/>
    <x v="3"/>
  </r>
  <r>
    <s v="STH0050"/>
    <n v="54.3767"/>
    <n v="58.301699999999997"/>
    <n v="55.9895"/>
    <s v="SUCURSAL TALLER"/>
    <s v="SUCURSAL TALLER"/>
    <s v="SEP"/>
    <n v="2020"/>
    <n v="0"/>
    <n v="0"/>
    <n v="0"/>
    <n v="0"/>
    <x v="4"/>
  </r>
  <r>
    <s v="STH0050"/>
    <n v="54.3767"/>
    <n v="58.301699999999997"/>
    <n v="55.9895"/>
    <s v="SUCURSAL TALLER"/>
    <s v="SUCURSAL TALLER"/>
    <s v="OCT"/>
    <n v="2020"/>
    <n v="0.28999999999999998"/>
    <n v="16.907492999999999"/>
    <n v="15.769242999999999"/>
    <n v="1.1382499999999993"/>
    <x v="5"/>
  </r>
  <r>
    <s v="STH0050"/>
    <n v="54.3767"/>
    <n v="58.301699999999997"/>
    <n v="55.9895"/>
    <s v="SUCURSAL TALLER"/>
    <s v="SUCURSAL TALLER"/>
    <s v="NOV"/>
    <n v="2020"/>
    <n v="1.39"/>
    <n v="81.039362999999994"/>
    <n v="75.583613"/>
    <n v="5.4557499999999948"/>
    <x v="6"/>
  </r>
  <r>
    <s v="STH0050"/>
    <n v="54.3767"/>
    <n v="58.301699999999997"/>
    <n v="55.9895"/>
    <s v="SUCURSAL TALLER"/>
    <s v="SUCURSAL TALLER"/>
    <s v="DEC"/>
    <n v="2020"/>
    <n v="0.3"/>
    <n v="17.490509999999997"/>
    <n v="16.313009999999998"/>
    <n v="1.1774999999999984"/>
    <x v="7"/>
  </r>
  <r>
    <s v="STH0050"/>
    <n v="54.3767"/>
    <n v="58.301699999999997"/>
    <n v="55.9895"/>
    <s v="SUCURSAL TALLER"/>
    <s v="SUCURSAL TALLER"/>
    <s v="JAN"/>
    <n v="2021"/>
    <n v="0"/>
    <n v="0"/>
    <n v="0"/>
    <n v="0"/>
    <x v="8"/>
  </r>
  <r>
    <s v="CA0051"/>
    <n v="0.28599999999999998"/>
    <n v="0.78979999999999995"/>
    <n v="0"/>
    <s v="SUCURSAL CHILE"/>
    <s v="SUCURSAL CHILE"/>
    <s v="MAY"/>
    <n v="2020"/>
    <n v="4.91"/>
    <n v="3.8779179999999998"/>
    <n v="1.4042599999999998"/>
    <n v="2.4736579999999999"/>
    <x v="0"/>
  </r>
  <r>
    <s v="CA0051"/>
    <n v="0.28599999999999998"/>
    <n v="0.78979999999999995"/>
    <n v="0"/>
    <s v="SUCURSAL CHILE"/>
    <s v="SUCURSAL CHILE"/>
    <s v="JUN"/>
    <n v="2020"/>
    <n v="3.35"/>
    <n v="2.6458299999999997"/>
    <n v="0.95809999999999995"/>
    <n v="1.6877299999999997"/>
    <x v="1"/>
  </r>
  <r>
    <s v="CA0051"/>
    <n v="0.28599999999999998"/>
    <n v="0.78979999999999995"/>
    <n v="0"/>
    <s v="SUCURSAL CHILE"/>
    <s v="SUCURSAL CHILE"/>
    <s v="JUL"/>
    <n v="2020"/>
    <n v="0.8"/>
    <n v="0.63183999999999996"/>
    <n v="0.2288"/>
    <n v="0.40303999999999995"/>
    <x v="2"/>
  </r>
  <r>
    <s v="CA0051"/>
    <n v="0.28599999999999998"/>
    <n v="0.78979999999999995"/>
    <n v="0"/>
    <s v="SUCURSAL CHILE"/>
    <s v="SUCURSAL CHILE"/>
    <s v="AUG"/>
    <n v="2020"/>
    <n v="2.2400000000000002"/>
    <n v="1.7691520000000001"/>
    <n v="0.64063999999999999"/>
    <n v="1.1285120000000002"/>
    <x v="3"/>
  </r>
  <r>
    <s v="CA0051"/>
    <n v="0.28599999999999998"/>
    <n v="0.78979999999999995"/>
    <n v="0"/>
    <s v="SUCURSAL CHILE"/>
    <s v="SUCURSAL CHILE"/>
    <s v="SEP"/>
    <n v="2020"/>
    <n v="1.22"/>
    <n v="0.96355599999999997"/>
    <n v="0.34891999999999995"/>
    <n v="0.61463599999999996"/>
    <x v="4"/>
  </r>
  <r>
    <s v="CA0051"/>
    <n v="0.28599999999999998"/>
    <n v="0.78979999999999995"/>
    <n v="0"/>
    <s v="SUCURSAL CHILE"/>
    <s v="SUCURSAL CHILE"/>
    <s v="OCT"/>
    <n v="2020"/>
    <n v="6.94"/>
    <n v="5.4812120000000002"/>
    <n v="1.9848399999999999"/>
    <n v="3.496372"/>
    <x v="5"/>
  </r>
  <r>
    <s v="CA0051"/>
    <n v="0.28599999999999998"/>
    <n v="0.78979999999999995"/>
    <n v="0"/>
    <s v="SUCURSAL CHILE"/>
    <s v="SUCURSAL CHILE"/>
    <s v="NOV"/>
    <n v="2020"/>
    <n v="0"/>
    <n v="0"/>
    <n v="0"/>
    <n v="0"/>
    <x v="6"/>
  </r>
  <r>
    <s v="CA0051"/>
    <n v="0.28599999999999998"/>
    <n v="0.78979999999999995"/>
    <n v="0"/>
    <s v="SUCURSAL CHILE"/>
    <s v="SUCURSAL CHILE"/>
    <s v="DEC"/>
    <n v="2020"/>
    <n v="5.64"/>
    <n v="4.4544719999999991"/>
    <n v="1.6130399999999998"/>
    <n v="2.8414319999999993"/>
    <x v="7"/>
  </r>
  <r>
    <s v="CA0051"/>
    <n v="0.28599999999999998"/>
    <n v="0.78979999999999995"/>
    <n v="0"/>
    <s v="SUCURSAL CHILE"/>
    <s v="SUCURSAL CHILE"/>
    <s v="JAN"/>
    <n v="2021"/>
    <n v="2.5299999999999998"/>
    <n v="1.9981939999999998"/>
    <n v="0.72357999999999989"/>
    <n v="1.2746139999999999"/>
    <x v="8"/>
  </r>
  <r>
    <s v="CA0051"/>
    <n v="0.3"/>
    <n v="0.83120000000000005"/>
    <n v="0"/>
    <s v="SUCURSAL TALLER"/>
    <s v="SUCURSAL TALLER"/>
    <s v="MAY"/>
    <n v="2020"/>
    <n v="0.12"/>
    <n v="9.9743999999999999E-2"/>
    <n v="3.5999999999999997E-2"/>
    <n v="6.3743999999999995E-2"/>
    <x v="0"/>
  </r>
  <r>
    <s v="CA0051"/>
    <n v="0.3"/>
    <n v="0.83120000000000005"/>
    <n v="0"/>
    <s v="SUCURSAL TALLER"/>
    <s v="SUCURSAL TALLER"/>
    <s v="JUN"/>
    <n v="2020"/>
    <n v="3.12"/>
    <n v="2.5933440000000001"/>
    <n v="0.93599999999999994"/>
    <n v="1.6573440000000002"/>
    <x v="1"/>
  </r>
  <r>
    <s v="CA0051"/>
    <n v="0.3"/>
    <n v="0.83120000000000005"/>
    <n v="0"/>
    <s v="SUCURSAL TALLER"/>
    <s v="SUCURSAL TALLER"/>
    <s v="JUL"/>
    <n v="2020"/>
    <n v="4.25"/>
    <n v="3.5326000000000004"/>
    <n v="1.2749999999999999"/>
    <n v="2.2576000000000005"/>
    <x v="2"/>
  </r>
  <r>
    <s v="CA0051"/>
    <n v="0.3"/>
    <n v="0.83120000000000005"/>
    <n v="0"/>
    <s v="SUCURSAL TALLER"/>
    <s v="SUCURSAL TALLER"/>
    <s v="AUG"/>
    <n v="2020"/>
    <n v="0"/>
    <n v="0"/>
    <n v="0"/>
    <n v="0"/>
    <x v="3"/>
  </r>
  <r>
    <s v="CA0051"/>
    <n v="0.3"/>
    <n v="0.83120000000000005"/>
    <n v="0"/>
    <s v="SUCURSAL TALLER"/>
    <s v="SUCURSAL TALLER"/>
    <s v="SEP"/>
    <n v="2020"/>
    <n v="10.52"/>
    <n v="8.7442240000000009"/>
    <n v="3.1559999999999997"/>
    <n v="5.5882240000000012"/>
    <x v="4"/>
  </r>
  <r>
    <s v="CA0051"/>
    <n v="0.3"/>
    <n v="0.83120000000000005"/>
    <n v="0"/>
    <s v="SUCURSAL TALLER"/>
    <s v="SUCURSAL TALLER"/>
    <s v="OCT"/>
    <n v="2020"/>
    <n v="1.8"/>
    <n v="1.4961600000000002"/>
    <n v="0.54"/>
    <n v="0.95616000000000012"/>
    <x v="5"/>
  </r>
  <r>
    <s v="CA0051"/>
    <n v="0.3"/>
    <n v="0.83120000000000005"/>
    <n v="0"/>
    <s v="SUCURSAL TALLER"/>
    <s v="SUCURSAL TALLER"/>
    <s v="NOV"/>
    <n v="2020"/>
    <n v="0.94"/>
    <n v="0.78132800000000002"/>
    <n v="0.28199999999999997"/>
    <n v="0.49932800000000005"/>
    <x v="6"/>
  </r>
  <r>
    <s v="CA0051"/>
    <n v="0.3"/>
    <n v="0.83120000000000005"/>
    <n v="0"/>
    <s v="SUCURSAL TALLER"/>
    <s v="SUCURSAL TALLER"/>
    <s v="DEC"/>
    <n v="2020"/>
    <n v="0.3"/>
    <n v="0.24936"/>
    <n v="0.09"/>
    <n v="0.15936"/>
    <x v="7"/>
  </r>
  <r>
    <s v="CA0051"/>
    <n v="0.3"/>
    <n v="0.83120000000000005"/>
    <n v="0"/>
    <s v="SUCURSAL TALLER"/>
    <s v="SUCURSAL TALLER"/>
    <s v="JAN"/>
    <n v="2021"/>
    <n v="0"/>
    <n v="0"/>
    <n v="0"/>
    <n v="0"/>
    <x v="8"/>
  </r>
  <r>
    <s v="CA0051"/>
    <n v="0.1925"/>
    <n v="0.33500000000000002"/>
    <n v="0.40010000000000001"/>
    <s v="MATRIZ "/>
    <s v="MATRIZ "/>
    <s v="MAY"/>
    <n v="2020"/>
    <n v="0.1"/>
    <n v="3.3500000000000002E-2"/>
    <n v="1.9250000000000003E-2"/>
    <n v="1.4249999999999999E-2"/>
    <x v="0"/>
  </r>
  <r>
    <s v="CA0051"/>
    <n v="0.1925"/>
    <n v="0.33500000000000002"/>
    <n v="0.40010000000000001"/>
    <s v="MATRIZ "/>
    <s v="MATRIZ "/>
    <s v="JUN"/>
    <n v="2020"/>
    <n v="0"/>
    <n v="0"/>
    <n v="0"/>
    <n v="0"/>
    <x v="1"/>
  </r>
  <r>
    <s v="CA0051"/>
    <n v="0.1925"/>
    <n v="0.33500000000000002"/>
    <n v="0.40010000000000001"/>
    <s v="MATRIZ "/>
    <s v="MATRIZ "/>
    <s v="JUL"/>
    <n v="2020"/>
    <n v="0"/>
    <n v="0"/>
    <n v="0"/>
    <n v="0"/>
    <x v="2"/>
  </r>
  <r>
    <s v="CA0051"/>
    <n v="0.1925"/>
    <n v="0.33500000000000002"/>
    <n v="0.40010000000000001"/>
    <s v="MATRIZ "/>
    <s v="MATRIZ "/>
    <s v="AUG"/>
    <n v="2020"/>
    <n v="0.23"/>
    <n v="7.7050000000000007E-2"/>
    <n v="4.4275000000000002E-2"/>
    <n v="3.2775000000000006E-2"/>
    <x v="3"/>
  </r>
  <r>
    <s v="CA0051"/>
    <n v="0.1925"/>
    <n v="0.33500000000000002"/>
    <n v="0.40010000000000001"/>
    <s v="MATRIZ "/>
    <s v="MATRIZ "/>
    <s v="SEP"/>
    <n v="2020"/>
    <n v="1.55"/>
    <n v="0.5192500000000001"/>
    <n v="0.298375"/>
    <n v="0.2208750000000001"/>
    <x v="4"/>
  </r>
  <r>
    <s v="CA0051"/>
    <n v="0.1925"/>
    <n v="0.33500000000000002"/>
    <n v="0.40010000000000001"/>
    <s v="MATRIZ "/>
    <s v="MATRIZ "/>
    <s v="OCT"/>
    <n v="2020"/>
    <n v="0"/>
    <n v="0"/>
    <n v="0"/>
    <n v="0"/>
    <x v="5"/>
  </r>
  <r>
    <s v="CA0051"/>
    <n v="0.1925"/>
    <n v="0.33500000000000002"/>
    <n v="0.40010000000000001"/>
    <s v="MATRIZ "/>
    <s v="MATRIZ "/>
    <s v="NOV"/>
    <n v="2020"/>
    <n v="0.94"/>
    <n v="0.31490000000000001"/>
    <n v="0.18095"/>
    <n v="0.13395000000000001"/>
    <x v="6"/>
  </r>
  <r>
    <s v="CA0051"/>
    <n v="0.1925"/>
    <n v="0.33500000000000002"/>
    <n v="0.40010000000000001"/>
    <s v="MATRIZ "/>
    <s v="MATRIZ "/>
    <s v="DEC"/>
    <n v="2020"/>
    <n v="0.38"/>
    <n v="0.1273"/>
    <n v="7.3150000000000007E-2"/>
    <n v="5.414999999999999E-2"/>
    <x v="7"/>
  </r>
  <r>
    <s v="CA0051"/>
    <n v="0.1925"/>
    <n v="0.33500000000000002"/>
    <n v="0.40010000000000001"/>
    <s v="MATRIZ "/>
    <s v="MATRIZ "/>
    <s v="JAN"/>
    <n v="2021"/>
    <n v="0.23"/>
    <n v="7.7050000000000007E-2"/>
    <n v="4.4275000000000002E-2"/>
    <n v="3.2775000000000006E-2"/>
    <x v="8"/>
  </r>
  <r>
    <s v="CA0051"/>
    <n v="1.9E-2"/>
    <n v="3.5400000000000001E-2"/>
    <n v="3.2300000000000002E-2"/>
    <s v="SUCURSAL LOJA"/>
    <s v="SUCURSAL LOJA"/>
    <s v="MAY"/>
    <n v="2020"/>
    <n v="0"/>
    <n v="0"/>
    <n v="0"/>
    <n v="0"/>
    <x v="0"/>
  </r>
  <r>
    <s v="CA0051"/>
    <n v="1.9E-2"/>
    <n v="3.5400000000000001E-2"/>
    <n v="3.2300000000000002E-2"/>
    <s v="SUCURSAL LOJA"/>
    <s v="SUCURSAL LOJA"/>
    <s v="JUN"/>
    <n v="2020"/>
    <n v="0"/>
    <n v="0"/>
    <n v="0"/>
    <n v="0"/>
    <x v="1"/>
  </r>
  <r>
    <s v="CA0051"/>
    <n v="1.9E-2"/>
    <n v="3.5400000000000001E-2"/>
    <n v="3.2300000000000002E-2"/>
    <s v="SUCURSAL LOJA"/>
    <s v="SUCURSAL LOJA"/>
    <s v="JUL"/>
    <n v="2020"/>
    <n v="1.37"/>
    <n v="4.8498000000000006E-2"/>
    <n v="2.6030000000000001E-2"/>
    <n v="2.2468000000000005E-2"/>
    <x v="2"/>
  </r>
  <r>
    <s v="CA0051"/>
    <n v="1.9E-2"/>
    <n v="3.5400000000000001E-2"/>
    <n v="3.2300000000000002E-2"/>
    <s v="SUCURSAL LOJA"/>
    <s v="SUCURSAL LOJA"/>
    <s v="AUG"/>
    <n v="2020"/>
    <n v="0"/>
    <n v="0"/>
    <n v="0"/>
    <n v="0"/>
    <x v="3"/>
  </r>
  <r>
    <s v="CA0051"/>
    <n v="1.9E-2"/>
    <n v="3.5400000000000001E-2"/>
    <n v="3.2300000000000002E-2"/>
    <s v="SUCURSAL LOJA"/>
    <s v="SUCURSAL LOJA"/>
    <s v="SEP"/>
    <n v="2020"/>
    <n v="0.1"/>
    <n v="3.5400000000000002E-3"/>
    <n v="1.9E-3"/>
    <n v="1.6400000000000002E-3"/>
    <x v="4"/>
  </r>
  <r>
    <s v="CA0051"/>
    <n v="1.9E-2"/>
    <n v="3.5400000000000001E-2"/>
    <n v="3.2300000000000002E-2"/>
    <s v="SUCURSAL LOJA"/>
    <s v="SUCURSAL LOJA"/>
    <s v="OCT"/>
    <n v="2020"/>
    <n v="0.82"/>
    <n v="2.9027999999999998E-2"/>
    <n v="1.5579999999999998E-2"/>
    <n v="1.3448E-2"/>
    <x v="5"/>
  </r>
  <r>
    <s v="CA0051"/>
    <n v="1.9E-2"/>
    <n v="3.5400000000000001E-2"/>
    <n v="3.2300000000000002E-2"/>
    <s v="SUCURSAL LOJA"/>
    <s v="SUCURSAL LOJA"/>
    <s v="NOV"/>
    <n v="2020"/>
    <n v="0.88"/>
    <n v="3.1152000000000003E-2"/>
    <n v="1.6719999999999999E-2"/>
    <n v="1.4432000000000004E-2"/>
    <x v="6"/>
  </r>
  <r>
    <s v="CA0051"/>
    <n v="1.9E-2"/>
    <n v="3.5400000000000001E-2"/>
    <n v="3.2300000000000002E-2"/>
    <s v="SUCURSAL LOJA"/>
    <s v="SUCURSAL LOJA"/>
    <s v="DEC"/>
    <n v="2020"/>
    <n v="1.29"/>
    <n v="4.5666000000000005E-2"/>
    <n v="2.4510000000000001E-2"/>
    <n v="2.1156000000000005E-2"/>
    <x v="7"/>
  </r>
  <r>
    <s v="CA0051"/>
    <n v="1.9E-2"/>
    <n v="3.5400000000000001E-2"/>
    <n v="3.2300000000000002E-2"/>
    <s v="SUCURSAL LOJA"/>
    <s v="SUCURSAL LOJA"/>
    <s v="JAN"/>
    <n v="2021"/>
    <n v="0"/>
    <n v="0"/>
    <n v="0"/>
    <n v="0"/>
    <x v="8"/>
  </r>
  <r>
    <s v="COLO0052"/>
    <n v="10.053900000000001"/>
    <n v="17.796199999999999"/>
    <n v="20.0245"/>
    <s v="MATRIZ "/>
    <s v="MATRIZ "/>
    <s v="MAY"/>
    <n v="2020"/>
    <n v="1.26"/>
    <n v="22.423211999999999"/>
    <n v="12.667914000000001"/>
    <n v="9.755297999999998"/>
    <x v="0"/>
  </r>
  <r>
    <s v="COLO0052"/>
    <n v="10.053900000000001"/>
    <n v="17.796199999999999"/>
    <n v="20.0245"/>
    <s v="MATRIZ "/>
    <s v="MATRIZ "/>
    <s v="JUN"/>
    <n v="2020"/>
    <n v="3.65"/>
    <n v="64.956129999999987"/>
    <n v="36.696735000000004"/>
    <n v="28.259394999999984"/>
    <x v="1"/>
  </r>
  <r>
    <s v="COLO0052"/>
    <n v="10.053900000000001"/>
    <n v="17.796199999999999"/>
    <n v="20.0245"/>
    <s v="MATRIZ "/>
    <s v="MATRIZ "/>
    <s v="JUL"/>
    <n v="2020"/>
    <n v="1.59"/>
    <n v="28.295957999999999"/>
    <n v="15.985701000000002"/>
    <n v="12.310256999999996"/>
    <x v="2"/>
  </r>
  <r>
    <s v="COLO0052"/>
    <n v="10.053900000000001"/>
    <n v="17.796199999999999"/>
    <n v="20.0245"/>
    <s v="MATRIZ "/>
    <s v="MATRIZ "/>
    <s v="AUG"/>
    <n v="2020"/>
    <n v="0"/>
    <n v="0"/>
    <n v="0"/>
    <n v="0"/>
    <x v="3"/>
  </r>
  <r>
    <s v="COLO0052"/>
    <n v="10.053900000000001"/>
    <n v="17.796199999999999"/>
    <n v="20.0245"/>
    <s v="MATRIZ "/>
    <s v="MATRIZ "/>
    <s v="SEP"/>
    <n v="2020"/>
    <n v="0"/>
    <n v="0"/>
    <n v="0"/>
    <n v="0"/>
    <x v="4"/>
  </r>
  <r>
    <s v="COLO0052"/>
    <n v="10.053900000000001"/>
    <n v="17.796199999999999"/>
    <n v="20.0245"/>
    <s v="MATRIZ "/>
    <s v="MATRIZ "/>
    <s v="OCT"/>
    <n v="2020"/>
    <n v="4.91"/>
    <n v="87.379341999999994"/>
    <n v="49.364649000000007"/>
    <n v="38.014692999999987"/>
    <x v="5"/>
  </r>
  <r>
    <s v="COLO0052"/>
    <n v="10.053900000000001"/>
    <n v="17.796199999999999"/>
    <n v="20.0245"/>
    <s v="MATRIZ "/>
    <s v="MATRIZ "/>
    <s v="NOV"/>
    <n v="2020"/>
    <n v="3.14"/>
    <n v="55.880068000000001"/>
    <n v="31.569246000000003"/>
    <n v="24.310821999999998"/>
    <x v="6"/>
  </r>
  <r>
    <s v="COLO0052"/>
    <n v="10.053900000000001"/>
    <n v="17.796199999999999"/>
    <n v="20.0245"/>
    <s v="MATRIZ "/>
    <s v="MATRIZ "/>
    <s v="DEC"/>
    <n v="2020"/>
    <n v="2.02"/>
    <n v="35.948324"/>
    <n v="20.308878"/>
    <n v="15.639446"/>
    <x v="7"/>
  </r>
  <r>
    <s v="COLO0052"/>
    <n v="10.053900000000001"/>
    <n v="17.796199999999999"/>
    <n v="20.0245"/>
    <s v="MATRIZ "/>
    <s v="MATRIZ "/>
    <s v="JAN"/>
    <n v="2021"/>
    <n v="1.53"/>
    <n v="27.228185999999997"/>
    <n v="15.382467000000002"/>
    <n v="11.845718999999995"/>
    <x v="8"/>
  </r>
  <r>
    <s v="COLO0052"/>
    <n v="10.4496"/>
    <n v="13.1004"/>
    <n v="14.246499999999999"/>
    <s v="SUCURSAL CHILE"/>
    <s v="SUCURSAL CHILE"/>
    <s v="MAY"/>
    <n v="2020"/>
    <n v="1.17"/>
    <n v="15.327468"/>
    <n v="12.226032"/>
    <n v="3.1014359999999996"/>
    <x v="0"/>
  </r>
  <r>
    <s v="COLO0052"/>
    <n v="10.4496"/>
    <n v="13.1004"/>
    <n v="14.246499999999999"/>
    <s v="SUCURSAL CHILE"/>
    <s v="SUCURSAL CHILE"/>
    <s v="JUN"/>
    <n v="2020"/>
    <n v="0.77"/>
    <n v="10.087308"/>
    <n v="8.0461919999999996"/>
    <n v="2.0411160000000006"/>
    <x v="1"/>
  </r>
  <r>
    <s v="COLO0052"/>
    <n v="10.4496"/>
    <n v="13.1004"/>
    <n v="14.246499999999999"/>
    <s v="SUCURSAL CHILE"/>
    <s v="SUCURSAL CHILE"/>
    <s v="JUL"/>
    <n v="2020"/>
    <n v="7.0000000000000007E-2"/>
    <n v="0.91702800000000018"/>
    <n v="0.73147200000000012"/>
    <n v="0.18555600000000005"/>
    <x v="2"/>
  </r>
  <r>
    <s v="COLO0052"/>
    <n v="10.4496"/>
    <n v="13.1004"/>
    <n v="14.246499999999999"/>
    <s v="SUCURSAL CHILE"/>
    <s v="SUCURSAL CHILE"/>
    <s v="AUG"/>
    <n v="2020"/>
    <n v="0.13"/>
    <n v="1.7030520000000002"/>
    <n v="1.3584480000000001"/>
    <n v="0.34460400000000013"/>
    <x v="3"/>
  </r>
  <r>
    <s v="COLO0052"/>
    <n v="10.4496"/>
    <n v="13.1004"/>
    <n v="14.246499999999999"/>
    <s v="SUCURSAL CHILE"/>
    <s v="SUCURSAL CHILE"/>
    <s v="SEP"/>
    <n v="2020"/>
    <n v="1.89"/>
    <n v="24.759755999999999"/>
    <n v="19.749744"/>
    <n v="5.0100119999999997"/>
    <x v="4"/>
  </r>
  <r>
    <s v="COLO0052"/>
    <n v="10.4496"/>
    <n v="13.1004"/>
    <n v="14.246499999999999"/>
    <s v="SUCURSAL CHILE"/>
    <s v="SUCURSAL CHILE"/>
    <s v="OCT"/>
    <n v="2020"/>
    <n v="2.3199999999999998"/>
    <n v="30.392927999999998"/>
    <n v="24.243071999999998"/>
    <n v="6.1498559999999998"/>
    <x v="5"/>
  </r>
  <r>
    <s v="COLO0052"/>
    <n v="10.4496"/>
    <n v="13.1004"/>
    <n v="14.246499999999999"/>
    <s v="SUCURSAL CHILE"/>
    <s v="SUCURSAL CHILE"/>
    <s v="NOV"/>
    <n v="2020"/>
    <n v="3.8"/>
    <n v="49.78152"/>
    <n v="39.708480000000002"/>
    <n v="10.073039999999999"/>
    <x v="6"/>
  </r>
  <r>
    <s v="COLO0052"/>
    <n v="10.4496"/>
    <n v="13.1004"/>
    <n v="14.246499999999999"/>
    <s v="SUCURSAL CHILE"/>
    <s v="SUCURSAL CHILE"/>
    <s v="DEC"/>
    <n v="2020"/>
    <n v="4.2699999999999996"/>
    <n v="55.938707999999998"/>
    <n v="44.619791999999997"/>
    <n v="11.318916000000002"/>
    <x v="7"/>
  </r>
  <r>
    <s v="COLO0052"/>
    <n v="10.4496"/>
    <n v="13.1004"/>
    <n v="14.246499999999999"/>
    <s v="SUCURSAL CHILE"/>
    <s v="SUCURSAL CHILE"/>
    <s v="JAN"/>
    <n v="2021"/>
    <n v="4.01"/>
    <n v="52.532603999999999"/>
    <n v="41.902895999999998"/>
    <n v="10.629708000000001"/>
    <x v="8"/>
  </r>
  <r>
    <s v="COLO0052"/>
    <n v="8.1913999999999998"/>
    <n v="14.124499999999999"/>
    <n v="14.3695"/>
    <s v="SUCURSAL LOJA"/>
    <s v="SUCURSAL LOJA"/>
    <s v="MAY"/>
    <n v="2020"/>
    <n v="12.93"/>
    <n v="182.629785"/>
    <n v="105.91480199999999"/>
    <n v="76.714983000000004"/>
    <x v="0"/>
  </r>
  <r>
    <s v="COLO0052"/>
    <n v="8.1913999999999998"/>
    <n v="14.124499999999999"/>
    <n v="14.3695"/>
    <s v="SUCURSAL LOJA"/>
    <s v="SUCURSAL LOJA"/>
    <s v="JUN"/>
    <n v="2020"/>
    <n v="7.51"/>
    <n v="106.07499499999999"/>
    <n v="61.517413999999995"/>
    <n v="44.557580999999992"/>
    <x v="1"/>
  </r>
  <r>
    <s v="COLO0052"/>
    <n v="8.1913999999999998"/>
    <n v="14.124499999999999"/>
    <n v="14.3695"/>
    <s v="SUCURSAL LOJA"/>
    <s v="SUCURSAL LOJA"/>
    <s v="JUL"/>
    <n v="2020"/>
    <n v="2.82"/>
    <n v="39.831089999999996"/>
    <n v="23.099747999999998"/>
    <n v="16.731341999999998"/>
    <x v="2"/>
  </r>
  <r>
    <s v="COLO0052"/>
    <n v="8.1913999999999998"/>
    <n v="14.124499999999999"/>
    <n v="14.3695"/>
    <s v="SUCURSAL LOJA"/>
    <s v="SUCURSAL LOJA"/>
    <s v="AUG"/>
    <n v="2020"/>
    <n v="0"/>
    <n v="0"/>
    <n v="0"/>
    <n v="0"/>
    <x v="3"/>
  </r>
  <r>
    <s v="COLO0052"/>
    <n v="8.1913999999999998"/>
    <n v="14.124499999999999"/>
    <n v="14.3695"/>
    <s v="SUCURSAL LOJA"/>
    <s v="SUCURSAL LOJA"/>
    <s v="SEP"/>
    <n v="2020"/>
    <n v="0"/>
    <n v="0"/>
    <n v="0"/>
    <n v="0"/>
    <x v="4"/>
  </r>
  <r>
    <s v="COLO0052"/>
    <n v="8.1913999999999998"/>
    <n v="14.124499999999999"/>
    <n v="14.3695"/>
    <s v="SUCURSAL LOJA"/>
    <s v="SUCURSAL LOJA"/>
    <s v="OCT"/>
    <n v="2020"/>
    <n v="0.13"/>
    <n v="1.836185"/>
    <n v="1.0648820000000001"/>
    <n v="0.77130299999999985"/>
    <x v="5"/>
  </r>
  <r>
    <s v="COLO0052"/>
    <n v="8.1913999999999998"/>
    <n v="14.124499999999999"/>
    <n v="14.3695"/>
    <s v="SUCURSAL LOJA"/>
    <s v="SUCURSAL LOJA"/>
    <s v="NOV"/>
    <n v="2020"/>
    <n v="0"/>
    <n v="0"/>
    <n v="0"/>
    <n v="0"/>
    <x v="6"/>
  </r>
  <r>
    <s v="COLO0052"/>
    <n v="8.1913999999999998"/>
    <n v="14.124499999999999"/>
    <n v="14.3695"/>
    <s v="SUCURSAL LOJA"/>
    <s v="SUCURSAL LOJA"/>
    <s v="DEC"/>
    <n v="2020"/>
    <n v="7.26"/>
    <n v="102.54387"/>
    <n v="59.469563999999998"/>
    <n v="43.074306"/>
    <x v="7"/>
  </r>
  <r>
    <s v="COLO0052"/>
    <n v="8.1913999999999998"/>
    <n v="14.124499999999999"/>
    <n v="14.3695"/>
    <s v="SUCURSAL LOJA"/>
    <s v="SUCURSAL LOJA"/>
    <s v="JAN"/>
    <n v="2021"/>
    <n v="16.95"/>
    <n v="239.41027499999998"/>
    <n v="138.84422999999998"/>
    <n v="100.566045"/>
    <x v="8"/>
  </r>
  <r>
    <s v="BRA0053"/>
    <n v="6.835"/>
    <n v="9.7081"/>
    <n v="9.2811000000000003"/>
    <s v="SUCURSAL LOJA"/>
    <s v="SUCURSAL LOJA"/>
    <s v="MAY"/>
    <n v="2020"/>
    <n v="0.49"/>
    <n v="4.7569689999999998"/>
    <n v="3.3491499999999998"/>
    <n v="1.4078189999999999"/>
    <x v="0"/>
  </r>
  <r>
    <s v="BRA0053"/>
    <n v="6.835"/>
    <n v="9.7081"/>
    <n v="9.2811000000000003"/>
    <s v="SUCURSAL LOJA"/>
    <s v="SUCURSAL LOJA"/>
    <s v="JUN"/>
    <n v="2020"/>
    <n v="1.58"/>
    <n v="15.338798000000001"/>
    <n v="10.799300000000001"/>
    <n v="4.539498"/>
    <x v="1"/>
  </r>
  <r>
    <s v="BRA0053"/>
    <n v="6.835"/>
    <n v="9.7081"/>
    <n v="9.2811000000000003"/>
    <s v="SUCURSAL LOJA"/>
    <s v="SUCURSAL LOJA"/>
    <s v="JUL"/>
    <n v="2020"/>
    <n v="0.18"/>
    <n v="1.747458"/>
    <n v="1.2302999999999999"/>
    <n v="0.51715800000000001"/>
    <x v="2"/>
  </r>
  <r>
    <s v="BRA0053"/>
    <n v="6.835"/>
    <n v="9.7081"/>
    <n v="9.2811000000000003"/>
    <s v="SUCURSAL LOJA"/>
    <s v="SUCURSAL LOJA"/>
    <s v="AUG"/>
    <n v="2020"/>
    <n v="0"/>
    <n v="0"/>
    <n v="0"/>
    <n v="0"/>
    <x v="3"/>
  </r>
  <r>
    <s v="BRA0053"/>
    <n v="6.835"/>
    <n v="9.7081"/>
    <n v="9.2811000000000003"/>
    <s v="SUCURSAL LOJA"/>
    <s v="SUCURSAL LOJA"/>
    <s v="SEP"/>
    <n v="2020"/>
    <n v="0"/>
    <n v="0"/>
    <n v="0"/>
    <n v="0"/>
    <x v="4"/>
  </r>
  <r>
    <s v="BRA0053"/>
    <n v="6.835"/>
    <n v="9.7081"/>
    <n v="9.2811000000000003"/>
    <s v="SUCURSAL LOJA"/>
    <s v="SUCURSAL LOJA"/>
    <s v="OCT"/>
    <n v="2020"/>
    <n v="0"/>
    <n v="0"/>
    <n v="0"/>
    <n v="0"/>
    <x v="5"/>
  </r>
  <r>
    <s v="BRA0053"/>
    <n v="6.835"/>
    <n v="9.7081"/>
    <n v="9.2811000000000003"/>
    <s v="SUCURSAL LOJA"/>
    <s v="SUCURSAL LOJA"/>
    <s v="NOV"/>
    <n v="2020"/>
    <n v="0"/>
    <n v="0"/>
    <n v="0"/>
    <n v="0"/>
    <x v="6"/>
  </r>
  <r>
    <s v="BRA0053"/>
    <n v="6.835"/>
    <n v="9.7081"/>
    <n v="9.2811000000000003"/>
    <s v="SUCURSAL LOJA"/>
    <s v="SUCURSAL LOJA"/>
    <s v="DEC"/>
    <n v="2020"/>
    <n v="0"/>
    <n v="0"/>
    <n v="0"/>
    <n v="0"/>
    <x v="7"/>
  </r>
  <r>
    <s v="BRA0053"/>
    <n v="6.835"/>
    <n v="9.7081"/>
    <n v="9.2811000000000003"/>
    <s v="SUCURSAL LOJA"/>
    <s v="SUCURSAL LOJA"/>
    <s v="JAN"/>
    <n v="2021"/>
    <n v="0"/>
    <n v="0"/>
    <n v="0"/>
    <n v="0"/>
    <x v="8"/>
  </r>
  <r>
    <s v="BRA0053"/>
    <n v="9.4083000000000006"/>
    <n v="13.825799999999999"/>
    <n v="0"/>
    <s v="SUCURSAL TRAN"/>
    <s v="SUCURSAL TRAN"/>
    <s v="MAY"/>
    <n v="2020"/>
    <n v="0.83"/>
    <n v="11.475413999999999"/>
    <n v="7.8088889999999997"/>
    <n v="3.6665249999999991"/>
    <x v="0"/>
  </r>
  <r>
    <s v="BRA0053"/>
    <n v="9.4083000000000006"/>
    <n v="13.825799999999999"/>
    <n v="0"/>
    <s v="SUCURSAL TRAN"/>
    <s v="SUCURSAL TRAN"/>
    <s v="JUN"/>
    <n v="2020"/>
    <n v="0"/>
    <n v="0"/>
    <n v="0"/>
    <n v="0"/>
    <x v="1"/>
  </r>
  <r>
    <s v="BRA0053"/>
    <n v="9.4083000000000006"/>
    <n v="13.825799999999999"/>
    <n v="0"/>
    <s v="SUCURSAL TRAN"/>
    <s v="SUCURSAL TRAN"/>
    <s v="JUL"/>
    <n v="2020"/>
    <n v="0.42"/>
    <n v="5.8068359999999997"/>
    <n v="3.9514860000000001"/>
    <n v="1.8553499999999996"/>
    <x v="2"/>
  </r>
  <r>
    <s v="BRA0053"/>
    <n v="9.4083000000000006"/>
    <n v="13.825799999999999"/>
    <n v="0"/>
    <s v="SUCURSAL TRAN"/>
    <s v="SUCURSAL TRAN"/>
    <s v="AUG"/>
    <n v="2020"/>
    <n v="0"/>
    <n v="0"/>
    <n v="0"/>
    <n v="0"/>
    <x v="3"/>
  </r>
  <r>
    <s v="BRA0053"/>
    <n v="9.4083000000000006"/>
    <n v="13.825799999999999"/>
    <n v="0"/>
    <s v="SUCURSAL TRAN"/>
    <s v="SUCURSAL TRAN"/>
    <s v="SEP"/>
    <n v="2020"/>
    <n v="0"/>
    <n v="0"/>
    <n v="0"/>
    <n v="0"/>
    <x v="4"/>
  </r>
  <r>
    <s v="BRA0053"/>
    <n v="9.4083000000000006"/>
    <n v="13.825799999999999"/>
    <n v="0"/>
    <s v="SUCURSAL TRAN"/>
    <s v="SUCURSAL TRAN"/>
    <s v="OCT"/>
    <n v="2020"/>
    <n v="1.23"/>
    <n v="17.005734"/>
    <n v="11.572209000000001"/>
    <n v="5.4335249999999995"/>
    <x v="5"/>
  </r>
  <r>
    <s v="BRA0053"/>
    <n v="9.4083000000000006"/>
    <n v="13.825799999999999"/>
    <n v="0"/>
    <s v="SUCURSAL TRAN"/>
    <s v="SUCURSAL TRAN"/>
    <s v="NOV"/>
    <n v="2020"/>
    <n v="2.88"/>
    <n v="39.818303999999998"/>
    <n v="27.095904000000001"/>
    <n v="12.722399999999997"/>
    <x v="6"/>
  </r>
  <r>
    <s v="BRA0053"/>
    <n v="9.4083000000000006"/>
    <n v="13.825799999999999"/>
    <n v="0"/>
    <s v="SUCURSAL TRAN"/>
    <s v="SUCURSAL TRAN"/>
    <s v="DEC"/>
    <n v="2020"/>
    <n v="0.76"/>
    <n v="10.507607999999999"/>
    <n v="7.1503080000000008"/>
    <n v="3.3572999999999986"/>
    <x v="7"/>
  </r>
  <r>
    <s v="BRA0053"/>
    <n v="9.4083000000000006"/>
    <n v="13.825799999999999"/>
    <n v="0"/>
    <s v="SUCURSAL TRAN"/>
    <s v="SUCURSAL TRAN"/>
    <s v="JAN"/>
    <n v="2021"/>
    <n v="0.22"/>
    <n v="3.0416759999999998"/>
    <n v="2.0698259999999999"/>
    <n v="0.97184999999999988"/>
    <x v="8"/>
  </r>
  <r>
    <s v="BRA0053"/>
    <n v="11.0868"/>
    <n v="16.8857"/>
    <n v="15.8033"/>
    <s v="SUCURSAL TALLER"/>
    <s v="SUCURSAL TALLER"/>
    <s v="MAY"/>
    <n v="2020"/>
    <n v="3.16"/>
    <n v="53.358812"/>
    <n v="35.034288000000004"/>
    <n v="18.324523999999997"/>
    <x v="0"/>
  </r>
  <r>
    <s v="BRA0053"/>
    <n v="11.0868"/>
    <n v="16.8857"/>
    <n v="15.8033"/>
    <s v="SUCURSAL TALLER"/>
    <s v="SUCURSAL TALLER"/>
    <s v="JUN"/>
    <n v="2020"/>
    <n v="0"/>
    <n v="0"/>
    <n v="0"/>
    <n v="0"/>
    <x v="1"/>
  </r>
  <r>
    <s v="BRA0053"/>
    <n v="11.0868"/>
    <n v="16.8857"/>
    <n v="15.8033"/>
    <s v="SUCURSAL TALLER"/>
    <s v="SUCURSAL TALLER"/>
    <s v="JUL"/>
    <n v="2020"/>
    <n v="1.76"/>
    <n v="29.718831999999999"/>
    <n v="19.512768000000001"/>
    <n v="10.206063999999998"/>
    <x v="2"/>
  </r>
  <r>
    <s v="BRA0053"/>
    <n v="11.0868"/>
    <n v="16.8857"/>
    <n v="15.8033"/>
    <s v="SUCURSAL TALLER"/>
    <s v="SUCURSAL TALLER"/>
    <s v="AUG"/>
    <n v="2020"/>
    <n v="0.69"/>
    <n v="11.651133"/>
    <n v="7.6498919999999995"/>
    <n v="4.0012410000000003"/>
    <x v="3"/>
  </r>
  <r>
    <s v="BRA0053"/>
    <n v="11.0868"/>
    <n v="16.8857"/>
    <n v="15.8033"/>
    <s v="SUCURSAL TALLER"/>
    <s v="SUCURSAL TALLER"/>
    <s v="SEP"/>
    <n v="2020"/>
    <n v="0"/>
    <n v="0"/>
    <n v="0"/>
    <n v="0"/>
    <x v="4"/>
  </r>
  <r>
    <s v="BRA0053"/>
    <n v="11.0868"/>
    <n v="16.8857"/>
    <n v="15.8033"/>
    <s v="SUCURSAL TALLER"/>
    <s v="SUCURSAL TALLER"/>
    <s v="OCT"/>
    <n v="2020"/>
    <n v="0"/>
    <n v="0"/>
    <n v="0"/>
    <n v="0"/>
    <x v="5"/>
  </r>
  <r>
    <s v="BRA0053"/>
    <n v="11.0868"/>
    <n v="16.8857"/>
    <n v="15.8033"/>
    <s v="SUCURSAL TALLER"/>
    <s v="SUCURSAL TALLER"/>
    <s v="NOV"/>
    <n v="2020"/>
    <n v="0"/>
    <n v="0"/>
    <n v="0"/>
    <n v="0"/>
    <x v="6"/>
  </r>
  <r>
    <s v="BRA0053"/>
    <n v="11.0868"/>
    <n v="16.8857"/>
    <n v="15.8033"/>
    <s v="SUCURSAL TALLER"/>
    <s v="SUCURSAL TALLER"/>
    <s v="DEC"/>
    <n v="2020"/>
    <n v="1.06"/>
    <n v="17.898842000000002"/>
    <n v="11.752008"/>
    <n v="6.1468340000000019"/>
    <x v="7"/>
  </r>
  <r>
    <s v="BRA0053"/>
    <n v="11.0868"/>
    <n v="16.8857"/>
    <n v="15.8033"/>
    <s v="SUCURSAL TALLER"/>
    <s v="SUCURSAL TALLER"/>
    <s v="JAN"/>
    <n v="2021"/>
    <n v="0"/>
    <n v="0"/>
    <n v="0"/>
    <n v="0"/>
    <x v="8"/>
  </r>
  <r>
    <s v="BRA0053"/>
    <n v="12.218400000000001"/>
    <n v="22.403300000000002"/>
    <n v="20.182500000000001"/>
    <s v="SUCURSAL CHILE"/>
    <s v="SUCURSAL CHILE"/>
    <s v="MAY"/>
    <n v="2020"/>
    <n v="2.58"/>
    <n v="57.800514000000007"/>
    <n v="31.523472000000002"/>
    <n v="26.277042000000005"/>
    <x v="0"/>
  </r>
  <r>
    <s v="BRA0053"/>
    <n v="12.218400000000001"/>
    <n v="22.403300000000002"/>
    <n v="20.182500000000001"/>
    <s v="SUCURSAL CHILE"/>
    <s v="SUCURSAL CHILE"/>
    <s v="JUN"/>
    <n v="2020"/>
    <n v="0"/>
    <n v="0"/>
    <n v="0"/>
    <n v="0"/>
    <x v="1"/>
  </r>
  <r>
    <s v="BRA0053"/>
    <n v="12.218400000000001"/>
    <n v="22.403300000000002"/>
    <n v="20.182500000000001"/>
    <s v="SUCURSAL CHILE"/>
    <s v="SUCURSAL CHILE"/>
    <s v="JUL"/>
    <n v="2020"/>
    <n v="0.68"/>
    <n v="15.234244000000002"/>
    <n v="8.3085120000000003"/>
    <n v="6.9257320000000018"/>
    <x v="2"/>
  </r>
  <r>
    <s v="BRA0053"/>
    <n v="12.218400000000001"/>
    <n v="22.403300000000002"/>
    <n v="20.182500000000001"/>
    <s v="SUCURSAL CHILE"/>
    <s v="SUCURSAL CHILE"/>
    <s v="AUG"/>
    <n v="2020"/>
    <n v="0"/>
    <n v="0"/>
    <n v="0"/>
    <n v="0"/>
    <x v="3"/>
  </r>
  <r>
    <s v="BRA0053"/>
    <n v="12.218400000000001"/>
    <n v="22.403300000000002"/>
    <n v="20.182500000000001"/>
    <s v="SUCURSAL CHILE"/>
    <s v="SUCURSAL CHILE"/>
    <s v="SEP"/>
    <n v="2020"/>
    <n v="2.95"/>
    <n v="66.089735000000005"/>
    <n v="36.044280000000008"/>
    <n v="30.045454999999997"/>
    <x v="4"/>
  </r>
  <r>
    <s v="BRA0053"/>
    <n v="12.218400000000001"/>
    <n v="22.403300000000002"/>
    <n v="20.182500000000001"/>
    <s v="SUCURSAL CHILE"/>
    <s v="SUCURSAL CHILE"/>
    <s v="OCT"/>
    <n v="2020"/>
    <n v="0"/>
    <n v="0"/>
    <n v="0"/>
    <n v="0"/>
    <x v="5"/>
  </r>
  <r>
    <s v="BRA0053"/>
    <n v="12.218400000000001"/>
    <n v="22.403300000000002"/>
    <n v="20.182500000000001"/>
    <s v="SUCURSAL CHILE"/>
    <s v="SUCURSAL CHILE"/>
    <s v="NOV"/>
    <n v="2020"/>
    <n v="0.3"/>
    <n v="6.7209900000000005"/>
    <n v="3.6655199999999999"/>
    <n v="3.0554700000000006"/>
    <x v="6"/>
  </r>
  <r>
    <s v="BRA0053"/>
    <n v="12.218400000000001"/>
    <n v="22.403300000000002"/>
    <n v="20.182500000000001"/>
    <s v="SUCURSAL CHILE"/>
    <s v="SUCURSAL CHILE"/>
    <s v="DEC"/>
    <n v="2020"/>
    <n v="3.19"/>
    <n v="71.466526999999999"/>
    <n v="38.976696000000004"/>
    <n v="32.489830999999995"/>
    <x v="7"/>
  </r>
  <r>
    <s v="BRA0053"/>
    <n v="12.218400000000001"/>
    <n v="22.403300000000002"/>
    <n v="20.182500000000001"/>
    <s v="SUCURSAL CHILE"/>
    <s v="SUCURSAL CHILE"/>
    <s v="JAN"/>
    <n v="2021"/>
    <n v="0.76"/>
    <n v="17.026508"/>
    <n v="9.2859840000000009"/>
    <n v="7.7405239999999988"/>
    <x v="8"/>
  </r>
  <r>
    <s v="BRA0053"/>
    <n v="10.095599999999999"/>
    <n v="17.843499999999999"/>
    <n v="19.3508"/>
    <s v="MATRIZ "/>
    <s v="MATRIZ "/>
    <s v="MAY"/>
    <n v="2020"/>
    <n v="0"/>
    <n v="0"/>
    <n v="0"/>
    <n v="0"/>
    <x v="0"/>
  </r>
  <r>
    <s v="BRA0053"/>
    <n v="10.095599999999999"/>
    <n v="17.843499999999999"/>
    <n v="19.3508"/>
    <s v="MATRIZ "/>
    <s v="MATRIZ "/>
    <s v="JUN"/>
    <n v="2020"/>
    <n v="4.7699999999999996"/>
    <n v="85.113494999999986"/>
    <n v="48.15601199999999"/>
    <n v="36.957482999999996"/>
    <x v="1"/>
  </r>
  <r>
    <s v="BRA0053"/>
    <n v="10.095599999999999"/>
    <n v="17.843499999999999"/>
    <n v="19.3508"/>
    <s v="MATRIZ "/>
    <s v="MATRIZ "/>
    <s v="JUL"/>
    <n v="2020"/>
    <n v="0.01"/>
    <n v="0.17843499999999998"/>
    <n v="0.10095599999999999"/>
    <n v="7.7478999999999992E-2"/>
    <x v="2"/>
  </r>
  <r>
    <s v="BRA0053"/>
    <n v="10.095599999999999"/>
    <n v="17.843499999999999"/>
    <n v="19.3508"/>
    <s v="MATRIZ "/>
    <s v="MATRIZ "/>
    <s v="AUG"/>
    <n v="2020"/>
    <n v="3.82"/>
    <n v="68.162169999999989"/>
    <n v="38.565191999999996"/>
    <n v="29.596977999999993"/>
    <x v="3"/>
  </r>
  <r>
    <s v="BRA0053"/>
    <n v="10.095599999999999"/>
    <n v="17.843499999999999"/>
    <n v="19.3508"/>
    <s v="MATRIZ "/>
    <s v="MATRIZ "/>
    <s v="SEP"/>
    <n v="2020"/>
    <n v="0"/>
    <n v="0"/>
    <n v="0"/>
    <n v="0"/>
    <x v="4"/>
  </r>
  <r>
    <s v="BRA0053"/>
    <n v="10.095599999999999"/>
    <n v="17.843499999999999"/>
    <n v="19.3508"/>
    <s v="MATRIZ "/>
    <s v="MATRIZ "/>
    <s v="OCT"/>
    <n v="2020"/>
    <n v="0"/>
    <n v="0"/>
    <n v="0"/>
    <n v="0"/>
    <x v="5"/>
  </r>
  <r>
    <s v="BRA0053"/>
    <n v="10.095599999999999"/>
    <n v="17.843499999999999"/>
    <n v="19.3508"/>
    <s v="MATRIZ "/>
    <s v="MATRIZ "/>
    <s v="NOV"/>
    <n v="2020"/>
    <n v="2.29"/>
    <n v="40.861615"/>
    <n v="23.118924"/>
    <n v="17.742691000000001"/>
    <x v="6"/>
  </r>
  <r>
    <s v="BRA0053"/>
    <n v="10.095599999999999"/>
    <n v="17.843499999999999"/>
    <n v="19.3508"/>
    <s v="MATRIZ "/>
    <s v="MATRIZ "/>
    <s v="DEC"/>
    <n v="2020"/>
    <n v="0.51"/>
    <n v="9.1001849999999997"/>
    <n v="5.1487559999999997"/>
    <n v="3.9514290000000001"/>
    <x v="7"/>
  </r>
  <r>
    <s v="BRA0053"/>
    <n v="10.095599999999999"/>
    <n v="17.843499999999999"/>
    <n v="19.3508"/>
    <s v="MATRIZ "/>
    <s v="MATRIZ "/>
    <s v="JAN"/>
    <n v="2021"/>
    <n v="0"/>
    <n v="0"/>
    <n v="0"/>
    <n v="0"/>
    <x v="8"/>
  </r>
  <r>
    <s v="STH0054"/>
    <n v="111.887"/>
    <n v="155.75970000000001"/>
    <n v="163.816"/>
    <s v="MATRIZ "/>
    <s v="MATRIZ "/>
    <s v="MAY"/>
    <n v="2020"/>
    <n v="8.82"/>
    <n v="1373.8005540000001"/>
    <n v="986.84334000000001"/>
    <n v="386.95721400000014"/>
    <x v="0"/>
  </r>
  <r>
    <s v="STH0054"/>
    <n v="111.887"/>
    <n v="155.75970000000001"/>
    <n v="163.816"/>
    <s v="MATRIZ "/>
    <s v="MATRIZ "/>
    <s v="JUN"/>
    <n v="2020"/>
    <n v="0"/>
    <n v="0"/>
    <n v="0"/>
    <n v="0"/>
    <x v="1"/>
  </r>
  <r>
    <s v="STH0054"/>
    <n v="111.887"/>
    <n v="155.75970000000001"/>
    <n v="163.816"/>
    <s v="MATRIZ "/>
    <s v="MATRIZ "/>
    <s v="JUL"/>
    <n v="2020"/>
    <n v="0"/>
    <n v="0"/>
    <n v="0"/>
    <n v="0"/>
    <x v="2"/>
  </r>
  <r>
    <s v="STH0054"/>
    <n v="111.887"/>
    <n v="155.75970000000001"/>
    <n v="163.816"/>
    <s v="MATRIZ "/>
    <s v="MATRIZ "/>
    <s v="AUG"/>
    <n v="2020"/>
    <n v="0"/>
    <n v="0"/>
    <n v="0"/>
    <n v="0"/>
    <x v="3"/>
  </r>
  <r>
    <s v="STH0054"/>
    <n v="111.887"/>
    <n v="155.75970000000001"/>
    <n v="163.816"/>
    <s v="MATRIZ "/>
    <s v="MATRIZ "/>
    <s v="SEP"/>
    <n v="2020"/>
    <n v="4.32"/>
    <n v="672.88190400000008"/>
    <n v="483.35184000000004"/>
    <n v="189.53006400000004"/>
    <x v="4"/>
  </r>
  <r>
    <s v="STH0054"/>
    <n v="111.887"/>
    <n v="155.75970000000001"/>
    <n v="163.816"/>
    <s v="MATRIZ "/>
    <s v="MATRIZ "/>
    <s v="OCT"/>
    <n v="2020"/>
    <n v="5.15"/>
    <n v="802.16245500000014"/>
    <n v="576.21805000000006"/>
    <n v="225.94440500000007"/>
    <x v="5"/>
  </r>
  <r>
    <s v="STH0054"/>
    <n v="111.887"/>
    <n v="155.75970000000001"/>
    <n v="163.816"/>
    <s v="MATRIZ "/>
    <s v="MATRIZ "/>
    <s v="NOV"/>
    <n v="2020"/>
    <n v="0"/>
    <n v="0"/>
    <n v="0"/>
    <n v="0"/>
    <x v="6"/>
  </r>
  <r>
    <s v="STH0054"/>
    <n v="111.887"/>
    <n v="155.75970000000001"/>
    <n v="163.816"/>
    <s v="MATRIZ "/>
    <s v="MATRIZ "/>
    <s v="DEC"/>
    <n v="2020"/>
    <n v="0"/>
    <n v="0"/>
    <n v="0"/>
    <n v="0"/>
    <x v="7"/>
  </r>
  <r>
    <s v="STH0054"/>
    <n v="111.887"/>
    <n v="155.75970000000001"/>
    <n v="163.816"/>
    <s v="MATRIZ "/>
    <s v="MATRIZ "/>
    <s v="JAN"/>
    <n v="2021"/>
    <n v="3.9"/>
    <n v="607.46283000000005"/>
    <n v="436.35930000000002"/>
    <n v="171.10353000000003"/>
    <x v="8"/>
  </r>
  <r>
    <s v="STH0054"/>
    <n v="117.07510000000001"/>
    <n v="163.28829999999999"/>
    <n v="178.21299999999999"/>
    <s v="SUCURSAL LOJA"/>
    <s v="SUCURSAL LOJA"/>
    <s v="MAY"/>
    <n v="2020"/>
    <n v="1.22"/>
    <n v="199.211726"/>
    <n v="142.83162200000001"/>
    <n v="56.380103999999989"/>
    <x v="0"/>
  </r>
  <r>
    <s v="STH0054"/>
    <n v="117.07510000000001"/>
    <n v="163.28829999999999"/>
    <n v="178.21299999999999"/>
    <s v="SUCURSAL LOJA"/>
    <s v="SUCURSAL LOJA"/>
    <s v="JUN"/>
    <n v="2020"/>
    <n v="12.61"/>
    <n v="2059.0654629999999"/>
    <n v="1476.3170110000001"/>
    <n v="582.74845199999982"/>
    <x v="1"/>
  </r>
  <r>
    <s v="STH0054"/>
    <n v="117.07510000000001"/>
    <n v="163.28829999999999"/>
    <n v="178.21299999999999"/>
    <s v="SUCURSAL LOJA"/>
    <s v="SUCURSAL LOJA"/>
    <s v="JUL"/>
    <n v="2020"/>
    <n v="0"/>
    <n v="0"/>
    <n v="0"/>
    <n v="0"/>
    <x v="2"/>
  </r>
  <r>
    <s v="STH0054"/>
    <n v="117.07510000000001"/>
    <n v="163.28829999999999"/>
    <n v="178.21299999999999"/>
    <s v="SUCURSAL LOJA"/>
    <s v="SUCURSAL LOJA"/>
    <s v="AUG"/>
    <n v="2020"/>
    <n v="0"/>
    <n v="0"/>
    <n v="0"/>
    <n v="0"/>
    <x v="3"/>
  </r>
  <r>
    <s v="STH0054"/>
    <n v="117.07510000000001"/>
    <n v="163.28829999999999"/>
    <n v="178.21299999999999"/>
    <s v="SUCURSAL LOJA"/>
    <s v="SUCURSAL LOJA"/>
    <s v="SEP"/>
    <n v="2020"/>
    <n v="0"/>
    <n v="0"/>
    <n v="0"/>
    <n v="0"/>
    <x v="4"/>
  </r>
  <r>
    <s v="STH0054"/>
    <n v="117.07510000000001"/>
    <n v="163.28829999999999"/>
    <n v="178.21299999999999"/>
    <s v="SUCURSAL LOJA"/>
    <s v="SUCURSAL LOJA"/>
    <s v="OCT"/>
    <n v="2020"/>
    <n v="1.94"/>
    <n v="316.77930199999997"/>
    <n v="227.12569400000001"/>
    <n v="89.653607999999963"/>
    <x v="5"/>
  </r>
  <r>
    <s v="STH0054"/>
    <n v="117.07510000000001"/>
    <n v="163.28829999999999"/>
    <n v="178.21299999999999"/>
    <s v="SUCURSAL LOJA"/>
    <s v="SUCURSAL LOJA"/>
    <s v="NOV"/>
    <n v="2020"/>
    <n v="0.9"/>
    <n v="146.95947000000001"/>
    <n v="105.36759000000001"/>
    <n v="41.591880000000003"/>
    <x v="6"/>
  </r>
  <r>
    <s v="STH0054"/>
    <n v="117.07510000000001"/>
    <n v="163.28829999999999"/>
    <n v="178.21299999999999"/>
    <s v="SUCURSAL LOJA"/>
    <s v="SUCURSAL LOJA"/>
    <s v="DEC"/>
    <n v="2020"/>
    <n v="3.04"/>
    <n v="496.396432"/>
    <n v="355.90830400000004"/>
    <n v="140.48812799999996"/>
    <x v="7"/>
  </r>
  <r>
    <s v="STH0054"/>
    <n v="117.07510000000001"/>
    <n v="163.28829999999999"/>
    <n v="178.21299999999999"/>
    <s v="SUCURSAL LOJA"/>
    <s v="SUCURSAL LOJA"/>
    <s v="JAN"/>
    <n v="2021"/>
    <n v="0"/>
    <n v="0"/>
    <n v="0"/>
    <n v="0"/>
    <x v="8"/>
  </r>
  <r>
    <s v="COLO0055"/>
    <n v="8.9928000000000008"/>
    <n v="12.766500000000001"/>
    <n v="15.059799999999999"/>
    <s v="MATRIZ "/>
    <s v="MATRIZ "/>
    <s v="MAY"/>
    <n v="2020"/>
    <n v="0.15"/>
    <n v="1.9149750000000001"/>
    <n v="1.3489200000000001"/>
    <n v="0.56605499999999997"/>
    <x v="0"/>
  </r>
  <r>
    <s v="COLO0055"/>
    <n v="8.9928000000000008"/>
    <n v="12.766500000000001"/>
    <n v="15.059799999999999"/>
    <s v="MATRIZ "/>
    <s v="MATRIZ "/>
    <s v="JUN"/>
    <n v="2020"/>
    <n v="0.45"/>
    <n v="5.7449250000000003"/>
    <n v="4.0467600000000008"/>
    <n v="1.6981649999999995"/>
    <x v="1"/>
  </r>
  <r>
    <s v="COLO0055"/>
    <n v="8.9928000000000008"/>
    <n v="12.766500000000001"/>
    <n v="15.059799999999999"/>
    <s v="MATRIZ "/>
    <s v="MATRIZ "/>
    <s v="JUL"/>
    <n v="2020"/>
    <n v="0.1"/>
    <n v="1.2766500000000001"/>
    <n v="0.89928000000000008"/>
    <n v="0.37736999999999998"/>
    <x v="2"/>
  </r>
  <r>
    <s v="COLO0055"/>
    <n v="8.9928000000000008"/>
    <n v="12.766500000000001"/>
    <n v="15.059799999999999"/>
    <s v="MATRIZ "/>
    <s v="MATRIZ "/>
    <s v="AUG"/>
    <n v="2020"/>
    <n v="0"/>
    <n v="0"/>
    <n v="0"/>
    <n v="0"/>
    <x v="3"/>
  </r>
  <r>
    <s v="COLO0055"/>
    <n v="8.9928000000000008"/>
    <n v="12.766500000000001"/>
    <n v="15.059799999999999"/>
    <s v="MATRIZ "/>
    <s v="MATRIZ "/>
    <s v="SEP"/>
    <n v="2020"/>
    <n v="0.21"/>
    <n v="2.680965"/>
    <n v="1.8884880000000002"/>
    <n v="0.79247699999999988"/>
    <x v="4"/>
  </r>
  <r>
    <s v="COLO0055"/>
    <n v="8.9928000000000008"/>
    <n v="12.766500000000001"/>
    <n v="15.059799999999999"/>
    <s v="MATRIZ "/>
    <s v="MATRIZ "/>
    <s v="OCT"/>
    <n v="2020"/>
    <n v="0.8"/>
    <n v="10.213200000000001"/>
    <n v="7.1942400000000006"/>
    <n v="3.0189599999999999"/>
    <x v="5"/>
  </r>
  <r>
    <s v="COLO0055"/>
    <n v="8.9928000000000008"/>
    <n v="12.766500000000001"/>
    <n v="15.059799999999999"/>
    <s v="MATRIZ "/>
    <s v="MATRIZ "/>
    <s v="NOV"/>
    <n v="2020"/>
    <n v="0"/>
    <n v="0"/>
    <n v="0"/>
    <n v="0"/>
    <x v="6"/>
  </r>
  <r>
    <s v="COLO0055"/>
    <n v="8.9928000000000008"/>
    <n v="12.766500000000001"/>
    <n v="15.059799999999999"/>
    <s v="MATRIZ "/>
    <s v="MATRIZ "/>
    <s v="DEC"/>
    <n v="2020"/>
    <n v="0.28999999999999998"/>
    <n v="3.7022849999999998"/>
    <n v="2.6079120000000002"/>
    <n v="1.0943729999999996"/>
    <x v="7"/>
  </r>
  <r>
    <s v="COLO0055"/>
    <n v="8.9928000000000008"/>
    <n v="12.766500000000001"/>
    <n v="15.059799999999999"/>
    <s v="MATRIZ "/>
    <s v="MATRIZ "/>
    <s v="JAN"/>
    <n v="2021"/>
    <n v="0"/>
    <n v="0"/>
    <n v="0"/>
    <n v="0"/>
    <x v="8"/>
  </r>
  <r>
    <s v="COLO0055"/>
    <n v="5.6334999999999997"/>
    <n v="8.9079999999999995"/>
    <n v="8.6266999999999996"/>
    <s v="SUCURSAL TRAN"/>
    <s v="SUCURSAL TRAN"/>
    <s v="MAY"/>
    <n v="2020"/>
    <n v="7.54"/>
    <n v="67.166319999999999"/>
    <n v="42.476590000000002"/>
    <n v="24.689729999999997"/>
    <x v="0"/>
  </r>
  <r>
    <s v="COLO0055"/>
    <n v="5.6334999999999997"/>
    <n v="8.9079999999999995"/>
    <n v="8.6266999999999996"/>
    <s v="SUCURSAL TRAN"/>
    <s v="SUCURSAL TRAN"/>
    <s v="JUN"/>
    <n v="2020"/>
    <n v="12.41"/>
    <n v="110.54827999999999"/>
    <n v="69.911734999999993"/>
    <n v="40.636544999999998"/>
    <x v="1"/>
  </r>
  <r>
    <s v="COLO0055"/>
    <n v="5.6334999999999997"/>
    <n v="8.9079999999999995"/>
    <n v="8.6266999999999996"/>
    <s v="SUCURSAL TRAN"/>
    <s v="SUCURSAL TRAN"/>
    <s v="JUL"/>
    <n v="2020"/>
    <n v="3.43"/>
    <n v="30.55444"/>
    <n v="19.322904999999999"/>
    <n v="11.231535000000001"/>
    <x v="2"/>
  </r>
  <r>
    <s v="COLO0055"/>
    <n v="5.6334999999999997"/>
    <n v="8.9079999999999995"/>
    <n v="8.6266999999999996"/>
    <s v="SUCURSAL TRAN"/>
    <s v="SUCURSAL TRAN"/>
    <s v="AUG"/>
    <n v="2020"/>
    <n v="0"/>
    <n v="0"/>
    <n v="0"/>
    <n v="0"/>
    <x v="3"/>
  </r>
  <r>
    <s v="COLO0055"/>
    <n v="5.6334999999999997"/>
    <n v="8.9079999999999995"/>
    <n v="8.6266999999999996"/>
    <s v="SUCURSAL TRAN"/>
    <s v="SUCURSAL TRAN"/>
    <s v="SEP"/>
    <n v="2020"/>
    <n v="0"/>
    <n v="0"/>
    <n v="0"/>
    <n v="0"/>
    <x v="4"/>
  </r>
  <r>
    <s v="COLO0055"/>
    <n v="5.6334999999999997"/>
    <n v="8.9079999999999995"/>
    <n v="8.6266999999999996"/>
    <s v="SUCURSAL TRAN"/>
    <s v="SUCURSAL TRAN"/>
    <s v="OCT"/>
    <n v="2020"/>
    <n v="0.1"/>
    <n v="0.89080000000000004"/>
    <n v="0.56335000000000002"/>
    <n v="0.32745000000000002"/>
    <x v="5"/>
  </r>
  <r>
    <s v="COLO0055"/>
    <n v="5.6334999999999997"/>
    <n v="8.9079999999999995"/>
    <n v="8.6266999999999996"/>
    <s v="SUCURSAL TRAN"/>
    <s v="SUCURSAL TRAN"/>
    <s v="NOV"/>
    <n v="2020"/>
    <n v="4.32"/>
    <n v="38.482559999999999"/>
    <n v="24.33672"/>
    <n v="14.14584"/>
    <x v="6"/>
  </r>
  <r>
    <s v="COLO0055"/>
    <n v="5.6334999999999997"/>
    <n v="8.9079999999999995"/>
    <n v="8.6266999999999996"/>
    <s v="SUCURSAL TRAN"/>
    <s v="SUCURSAL TRAN"/>
    <s v="DEC"/>
    <n v="2020"/>
    <n v="0"/>
    <n v="0"/>
    <n v="0"/>
    <n v="0"/>
    <x v="7"/>
  </r>
  <r>
    <s v="COLO0055"/>
    <n v="5.6334999999999997"/>
    <n v="8.9079999999999995"/>
    <n v="8.6266999999999996"/>
    <s v="SUCURSAL TRAN"/>
    <s v="SUCURSAL TRAN"/>
    <s v="JAN"/>
    <n v="2021"/>
    <n v="0.36"/>
    <n v="3.2068799999999995"/>
    <n v="2.02806"/>
    <n v="1.1788199999999995"/>
    <x v="8"/>
  </r>
  <r>
    <s v="COLO0055"/>
    <n v="2.3258000000000001"/>
    <n v="4.3653000000000004"/>
    <n v="4.9951999999999996"/>
    <s v="SUCURSAL CHILE"/>
    <s v="SUCURSAL CHILE"/>
    <s v="MAY"/>
    <n v="2020"/>
    <n v="0.36"/>
    <n v="1.5715080000000001"/>
    <n v="0.83728800000000003"/>
    <n v="0.73422000000000009"/>
    <x v="0"/>
  </r>
  <r>
    <s v="COLO0055"/>
    <n v="2.3258000000000001"/>
    <n v="4.3653000000000004"/>
    <n v="4.9951999999999996"/>
    <s v="SUCURSAL CHILE"/>
    <s v="SUCURSAL CHILE"/>
    <s v="JUN"/>
    <n v="2020"/>
    <n v="0.99"/>
    <n v="4.3216470000000005"/>
    <n v="2.3025419999999999"/>
    <n v="2.0191050000000006"/>
    <x v="1"/>
  </r>
  <r>
    <s v="COLO0055"/>
    <n v="2.3258000000000001"/>
    <n v="4.3653000000000004"/>
    <n v="4.9951999999999996"/>
    <s v="SUCURSAL CHILE"/>
    <s v="SUCURSAL CHILE"/>
    <s v="JUL"/>
    <n v="2020"/>
    <n v="0.99"/>
    <n v="4.3216470000000005"/>
    <n v="2.3025419999999999"/>
    <n v="2.0191050000000006"/>
    <x v="2"/>
  </r>
  <r>
    <s v="COLO0055"/>
    <n v="2.3258000000000001"/>
    <n v="4.3653000000000004"/>
    <n v="4.9951999999999996"/>
    <s v="SUCURSAL CHILE"/>
    <s v="SUCURSAL CHILE"/>
    <s v="AUG"/>
    <n v="2020"/>
    <n v="0"/>
    <n v="0"/>
    <n v="0"/>
    <n v="0"/>
    <x v="3"/>
  </r>
  <r>
    <s v="COLO0055"/>
    <n v="2.3258000000000001"/>
    <n v="4.3653000000000004"/>
    <n v="4.9951999999999996"/>
    <s v="SUCURSAL CHILE"/>
    <s v="SUCURSAL CHILE"/>
    <s v="SEP"/>
    <n v="2020"/>
    <n v="0.38"/>
    <n v="1.6588140000000002"/>
    <n v="0.88380400000000003"/>
    <n v="0.7750100000000002"/>
    <x v="4"/>
  </r>
  <r>
    <s v="COLO0055"/>
    <n v="2.3258000000000001"/>
    <n v="4.3653000000000004"/>
    <n v="4.9951999999999996"/>
    <s v="SUCURSAL CHILE"/>
    <s v="SUCURSAL CHILE"/>
    <s v="OCT"/>
    <n v="2020"/>
    <n v="0"/>
    <n v="0"/>
    <n v="0"/>
    <n v="0"/>
    <x v="5"/>
  </r>
  <r>
    <s v="COLO0055"/>
    <n v="2.3258000000000001"/>
    <n v="4.3653000000000004"/>
    <n v="4.9951999999999996"/>
    <s v="SUCURSAL CHILE"/>
    <s v="SUCURSAL CHILE"/>
    <s v="NOV"/>
    <n v="2020"/>
    <n v="1.07"/>
    <n v="4.6708710000000009"/>
    <n v="2.4886060000000003"/>
    <n v="2.1822650000000006"/>
    <x v="6"/>
  </r>
  <r>
    <s v="COLO0055"/>
    <n v="2.3258000000000001"/>
    <n v="4.3653000000000004"/>
    <n v="4.9951999999999996"/>
    <s v="SUCURSAL CHILE"/>
    <s v="SUCURSAL CHILE"/>
    <s v="DEC"/>
    <n v="2020"/>
    <n v="1.22"/>
    <n v="5.325666"/>
    <n v="2.8374760000000001"/>
    <n v="2.4881899999999999"/>
    <x v="7"/>
  </r>
  <r>
    <s v="COLO0055"/>
    <n v="2.3258000000000001"/>
    <n v="4.3653000000000004"/>
    <n v="4.9951999999999996"/>
    <s v="SUCURSAL CHILE"/>
    <s v="SUCURSAL CHILE"/>
    <s v="JAN"/>
    <n v="2021"/>
    <n v="0.04"/>
    <n v="0.17461200000000002"/>
    <n v="9.3032000000000004E-2"/>
    <n v="8.1580000000000014E-2"/>
    <x v="8"/>
  </r>
  <r>
    <s v="COLO0055"/>
    <n v="5.4973000000000001"/>
    <n v="9.9169"/>
    <n v="9.7357999999999993"/>
    <s v="SUCURSAL LOJA"/>
    <s v="SUCURSAL LOJA"/>
    <s v="MAY"/>
    <n v="2020"/>
    <n v="1.38"/>
    <n v="13.685321999999999"/>
    <n v="7.5862739999999995"/>
    <n v="6.0990479999999998"/>
    <x v="0"/>
  </r>
  <r>
    <s v="COLO0055"/>
    <n v="5.4973000000000001"/>
    <n v="9.9169"/>
    <n v="9.7357999999999993"/>
    <s v="SUCURSAL LOJA"/>
    <s v="SUCURSAL LOJA"/>
    <s v="JUN"/>
    <n v="2020"/>
    <n v="0.63"/>
    <n v="6.2476469999999997"/>
    <n v="3.4632990000000001"/>
    <n v="2.7843479999999996"/>
    <x v="1"/>
  </r>
  <r>
    <s v="COLO0055"/>
    <n v="5.4973000000000001"/>
    <n v="9.9169"/>
    <n v="9.7357999999999993"/>
    <s v="SUCURSAL LOJA"/>
    <s v="SUCURSAL LOJA"/>
    <s v="JUL"/>
    <n v="2020"/>
    <n v="0"/>
    <n v="0"/>
    <n v="0"/>
    <n v="0"/>
    <x v="2"/>
  </r>
  <r>
    <s v="COLO0055"/>
    <n v="5.4973000000000001"/>
    <n v="9.9169"/>
    <n v="9.7357999999999993"/>
    <s v="SUCURSAL LOJA"/>
    <s v="SUCURSAL LOJA"/>
    <s v="AUG"/>
    <n v="2020"/>
    <n v="2.52"/>
    <n v="24.990587999999999"/>
    <n v="13.853196000000001"/>
    <n v="11.137391999999998"/>
    <x v="3"/>
  </r>
  <r>
    <s v="COLO0055"/>
    <n v="5.4973000000000001"/>
    <n v="9.9169"/>
    <n v="9.7357999999999993"/>
    <s v="SUCURSAL LOJA"/>
    <s v="SUCURSAL LOJA"/>
    <s v="SEP"/>
    <n v="2020"/>
    <n v="0"/>
    <n v="0"/>
    <n v="0"/>
    <n v="0"/>
    <x v="4"/>
  </r>
  <r>
    <s v="COLO0055"/>
    <n v="5.4973000000000001"/>
    <n v="9.9169"/>
    <n v="9.7357999999999993"/>
    <s v="SUCURSAL LOJA"/>
    <s v="SUCURSAL LOJA"/>
    <s v="OCT"/>
    <n v="2020"/>
    <n v="0.12"/>
    <n v="1.1900279999999999"/>
    <n v="0.65967599999999993"/>
    <n v="0.53035199999999993"/>
    <x v="5"/>
  </r>
  <r>
    <s v="COLO0055"/>
    <n v="5.4973000000000001"/>
    <n v="9.9169"/>
    <n v="9.7357999999999993"/>
    <s v="SUCURSAL LOJA"/>
    <s v="SUCURSAL LOJA"/>
    <s v="NOV"/>
    <n v="2020"/>
    <n v="1.05"/>
    <n v="10.412745000000001"/>
    <n v="5.7721650000000002"/>
    <n v="4.6405800000000008"/>
    <x v="6"/>
  </r>
  <r>
    <s v="COLO0055"/>
    <n v="5.4973000000000001"/>
    <n v="9.9169"/>
    <n v="9.7357999999999993"/>
    <s v="SUCURSAL LOJA"/>
    <s v="SUCURSAL LOJA"/>
    <s v="DEC"/>
    <n v="2020"/>
    <n v="0.06"/>
    <n v="0.59501399999999993"/>
    <n v="0.32983799999999996"/>
    <n v="0.26517599999999997"/>
    <x v="7"/>
  </r>
  <r>
    <s v="COLO0055"/>
    <n v="5.4973000000000001"/>
    <n v="9.9169"/>
    <n v="9.7357999999999993"/>
    <s v="SUCURSAL LOJA"/>
    <s v="SUCURSAL LOJA"/>
    <s v="JAN"/>
    <n v="2021"/>
    <n v="0.18"/>
    <n v="1.785042"/>
    <n v="0.989514"/>
    <n v="0.79552800000000001"/>
    <x v="8"/>
  </r>
  <r>
    <s v="COLO0055"/>
    <n v="6.7042000000000002"/>
    <n v="11.2689"/>
    <n v="12.7781"/>
    <s v="SUCURSAL TALLER"/>
    <s v="SUCURSAL TALLER"/>
    <s v="MAY"/>
    <n v="2020"/>
    <n v="0"/>
    <n v="0"/>
    <n v="0"/>
    <n v="0"/>
    <x v="0"/>
  </r>
  <r>
    <s v="COLO0055"/>
    <n v="6.7042000000000002"/>
    <n v="11.2689"/>
    <n v="12.7781"/>
    <s v="SUCURSAL TALLER"/>
    <s v="SUCURSAL TALLER"/>
    <s v="JUN"/>
    <n v="2020"/>
    <n v="5.7"/>
    <n v="64.232730000000004"/>
    <n v="38.213940000000001"/>
    <n v="26.018790000000003"/>
    <x v="1"/>
  </r>
  <r>
    <s v="COLO0055"/>
    <n v="6.7042000000000002"/>
    <n v="11.2689"/>
    <n v="12.7781"/>
    <s v="SUCURSAL TALLER"/>
    <s v="SUCURSAL TALLER"/>
    <s v="JUL"/>
    <n v="2020"/>
    <n v="3.07"/>
    <n v="34.595523"/>
    <n v="20.581893999999998"/>
    <n v="14.013629000000002"/>
    <x v="2"/>
  </r>
  <r>
    <s v="COLO0055"/>
    <n v="6.7042000000000002"/>
    <n v="11.2689"/>
    <n v="12.7781"/>
    <s v="SUCURSAL TALLER"/>
    <s v="SUCURSAL TALLER"/>
    <s v="AUG"/>
    <n v="2020"/>
    <n v="0.85"/>
    <n v="9.5785649999999993"/>
    <n v="5.6985700000000001"/>
    <n v="3.8799949999999992"/>
    <x v="3"/>
  </r>
  <r>
    <s v="COLO0055"/>
    <n v="6.7042000000000002"/>
    <n v="11.2689"/>
    <n v="12.7781"/>
    <s v="SUCURSAL TALLER"/>
    <s v="SUCURSAL TALLER"/>
    <s v="SEP"/>
    <n v="2020"/>
    <n v="0"/>
    <n v="0"/>
    <n v="0"/>
    <n v="0"/>
    <x v="4"/>
  </r>
  <r>
    <s v="COLO0055"/>
    <n v="6.7042000000000002"/>
    <n v="11.2689"/>
    <n v="12.7781"/>
    <s v="SUCURSAL TALLER"/>
    <s v="SUCURSAL TALLER"/>
    <s v="OCT"/>
    <n v="2020"/>
    <n v="3.49"/>
    <n v="39.328461000000004"/>
    <n v="23.397658000000003"/>
    <n v="15.930803000000001"/>
    <x v="5"/>
  </r>
  <r>
    <s v="COLO0055"/>
    <n v="6.7042000000000002"/>
    <n v="11.2689"/>
    <n v="12.7781"/>
    <s v="SUCURSAL TALLER"/>
    <s v="SUCURSAL TALLER"/>
    <s v="NOV"/>
    <n v="2020"/>
    <n v="2.97"/>
    <n v="33.468633000000004"/>
    <n v="19.911474000000002"/>
    <n v="13.557159000000002"/>
    <x v="6"/>
  </r>
  <r>
    <s v="COLO0055"/>
    <n v="6.7042000000000002"/>
    <n v="11.2689"/>
    <n v="12.7781"/>
    <s v="SUCURSAL TALLER"/>
    <s v="SUCURSAL TALLER"/>
    <s v="DEC"/>
    <n v="2020"/>
    <n v="1.27"/>
    <n v="14.311503"/>
    <n v="8.5143339999999998"/>
    <n v="5.7971690000000002"/>
    <x v="7"/>
  </r>
  <r>
    <s v="COLO0055"/>
    <n v="6.7042000000000002"/>
    <n v="11.2689"/>
    <n v="12.7781"/>
    <s v="SUCURSAL TALLER"/>
    <s v="SUCURSAL TALLER"/>
    <s v="JAN"/>
    <n v="2021"/>
    <n v="11.65"/>
    <n v="131.28268500000001"/>
    <n v="78.103930000000005"/>
    <n v="53.17875500000001"/>
    <x v="8"/>
  </r>
  <r>
    <s v="STH0056"/>
    <n v="65.700299999999999"/>
    <n v="78.774699999999996"/>
    <n v="0"/>
    <s v="SUCURSAL LOJA"/>
    <s v="SUCURSAL LOJA"/>
    <s v="MAY"/>
    <n v="2020"/>
    <n v="0"/>
    <n v="0"/>
    <n v="0"/>
    <n v="0"/>
    <x v="0"/>
  </r>
  <r>
    <s v="STH0056"/>
    <n v="65.700299999999999"/>
    <n v="78.774699999999996"/>
    <n v="0"/>
    <s v="SUCURSAL LOJA"/>
    <s v="SUCURSAL LOJA"/>
    <s v="JUN"/>
    <n v="2020"/>
    <n v="0"/>
    <n v="0"/>
    <n v="0"/>
    <n v="0"/>
    <x v="1"/>
  </r>
  <r>
    <s v="STH0056"/>
    <n v="65.700299999999999"/>
    <n v="78.774699999999996"/>
    <n v="0"/>
    <s v="SUCURSAL LOJA"/>
    <s v="SUCURSAL LOJA"/>
    <s v="JUL"/>
    <n v="2020"/>
    <n v="0.75"/>
    <n v="59.081024999999997"/>
    <n v="49.275224999999999"/>
    <n v="9.8057999999999979"/>
    <x v="2"/>
  </r>
  <r>
    <s v="STH0056"/>
    <n v="65.700299999999999"/>
    <n v="78.774699999999996"/>
    <n v="0"/>
    <s v="SUCURSAL LOJA"/>
    <s v="SUCURSAL LOJA"/>
    <s v="AUG"/>
    <n v="2020"/>
    <n v="0.64"/>
    <n v="50.415807999999998"/>
    <n v="42.048192"/>
    <n v="8.3676159999999982"/>
    <x v="3"/>
  </r>
  <r>
    <s v="STH0056"/>
    <n v="65.700299999999999"/>
    <n v="78.774699999999996"/>
    <n v="0"/>
    <s v="SUCURSAL LOJA"/>
    <s v="SUCURSAL LOJA"/>
    <s v="SEP"/>
    <n v="2020"/>
    <n v="0.24"/>
    <n v="18.905927999999999"/>
    <n v="15.768071999999998"/>
    <n v="3.1378560000000011"/>
    <x v="4"/>
  </r>
  <r>
    <s v="STH0056"/>
    <n v="65.700299999999999"/>
    <n v="78.774699999999996"/>
    <n v="0"/>
    <s v="SUCURSAL LOJA"/>
    <s v="SUCURSAL LOJA"/>
    <s v="OCT"/>
    <n v="2020"/>
    <n v="0.2"/>
    <n v="15.75494"/>
    <n v="13.14006"/>
    <n v="2.6148799999999994"/>
    <x v="5"/>
  </r>
  <r>
    <s v="STH0056"/>
    <n v="65.700299999999999"/>
    <n v="78.774699999999996"/>
    <n v="0"/>
    <s v="SUCURSAL LOJA"/>
    <s v="SUCURSAL LOJA"/>
    <s v="NOV"/>
    <n v="2020"/>
    <n v="1.44"/>
    <n v="113.43556799999999"/>
    <n v="94.608431999999993"/>
    <n v="18.827135999999996"/>
    <x v="6"/>
  </r>
  <r>
    <s v="STH0056"/>
    <n v="65.700299999999999"/>
    <n v="78.774699999999996"/>
    <n v="0"/>
    <s v="SUCURSAL LOJA"/>
    <s v="SUCURSAL LOJA"/>
    <s v="DEC"/>
    <n v="2020"/>
    <n v="0"/>
    <n v="0"/>
    <n v="0"/>
    <n v="0"/>
    <x v="7"/>
  </r>
  <r>
    <s v="STH0056"/>
    <n v="65.700299999999999"/>
    <n v="78.774699999999996"/>
    <n v="0"/>
    <s v="SUCURSAL LOJA"/>
    <s v="SUCURSAL LOJA"/>
    <s v="JAN"/>
    <n v="2021"/>
    <n v="0"/>
    <n v="0"/>
    <n v="0"/>
    <n v="0"/>
    <x v="8"/>
  </r>
  <r>
    <s v="STH0056"/>
    <n v="84.379300000000001"/>
    <n v="89.686999999999998"/>
    <n v="89.581599999999995"/>
    <s v="SUCURSAL CHILE"/>
    <s v="SUCURSAL CHILE"/>
    <s v="MAY"/>
    <n v="2020"/>
    <n v="0"/>
    <n v="0"/>
    <n v="0"/>
    <n v="0"/>
    <x v="0"/>
  </r>
  <r>
    <s v="STH0056"/>
    <n v="84.379300000000001"/>
    <n v="89.686999999999998"/>
    <n v="89.581599999999995"/>
    <s v="SUCURSAL CHILE"/>
    <s v="SUCURSAL CHILE"/>
    <s v="JUN"/>
    <n v="2020"/>
    <n v="2.11"/>
    <n v="189.23956999999999"/>
    <n v="178.040323"/>
    <n v="11.199246999999986"/>
    <x v="1"/>
  </r>
  <r>
    <s v="STH0056"/>
    <n v="84.379300000000001"/>
    <n v="89.686999999999998"/>
    <n v="89.581599999999995"/>
    <s v="SUCURSAL CHILE"/>
    <s v="SUCURSAL CHILE"/>
    <s v="JUL"/>
    <n v="2020"/>
    <n v="0"/>
    <n v="0"/>
    <n v="0"/>
    <n v="0"/>
    <x v="2"/>
  </r>
  <r>
    <s v="STH0056"/>
    <n v="84.379300000000001"/>
    <n v="89.686999999999998"/>
    <n v="89.581599999999995"/>
    <s v="SUCURSAL CHILE"/>
    <s v="SUCURSAL CHILE"/>
    <s v="AUG"/>
    <n v="2020"/>
    <n v="0.51"/>
    <n v="45.740369999999999"/>
    <n v="43.033442999999998"/>
    <n v="2.7069270000000003"/>
    <x v="3"/>
  </r>
  <r>
    <s v="STH0056"/>
    <n v="84.379300000000001"/>
    <n v="89.686999999999998"/>
    <n v="89.581599999999995"/>
    <s v="SUCURSAL CHILE"/>
    <s v="SUCURSAL CHILE"/>
    <s v="SEP"/>
    <n v="2020"/>
    <n v="8.57"/>
    <n v="768.61758999999995"/>
    <n v="723.13060100000007"/>
    <n v="45.48698899999988"/>
    <x v="4"/>
  </r>
  <r>
    <s v="STH0056"/>
    <n v="84.379300000000001"/>
    <n v="89.686999999999998"/>
    <n v="89.581599999999995"/>
    <s v="SUCURSAL CHILE"/>
    <s v="SUCURSAL CHILE"/>
    <s v="OCT"/>
    <n v="2020"/>
    <n v="1.1499999999999999"/>
    <n v="103.14004999999999"/>
    <n v="97.036194999999992"/>
    <n v="6.1038549999999958"/>
    <x v="5"/>
  </r>
  <r>
    <s v="STH0056"/>
    <n v="84.379300000000001"/>
    <n v="89.686999999999998"/>
    <n v="89.581599999999995"/>
    <s v="SUCURSAL CHILE"/>
    <s v="SUCURSAL CHILE"/>
    <s v="NOV"/>
    <n v="2020"/>
    <n v="0.31"/>
    <n v="27.802969999999998"/>
    <n v="26.157582999999999"/>
    <n v="1.6453869999999995"/>
    <x v="6"/>
  </r>
  <r>
    <s v="STH0056"/>
    <n v="84.379300000000001"/>
    <n v="89.686999999999998"/>
    <n v="89.581599999999995"/>
    <s v="SUCURSAL CHILE"/>
    <s v="SUCURSAL CHILE"/>
    <s v="DEC"/>
    <n v="2020"/>
    <n v="0"/>
    <n v="0"/>
    <n v="0"/>
    <n v="0"/>
    <x v="7"/>
  </r>
  <r>
    <s v="STH0056"/>
    <n v="84.379300000000001"/>
    <n v="89.686999999999998"/>
    <n v="89.581599999999995"/>
    <s v="SUCURSAL CHILE"/>
    <s v="SUCURSAL CHILE"/>
    <s v="JAN"/>
    <n v="2021"/>
    <n v="0"/>
    <n v="0"/>
    <n v="0"/>
    <n v="0"/>
    <x v="8"/>
  </r>
  <r>
    <s v="STH0056"/>
    <n v="143.97730000000001"/>
    <n v="161.44730000000001"/>
    <n v="167.27979999999999"/>
    <s v="SUCURSAL TALLER"/>
    <s v="SUCURSAL TALLER"/>
    <s v="MAY"/>
    <n v="2020"/>
    <n v="0.09"/>
    <n v="14.530257000000001"/>
    <n v="12.957957"/>
    <n v="1.5723000000000003"/>
    <x v="0"/>
  </r>
  <r>
    <s v="STH0056"/>
    <n v="143.97730000000001"/>
    <n v="161.44730000000001"/>
    <n v="167.27979999999999"/>
    <s v="SUCURSAL TALLER"/>
    <s v="SUCURSAL TALLER"/>
    <s v="JUN"/>
    <n v="2020"/>
    <n v="0.19"/>
    <n v="30.674987000000002"/>
    <n v="27.355687000000003"/>
    <n v="3.3192999999999984"/>
    <x v="1"/>
  </r>
  <r>
    <s v="STH0056"/>
    <n v="143.97730000000001"/>
    <n v="161.44730000000001"/>
    <n v="167.27979999999999"/>
    <s v="SUCURSAL TALLER"/>
    <s v="SUCURSAL TALLER"/>
    <s v="JUL"/>
    <n v="2020"/>
    <n v="0.27"/>
    <n v="43.590771000000004"/>
    <n v="38.873871000000008"/>
    <n v="4.7168999999999954"/>
    <x v="2"/>
  </r>
  <r>
    <s v="STH0056"/>
    <n v="143.97730000000001"/>
    <n v="161.44730000000001"/>
    <n v="167.27979999999999"/>
    <s v="SUCURSAL TALLER"/>
    <s v="SUCURSAL TALLER"/>
    <s v="AUG"/>
    <n v="2020"/>
    <n v="5.4"/>
    <n v="871.81542000000013"/>
    <n v="777.47742000000017"/>
    <n v="94.337999999999965"/>
    <x v="3"/>
  </r>
  <r>
    <s v="STH0056"/>
    <n v="143.97730000000001"/>
    <n v="161.44730000000001"/>
    <n v="167.27979999999999"/>
    <s v="SUCURSAL TALLER"/>
    <s v="SUCURSAL TALLER"/>
    <s v="SEP"/>
    <n v="2020"/>
    <n v="0.66"/>
    <n v="106.55521800000001"/>
    <n v="95.025018000000017"/>
    <n v="11.530199999999994"/>
    <x v="4"/>
  </r>
  <r>
    <s v="STH0056"/>
    <n v="143.97730000000001"/>
    <n v="161.44730000000001"/>
    <n v="167.27979999999999"/>
    <s v="SUCURSAL TALLER"/>
    <s v="SUCURSAL TALLER"/>
    <s v="OCT"/>
    <n v="2020"/>
    <n v="1.57"/>
    <n v="253.47226100000003"/>
    <n v="226.04436100000004"/>
    <n v="27.427899999999994"/>
    <x v="5"/>
  </r>
  <r>
    <s v="STH0056"/>
    <n v="143.97730000000001"/>
    <n v="161.44730000000001"/>
    <n v="167.27979999999999"/>
    <s v="SUCURSAL TALLER"/>
    <s v="SUCURSAL TALLER"/>
    <s v="NOV"/>
    <n v="2020"/>
    <n v="11.07"/>
    <n v="1787.2216110000002"/>
    <n v="1593.8287110000001"/>
    <n v="193.39290000000005"/>
    <x v="6"/>
  </r>
  <r>
    <s v="STH0056"/>
    <n v="143.97730000000001"/>
    <n v="161.44730000000001"/>
    <n v="167.27979999999999"/>
    <s v="SUCURSAL TALLER"/>
    <s v="SUCURSAL TALLER"/>
    <s v="DEC"/>
    <n v="2020"/>
    <n v="2.23"/>
    <n v="360.02747900000003"/>
    <n v="321.06937900000003"/>
    <n v="38.958100000000002"/>
    <x v="7"/>
  </r>
  <r>
    <s v="STH0056"/>
    <n v="143.97730000000001"/>
    <n v="161.44730000000001"/>
    <n v="167.27979999999999"/>
    <s v="SUCURSAL TALLER"/>
    <s v="SUCURSAL TALLER"/>
    <s v="JAN"/>
    <n v="2021"/>
    <n v="1.04"/>
    <n v="167.90519200000003"/>
    <n v="149.73639200000002"/>
    <n v="18.168800000000005"/>
    <x v="8"/>
  </r>
  <r>
    <s v="STH0056"/>
    <n v="139.68559999999999"/>
    <n v="157.3458"/>
    <n v="153.52610000000001"/>
    <s v="SUCURSAL TRAN"/>
    <s v="SUCURSAL TRAN"/>
    <s v="MAY"/>
    <n v="2020"/>
    <n v="0"/>
    <n v="0"/>
    <n v="0"/>
    <n v="0"/>
    <x v="0"/>
  </r>
  <r>
    <s v="STH0056"/>
    <n v="139.68559999999999"/>
    <n v="157.3458"/>
    <n v="153.52610000000001"/>
    <s v="SUCURSAL TRAN"/>
    <s v="SUCURSAL TRAN"/>
    <s v="JUN"/>
    <n v="2020"/>
    <n v="5.3"/>
    <n v="833.93273999999997"/>
    <n v="740.33367999999996"/>
    <n v="93.599060000000009"/>
    <x v="1"/>
  </r>
  <r>
    <s v="STH0056"/>
    <n v="139.68559999999999"/>
    <n v="157.3458"/>
    <n v="153.52610000000001"/>
    <s v="SUCURSAL TRAN"/>
    <s v="SUCURSAL TRAN"/>
    <s v="JUL"/>
    <n v="2020"/>
    <n v="0.55000000000000004"/>
    <n v="86.54019000000001"/>
    <n v="76.827080000000009"/>
    <n v="9.7131100000000004"/>
    <x v="2"/>
  </r>
  <r>
    <s v="STH0056"/>
    <n v="139.68559999999999"/>
    <n v="157.3458"/>
    <n v="153.52610000000001"/>
    <s v="SUCURSAL TRAN"/>
    <s v="SUCURSAL TRAN"/>
    <s v="AUG"/>
    <n v="2020"/>
    <n v="4.66"/>
    <n v="733.23142800000005"/>
    <n v="650.93489599999998"/>
    <n v="82.29653200000007"/>
    <x v="3"/>
  </r>
  <r>
    <s v="STH0056"/>
    <n v="139.68559999999999"/>
    <n v="157.3458"/>
    <n v="153.52610000000001"/>
    <s v="SUCURSAL TRAN"/>
    <s v="SUCURSAL TRAN"/>
    <s v="SEP"/>
    <n v="2020"/>
    <n v="0.78"/>
    <n v="122.729724"/>
    <n v="108.954768"/>
    <n v="13.774956000000003"/>
    <x v="4"/>
  </r>
  <r>
    <s v="STH0056"/>
    <n v="139.68559999999999"/>
    <n v="157.3458"/>
    <n v="153.52610000000001"/>
    <s v="SUCURSAL TRAN"/>
    <s v="SUCURSAL TRAN"/>
    <s v="OCT"/>
    <n v="2020"/>
    <n v="0.13"/>
    <n v="20.454954000000001"/>
    <n v="18.159127999999999"/>
    <n v="2.2958260000000017"/>
    <x v="5"/>
  </r>
  <r>
    <s v="STH0056"/>
    <n v="139.68559999999999"/>
    <n v="157.3458"/>
    <n v="153.52610000000001"/>
    <s v="SUCURSAL TRAN"/>
    <s v="SUCURSAL TRAN"/>
    <s v="NOV"/>
    <n v="2020"/>
    <n v="2.75"/>
    <n v="432.70094999999998"/>
    <n v="384.1354"/>
    <n v="48.565549999999973"/>
    <x v="6"/>
  </r>
  <r>
    <s v="STH0056"/>
    <n v="139.68559999999999"/>
    <n v="157.3458"/>
    <n v="153.52610000000001"/>
    <s v="SUCURSAL TRAN"/>
    <s v="SUCURSAL TRAN"/>
    <s v="DEC"/>
    <n v="2020"/>
    <n v="0"/>
    <n v="0"/>
    <n v="0"/>
    <n v="0"/>
    <x v="7"/>
  </r>
  <r>
    <s v="STH0056"/>
    <n v="139.68559999999999"/>
    <n v="157.3458"/>
    <n v="153.52610000000001"/>
    <s v="SUCURSAL TRAN"/>
    <s v="SUCURSAL TRAN"/>
    <s v="JAN"/>
    <n v="2021"/>
    <n v="0"/>
    <n v="0"/>
    <n v="0"/>
    <n v="0"/>
    <x v="8"/>
  </r>
  <r>
    <s v="RHG0057"/>
    <n v="75.638099999999994"/>
    <n v="115.88"/>
    <n v="111.3023"/>
    <s v="SUCURSAL TRAN"/>
    <s v="SUCURSAL TRAN"/>
    <s v="MAY"/>
    <n v="2020"/>
    <n v="0.79"/>
    <n v="91.545199999999994"/>
    <n v="59.754098999999997"/>
    <n v="31.791100999999998"/>
    <x v="0"/>
  </r>
  <r>
    <s v="RHG0057"/>
    <n v="75.638099999999994"/>
    <n v="115.88"/>
    <n v="111.3023"/>
    <s v="SUCURSAL TRAN"/>
    <s v="SUCURSAL TRAN"/>
    <s v="JUN"/>
    <n v="2020"/>
    <n v="0"/>
    <n v="0"/>
    <n v="0"/>
    <n v="0"/>
    <x v="1"/>
  </r>
  <r>
    <s v="RHG0057"/>
    <n v="75.638099999999994"/>
    <n v="115.88"/>
    <n v="111.3023"/>
    <s v="SUCURSAL TRAN"/>
    <s v="SUCURSAL TRAN"/>
    <s v="JUL"/>
    <n v="2020"/>
    <n v="0.26"/>
    <n v="30.128799999999998"/>
    <n v="19.665906"/>
    <n v="10.462893999999999"/>
    <x v="2"/>
  </r>
  <r>
    <s v="RHG0057"/>
    <n v="75.638099999999994"/>
    <n v="115.88"/>
    <n v="111.3023"/>
    <s v="SUCURSAL TRAN"/>
    <s v="SUCURSAL TRAN"/>
    <s v="AUG"/>
    <n v="2020"/>
    <n v="0"/>
    <n v="0"/>
    <n v="0"/>
    <n v="0"/>
    <x v="3"/>
  </r>
  <r>
    <s v="RHG0057"/>
    <n v="75.638099999999994"/>
    <n v="115.88"/>
    <n v="111.3023"/>
    <s v="SUCURSAL TRAN"/>
    <s v="SUCURSAL TRAN"/>
    <s v="SEP"/>
    <n v="2020"/>
    <n v="0"/>
    <n v="0"/>
    <n v="0"/>
    <n v="0"/>
    <x v="4"/>
  </r>
  <r>
    <s v="RHG0057"/>
    <n v="75.638099999999994"/>
    <n v="115.88"/>
    <n v="111.3023"/>
    <s v="SUCURSAL TRAN"/>
    <s v="SUCURSAL TRAN"/>
    <s v="OCT"/>
    <n v="2020"/>
    <n v="0"/>
    <n v="0"/>
    <n v="0"/>
    <n v="0"/>
    <x v="5"/>
  </r>
  <r>
    <s v="RHG0057"/>
    <n v="75.638099999999994"/>
    <n v="115.88"/>
    <n v="111.3023"/>
    <s v="SUCURSAL TRAN"/>
    <s v="SUCURSAL TRAN"/>
    <s v="NOV"/>
    <n v="2020"/>
    <n v="1.43"/>
    <n v="165.70839999999998"/>
    <n v="108.16248299999998"/>
    <n v="57.545917000000003"/>
    <x v="6"/>
  </r>
  <r>
    <s v="RHG0057"/>
    <n v="75.638099999999994"/>
    <n v="115.88"/>
    <n v="111.3023"/>
    <s v="SUCURSAL TRAN"/>
    <s v="SUCURSAL TRAN"/>
    <s v="DEC"/>
    <n v="2020"/>
    <n v="0.78"/>
    <n v="90.386399999999995"/>
    <n v="58.997717999999999"/>
    <n v="31.388681999999996"/>
    <x v="7"/>
  </r>
  <r>
    <s v="RHG0057"/>
    <n v="75.638099999999994"/>
    <n v="115.88"/>
    <n v="111.3023"/>
    <s v="SUCURSAL TRAN"/>
    <s v="SUCURSAL TRAN"/>
    <s v="JAN"/>
    <n v="2021"/>
    <n v="0.18"/>
    <n v="20.8584"/>
    <n v="13.614857999999998"/>
    <n v="7.2435420000000015"/>
    <x v="8"/>
  </r>
  <r>
    <s v="RHG0057"/>
    <n v="179.77879999999999"/>
    <n v="212.0444"/>
    <n v="0"/>
    <s v="SUCURSAL TALLER"/>
    <s v="SUCURSAL TALLER"/>
    <s v="MAY"/>
    <n v="2020"/>
    <n v="7.0000000000000007E-2"/>
    <n v="14.843108000000001"/>
    <n v="12.584516000000001"/>
    <n v="2.2585920000000002"/>
    <x v="0"/>
  </r>
  <r>
    <s v="RHG0057"/>
    <n v="179.77879999999999"/>
    <n v="212.0444"/>
    <n v="0"/>
    <s v="SUCURSAL TALLER"/>
    <s v="SUCURSAL TALLER"/>
    <s v="JUN"/>
    <n v="2020"/>
    <n v="0"/>
    <n v="0"/>
    <n v="0"/>
    <n v="0"/>
    <x v="1"/>
  </r>
  <r>
    <s v="RHG0057"/>
    <n v="179.77879999999999"/>
    <n v="212.0444"/>
    <n v="0"/>
    <s v="SUCURSAL TALLER"/>
    <s v="SUCURSAL TALLER"/>
    <s v="JUL"/>
    <n v="2020"/>
    <n v="0"/>
    <n v="0"/>
    <n v="0"/>
    <n v="0"/>
    <x v="2"/>
  </r>
  <r>
    <s v="RHG0057"/>
    <n v="179.77879999999999"/>
    <n v="212.0444"/>
    <n v="0"/>
    <s v="SUCURSAL TALLER"/>
    <s v="SUCURSAL TALLER"/>
    <s v="AUG"/>
    <n v="2020"/>
    <n v="0"/>
    <n v="0"/>
    <n v="0"/>
    <n v="0"/>
    <x v="3"/>
  </r>
  <r>
    <s v="RHG0057"/>
    <n v="179.77879999999999"/>
    <n v="212.0444"/>
    <n v="0"/>
    <s v="SUCURSAL TALLER"/>
    <s v="SUCURSAL TALLER"/>
    <s v="SEP"/>
    <n v="2020"/>
    <n v="0.1"/>
    <n v="21.204440000000002"/>
    <n v="17.977879999999999"/>
    <n v="3.2265600000000028"/>
    <x v="4"/>
  </r>
  <r>
    <s v="RHG0057"/>
    <n v="179.77879999999999"/>
    <n v="212.0444"/>
    <n v="0"/>
    <s v="SUCURSAL TALLER"/>
    <s v="SUCURSAL TALLER"/>
    <s v="OCT"/>
    <n v="2020"/>
    <n v="4.83"/>
    <n v="1024.174452"/>
    <n v="868.33160399999997"/>
    <n v="155.842848"/>
    <x v="5"/>
  </r>
  <r>
    <s v="RHG0057"/>
    <n v="179.77879999999999"/>
    <n v="212.0444"/>
    <n v="0"/>
    <s v="SUCURSAL TALLER"/>
    <s v="SUCURSAL TALLER"/>
    <s v="NOV"/>
    <n v="2020"/>
    <n v="7.91"/>
    <n v="1677.2712039999999"/>
    <n v="1422.0503079999999"/>
    <n v="255.22089600000004"/>
    <x v="6"/>
  </r>
  <r>
    <s v="RHG0057"/>
    <n v="179.77879999999999"/>
    <n v="212.0444"/>
    <n v="0"/>
    <s v="SUCURSAL TALLER"/>
    <s v="SUCURSAL TALLER"/>
    <s v="DEC"/>
    <n v="2020"/>
    <n v="1.8"/>
    <n v="381.67991999999998"/>
    <n v="323.60183999999998"/>
    <n v="58.07808"/>
    <x v="7"/>
  </r>
  <r>
    <s v="RHG0057"/>
    <n v="179.77879999999999"/>
    <n v="212.0444"/>
    <n v="0"/>
    <s v="SUCURSAL TALLER"/>
    <s v="SUCURSAL TALLER"/>
    <s v="JAN"/>
    <n v="2021"/>
    <n v="0.33"/>
    <n v="69.974652000000006"/>
    <n v="59.327004000000002"/>
    <n v="10.647648000000004"/>
    <x v="8"/>
  </r>
  <r>
    <s v="RHG0057"/>
    <n v="66.502899999999997"/>
    <n v="80.709299999999999"/>
    <n v="79.813800000000001"/>
    <s v="SUCURSAL LOJA"/>
    <s v="SUCURSAL LOJA"/>
    <s v="MAY"/>
    <n v="2020"/>
    <n v="0"/>
    <n v="0"/>
    <n v="0"/>
    <n v="0"/>
    <x v="0"/>
  </r>
  <r>
    <s v="RHG0057"/>
    <n v="66.502899999999997"/>
    <n v="80.709299999999999"/>
    <n v="79.813800000000001"/>
    <s v="SUCURSAL LOJA"/>
    <s v="SUCURSAL LOJA"/>
    <s v="JUN"/>
    <n v="2020"/>
    <n v="0"/>
    <n v="0"/>
    <n v="0"/>
    <n v="0"/>
    <x v="1"/>
  </r>
  <r>
    <s v="RHG0057"/>
    <n v="66.502899999999997"/>
    <n v="80.709299999999999"/>
    <n v="79.813800000000001"/>
    <s v="SUCURSAL LOJA"/>
    <s v="SUCURSAL LOJA"/>
    <s v="JUL"/>
    <n v="2020"/>
    <n v="0.43"/>
    <n v="34.704999000000001"/>
    <n v="28.596246999999998"/>
    <n v="6.1087520000000026"/>
    <x v="2"/>
  </r>
  <r>
    <s v="RHG0057"/>
    <n v="66.502899999999997"/>
    <n v="80.709299999999999"/>
    <n v="79.813800000000001"/>
    <s v="SUCURSAL LOJA"/>
    <s v="SUCURSAL LOJA"/>
    <s v="AUG"/>
    <n v="2020"/>
    <n v="0"/>
    <n v="0"/>
    <n v="0"/>
    <n v="0"/>
    <x v="3"/>
  </r>
  <r>
    <s v="RHG0057"/>
    <n v="66.502899999999997"/>
    <n v="80.709299999999999"/>
    <n v="79.813800000000001"/>
    <s v="SUCURSAL LOJA"/>
    <s v="SUCURSAL LOJA"/>
    <s v="SEP"/>
    <n v="2020"/>
    <n v="0.66"/>
    <n v="53.268138"/>
    <n v="43.891914"/>
    <n v="9.3762240000000006"/>
    <x v="4"/>
  </r>
  <r>
    <s v="RHG0057"/>
    <n v="66.502899999999997"/>
    <n v="80.709299999999999"/>
    <n v="79.813800000000001"/>
    <s v="SUCURSAL LOJA"/>
    <s v="SUCURSAL LOJA"/>
    <s v="OCT"/>
    <n v="2020"/>
    <n v="0"/>
    <n v="0"/>
    <n v="0"/>
    <n v="0"/>
    <x v="5"/>
  </r>
  <r>
    <s v="RHG0057"/>
    <n v="66.502899999999997"/>
    <n v="80.709299999999999"/>
    <n v="79.813800000000001"/>
    <s v="SUCURSAL LOJA"/>
    <s v="SUCURSAL LOJA"/>
    <s v="NOV"/>
    <n v="2020"/>
    <n v="5.37"/>
    <n v="433.40894100000003"/>
    <n v="357.12057299999998"/>
    <n v="76.288368000000048"/>
    <x v="6"/>
  </r>
  <r>
    <s v="RHG0057"/>
    <n v="66.502899999999997"/>
    <n v="80.709299999999999"/>
    <n v="79.813800000000001"/>
    <s v="SUCURSAL LOJA"/>
    <s v="SUCURSAL LOJA"/>
    <s v="DEC"/>
    <n v="2020"/>
    <n v="1.3"/>
    <n v="104.92209"/>
    <n v="86.453770000000006"/>
    <n v="18.468319999999991"/>
    <x v="7"/>
  </r>
  <r>
    <s v="RHG0057"/>
    <n v="66.502899999999997"/>
    <n v="80.709299999999999"/>
    <n v="79.813800000000001"/>
    <s v="SUCURSAL LOJA"/>
    <s v="SUCURSAL LOJA"/>
    <s v="JAN"/>
    <n v="2021"/>
    <n v="3.31"/>
    <n v="267.147783"/>
    <n v="220.12459899999999"/>
    <n v="47.023184000000015"/>
    <x v="8"/>
  </r>
  <r>
    <s v="RHG0057"/>
    <n v="150.4288"/>
    <n v="238.9367"/>
    <n v="0"/>
    <s v="SUCURSAL CHILE"/>
    <s v="SUCURSAL CHILE"/>
    <s v="MAY"/>
    <n v="2020"/>
    <n v="1.07"/>
    <n v="255.66226900000001"/>
    <n v="160.95881600000001"/>
    <n v="94.703452999999996"/>
    <x v="0"/>
  </r>
  <r>
    <s v="RHG0057"/>
    <n v="150.4288"/>
    <n v="238.9367"/>
    <n v="0"/>
    <s v="SUCURSAL CHILE"/>
    <s v="SUCURSAL CHILE"/>
    <s v="JUN"/>
    <n v="2020"/>
    <n v="0"/>
    <n v="0"/>
    <n v="0"/>
    <n v="0"/>
    <x v="1"/>
  </r>
  <r>
    <s v="RHG0057"/>
    <n v="150.4288"/>
    <n v="238.9367"/>
    <n v="0"/>
    <s v="SUCURSAL CHILE"/>
    <s v="SUCURSAL CHILE"/>
    <s v="JUL"/>
    <n v="2020"/>
    <n v="2.19"/>
    <n v="523.27137300000004"/>
    <n v="329.43907200000001"/>
    <n v="193.83230100000003"/>
    <x v="2"/>
  </r>
  <r>
    <s v="RHG0057"/>
    <n v="150.4288"/>
    <n v="238.9367"/>
    <n v="0"/>
    <s v="SUCURSAL CHILE"/>
    <s v="SUCURSAL CHILE"/>
    <s v="AUG"/>
    <n v="2020"/>
    <n v="0"/>
    <n v="0"/>
    <n v="0"/>
    <n v="0"/>
    <x v="3"/>
  </r>
  <r>
    <s v="RHG0057"/>
    <n v="150.4288"/>
    <n v="238.9367"/>
    <n v="0"/>
    <s v="SUCURSAL CHILE"/>
    <s v="SUCURSAL CHILE"/>
    <s v="SEP"/>
    <n v="2020"/>
    <n v="0.28000000000000003"/>
    <n v="66.902276000000001"/>
    <n v="42.120063999999999"/>
    <n v="24.782212000000001"/>
    <x v="4"/>
  </r>
  <r>
    <s v="RHG0057"/>
    <n v="150.4288"/>
    <n v="238.9367"/>
    <n v="0"/>
    <s v="SUCURSAL CHILE"/>
    <s v="SUCURSAL CHILE"/>
    <s v="OCT"/>
    <n v="2020"/>
    <n v="3.7"/>
    <n v="884.06578999999999"/>
    <n v="556.58655999999996"/>
    <n v="327.47923000000003"/>
    <x v="5"/>
  </r>
  <r>
    <s v="RHG0057"/>
    <n v="150.4288"/>
    <n v="238.9367"/>
    <n v="0"/>
    <s v="SUCURSAL CHILE"/>
    <s v="SUCURSAL CHILE"/>
    <s v="NOV"/>
    <n v="2020"/>
    <n v="0"/>
    <n v="0"/>
    <n v="0"/>
    <n v="0"/>
    <x v="6"/>
  </r>
  <r>
    <s v="RHG0057"/>
    <n v="150.4288"/>
    <n v="238.9367"/>
    <n v="0"/>
    <s v="SUCURSAL CHILE"/>
    <s v="SUCURSAL CHILE"/>
    <s v="DEC"/>
    <n v="2020"/>
    <n v="0"/>
    <n v="0"/>
    <n v="0"/>
    <n v="0"/>
    <x v="7"/>
  </r>
  <r>
    <s v="RHG0057"/>
    <n v="150.4288"/>
    <n v="238.9367"/>
    <n v="0"/>
    <s v="SUCURSAL CHILE"/>
    <s v="SUCURSAL CHILE"/>
    <s v="JAN"/>
    <n v="2021"/>
    <n v="0.17"/>
    <n v="40.619239"/>
    <n v="25.572896"/>
    <n v="15.046343"/>
    <x v="8"/>
  </r>
  <r>
    <s v="BRA0058"/>
    <n v="3.484"/>
    <n v="5.4892000000000003"/>
    <n v="6.2473999999999998"/>
    <s v="SUCURSAL TALLER"/>
    <s v="SUCURSAL TALLER"/>
    <s v="MAY"/>
    <n v="2020"/>
    <n v="0"/>
    <n v="0"/>
    <n v="0"/>
    <n v="0"/>
    <x v="0"/>
  </r>
  <r>
    <s v="BRA0058"/>
    <n v="3.484"/>
    <n v="5.4892000000000003"/>
    <n v="6.2473999999999998"/>
    <s v="SUCURSAL TALLER"/>
    <s v="SUCURSAL TALLER"/>
    <s v="JUN"/>
    <n v="2020"/>
    <n v="0"/>
    <n v="0"/>
    <n v="0"/>
    <n v="0"/>
    <x v="1"/>
  </r>
  <r>
    <s v="BRA0058"/>
    <n v="3.484"/>
    <n v="5.4892000000000003"/>
    <n v="6.2473999999999998"/>
    <s v="SUCURSAL TALLER"/>
    <s v="SUCURSAL TALLER"/>
    <s v="JUL"/>
    <n v="2020"/>
    <n v="2.2400000000000002"/>
    <n v="12.295808000000001"/>
    <n v="7.8041600000000004"/>
    <n v="4.4916480000000005"/>
    <x v="2"/>
  </r>
  <r>
    <s v="BRA0058"/>
    <n v="3.484"/>
    <n v="5.4892000000000003"/>
    <n v="6.2473999999999998"/>
    <s v="SUCURSAL TALLER"/>
    <s v="SUCURSAL TALLER"/>
    <s v="AUG"/>
    <n v="2020"/>
    <n v="5.13"/>
    <n v="28.159596000000001"/>
    <n v="17.872920000000001"/>
    <n v="10.286676"/>
    <x v="3"/>
  </r>
  <r>
    <s v="BRA0058"/>
    <n v="3.484"/>
    <n v="5.4892000000000003"/>
    <n v="6.2473999999999998"/>
    <s v="SUCURSAL TALLER"/>
    <s v="SUCURSAL TALLER"/>
    <s v="SEP"/>
    <n v="2020"/>
    <n v="0.18"/>
    <n v="0.98805600000000005"/>
    <n v="0.62712000000000001"/>
    <n v="0.36093600000000003"/>
    <x v="4"/>
  </r>
  <r>
    <s v="BRA0058"/>
    <n v="3.484"/>
    <n v="5.4892000000000003"/>
    <n v="6.2473999999999998"/>
    <s v="SUCURSAL TALLER"/>
    <s v="SUCURSAL TALLER"/>
    <s v="OCT"/>
    <n v="2020"/>
    <n v="0"/>
    <n v="0"/>
    <n v="0"/>
    <n v="0"/>
    <x v="5"/>
  </r>
  <r>
    <s v="BRA0058"/>
    <n v="3.484"/>
    <n v="5.4892000000000003"/>
    <n v="6.2473999999999998"/>
    <s v="SUCURSAL TALLER"/>
    <s v="SUCURSAL TALLER"/>
    <s v="NOV"/>
    <n v="2020"/>
    <n v="0"/>
    <n v="0"/>
    <n v="0"/>
    <n v="0"/>
    <x v="6"/>
  </r>
  <r>
    <s v="BRA0058"/>
    <n v="3.484"/>
    <n v="5.4892000000000003"/>
    <n v="6.2473999999999998"/>
    <s v="SUCURSAL TALLER"/>
    <s v="SUCURSAL TALLER"/>
    <s v="DEC"/>
    <n v="2020"/>
    <n v="0.79"/>
    <n v="4.336468"/>
    <n v="2.7523599999999999"/>
    <n v="1.5841080000000001"/>
    <x v="7"/>
  </r>
  <r>
    <s v="BRA0058"/>
    <n v="3.484"/>
    <n v="5.4892000000000003"/>
    <n v="6.2473999999999998"/>
    <s v="SUCURSAL TALLER"/>
    <s v="SUCURSAL TALLER"/>
    <s v="JAN"/>
    <n v="2021"/>
    <n v="10.39"/>
    <n v="57.032788000000004"/>
    <n v="36.19876"/>
    <n v="20.834028000000004"/>
    <x v="8"/>
  </r>
  <r>
    <s v="BRA0058"/>
    <n v="1.8263"/>
    <n v="3.2006999999999999"/>
    <n v="3.4043000000000001"/>
    <s v="SUCURSAL TRAN"/>
    <s v="SUCURSAL TRAN"/>
    <s v="MAY"/>
    <n v="2020"/>
    <n v="1.72"/>
    <n v="5.505204"/>
    <n v="3.1412360000000001"/>
    <n v="2.3639679999999998"/>
    <x v="0"/>
  </r>
  <r>
    <s v="BRA0058"/>
    <n v="1.8263"/>
    <n v="3.2006999999999999"/>
    <n v="3.4043000000000001"/>
    <s v="SUCURSAL TRAN"/>
    <s v="SUCURSAL TRAN"/>
    <s v="JUN"/>
    <n v="2020"/>
    <n v="0"/>
    <n v="0"/>
    <n v="0"/>
    <n v="0"/>
    <x v="1"/>
  </r>
  <r>
    <s v="BRA0058"/>
    <n v="1.8263"/>
    <n v="3.2006999999999999"/>
    <n v="3.4043000000000001"/>
    <s v="SUCURSAL TRAN"/>
    <s v="SUCURSAL TRAN"/>
    <s v="JUL"/>
    <n v="2020"/>
    <n v="1.51"/>
    <n v="4.8330570000000002"/>
    <n v="2.7577129999999999"/>
    <n v="2.0753440000000003"/>
    <x v="2"/>
  </r>
  <r>
    <s v="BRA0058"/>
    <n v="1.8263"/>
    <n v="3.2006999999999999"/>
    <n v="3.4043000000000001"/>
    <s v="SUCURSAL TRAN"/>
    <s v="SUCURSAL TRAN"/>
    <s v="AUG"/>
    <n v="2020"/>
    <n v="0"/>
    <n v="0"/>
    <n v="0"/>
    <n v="0"/>
    <x v="3"/>
  </r>
  <r>
    <s v="BRA0058"/>
    <n v="1.8263"/>
    <n v="3.2006999999999999"/>
    <n v="3.4043000000000001"/>
    <s v="SUCURSAL TRAN"/>
    <s v="SUCURSAL TRAN"/>
    <s v="SEP"/>
    <n v="2020"/>
    <n v="0"/>
    <n v="0"/>
    <n v="0"/>
    <n v="0"/>
    <x v="4"/>
  </r>
  <r>
    <s v="BRA0058"/>
    <n v="1.8263"/>
    <n v="3.2006999999999999"/>
    <n v="3.4043000000000001"/>
    <s v="SUCURSAL TRAN"/>
    <s v="SUCURSAL TRAN"/>
    <s v="OCT"/>
    <n v="2020"/>
    <n v="0"/>
    <n v="0"/>
    <n v="0"/>
    <n v="0"/>
    <x v="5"/>
  </r>
  <r>
    <s v="BRA0058"/>
    <n v="1.8263"/>
    <n v="3.2006999999999999"/>
    <n v="3.4043000000000001"/>
    <s v="SUCURSAL TRAN"/>
    <s v="SUCURSAL TRAN"/>
    <s v="NOV"/>
    <n v="2020"/>
    <n v="0.46"/>
    <n v="1.4723219999999999"/>
    <n v="0.84009800000000001"/>
    <n v="0.6322239999999999"/>
    <x v="6"/>
  </r>
  <r>
    <s v="BRA0058"/>
    <n v="1.8263"/>
    <n v="3.2006999999999999"/>
    <n v="3.4043000000000001"/>
    <s v="SUCURSAL TRAN"/>
    <s v="SUCURSAL TRAN"/>
    <s v="DEC"/>
    <n v="2020"/>
    <n v="0"/>
    <n v="0"/>
    <n v="0"/>
    <n v="0"/>
    <x v="7"/>
  </r>
  <r>
    <s v="BRA0058"/>
    <n v="1.8263"/>
    <n v="3.2006999999999999"/>
    <n v="3.4043000000000001"/>
    <s v="SUCURSAL TRAN"/>
    <s v="SUCURSAL TRAN"/>
    <s v="JAN"/>
    <n v="2021"/>
    <n v="0"/>
    <n v="0"/>
    <n v="0"/>
    <n v="0"/>
    <x v="8"/>
  </r>
  <r>
    <s v="RMTC0059"/>
    <n v="27.024699999999999"/>
    <n v="38.092199999999998"/>
    <n v="43.127299999999998"/>
    <s v="SUCURSAL CHILE"/>
    <s v="SUCURSAL CHILE"/>
    <s v="MAY"/>
    <n v="2020"/>
    <n v="5.01"/>
    <n v="190.84192199999998"/>
    <n v="135.39374699999999"/>
    <n v="55.448174999999992"/>
    <x v="0"/>
  </r>
  <r>
    <s v="RMTC0059"/>
    <n v="27.024699999999999"/>
    <n v="38.092199999999998"/>
    <n v="43.127299999999998"/>
    <s v="SUCURSAL CHILE"/>
    <s v="SUCURSAL CHILE"/>
    <s v="JUN"/>
    <n v="2020"/>
    <n v="6.64"/>
    <n v="252.93220799999997"/>
    <n v="179.444008"/>
    <n v="73.488199999999978"/>
    <x v="1"/>
  </r>
  <r>
    <s v="RMTC0059"/>
    <n v="27.024699999999999"/>
    <n v="38.092199999999998"/>
    <n v="43.127299999999998"/>
    <s v="SUCURSAL CHILE"/>
    <s v="SUCURSAL CHILE"/>
    <s v="JUL"/>
    <n v="2020"/>
    <n v="2.98"/>
    <n v="113.51475599999999"/>
    <n v="80.533605999999992"/>
    <n v="32.98115"/>
    <x v="2"/>
  </r>
  <r>
    <s v="RMTC0059"/>
    <n v="27.024699999999999"/>
    <n v="38.092199999999998"/>
    <n v="43.127299999999998"/>
    <s v="SUCURSAL CHILE"/>
    <s v="SUCURSAL CHILE"/>
    <s v="AUG"/>
    <n v="2020"/>
    <n v="3.34"/>
    <n v="127.22794799999998"/>
    <n v="90.262497999999994"/>
    <n v="36.96544999999999"/>
    <x v="3"/>
  </r>
  <r>
    <s v="RMTC0059"/>
    <n v="27.024699999999999"/>
    <n v="38.092199999999998"/>
    <n v="43.127299999999998"/>
    <s v="SUCURSAL CHILE"/>
    <s v="SUCURSAL CHILE"/>
    <s v="SEP"/>
    <n v="2020"/>
    <n v="0"/>
    <n v="0"/>
    <n v="0"/>
    <n v="0"/>
    <x v="4"/>
  </r>
  <r>
    <s v="RMTC0059"/>
    <n v="27.024699999999999"/>
    <n v="38.092199999999998"/>
    <n v="43.127299999999998"/>
    <s v="SUCURSAL CHILE"/>
    <s v="SUCURSAL CHILE"/>
    <s v="OCT"/>
    <n v="2020"/>
    <n v="0"/>
    <n v="0"/>
    <n v="0"/>
    <n v="0"/>
    <x v="5"/>
  </r>
  <r>
    <s v="RMTC0059"/>
    <n v="27.024699999999999"/>
    <n v="38.092199999999998"/>
    <n v="43.127299999999998"/>
    <s v="SUCURSAL CHILE"/>
    <s v="SUCURSAL CHILE"/>
    <s v="NOV"/>
    <n v="2020"/>
    <n v="0.04"/>
    <n v="1.5236879999999999"/>
    <n v="1.0809880000000001"/>
    <n v="0.44269999999999987"/>
    <x v="6"/>
  </r>
  <r>
    <s v="RMTC0059"/>
    <n v="27.024699999999999"/>
    <n v="38.092199999999998"/>
    <n v="43.127299999999998"/>
    <s v="SUCURSAL CHILE"/>
    <s v="SUCURSAL CHILE"/>
    <s v="DEC"/>
    <n v="2020"/>
    <n v="0"/>
    <n v="0"/>
    <n v="0"/>
    <n v="0"/>
    <x v="7"/>
  </r>
  <r>
    <s v="RMTC0059"/>
    <n v="27.024699999999999"/>
    <n v="38.092199999999998"/>
    <n v="43.127299999999998"/>
    <s v="SUCURSAL CHILE"/>
    <s v="SUCURSAL CHILE"/>
    <s v="JAN"/>
    <n v="2021"/>
    <n v="0"/>
    <n v="0"/>
    <n v="0"/>
    <n v="0"/>
    <x v="8"/>
  </r>
  <r>
    <s v="RMTC0059"/>
    <n v="127.5621"/>
    <n v="188.83240000000001"/>
    <n v="200.01599999999999"/>
    <s v="MATRIZ "/>
    <s v="MATRIZ "/>
    <s v="MAY"/>
    <n v="2020"/>
    <n v="0"/>
    <n v="0"/>
    <n v="0"/>
    <n v="0"/>
    <x v="0"/>
  </r>
  <r>
    <s v="RMTC0059"/>
    <n v="127.5621"/>
    <n v="188.83240000000001"/>
    <n v="200.01599999999999"/>
    <s v="MATRIZ "/>
    <s v="MATRIZ "/>
    <s v="JUN"/>
    <n v="2020"/>
    <n v="4.13"/>
    <n v="779.87781200000006"/>
    <n v="526.83147299999996"/>
    <n v="253.0463390000001"/>
    <x v="1"/>
  </r>
  <r>
    <s v="RMTC0059"/>
    <n v="127.5621"/>
    <n v="188.83240000000001"/>
    <n v="200.01599999999999"/>
    <s v="MATRIZ "/>
    <s v="MATRIZ "/>
    <s v="JUL"/>
    <n v="2020"/>
    <n v="0"/>
    <n v="0"/>
    <n v="0"/>
    <n v="0"/>
    <x v="2"/>
  </r>
  <r>
    <s v="RMTC0059"/>
    <n v="127.5621"/>
    <n v="188.83240000000001"/>
    <n v="200.01599999999999"/>
    <s v="MATRIZ "/>
    <s v="MATRIZ "/>
    <s v="AUG"/>
    <n v="2020"/>
    <n v="0"/>
    <n v="0"/>
    <n v="0"/>
    <n v="0"/>
    <x v="3"/>
  </r>
  <r>
    <s v="RMTC0059"/>
    <n v="127.5621"/>
    <n v="188.83240000000001"/>
    <n v="200.01599999999999"/>
    <s v="MATRIZ "/>
    <s v="MATRIZ "/>
    <s v="SEP"/>
    <n v="2020"/>
    <n v="4.49"/>
    <n v="847.85747600000002"/>
    <n v="572.753829"/>
    <n v="275.10364700000002"/>
    <x v="4"/>
  </r>
  <r>
    <s v="RMTC0059"/>
    <n v="127.5621"/>
    <n v="188.83240000000001"/>
    <n v="200.01599999999999"/>
    <s v="MATRIZ "/>
    <s v="MATRIZ "/>
    <s v="OCT"/>
    <n v="2020"/>
    <n v="3"/>
    <n v="566.49720000000002"/>
    <n v="382.68630000000002"/>
    <n v="183.8109"/>
    <x v="5"/>
  </r>
  <r>
    <s v="RMTC0059"/>
    <n v="127.5621"/>
    <n v="188.83240000000001"/>
    <n v="200.01599999999999"/>
    <s v="MATRIZ "/>
    <s v="MATRIZ "/>
    <s v="NOV"/>
    <n v="2020"/>
    <n v="0"/>
    <n v="0"/>
    <n v="0"/>
    <n v="0"/>
    <x v="6"/>
  </r>
  <r>
    <s v="RMTC0059"/>
    <n v="127.5621"/>
    <n v="188.83240000000001"/>
    <n v="200.01599999999999"/>
    <s v="MATRIZ "/>
    <s v="MATRIZ "/>
    <s v="DEC"/>
    <n v="2020"/>
    <n v="1.25"/>
    <n v="236.04050000000001"/>
    <n v="159.45262500000001"/>
    <n v="76.587874999999997"/>
    <x v="7"/>
  </r>
  <r>
    <s v="RMTC0059"/>
    <n v="127.5621"/>
    <n v="188.83240000000001"/>
    <n v="200.01599999999999"/>
    <s v="MATRIZ "/>
    <s v="MATRIZ "/>
    <s v="JAN"/>
    <n v="2021"/>
    <n v="0.11"/>
    <n v="20.771564000000001"/>
    <n v="14.031831"/>
    <n v="6.7397330000000011"/>
    <x v="8"/>
  </r>
  <r>
    <s v="RMTC0059"/>
    <n v="174.75409999999999"/>
    <n v="225.65309999999999"/>
    <n v="229.71619999999999"/>
    <s v="SUCURSAL LOJA"/>
    <s v="SUCURSAL LOJA"/>
    <s v="MAY"/>
    <n v="2020"/>
    <n v="0.28999999999999998"/>
    <n v="65.439398999999995"/>
    <n v="50.678688999999991"/>
    <n v="14.760710000000003"/>
    <x v="0"/>
  </r>
  <r>
    <s v="RMTC0059"/>
    <n v="174.75409999999999"/>
    <n v="225.65309999999999"/>
    <n v="229.71619999999999"/>
    <s v="SUCURSAL LOJA"/>
    <s v="SUCURSAL LOJA"/>
    <s v="JUN"/>
    <n v="2020"/>
    <n v="4.63"/>
    <n v="1044.7738529999999"/>
    <n v="809.11148299999991"/>
    <n v="235.66237000000001"/>
    <x v="1"/>
  </r>
  <r>
    <s v="RMTC0059"/>
    <n v="174.75409999999999"/>
    <n v="225.65309999999999"/>
    <n v="229.71619999999999"/>
    <s v="SUCURSAL LOJA"/>
    <s v="SUCURSAL LOJA"/>
    <s v="JUL"/>
    <n v="2020"/>
    <n v="0"/>
    <n v="0"/>
    <n v="0"/>
    <n v="0"/>
    <x v="2"/>
  </r>
  <r>
    <s v="RMTC0059"/>
    <n v="174.75409999999999"/>
    <n v="225.65309999999999"/>
    <n v="229.71619999999999"/>
    <s v="SUCURSAL LOJA"/>
    <s v="SUCURSAL LOJA"/>
    <s v="AUG"/>
    <n v="2020"/>
    <n v="0"/>
    <n v="0"/>
    <n v="0"/>
    <n v="0"/>
    <x v="3"/>
  </r>
  <r>
    <s v="RMTC0059"/>
    <n v="174.75409999999999"/>
    <n v="225.65309999999999"/>
    <n v="229.71619999999999"/>
    <s v="SUCURSAL LOJA"/>
    <s v="SUCURSAL LOJA"/>
    <s v="SEP"/>
    <n v="2020"/>
    <n v="0"/>
    <n v="0"/>
    <n v="0"/>
    <n v="0"/>
    <x v="4"/>
  </r>
  <r>
    <s v="RMTC0059"/>
    <n v="174.75409999999999"/>
    <n v="225.65309999999999"/>
    <n v="229.71619999999999"/>
    <s v="SUCURSAL LOJA"/>
    <s v="SUCURSAL LOJA"/>
    <s v="OCT"/>
    <n v="2020"/>
    <n v="0"/>
    <n v="0"/>
    <n v="0"/>
    <n v="0"/>
    <x v="5"/>
  </r>
  <r>
    <s v="RMTC0059"/>
    <n v="174.75409999999999"/>
    <n v="225.65309999999999"/>
    <n v="229.71619999999999"/>
    <s v="SUCURSAL LOJA"/>
    <s v="SUCURSAL LOJA"/>
    <s v="NOV"/>
    <n v="2020"/>
    <n v="1.65"/>
    <n v="372.32761499999998"/>
    <n v="288.34426499999995"/>
    <n v="83.98335000000003"/>
    <x v="6"/>
  </r>
  <r>
    <s v="RMTC0059"/>
    <n v="174.75409999999999"/>
    <n v="225.65309999999999"/>
    <n v="229.71619999999999"/>
    <s v="SUCURSAL LOJA"/>
    <s v="SUCURSAL LOJA"/>
    <s v="DEC"/>
    <n v="2020"/>
    <n v="0.57999999999999996"/>
    <n v="130.87879799999999"/>
    <n v="101.35737799999998"/>
    <n v="29.521420000000006"/>
    <x v="7"/>
  </r>
  <r>
    <s v="RMTC0059"/>
    <n v="174.75409999999999"/>
    <n v="225.65309999999999"/>
    <n v="229.71619999999999"/>
    <s v="SUCURSAL LOJA"/>
    <s v="SUCURSAL LOJA"/>
    <s v="JAN"/>
    <n v="2021"/>
    <n v="0"/>
    <n v="0"/>
    <n v="0"/>
    <n v="0"/>
    <x v="8"/>
  </r>
  <r>
    <s v="RMTC0059"/>
    <n v="42.140599999999999"/>
    <n v="61.588000000000001"/>
    <n v="64.106700000000004"/>
    <s v="SUCURSAL TALLER"/>
    <s v="SUCURSAL TALLER"/>
    <s v="MAY"/>
    <n v="2020"/>
    <n v="0"/>
    <n v="0"/>
    <n v="0"/>
    <n v="0"/>
    <x v="0"/>
  </r>
  <r>
    <s v="RMTC0059"/>
    <n v="42.140599999999999"/>
    <n v="61.588000000000001"/>
    <n v="64.106700000000004"/>
    <s v="SUCURSAL TALLER"/>
    <s v="SUCURSAL TALLER"/>
    <s v="JUN"/>
    <n v="2020"/>
    <n v="0.03"/>
    <n v="1.8476399999999999"/>
    <n v="1.2642179999999998"/>
    <n v="0.58342200000000011"/>
    <x v="1"/>
  </r>
  <r>
    <s v="RMTC0059"/>
    <n v="42.140599999999999"/>
    <n v="61.588000000000001"/>
    <n v="64.106700000000004"/>
    <s v="SUCURSAL TALLER"/>
    <s v="SUCURSAL TALLER"/>
    <s v="JUL"/>
    <n v="2020"/>
    <n v="0.95"/>
    <n v="58.508600000000001"/>
    <n v="40.033569999999997"/>
    <n v="18.475030000000004"/>
    <x v="2"/>
  </r>
  <r>
    <s v="RMTC0059"/>
    <n v="42.140599999999999"/>
    <n v="61.588000000000001"/>
    <n v="64.106700000000004"/>
    <s v="SUCURSAL TALLER"/>
    <s v="SUCURSAL TALLER"/>
    <s v="AUG"/>
    <n v="2020"/>
    <n v="6.56"/>
    <n v="404.01727999999997"/>
    <n v="276.44233599999995"/>
    <n v="127.57494400000002"/>
    <x v="3"/>
  </r>
  <r>
    <s v="RMTC0059"/>
    <n v="42.140599999999999"/>
    <n v="61.588000000000001"/>
    <n v="64.106700000000004"/>
    <s v="SUCURSAL TALLER"/>
    <s v="SUCURSAL TALLER"/>
    <s v="SEP"/>
    <n v="2020"/>
    <n v="0.68"/>
    <n v="41.879840000000002"/>
    <n v="28.655608000000001"/>
    <n v="13.224232000000001"/>
    <x v="4"/>
  </r>
  <r>
    <s v="RMTC0059"/>
    <n v="42.140599999999999"/>
    <n v="61.588000000000001"/>
    <n v="64.106700000000004"/>
    <s v="SUCURSAL TALLER"/>
    <s v="SUCURSAL TALLER"/>
    <s v="OCT"/>
    <n v="2020"/>
    <n v="0.4"/>
    <n v="24.635200000000001"/>
    <n v="16.85624"/>
    <n v="7.7789600000000014"/>
    <x v="5"/>
  </r>
  <r>
    <s v="RMTC0059"/>
    <n v="42.140599999999999"/>
    <n v="61.588000000000001"/>
    <n v="64.106700000000004"/>
    <s v="SUCURSAL TALLER"/>
    <s v="SUCURSAL TALLER"/>
    <s v="NOV"/>
    <n v="2020"/>
    <n v="1.1299999999999999"/>
    <n v="69.594439999999992"/>
    <n v="47.618877999999995"/>
    <n v="21.975561999999996"/>
    <x v="6"/>
  </r>
  <r>
    <s v="RMTC0059"/>
    <n v="42.140599999999999"/>
    <n v="61.588000000000001"/>
    <n v="64.106700000000004"/>
    <s v="SUCURSAL TALLER"/>
    <s v="SUCURSAL TALLER"/>
    <s v="DEC"/>
    <n v="2020"/>
    <n v="2.25"/>
    <n v="138.57300000000001"/>
    <n v="94.81635"/>
    <n v="43.756650000000008"/>
    <x v="7"/>
  </r>
  <r>
    <s v="RMTC0059"/>
    <n v="42.140599999999999"/>
    <n v="61.588000000000001"/>
    <n v="64.106700000000004"/>
    <s v="SUCURSAL TALLER"/>
    <s v="SUCURSAL TALLER"/>
    <s v="JAN"/>
    <n v="2021"/>
    <n v="1.08"/>
    <n v="66.515039999999999"/>
    <n v="45.511848000000001"/>
    <n v="21.003191999999999"/>
    <x v="8"/>
  </r>
  <r>
    <s v="ECU0060"/>
    <n v="8.4328000000000003"/>
    <n v="16.832899999999999"/>
    <n v="16.995200000000001"/>
    <s v="MATRIZ "/>
    <s v="MATRIZ "/>
    <s v="MAY"/>
    <n v="2020"/>
    <n v="0.2"/>
    <n v="3.3665799999999999"/>
    <n v="1.6865600000000001"/>
    <n v="1.6800199999999998"/>
    <x v="0"/>
  </r>
  <r>
    <s v="ECU0060"/>
    <n v="8.4328000000000003"/>
    <n v="16.832899999999999"/>
    <n v="16.995200000000001"/>
    <s v="MATRIZ "/>
    <s v="MATRIZ "/>
    <s v="JUN"/>
    <n v="2020"/>
    <n v="2.2999999999999998"/>
    <n v="38.715669999999996"/>
    <n v="19.395440000000001"/>
    <n v="19.320229999999995"/>
    <x v="1"/>
  </r>
  <r>
    <s v="ECU0060"/>
    <n v="8.4328000000000003"/>
    <n v="16.832899999999999"/>
    <n v="16.995200000000001"/>
    <s v="MATRIZ "/>
    <s v="MATRIZ "/>
    <s v="JUL"/>
    <n v="2020"/>
    <n v="3.85"/>
    <n v="64.806664999999995"/>
    <n v="32.466280000000005"/>
    <n v="32.340384999999991"/>
    <x v="2"/>
  </r>
  <r>
    <s v="ECU0060"/>
    <n v="8.4328000000000003"/>
    <n v="16.832899999999999"/>
    <n v="16.995200000000001"/>
    <s v="MATRIZ "/>
    <s v="MATRIZ "/>
    <s v="AUG"/>
    <n v="2020"/>
    <n v="3.67"/>
    <n v="61.776742999999996"/>
    <n v="30.948376"/>
    <n v="30.828366999999997"/>
    <x v="3"/>
  </r>
  <r>
    <s v="ECU0060"/>
    <n v="8.4328000000000003"/>
    <n v="16.832899999999999"/>
    <n v="16.995200000000001"/>
    <s v="MATRIZ "/>
    <s v="MATRIZ "/>
    <s v="SEP"/>
    <n v="2020"/>
    <n v="0"/>
    <n v="0"/>
    <n v="0"/>
    <n v="0"/>
    <x v="4"/>
  </r>
  <r>
    <s v="ECU0060"/>
    <n v="8.4328000000000003"/>
    <n v="16.832899999999999"/>
    <n v="16.995200000000001"/>
    <s v="MATRIZ "/>
    <s v="MATRIZ "/>
    <s v="OCT"/>
    <n v="2020"/>
    <n v="1.47"/>
    <n v="24.744362999999996"/>
    <n v="12.396216000000001"/>
    <n v="12.348146999999996"/>
    <x v="5"/>
  </r>
  <r>
    <s v="ECU0060"/>
    <n v="8.4328000000000003"/>
    <n v="16.832899999999999"/>
    <n v="16.995200000000001"/>
    <s v="MATRIZ "/>
    <s v="MATRIZ "/>
    <s v="NOV"/>
    <n v="2020"/>
    <n v="1.38"/>
    <n v="23.229401999999997"/>
    <n v="11.637264"/>
    <n v="11.592137999999997"/>
    <x v="6"/>
  </r>
  <r>
    <s v="ECU0060"/>
    <n v="8.4328000000000003"/>
    <n v="16.832899999999999"/>
    <n v="16.995200000000001"/>
    <s v="MATRIZ "/>
    <s v="MATRIZ "/>
    <s v="DEC"/>
    <n v="2020"/>
    <n v="0.31"/>
    <n v="5.2181989999999994"/>
    <n v="2.6141680000000003"/>
    <n v="2.6040309999999991"/>
    <x v="7"/>
  </r>
  <r>
    <s v="ECU0060"/>
    <n v="8.4328000000000003"/>
    <n v="16.832899999999999"/>
    <n v="16.995200000000001"/>
    <s v="MATRIZ "/>
    <s v="MATRIZ "/>
    <s v="JAN"/>
    <n v="2021"/>
    <n v="2.5"/>
    <n v="42.082249999999995"/>
    <n v="21.082000000000001"/>
    <n v="21.000249999999994"/>
    <x v="8"/>
  </r>
  <r>
    <s v="ECU0060"/>
    <n v="9.2636000000000003"/>
    <n v="14.5282"/>
    <n v="14.466699999999999"/>
    <s v="SUCURSAL LOJA"/>
    <s v="SUCURSAL LOJA"/>
    <s v="MAY"/>
    <n v="2020"/>
    <n v="0.16"/>
    <n v="2.3245119999999999"/>
    <n v="1.4821760000000002"/>
    <n v="0.84233599999999975"/>
    <x v="0"/>
  </r>
  <r>
    <s v="ECU0060"/>
    <n v="9.2636000000000003"/>
    <n v="14.5282"/>
    <n v="14.466699999999999"/>
    <s v="SUCURSAL LOJA"/>
    <s v="SUCURSAL LOJA"/>
    <s v="JUN"/>
    <n v="2020"/>
    <n v="3.37"/>
    <n v="48.960034"/>
    <n v="31.218332"/>
    <n v="17.741702"/>
    <x v="1"/>
  </r>
  <r>
    <s v="ECU0060"/>
    <n v="9.2636000000000003"/>
    <n v="14.5282"/>
    <n v="14.466699999999999"/>
    <s v="SUCURSAL LOJA"/>
    <s v="SUCURSAL LOJA"/>
    <s v="JUL"/>
    <n v="2020"/>
    <n v="4.68"/>
    <n v="67.991975999999994"/>
    <n v="43.353648"/>
    <n v="24.638327999999994"/>
    <x v="2"/>
  </r>
  <r>
    <s v="ECU0060"/>
    <n v="9.2636000000000003"/>
    <n v="14.5282"/>
    <n v="14.466699999999999"/>
    <s v="SUCURSAL LOJA"/>
    <s v="SUCURSAL LOJA"/>
    <s v="AUG"/>
    <n v="2020"/>
    <n v="1.41"/>
    <n v="20.484762"/>
    <n v="13.061676"/>
    <n v="7.4230859999999996"/>
    <x v="3"/>
  </r>
  <r>
    <s v="ECU0060"/>
    <n v="9.2636000000000003"/>
    <n v="14.5282"/>
    <n v="14.466699999999999"/>
    <s v="SUCURSAL LOJA"/>
    <s v="SUCURSAL LOJA"/>
    <s v="SEP"/>
    <n v="2020"/>
    <n v="3.92"/>
    <n v="56.950544000000001"/>
    <n v="36.313312000000003"/>
    <n v="20.637231999999997"/>
    <x v="4"/>
  </r>
  <r>
    <s v="ECU0060"/>
    <n v="9.2636000000000003"/>
    <n v="14.5282"/>
    <n v="14.466699999999999"/>
    <s v="SUCURSAL LOJA"/>
    <s v="SUCURSAL LOJA"/>
    <s v="OCT"/>
    <n v="2020"/>
    <n v="0"/>
    <n v="0"/>
    <n v="0"/>
    <n v="0"/>
    <x v="5"/>
  </r>
  <r>
    <s v="ECU0060"/>
    <n v="9.2636000000000003"/>
    <n v="14.5282"/>
    <n v="14.466699999999999"/>
    <s v="SUCURSAL LOJA"/>
    <s v="SUCURSAL LOJA"/>
    <s v="NOV"/>
    <n v="2020"/>
    <n v="0.64"/>
    <n v="9.2980479999999996"/>
    <n v="5.9287040000000006"/>
    <n v="3.369343999999999"/>
    <x v="6"/>
  </r>
  <r>
    <s v="ECU0060"/>
    <n v="9.2636000000000003"/>
    <n v="14.5282"/>
    <n v="14.466699999999999"/>
    <s v="SUCURSAL LOJA"/>
    <s v="SUCURSAL LOJA"/>
    <s v="DEC"/>
    <n v="2020"/>
    <n v="0"/>
    <n v="0"/>
    <n v="0"/>
    <n v="0"/>
    <x v="7"/>
  </r>
  <r>
    <s v="ECU0060"/>
    <n v="9.2636000000000003"/>
    <n v="14.5282"/>
    <n v="14.466699999999999"/>
    <s v="SUCURSAL LOJA"/>
    <s v="SUCURSAL LOJA"/>
    <s v="JAN"/>
    <n v="2021"/>
    <n v="1.1599999999999999"/>
    <n v="16.852712"/>
    <n v="10.745775999999999"/>
    <n v="6.106936000000001"/>
    <x v="8"/>
  </r>
  <r>
    <s v="ECU0060"/>
    <n v="5.5153999999999996"/>
    <n v="7.3021000000000003"/>
    <n v="8.6867000000000001"/>
    <s v="SUCURSAL TRAN"/>
    <s v="SUCURSAL TRAN"/>
    <s v="MAY"/>
    <n v="2020"/>
    <n v="0"/>
    <n v="0"/>
    <n v="0"/>
    <n v="0"/>
    <x v="0"/>
  </r>
  <r>
    <s v="ECU0060"/>
    <n v="5.5153999999999996"/>
    <n v="7.3021000000000003"/>
    <n v="8.6867000000000001"/>
    <s v="SUCURSAL TRAN"/>
    <s v="SUCURSAL TRAN"/>
    <s v="JUN"/>
    <n v="2020"/>
    <n v="1.19"/>
    <n v="8.6894989999999996"/>
    <n v="6.5633259999999991"/>
    <n v="2.1261730000000005"/>
    <x v="1"/>
  </r>
  <r>
    <s v="ECU0060"/>
    <n v="5.5153999999999996"/>
    <n v="7.3021000000000003"/>
    <n v="8.6867000000000001"/>
    <s v="SUCURSAL TRAN"/>
    <s v="SUCURSAL TRAN"/>
    <s v="JUL"/>
    <n v="2020"/>
    <n v="0"/>
    <n v="0"/>
    <n v="0"/>
    <n v="0"/>
    <x v="2"/>
  </r>
  <r>
    <s v="ECU0060"/>
    <n v="5.5153999999999996"/>
    <n v="7.3021000000000003"/>
    <n v="8.6867000000000001"/>
    <s v="SUCURSAL TRAN"/>
    <s v="SUCURSAL TRAN"/>
    <s v="AUG"/>
    <n v="2020"/>
    <n v="10.18"/>
    <n v="74.335378000000006"/>
    <n v="56.146771999999991"/>
    <n v="18.188606000000014"/>
    <x v="3"/>
  </r>
  <r>
    <s v="ECU0060"/>
    <n v="5.5153999999999996"/>
    <n v="7.3021000000000003"/>
    <n v="8.6867000000000001"/>
    <s v="SUCURSAL TRAN"/>
    <s v="SUCURSAL TRAN"/>
    <s v="SEP"/>
    <n v="2020"/>
    <n v="0.65"/>
    <n v="4.7463649999999999"/>
    <n v="3.58501"/>
    <n v="1.1613549999999999"/>
    <x v="4"/>
  </r>
  <r>
    <s v="ECU0060"/>
    <n v="5.5153999999999996"/>
    <n v="7.3021000000000003"/>
    <n v="8.6867000000000001"/>
    <s v="SUCURSAL TRAN"/>
    <s v="SUCURSAL TRAN"/>
    <s v="OCT"/>
    <n v="2020"/>
    <n v="0"/>
    <n v="0"/>
    <n v="0"/>
    <n v="0"/>
    <x v="5"/>
  </r>
  <r>
    <s v="ECU0060"/>
    <n v="5.5153999999999996"/>
    <n v="7.3021000000000003"/>
    <n v="8.6867000000000001"/>
    <s v="SUCURSAL TRAN"/>
    <s v="SUCURSAL TRAN"/>
    <s v="NOV"/>
    <n v="2020"/>
    <n v="0"/>
    <n v="0"/>
    <n v="0"/>
    <n v="0"/>
    <x v="6"/>
  </r>
  <r>
    <s v="ECU0060"/>
    <n v="5.5153999999999996"/>
    <n v="7.3021000000000003"/>
    <n v="8.6867000000000001"/>
    <s v="SUCURSAL TRAN"/>
    <s v="SUCURSAL TRAN"/>
    <s v="DEC"/>
    <n v="2020"/>
    <n v="4.57"/>
    <n v="33.370597000000004"/>
    <n v="25.205378"/>
    <n v="8.165219000000004"/>
    <x v="7"/>
  </r>
  <r>
    <s v="ECU0060"/>
    <n v="5.5153999999999996"/>
    <n v="7.3021000000000003"/>
    <n v="8.6867000000000001"/>
    <s v="SUCURSAL TRAN"/>
    <s v="SUCURSAL TRAN"/>
    <s v="JAN"/>
    <n v="2021"/>
    <n v="0"/>
    <n v="0"/>
    <n v="0"/>
    <n v="0"/>
    <x v="8"/>
  </r>
  <r>
    <s v="CHI0061"/>
    <n v="23.697700000000001"/>
    <n v="29.744299999999999"/>
    <n v="28.0976"/>
    <s v="MATRIZ "/>
    <s v="MATRIZ "/>
    <s v="MAY"/>
    <n v="2020"/>
    <n v="2.85"/>
    <n v="84.771254999999996"/>
    <n v="67.53844500000001"/>
    <n v="17.232809999999986"/>
    <x v="0"/>
  </r>
  <r>
    <s v="CHI0061"/>
    <n v="23.697700000000001"/>
    <n v="29.744299999999999"/>
    <n v="28.0976"/>
    <s v="MATRIZ "/>
    <s v="MATRIZ "/>
    <s v="JUN"/>
    <n v="2020"/>
    <n v="0"/>
    <n v="0"/>
    <n v="0"/>
    <n v="0"/>
    <x v="1"/>
  </r>
  <r>
    <s v="CHI0061"/>
    <n v="23.697700000000001"/>
    <n v="29.744299999999999"/>
    <n v="28.0976"/>
    <s v="MATRIZ "/>
    <s v="MATRIZ "/>
    <s v="JUL"/>
    <n v="2020"/>
    <n v="1.62"/>
    <n v="48.185766000000001"/>
    <n v="38.390274000000005"/>
    <n v="9.7954919999999959"/>
    <x v="2"/>
  </r>
  <r>
    <s v="CHI0061"/>
    <n v="23.697700000000001"/>
    <n v="29.744299999999999"/>
    <n v="28.0976"/>
    <s v="MATRIZ "/>
    <s v="MATRIZ "/>
    <s v="AUG"/>
    <n v="2020"/>
    <n v="0.89"/>
    <n v="26.472427"/>
    <n v="21.090953000000003"/>
    <n v="5.3814739999999972"/>
    <x v="3"/>
  </r>
  <r>
    <s v="CHI0061"/>
    <n v="23.697700000000001"/>
    <n v="29.744299999999999"/>
    <n v="28.0976"/>
    <s v="MATRIZ "/>
    <s v="MATRIZ "/>
    <s v="SEP"/>
    <n v="2020"/>
    <n v="0.55000000000000004"/>
    <n v="16.359365"/>
    <n v="13.033735000000002"/>
    <n v="3.3256299999999985"/>
    <x v="4"/>
  </r>
  <r>
    <s v="CHI0061"/>
    <n v="23.697700000000001"/>
    <n v="29.744299999999999"/>
    <n v="28.0976"/>
    <s v="MATRIZ "/>
    <s v="MATRIZ "/>
    <s v="OCT"/>
    <n v="2020"/>
    <n v="0.76"/>
    <n v="22.605667999999998"/>
    <n v="18.010252000000001"/>
    <n v="4.5954159999999966"/>
    <x v="5"/>
  </r>
  <r>
    <s v="CHI0061"/>
    <n v="23.697700000000001"/>
    <n v="29.744299999999999"/>
    <n v="28.0976"/>
    <s v="MATRIZ "/>
    <s v="MATRIZ "/>
    <s v="NOV"/>
    <n v="2020"/>
    <n v="0.08"/>
    <n v="2.3795440000000001"/>
    <n v="1.8958160000000002"/>
    <n v="0.48372799999999994"/>
    <x v="6"/>
  </r>
  <r>
    <s v="CHI0061"/>
    <n v="23.697700000000001"/>
    <n v="29.744299999999999"/>
    <n v="28.0976"/>
    <s v="MATRIZ "/>
    <s v="MATRIZ "/>
    <s v="DEC"/>
    <n v="2020"/>
    <n v="0.15"/>
    <n v="4.4616449999999999"/>
    <n v="3.5546549999999999"/>
    <n v="0.90698999999999996"/>
    <x v="7"/>
  </r>
  <r>
    <s v="CHI0061"/>
    <n v="23.697700000000001"/>
    <n v="29.744299999999999"/>
    <n v="28.0976"/>
    <s v="MATRIZ "/>
    <s v="MATRIZ "/>
    <s v="JAN"/>
    <n v="2021"/>
    <n v="0"/>
    <n v="0"/>
    <n v="0"/>
    <n v="0"/>
    <x v="8"/>
  </r>
  <r>
    <s v="CHI0061"/>
    <n v="138.68899999999999"/>
    <n v="203.3441"/>
    <n v="223.69309999999999"/>
    <s v="SUCURSAL TRAN"/>
    <s v="SUCURSAL TRAN"/>
    <s v="MAY"/>
    <n v="2020"/>
    <n v="0.1"/>
    <n v="20.334410000000002"/>
    <n v="13.8689"/>
    <n v="6.4655100000000019"/>
    <x v="0"/>
  </r>
  <r>
    <s v="CHI0061"/>
    <n v="138.68899999999999"/>
    <n v="203.3441"/>
    <n v="223.69309999999999"/>
    <s v="SUCURSAL TRAN"/>
    <s v="SUCURSAL TRAN"/>
    <s v="JUN"/>
    <n v="2020"/>
    <n v="3.75"/>
    <n v="762.54037500000004"/>
    <n v="520.08375000000001"/>
    <n v="242.45662500000003"/>
    <x v="1"/>
  </r>
  <r>
    <s v="CHI0061"/>
    <n v="138.68899999999999"/>
    <n v="203.3441"/>
    <n v="223.69309999999999"/>
    <s v="SUCURSAL TRAN"/>
    <s v="SUCURSAL TRAN"/>
    <s v="JUL"/>
    <n v="2020"/>
    <n v="1.39"/>
    <n v="282.64829899999995"/>
    <n v="192.77770999999998"/>
    <n v="89.870588999999967"/>
    <x v="2"/>
  </r>
  <r>
    <s v="CHI0061"/>
    <n v="138.68899999999999"/>
    <n v="203.3441"/>
    <n v="223.69309999999999"/>
    <s v="SUCURSAL TRAN"/>
    <s v="SUCURSAL TRAN"/>
    <s v="AUG"/>
    <n v="2020"/>
    <n v="0.59"/>
    <n v="119.97301899999999"/>
    <n v="81.826509999999985"/>
    <n v="38.146509000000009"/>
    <x v="3"/>
  </r>
  <r>
    <s v="CHI0061"/>
    <n v="138.68899999999999"/>
    <n v="203.3441"/>
    <n v="223.69309999999999"/>
    <s v="SUCURSAL TRAN"/>
    <s v="SUCURSAL TRAN"/>
    <s v="SEP"/>
    <n v="2020"/>
    <n v="0.09"/>
    <n v="18.300968999999998"/>
    <n v="12.482009999999999"/>
    <n v="5.8189589999999995"/>
    <x v="4"/>
  </r>
  <r>
    <s v="CHI0061"/>
    <n v="138.68899999999999"/>
    <n v="203.3441"/>
    <n v="223.69309999999999"/>
    <s v="SUCURSAL TRAN"/>
    <s v="SUCURSAL TRAN"/>
    <s v="OCT"/>
    <n v="2020"/>
    <n v="1.59"/>
    <n v="323.31711899999999"/>
    <n v="220.51551000000001"/>
    <n v="102.80160899999998"/>
    <x v="5"/>
  </r>
  <r>
    <s v="CHI0061"/>
    <n v="138.68899999999999"/>
    <n v="203.3441"/>
    <n v="223.69309999999999"/>
    <s v="SUCURSAL TRAN"/>
    <s v="SUCURSAL TRAN"/>
    <s v="NOV"/>
    <n v="2020"/>
    <n v="0.28999999999999998"/>
    <n v="58.969788999999999"/>
    <n v="40.219809999999995"/>
    <n v="18.749979000000003"/>
    <x v="6"/>
  </r>
  <r>
    <s v="CHI0061"/>
    <n v="138.68899999999999"/>
    <n v="203.3441"/>
    <n v="223.69309999999999"/>
    <s v="SUCURSAL TRAN"/>
    <s v="SUCURSAL TRAN"/>
    <s v="DEC"/>
    <n v="2020"/>
    <n v="2.0099999999999998"/>
    <n v="408.72164099999998"/>
    <n v="278.76488999999998"/>
    <n v="129.956751"/>
    <x v="7"/>
  </r>
  <r>
    <s v="CHI0061"/>
    <n v="138.68899999999999"/>
    <n v="203.3441"/>
    <n v="223.69309999999999"/>
    <s v="SUCURSAL TRAN"/>
    <s v="SUCURSAL TRAN"/>
    <s v="JAN"/>
    <n v="2021"/>
    <n v="0.38"/>
    <n v="77.270758000000001"/>
    <n v="52.701819999999998"/>
    <n v="24.568938000000003"/>
    <x v="8"/>
  </r>
  <r>
    <s v="CHI0061"/>
    <n v="73.265900000000002"/>
    <n v="84.027500000000003"/>
    <n v="90.932900000000004"/>
    <s v="SUCURSAL LOJA"/>
    <s v="SUCURSAL LOJA"/>
    <s v="MAY"/>
    <n v="2020"/>
    <n v="2.23"/>
    <n v="187.381325"/>
    <n v="163.382957"/>
    <n v="23.998367999999999"/>
    <x v="0"/>
  </r>
  <r>
    <s v="CHI0061"/>
    <n v="73.265900000000002"/>
    <n v="84.027500000000003"/>
    <n v="90.932900000000004"/>
    <s v="SUCURSAL LOJA"/>
    <s v="SUCURSAL LOJA"/>
    <s v="JUN"/>
    <n v="2020"/>
    <n v="2.12"/>
    <n v="178.13830000000002"/>
    <n v="155.32370800000001"/>
    <n v="22.814592000000005"/>
    <x v="1"/>
  </r>
  <r>
    <s v="CHI0061"/>
    <n v="73.265900000000002"/>
    <n v="84.027500000000003"/>
    <n v="90.932900000000004"/>
    <s v="SUCURSAL LOJA"/>
    <s v="SUCURSAL LOJA"/>
    <s v="JUL"/>
    <n v="2020"/>
    <n v="0"/>
    <n v="0"/>
    <n v="0"/>
    <n v="0"/>
    <x v="2"/>
  </r>
  <r>
    <s v="CHI0061"/>
    <n v="73.265900000000002"/>
    <n v="84.027500000000003"/>
    <n v="90.932900000000004"/>
    <s v="SUCURSAL LOJA"/>
    <s v="SUCURSAL LOJA"/>
    <s v="AUG"/>
    <n v="2020"/>
    <n v="0"/>
    <n v="0"/>
    <n v="0"/>
    <n v="0"/>
    <x v="3"/>
  </r>
  <r>
    <s v="CHI0061"/>
    <n v="73.265900000000002"/>
    <n v="84.027500000000003"/>
    <n v="90.932900000000004"/>
    <s v="SUCURSAL LOJA"/>
    <s v="SUCURSAL LOJA"/>
    <s v="SEP"/>
    <n v="2020"/>
    <n v="0.61"/>
    <n v="51.256774999999998"/>
    <n v="44.692199000000002"/>
    <n v="6.5645759999999953"/>
    <x v="4"/>
  </r>
  <r>
    <s v="CHI0061"/>
    <n v="73.265900000000002"/>
    <n v="84.027500000000003"/>
    <n v="90.932900000000004"/>
    <s v="SUCURSAL LOJA"/>
    <s v="SUCURSAL LOJA"/>
    <s v="OCT"/>
    <n v="2020"/>
    <n v="4.25"/>
    <n v="357.11687499999999"/>
    <n v="311.38007500000003"/>
    <n v="45.73679999999996"/>
    <x v="5"/>
  </r>
  <r>
    <s v="CHI0061"/>
    <n v="73.265900000000002"/>
    <n v="84.027500000000003"/>
    <n v="90.932900000000004"/>
    <s v="SUCURSAL LOJA"/>
    <s v="SUCURSAL LOJA"/>
    <s v="NOV"/>
    <n v="2020"/>
    <n v="3.16"/>
    <n v="265.52690000000001"/>
    <n v="231.52024400000002"/>
    <n v="34.006655999999992"/>
    <x v="6"/>
  </r>
  <r>
    <s v="CHI0061"/>
    <n v="73.265900000000002"/>
    <n v="84.027500000000003"/>
    <n v="90.932900000000004"/>
    <s v="SUCURSAL LOJA"/>
    <s v="SUCURSAL LOJA"/>
    <s v="DEC"/>
    <n v="2020"/>
    <n v="0"/>
    <n v="0"/>
    <n v="0"/>
    <n v="0"/>
    <x v="7"/>
  </r>
  <r>
    <s v="CHI0061"/>
    <n v="73.265900000000002"/>
    <n v="84.027500000000003"/>
    <n v="90.932900000000004"/>
    <s v="SUCURSAL LOJA"/>
    <s v="SUCURSAL LOJA"/>
    <s v="JAN"/>
    <n v="2021"/>
    <n v="0"/>
    <n v="0"/>
    <n v="0"/>
    <n v="0"/>
    <x v="8"/>
  </r>
  <r>
    <s v="CHI0061"/>
    <n v="109.3015"/>
    <n v="160.70070000000001"/>
    <n v="0"/>
    <s v="SUCURSAL TALLER"/>
    <s v="SUCURSAL TALLER"/>
    <s v="MAY"/>
    <n v="2020"/>
    <n v="1.75"/>
    <n v="281.226225"/>
    <n v="191.277625"/>
    <n v="89.948599999999999"/>
    <x v="0"/>
  </r>
  <r>
    <s v="CHI0061"/>
    <n v="109.3015"/>
    <n v="160.70070000000001"/>
    <n v="0"/>
    <s v="SUCURSAL TALLER"/>
    <s v="SUCURSAL TALLER"/>
    <s v="JUN"/>
    <n v="2020"/>
    <n v="0.56999999999999995"/>
    <n v="91.599399000000005"/>
    <n v="62.301854999999996"/>
    <n v="29.297544000000009"/>
    <x v="1"/>
  </r>
  <r>
    <s v="CHI0061"/>
    <n v="109.3015"/>
    <n v="160.70070000000001"/>
    <n v="0"/>
    <s v="SUCURSAL TALLER"/>
    <s v="SUCURSAL TALLER"/>
    <s v="JUL"/>
    <n v="2020"/>
    <n v="0"/>
    <n v="0"/>
    <n v="0"/>
    <n v="0"/>
    <x v="2"/>
  </r>
  <r>
    <s v="CHI0061"/>
    <n v="109.3015"/>
    <n v="160.70070000000001"/>
    <n v="0"/>
    <s v="SUCURSAL TALLER"/>
    <s v="SUCURSAL TALLER"/>
    <s v="AUG"/>
    <n v="2020"/>
    <n v="0.04"/>
    <n v="6.4280280000000003"/>
    <n v="4.3720600000000003"/>
    <n v="2.055968"/>
    <x v="3"/>
  </r>
  <r>
    <s v="CHI0061"/>
    <n v="109.3015"/>
    <n v="160.70070000000001"/>
    <n v="0"/>
    <s v="SUCURSAL TALLER"/>
    <s v="SUCURSAL TALLER"/>
    <s v="SEP"/>
    <n v="2020"/>
    <n v="0.63"/>
    <n v="101.24144100000001"/>
    <n v="68.859944999999996"/>
    <n v="32.381496000000013"/>
    <x v="4"/>
  </r>
  <r>
    <s v="CHI0061"/>
    <n v="109.3015"/>
    <n v="160.70070000000001"/>
    <n v="0"/>
    <s v="SUCURSAL TALLER"/>
    <s v="SUCURSAL TALLER"/>
    <s v="OCT"/>
    <n v="2020"/>
    <n v="2.91"/>
    <n v="467.63903700000003"/>
    <n v="318.06736500000005"/>
    <n v="149.57167199999998"/>
    <x v="5"/>
  </r>
  <r>
    <s v="CHI0061"/>
    <n v="109.3015"/>
    <n v="160.70070000000001"/>
    <n v="0"/>
    <s v="SUCURSAL TALLER"/>
    <s v="SUCURSAL TALLER"/>
    <s v="NOV"/>
    <n v="2020"/>
    <n v="0"/>
    <n v="0"/>
    <n v="0"/>
    <n v="0"/>
    <x v="6"/>
  </r>
  <r>
    <s v="CHI0061"/>
    <n v="109.3015"/>
    <n v="160.70070000000001"/>
    <n v="0"/>
    <s v="SUCURSAL TALLER"/>
    <s v="SUCURSAL TALLER"/>
    <s v="DEC"/>
    <n v="2020"/>
    <n v="0.02"/>
    <n v="3.2140140000000001"/>
    <n v="2.1860300000000001"/>
    <n v="1.027984"/>
    <x v="7"/>
  </r>
  <r>
    <s v="CHI0061"/>
    <n v="109.3015"/>
    <n v="160.70070000000001"/>
    <n v="0"/>
    <s v="SUCURSAL TALLER"/>
    <s v="SUCURSAL TALLER"/>
    <s v="JAN"/>
    <n v="2021"/>
    <n v="0.12"/>
    <n v="19.284084"/>
    <n v="13.11618"/>
    <n v="6.1679040000000001"/>
    <x v="8"/>
  </r>
  <r>
    <s v="CHI0061"/>
    <n v="86.6798"/>
    <n v="127.117"/>
    <n v="123.062"/>
    <s v="SUCURSAL CHILE"/>
    <s v="SUCURSAL CHILE"/>
    <s v="MAY"/>
    <n v="2020"/>
    <n v="0.53"/>
    <n v="67.372010000000003"/>
    <n v="45.940294000000002"/>
    <n v="21.431716000000002"/>
    <x v="0"/>
  </r>
  <r>
    <s v="CHI0061"/>
    <n v="86.6798"/>
    <n v="127.117"/>
    <n v="123.062"/>
    <s v="SUCURSAL CHILE"/>
    <s v="SUCURSAL CHILE"/>
    <s v="JUN"/>
    <n v="2020"/>
    <n v="0"/>
    <n v="0"/>
    <n v="0"/>
    <n v="0"/>
    <x v="1"/>
  </r>
  <r>
    <s v="CHI0061"/>
    <n v="86.6798"/>
    <n v="127.117"/>
    <n v="123.062"/>
    <s v="SUCURSAL CHILE"/>
    <s v="SUCURSAL CHILE"/>
    <s v="JUL"/>
    <n v="2020"/>
    <n v="1.53"/>
    <n v="194.48901000000001"/>
    <n v="132.62009399999999"/>
    <n v="61.868916000000013"/>
    <x v="2"/>
  </r>
  <r>
    <s v="CHI0061"/>
    <n v="86.6798"/>
    <n v="127.117"/>
    <n v="123.062"/>
    <s v="SUCURSAL CHILE"/>
    <s v="SUCURSAL CHILE"/>
    <s v="AUG"/>
    <n v="2020"/>
    <n v="0"/>
    <n v="0"/>
    <n v="0"/>
    <n v="0"/>
    <x v="3"/>
  </r>
  <r>
    <s v="CHI0061"/>
    <n v="86.6798"/>
    <n v="127.117"/>
    <n v="123.062"/>
    <s v="SUCURSAL CHILE"/>
    <s v="SUCURSAL CHILE"/>
    <s v="SEP"/>
    <n v="2020"/>
    <n v="1.48"/>
    <n v="188.13316"/>
    <n v="128.28610399999999"/>
    <n v="59.847056000000009"/>
    <x v="4"/>
  </r>
  <r>
    <s v="CHI0061"/>
    <n v="86.6798"/>
    <n v="127.117"/>
    <n v="123.062"/>
    <s v="SUCURSAL CHILE"/>
    <s v="SUCURSAL CHILE"/>
    <s v="OCT"/>
    <n v="2020"/>
    <n v="0"/>
    <n v="0"/>
    <n v="0"/>
    <n v="0"/>
    <x v="5"/>
  </r>
  <r>
    <s v="CHI0061"/>
    <n v="86.6798"/>
    <n v="127.117"/>
    <n v="123.062"/>
    <s v="SUCURSAL CHILE"/>
    <s v="SUCURSAL CHILE"/>
    <s v="NOV"/>
    <n v="2020"/>
    <n v="0"/>
    <n v="0"/>
    <n v="0"/>
    <n v="0"/>
    <x v="6"/>
  </r>
  <r>
    <s v="CHI0061"/>
    <n v="86.6798"/>
    <n v="127.117"/>
    <n v="123.062"/>
    <s v="SUCURSAL CHILE"/>
    <s v="SUCURSAL CHILE"/>
    <s v="DEC"/>
    <n v="2020"/>
    <n v="0.67"/>
    <n v="85.168390000000002"/>
    <n v="58.075466000000006"/>
    <n v="27.092923999999996"/>
    <x v="7"/>
  </r>
  <r>
    <s v="CHI0061"/>
    <n v="86.6798"/>
    <n v="127.117"/>
    <n v="123.062"/>
    <s v="SUCURSAL CHILE"/>
    <s v="SUCURSAL CHILE"/>
    <s v="JAN"/>
    <n v="2021"/>
    <n v="1.01"/>
    <n v="128.38817"/>
    <n v="87.546598000000003"/>
    <n v="40.841571999999999"/>
    <x v="8"/>
  </r>
  <r>
    <s v="ECU0062"/>
    <n v="10.481999999999999"/>
    <n v="20.909500000000001"/>
    <n v="19.7163"/>
    <s v="SUCURSAL LOJA"/>
    <s v="SUCURSAL LOJA"/>
    <s v="MAY"/>
    <n v="2020"/>
    <n v="0"/>
    <n v="0"/>
    <n v="0"/>
    <n v="0"/>
    <x v="0"/>
  </r>
  <r>
    <s v="ECU0062"/>
    <n v="10.481999999999999"/>
    <n v="20.909500000000001"/>
    <n v="19.7163"/>
    <s v="SUCURSAL LOJA"/>
    <s v="SUCURSAL LOJA"/>
    <s v="JUN"/>
    <n v="2020"/>
    <n v="13.3"/>
    <n v="278.09635000000003"/>
    <n v="139.41059999999999"/>
    <n v="138.68575000000004"/>
    <x v="1"/>
  </r>
  <r>
    <s v="ECU0062"/>
    <n v="10.481999999999999"/>
    <n v="20.909500000000001"/>
    <n v="19.7163"/>
    <s v="SUCURSAL LOJA"/>
    <s v="SUCURSAL LOJA"/>
    <s v="JUL"/>
    <n v="2020"/>
    <n v="0.2"/>
    <n v="4.1819000000000006"/>
    <n v="2.0964"/>
    <n v="2.0855000000000006"/>
    <x v="2"/>
  </r>
  <r>
    <s v="ECU0062"/>
    <n v="10.481999999999999"/>
    <n v="20.909500000000001"/>
    <n v="19.7163"/>
    <s v="SUCURSAL LOJA"/>
    <s v="SUCURSAL LOJA"/>
    <s v="AUG"/>
    <n v="2020"/>
    <n v="0.97"/>
    <n v="20.282215000000001"/>
    <n v="10.167539999999999"/>
    <n v="10.114675000000002"/>
    <x v="3"/>
  </r>
  <r>
    <s v="ECU0062"/>
    <n v="10.481999999999999"/>
    <n v="20.909500000000001"/>
    <n v="19.7163"/>
    <s v="SUCURSAL LOJA"/>
    <s v="SUCURSAL LOJA"/>
    <s v="SEP"/>
    <n v="2020"/>
    <n v="0"/>
    <n v="0"/>
    <n v="0"/>
    <n v="0"/>
    <x v="4"/>
  </r>
  <r>
    <s v="ECU0062"/>
    <n v="10.481999999999999"/>
    <n v="20.909500000000001"/>
    <n v="19.7163"/>
    <s v="SUCURSAL LOJA"/>
    <s v="SUCURSAL LOJA"/>
    <s v="OCT"/>
    <n v="2020"/>
    <n v="2.93"/>
    <n v="61.264835000000005"/>
    <n v="30.712260000000001"/>
    <n v="30.552575000000004"/>
    <x v="5"/>
  </r>
  <r>
    <s v="ECU0062"/>
    <n v="10.481999999999999"/>
    <n v="20.909500000000001"/>
    <n v="19.7163"/>
    <s v="SUCURSAL LOJA"/>
    <s v="SUCURSAL LOJA"/>
    <s v="NOV"/>
    <n v="2020"/>
    <n v="0"/>
    <n v="0"/>
    <n v="0"/>
    <n v="0"/>
    <x v="6"/>
  </r>
  <r>
    <s v="ECU0062"/>
    <n v="10.481999999999999"/>
    <n v="20.909500000000001"/>
    <n v="19.7163"/>
    <s v="SUCURSAL LOJA"/>
    <s v="SUCURSAL LOJA"/>
    <s v="DEC"/>
    <n v="2020"/>
    <n v="1.93"/>
    <n v="40.355335000000004"/>
    <n v="20.230259999999998"/>
    <n v="20.125075000000006"/>
    <x v="7"/>
  </r>
  <r>
    <s v="ECU0062"/>
    <n v="10.481999999999999"/>
    <n v="20.909500000000001"/>
    <n v="19.7163"/>
    <s v="SUCURSAL LOJA"/>
    <s v="SUCURSAL LOJA"/>
    <s v="JAN"/>
    <n v="2021"/>
    <n v="0.73"/>
    <n v="15.263935"/>
    <n v="7.6518599999999992"/>
    <n v="7.6120750000000008"/>
    <x v="8"/>
  </r>
  <r>
    <s v="ECU0062"/>
    <n v="6.8696999999999999"/>
    <n v="11.6875"/>
    <n v="13.335900000000001"/>
    <s v="SUCURSAL CHILE"/>
    <s v="SUCURSAL CHILE"/>
    <s v="MAY"/>
    <n v="2020"/>
    <n v="1.29"/>
    <n v="15.076875000000001"/>
    <n v="8.8619129999999995"/>
    <n v="6.2149620000000017"/>
    <x v="0"/>
  </r>
  <r>
    <s v="ECU0062"/>
    <n v="6.8696999999999999"/>
    <n v="11.6875"/>
    <n v="13.335900000000001"/>
    <s v="SUCURSAL CHILE"/>
    <s v="SUCURSAL CHILE"/>
    <s v="JUN"/>
    <n v="2020"/>
    <n v="2.63"/>
    <n v="30.738125"/>
    <n v="18.067311"/>
    <n v="12.670814"/>
    <x v="1"/>
  </r>
  <r>
    <s v="ECU0062"/>
    <n v="6.8696999999999999"/>
    <n v="11.6875"/>
    <n v="13.335900000000001"/>
    <s v="SUCURSAL CHILE"/>
    <s v="SUCURSAL CHILE"/>
    <s v="JUL"/>
    <n v="2020"/>
    <n v="0"/>
    <n v="0"/>
    <n v="0"/>
    <n v="0"/>
    <x v="2"/>
  </r>
  <r>
    <s v="ECU0062"/>
    <n v="6.8696999999999999"/>
    <n v="11.6875"/>
    <n v="13.335900000000001"/>
    <s v="SUCURSAL CHILE"/>
    <s v="SUCURSAL CHILE"/>
    <s v="AUG"/>
    <n v="2020"/>
    <n v="0"/>
    <n v="0"/>
    <n v="0"/>
    <n v="0"/>
    <x v="3"/>
  </r>
  <r>
    <s v="ECU0062"/>
    <n v="6.8696999999999999"/>
    <n v="11.6875"/>
    <n v="13.335900000000001"/>
    <s v="SUCURSAL CHILE"/>
    <s v="SUCURSAL CHILE"/>
    <s v="SEP"/>
    <n v="2020"/>
    <n v="6.98"/>
    <n v="81.578749999999999"/>
    <n v="47.950506000000004"/>
    <n v="33.628243999999995"/>
    <x v="4"/>
  </r>
  <r>
    <s v="ECU0062"/>
    <n v="6.8696999999999999"/>
    <n v="11.6875"/>
    <n v="13.335900000000001"/>
    <s v="SUCURSAL CHILE"/>
    <s v="SUCURSAL CHILE"/>
    <s v="OCT"/>
    <n v="2020"/>
    <n v="0"/>
    <n v="0"/>
    <n v="0"/>
    <n v="0"/>
    <x v="5"/>
  </r>
  <r>
    <s v="ECU0062"/>
    <n v="6.8696999999999999"/>
    <n v="11.6875"/>
    <n v="13.335900000000001"/>
    <s v="SUCURSAL CHILE"/>
    <s v="SUCURSAL CHILE"/>
    <s v="NOV"/>
    <n v="2020"/>
    <n v="1.19"/>
    <n v="13.908125"/>
    <n v="8.174942999999999"/>
    <n v="5.7331820000000011"/>
    <x v="6"/>
  </r>
  <r>
    <s v="ECU0062"/>
    <n v="6.8696999999999999"/>
    <n v="11.6875"/>
    <n v="13.335900000000001"/>
    <s v="SUCURSAL CHILE"/>
    <s v="SUCURSAL CHILE"/>
    <s v="DEC"/>
    <n v="2020"/>
    <n v="2.69"/>
    <n v="31.439374999999998"/>
    <n v="18.479492999999998"/>
    <n v="12.959882"/>
    <x v="7"/>
  </r>
  <r>
    <s v="ECU0062"/>
    <n v="6.8696999999999999"/>
    <n v="11.6875"/>
    <n v="13.335900000000001"/>
    <s v="SUCURSAL CHILE"/>
    <s v="SUCURSAL CHILE"/>
    <s v="JAN"/>
    <n v="2021"/>
    <n v="0.44"/>
    <n v="5.1425000000000001"/>
    <n v="3.0226679999999999"/>
    <n v="2.1198320000000002"/>
    <x v="8"/>
  </r>
  <r>
    <s v="ECU0062"/>
    <n v="2.0956999999999999"/>
    <n v="3.6530999999999998"/>
    <n v="4.1646999999999998"/>
    <s v="SUCURSAL TALLER"/>
    <s v="SUCURSAL TALLER"/>
    <s v="MAY"/>
    <n v="2020"/>
    <n v="0"/>
    <n v="0"/>
    <n v="0"/>
    <n v="0"/>
    <x v="0"/>
  </r>
  <r>
    <s v="ECU0062"/>
    <n v="2.0956999999999999"/>
    <n v="3.6530999999999998"/>
    <n v="4.1646999999999998"/>
    <s v="SUCURSAL TALLER"/>
    <s v="SUCURSAL TALLER"/>
    <s v="JUN"/>
    <n v="2020"/>
    <n v="7.22"/>
    <n v="26.375381999999998"/>
    <n v="15.130953999999999"/>
    <n v="11.244427999999999"/>
    <x v="1"/>
  </r>
  <r>
    <s v="ECU0062"/>
    <n v="2.0956999999999999"/>
    <n v="3.6530999999999998"/>
    <n v="4.1646999999999998"/>
    <s v="SUCURSAL TALLER"/>
    <s v="SUCURSAL TALLER"/>
    <s v="JUL"/>
    <n v="2020"/>
    <n v="18.54"/>
    <n v="67.728473999999991"/>
    <n v="38.854277999999994"/>
    <n v="28.874195999999998"/>
    <x v="2"/>
  </r>
  <r>
    <s v="ECU0062"/>
    <n v="2.0956999999999999"/>
    <n v="3.6530999999999998"/>
    <n v="4.1646999999999998"/>
    <s v="SUCURSAL TALLER"/>
    <s v="SUCURSAL TALLER"/>
    <s v="AUG"/>
    <n v="2020"/>
    <n v="4.3899999999999997"/>
    <n v="16.037108999999997"/>
    <n v="9.2001229999999996"/>
    <n v="6.8369859999999978"/>
    <x v="3"/>
  </r>
  <r>
    <s v="ECU0062"/>
    <n v="2.0956999999999999"/>
    <n v="3.6530999999999998"/>
    <n v="4.1646999999999998"/>
    <s v="SUCURSAL TALLER"/>
    <s v="SUCURSAL TALLER"/>
    <s v="SEP"/>
    <n v="2020"/>
    <n v="3.86"/>
    <n v="14.100965999999998"/>
    <n v="8.0894019999999998"/>
    <n v="6.0115639999999981"/>
    <x v="4"/>
  </r>
  <r>
    <s v="ECU0062"/>
    <n v="2.0956999999999999"/>
    <n v="3.6530999999999998"/>
    <n v="4.1646999999999998"/>
    <s v="SUCURSAL TALLER"/>
    <s v="SUCURSAL TALLER"/>
    <s v="OCT"/>
    <n v="2020"/>
    <n v="0.1"/>
    <n v="0.36531000000000002"/>
    <n v="0.20957000000000001"/>
    <n v="0.15574000000000002"/>
    <x v="5"/>
  </r>
  <r>
    <s v="ECU0062"/>
    <n v="2.0956999999999999"/>
    <n v="3.6530999999999998"/>
    <n v="4.1646999999999998"/>
    <s v="SUCURSAL TALLER"/>
    <s v="SUCURSAL TALLER"/>
    <s v="NOV"/>
    <n v="2020"/>
    <n v="6.23"/>
    <n v="22.758813"/>
    <n v="13.056211000000001"/>
    <n v="9.7026019999999988"/>
    <x v="6"/>
  </r>
  <r>
    <s v="ECU0062"/>
    <n v="2.0956999999999999"/>
    <n v="3.6530999999999998"/>
    <n v="4.1646999999999998"/>
    <s v="SUCURSAL TALLER"/>
    <s v="SUCURSAL TALLER"/>
    <s v="DEC"/>
    <n v="2020"/>
    <n v="0"/>
    <n v="0"/>
    <n v="0"/>
    <n v="0"/>
    <x v="7"/>
  </r>
  <r>
    <s v="ECU0062"/>
    <n v="2.0956999999999999"/>
    <n v="3.6530999999999998"/>
    <n v="4.1646999999999998"/>
    <s v="SUCURSAL TALLER"/>
    <s v="SUCURSAL TALLER"/>
    <s v="JAN"/>
    <n v="2021"/>
    <n v="10.47"/>
    <n v="38.247957"/>
    <n v="21.941979"/>
    <n v="16.305978"/>
    <x v="8"/>
  </r>
  <r>
    <s v="ECU0062"/>
    <n v="1.3959999999999999"/>
    <n v="2.2012999999999998"/>
    <n v="2.2214999999999998"/>
    <s v="MATRIZ "/>
    <s v="MATRIZ "/>
    <s v="MAY"/>
    <n v="2020"/>
    <n v="4.43"/>
    <n v="9.7517589999999981"/>
    <n v="6.1842799999999993"/>
    <n v="3.5674789999999987"/>
    <x v="0"/>
  </r>
  <r>
    <s v="ECU0062"/>
    <n v="1.3959999999999999"/>
    <n v="2.2012999999999998"/>
    <n v="2.2214999999999998"/>
    <s v="MATRIZ "/>
    <s v="MATRIZ "/>
    <s v="JUN"/>
    <n v="2020"/>
    <n v="1.4"/>
    <n v="3.0818199999999996"/>
    <n v="1.9543999999999997"/>
    <n v="1.1274199999999999"/>
    <x v="1"/>
  </r>
  <r>
    <s v="ECU0062"/>
    <n v="1.3959999999999999"/>
    <n v="2.2012999999999998"/>
    <n v="2.2214999999999998"/>
    <s v="MATRIZ "/>
    <s v="MATRIZ "/>
    <s v="JUL"/>
    <n v="2020"/>
    <n v="3.88"/>
    <n v="8.5410439999999994"/>
    <n v="5.4164799999999991"/>
    <n v="3.1245640000000003"/>
    <x v="2"/>
  </r>
  <r>
    <s v="ECU0062"/>
    <n v="1.3959999999999999"/>
    <n v="2.2012999999999998"/>
    <n v="2.2214999999999998"/>
    <s v="MATRIZ "/>
    <s v="MATRIZ "/>
    <s v="AUG"/>
    <n v="2020"/>
    <n v="0"/>
    <n v="0"/>
    <n v="0"/>
    <n v="0"/>
    <x v="3"/>
  </r>
  <r>
    <s v="ECU0062"/>
    <n v="1.3959999999999999"/>
    <n v="2.2012999999999998"/>
    <n v="2.2214999999999998"/>
    <s v="MATRIZ "/>
    <s v="MATRIZ "/>
    <s v="SEP"/>
    <n v="2020"/>
    <n v="1.1399999999999999"/>
    <n v="2.5094819999999998"/>
    <n v="1.5914399999999997"/>
    <n v="0.91804200000000002"/>
    <x v="4"/>
  </r>
  <r>
    <s v="ECU0062"/>
    <n v="1.3959999999999999"/>
    <n v="2.2012999999999998"/>
    <n v="2.2214999999999998"/>
    <s v="MATRIZ "/>
    <s v="MATRIZ "/>
    <s v="OCT"/>
    <n v="2020"/>
    <n v="1.93"/>
    <n v="4.2485089999999994"/>
    <n v="2.6942799999999996"/>
    <n v="1.5542289999999999"/>
    <x v="5"/>
  </r>
  <r>
    <s v="ECU0062"/>
    <n v="1.3959999999999999"/>
    <n v="2.2012999999999998"/>
    <n v="2.2214999999999998"/>
    <s v="MATRIZ "/>
    <s v="MATRIZ "/>
    <s v="NOV"/>
    <n v="2020"/>
    <n v="1.03"/>
    <n v="2.2673389999999998"/>
    <n v="1.43788"/>
    <n v="0.82945899999999972"/>
    <x v="6"/>
  </r>
  <r>
    <s v="ECU0062"/>
    <n v="1.3959999999999999"/>
    <n v="2.2012999999999998"/>
    <n v="2.2214999999999998"/>
    <s v="MATRIZ "/>
    <s v="MATRIZ "/>
    <s v="DEC"/>
    <n v="2020"/>
    <n v="0"/>
    <n v="0"/>
    <n v="0"/>
    <n v="0"/>
    <x v="7"/>
  </r>
  <r>
    <s v="ECU0062"/>
    <n v="1.3959999999999999"/>
    <n v="2.2012999999999998"/>
    <n v="2.2214999999999998"/>
    <s v="MATRIZ "/>
    <s v="MATRIZ "/>
    <s v="JAN"/>
    <n v="2021"/>
    <n v="0.11"/>
    <n v="0.24214299999999997"/>
    <n v="0.15356"/>
    <n v="8.8582999999999967E-2"/>
    <x v="8"/>
  </r>
  <r>
    <s v="ECU0063"/>
    <n v="4.7938999999999998"/>
    <n v="9.4092000000000002"/>
    <n v="8.1992999999999991"/>
    <s v="MATRIZ "/>
    <s v="MATRIZ "/>
    <s v="MAY"/>
    <n v="2020"/>
    <n v="6.37"/>
    <n v="59.936604000000003"/>
    <n v="30.537143"/>
    <n v="29.399461000000002"/>
    <x v="0"/>
  </r>
  <r>
    <s v="ECU0063"/>
    <n v="4.7938999999999998"/>
    <n v="9.4092000000000002"/>
    <n v="8.1992999999999991"/>
    <s v="MATRIZ "/>
    <s v="MATRIZ "/>
    <s v="JUN"/>
    <n v="2020"/>
    <n v="0"/>
    <n v="0"/>
    <n v="0"/>
    <n v="0"/>
    <x v="1"/>
  </r>
  <r>
    <s v="ECU0063"/>
    <n v="4.7938999999999998"/>
    <n v="9.4092000000000002"/>
    <n v="8.1992999999999991"/>
    <s v="MATRIZ "/>
    <s v="MATRIZ "/>
    <s v="JUL"/>
    <n v="2020"/>
    <n v="1.97"/>
    <n v="18.536124000000001"/>
    <n v="9.4439829999999994"/>
    <n v="9.0921410000000016"/>
    <x v="2"/>
  </r>
  <r>
    <s v="ECU0063"/>
    <n v="4.7938999999999998"/>
    <n v="9.4092000000000002"/>
    <n v="8.1992999999999991"/>
    <s v="MATRIZ "/>
    <s v="MATRIZ "/>
    <s v="AUG"/>
    <n v="2020"/>
    <n v="0.11"/>
    <n v="1.035012"/>
    <n v="0.52732899999999994"/>
    <n v="0.50768300000000011"/>
    <x v="3"/>
  </r>
  <r>
    <s v="ECU0063"/>
    <n v="4.7938999999999998"/>
    <n v="9.4092000000000002"/>
    <n v="8.1992999999999991"/>
    <s v="MATRIZ "/>
    <s v="MATRIZ "/>
    <s v="SEP"/>
    <n v="2020"/>
    <n v="0.89"/>
    <n v="8.3741880000000002"/>
    <n v="4.2665709999999999"/>
    <n v="4.1076170000000003"/>
    <x v="4"/>
  </r>
  <r>
    <s v="ECU0063"/>
    <n v="4.7938999999999998"/>
    <n v="9.4092000000000002"/>
    <n v="8.1992999999999991"/>
    <s v="MATRIZ "/>
    <s v="MATRIZ "/>
    <s v="OCT"/>
    <n v="2020"/>
    <n v="4.83"/>
    <n v="45.446435999999999"/>
    <n v="23.154537000000001"/>
    <n v="22.291898999999997"/>
    <x v="5"/>
  </r>
  <r>
    <s v="ECU0063"/>
    <n v="4.7938999999999998"/>
    <n v="9.4092000000000002"/>
    <n v="8.1992999999999991"/>
    <s v="MATRIZ "/>
    <s v="MATRIZ "/>
    <s v="NOV"/>
    <n v="2020"/>
    <n v="0.3"/>
    <n v="2.8227600000000002"/>
    <n v="1.4381699999999999"/>
    <n v="1.3845900000000002"/>
    <x v="6"/>
  </r>
  <r>
    <s v="ECU0063"/>
    <n v="4.7938999999999998"/>
    <n v="9.4092000000000002"/>
    <n v="8.1992999999999991"/>
    <s v="MATRIZ "/>
    <s v="MATRIZ "/>
    <s v="DEC"/>
    <n v="2020"/>
    <n v="2.88"/>
    <n v="27.098496000000001"/>
    <n v="13.806431999999999"/>
    <n v="13.292064000000002"/>
    <x v="7"/>
  </r>
  <r>
    <s v="ECU0063"/>
    <n v="4.7938999999999998"/>
    <n v="9.4092000000000002"/>
    <n v="8.1992999999999991"/>
    <s v="MATRIZ "/>
    <s v="MATRIZ "/>
    <s v="JAN"/>
    <n v="2021"/>
    <n v="0"/>
    <n v="0"/>
    <n v="0"/>
    <n v="0"/>
    <x v="8"/>
  </r>
  <r>
    <s v="ECU0063"/>
    <n v="12.4598"/>
    <n v="19.2928"/>
    <n v="16.9572"/>
    <s v="SUCURSAL LOJA"/>
    <s v="SUCURSAL LOJA"/>
    <s v="MAY"/>
    <n v="2020"/>
    <n v="1.85"/>
    <n v="35.691679999999998"/>
    <n v="23.050630000000002"/>
    <n v="12.641049999999996"/>
    <x v="0"/>
  </r>
  <r>
    <s v="ECU0063"/>
    <n v="12.4598"/>
    <n v="19.2928"/>
    <n v="16.9572"/>
    <s v="SUCURSAL LOJA"/>
    <s v="SUCURSAL LOJA"/>
    <s v="JUN"/>
    <n v="2020"/>
    <n v="2.1800000000000002"/>
    <n v="42.058304"/>
    <n v="27.162364"/>
    <n v="14.89594"/>
    <x v="1"/>
  </r>
  <r>
    <s v="ECU0063"/>
    <n v="12.4598"/>
    <n v="19.2928"/>
    <n v="16.9572"/>
    <s v="SUCURSAL LOJA"/>
    <s v="SUCURSAL LOJA"/>
    <s v="JUL"/>
    <n v="2020"/>
    <n v="12.08"/>
    <n v="233.05702399999998"/>
    <n v="150.51438400000001"/>
    <n v="82.542639999999977"/>
    <x v="2"/>
  </r>
  <r>
    <s v="ECU0063"/>
    <n v="12.4598"/>
    <n v="19.2928"/>
    <n v="16.9572"/>
    <s v="SUCURSAL LOJA"/>
    <s v="SUCURSAL LOJA"/>
    <s v="AUG"/>
    <n v="2020"/>
    <n v="4.0999999999999996"/>
    <n v="79.10047999999999"/>
    <n v="51.085179999999994"/>
    <n v="28.015299999999996"/>
    <x v="3"/>
  </r>
  <r>
    <s v="ECU0063"/>
    <n v="12.4598"/>
    <n v="19.2928"/>
    <n v="16.9572"/>
    <s v="SUCURSAL LOJA"/>
    <s v="SUCURSAL LOJA"/>
    <s v="SEP"/>
    <n v="2020"/>
    <n v="4.16"/>
    <n v="80.258048000000002"/>
    <n v="51.832768000000002"/>
    <n v="28.425280000000001"/>
    <x v="4"/>
  </r>
  <r>
    <s v="ECU0063"/>
    <n v="12.4598"/>
    <n v="19.2928"/>
    <n v="16.9572"/>
    <s v="SUCURSAL LOJA"/>
    <s v="SUCURSAL LOJA"/>
    <s v="OCT"/>
    <n v="2020"/>
    <n v="0"/>
    <n v="0"/>
    <n v="0"/>
    <n v="0"/>
    <x v="5"/>
  </r>
  <r>
    <s v="ECU0063"/>
    <n v="12.4598"/>
    <n v="19.2928"/>
    <n v="16.9572"/>
    <s v="SUCURSAL LOJA"/>
    <s v="SUCURSAL LOJA"/>
    <s v="NOV"/>
    <n v="2020"/>
    <n v="1.56"/>
    <n v="30.096768000000001"/>
    <n v="19.437287999999999"/>
    <n v="10.659480000000002"/>
    <x v="6"/>
  </r>
  <r>
    <s v="ECU0063"/>
    <n v="12.4598"/>
    <n v="19.2928"/>
    <n v="16.9572"/>
    <s v="SUCURSAL LOJA"/>
    <s v="SUCURSAL LOJA"/>
    <s v="DEC"/>
    <n v="2020"/>
    <n v="2.91"/>
    <n v="56.142048000000003"/>
    <n v="36.258018"/>
    <n v="19.884030000000003"/>
    <x v="7"/>
  </r>
  <r>
    <s v="ECU0063"/>
    <n v="12.4598"/>
    <n v="19.2928"/>
    <n v="16.9572"/>
    <s v="SUCURSAL LOJA"/>
    <s v="SUCURSAL LOJA"/>
    <s v="JAN"/>
    <n v="2021"/>
    <n v="7.23"/>
    <n v="139.48694399999999"/>
    <n v="90.084354000000005"/>
    <n v="49.402589999999989"/>
    <x v="8"/>
  </r>
  <r>
    <s v="ECU0063"/>
    <n v="9.9975000000000005"/>
    <n v="16.017099999999999"/>
    <n v="16.765499999999999"/>
    <s v="SUCURSAL TRAN"/>
    <s v="SUCURSAL TRAN"/>
    <s v="MAY"/>
    <n v="2020"/>
    <n v="0.26"/>
    <n v="4.1644459999999999"/>
    <n v="2.5993500000000003"/>
    <n v="1.5650959999999996"/>
    <x v="0"/>
  </r>
  <r>
    <s v="ECU0063"/>
    <n v="9.9975000000000005"/>
    <n v="16.017099999999999"/>
    <n v="16.765499999999999"/>
    <s v="SUCURSAL TRAN"/>
    <s v="SUCURSAL TRAN"/>
    <s v="JUN"/>
    <n v="2020"/>
    <n v="0.16"/>
    <n v="2.5627360000000001"/>
    <n v="1.5996000000000001"/>
    <n v="0.96313599999999999"/>
    <x v="1"/>
  </r>
  <r>
    <s v="ECU0063"/>
    <n v="9.9975000000000005"/>
    <n v="16.017099999999999"/>
    <n v="16.765499999999999"/>
    <s v="SUCURSAL TRAN"/>
    <s v="SUCURSAL TRAN"/>
    <s v="JUL"/>
    <n v="2020"/>
    <n v="1.31"/>
    <n v="20.982400999999999"/>
    <n v="13.096725000000001"/>
    <n v="7.8856759999999984"/>
    <x v="2"/>
  </r>
  <r>
    <s v="ECU0063"/>
    <n v="9.9975000000000005"/>
    <n v="16.017099999999999"/>
    <n v="16.765499999999999"/>
    <s v="SUCURSAL TRAN"/>
    <s v="SUCURSAL TRAN"/>
    <s v="AUG"/>
    <n v="2020"/>
    <n v="0.7"/>
    <n v="11.211969999999999"/>
    <n v="6.9982499999999996"/>
    <n v="4.2137199999999995"/>
    <x v="3"/>
  </r>
  <r>
    <s v="ECU0063"/>
    <n v="9.9975000000000005"/>
    <n v="16.017099999999999"/>
    <n v="16.765499999999999"/>
    <s v="SUCURSAL TRAN"/>
    <s v="SUCURSAL TRAN"/>
    <s v="SEP"/>
    <n v="2020"/>
    <n v="5.8"/>
    <n v="92.899179999999987"/>
    <n v="57.985500000000002"/>
    <n v="34.913679999999985"/>
    <x v="4"/>
  </r>
  <r>
    <s v="ECU0063"/>
    <n v="9.9975000000000005"/>
    <n v="16.017099999999999"/>
    <n v="16.765499999999999"/>
    <s v="SUCURSAL TRAN"/>
    <s v="SUCURSAL TRAN"/>
    <s v="OCT"/>
    <n v="2020"/>
    <n v="0"/>
    <n v="0"/>
    <n v="0"/>
    <n v="0"/>
    <x v="5"/>
  </r>
  <r>
    <s v="ECU0063"/>
    <n v="9.9975000000000005"/>
    <n v="16.017099999999999"/>
    <n v="16.765499999999999"/>
    <s v="SUCURSAL TRAN"/>
    <s v="SUCURSAL TRAN"/>
    <s v="NOV"/>
    <n v="2020"/>
    <n v="0.35"/>
    <n v="5.6059849999999996"/>
    <n v="3.4991249999999998"/>
    <n v="2.1068599999999997"/>
    <x v="6"/>
  </r>
  <r>
    <s v="ECU0063"/>
    <n v="9.9975000000000005"/>
    <n v="16.017099999999999"/>
    <n v="16.765499999999999"/>
    <s v="SUCURSAL TRAN"/>
    <s v="SUCURSAL TRAN"/>
    <s v="DEC"/>
    <n v="2020"/>
    <n v="0.76"/>
    <n v="12.172995999999999"/>
    <n v="7.5981000000000005"/>
    <n v="4.574895999999999"/>
    <x v="7"/>
  </r>
  <r>
    <s v="ECU0063"/>
    <n v="9.9975000000000005"/>
    <n v="16.017099999999999"/>
    <n v="16.765499999999999"/>
    <s v="SUCURSAL TRAN"/>
    <s v="SUCURSAL TRAN"/>
    <s v="JAN"/>
    <n v="2021"/>
    <n v="0.62"/>
    <n v="9.9306019999999986"/>
    <n v="6.1984500000000002"/>
    <n v="3.7321519999999984"/>
    <x v="8"/>
  </r>
  <r>
    <s v="ECU0063"/>
    <n v="11.585800000000001"/>
    <n v="21.809000000000001"/>
    <n v="27.0245"/>
    <s v="SUCURSAL TALLER"/>
    <s v="SUCURSAL TALLER"/>
    <s v="MAY"/>
    <n v="2020"/>
    <n v="0.73"/>
    <n v="15.92057"/>
    <n v="8.4576340000000005"/>
    <n v="7.4629359999999991"/>
    <x v="0"/>
  </r>
  <r>
    <s v="ECU0063"/>
    <n v="11.585800000000001"/>
    <n v="21.809000000000001"/>
    <n v="27.0245"/>
    <s v="SUCURSAL TALLER"/>
    <s v="SUCURSAL TALLER"/>
    <s v="JUN"/>
    <n v="2020"/>
    <n v="8.0299999999999994"/>
    <n v="175.12627000000001"/>
    <n v="93.033974000000001"/>
    <n v="82.092296000000005"/>
    <x v="1"/>
  </r>
  <r>
    <s v="ECU0063"/>
    <n v="11.585800000000001"/>
    <n v="21.809000000000001"/>
    <n v="27.0245"/>
    <s v="SUCURSAL TALLER"/>
    <s v="SUCURSAL TALLER"/>
    <s v="JUL"/>
    <n v="2020"/>
    <n v="0"/>
    <n v="0"/>
    <n v="0"/>
    <n v="0"/>
    <x v="2"/>
  </r>
  <r>
    <s v="ECU0063"/>
    <n v="11.585800000000001"/>
    <n v="21.809000000000001"/>
    <n v="27.0245"/>
    <s v="SUCURSAL TALLER"/>
    <s v="SUCURSAL TALLER"/>
    <s v="AUG"/>
    <n v="2020"/>
    <n v="0.93"/>
    <n v="20.282370000000004"/>
    <n v="10.774794000000002"/>
    <n v="9.507576000000002"/>
    <x v="3"/>
  </r>
  <r>
    <s v="ECU0063"/>
    <n v="11.585800000000001"/>
    <n v="21.809000000000001"/>
    <n v="27.0245"/>
    <s v="SUCURSAL TALLER"/>
    <s v="SUCURSAL TALLER"/>
    <s v="SEP"/>
    <n v="2020"/>
    <n v="0.03"/>
    <n v="0.65427000000000002"/>
    <n v="0.34757399999999999"/>
    <n v="0.30669600000000002"/>
    <x v="4"/>
  </r>
  <r>
    <s v="ECU0063"/>
    <n v="11.585800000000001"/>
    <n v="21.809000000000001"/>
    <n v="27.0245"/>
    <s v="SUCURSAL TALLER"/>
    <s v="SUCURSAL TALLER"/>
    <s v="OCT"/>
    <n v="2020"/>
    <n v="0"/>
    <n v="0"/>
    <n v="0"/>
    <n v="0"/>
    <x v="5"/>
  </r>
  <r>
    <s v="ECU0063"/>
    <n v="11.585800000000001"/>
    <n v="21.809000000000001"/>
    <n v="27.0245"/>
    <s v="SUCURSAL TALLER"/>
    <s v="SUCURSAL TALLER"/>
    <s v="NOV"/>
    <n v="2020"/>
    <n v="1.42"/>
    <n v="30.968779999999999"/>
    <n v="16.451836"/>
    <n v="14.516943999999999"/>
    <x v="6"/>
  </r>
  <r>
    <s v="ECU0063"/>
    <n v="11.585800000000001"/>
    <n v="21.809000000000001"/>
    <n v="27.0245"/>
    <s v="SUCURSAL TALLER"/>
    <s v="SUCURSAL TALLER"/>
    <s v="DEC"/>
    <n v="2020"/>
    <n v="0.18"/>
    <n v="3.9256199999999999"/>
    <n v="2.0854439999999999"/>
    <n v="1.840176"/>
    <x v="7"/>
  </r>
  <r>
    <s v="ECU0063"/>
    <n v="11.585800000000001"/>
    <n v="21.809000000000001"/>
    <n v="27.0245"/>
    <s v="SUCURSAL TALLER"/>
    <s v="SUCURSAL TALLER"/>
    <s v="JAN"/>
    <n v="2021"/>
    <n v="0"/>
    <n v="0"/>
    <n v="0"/>
    <n v="0"/>
    <x v="8"/>
  </r>
  <r>
    <s v="ECU0063"/>
    <n v="12.8523"/>
    <n v="15.5252"/>
    <n v="19.015999999999998"/>
    <s v="SUCURSAL CHILE"/>
    <s v="SUCURSAL CHILE"/>
    <s v="MAY"/>
    <n v="2020"/>
    <n v="0"/>
    <n v="0"/>
    <n v="0"/>
    <n v="0"/>
    <x v="0"/>
  </r>
  <r>
    <s v="ECU0063"/>
    <n v="12.8523"/>
    <n v="15.5252"/>
    <n v="19.015999999999998"/>
    <s v="SUCURSAL CHILE"/>
    <s v="SUCURSAL CHILE"/>
    <s v="JUN"/>
    <n v="2020"/>
    <n v="0.41"/>
    <n v="6.3653319999999995"/>
    <n v="5.2694429999999999"/>
    <n v="1.0958889999999997"/>
    <x v="1"/>
  </r>
  <r>
    <s v="ECU0063"/>
    <n v="12.8523"/>
    <n v="15.5252"/>
    <n v="19.015999999999998"/>
    <s v="SUCURSAL CHILE"/>
    <s v="SUCURSAL CHILE"/>
    <s v="JUL"/>
    <n v="2020"/>
    <n v="0"/>
    <n v="0"/>
    <n v="0"/>
    <n v="0"/>
    <x v="2"/>
  </r>
  <r>
    <s v="ECU0063"/>
    <n v="12.8523"/>
    <n v="15.5252"/>
    <n v="19.015999999999998"/>
    <s v="SUCURSAL CHILE"/>
    <s v="SUCURSAL CHILE"/>
    <s v="AUG"/>
    <n v="2020"/>
    <n v="0.89"/>
    <n v="13.817428"/>
    <n v="11.438547"/>
    <n v="2.3788809999999998"/>
    <x v="3"/>
  </r>
  <r>
    <s v="ECU0063"/>
    <n v="12.8523"/>
    <n v="15.5252"/>
    <n v="19.015999999999998"/>
    <s v="SUCURSAL CHILE"/>
    <s v="SUCURSAL CHILE"/>
    <s v="SEP"/>
    <n v="2020"/>
    <n v="8.67"/>
    <n v="134.60348400000001"/>
    <n v="111.429441"/>
    <n v="23.174043000000012"/>
    <x v="4"/>
  </r>
  <r>
    <s v="ECU0063"/>
    <n v="12.8523"/>
    <n v="15.5252"/>
    <n v="19.015999999999998"/>
    <s v="SUCURSAL CHILE"/>
    <s v="SUCURSAL CHILE"/>
    <s v="OCT"/>
    <n v="2020"/>
    <n v="2.99"/>
    <n v="46.420348000000004"/>
    <n v="38.428377000000005"/>
    <n v="7.9919709999999995"/>
    <x v="5"/>
  </r>
  <r>
    <s v="ECU0063"/>
    <n v="12.8523"/>
    <n v="15.5252"/>
    <n v="19.015999999999998"/>
    <s v="SUCURSAL CHILE"/>
    <s v="SUCURSAL CHILE"/>
    <s v="NOV"/>
    <n v="2020"/>
    <n v="0.3"/>
    <n v="4.6575600000000001"/>
    <n v="3.8556899999999996"/>
    <n v="0.80187000000000053"/>
    <x v="6"/>
  </r>
  <r>
    <s v="ECU0063"/>
    <n v="12.8523"/>
    <n v="15.5252"/>
    <n v="19.015999999999998"/>
    <s v="SUCURSAL CHILE"/>
    <s v="SUCURSAL CHILE"/>
    <s v="DEC"/>
    <n v="2020"/>
    <n v="4.97"/>
    <n v="77.160243999999992"/>
    <n v="63.875930999999994"/>
    <n v="13.284312999999997"/>
    <x v="7"/>
  </r>
  <r>
    <s v="ECU0063"/>
    <n v="12.8523"/>
    <n v="15.5252"/>
    <n v="19.015999999999998"/>
    <s v="SUCURSAL CHILE"/>
    <s v="SUCURSAL CHILE"/>
    <s v="JAN"/>
    <n v="2021"/>
    <n v="6.42"/>
    <n v="99.671784000000002"/>
    <n v="82.511765999999994"/>
    <n v="17.160018000000008"/>
    <x v="8"/>
  </r>
  <r>
    <s v="COLO0064"/>
    <n v="11.6523"/>
    <n v="19.4132"/>
    <n v="0"/>
    <s v="SUCURSAL CHILE"/>
    <s v="SUCURSAL CHILE"/>
    <s v="MAY"/>
    <n v="2020"/>
    <n v="4.53"/>
    <n v="87.941796000000011"/>
    <n v="52.784919000000002"/>
    <n v="35.156877000000009"/>
    <x v="0"/>
  </r>
  <r>
    <s v="COLO0064"/>
    <n v="11.6523"/>
    <n v="19.4132"/>
    <n v="0"/>
    <s v="SUCURSAL CHILE"/>
    <s v="SUCURSAL CHILE"/>
    <s v="JUN"/>
    <n v="2020"/>
    <n v="1.96"/>
    <n v="38.049872000000001"/>
    <n v="22.838508000000001"/>
    <n v="15.211364"/>
    <x v="1"/>
  </r>
  <r>
    <s v="COLO0064"/>
    <n v="11.6523"/>
    <n v="19.4132"/>
    <n v="0"/>
    <s v="SUCURSAL CHILE"/>
    <s v="SUCURSAL CHILE"/>
    <s v="JUL"/>
    <n v="2020"/>
    <n v="17.350000000000001"/>
    <n v="336.81902000000002"/>
    <n v="202.16740500000003"/>
    <n v="134.65161499999999"/>
    <x v="2"/>
  </r>
  <r>
    <s v="COLO0064"/>
    <n v="11.6523"/>
    <n v="19.4132"/>
    <n v="0"/>
    <s v="SUCURSAL CHILE"/>
    <s v="SUCURSAL CHILE"/>
    <s v="AUG"/>
    <n v="2020"/>
    <n v="9.31"/>
    <n v="180.73689200000001"/>
    <n v="108.48291300000001"/>
    <n v="72.253979000000001"/>
    <x v="3"/>
  </r>
  <r>
    <s v="COLO0064"/>
    <n v="11.6523"/>
    <n v="19.4132"/>
    <n v="0"/>
    <s v="SUCURSAL CHILE"/>
    <s v="SUCURSAL CHILE"/>
    <s v="SEP"/>
    <n v="2020"/>
    <n v="3.22"/>
    <n v="62.510504000000005"/>
    <n v="37.520406000000001"/>
    <n v="24.990098000000003"/>
    <x v="4"/>
  </r>
  <r>
    <s v="COLO0064"/>
    <n v="11.6523"/>
    <n v="19.4132"/>
    <n v="0"/>
    <s v="SUCURSAL CHILE"/>
    <s v="SUCURSAL CHILE"/>
    <s v="OCT"/>
    <n v="2020"/>
    <n v="0.41"/>
    <n v="7.9594119999999995"/>
    <n v="4.7774429999999999"/>
    <n v="3.1819689999999996"/>
    <x v="5"/>
  </r>
  <r>
    <s v="COLO0064"/>
    <n v="11.6523"/>
    <n v="19.4132"/>
    <n v="0"/>
    <s v="SUCURSAL CHILE"/>
    <s v="SUCURSAL CHILE"/>
    <s v="NOV"/>
    <n v="2020"/>
    <n v="0"/>
    <n v="0"/>
    <n v="0"/>
    <n v="0"/>
    <x v="6"/>
  </r>
  <r>
    <s v="COLO0064"/>
    <n v="11.6523"/>
    <n v="19.4132"/>
    <n v="0"/>
    <s v="SUCURSAL CHILE"/>
    <s v="SUCURSAL CHILE"/>
    <s v="DEC"/>
    <n v="2020"/>
    <n v="0"/>
    <n v="0"/>
    <n v="0"/>
    <n v="0"/>
    <x v="7"/>
  </r>
  <r>
    <s v="COLO0064"/>
    <n v="11.6523"/>
    <n v="19.4132"/>
    <n v="0"/>
    <s v="SUCURSAL CHILE"/>
    <s v="SUCURSAL CHILE"/>
    <s v="JAN"/>
    <n v="2021"/>
    <n v="6.83"/>
    <n v="132.59215599999999"/>
    <n v="79.585209000000006"/>
    <n v="53.006946999999982"/>
    <x v="8"/>
  </r>
  <r>
    <s v="COLO0064"/>
    <n v="9.1821999999999999"/>
    <n v="15.6465"/>
    <n v="18.590699999999998"/>
    <s v="MATRIZ "/>
    <s v="MATRIZ "/>
    <s v="MAY"/>
    <n v="2020"/>
    <n v="2.23"/>
    <n v="34.891694999999999"/>
    <n v="20.476306000000001"/>
    <n v="14.415388999999998"/>
    <x v="0"/>
  </r>
  <r>
    <s v="COLO0064"/>
    <n v="9.1821999999999999"/>
    <n v="15.6465"/>
    <n v="18.590699999999998"/>
    <s v="MATRIZ "/>
    <s v="MATRIZ "/>
    <s v="JUN"/>
    <n v="2020"/>
    <n v="1.79"/>
    <n v="28.007235000000001"/>
    <n v="16.436138"/>
    <n v="11.571097000000002"/>
    <x v="1"/>
  </r>
  <r>
    <s v="COLO0064"/>
    <n v="9.1821999999999999"/>
    <n v="15.6465"/>
    <n v="18.590699999999998"/>
    <s v="MATRIZ "/>
    <s v="MATRIZ "/>
    <s v="JUL"/>
    <n v="2020"/>
    <n v="1.24"/>
    <n v="19.40166"/>
    <n v="11.385928"/>
    <n v="8.0157319999999999"/>
    <x v="2"/>
  </r>
  <r>
    <s v="COLO0064"/>
    <n v="9.1821999999999999"/>
    <n v="15.6465"/>
    <n v="18.590699999999998"/>
    <s v="MATRIZ "/>
    <s v="MATRIZ "/>
    <s v="AUG"/>
    <n v="2020"/>
    <n v="0.89"/>
    <n v="13.925385"/>
    <n v="8.1721579999999996"/>
    <n v="5.7532270000000008"/>
    <x v="3"/>
  </r>
  <r>
    <s v="COLO0064"/>
    <n v="9.1821999999999999"/>
    <n v="15.6465"/>
    <n v="18.590699999999998"/>
    <s v="MATRIZ "/>
    <s v="MATRIZ "/>
    <s v="SEP"/>
    <n v="2020"/>
    <n v="2"/>
    <n v="31.292999999999999"/>
    <n v="18.3644"/>
    <n v="12.928599999999999"/>
    <x v="4"/>
  </r>
  <r>
    <s v="COLO0064"/>
    <n v="9.1821999999999999"/>
    <n v="15.6465"/>
    <n v="18.590699999999998"/>
    <s v="MATRIZ "/>
    <s v="MATRIZ "/>
    <s v="OCT"/>
    <n v="2020"/>
    <n v="7.74"/>
    <n v="121.10391"/>
    <n v="71.070228"/>
    <n v="50.033681999999999"/>
    <x v="5"/>
  </r>
  <r>
    <s v="COLO0064"/>
    <n v="9.1821999999999999"/>
    <n v="15.6465"/>
    <n v="18.590699999999998"/>
    <s v="MATRIZ "/>
    <s v="MATRIZ "/>
    <s v="NOV"/>
    <n v="2020"/>
    <n v="2.82"/>
    <n v="44.123129999999996"/>
    <n v="25.893803999999999"/>
    <n v="18.229325999999997"/>
    <x v="6"/>
  </r>
  <r>
    <s v="COLO0064"/>
    <n v="9.1821999999999999"/>
    <n v="15.6465"/>
    <n v="18.590699999999998"/>
    <s v="MATRIZ "/>
    <s v="MATRIZ "/>
    <s v="DEC"/>
    <n v="2020"/>
    <n v="0"/>
    <n v="0"/>
    <n v="0"/>
    <n v="0"/>
    <x v="7"/>
  </r>
  <r>
    <s v="COLO0064"/>
    <n v="9.1821999999999999"/>
    <n v="15.6465"/>
    <n v="18.590699999999998"/>
    <s v="MATRIZ "/>
    <s v="MATRIZ "/>
    <s v="JAN"/>
    <n v="2021"/>
    <n v="0.52"/>
    <n v="8.1361799999999995"/>
    <n v="4.7747440000000001"/>
    <n v="3.3614359999999994"/>
    <x v="8"/>
  </r>
  <r>
    <s v="COLO0064"/>
    <n v="11.476599999999999"/>
    <n v="15.0579"/>
    <n v="14.8969"/>
    <s v="SUCURSAL LOJA"/>
    <s v="SUCURSAL LOJA"/>
    <s v="MAY"/>
    <n v="2020"/>
    <n v="0.87"/>
    <n v="13.100372999999999"/>
    <n v="9.9846419999999991"/>
    <n v="3.1157310000000003"/>
    <x v="0"/>
  </r>
  <r>
    <s v="COLO0064"/>
    <n v="11.476599999999999"/>
    <n v="15.0579"/>
    <n v="14.8969"/>
    <s v="SUCURSAL LOJA"/>
    <s v="SUCURSAL LOJA"/>
    <s v="JUN"/>
    <n v="2020"/>
    <n v="0.24"/>
    <n v="3.613896"/>
    <n v="2.7543839999999999"/>
    <n v="0.85951200000000005"/>
    <x v="1"/>
  </r>
  <r>
    <s v="COLO0064"/>
    <n v="11.476599999999999"/>
    <n v="15.0579"/>
    <n v="14.8969"/>
    <s v="SUCURSAL LOJA"/>
    <s v="SUCURSAL LOJA"/>
    <s v="JUL"/>
    <n v="2020"/>
    <n v="0"/>
    <n v="0"/>
    <n v="0"/>
    <n v="0"/>
    <x v="2"/>
  </r>
  <r>
    <s v="COLO0064"/>
    <n v="11.476599999999999"/>
    <n v="15.0579"/>
    <n v="14.8969"/>
    <s v="SUCURSAL LOJA"/>
    <s v="SUCURSAL LOJA"/>
    <s v="AUG"/>
    <n v="2020"/>
    <n v="2.3199999999999998"/>
    <n v="34.934328000000001"/>
    <n v="26.625711999999996"/>
    <n v="8.3086160000000042"/>
    <x v="3"/>
  </r>
  <r>
    <s v="COLO0064"/>
    <n v="11.476599999999999"/>
    <n v="15.0579"/>
    <n v="14.8969"/>
    <s v="SUCURSAL LOJA"/>
    <s v="SUCURSAL LOJA"/>
    <s v="SEP"/>
    <n v="2020"/>
    <n v="1.66"/>
    <n v="24.996113999999999"/>
    <n v="19.051155999999999"/>
    <n v="5.9449579999999997"/>
    <x v="4"/>
  </r>
  <r>
    <s v="COLO0064"/>
    <n v="11.476599999999999"/>
    <n v="15.0579"/>
    <n v="14.8969"/>
    <s v="SUCURSAL LOJA"/>
    <s v="SUCURSAL LOJA"/>
    <s v="OCT"/>
    <n v="2020"/>
    <n v="2.86"/>
    <n v="43.065593999999997"/>
    <n v="32.823076"/>
    <n v="10.242517999999997"/>
    <x v="5"/>
  </r>
  <r>
    <s v="COLO0064"/>
    <n v="11.476599999999999"/>
    <n v="15.0579"/>
    <n v="14.8969"/>
    <s v="SUCURSAL LOJA"/>
    <s v="SUCURSAL LOJA"/>
    <s v="NOV"/>
    <n v="2020"/>
    <n v="2.17"/>
    <n v="32.675643000000001"/>
    <n v="24.904221999999997"/>
    <n v="7.7714210000000037"/>
    <x v="6"/>
  </r>
  <r>
    <s v="COLO0064"/>
    <n v="11.476599999999999"/>
    <n v="15.0579"/>
    <n v="14.8969"/>
    <s v="SUCURSAL LOJA"/>
    <s v="SUCURSAL LOJA"/>
    <s v="DEC"/>
    <n v="2020"/>
    <n v="1.55"/>
    <n v="23.339745000000001"/>
    <n v="17.788730000000001"/>
    <n v="5.5510149999999996"/>
    <x v="7"/>
  </r>
  <r>
    <s v="COLO0064"/>
    <n v="11.476599999999999"/>
    <n v="15.0579"/>
    <n v="14.8969"/>
    <s v="SUCURSAL LOJA"/>
    <s v="SUCURSAL LOJA"/>
    <s v="JAN"/>
    <n v="2021"/>
    <n v="0"/>
    <n v="0"/>
    <n v="0"/>
    <n v="0"/>
    <x v="8"/>
  </r>
  <r>
    <s v="COLO0064"/>
    <n v="13.325100000000001"/>
    <n v="20.727399999999999"/>
    <n v="0"/>
    <s v="SUCURSAL TRAN"/>
    <s v="SUCURSAL TRAN"/>
    <s v="MAY"/>
    <n v="2020"/>
    <n v="0"/>
    <n v="0"/>
    <n v="0"/>
    <n v="0"/>
    <x v="0"/>
  </r>
  <r>
    <s v="COLO0064"/>
    <n v="13.325100000000001"/>
    <n v="20.727399999999999"/>
    <n v="0"/>
    <s v="SUCURSAL TRAN"/>
    <s v="SUCURSAL TRAN"/>
    <s v="JUN"/>
    <n v="2020"/>
    <n v="0"/>
    <n v="0"/>
    <n v="0"/>
    <n v="0"/>
    <x v="1"/>
  </r>
  <r>
    <s v="COLO0064"/>
    <n v="13.325100000000001"/>
    <n v="20.727399999999999"/>
    <n v="0"/>
    <s v="SUCURSAL TRAN"/>
    <s v="SUCURSAL TRAN"/>
    <s v="JUL"/>
    <n v="2020"/>
    <n v="1.06"/>
    <n v="21.971043999999999"/>
    <n v="14.124606000000002"/>
    <n v="7.8464379999999974"/>
    <x v="2"/>
  </r>
  <r>
    <s v="COLO0064"/>
    <n v="13.325100000000001"/>
    <n v="20.727399999999999"/>
    <n v="0"/>
    <s v="SUCURSAL TRAN"/>
    <s v="SUCURSAL TRAN"/>
    <s v="AUG"/>
    <n v="2020"/>
    <n v="0"/>
    <n v="0"/>
    <n v="0"/>
    <n v="0"/>
    <x v="3"/>
  </r>
  <r>
    <s v="COLO0064"/>
    <n v="13.325100000000001"/>
    <n v="20.727399999999999"/>
    <n v="0"/>
    <s v="SUCURSAL TRAN"/>
    <s v="SUCURSAL TRAN"/>
    <s v="SEP"/>
    <n v="2020"/>
    <n v="0"/>
    <n v="0"/>
    <n v="0"/>
    <n v="0"/>
    <x v="4"/>
  </r>
  <r>
    <s v="COLO0064"/>
    <n v="13.325100000000001"/>
    <n v="20.727399999999999"/>
    <n v="0"/>
    <s v="SUCURSAL TRAN"/>
    <s v="SUCURSAL TRAN"/>
    <s v="OCT"/>
    <n v="2020"/>
    <n v="0.12"/>
    <n v="2.4872879999999999"/>
    <n v="1.5990120000000001"/>
    <n v="0.88827599999999984"/>
    <x v="5"/>
  </r>
  <r>
    <s v="COLO0064"/>
    <n v="13.325100000000001"/>
    <n v="20.727399999999999"/>
    <n v="0"/>
    <s v="SUCURSAL TRAN"/>
    <s v="SUCURSAL TRAN"/>
    <s v="NOV"/>
    <n v="2020"/>
    <n v="0.57999999999999996"/>
    <n v="12.021891999999999"/>
    <n v="7.7285579999999996"/>
    <n v="4.2933339999999998"/>
    <x v="6"/>
  </r>
  <r>
    <s v="COLO0064"/>
    <n v="13.325100000000001"/>
    <n v="20.727399999999999"/>
    <n v="0"/>
    <s v="SUCURSAL TRAN"/>
    <s v="SUCURSAL TRAN"/>
    <s v="DEC"/>
    <n v="2020"/>
    <n v="0"/>
    <n v="0"/>
    <n v="0"/>
    <n v="0"/>
    <x v="7"/>
  </r>
  <r>
    <s v="COLO0064"/>
    <n v="13.325100000000001"/>
    <n v="20.727399999999999"/>
    <n v="0"/>
    <s v="SUCURSAL TRAN"/>
    <s v="SUCURSAL TRAN"/>
    <s v="JAN"/>
    <n v="2021"/>
    <n v="0.63"/>
    <n v="13.058261999999999"/>
    <n v="8.394813000000001"/>
    <n v="4.6634489999999982"/>
    <x v="8"/>
  </r>
  <r>
    <s v="COLO0064"/>
    <n v="10.202999999999999"/>
    <n v="13.1919"/>
    <n v="14.1418"/>
    <s v="SUCURSAL TALLER"/>
    <s v="SUCURSAL TALLER"/>
    <s v="MAY"/>
    <n v="2020"/>
    <n v="0"/>
    <n v="0"/>
    <n v="0"/>
    <n v="0"/>
    <x v="0"/>
  </r>
  <r>
    <s v="COLO0064"/>
    <n v="10.202999999999999"/>
    <n v="13.1919"/>
    <n v="14.1418"/>
    <s v="SUCURSAL TALLER"/>
    <s v="SUCURSAL TALLER"/>
    <s v="JUN"/>
    <n v="2020"/>
    <n v="3.22"/>
    <n v="42.477918000000003"/>
    <n v="32.853659999999998"/>
    <n v="9.6242580000000046"/>
    <x v="1"/>
  </r>
  <r>
    <s v="COLO0064"/>
    <n v="10.202999999999999"/>
    <n v="13.1919"/>
    <n v="14.1418"/>
    <s v="SUCURSAL TALLER"/>
    <s v="SUCURSAL TALLER"/>
    <s v="JUL"/>
    <n v="2020"/>
    <n v="0.09"/>
    <n v="1.187271"/>
    <n v="0.91826999999999992"/>
    <n v="0.26900100000000005"/>
    <x v="2"/>
  </r>
  <r>
    <s v="COLO0064"/>
    <n v="10.202999999999999"/>
    <n v="13.1919"/>
    <n v="14.1418"/>
    <s v="SUCURSAL TALLER"/>
    <s v="SUCURSAL TALLER"/>
    <s v="AUG"/>
    <n v="2020"/>
    <n v="0"/>
    <n v="0"/>
    <n v="0"/>
    <n v="0"/>
    <x v="3"/>
  </r>
  <r>
    <s v="COLO0064"/>
    <n v="10.202999999999999"/>
    <n v="13.1919"/>
    <n v="14.1418"/>
    <s v="SUCURSAL TALLER"/>
    <s v="SUCURSAL TALLER"/>
    <s v="SEP"/>
    <n v="2020"/>
    <n v="0.99"/>
    <n v="13.059981000000001"/>
    <n v="10.100969999999998"/>
    <n v="2.9590110000000021"/>
    <x v="4"/>
  </r>
  <r>
    <s v="COLO0064"/>
    <n v="10.202999999999999"/>
    <n v="13.1919"/>
    <n v="14.1418"/>
    <s v="SUCURSAL TALLER"/>
    <s v="SUCURSAL TALLER"/>
    <s v="OCT"/>
    <n v="2020"/>
    <n v="0"/>
    <n v="0"/>
    <n v="0"/>
    <n v="0"/>
    <x v="5"/>
  </r>
  <r>
    <s v="COLO0064"/>
    <n v="10.202999999999999"/>
    <n v="13.1919"/>
    <n v="14.1418"/>
    <s v="SUCURSAL TALLER"/>
    <s v="SUCURSAL TALLER"/>
    <s v="NOV"/>
    <n v="2020"/>
    <n v="0.24"/>
    <n v="3.1660559999999998"/>
    <n v="2.4487199999999998"/>
    <n v="0.71733599999999997"/>
    <x v="6"/>
  </r>
  <r>
    <s v="COLO0064"/>
    <n v="10.202999999999999"/>
    <n v="13.1919"/>
    <n v="14.1418"/>
    <s v="SUCURSAL TALLER"/>
    <s v="SUCURSAL TALLER"/>
    <s v="DEC"/>
    <n v="2020"/>
    <n v="3.83"/>
    <n v="50.524977"/>
    <n v="39.077489999999997"/>
    <n v="11.447487000000002"/>
    <x v="7"/>
  </r>
  <r>
    <s v="COLO0064"/>
    <n v="10.202999999999999"/>
    <n v="13.1919"/>
    <n v="14.1418"/>
    <s v="SUCURSAL TALLER"/>
    <s v="SUCURSAL TALLER"/>
    <s v="JAN"/>
    <n v="2021"/>
    <n v="0.94"/>
    <n v="12.400385999999999"/>
    <n v="9.590819999999999"/>
    <n v="2.8095660000000002"/>
    <x v="8"/>
  </r>
  <r>
    <s v="BRA0065"/>
    <n v="10.048999999999999"/>
    <n v="13.2974"/>
    <n v="14.7417"/>
    <s v="SUCURSAL TRAN"/>
    <s v="SUCURSAL TRAN"/>
    <s v="MAY"/>
    <n v="2020"/>
    <n v="0"/>
    <n v="0"/>
    <n v="0"/>
    <n v="0"/>
    <x v="0"/>
  </r>
  <r>
    <s v="BRA0065"/>
    <n v="10.048999999999999"/>
    <n v="13.2974"/>
    <n v="14.7417"/>
    <s v="SUCURSAL TRAN"/>
    <s v="SUCURSAL TRAN"/>
    <s v="JUN"/>
    <n v="2020"/>
    <n v="0.02"/>
    <n v="0.26594800000000002"/>
    <n v="0.20097999999999999"/>
    <n v="6.4968000000000026E-2"/>
    <x v="1"/>
  </r>
  <r>
    <s v="BRA0065"/>
    <n v="10.048999999999999"/>
    <n v="13.2974"/>
    <n v="14.7417"/>
    <s v="SUCURSAL TRAN"/>
    <s v="SUCURSAL TRAN"/>
    <s v="JUL"/>
    <n v="2020"/>
    <n v="2.23"/>
    <n v="29.653202"/>
    <n v="22.409269999999999"/>
    <n v="7.2439320000000009"/>
    <x v="2"/>
  </r>
  <r>
    <s v="BRA0065"/>
    <n v="10.048999999999999"/>
    <n v="13.2974"/>
    <n v="14.7417"/>
    <s v="SUCURSAL TRAN"/>
    <s v="SUCURSAL TRAN"/>
    <s v="AUG"/>
    <n v="2020"/>
    <n v="0"/>
    <n v="0"/>
    <n v="0"/>
    <n v="0"/>
    <x v="3"/>
  </r>
  <r>
    <s v="BRA0065"/>
    <n v="10.048999999999999"/>
    <n v="13.2974"/>
    <n v="14.7417"/>
    <s v="SUCURSAL TRAN"/>
    <s v="SUCURSAL TRAN"/>
    <s v="SEP"/>
    <n v="2020"/>
    <n v="0.55000000000000004"/>
    <n v="7.3135700000000003"/>
    <n v="5.5269500000000003"/>
    <n v="1.7866200000000001"/>
    <x v="4"/>
  </r>
  <r>
    <s v="BRA0065"/>
    <n v="10.048999999999999"/>
    <n v="13.2974"/>
    <n v="14.7417"/>
    <s v="SUCURSAL TRAN"/>
    <s v="SUCURSAL TRAN"/>
    <s v="OCT"/>
    <n v="2020"/>
    <n v="0.17"/>
    <n v="2.2605580000000001"/>
    <n v="1.7083300000000001"/>
    <n v="0.55222799999999994"/>
    <x v="5"/>
  </r>
  <r>
    <s v="BRA0065"/>
    <n v="10.048999999999999"/>
    <n v="13.2974"/>
    <n v="14.7417"/>
    <s v="SUCURSAL TRAN"/>
    <s v="SUCURSAL TRAN"/>
    <s v="NOV"/>
    <n v="2020"/>
    <n v="1.24"/>
    <n v="16.488775999999998"/>
    <n v="12.460759999999999"/>
    <n v="4.0280159999999992"/>
    <x v="6"/>
  </r>
  <r>
    <s v="BRA0065"/>
    <n v="10.048999999999999"/>
    <n v="13.2974"/>
    <n v="14.7417"/>
    <s v="SUCURSAL TRAN"/>
    <s v="SUCURSAL TRAN"/>
    <s v="DEC"/>
    <n v="2020"/>
    <n v="0"/>
    <n v="0"/>
    <n v="0"/>
    <n v="0"/>
    <x v="7"/>
  </r>
  <r>
    <s v="BRA0065"/>
    <n v="10.048999999999999"/>
    <n v="13.2974"/>
    <n v="14.7417"/>
    <s v="SUCURSAL TRAN"/>
    <s v="SUCURSAL TRAN"/>
    <s v="JAN"/>
    <n v="2021"/>
    <n v="0"/>
    <n v="0"/>
    <n v="0"/>
    <n v="0"/>
    <x v="8"/>
  </r>
  <r>
    <s v="BRA0065"/>
    <n v="5.6403999999999996"/>
    <n v="8.6117000000000008"/>
    <n v="0"/>
    <s v="SUCURSAL LOJA"/>
    <s v="SUCURSAL LOJA"/>
    <s v="MAY"/>
    <n v="2020"/>
    <n v="2.34"/>
    <n v="20.151378000000001"/>
    <n v="13.198535999999999"/>
    <n v="6.9528420000000022"/>
    <x v="0"/>
  </r>
  <r>
    <s v="BRA0065"/>
    <n v="5.6403999999999996"/>
    <n v="8.6117000000000008"/>
    <n v="0"/>
    <s v="SUCURSAL LOJA"/>
    <s v="SUCURSAL LOJA"/>
    <s v="JUN"/>
    <n v="2020"/>
    <n v="1.96"/>
    <n v="16.878932000000002"/>
    <n v="11.055183999999999"/>
    <n v="5.8237480000000037"/>
    <x v="1"/>
  </r>
  <r>
    <s v="BRA0065"/>
    <n v="5.6403999999999996"/>
    <n v="8.6117000000000008"/>
    <n v="0"/>
    <s v="SUCURSAL LOJA"/>
    <s v="SUCURSAL LOJA"/>
    <s v="JUL"/>
    <n v="2020"/>
    <n v="6.96"/>
    <n v="59.937432000000008"/>
    <n v="39.257183999999995"/>
    <n v="20.680248000000013"/>
    <x v="2"/>
  </r>
  <r>
    <s v="BRA0065"/>
    <n v="5.6403999999999996"/>
    <n v="8.6117000000000008"/>
    <n v="0"/>
    <s v="SUCURSAL LOJA"/>
    <s v="SUCURSAL LOJA"/>
    <s v="AUG"/>
    <n v="2020"/>
    <n v="9.07"/>
    <n v="78.108119000000016"/>
    <n v="51.158428000000001"/>
    <n v="26.949691000000016"/>
    <x v="3"/>
  </r>
  <r>
    <s v="BRA0065"/>
    <n v="5.6403999999999996"/>
    <n v="8.6117000000000008"/>
    <n v="0"/>
    <s v="SUCURSAL LOJA"/>
    <s v="SUCURSAL LOJA"/>
    <s v="SEP"/>
    <n v="2020"/>
    <n v="0"/>
    <n v="0"/>
    <n v="0"/>
    <n v="0"/>
    <x v="4"/>
  </r>
  <r>
    <s v="BRA0065"/>
    <n v="5.6403999999999996"/>
    <n v="8.6117000000000008"/>
    <n v="0"/>
    <s v="SUCURSAL LOJA"/>
    <s v="SUCURSAL LOJA"/>
    <s v="OCT"/>
    <n v="2020"/>
    <n v="0.97"/>
    <n v="8.3533489999999997"/>
    <n v="5.4711879999999997"/>
    <n v="2.882161"/>
    <x v="5"/>
  </r>
  <r>
    <s v="BRA0065"/>
    <n v="5.6403999999999996"/>
    <n v="8.6117000000000008"/>
    <n v="0"/>
    <s v="SUCURSAL LOJA"/>
    <s v="SUCURSAL LOJA"/>
    <s v="NOV"/>
    <n v="2020"/>
    <n v="1.72"/>
    <n v="14.812124000000001"/>
    <n v="9.7014879999999994"/>
    <n v="5.1106360000000013"/>
    <x v="6"/>
  </r>
  <r>
    <s v="BRA0065"/>
    <n v="5.6403999999999996"/>
    <n v="8.6117000000000008"/>
    <n v="0"/>
    <s v="SUCURSAL LOJA"/>
    <s v="SUCURSAL LOJA"/>
    <s v="DEC"/>
    <n v="2020"/>
    <n v="0.6"/>
    <n v="5.1670199999999999"/>
    <n v="3.3842399999999997"/>
    <n v="1.7827800000000003"/>
    <x v="7"/>
  </r>
  <r>
    <s v="BRA0065"/>
    <n v="5.6403999999999996"/>
    <n v="8.6117000000000008"/>
    <n v="0"/>
    <s v="SUCURSAL LOJA"/>
    <s v="SUCURSAL LOJA"/>
    <s v="JAN"/>
    <n v="2021"/>
    <n v="8.4600000000000009"/>
    <n v="72.854982000000021"/>
    <n v="47.717784000000002"/>
    <n v="25.137198000000019"/>
    <x v="8"/>
  </r>
  <r>
    <s v="BRA0065"/>
    <n v="4.9404000000000003"/>
    <n v="6.4375999999999998"/>
    <n v="7.6744000000000003"/>
    <s v="SUCURSAL CHILE"/>
    <s v="SUCURSAL CHILE"/>
    <s v="MAY"/>
    <n v="2020"/>
    <n v="2.37"/>
    <n v="15.257111999999999"/>
    <n v="11.708748000000002"/>
    <n v="3.5483639999999976"/>
    <x v="0"/>
  </r>
  <r>
    <s v="BRA0065"/>
    <n v="4.9404000000000003"/>
    <n v="6.4375999999999998"/>
    <n v="7.6744000000000003"/>
    <s v="SUCURSAL CHILE"/>
    <s v="SUCURSAL CHILE"/>
    <s v="JUN"/>
    <n v="2020"/>
    <n v="9.24"/>
    <n v="59.483423999999999"/>
    <n v="45.649296000000007"/>
    <n v="13.834127999999993"/>
    <x v="1"/>
  </r>
  <r>
    <s v="BRA0065"/>
    <n v="4.9404000000000003"/>
    <n v="6.4375999999999998"/>
    <n v="7.6744000000000003"/>
    <s v="SUCURSAL CHILE"/>
    <s v="SUCURSAL CHILE"/>
    <s v="JUL"/>
    <n v="2020"/>
    <n v="5.48"/>
    <n v="35.278047999999998"/>
    <n v="27.073392000000005"/>
    <n v="8.2046559999999928"/>
    <x v="2"/>
  </r>
  <r>
    <s v="BRA0065"/>
    <n v="4.9404000000000003"/>
    <n v="6.4375999999999998"/>
    <n v="7.6744000000000003"/>
    <s v="SUCURSAL CHILE"/>
    <s v="SUCURSAL CHILE"/>
    <s v="AUG"/>
    <n v="2020"/>
    <n v="2.5499999999999998"/>
    <n v="16.415879999999998"/>
    <n v="12.59802"/>
    <n v="3.8178599999999978"/>
    <x v="3"/>
  </r>
  <r>
    <s v="BRA0065"/>
    <n v="4.9404000000000003"/>
    <n v="6.4375999999999998"/>
    <n v="7.6744000000000003"/>
    <s v="SUCURSAL CHILE"/>
    <s v="SUCURSAL CHILE"/>
    <s v="SEP"/>
    <n v="2020"/>
    <n v="0"/>
    <n v="0"/>
    <n v="0"/>
    <n v="0"/>
    <x v="4"/>
  </r>
  <r>
    <s v="BRA0065"/>
    <n v="4.9404000000000003"/>
    <n v="6.4375999999999998"/>
    <n v="7.6744000000000003"/>
    <s v="SUCURSAL CHILE"/>
    <s v="SUCURSAL CHILE"/>
    <s v="OCT"/>
    <n v="2020"/>
    <n v="0"/>
    <n v="0"/>
    <n v="0"/>
    <n v="0"/>
    <x v="5"/>
  </r>
  <r>
    <s v="BRA0065"/>
    <n v="4.9404000000000003"/>
    <n v="6.4375999999999998"/>
    <n v="7.6744000000000003"/>
    <s v="SUCURSAL CHILE"/>
    <s v="SUCURSAL CHILE"/>
    <s v="NOV"/>
    <n v="2020"/>
    <n v="3.15"/>
    <n v="20.27844"/>
    <n v="15.56226"/>
    <n v="4.7161799999999996"/>
    <x v="6"/>
  </r>
  <r>
    <s v="BRA0065"/>
    <n v="4.9404000000000003"/>
    <n v="6.4375999999999998"/>
    <n v="7.6744000000000003"/>
    <s v="SUCURSAL CHILE"/>
    <s v="SUCURSAL CHILE"/>
    <s v="DEC"/>
    <n v="2020"/>
    <n v="9.77"/>
    <n v="62.895351999999995"/>
    <n v="48.267707999999999"/>
    <n v="14.627643999999997"/>
    <x v="7"/>
  </r>
  <r>
    <s v="BRA0065"/>
    <n v="4.9404000000000003"/>
    <n v="6.4375999999999998"/>
    <n v="7.6744000000000003"/>
    <s v="SUCURSAL CHILE"/>
    <s v="SUCURSAL CHILE"/>
    <s v="JAN"/>
    <n v="2021"/>
    <n v="0"/>
    <n v="0"/>
    <n v="0"/>
    <n v="0"/>
    <x v="8"/>
  </r>
  <r>
    <s v="BRA0065"/>
    <n v="9.3229000000000006"/>
    <n v="15.0185"/>
    <n v="16.938099999999999"/>
    <s v="SUCURSAL TALLER"/>
    <s v="SUCURSAL TALLER"/>
    <s v="MAY"/>
    <n v="2020"/>
    <n v="0"/>
    <n v="0"/>
    <n v="0"/>
    <n v="0"/>
    <x v="0"/>
  </r>
  <r>
    <s v="BRA0065"/>
    <n v="9.3229000000000006"/>
    <n v="15.0185"/>
    <n v="16.938099999999999"/>
    <s v="SUCURSAL TALLER"/>
    <s v="SUCURSAL TALLER"/>
    <s v="JUN"/>
    <n v="2020"/>
    <n v="0"/>
    <n v="0"/>
    <n v="0"/>
    <n v="0"/>
    <x v="1"/>
  </r>
  <r>
    <s v="BRA0065"/>
    <n v="9.3229000000000006"/>
    <n v="15.0185"/>
    <n v="16.938099999999999"/>
    <s v="SUCURSAL TALLER"/>
    <s v="SUCURSAL TALLER"/>
    <s v="JUL"/>
    <n v="2020"/>
    <n v="1.53"/>
    <n v="22.978304999999999"/>
    <n v="14.264037000000002"/>
    <n v="8.714267999999997"/>
    <x v="2"/>
  </r>
  <r>
    <s v="BRA0065"/>
    <n v="9.3229000000000006"/>
    <n v="15.0185"/>
    <n v="16.938099999999999"/>
    <s v="SUCURSAL TALLER"/>
    <s v="SUCURSAL TALLER"/>
    <s v="AUG"/>
    <n v="2020"/>
    <n v="0.54"/>
    <n v="8.1099899999999998"/>
    <n v="5.0343660000000003"/>
    <n v="3.0756239999999995"/>
    <x v="3"/>
  </r>
  <r>
    <s v="BRA0065"/>
    <n v="9.3229000000000006"/>
    <n v="15.0185"/>
    <n v="16.938099999999999"/>
    <s v="SUCURSAL TALLER"/>
    <s v="SUCURSAL TALLER"/>
    <s v="SEP"/>
    <n v="2020"/>
    <n v="0"/>
    <n v="0"/>
    <n v="0"/>
    <n v="0"/>
    <x v="4"/>
  </r>
  <r>
    <s v="BRA0065"/>
    <n v="9.3229000000000006"/>
    <n v="15.0185"/>
    <n v="16.938099999999999"/>
    <s v="SUCURSAL TALLER"/>
    <s v="SUCURSAL TALLER"/>
    <s v="OCT"/>
    <n v="2020"/>
    <n v="0.56000000000000005"/>
    <n v="8.4103600000000007"/>
    <n v="5.2208240000000012"/>
    <n v="3.1895359999999995"/>
    <x v="5"/>
  </r>
  <r>
    <s v="BRA0065"/>
    <n v="9.3229000000000006"/>
    <n v="15.0185"/>
    <n v="16.938099999999999"/>
    <s v="SUCURSAL TALLER"/>
    <s v="SUCURSAL TALLER"/>
    <s v="NOV"/>
    <n v="2020"/>
    <n v="0.78"/>
    <n v="11.71443"/>
    <n v="7.2718620000000005"/>
    <n v="4.4425679999999996"/>
    <x v="6"/>
  </r>
  <r>
    <s v="BRA0065"/>
    <n v="9.3229000000000006"/>
    <n v="15.0185"/>
    <n v="16.938099999999999"/>
    <s v="SUCURSAL TALLER"/>
    <s v="SUCURSAL TALLER"/>
    <s v="DEC"/>
    <n v="2020"/>
    <n v="0"/>
    <n v="0"/>
    <n v="0"/>
    <n v="0"/>
    <x v="7"/>
  </r>
  <r>
    <s v="BRA0065"/>
    <n v="9.3229000000000006"/>
    <n v="15.0185"/>
    <n v="16.938099999999999"/>
    <s v="SUCURSAL TALLER"/>
    <s v="SUCURSAL TALLER"/>
    <s v="JAN"/>
    <n v="2021"/>
    <n v="1.66"/>
    <n v="24.930709999999998"/>
    <n v="15.476014000000001"/>
    <n v="9.4546959999999967"/>
    <x v="8"/>
  </r>
  <r>
    <s v="STH0066"/>
    <n v="79.443100000000001"/>
    <n v="92.542400000000001"/>
    <n v="104.8083"/>
    <s v="SUCURSAL LOJA"/>
    <s v="SUCURSAL LOJA"/>
    <s v="MAY"/>
    <n v="2020"/>
    <n v="0"/>
    <n v="0"/>
    <n v="0"/>
    <n v="0"/>
    <x v="0"/>
  </r>
  <r>
    <s v="STH0066"/>
    <n v="79.443100000000001"/>
    <n v="92.542400000000001"/>
    <n v="104.8083"/>
    <s v="SUCURSAL LOJA"/>
    <s v="SUCURSAL LOJA"/>
    <s v="JUN"/>
    <n v="2020"/>
    <n v="5.29"/>
    <n v="489.54929600000003"/>
    <n v="420.25399900000002"/>
    <n v="69.295297000000005"/>
    <x v="1"/>
  </r>
  <r>
    <s v="STH0066"/>
    <n v="79.443100000000001"/>
    <n v="92.542400000000001"/>
    <n v="104.8083"/>
    <s v="SUCURSAL LOJA"/>
    <s v="SUCURSAL LOJA"/>
    <s v="JUL"/>
    <n v="2020"/>
    <n v="0"/>
    <n v="0"/>
    <n v="0"/>
    <n v="0"/>
    <x v="2"/>
  </r>
  <r>
    <s v="STH0066"/>
    <n v="79.443100000000001"/>
    <n v="92.542400000000001"/>
    <n v="104.8083"/>
    <s v="SUCURSAL LOJA"/>
    <s v="SUCURSAL LOJA"/>
    <s v="AUG"/>
    <n v="2020"/>
    <n v="0"/>
    <n v="0"/>
    <n v="0"/>
    <n v="0"/>
    <x v="3"/>
  </r>
  <r>
    <s v="STH0066"/>
    <n v="79.443100000000001"/>
    <n v="92.542400000000001"/>
    <n v="104.8083"/>
    <s v="SUCURSAL LOJA"/>
    <s v="SUCURSAL LOJA"/>
    <s v="SEP"/>
    <n v="2020"/>
    <n v="0.38"/>
    <n v="35.166111999999998"/>
    <n v="30.188378"/>
    <n v="4.9777339999999981"/>
    <x v="4"/>
  </r>
  <r>
    <s v="STH0066"/>
    <n v="79.443100000000001"/>
    <n v="92.542400000000001"/>
    <n v="104.8083"/>
    <s v="SUCURSAL LOJA"/>
    <s v="SUCURSAL LOJA"/>
    <s v="OCT"/>
    <n v="2020"/>
    <n v="3.25"/>
    <n v="300.76280000000003"/>
    <n v="258.19007499999998"/>
    <n v="42.572725000000048"/>
    <x v="5"/>
  </r>
  <r>
    <s v="STH0066"/>
    <n v="79.443100000000001"/>
    <n v="92.542400000000001"/>
    <n v="104.8083"/>
    <s v="SUCURSAL LOJA"/>
    <s v="SUCURSAL LOJA"/>
    <s v="NOV"/>
    <n v="2020"/>
    <n v="1.0900000000000001"/>
    <n v="100.871216"/>
    <n v="86.592979000000014"/>
    <n v="14.27823699999999"/>
    <x v="6"/>
  </r>
  <r>
    <s v="STH0066"/>
    <n v="79.443100000000001"/>
    <n v="92.542400000000001"/>
    <n v="104.8083"/>
    <s v="SUCURSAL LOJA"/>
    <s v="SUCURSAL LOJA"/>
    <s v="DEC"/>
    <n v="2020"/>
    <n v="0"/>
    <n v="0"/>
    <n v="0"/>
    <n v="0"/>
    <x v="7"/>
  </r>
  <r>
    <s v="STH0066"/>
    <n v="79.443100000000001"/>
    <n v="92.542400000000001"/>
    <n v="104.8083"/>
    <s v="SUCURSAL LOJA"/>
    <s v="SUCURSAL LOJA"/>
    <s v="JAN"/>
    <n v="2021"/>
    <n v="0"/>
    <n v="0"/>
    <n v="0"/>
    <n v="0"/>
    <x v="8"/>
  </r>
  <r>
    <s v="STH0066"/>
    <n v="126.93770000000001"/>
    <n v="184.95869999999999"/>
    <n v="191.32839999999999"/>
    <s v="MATRIZ "/>
    <s v="MATRIZ "/>
    <s v="MAY"/>
    <n v="2020"/>
    <n v="11.48"/>
    <n v="2123.3258759999999"/>
    <n v="1457.2447960000002"/>
    <n v="666.0810799999997"/>
    <x v="0"/>
  </r>
  <r>
    <s v="STH0066"/>
    <n v="126.93770000000001"/>
    <n v="184.95869999999999"/>
    <n v="191.32839999999999"/>
    <s v="MATRIZ "/>
    <s v="MATRIZ "/>
    <s v="JUN"/>
    <n v="2020"/>
    <n v="0"/>
    <n v="0"/>
    <n v="0"/>
    <n v="0"/>
    <x v="1"/>
  </r>
  <r>
    <s v="STH0066"/>
    <n v="126.93770000000001"/>
    <n v="184.95869999999999"/>
    <n v="191.32839999999999"/>
    <s v="MATRIZ "/>
    <s v="MATRIZ "/>
    <s v="JUL"/>
    <n v="2020"/>
    <n v="8.8699999999999992"/>
    <n v="1640.5836689999999"/>
    <n v="1125.9373989999999"/>
    <n v="514.64626999999996"/>
    <x v="2"/>
  </r>
  <r>
    <s v="STH0066"/>
    <n v="126.93770000000001"/>
    <n v="184.95869999999999"/>
    <n v="191.32839999999999"/>
    <s v="MATRIZ "/>
    <s v="MATRIZ "/>
    <s v="AUG"/>
    <n v="2020"/>
    <n v="9.66"/>
    <n v="1786.7010419999999"/>
    <n v="1226.2181820000001"/>
    <n v="560.48285999999985"/>
    <x v="3"/>
  </r>
  <r>
    <s v="STH0066"/>
    <n v="126.93770000000001"/>
    <n v="184.95869999999999"/>
    <n v="191.32839999999999"/>
    <s v="MATRIZ "/>
    <s v="MATRIZ "/>
    <s v="SEP"/>
    <n v="2020"/>
    <n v="0.37"/>
    <n v="68.434719000000001"/>
    <n v="46.966949"/>
    <n v="21.467770000000002"/>
    <x v="4"/>
  </r>
  <r>
    <s v="STH0066"/>
    <n v="126.93770000000001"/>
    <n v="184.95869999999999"/>
    <n v="191.32839999999999"/>
    <s v="MATRIZ "/>
    <s v="MATRIZ "/>
    <s v="OCT"/>
    <n v="2020"/>
    <n v="5.48"/>
    <n v="1013.5736760000001"/>
    <n v="695.61859600000014"/>
    <n v="317.95507999999995"/>
    <x v="5"/>
  </r>
  <r>
    <s v="STH0066"/>
    <n v="126.93770000000001"/>
    <n v="184.95869999999999"/>
    <n v="191.32839999999999"/>
    <s v="MATRIZ "/>
    <s v="MATRIZ "/>
    <s v="NOV"/>
    <n v="2020"/>
    <n v="2.31"/>
    <n v="427.25459699999999"/>
    <n v="293.22608700000001"/>
    <n v="134.02850999999998"/>
    <x v="6"/>
  </r>
  <r>
    <s v="STH0066"/>
    <n v="126.93770000000001"/>
    <n v="184.95869999999999"/>
    <n v="191.32839999999999"/>
    <s v="MATRIZ "/>
    <s v="MATRIZ "/>
    <s v="DEC"/>
    <n v="2020"/>
    <n v="3.04"/>
    <n v="562.27444800000001"/>
    <n v="385.89060800000004"/>
    <n v="176.38383999999996"/>
    <x v="7"/>
  </r>
  <r>
    <s v="STH0066"/>
    <n v="126.93770000000001"/>
    <n v="184.95869999999999"/>
    <n v="191.32839999999999"/>
    <s v="MATRIZ "/>
    <s v="MATRIZ "/>
    <s v="JAN"/>
    <n v="2021"/>
    <n v="3.81"/>
    <n v="704.69264699999997"/>
    <n v="483.63263700000005"/>
    <n v="221.06000999999992"/>
    <x v="8"/>
  </r>
  <r>
    <s v="CHI0067"/>
    <n v="169.0027"/>
    <n v="214.43620000000001"/>
    <n v="0"/>
    <s v="SUCURSAL TALLER"/>
    <s v="SUCURSAL TALLER"/>
    <s v="MAY"/>
    <n v="2020"/>
    <n v="1.1299999999999999"/>
    <n v="242.312906"/>
    <n v="190.973051"/>
    <n v="51.339855"/>
    <x v="0"/>
  </r>
  <r>
    <s v="CHI0067"/>
    <n v="169.0027"/>
    <n v="214.43620000000001"/>
    <n v="0"/>
    <s v="SUCURSAL TALLER"/>
    <s v="SUCURSAL TALLER"/>
    <s v="JUN"/>
    <n v="2020"/>
    <n v="0"/>
    <n v="0"/>
    <n v="0"/>
    <n v="0"/>
    <x v="1"/>
  </r>
  <r>
    <s v="CHI0067"/>
    <n v="169.0027"/>
    <n v="214.43620000000001"/>
    <n v="0"/>
    <s v="SUCURSAL TALLER"/>
    <s v="SUCURSAL TALLER"/>
    <s v="JUL"/>
    <n v="2020"/>
    <n v="0.19"/>
    <n v="40.742878000000005"/>
    <n v="32.110513000000005"/>
    <n v="8.6323650000000001"/>
    <x v="2"/>
  </r>
  <r>
    <s v="CHI0067"/>
    <n v="169.0027"/>
    <n v="214.43620000000001"/>
    <n v="0"/>
    <s v="SUCURSAL TALLER"/>
    <s v="SUCURSAL TALLER"/>
    <s v="AUG"/>
    <n v="2020"/>
    <n v="4.26"/>
    <n v="913.49821199999997"/>
    <n v="719.951502"/>
    <n v="193.54670999999996"/>
    <x v="3"/>
  </r>
  <r>
    <s v="CHI0067"/>
    <n v="169.0027"/>
    <n v="214.43620000000001"/>
    <n v="0"/>
    <s v="SUCURSAL TALLER"/>
    <s v="SUCURSAL TALLER"/>
    <s v="SEP"/>
    <n v="2020"/>
    <n v="2.4300000000000002"/>
    <n v="521.07996600000001"/>
    <n v="410.67656100000005"/>
    <n v="110.40340499999996"/>
    <x v="4"/>
  </r>
  <r>
    <s v="CHI0067"/>
    <n v="169.0027"/>
    <n v="214.43620000000001"/>
    <n v="0"/>
    <s v="SUCURSAL TALLER"/>
    <s v="SUCURSAL TALLER"/>
    <s v="OCT"/>
    <n v="2020"/>
    <n v="2.73"/>
    <n v="585.41082600000004"/>
    <n v="461.37737099999998"/>
    <n v="124.03345500000006"/>
    <x v="5"/>
  </r>
  <r>
    <s v="CHI0067"/>
    <n v="169.0027"/>
    <n v="214.43620000000001"/>
    <n v="0"/>
    <s v="SUCURSAL TALLER"/>
    <s v="SUCURSAL TALLER"/>
    <s v="NOV"/>
    <n v="2020"/>
    <n v="2.7"/>
    <n v="578.97774000000004"/>
    <n v="456.30729000000002"/>
    <n v="122.67045000000002"/>
    <x v="6"/>
  </r>
  <r>
    <s v="CHI0067"/>
    <n v="169.0027"/>
    <n v="214.43620000000001"/>
    <n v="0"/>
    <s v="SUCURSAL TALLER"/>
    <s v="SUCURSAL TALLER"/>
    <s v="DEC"/>
    <n v="2020"/>
    <n v="0"/>
    <n v="0"/>
    <n v="0"/>
    <n v="0"/>
    <x v="7"/>
  </r>
  <r>
    <s v="CHI0067"/>
    <n v="169.0027"/>
    <n v="214.43620000000001"/>
    <n v="0"/>
    <s v="SUCURSAL TALLER"/>
    <s v="SUCURSAL TALLER"/>
    <s v="JAN"/>
    <n v="2021"/>
    <n v="0"/>
    <n v="0"/>
    <n v="0"/>
    <n v="0"/>
    <x v="8"/>
  </r>
  <r>
    <s v="CHI0067"/>
    <n v="34.573500000000003"/>
    <n v="37.2363"/>
    <n v="37.252099999999999"/>
    <s v="SUCURSAL TRAN"/>
    <s v="SUCURSAL TRAN"/>
    <s v="MAY"/>
    <n v="2020"/>
    <n v="0.9"/>
    <n v="33.51267"/>
    <n v="31.116150000000005"/>
    <n v="2.3965199999999953"/>
    <x v="0"/>
  </r>
  <r>
    <s v="CHI0067"/>
    <n v="34.573500000000003"/>
    <n v="37.2363"/>
    <n v="37.252099999999999"/>
    <s v="SUCURSAL TRAN"/>
    <s v="SUCURSAL TRAN"/>
    <s v="JUN"/>
    <n v="2020"/>
    <n v="3.3"/>
    <n v="122.87979"/>
    <n v="114.09255"/>
    <n v="8.7872399999999971"/>
    <x v="1"/>
  </r>
  <r>
    <s v="CHI0067"/>
    <n v="34.573500000000003"/>
    <n v="37.2363"/>
    <n v="37.252099999999999"/>
    <s v="SUCURSAL TRAN"/>
    <s v="SUCURSAL TRAN"/>
    <s v="JUL"/>
    <n v="2020"/>
    <n v="0.15"/>
    <n v="5.585445"/>
    <n v="5.1860249999999999"/>
    <n v="0.39942000000000011"/>
    <x v="2"/>
  </r>
  <r>
    <s v="CHI0067"/>
    <n v="34.573500000000003"/>
    <n v="37.2363"/>
    <n v="37.252099999999999"/>
    <s v="SUCURSAL TRAN"/>
    <s v="SUCURSAL TRAN"/>
    <s v="AUG"/>
    <n v="2020"/>
    <n v="0"/>
    <n v="0"/>
    <n v="0"/>
    <n v="0"/>
    <x v="3"/>
  </r>
  <r>
    <s v="CHI0067"/>
    <n v="34.573500000000003"/>
    <n v="37.2363"/>
    <n v="37.252099999999999"/>
    <s v="SUCURSAL TRAN"/>
    <s v="SUCURSAL TRAN"/>
    <s v="SEP"/>
    <n v="2020"/>
    <n v="8.64"/>
    <n v="321.721632"/>
    <n v="298.71504000000004"/>
    <n v="23.006591999999955"/>
    <x v="4"/>
  </r>
  <r>
    <s v="CHI0067"/>
    <n v="34.573500000000003"/>
    <n v="37.2363"/>
    <n v="37.252099999999999"/>
    <s v="SUCURSAL TRAN"/>
    <s v="SUCURSAL TRAN"/>
    <s v="OCT"/>
    <n v="2020"/>
    <n v="3.82"/>
    <n v="142.24266599999999"/>
    <n v="132.07077000000001"/>
    <n v="10.171895999999975"/>
    <x v="5"/>
  </r>
  <r>
    <s v="CHI0067"/>
    <n v="34.573500000000003"/>
    <n v="37.2363"/>
    <n v="37.252099999999999"/>
    <s v="SUCURSAL TRAN"/>
    <s v="SUCURSAL TRAN"/>
    <s v="NOV"/>
    <n v="2020"/>
    <n v="0"/>
    <n v="0"/>
    <n v="0"/>
    <n v="0"/>
    <x v="6"/>
  </r>
  <r>
    <s v="CHI0067"/>
    <n v="34.573500000000003"/>
    <n v="37.2363"/>
    <n v="37.252099999999999"/>
    <s v="SUCURSAL TRAN"/>
    <s v="SUCURSAL TRAN"/>
    <s v="DEC"/>
    <n v="2020"/>
    <n v="3.82"/>
    <n v="142.24266599999999"/>
    <n v="132.07077000000001"/>
    <n v="10.171895999999975"/>
    <x v="7"/>
  </r>
  <r>
    <s v="CHI0067"/>
    <n v="34.573500000000003"/>
    <n v="37.2363"/>
    <n v="37.252099999999999"/>
    <s v="SUCURSAL TRAN"/>
    <s v="SUCURSAL TRAN"/>
    <s v="JAN"/>
    <n v="2021"/>
    <n v="0.21"/>
    <n v="7.819623"/>
    <n v="7.2604350000000002"/>
    <n v="0.5591879999999998"/>
    <x v="8"/>
  </r>
  <r>
    <s v="C0068"/>
    <n v="122.6592"/>
    <n v="142.9246"/>
    <n v="129.93549999999999"/>
    <s v="MATRIZ "/>
    <s v="MATRIZ "/>
    <s v="MAY"/>
    <n v="2020"/>
    <n v="1.21"/>
    <n v="172.93876599999999"/>
    <n v="148.417632"/>
    <n v="24.521133999999989"/>
    <x v="0"/>
  </r>
  <r>
    <s v="C0068"/>
    <n v="122.6592"/>
    <n v="142.9246"/>
    <n v="129.93549999999999"/>
    <s v="MATRIZ "/>
    <s v="MATRIZ "/>
    <s v="JUN"/>
    <n v="2020"/>
    <n v="3.03"/>
    <n v="433.06153799999998"/>
    <n v="371.657376"/>
    <n v="61.404161999999985"/>
    <x v="1"/>
  </r>
  <r>
    <s v="C0068"/>
    <n v="122.6592"/>
    <n v="142.9246"/>
    <n v="129.93549999999999"/>
    <s v="MATRIZ "/>
    <s v="MATRIZ "/>
    <s v="JUL"/>
    <n v="2020"/>
    <n v="0.82"/>
    <n v="117.19817199999999"/>
    <n v="100.58054399999999"/>
    <n v="16.617627999999996"/>
    <x v="2"/>
  </r>
  <r>
    <s v="C0068"/>
    <n v="122.6592"/>
    <n v="142.9246"/>
    <n v="129.93549999999999"/>
    <s v="MATRIZ "/>
    <s v="MATRIZ "/>
    <s v="AUG"/>
    <n v="2020"/>
    <n v="4.22"/>
    <n v="603.14181199999996"/>
    <n v="517.62182399999995"/>
    <n v="85.519988000000012"/>
    <x v="3"/>
  </r>
  <r>
    <s v="C0068"/>
    <n v="122.6592"/>
    <n v="142.9246"/>
    <n v="129.93549999999999"/>
    <s v="MATRIZ "/>
    <s v="MATRIZ "/>
    <s v="SEP"/>
    <n v="2020"/>
    <n v="0"/>
    <n v="0"/>
    <n v="0"/>
    <n v="0"/>
    <x v="4"/>
  </r>
  <r>
    <s v="C0068"/>
    <n v="122.6592"/>
    <n v="142.9246"/>
    <n v="129.93549999999999"/>
    <s v="MATRIZ "/>
    <s v="MATRIZ "/>
    <s v="OCT"/>
    <n v="2020"/>
    <n v="1.3"/>
    <n v="185.80198000000001"/>
    <n v="159.45696000000001"/>
    <n v="26.345020000000005"/>
    <x v="5"/>
  </r>
  <r>
    <s v="C0068"/>
    <n v="122.6592"/>
    <n v="142.9246"/>
    <n v="129.93549999999999"/>
    <s v="MATRIZ "/>
    <s v="MATRIZ "/>
    <s v="NOV"/>
    <n v="2020"/>
    <n v="1.86"/>
    <n v="265.83975600000002"/>
    <n v="228.14611200000002"/>
    <n v="37.693644000000006"/>
    <x v="6"/>
  </r>
  <r>
    <s v="C0068"/>
    <n v="122.6592"/>
    <n v="142.9246"/>
    <n v="129.93549999999999"/>
    <s v="MATRIZ "/>
    <s v="MATRIZ "/>
    <s v="DEC"/>
    <n v="2020"/>
    <n v="0.16"/>
    <n v="22.867936"/>
    <n v="19.625471999999998"/>
    <n v="3.2424640000000018"/>
    <x v="7"/>
  </r>
  <r>
    <s v="C0068"/>
    <n v="122.6592"/>
    <n v="142.9246"/>
    <n v="129.93549999999999"/>
    <s v="MATRIZ "/>
    <s v="MATRIZ "/>
    <s v="JAN"/>
    <n v="2021"/>
    <n v="1.02"/>
    <n v="145.78309200000001"/>
    <n v="125.11238400000001"/>
    <n v="20.670708000000005"/>
    <x v="8"/>
  </r>
  <r>
    <s v="C0068"/>
    <n v="153.12649999999999"/>
    <n v="186.87739999999999"/>
    <n v="221.06"/>
    <s v="SUCURSAL TRAN"/>
    <s v="SUCURSAL TRAN"/>
    <s v="MAY"/>
    <n v="2020"/>
    <n v="0.24"/>
    <n v="44.850575999999997"/>
    <n v="36.750359999999993"/>
    <n v="8.1002160000000032"/>
    <x v="0"/>
  </r>
  <r>
    <s v="C0068"/>
    <n v="153.12649999999999"/>
    <n v="186.87739999999999"/>
    <n v="221.06"/>
    <s v="SUCURSAL TRAN"/>
    <s v="SUCURSAL TRAN"/>
    <s v="JUN"/>
    <n v="2020"/>
    <n v="0"/>
    <n v="0"/>
    <n v="0"/>
    <n v="0"/>
    <x v="1"/>
  </r>
  <r>
    <s v="C0068"/>
    <n v="153.12649999999999"/>
    <n v="186.87739999999999"/>
    <n v="221.06"/>
    <s v="SUCURSAL TRAN"/>
    <s v="SUCURSAL TRAN"/>
    <s v="JUL"/>
    <n v="2020"/>
    <n v="0"/>
    <n v="0"/>
    <n v="0"/>
    <n v="0"/>
    <x v="2"/>
  </r>
  <r>
    <s v="C0068"/>
    <n v="153.12649999999999"/>
    <n v="186.87739999999999"/>
    <n v="221.06"/>
    <s v="SUCURSAL TRAN"/>
    <s v="SUCURSAL TRAN"/>
    <s v="AUG"/>
    <n v="2020"/>
    <n v="0.7"/>
    <n v="130.81417999999999"/>
    <n v="107.18854999999999"/>
    <n v="23.625630000000001"/>
    <x v="3"/>
  </r>
  <r>
    <s v="C0068"/>
    <n v="153.12649999999999"/>
    <n v="186.87739999999999"/>
    <n v="221.06"/>
    <s v="SUCURSAL TRAN"/>
    <s v="SUCURSAL TRAN"/>
    <s v="SEP"/>
    <n v="2020"/>
    <n v="0.54"/>
    <n v="100.913796"/>
    <n v="82.688310000000001"/>
    <n v="18.225486000000004"/>
    <x v="4"/>
  </r>
  <r>
    <s v="C0068"/>
    <n v="153.12649999999999"/>
    <n v="186.87739999999999"/>
    <n v="221.06"/>
    <s v="SUCURSAL TRAN"/>
    <s v="SUCURSAL TRAN"/>
    <s v="OCT"/>
    <n v="2020"/>
    <n v="1.23"/>
    <n v="229.85920199999998"/>
    <n v="188.34559499999997"/>
    <n v="41.513607000000007"/>
    <x v="5"/>
  </r>
  <r>
    <s v="C0068"/>
    <n v="153.12649999999999"/>
    <n v="186.87739999999999"/>
    <n v="221.06"/>
    <s v="SUCURSAL TRAN"/>
    <s v="SUCURSAL TRAN"/>
    <s v="NOV"/>
    <n v="2020"/>
    <n v="0"/>
    <n v="0"/>
    <n v="0"/>
    <n v="0"/>
    <x v="6"/>
  </r>
  <r>
    <s v="C0068"/>
    <n v="153.12649999999999"/>
    <n v="186.87739999999999"/>
    <n v="221.06"/>
    <s v="SUCURSAL TRAN"/>
    <s v="SUCURSAL TRAN"/>
    <s v="DEC"/>
    <n v="2020"/>
    <n v="2.12"/>
    <n v="396.18008800000001"/>
    <n v="324.62817999999999"/>
    <n v="71.551908000000026"/>
    <x v="7"/>
  </r>
  <r>
    <s v="C0068"/>
    <n v="153.12649999999999"/>
    <n v="186.87739999999999"/>
    <n v="221.06"/>
    <s v="SUCURSAL TRAN"/>
    <s v="SUCURSAL TRAN"/>
    <s v="JAN"/>
    <n v="2021"/>
    <n v="0"/>
    <n v="0"/>
    <n v="0"/>
    <n v="0"/>
    <x v="8"/>
  </r>
  <r>
    <s v="COLO0069"/>
    <n v="6.3327"/>
    <n v="10.6717"/>
    <n v="12.295199999999999"/>
    <s v="SUCURSAL TRAN"/>
    <s v="SUCURSAL TRAN"/>
    <s v="MAY"/>
    <n v="2020"/>
    <n v="0"/>
    <n v="0"/>
    <n v="0"/>
    <n v="0"/>
    <x v="0"/>
  </r>
  <r>
    <s v="COLO0069"/>
    <n v="6.3327"/>
    <n v="10.6717"/>
    <n v="12.295199999999999"/>
    <s v="SUCURSAL TRAN"/>
    <s v="SUCURSAL TRAN"/>
    <s v="JUN"/>
    <n v="2020"/>
    <n v="0"/>
    <n v="0"/>
    <n v="0"/>
    <n v="0"/>
    <x v="1"/>
  </r>
  <r>
    <s v="COLO0069"/>
    <n v="6.3327"/>
    <n v="10.6717"/>
    <n v="12.295199999999999"/>
    <s v="SUCURSAL TRAN"/>
    <s v="SUCURSAL TRAN"/>
    <s v="JUL"/>
    <n v="2020"/>
    <n v="1.74"/>
    <n v="18.568757999999999"/>
    <n v="11.018898"/>
    <n v="7.5498599999999989"/>
    <x v="2"/>
  </r>
  <r>
    <s v="COLO0069"/>
    <n v="6.3327"/>
    <n v="10.6717"/>
    <n v="12.295199999999999"/>
    <s v="SUCURSAL TRAN"/>
    <s v="SUCURSAL TRAN"/>
    <s v="AUG"/>
    <n v="2020"/>
    <n v="0.03"/>
    <n v="0.32015099999999996"/>
    <n v="0.18998099999999998"/>
    <n v="0.13016999999999998"/>
    <x v="3"/>
  </r>
  <r>
    <s v="COLO0069"/>
    <n v="6.3327"/>
    <n v="10.6717"/>
    <n v="12.295199999999999"/>
    <s v="SUCURSAL TRAN"/>
    <s v="SUCURSAL TRAN"/>
    <s v="SEP"/>
    <n v="2020"/>
    <n v="0.04"/>
    <n v="0.42686799999999997"/>
    <n v="0.25330799999999998"/>
    <n v="0.17355999999999999"/>
    <x v="4"/>
  </r>
  <r>
    <s v="COLO0069"/>
    <n v="6.3327"/>
    <n v="10.6717"/>
    <n v="12.295199999999999"/>
    <s v="SUCURSAL TRAN"/>
    <s v="SUCURSAL TRAN"/>
    <s v="OCT"/>
    <n v="2020"/>
    <n v="0"/>
    <n v="0"/>
    <n v="0"/>
    <n v="0"/>
    <x v="5"/>
  </r>
  <r>
    <s v="COLO0069"/>
    <n v="6.3327"/>
    <n v="10.6717"/>
    <n v="12.295199999999999"/>
    <s v="SUCURSAL TRAN"/>
    <s v="SUCURSAL TRAN"/>
    <s v="NOV"/>
    <n v="2020"/>
    <n v="4.09"/>
    <n v="43.647252999999999"/>
    <n v="25.900742999999999"/>
    <n v="17.746510000000001"/>
    <x v="6"/>
  </r>
  <r>
    <s v="COLO0069"/>
    <n v="6.3327"/>
    <n v="10.6717"/>
    <n v="12.295199999999999"/>
    <s v="SUCURSAL TRAN"/>
    <s v="SUCURSAL TRAN"/>
    <s v="DEC"/>
    <n v="2020"/>
    <n v="0.78"/>
    <n v="8.3239260000000002"/>
    <n v="4.9395059999999997"/>
    <n v="3.3844200000000004"/>
    <x v="7"/>
  </r>
  <r>
    <s v="COLO0069"/>
    <n v="6.3327"/>
    <n v="10.6717"/>
    <n v="12.295199999999999"/>
    <s v="SUCURSAL TRAN"/>
    <s v="SUCURSAL TRAN"/>
    <s v="JAN"/>
    <n v="2021"/>
    <n v="5.21"/>
    <n v="55.599556999999997"/>
    <n v="32.993366999999999"/>
    <n v="22.606189999999998"/>
    <x v="8"/>
  </r>
  <r>
    <s v="COLO0069"/>
    <n v="3.4579"/>
    <n v="6.2887000000000004"/>
    <n v="6.5387000000000004"/>
    <s v="SUCURSAL CHILE"/>
    <s v="SUCURSAL CHILE"/>
    <s v="MAY"/>
    <n v="2020"/>
    <n v="0.95"/>
    <n v="5.9742649999999999"/>
    <n v="3.285005"/>
    <n v="2.68926"/>
    <x v="0"/>
  </r>
  <r>
    <s v="COLO0069"/>
    <n v="3.4579"/>
    <n v="6.2887000000000004"/>
    <n v="6.5387000000000004"/>
    <s v="SUCURSAL CHILE"/>
    <s v="SUCURSAL CHILE"/>
    <s v="JUN"/>
    <n v="2020"/>
    <n v="0"/>
    <n v="0"/>
    <n v="0"/>
    <n v="0"/>
    <x v="1"/>
  </r>
  <r>
    <s v="COLO0069"/>
    <n v="3.4579"/>
    <n v="6.2887000000000004"/>
    <n v="6.5387000000000004"/>
    <s v="SUCURSAL CHILE"/>
    <s v="SUCURSAL CHILE"/>
    <s v="JUL"/>
    <n v="2020"/>
    <n v="3.82"/>
    <n v="24.022834"/>
    <n v="13.209178"/>
    <n v="10.813656"/>
    <x v="2"/>
  </r>
  <r>
    <s v="COLO0069"/>
    <n v="3.4579"/>
    <n v="6.2887000000000004"/>
    <n v="6.5387000000000004"/>
    <s v="SUCURSAL CHILE"/>
    <s v="SUCURSAL CHILE"/>
    <s v="AUG"/>
    <n v="2020"/>
    <n v="4.53"/>
    <n v="28.487811000000004"/>
    <n v="15.664287000000002"/>
    <n v="12.823524000000003"/>
    <x v="3"/>
  </r>
  <r>
    <s v="COLO0069"/>
    <n v="3.4579"/>
    <n v="6.2887000000000004"/>
    <n v="6.5387000000000004"/>
    <s v="SUCURSAL CHILE"/>
    <s v="SUCURSAL CHILE"/>
    <s v="SEP"/>
    <n v="2020"/>
    <n v="0"/>
    <n v="0"/>
    <n v="0"/>
    <n v="0"/>
    <x v="4"/>
  </r>
  <r>
    <s v="COLO0069"/>
    <n v="3.4579"/>
    <n v="6.2887000000000004"/>
    <n v="6.5387000000000004"/>
    <s v="SUCURSAL CHILE"/>
    <s v="SUCURSAL CHILE"/>
    <s v="OCT"/>
    <n v="2020"/>
    <n v="0.39"/>
    <n v="2.4525930000000002"/>
    <n v="1.348581"/>
    <n v="1.1040120000000002"/>
    <x v="5"/>
  </r>
  <r>
    <s v="COLO0069"/>
    <n v="3.4579"/>
    <n v="6.2887000000000004"/>
    <n v="6.5387000000000004"/>
    <s v="SUCURSAL CHILE"/>
    <s v="SUCURSAL CHILE"/>
    <s v="NOV"/>
    <n v="2020"/>
    <n v="0.56999999999999995"/>
    <n v="3.5845590000000001"/>
    <n v="1.9710029999999998"/>
    <n v="1.6135560000000002"/>
    <x v="6"/>
  </r>
  <r>
    <s v="COLO0069"/>
    <n v="3.4579"/>
    <n v="6.2887000000000004"/>
    <n v="6.5387000000000004"/>
    <s v="SUCURSAL CHILE"/>
    <s v="SUCURSAL CHILE"/>
    <s v="DEC"/>
    <n v="2020"/>
    <n v="3.83"/>
    <n v="24.085721000000003"/>
    <n v="13.243757"/>
    <n v="10.841964000000003"/>
    <x v="7"/>
  </r>
  <r>
    <s v="COLO0069"/>
    <n v="3.4579"/>
    <n v="6.2887000000000004"/>
    <n v="6.5387000000000004"/>
    <s v="SUCURSAL CHILE"/>
    <s v="SUCURSAL CHILE"/>
    <s v="JAN"/>
    <n v="2021"/>
    <n v="0"/>
    <n v="0"/>
    <n v="0"/>
    <n v="0"/>
    <x v="8"/>
  </r>
  <r>
    <s v="COLO0069"/>
    <n v="13.292"/>
    <n v="18.074200000000001"/>
    <n v="22.211600000000001"/>
    <s v="SUCURSAL LOJA"/>
    <s v="SUCURSAL LOJA"/>
    <s v="MAY"/>
    <n v="2020"/>
    <n v="0"/>
    <n v="0"/>
    <n v="0"/>
    <n v="0"/>
    <x v="0"/>
  </r>
  <r>
    <s v="COLO0069"/>
    <n v="13.292"/>
    <n v="18.074200000000001"/>
    <n v="22.211600000000001"/>
    <s v="SUCURSAL LOJA"/>
    <s v="SUCURSAL LOJA"/>
    <s v="JUN"/>
    <n v="2020"/>
    <n v="3.89"/>
    <n v="70.308638000000002"/>
    <n v="51.705880000000001"/>
    <n v="18.602758000000001"/>
    <x v="1"/>
  </r>
  <r>
    <s v="COLO0069"/>
    <n v="13.292"/>
    <n v="18.074200000000001"/>
    <n v="22.211600000000001"/>
    <s v="SUCURSAL LOJA"/>
    <s v="SUCURSAL LOJA"/>
    <s v="JUL"/>
    <n v="2020"/>
    <n v="0"/>
    <n v="0"/>
    <n v="0"/>
    <n v="0"/>
    <x v="2"/>
  </r>
  <r>
    <s v="COLO0069"/>
    <n v="13.292"/>
    <n v="18.074200000000001"/>
    <n v="22.211600000000001"/>
    <s v="SUCURSAL LOJA"/>
    <s v="SUCURSAL LOJA"/>
    <s v="AUG"/>
    <n v="2020"/>
    <n v="0"/>
    <n v="0"/>
    <n v="0"/>
    <n v="0"/>
    <x v="3"/>
  </r>
  <r>
    <s v="COLO0069"/>
    <n v="13.292"/>
    <n v="18.074200000000001"/>
    <n v="22.211600000000001"/>
    <s v="SUCURSAL LOJA"/>
    <s v="SUCURSAL LOJA"/>
    <s v="SEP"/>
    <n v="2020"/>
    <n v="0.97"/>
    <n v="17.531974000000002"/>
    <n v="12.893239999999999"/>
    <n v="4.638734000000003"/>
    <x v="4"/>
  </r>
  <r>
    <s v="COLO0069"/>
    <n v="13.292"/>
    <n v="18.074200000000001"/>
    <n v="22.211600000000001"/>
    <s v="SUCURSAL LOJA"/>
    <s v="SUCURSAL LOJA"/>
    <s v="OCT"/>
    <n v="2020"/>
    <n v="1.65"/>
    <n v="29.822430000000001"/>
    <n v="21.931799999999999"/>
    <n v="7.8906300000000016"/>
    <x v="5"/>
  </r>
  <r>
    <s v="COLO0069"/>
    <n v="13.292"/>
    <n v="18.074200000000001"/>
    <n v="22.211600000000001"/>
    <s v="SUCURSAL LOJA"/>
    <s v="SUCURSAL LOJA"/>
    <s v="NOV"/>
    <n v="2020"/>
    <n v="0.08"/>
    <n v="1.4459360000000001"/>
    <n v="1.0633600000000001"/>
    <n v="0.38257600000000003"/>
    <x v="6"/>
  </r>
  <r>
    <s v="COLO0069"/>
    <n v="13.292"/>
    <n v="18.074200000000001"/>
    <n v="22.211600000000001"/>
    <s v="SUCURSAL LOJA"/>
    <s v="SUCURSAL LOJA"/>
    <s v="DEC"/>
    <n v="2020"/>
    <n v="0"/>
    <n v="0"/>
    <n v="0"/>
    <n v="0"/>
    <x v="7"/>
  </r>
  <r>
    <s v="COLO0069"/>
    <n v="13.292"/>
    <n v="18.074200000000001"/>
    <n v="22.211600000000001"/>
    <s v="SUCURSAL LOJA"/>
    <s v="SUCURSAL LOJA"/>
    <s v="JAN"/>
    <n v="2021"/>
    <n v="0"/>
    <n v="0"/>
    <n v="0"/>
    <n v="0"/>
    <x v="8"/>
  </r>
  <r>
    <s v="CHI0070"/>
    <n v="153.90790000000001"/>
    <n v="163.94229999999999"/>
    <n v="188.566"/>
    <s v="SUCURSAL LOJA"/>
    <s v="SUCURSAL LOJA"/>
    <s v="MAY"/>
    <n v="2020"/>
    <n v="0.6"/>
    <n v="98.365379999999988"/>
    <n v="92.344740000000002"/>
    <n v="6.020639999999986"/>
    <x v="0"/>
  </r>
  <r>
    <s v="CHI0070"/>
    <n v="153.90790000000001"/>
    <n v="163.94229999999999"/>
    <n v="188.566"/>
    <s v="SUCURSAL LOJA"/>
    <s v="SUCURSAL LOJA"/>
    <s v="JUN"/>
    <n v="2020"/>
    <n v="0.61"/>
    <n v="100.004803"/>
    <n v="93.883819000000003"/>
    <n v="6.1209839999999929"/>
    <x v="1"/>
  </r>
  <r>
    <s v="CHI0070"/>
    <n v="153.90790000000001"/>
    <n v="163.94229999999999"/>
    <n v="188.566"/>
    <s v="SUCURSAL LOJA"/>
    <s v="SUCURSAL LOJA"/>
    <s v="JUL"/>
    <n v="2020"/>
    <n v="0.23"/>
    <n v="37.706728999999996"/>
    <n v="35.398817000000001"/>
    <n v="2.3079119999999946"/>
    <x v="2"/>
  </r>
  <r>
    <s v="CHI0070"/>
    <n v="153.90790000000001"/>
    <n v="163.94229999999999"/>
    <n v="188.566"/>
    <s v="SUCURSAL LOJA"/>
    <s v="SUCURSAL LOJA"/>
    <s v="AUG"/>
    <n v="2020"/>
    <n v="0.22"/>
    <n v="36.067305999999995"/>
    <n v="33.859738"/>
    <n v="2.2075679999999949"/>
    <x v="3"/>
  </r>
  <r>
    <s v="CHI0070"/>
    <n v="153.90790000000001"/>
    <n v="163.94229999999999"/>
    <n v="188.566"/>
    <s v="SUCURSAL LOJA"/>
    <s v="SUCURSAL LOJA"/>
    <s v="SEP"/>
    <n v="2020"/>
    <n v="0.18"/>
    <n v="29.509613999999996"/>
    <n v="27.703422"/>
    <n v="1.8061919999999958"/>
    <x v="4"/>
  </r>
  <r>
    <s v="CHI0070"/>
    <n v="153.90790000000001"/>
    <n v="163.94229999999999"/>
    <n v="188.566"/>
    <s v="SUCURSAL LOJA"/>
    <s v="SUCURSAL LOJA"/>
    <s v="OCT"/>
    <n v="2020"/>
    <n v="0.37"/>
    <n v="60.658650999999992"/>
    <n v="56.945923000000001"/>
    <n v="3.7127279999999914"/>
    <x v="5"/>
  </r>
  <r>
    <s v="CHI0070"/>
    <n v="153.90790000000001"/>
    <n v="163.94229999999999"/>
    <n v="188.566"/>
    <s v="SUCURSAL LOJA"/>
    <s v="SUCURSAL LOJA"/>
    <s v="NOV"/>
    <n v="2020"/>
    <n v="0.39"/>
    <n v="63.937497"/>
    <n v="60.02408100000001"/>
    <n v="3.9134159999999909"/>
    <x v="6"/>
  </r>
  <r>
    <s v="CHI0070"/>
    <n v="153.90790000000001"/>
    <n v="163.94229999999999"/>
    <n v="188.566"/>
    <s v="SUCURSAL LOJA"/>
    <s v="SUCURSAL LOJA"/>
    <s v="DEC"/>
    <n v="2020"/>
    <n v="0"/>
    <n v="0"/>
    <n v="0"/>
    <n v="0"/>
    <x v="7"/>
  </r>
  <r>
    <s v="CHI0070"/>
    <n v="153.90790000000001"/>
    <n v="163.94229999999999"/>
    <n v="188.566"/>
    <s v="SUCURSAL LOJA"/>
    <s v="SUCURSAL LOJA"/>
    <s v="JAN"/>
    <n v="2021"/>
    <n v="0"/>
    <n v="0"/>
    <n v="0"/>
    <n v="0"/>
    <x v="8"/>
  </r>
  <r>
    <s v="CHI0070"/>
    <n v="147.71539999999999"/>
    <n v="190.28559999999999"/>
    <n v="223.63460000000001"/>
    <s v="SUCURSAL TALLER"/>
    <s v="SUCURSAL TALLER"/>
    <s v="MAY"/>
    <n v="2020"/>
    <n v="0.32"/>
    <n v="60.891391999999996"/>
    <n v="47.268927999999995"/>
    <n v="13.622464000000001"/>
    <x v="0"/>
  </r>
  <r>
    <s v="CHI0070"/>
    <n v="147.71539999999999"/>
    <n v="190.28559999999999"/>
    <n v="223.63460000000001"/>
    <s v="SUCURSAL TALLER"/>
    <s v="SUCURSAL TALLER"/>
    <s v="JUN"/>
    <n v="2020"/>
    <n v="0.47"/>
    <n v="89.434231999999994"/>
    <n v="69.426237999999984"/>
    <n v="20.007994000000011"/>
    <x v="1"/>
  </r>
  <r>
    <s v="CHI0070"/>
    <n v="147.71539999999999"/>
    <n v="190.28559999999999"/>
    <n v="223.63460000000001"/>
    <s v="SUCURSAL TALLER"/>
    <s v="SUCURSAL TALLER"/>
    <s v="JUL"/>
    <n v="2020"/>
    <n v="0"/>
    <n v="0"/>
    <n v="0"/>
    <n v="0"/>
    <x v="2"/>
  </r>
  <r>
    <s v="CHI0070"/>
    <n v="147.71539999999999"/>
    <n v="190.28559999999999"/>
    <n v="223.63460000000001"/>
    <s v="SUCURSAL TALLER"/>
    <s v="SUCURSAL TALLER"/>
    <s v="AUG"/>
    <n v="2020"/>
    <n v="1.56"/>
    <n v="296.84553599999998"/>
    <n v="230.436024"/>
    <n v="66.409511999999978"/>
    <x v="3"/>
  </r>
  <r>
    <s v="CHI0070"/>
    <n v="147.71539999999999"/>
    <n v="190.28559999999999"/>
    <n v="223.63460000000001"/>
    <s v="SUCURSAL TALLER"/>
    <s v="SUCURSAL TALLER"/>
    <s v="SEP"/>
    <n v="2020"/>
    <n v="2.92"/>
    <n v="555.63395199999991"/>
    <n v="431.32896799999997"/>
    <n v="124.30498399999993"/>
    <x v="4"/>
  </r>
  <r>
    <s v="CHI0070"/>
    <n v="147.71539999999999"/>
    <n v="190.28559999999999"/>
    <n v="223.63460000000001"/>
    <s v="SUCURSAL TALLER"/>
    <s v="SUCURSAL TALLER"/>
    <s v="OCT"/>
    <n v="2020"/>
    <n v="3.33"/>
    <n v="633.65104799999995"/>
    <n v="491.89228199999997"/>
    <n v="141.75876599999998"/>
    <x v="5"/>
  </r>
  <r>
    <s v="CHI0070"/>
    <n v="147.71539999999999"/>
    <n v="190.28559999999999"/>
    <n v="223.63460000000001"/>
    <s v="SUCURSAL TALLER"/>
    <s v="SUCURSAL TALLER"/>
    <s v="NOV"/>
    <n v="2020"/>
    <n v="1.31"/>
    <n v="249.274136"/>
    <n v="193.50717399999999"/>
    <n v="55.766962000000007"/>
    <x v="6"/>
  </r>
  <r>
    <s v="CHI0070"/>
    <n v="147.71539999999999"/>
    <n v="190.28559999999999"/>
    <n v="223.63460000000001"/>
    <s v="SUCURSAL TALLER"/>
    <s v="SUCURSAL TALLER"/>
    <s v="DEC"/>
    <n v="2020"/>
    <n v="0"/>
    <n v="0"/>
    <n v="0"/>
    <n v="0"/>
    <x v="7"/>
  </r>
  <r>
    <s v="CHI0070"/>
    <n v="147.71539999999999"/>
    <n v="190.28559999999999"/>
    <n v="223.63460000000001"/>
    <s v="SUCURSAL TALLER"/>
    <s v="SUCURSAL TALLER"/>
    <s v="JAN"/>
    <n v="2021"/>
    <n v="0.19"/>
    <n v="36.154263999999998"/>
    <n v="28.065925999999997"/>
    <n v="8.0883380000000002"/>
    <x v="8"/>
  </r>
  <r>
    <s v="CHI0070"/>
    <n v="104.8396"/>
    <n v="150.68039999999999"/>
    <n v="147.3707"/>
    <s v="SUCURSAL TRAN"/>
    <s v="SUCURSAL TRAN"/>
    <s v="MAY"/>
    <n v="2020"/>
    <n v="0"/>
    <n v="0"/>
    <n v="0"/>
    <n v="0"/>
    <x v="0"/>
  </r>
  <r>
    <s v="CHI0070"/>
    <n v="104.8396"/>
    <n v="150.68039999999999"/>
    <n v="147.3707"/>
    <s v="SUCURSAL TRAN"/>
    <s v="SUCURSAL TRAN"/>
    <s v="JUN"/>
    <n v="2020"/>
    <n v="2"/>
    <n v="301.36079999999998"/>
    <n v="209.67920000000001"/>
    <n v="91.681599999999975"/>
    <x v="1"/>
  </r>
  <r>
    <s v="CHI0070"/>
    <n v="104.8396"/>
    <n v="150.68039999999999"/>
    <n v="147.3707"/>
    <s v="SUCURSAL TRAN"/>
    <s v="SUCURSAL TRAN"/>
    <s v="JUL"/>
    <n v="2020"/>
    <n v="10.39"/>
    <n v="1565.569356"/>
    <n v="1089.2834440000001"/>
    <n v="476.28591199999983"/>
    <x v="2"/>
  </r>
  <r>
    <s v="CHI0070"/>
    <n v="104.8396"/>
    <n v="150.68039999999999"/>
    <n v="147.3707"/>
    <s v="SUCURSAL TRAN"/>
    <s v="SUCURSAL TRAN"/>
    <s v="AUG"/>
    <n v="2020"/>
    <n v="2.4"/>
    <n v="361.63295999999997"/>
    <n v="251.61503999999999"/>
    <n v="110.01791999999998"/>
    <x v="3"/>
  </r>
  <r>
    <s v="CHI0070"/>
    <n v="104.8396"/>
    <n v="150.68039999999999"/>
    <n v="147.3707"/>
    <s v="SUCURSAL TRAN"/>
    <s v="SUCURSAL TRAN"/>
    <s v="SEP"/>
    <n v="2020"/>
    <n v="0"/>
    <n v="0"/>
    <n v="0"/>
    <n v="0"/>
    <x v="4"/>
  </r>
  <r>
    <s v="CHI0070"/>
    <n v="104.8396"/>
    <n v="150.68039999999999"/>
    <n v="147.3707"/>
    <s v="SUCURSAL TRAN"/>
    <s v="SUCURSAL TRAN"/>
    <s v="OCT"/>
    <n v="2020"/>
    <n v="2.82"/>
    <n v="424.91872799999993"/>
    <n v="295.647672"/>
    <n v="129.27105599999993"/>
    <x v="5"/>
  </r>
  <r>
    <s v="CHI0070"/>
    <n v="104.8396"/>
    <n v="150.68039999999999"/>
    <n v="147.3707"/>
    <s v="SUCURSAL TRAN"/>
    <s v="SUCURSAL TRAN"/>
    <s v="NOV"/>
    <n v="2020"/>
    <n v="0"/>
    <n v="0"/>
    <n v="0"/>
    <n v="0"/>
    <x v="6"/>
  </r>
  <r>
    <s v="CHI0070"/>
    <n v="104.8396"/>
    <n v="150.68039999999999"/>
    <n v="147.3707"/>
    <s v="SUCURSAL TRAN"/>
    <s v="SUCURSAL TRAN"/>
    <s v="DEC"/>
    <n v="2020"/>
    <n v="0"/>
    <n v="0"/>
    <n v="0"/>
    <n v="0"/>
    <x v="7"/>
  </r>
  <r>
    <s v="CHI0070"/>
    <n v="104.8396"/>
    <n v="150.68039999999999"/>
    <n v="147.3707"/>
    <s v="SUCURSAL TRAN"/>
    <s v="SUCURSAL TRAN"/>
    <s v="JAN"/>
    <n v="2021"/>
    <n v="0"/>
    <n v="0"/>
    <n v="0"/>
    <n v="0"/>
    <x v="8"/>
  </r>
  <r>
    <s v="RMTC0071"/>
    <n v="32.99"/>
    <n v="46.018599999999999"/>
    <n v="0"/>
    <s v="SUCURSAL TRAN"/>
    <s v="SUCURSAL TRAN"/>
    <s v="MAY"/>
    <n v="2020"/>
    <n v="0"/>
    <n v="0"/>
    <n v="0"/>
    <n v="0"/>
    <x v="0"/>
  </r>
  <r>
    <s v="RMTC0071"/>
    <n v="32.99"/>
    <n v="46.018599999999999"/>
    <n v="0"/>
    <s v="SUCURSAL TRAN"/>
    <s v="SUCURSAL TRAN"/>
    <s v="JUN"/>
    <n v="2020"/>
    <n v="0.43"/>
    <n v="19.787997999999998"/>
    <n v="14.185700000000001"/>
    <n v="5.6022979999999976"/>
    <x v="1"/>
  </r>
  <r>
    <s v="RMTC0071"/>
    <n v="32.99"/>
    <n v="46.018599999999999"/>
    <n v="0"/>
    <s v="SUCURSAL TRAN"/>
    <s v="SUCURSAL TRAN"/>
    <s v="JUL"/>
    <n v="2020"/>
    <n v="3.96"/>
    <n v="182.233656"/>
    <n v="130.6404"/>
    <n v="51.593255999999997"/>
    <x v="2"/>
  </r>
  <r>
    <s v="RMTC0071"/>
    <n v="32.99"/>
    <n v="46.018599999999999"/>
    <n v="0"/>
    <s v="SUCURSAL TRAN"/>
    <s v="SUCURSAL TRAN"/>
    <s v="AUG"/>
    <n v="2020"/>
    <n v="12.22"/>
    <n v="562.34729200000004"/>
    <n v="403.13780000000003"/>
    <n v="159.20949200000001"/>
    <x v="3"/>
  </r>
  <r>
    <s v="RMTC0071"/>
    <n v="32.99"/>
    <n v="46.018599999999999"/>
    <n v="0"/>
    <s v="SUCURSAL TRAN"/>
    <s v="SUCURSAL TRAN"/>
    <s v="SEP"/>
    <n v="2020"/>
    <n v="7.86"/>
    <n v="361.70619600000003"/>
    <n v="259.3014"/>
    <n v="102.40479600000003"/>
    <x v="4"/>
  </r>
  <r>
    <s v="RMTC0071"/>
    <n v="32.99"/>
    <n v="46.018599999999999"/>
    <n v="0"/>
    <s v="SUCURSAL TRAN"/>
    <s v="SUCURSAL TRAN"/>
    <s v="OCT"/>
    <n v="2020"/>
    <n v="1.29"/>
    <n v="59.363993999999998"/>
    <n v="42.557100000000005"/>
    <n v="16.806893999999993"/>
    <x v="5"/>
  </r>
  <r>
    <s v="RMTC0071"/>
    <n v="32.99"/>
    <n v="46.018599999999999"/>
    <n v="0"/>
    <s v="SUCURSAL TRAN"/>
    <s v="SUCURSAL TRAN"/>
    <s v="NOV"/>
    <n v="2020"/>
    <n v="0"/>
    <n v="0"/>
    <n v="0"/>
    <n v="0"/>
    <x v="6"/>
  </r>
  <r>
    <s v="RMTC0071"/>
    <n v="32.99"/>
    <n v="46.018599999999999"/>
    <n v="0"/>
    <s v="SUCURSAL TRAN"/>
    <s v="SUCURSAL TRAN"/>
    <s v="DEC"/>
    <n v="2020"/>
    <n v="2.77"/>
    <n v="127.47152199999999"/>
    <n v="91.382300000000001"/>
    <n v="36.089221999999992"/>
    <x v="7"/>
  </r>
  <r>
    <s v="RMTC0071"/>
    <n v="32.99"/>
    <n v="46.018599999999999"/>
    <n v="0"/>
    <s v="SUCURSAL TRAN"/>
    <s v="SUCURSAL TRAN"/>
    <s v="JAN"/>
    <n v="2021"/>
    <n v="0.86"/>
    <n v="39.575995999999996"/>
    <n v="28.371400000000001"/>
    <n v="11.204595999999995"/>
    <x v="8"/>
  </r>
  <r>
    <s v="RMTC0071"/>
    <n v="45.662999999999997"/>
    <n v="56.474400000000003"/>
    <n v="56.506399999999999"/>
    <s v="SUCURSAL TALLER"/>
    <s v="SUCURSAL TALLER"/>
    <s v="MAY"/>
    <n v="2020"/>
    <n v="0.98"/>
    <n v="55.344912000000001"/>
    <n v="44.749739999999996"/>
    <n v="10.595172000000005"/>
    <x v="0"/>
  </r>
  <r>
    <s v="RMTC0071"/>
    <n v="45.662999999999997"/>
    <n v="56.474400000000003"/>
    <n v="56.506399999999999"/>
    <s v="SUCURSAL TALLER"/>
    <s v="SUCURSAL TALLER"/>
    <s v="JUN"/>
    <n v="2020"/>
    <n v="0"/>
    <n v="0"/>
    <n v="0"/>
    <n v="0"/>
    <x v="1"/>
  </r>
  <r>
    <s v="RMTC0071"/>
    <n v="45.662999999999997"/>
    <n v="56.474400000000003"/>
    <n v="56.506399999999999"/>
    <s v="SUCURSAL TALLER"/>
    <s v="SUCURSAL TALLER"/>
    <s v="JUL"/>
    <n v="2020"/>
    <n v="0"/>
    <n v="0"/>
    <n v="0"/>
    <n v="0"/>
    <x v="2"/>
  </r>
  <r>
    <s v="RMTC0071"/>
    <n v="45.662999999999997"/>
    <n v="56.474400000000003"/>
    <n v="56.506399999999999"/>
    <s v="SUCURSAL TALLER"/>
    <s v="SUCURSAL TALLER"/>
    <s v="AUG"/>
    <n v="2020"/>
    <n v="0"/>
    <n v="0"/>
    <n v="0"/>
    <n v="0"/>
    <x v="3"/>
  </r>
  <r>
    <s v="RMTC0071"/>
    <n v="45.662999999999997"/>
    <n v="56.474400000000003"/>
    <n v="56.506399999999999"/>
    <s v="SUCURSAL TALLER"/>
    <s v="SUCURSAL TALLER"/>
    <s v="SEP"/>
    <n v="2020"/>
    <n v="0"/>
    <n v="0"/>
    <n v="0"/>
    <n v="0"/>
    <x v="4"/>
  </r>
  <r>
    <s v="RMTC0071"/>
    <n v="45.662999999999997"/>
    <n v="56.474400000000003"/>
    <n v="56.506399999999999"/>
    <s v="SUCURSAL TALLER"/>
    <s v="SUCURSAL TALLER"/>
    <s v="OCT"/>
    <n v="2020"/>
    <n v="0"/>
    <n v="0"/>
    <n v="0"/>
    <n v="0"/>
    <x v="5"/>
  </r>
  <r>
    <s v="RMTC0071"/>
    <n v="45.662999999999997"/>
    <n v="56.474400000000003"/>
    <n v="56.506399999999999"/>
    <s v="SUCURSAL TALLER"/>
    <s v="SUCURSAL TALLER"/>
    <s v="NOV"/>
    <n v="2020"/>
    <n v="0.12"/>
    <n v="6.7769279999999998"/>
    <n v="5.4795599999999993"/>
    <n v="1.2973680000000005"/>
    <x v="6"/>
  </r>
  <r>
    <s v="RMTC0071"/>
    <n v="45.662999999999997"/>
    <n v="56.474400000000003"/>
    <n v="56.506399999999999"/>
    <s v="SUCURSAL TALLER"/>
    <s v="SUCURSAL TALLER"/>
    <s v="DEC"/>
    <n v="2020"/>
    <n v="0"/>
    <n v="0"/>
    <n v="0"/>
    <n v="0"/>
    <x v="7"/>
  </r>
  <r>
    <s v="RMTC0071"/>
    <n v="45.662999999999997"/>
    <n v="56.474400000000003"/>
    <n v="56.506399999999999"/>
    <s v="SUCURSAL TALLER"/>
    <s v="SUCURSAL TALLER"/>
    <s v="JAN"/>
    <n v="2021"/>
    <n v="0.47"/>
    <n v="26.542967999999998"/>
    <n v="21.461609999999997"/>
    <n v="5.0813580000000016"/>
    <x v="8"/>
  </r>
  <r>
    <s v="RHG0072"/>
    <n v="110.37"/>
    <n v="168.15"/>
    <n v="192.78299999999999"/>
    <s v="SUCURSAL TALLER"/>
    <s v="SUCURSAL TALLER"/>
    <s v="MAY"/>
    <n v="2020"/>
    <n v="0.73"/>
    <n v="122.7495"/>
    <n v="80.570099999999996"/>
    <n v="42.179400000000001"/>
    <x v="0"/>
  </r>
  <r>
    <s v="RHG0072"/>
    <n v="110.37"/>
    <n v="168.15"/>
    <n v="192.78299999999999"/>
    <s v="SUCURSAL TALLER"/>
    <s v="SUCURSAL TALLER"/>
    <s v="JUN"/>
    <n v="2020"/>
    <n v="0"/>
    <n v="0"/>
    <n v="0"/>
    <n v="0"/>
    <x v="1"/>
  </r>
  <r>
    <s v="RHG0072"/>
    <n v="110.37"/>
    <n v="168.15"/>
    <n v="192.78299999999999"/>
    <s v="SUCURSAL TALLER"/>
    <s v="SUCURSAL TALLER"/>
    <s v="JUL"/>
    <n v="2020"/>
    <n v="1.0900000000000001"/>
    <n v="183.28350000000003"/>
    <n v="120.30330000000001"/>
    <n v="62.980200000000025"/>
    <x v="2"/>
  </r>
  <r>
    <s v="RHG0072"/>
    <n v="110.37"/>
    <n v="168.15"/>
    <n v="192.78299999999999"/>
    <s v="SUCURSAL TALLER"/>
    <s v="SUCURSAL TALLER"/>
    <s v="AUG"/>
    <n v="2020"/>
    <n v="0"/>
    <n v="0"/>
    <n v="0"/>
    <n v="0"/>
    <x v="3"/>
  </r>
  <r>
    <s v="RHG0072"/>
    <n v="110.37"/>
    <n v="168.15"/>
    <n v="192.78299999999999"/>
    <s v="SUCURSAL TALLER"/>
    <s v="SUCURSAL TALLER"/>
    <s v="SEP"/>
    <n v="2020"/>
    <n v="0.04"/>
    <n v="6.726"/>
    <n v="4.4148000000000005"/>
    <n v="2.3111999999999995"/>
    <x v="4"/>
  </r>
  <r>
    <s v="RHG0072"/>
    <n v="110.37"/>
    <n v="168.15"/>
    <n v="192.78299999999999"/>
    <s v="SUCURSAL TALLER"/>
    <s v="SUCURSAL TALLER"/>
    <s v="OCT"/>
    <n v="2020"/>
    <n v="0.09"/>
    <n v="15.1335"/>
    <n v="9.9333000000000009"/>
    <n v="5.2001999999999988"/>
    <x v="5"/>
  </r>
  <r>
    <s v="RHG0072"/>
    <n v="110.37"/>
    <n v="168.15"/>
    <n v="192.78299999999999"/>
    <s v="SUCURSAL TALLER"/>
    <s v="SUCURSAL TALLER"/>
    <s v="NOV"/>
    <n v="2020"/>
    <n v="0"/>
    <n v="0"/>
    <n v="0"/>
    <n v="0"/>
    <x v="6"/>
  </r>
  <r>
    <s v="RHG0072"/>
    <n v="110.37"/>
    <n v="168.15"/>
    <n v="192.78299999999999"/>
    <s v="SUCURSAL TALLER"/>
    <s v="SUCURSAL TALLER"/>
    <s v="DEC"/>
    <n v="2020"/>
    <n v="0.65"/>
    <n v="109.29750000000001"/>
    <n v="71.740500000000011"/>
    <n v="37.557000000000002"/>
    <x v="7"/>
  </r>
  <r>
    <s v="RHG0072"/>
    <n v="110.37"/>
    <n v="168.15"/>
    <n v="192.78299999999999"/>
    <s v="SUCURSAL TALLER"/>
    <s v="SUCURSAL TALLER"/>
    <s v="JAN"/>
    <n v="2021"/>
    <n v="1.08"/>
    <n v="181.60200000000003"/>
    <n v="119.19960000000002"/>
    <n v="62.402400000000014"/>
    <x v="8"/>
  </r>
  <r>
    <s v="RHG0072"/>
    <n v="147.518"/>
    <n v="196.67670000000001"/>
    <n v="184.72280000000001"/>
    <s v="SUCURSAL LOJA"/>
    <s v="SUCURSAL LOJA"/>
    <s v="MAY"/>
    <n v="2020"/>
    <n v="0.16"/>
    <n v="31.468272000000002"/>
    <n v="23.602879999999999"/>
    <n v="7.8653920000000035"/>
    <x v="0"/>
  </r>
  <r>
    <s v="RHG0072"/>
    <n v="147.518"/>
    <n v="196.67670000000001"/>
    <n v="184.72280000000001"/>
    <s v="SUCURSAL LOJA"/>
    <s v="SUCURSAL LOJA"/>
    <s v="JUN"/>
    <n v="2020"/>
    <n v="2.31"/>
    <n v="454.32317700000004"/>
    <n v="340.76658000000003"/>
    <n v="113.55659700000001"/>
    <x v="1"/>
  </r>
  <r>
    <s v="RHG0072"/>
    <n v="147.518"/>
    <n v="196.67670000000001"/>
    <n v="184.72280000000001"/>
    <s v="SUCURSAL LOJA"/>
    <s v="SUCURSAL LOJA"/>
    <s v="JUL"/>
    <n v="2020"/>
    <n v="0"/>
    <n v="0"/>
    <n v="0"/>
    <n v="0"/>
    <x v="2"/>
  </r>
  <r>
    <s v="RHG0072"/>
    <n v="147.518"/>
    <n v="196.67670000000001"/>
    <n v="184.72280000000001"/>
    <s v="SUCURSAL LOJA"/>
    <s v="SUCURSAL LOJA"/>
    <s v="AUG"/>
    <n v="2020"/>
    <n v="0"/>
    <n v="0"/>
    <n v="0"/>
    <n v="0"/>
    <x v="3"/>
  </r>
  <r>
    <s v="RHG0072"/>
    <n v="147.518"/>
    <n v="196.67670000000001"/>
    <n v="184.72280000000001"/>
    <s v="SUCURSAL LOJA"/>
    <s v="SUCURSAL LOJA"/>
    <s v="SEP"/>
    <n v="2020"/>
    <n v="0"/>
    <n v="0"/>
    <n v="0"/>
    <n v="0"/>
    <x v="4"/>
  </r>
  <r>
    <s v="RHG0072"/>
    <n v="147.518"/>
    <n v="196.67670000000001"/>
    <n v="184.72280000000001"/>
    <s v="SUCURSAL LOJA"/>
    <s v="SUCURSAL LOJA"/>
    <s v="OCT"/>
    <n v="2020"/>
    <n v="0"/>
    <n v="0"/>
    <n v="0"/>
    <n v="0"/>
    <x v="5"/>
  </r>
  <r>
    <s v="RHG0072"/>
    <n v="147.518"/>
    <n v="196.67670000000001"/>
    <n v="184.72280000000001"/>
    <s v="SUCURSAL LOJA"/>
    <s v="SUCURSAL LOJA"/>
    <s v="NOV"/>
    <n v="2020"/>
    <n v="0"/>
    <n v="0"/>
    <n v="0"/>
    <n v="0"/>
    <x v="6"/>
  </r>
  <r>
    <s v="RHG0072"/>
    <n v="147.518"/>
    <n v="196.67670000000001"/>
    <n v="184.72280000000001"/>
    <s v="SUCURSAL LOJA"/>
    <s v="SUCURSAL LOJA"/>
    <s v="DEC"/>
    <n v="2020"/>
    <n v="0.25"/>
    <n v="49.169175000000003"/>
    <n v="36.8795"/>
    <n v="12.289675000000003"/>
    <x v="7"/>
  </r>
  <r>
    <s v="RHG0072"/>
    <n v="147.518"/>
    <n v="196.67670000000001"/>
    <n v="184.72280000000001"/>
    <s v="SUCURSAL LOJA"/>
    <s v="SUCURSAL LOJA"/>
    <s v="JAN"/>
    <n v="2021"/>
    <n v="2.2400000000000002"/>
    <n v="440.55580800000007"/>
    <n v="330.44032000000004"/>
    <n v="110.11548800000003"/>
    <x v="8"/>
  </r>
  <r>
    <s v="BRA0073"/>
    <n v="6.4893000000000001"/>
    <n v="12.9069"/>
    <n v="15.210100000000001"/>
    <s v="MATRIZ "/>
    <s v="MATRIZ "/>
    <s v="MAY"/>
    <n v="2020"/>
    <n v="0"/>
    <n v="0"/>
    <n v="0"/>
    <n v="0"/>
    <x v="0"/>
  </r>
  <r>
    <s v="BRA0073"/>
    <n v="6.4893000000000001"/>
    <n v="12.9069"/>
    <n v="15.210100000000001"/>
    <s v="MATRIZ "/>
    <s v="MATRIZ "/>
    <s v="JUN"/>
    <n v="2020"/>
    <n v="0"/>
    <n v="0"/>
    <n v="0"/>
    <n v="0"/>
    <x v="1"/>
  </r>
  <r>
    <s v="BRA0073"/>
    <n v="6.4893000000000001"/>
    <n v="12.9069"/>
    <n v="15.210100000000001"/>
    <s v="MATRIZ "/>
    <s v="MATRIZ "/>
    <s v="JUL"/>
    <n v="2020"/>
    <n v="0"/>
    <n v="0"/>
    <n v="0"/>
    <n v="0"/>
    <x v="2"/>
  </r>
  <r>
    <s v="BRA0073"/>
    <n v="6.4893000000000001"/>
    <n v="12.9069"/>
    <n v="15.210100000000001"/>
    <s v="MATRIZ "/>
    <s v="MATRIZ "/>
    <s v="AUG"/>
    <n v="2020"/>
    <n v="0"/>
    <n v="0"/>
    <n v="0"/>
    <n v="0"/>
    <x v="3"/>
  </r>
  <r>
    <s v="BRA0073"/>
    <n v="6.4893000000000001"/>
    <n v="12.9069"/>
    <n v="15.210100000000001"/>
    <s v="MATRIZ "/>
    <s v="MATRIZ "/>
    <s v="SEP"/>
    <n v="2020"/>
    <n v="0.38"/>
    <n v="4.9046219999999998"/>
    <n v="2.4659339999999998"/>
    <n v="2.438688"/>
    <x v="4"/>
  </r>
  <r>
    <s v="BRA0073"/>
    <n v="6.4893000000000001"/>
    <n v="12.9069"/>
    <n v="15.210100000000001"/>
    <s v="MATRIZ "/>
    <s v="MATRIZ "/>
    <s v="OCT"/>
    <n v="2020"/>
    <n v="0"/>
    <n v="0"/>
    <n v="0"/>
    <n v="0"/>
    <x v="5"/>
  </r>
  <r>
    <s v="BRA0073"/>
    <n v="6.4893000000000001"/>
    <n v="12.9069"/>
    <n v="15.210100000000001"/>
    <s v="MATRIZ "/>
    <s v="MATRIZ "/>
    <s v="NOV"/>
    <n v="2020"/>
    <n v="0"/>
    <n v="0"/>
    <n v="0"/>
    <n v="0"/>
    <x v="6"/>
  </r>
  <r>
    <s v="BRA0073"/>
    <n v="6.4893000000000001"/>
    <n v="12.9069"/>
    <n v="15.210100000000001"/>
    <s v="MATRIZ "/>
    <s v="MATRIZ "/>
    <s v="DEC"/>
    <n v="2020"/>
    <n v="0"/>
    <n v="0"/>
    <n v="0"/>
    <n v="0"/>
    <x v="7"/>
  </r>
  <r>
    <s v="BRA0073"/>
    <n v="6.4893000000000001"/>
    <n v="12.9069"/>
    <n v="15.210100000000001"/>
    <s v="MATRIZ "/>
    <s v="MATRIZ "/>
    <s v="JAN"/>
    <n v="2021"/>
    <n v="0"/>
    <n v="0"/>
    <n v="0"/>
    <n v="0"/>
    <x v="8"/>
  </r>
  <r>
    <s v="BRA0073"/>
    <n v="4.6506999999999996"/>
    <n v="9.1065000000000005"/>
    <n v="9.4301999999999992"/>
    <s v="SUCURSAL TRAN"/>
    <s v="SUCURSAL TRAN"/>
    <s v="MAY"/>
    <n v="2020"/>
    <n v="0"/>
    <n v="0"/>
    <n v="0"/>
    <n v="0"/>
    <x v="0"/>
  </r>
  <r>
    <s v="BRA0073"/>
    <n v="4.6506999999999996"/>
    <n v="9.1065000000000005"/>
    <n v="9.4301999999999992"/>
    <s v="SUCURSAL TRAN"/>
    <s v="SUCURSAL TRAN"/>
    <s v="JUN"/>
    <n v="2020"/>
    <n v="1"/>
    <n v="9.1065000000000005"/>
    <n v="4.6506999999999996"/>
    <n v="4.4558000000000009"/>
    <x v="1"/>
  </r>
  <r>
    <s v="BRA0073"/>
    <n v="4.6506999999999996"/>
    <n v="9.1065000000000005"/>
    <n v="9.4301999999999992"/>
    <s v="SUCURSAL TRAN"/>
    <s v="SUCURSAL TRAN"/>
    <s v="JUL"/>
    <n v="2020"/>
    <n v="0"/>
    <n v="0"/>
    <n v="0"/>
    <n v="0"/>
    <x v="2"/>
  </r>
  <r>
    <s v="BRA0073"/>
    <n v="4.6506999999999996"/>
    <n v="9.1065000000000005"/>
    <n v="9.4301999999999992"/>
    <s v="SUCURSAL TRAN"/>
    <s v="SUCURSAL TRAN"/>
    <s v="AUG"/>
    <n v="2020"/>
    <n v="0.26"/>
    <n v="2.3676900000000001"/>
    <n v="1.209182"/>
    <n v="1.1585080000000001"/>
    <x v="3"/>
  </r>
  <r>
    <s v="BRA0073"/>
    <n v="4.6506999999999996"/>
    <n v="9.1065000000000005"/>
    <n v="9.4301999999999992"/>
    <s v="SUCURSAL TRAN"/>
    <s v="SUCURSAL TRAN"/>
    <s v="SEP"/>
    <n v="2020"/>
    <n v="1.1100000000000001"/>
    <n v="10.108215000000001"/>
    <n v="5.1622770000000004"/>
    <n v="4.9459380000000008"/>
    <x v="4"/>
  </r>
  <r>
    <s v="BRA0073"/>
    <n v="4.6506999999999996"/>
    <n v="9.1065000000000005"/>
    <n v="9.4301999999999992"/>
    <s v="SUCURSAL TRAN"/>
    <s v="SUCURSAL TRAN"/>
    <s v="OCT"/>
    <n v="2020"/>
    <n v="0.37"/>
    <n v="3.369405"/>
    <n v="1.7207589999999999"/>
    <n v="1.6486460000000001"/>
    <x v="5"/>
  </r>
  <r>
    <s v="BRA0073"/>
    <n v="4.6506999999999996"/>
    <n v="9.1065000000000005"/>
    <n v="9.4301999999999992"/>
    <s v="SUCURSAL TRAN"/>
    <s v="SUCURSAL TRAN"/>
    <s v="NOV"/>
    <n v="2020"/>
    <n v="0"/>
    <n v="0"/>
    <n v="0"/>
    <n v="0"/>
    <x v="6"/>
  </r>
  <r>
    <s v="BRA0073"/>
    <n v="4.6506999999999996"/>
    <n v="9.1065000000000005"/>
    <n v="9.4301999999999992"/>
    <s v="SUCURSAL TRAN"/>
    <s v="SUCURSAL TRAN"/>
    <s v="DEC"/>
    <n v="2020"/>
    <n v="0.7"/>
    <n v="6.3745500000000002"/>
    <n v="3.2554899999999996"/>
    <n v="3.1190600000000006"/>
    <x v="7"/>
  </r>
  <r>
    <s v="BRA0073"/>
    <n v="4.6506999999999996"/>
    <n v="9.1065000000000005"/>
    <n v="9.4301999999999992"/>
    <s v="SUCURSAL TRAN"/>
    <s v="SUCURSAL TRAN"/>
    <s v="JAN"/>
    <n v="2021"/>
    <n v="0"/>
    <n v="0"/>
    <n v="0"/>
    <n v="0"/>
    <x v="8"/>
  </r>
  <r>
    <s v="BRA0073"/>
    <n v="2.2749999999999999"/>
    <n v="4.0225"/>
    <n v="3.7551000000000001"/>
    <s v="SUCURSAL CHILE"/>
    <s v="SUCURSAL CHILE"/>
    <s v="MAY"/>
    <n v="2020"/>
    <n v="0.73"/>
    <n v="2.9364249999999998"/>
    <n v="1.6607499999999999"/>
    <n v="1.2756749999999999"/>
    <x v="0"/>
  </r>
  <r>
    <s v="BRA0073"/>
    <n v="2.2749999999999999"/>
    <n v="4.0225"/>
    <n v="3.7551000000000001"/>
    <s v="SUCURSAL CHILE"/>
    <s v="SUCURSAL CHILE"/>
    <s v="JUN"/>
    <n v="2020"/>
    <n v="0.18"/>
    <n v="0.72404999999999997"/>
    <n v="0.40949999999999998"/>
    <n v="0.31455"/>
    <x v="1"/>
  </r>
  <r>
    <s v="BRA0073"/>
    <n v="2.2749999999999999"/>
    <n v="4.0225"/>
    <n v="3.7551000000000001"/>
    <s v="SUCURSAL CHILE"/>
    <s v="SUCURSAL CHILE"/>
    <s v="JUL"/>
    <n v="2020"/>
    <n v="4.6100000000000003"/>
    <n v="18.543725000000002"/>
    <n v="10.48775"/>
    <n v="8.0559750000000019"/>
    <x v="2"/>
  </r>
  <r>
    <s v="BRA0073"/>
    <n v="2.2749999999999999"/>
    <n v="4.0225"/>
    <n v="3.7551000000000001"/>
    <s v="SUCURSAL CHILE"/>
    <s v="SUCURSAL CHILE"/>
    <s v="AUG"/>
    <n v="2020"/>
    <n v="0.8"/>
    <n v="3.218"/>
    <n v="1.82"/>
    <n v="1.3979999999999999"/>
    <x v="3"/>
  </r>
  <r>
    <s v="BRA0073"/>
    <n v="2.2749999999999999"/>
    <n v="4.0225"/>
    <n v="3.7551000000000001"/>
    <s v="SUCURSAL CHILE"/>
    <s v="SUCURSAL CHILE"/>
    <s v="SEP"/>
    <n v="2020"/>
    <n v="0.88"/>
    <n v="3.5398000000000001"/>
    <n v="2.0019999999999998"/>
    <n v="1.5378000000000003"/>
    <x v="4"/>
  </r>
  <r>
    <s v="BRA0073"/>
    <n v="2.2749999999999999"/>
    <n v="4.0225"/>
    <n v="3.7551000000000001"/>
    <s v="SUCURSAL CHILE"/>
    <s v="SUCURSAL CHILE"/>
    <s v="OCT"/>
    <n v="2020"/>
    <n v="1.96"/>
    <n v="7.8841000000000001"/>
    <n v="4.4589999999999996"/>
    <n v="3.4251000000000005"/>
    <x v="5"/>
  </r>
  <r>
    <s v="BRA0073"/>
    <n v="2.2749999999999999"/>
    <n v="4.0225"/>
    <n v="3.7551000000000001"/>
    <s v="SUCURSAL CHILE"/>
    <s v="SUCURSAL CHILE"/>
    <s v="NOV"/>
    <n v="2020"/>
    <n v="1.61"/>
    <n v="6.4762250000000003"/>
    <n v="3.66275"/>
    <n v="2.8134750000000004"/>
    <x v="6"/>
  </r>
  <r>
    <s v="BRA0073"/>
    <n v="2.2749999999999999"/>
    <n v="4.0225"/>
    <n v="3.7551000000000001"/>
    <s v="SUCURSAL CHILE"/>
    <s v="SUCURSAL CHILE"/>
    <s v="DEC"/>
    <n v="2020"/>
    <n v="0"/>
    <n v="0"/>
    <n v="0"/>
    <n v="0"/>
    <x v="7"/>
  </r>
  <r>
    <s v="BRA0073"/>
    <n v="2.2749999999999999"/>
    <n v="4.0225"/>
    <n v="3.7551000000000001"/>
    <s v="SUCURSAL CHILE"/>
    <s v="SUCURSAL CHILE"/>
    <s v="JAN"/>
    <n v="2021"/>
    <n v="0"/>
    <n v="0"/>
    <n v="0"/>
    <n v="0"/>
    <x v="8"/>
  </r>
  <r>
    <s v="C0074"/>
    <n v="37.656799999999997"/>
    <n v="44.499699999999997"/>
    <n v="43.003"/>
    <s v="SUCURSAL CHILE"/>
    <s v="SUCURSAL CHILE"/>
    <s v="MAY"/>
    <n v="2020"/>
    <n v="7.28"/>
    <n v="323.95781599999998"/>
    <n v="274.141504"/>
    <n v="49.816311999999982"/>
    <x v="0"/>
  </r>
  <r>
    <s v="C0074"/>
    <n v="37.656799999999997"/>
    <n v="44.499699999999997"/>
    <n v="43.003"/>
    <s v="SUCURSAL CHILE"/>
    <s v="SUCURSAL CHILE"/>
    <s v="JUN"/>
    <n v="2020"/>
    <n v="3.48"/>
    <n v="154.85895599999998"/>
    <n v="131.04566399999999"/>
    <n v="23.81329199999999"/>
    <x v="1"/>
  </r>
  <r>
    <s v="C0074"/>
    <n v="37.656799999999997"/>
    <n v="44.499699999999997"/>
    <n v="43.003"/>
    <s v="SUCURSAL CHILE"/>
    <s v="SUCURSAL CHILE"/>
    <s v="JUL"/>
    <n v="2020"/>
    <n v="0"/>
    <n v="0"/>
    <n v="0"/>
    <n v="0"/>
    <x v="2"/>
  </r>
  <r>
    <s v="C0074"/>
    <n v="37.656799999999997"/>
    <n v="44.499699999999997"/>
    <n v="43.003"/>
    <s v="SUCURSAL CHILE"/>
    <s v="SUCURSAL CHILE"/>
    <s v="AUG"/>
    <n v="2020"/>
    <n v="0"/>
    <n v="0"/>
    <n v="0"/>
    <n v="0"/>
    <x v="3"/>
  </r>
  <r>
    <s v="C0074"/>
    <n v="37.656799999999997"/>
    <n v="44.499699999999997"/>
    <n v="43.003"/>
    <s v="SUCURSAL CHILE"/>
    <s v="SUCURSAL CHILE"/>
    <s v="SEP"/>
    <n v="2020"/>
    <n v="0.13"/>
    <n v="5.784961"/>
    <n v="4.895384"/>
    <n v="0.88957700000000006"/>
    <x v="4"/>
  </r>
  <r>
    <s v="C0074"/>
    <n v="37.656799999999997"/>
    <n v="44.499699999999997"/>
    <n v="43.003"/>
    <s v="SUCURSAL CHILE"/>
    <s v="SUCURSAL CHILE"/>
    <s v="OCT"/>
    <n v="2020"/>
    <n v="0"/>
    <n v="0"/>
    <n v="0"/>
    <n v="0"/>
    <x v="5"/>
  </r>
  <r>
    <s v="C0074"/>
    <n v="37.656799999999997"/>
    <n v="44.499699999999997"/>
    <n v="43.003"/>
    <s v="SUCURSAL CHILE"/>
    <s v="SUCURSAL CHILE"/>
    <s v="NOV"/>
    <n v="2020"/>
    <n v="0.86"/>
    <n v="38.269741999999994"/>
    <n v="32.384847999999998"/>
    <n v="5.8848939999999956"/>
    <x v="6"/>
  </r>
  <r>
    <s v="C0074"/>
    <n v="37.656799999999997"/>
    <n v="44.499699999999997"/>
    <n v="43.003"/>
    <s v="SUCURSAL CHILE"/>
    <s v="SUCURSAL CHILE"/>
    <s v="DEC"/>
    <n v="2020"/>
    <n v="0.93"/>
    <n v="41.384720999999999"/>
    <n v="35.020823999999998"/>
    <n v="6.3638970000000015"/>
    <x v="7"/>
  </r>
  <r>
    <s v="C0074"/>
    <n v="37.656799999999997"/>
    <n v="44.499699999999997"/>
    <n v="43.003"/>
    <s v="SUCURSAL CHILE"/>
    <s v="SUCURSAL CHILE"/>
    <s v="JAN"/>
    <n v="2021"/>
    <n v="0.79"/>
    <n v="35.154763000000003"/>
    <n v="29.748871999999999"/>
    <n v="5.405891000000004"/>
    <x v="8"/>
  </r>
  <r>
    <s v="C0074"/>
    <n v="167.541"/>
    <n v="236.43340000000001"/>
    <n v="243.7405"/>
    <s v="MATRIZ "/>
    <s v="MATRIZ "/>
    <s v="MAY"/>
    <n v="2020"/>
    <n v="0"/>
    <n v="0"/>
    <n v="0"/>
    <n v="0"/>
    <x v="0"/>
  </r>
  <r>
    <s v="C0074"/>
    <n v="167.541"/>
    <n v="236.43340000000001"/>
    <n v="243.7405"/>
    <s v="MATRIZ "/>
    <s v="MATRIZ "/>
    <s v="JUN"/>
    <n v="2020"/>
    <n v="1.84"/>
    <n v="435.03745600000002"/>
    <n v="308.27544"/>
    <n v="126.76201600000002"/>
    <x v="1"/>
  </r>
  <r>
    <s v="C0074"/>
    <n v="167.541"/>
    <n v="236.43340000000001"/>
    <n v="243.7405"/>
    <s v="MATRIZ "/>
    <s v="MATRIZ "/>
    <s v="JUL"/>
    <n v="2020"/>
    <n v="0.53"/>
    <n v="125.30970200000002"/>
    <n v="88.796729999999997"/>
    <n v="36.512972000000019"/>
    <x v="2"/>
  </r>
  <r>
    <s v="C0074"/>
    <n v="167.541"/>
    <n v="236.43340000000001"/>
    <n v="243.7405"/>
    <s v="MATRIZ "/>
    <s v="MATRIZ "/>
    <s v="AUG"/>
    <n v="2020"/>
    <n v="0"/>
    <n v="0"/>
    <n v="0"/>
    <n v="0"/>
    <x v="3"/>
  </r>
  <r>
    <s v="C0074"/>
    <n v="167.541"/>
    <n v="236.43340000000001"/>
    <n v="243.7405"/>
    <s v="MATRIZ "/>
    <s v="MATRIZ "/>
    <s v="SEP"/>
    <n v="2020"/>
    <n v="0"/>
    <n v="0"/>
    <n v="0"/>
    <n v="0"/>
    <x v="4"/>
  </r>
  <r>
    <s v="C0074"/>
    <n v="167.541"/>
    <n v="236.43340000000001"/>
    <n v="243.7405"/>
    <s v="MATRIZ "/>
    <s v="MATRIZ "/>
    <s v="OCT"/>
    <n v="2020"/>
    <n v="3.91"/>
    <n v="924.45459400000004"/>
    <n v="655.08531000000005"/>
    <n v="269.36928399999999"/>
    <x v="5"/>
  </r>
  <r>
    <s v="C0074"/>
    <n v="167.541"/>
    <n v="236.43340000000001"/>
    <n v="243.7405"/>
    <s v="MATRIZ "/>
    <s v="MATRIZ "/>
    <s v="NOV"/>
    <n v="2020"/>
    <n v="3.01"/>
    <n v="711.664534"/>
    <n v="504.29840999999993"/>
    <n v="207.36612400000007"/>
    <x v="6"/>
  </r>
  <r>
    <s v="C0074"/>
    <n v="167.541"/>
    <n v="236.43340000000001"/>
    <n v="243.7405"/>
    <s v="MATRIZ "/>
    <s v="MATRIZ "/>
    <s v="DEC"/>
    <n v="2020"/>
    <n v="0.94"/>
    <n v="222.24739599999998"/>
    <n v="157.48854"/>
    <n v="64.75885599999998"/>
    <x v="7"/>
  </r>
  <r>
    <s v="C0074"/>
    <n v="167.541"/>
    <n v="236.43340000000001"/>
    <n v="243.7405"/>
    <s v="MATRIZ "/>
    <s v="MATRIZ "/>
    <s v="JAN"/>
    <n v="2021"/>
    <n v="0"/>
    <n v="0"/>
    <n v="0"/>
    <n v="0"/>
    <x v="8"/>
  </r>
  <r>
    <s v="COLO0075"/>
    <n v="12.289300000000001"/>
    <n v="23.973600000000001"/>
    <n v="0"/>
    <s v="SUCURSAL TALLER"/>
    <s v="SUCURSAL TALLER"/>
    <s v="MAY"/>
    <n v="2020"/>
    <n v="1.32"/>
    <n v="31.645152000000003"/>
    <n v="16.221876000000002"/>
    <n v="15.423276000000001"/>
    <x v="0"/>
  </r>
  <r>
    <s v="COLO0075"/>
    <n v="12.289300000000001"/>
    <n v="23.973600000000001"/>
    <n v="0"/>
    <s v="SUCURSAL TALLER"/>
    <s v="SUCURSAL TALLER"/>
    <s v="JUN"/>
    <n v="2020"/>
    <n v="0"/>
    <n v="0"/>
    <n v="0"/>
    <n v="0"/>
    <x v="1"/>
  </r>
  <r>
    <s v="COLO0075"/>
    <n v="12.289300000000001"/>
    <n v="23.973600000000001"/>
    <n v="0"/>
    <s v="SUCURSAL TALLER"/>
    <s v="SUCURSAL TALLER"/>
    <s v="JUL"/>
    <n v="2020"/>
    <n v="0"/>
    <n v="0"/>
    <n v="0"/>
    <n v="0"/>
    <x v="2"/>
  </r>
  <r>
    <s v="COLO0075"/>
    <n v="12.289300000000001"/>
    <n v="23.973600000000001"/>
    <n v="0"/>
    <s v="SUCURSAL TALLER"/>
    <s v="SUCURSAL TALLER"/>
    <s v="AUG"/>
    <n v="2020"/>
    <n v="0"/>
    <n v="0"/>
    <n v="0"/>
    <n v="0"/>
    <x v="3"/>
  </r>
  <r>
    <s v="COLO0075"/>
    <n v="12.289300000000001"/>
    <n v="23.973600000000001"/>
    <n v="0"/>
    <s v="SUCURSAL TALLER"/>
    <s v="SUCURSAL TALLER"/>
    <s v="SEP"/>
    <n v="2020"/>
    <n v="0"/>
    <n v="0"/>
    <n v="0"/>
    <n v="0"/>
    <x v="4"/>
  </r>
  <r>
    <s v="COLO0075"/>
    <n v="12.289300000000001"/>
    <n v="23.973600000000001"/>
    <n v="0"/>
    <s v="SUCURSAL TALLER"/>
    <s v="SUCURSAL TALLER"/>
    <s v="OCT"/>
    <n v="2020"/>
    <n v="1.03"/>
    <n v="24.692808000000003"/>
    <n v="12.657979000000001"/>
    <n v="12.034829000000002"/>
    <x v="5"/>
  </r>
  <r>
    <s v="COLO0075"/>
    <n v="12.289300000000001"/>
    <n v="23.973600000000001"/>
    <n v="0"/>
    <s v="SUCURSAL TALLER"/>
    <s v="SUCURSAL TALLER"/>
    <s v="NOV"/>
    <n v="2020"/>
    <n v="0"/>
    <n v="0"/>
    <n v="0"/>
    <n v="0"/>
    <x v="6"/>
  </r>
  <r>
    <s v="COLO0075"/>
    <n v="12.289300000000001"/>
    <n v="23.973600000000001"/>
    <n v="0"/>
    <s v="SUCURSAL TALLER"/>
    <s v="SUCURSAL TALLER"/>
    <s v="DEC"/>
    <n v="2020"/>
    <n v="0.14000000000000001"/>
    <n v="3.3563040000000006"/>
    <n v="1.7205020000000002"/>
    <n v="1.6358020000000004"/>
    <x v="7"/>
  </r>
  <r>
    <s v="COLO0075"/>
    <n v="12.289300000000001"/>
    <n v="23.973600000000001"/>
    <n v="0"/>
    <s v="SUCURSAL TALLER"/>
    <s v="SUCURSAL TALLER"/>
    <s v="JAN"/>
    <n v="2021"/>
    <n v="0.28999999999999998"/>
    <n v="6.9523440000000001"/>
    <n v="3.5638969999999999"/>
    <n v="3.3884470000000002"/>
    <x v="8"/>
  </r>
  <r>
    <s v="COLO0075"/>
    <n v="10.4727"/>
    <n v="16.064800000000002"/>
    <n v="18.164300000000001"/>
    <s v="MATRIZ "/>
    <s v="MATRIZ "/>
    <s v="MAY"/>
    <n v="2020"/>
    <n v="2.4700000000000002"/>
    <n v="39.680056000000008"/>
    <n v="25.867569"/>
    <n v="13.812487000000008"/>
    <x v="0"/>
  </r>
  <r>
    <s v="COLO0075"/>
    <n v="10.4727"/>
    <n v="16.064800000000002"/>
    <n v="18.164300000000001"/>
    <s v="MATRIZ "/>
    <s v="MATRIZ "/>
    <s v="JUN"/>
    <n v="2020"/>
    <n v="3.55"/>
    <n v="57.030040000000007"/>
    <n v="37.178084999999996"/>
    <n v="19.851955000000011"/>
    <x v="1"/>
  </r>
  <r>
    <s v="COLO0075"/>
    <n v="10.4727"/>
    <n v="16.064800000000002"/>
    <n v="18.164300000000001"/>
    <s v="MATRIZ "/>
    <s v="MATRIZ "/>
    <s v="JUL"/>
    <n v="2020"/>
    <n v="0"/>
    <n v="0"/>
    <n v="0"/>
    <n v="0"/>
    <x v="2"/>
  </r>
  <r>
    <s v="COLO0075"/>
    <n v="10.4727"/>
    <n v="16.064800000000002"/>
    <n v="18.164300000000001"/>
    <s v="MATRIZ "/>
    <s v="MATRIZ "/>
    <s v="AUG"/>
    <n v="2020"/>
    <n v="2.16"/>
    <n v="34.699968000000005"/>
    <n v="22.621032"/>
    <n v="12.078936000000006"/>
    <x v="3"/>
  </r>
  <r>
    <s v="COLO0075"/>
    <n v="10.4727"/>
    <n v="16.064800000000002"/>
    <n v="18.164300000000001"/>
    <s v="MATRIZ "/>
    <s v="MATRIZ "/>
    <s v="SEP"/>
    <n v="2020"/>
    <n v="0"/>
    <n v="0"/>
    <n v="0"/>
    <n v="0"/>
    <x v="4"/>
  </r>
  <r>
    <s v="COLO0075"/>
    <n v="10.4727"/>
    <n v="16.064800000000002"/>
    <n v="18.164300000000001"/>
    <s v="MATRIZ "/>
    <s v="MATRIZ "/>
    <s v="OCT"/>
    <n v="2020"/>
    <n v="2.39"/>
    <n v="38.394872000000007"/>
    <n v="25.029752999999999"/>
    <n v="13.365119000000007"/>
    <x v="5"/>
  </r>
  <r>
    <s v="COLO0075"/>
    <n v="10.4727"/>
    <n v="16.064800000000002"/>
    <n v="18.164300000000001"/>
    <s v="MATRIZ "/>
    <s v="MATRIZ "/>
    <s v="NOV"/>
    <n v="2020"/>
    <n v="1.54"/>
    <n v="24.739792000000005"/>
    <n v="16.127958"/>
    <n v="8.6118340000000053"/>
    <x v="6"/>
  </r>
  <r>
    <s v="COLO0075"/>
    <n v="10.4727"/>
    <n v="16.064800000000002"/>
    <n v="18.164300000000001"/>
    <s v="MATRIZ "/>
    <s v="MATRIZ "/>
    <s v="DEC"/>
    <n v="2020"/>
    <n v="0"/>
    <n v="0"/>
    <n v="0"/>
    <n v="0"/>
    <x v="7"/>
  </r>
  <r>
    <s v="COLO0075"/>
    <n v="10.4727"/>
    <n v="16.064800000000002"/>
    <n v="18.164300000000001"/>
    <s v="MATRIZ "/>
    <s v="MATRIZ "/>
    <s v="JAN"/>
    <n v="2021"/>
    <n v="0.25"/>
    <n v="4.0162000000000004"/>
    <n v="2.6181749999999999"/>
    <n v="1.3980250000000005"/>
    <x v="8"/>
  </r>
  <r>
    <s v="COLO0075"/>
    <n v="14.905900000000001"/>
    <n v="19.456"/>
    <n v="16.921199999999999"/>
    <s v="SUCURSAL CHILE"/>
    <s v="SUCURSAL CHILE"/>
    <s v="MAY"/>
    <n v="2020"/>
    <n v="0.76"/>
    <n v="14.78656"/>
    <n v="11.328484000000001"/>
    <n v="3.4580759999999984"/>
    <x v="0"/>
  </r>
  <r>
    <s v="COLO0075"/>
    <n v="14.905900000000001"/>
    <n v="19.456"/>
    <n v="16.921199999999999"/>
    <s v="SUCURSAL CHILE"/>
    <s v="SUCURSAL CHILE"/>
    <s v="JUN"/>
    <n v="2020"/>
    <n v="1.88"/>
    <n v="36.577279999999995"/>
    <n v="28.023091999999998"/>
    <n v="8.5541879999999964"/>
    <x v="1"/>
  </r>
  <r>
    <s v="COLO0075"/>
    <n v="14.905900000000001"/>
    <n v="19.456"/>
    <n v="16.921199999999999"/>
    <s v="SUCURSAL CHILE"/>
    <s v="SUCURSAL CHILE"/>
    <s v="JUL"/>
    <n v="2020"/>
    <n v="0"/>
    <n v="0"/>
    <n v="0"/>
    <n v="0"/>
    <x v="2"/>
  </r>
  <r>
    <s v="COLO0075"/>
    <n v="14.905900000000001"/>
    <n v="19.456"/>
    <n v="16.921199999999999"/>
    <s v="SUCURSAL CHILE"/>
    <s v="SUCURSAL CHILE"/>
    <s v="AUG"/>
    <n v="2020"/>
    <n v="2.2799999999999998"/>
    <n v="44.359679999999997"/>
    <n v="33.985452000000002"/>
    <n v="10.374227999999995"/>
    <x v="3"/>
  </r>
  <r>
    <s v="COLO0075"/>
    <n v="14.905900000000001"/>
    <n v="19.456"/>
    <n v="16.921199999999999"/>
    <s v="SUCURSAL CHILE"/>
    <s v="SUCURSAL CHILE"/>
    <s v="SEP"/>
    <n v="2020"/>
    <n v="4.13"/>
    <n v="80.353279999999998"/>
    <n v="61.561367000000004"/>
    <n v="18.791912999999994"/>
    <x v="4"/>
  </r>
  <r>
    <s v="COLO0075"/>
    <n v="14.905900000000001"/>
    <n v="19.456"/>
    <n v="16.921199999999999"/>
    <s v="SUCURSAL CHILE"/>
    <s v="SUCURSAL CHILE"/>
    <s v="OCT"/>
    <n v="2020"/>
    <n v="0"/>
    <n v="0"/>
    <n v="0"/>
    <n v="0"/>
    <x v="5"/>
  </r>
  <r>
    <s v="COLO0075"/>
    <n v="14.905900000000001"/>
    <n v="19.456"/>
    <n v="16.921199999999999"/>
    <s v="SUCURSAL CHILE"/>
    <s v="SUCURSAL CHILE"/>
    <s v="NOV"/>
    <n v="2020"/>
    <n v="0"/>
    <n v="0"/>
    <n v="0"/>
    <n v="0"/>
    <x v="6"/>
  </r>
  <r>
    <s v="COLO0075"/>
    <n v="14.905900000000001"/>
    <n v="19.456"/>
    <n v="16.921199999999999"/>
    <s v="SUCURSAL CHILE"/>
    <s v="SUCURSAL CHILE"/>
    <s v="DEC"/>
    <n v="2020"/>
    <n v="0"/>
    <n v="0"/>
    <n v="0"/>
    <n v="0"/>
    <x v="7"/>
  </r>
  <r>
    <s v="COLO0075"/>
    <n v="14.905900000000001"/>
    <n v="19.456"/>
    <n v="16.921199999999999"/>
    <s v="SUCURSAL CHILE"/>
    <s v="SUCURSAL CHILE"/>
    <s v="JAN"/>
    <n v="2021"/>
    <n v="0"/>
    <n v="0"/>
    <n v="0"/>
    <n v="0"/>
    <x v="8"/>
  </r>
  <r>
    <s v="COLO0075"/>
    <n v="14.4322"/>
    <n v="17.754899999999999"/>
    <n v="22.034800000000001"/>
    <s v="SUCURSAL TRAN"/>
    <s v="SUCURSAL TRAN"/>
    <s v="MAY"/>
    <n v="2020"/>
    <n v="0"/>
    <n v="0"/>
    <n v="0"/>
    <n v="0"/>
    <x v="0"/>
  </r>
  <r>
    <s v="COLO0075"/>
    <n v="14.4322"/>
    <n v="17.754899999999999"/>
    <n v="22.034800000000001"/>
    <s v="SUCURSAL TRAN"/>
    <s v="SUCURSAL TRAN"/>
    <s v="JUN"/>
    <n v="2020"/>
    <n v="0.13"/>
    <n v="2.3081369999999999"/>
    <n v="1.8761860000000001"/>
    <n v="0.43195099999999975"/>
    <x v="1"/>
  </r>
  <r>
    <s v="COLO0075"/>
    <n v="14.4322"/>
    <n v="17.754899999999999"/>
    <n v="22.034800000000001"/>
    <s v="SUCURSAL TRAN"/>
    <s v="SUCURSAL TRAN"/>
    <s v="JUL"/>
    <n v="2020"/>
    <n v="0.44"/>
    <n v="7.8121559999999999"/>
    <n v="6.350168"/>
    <n v="1.4619879999999998"/>
    <x v="2"/>
  </r>
  <r>
    <s v="COLO0075"/>
    <n v="14.4322"/>
    <n v="17.754899999999999"/>
    <n v="22.034800000000001"/>
    <s v="SUCURSAL TRAN"/>
    <s v="SUCURSAL TRAN"/>
    <s v="AUG"/>
    <n v="2020"/>
    <n v="0"/>
    <n v="0"/>
    <n v="0"/>
    <n v="0"/>
    <x v="3"/>
  </r>
  <r>
    <s v="COLO0075"/>
    <n v="14.4322"/>
    <n v="17.754899999999999"/>
    <n v="22.034800000000001"/>
    <s v="SUCURSAL TRAN"/>
    <s v="SUCURSAL TRAN"/>
    <s v="SEP"/>
    <n v="2020"/>
    <n v="0.18"/>
    <n v="3.1958819999999997"/>
    <n v="2.5977959999999998"/>
    <n v="0.5980859999999999"/>
    <x v="4"/>
  </r>
  <r>
    <s v="COLO0075"/>
    <n v="14.4322"/>
    <n v="17.754899999999999"/>
    <n v="22.034800000000001"/>
    <s v="SUCURSAL TRAN"/>
    <s v="SUCURSAL TRAN"/>
    <s v="OCT"/>
    <n v="2020"/>
    <n v="0"/>
    <n v="0"/>
    <n v="0"/>
    <n v="0"/>
    <x v="5"/>
  </r>
  <r>
    <s v="COLO0075"/>
    <n v="14.4322"/>
    <n v="17.754899999999999"/>
    <n v="22.034800000000001"/>
    <s v="SUCURSAL TRAN"/>
    <s v="SUCURSAL TRAN"/>
    <s v="NOV"/>
    <n v="2020"/>
    <n v="0"/>
    <n v="0"/>
    <n v="0"/>
    <n v="0"/>
    <x v="6"/>
  </r>
  <r>
    <s v="COLO0075"/>
    <n v="14.4322"/>
    <n v="17.754899999999999"/>
    <n v="22.034800000000001"/>
    <s v="SUCURSAL TRAN"/>
    <s v="SUCURSAL TRAN"/>
    <s v="DEC"/>
    <n v="2020"/>
    <n v="0"/>
    <n v="0"/>
    <n v="0"/>
    <n v="0"/>
    <x v="7"/>
  </r>
  <r>
    <s v="COLO0075"/>
    <n v="14.4322"/>
    <n v="17.754899999999999"/>
    <n v="22.034800000000001"/>
    <s v="SUCURSAL TRAN"/>
    <s v="SUCURSAL TRAN"/>
    <s v="JAN"/>
    <n v="2021"/>
    <n v="7.0000000000000007E-2"/>
    <n v="1.2428430000000001"/>
    <n v="1.010254"/>
    <n v="0.23258900000000016"/>
    <x v="8"/>
  </r>
  <r>
    <s v="COLO0075"/>
    <n v="4.1833"/>
    <n v="7.8682999999999996"/>
    <n v="8.4418000000000006"/>
    <s v="SUCURSAL LOJA"/>
    <s v="SUCURSAL LOJA"/>
    <s v="MAY"/>
    <n v="2020"/>
    <n v="4.12"/>
    <n v="32.417395999999997"/>
    <n v="17.235196000000002"/>
    <n v="15.182199999999995"/>
    <x v="0"/>
  </r>
  <r>
    <s v="COLO0075"/>
    <n v="4.1833"/>
    <n v="7.8682999999999996"/>
    <n v="8.4418000000000006"/>
    <s v="SUCURSAL LOJA"/>
    <s v="SUCURSAL LOJA"/>
    <s v="JUN"/>
    <n v="2020"/>
    <n v="0.74"/>
    <n v="5.8225419999999994"/>
    <n v="3.0956419999999998"/>
    <n v="2.7268999999999997"/>
    <x v="1"/>
  </r>
  <r>
    <s v="COLO0075"/>
    <n v="4.1833"/>
    <n v="7.8682999999999996"/>
    <n v="8.4418000000000006"/>
    <s v="SUCURSAL LOJA"/>
    <s v="SUCURSAL LOJA"/>
    <s v="JUL"/>
    <n v="2020"/>
    <n v="0.18"/>
    <n v="1.4162939999999999"/>
    <n v="0.75299399999999994"/>
    <n v="0.6633"/>
    <x v="2"/>
  </r>
  <r>
    <s v="COLO0075"/>
    <n v="4.1833"/>
    <n v="7.8682999999999996"/>
    <n v="8.4418000000000006"/>
    <s v="SUCURSAL LOJA"/>
    <s v="SUCURSAL LOJA"/>
    <s v="AUG"/>
    <n v="2020"/>
    <n v="2.57"/>
    <n v="20.221530999999999"/>
    <n v="10.751080999999999"/>
    <n v="9.4704499999999996"/>
    <x v="3"/>
  </r>
  <r>
    <s v="COLO0075"/>
    <n v="4.1833"/>
    <n v="7.8682999999999996"/>
    <n v="8.4418000000000006"/>
    <s v="SUCURSAL LOJA"/>
    <s v="SUCURSAL LOJA"/>
    <s v="SEP"/>
    <n v="2020"/>
    <n v="2.4"/>
    <n v="18.88392"/>
    <n v="10.03992"/>
    <n v="8.8439999999999994"/>
    <x v="4"/>
  </r>
  <r>
    <s v="COLO0075"/>
    <n v="4.1833"/>
    <n v="7.8682999999999996"/>
    <n v="8.4418000000000006"/>
    <s v="SUCURSAL LOJA"/>
    <s v="SUCURSAL LOJA"/>
    <s v="OCT"/>
    <n v="2020"/>
    <n v="1.21"/>
    <n v="9.5206429999999997"/>
    <n v="5.0617929999999998"/>
    <n v="4.45885"/>
    <x v="5"/>
  </r>
  <r>
    <s v="COLO0075"/>
    <n v="4.1833"/>
    <n v="7.8682999999999996"/>
    <n v="8.4418000000000006"/>
    <s v="SUCURSAL LOJA"/>
    <s v="SUCURSAL LOJA"/>
    <s v="NOV"/>
    <n v="2020"/>
    <n v="2.89"/>
    <n v="22.739387000000001"/>
    <n v="12.089737000000001"/>
    <n v="10.649649999999999"/>
    <x v="6"/>
  </r>
  <r>
    <s v="COLO0075"/>
    <n v="4.1833"/>
    <n v="7.8682999999999996"/>
    <n v="8.4418000000000006"/>
    <s v="SUCURSAL LOJA"/>
    <s v="SUCURSAL LOJA"/>
    <s v="DEC"/>
    <n v="2020"/>
    <n v="0"/>
    <n v="0"/>
    <n v="0"/>
    <n v="0"/>
    <x v="7"/>
  </r>
  <r>
    <s v="COLO0075"/>
    <n v="4.1833"/>
    <n v="7.8682999999999996"/>
    <n v="8.4418000000000006"/>
    <s v="SUCURSAL LOJA"/>
    <s v="SUCURSAL LOJA"/>
    <s v="JAN"/>
    <n v="2021"/>
    <n v="0"/>
    <n v="0"/>
    <n v="0"/>
    <n v="0"/>
    <x v="8"/>
  </r>
  <r>
    <s v="ECU0076"/>
    <n v="3.4889000000000001"/>
    <n v="5.7159000000000004"/>
    <n v="4.9132999999999996"/>
    <s v="SUCURSAL TRAN"/>
    <s v="SUCURSAL TRAN"/>
    <s v="MAY"/>
    <n v="2020"/>
    <n v="2.59"/>
    <n v="14.804181"/>
    <n v="9.036251"/>
    <n v="5.7679299999999998"/>
    <x v="0"/>
  </r>
  <r>
    <s v="ECU0076"/>
    <n v="3.4889000000000001"/>
    <n v="5.7159000000000004"/>
    <n v="4.9132999999999996"/>
    <s v="SUCURSAL TRAN"/>
    <s v="SUCURSAL TRAN"/>
    <s v="JUN"/>
    <n v="2020"/>
    <n v="2.2799999999999998"/>
    <n v="13.032252"/>
    <n v="7.9546919999999997"/>
    <n v="5.0775600000000001"/>
    <x v="1"/>
  </r>
  <r>
    <s v="ECU0076"/>
    <n v="3.4889000000000001"/>
    <n v="5.7159000000000004"/>
    <n v="4.9132999999999996"/>
    <s v="SUCURSAL TRAN"/>
    <s v="SUCURSAL TRAN"/>
    <s v="JUL"/>
    <n v="2020"/>
    <n v="0.53"/>
    <n v="3.0294270000000005"/>
    <n v="1.8491170000000001"/>
    <n v="1.1803100000000004"/>
    <x v="2"/>
  </r>
  <r>
    <s v="ECU0076"/>
    <n v="3.4889000000000001"/>
    <n v="5.7159000000000004"/>
    <n v="4.9132999999999996"/>
    <s v="SUCURSAL TRAN"/>
    <s v="SUCURSAL TRAN"/>
    <s v="AUG"/>
    <n v="2020"/>
    <n v="6.29"/>
    <n v="35.953011000000004"/>
    <n v="21.945181000000002"/>
    <n v="14.007830000000002"/>
    <x v="3"/>
  </r>
  <r>
    <s v="ECU0076"/>
    <n v="3.4889000000000001"/>
    <n v="5.7159000000000004"/>
    <n v="4.9132999999999996"/>
    <s v="SUCURSAL TRAN"/>
    <s v="SUCURSAL TRAN"/>
    <s v="SEP"/>
    <n v="2020"/>
    <n v="8.1999999999999993"/>
    <n v="46.870379999999997"/>
    <n v="28.608979999999999"/>
    <n v="18.261399999999998"/>
    <x v="4"/>
  </r>
  <r>
    <s v="ECU0076"/>
    <n v="3.4889000000000001"/>
    <n v="5.7159000000000004"/>
    <n v="4.9132999999999996"/>
    <s v="SUCURSAL TRAN"/>
    <s v="SUCURSAL TRAN"/>
    <s v="OCT"/>
    <n v="2020"/>
    <n v="0"/>
    <n v="0"/>
    <n v="0"/>
    <n v="0"/>
    <x v="5"/>
  </r>
  <r>
    <s v="ECU0076"/>
    <n v="3.4889000000000001"/>
    <n v="5.7159000000000004"/>
    <n v="4.9132999999999996"/>
    <s v="SUCURSAL TRAN"/>
    <s v="SUCURSAL TRAN"/>
    <s v="NOV"/>
    <n v="2020"/>
    <n v="0"/>
    <n v="0"/>
    <n v="0"/>
    <n v="0"/>
    <x v="6"/>
  </r>
  <r>
    <s v="ECU0076"/>
    <n v="3.4889000000000001"/>
    <n v="5.7159000000000004"/>
    <n v="4.9132999999999996"/>
    <s v="SUCURSAL TRAN"/>
    <s v="SUCURSAL TRAN"/>
    <s v="DEC"/>
    <n v="2020"/>
    <n v="1.0900000000000001"/>
    <n v="6.2303310000000005"/>
    <n v="3.8029010000000003"/>
    <n v="2.4274300000000002"/>
    <x v="7"/>
  </r>
  <r>
    <s v="ECU0076"/>
    <n v="3.4889000000000001"/>
    <n v="5.7159000000000004"/>
    <n v="4.9132999999999996"/>
    <s v="SUCURSAL TRAN"/>
    <s v="SUCURSAL TRAN"/>
    <s v="JAN"/>
    <n v="2021"/>
    <n v="1.1499999999999999"/>
    <n v="6.5732850000000003"/>
    <n v="4.0122349999999996"/>
    <n v="2.5610500000000007"/>
    <x v="8"/>
  </r>
  <r>
    <s v="ECU0076"/>
    <n v="5.4512"/>
    <n v="10.5672"/>
    <n v="10.120699999999999"/>
    <s v="SUCURSAL LOJA"/>
    <s v="SUCURSAL LOJA"/>
    <s v="MAY"/>
    <n v="2020"/>
    <n v="0"/>
    <n v="0"/>
    <n v="0"/>
    <n v="0"/>
    <x v="0"/>
  </r>
  <r>
    <s v="ECU0076"/>
    <n v="5.4512"/>
    <n v="10.5672"/>
    <n v="10.120699999999999"/>
    <s v="SUCURSAL LOJA"/>
    <s v="SUCURSAL LOJA"/>
    <s v="JUN"/>
    <n v="2020"/>
    <n v="1.2"/>
    <n v="12.680639999999999"/>
    <n v="6.5414399999999997"/>
    <n v="6.1391999999999989"/>
    <x v="1"/>
  </r>
  <r>
    <s v="ECU0076"/>
    <n v="5.4512"/>
    <n v="10.5672"/>
    <n v="10.120699999999999"/>
    <s v="SUCURSAL LOJA"/>
    <s v="SUCURSAL LOJA"/>
    <s v="JUL"/>
    <n v="2020"/>
    <n v="7.31"/>
    <n v="77.246231999999992"/>
    <n v="39.848272000000001"/>
    <n v="37.397959999999991"/>
    <x v="2"/>
  </r>
  <r>
    <s v="ECU0076"/>
    <n v="5.4512"/>
    <n v="10.5672"/>
    <n v="10.120699999999999"/>
    <s v="SUCURSAL LOJA"/>
    <s v="SUCURSAL LOJA"/>
    <s v="AUG"/>
    <n v="2020"/>
    <n v="14.36"/>
    <n v="151.744992"/>
    <n v="78.279231999999993"/>
    <n v="73.465760000000003"/>
    <x v="3"/>
  </r>
  <r>
    <s v="ECU0076"/>
    <n v="5.4512"/>
    <n v="10.5672"/>
    <n v="10.120699999999999"/>
    <s v="SUCURSAL LOJA"/>
    <s v="SUCURSAL LOJA"/>
    <s v="SEP"/>
    <n v="2020"/>
    <n v="0"/>
    <n v="0"/>
    <n v="0"/>
    <n v="0"/>
    <x v="4"/>
  </r>
  <r>
    <s v="ECU0076"/>
    <n v="5.4512"/>
    <n v="10.5672"/>
    <n v="10.120699999999999"/>
    <s v="SUCURSAL LOJA"/>
    <s v="SUCURSAL LOJA"/>
    <s v="OCT"/>
    <n v="2020"/>
    <n v="0.05"/>
    <n v="0.52836000000000005"/>
    <n v="0.27256000000000002"/>
    <n v="0.25580000000000003"/>
    <x v="5"/>
  </r>
  <r>
    <s v="ECU0076"/>
    <n v="5.4512"/>
    <n v="10.5672"/>
    <n v="10.120699999999999"/>
    <s v="SUCURSAL LOJA"/>
    <s v="SUCURSAL LOJA"/>
    <s v="NOV"/>
    <n v="2020"/>
    <n v="2.75"/>
    <n v="29.059799999999999"/>
    <n v="14.9908"/>
    <n v="14.068999999999999"/>
    <x v="6"/>
  </r>
  <r>
    <s v="ECU0076"/>
    <n v="5.4512"/>
    <n v="10.5672"/>
    <n v="10.120699999999999"/>
    <s v="SUCURSAL LOJA"/>
    <s v="SUCURSAL LOJA"/>
    <s v="DEC"/>
    <n v="2020"/>
    <n v="0"/>
    <n v="0"/>
    <n v="0"/>
    <n v="0"/>
    <x v="7"/>
  </r>
  <r>
    <s v="ECU0076"/>
    <n v="5.4512"/>
    <n v="10.5672"/>
    <n v="10.120699999999999"/>
    <s v="SUCURSAL LOJA"/>
    <s v="SUCURSAL LOJA"/>
    <s v="JAN"/>
    <n v="2021"/>
    <n v="9.2899999999999991"/>
    <n v="98.169287999999995"/>
    <n v="50.641647999999996"/>
    <n v="47.527639999999998"/>
    <x v="8"/>
  </r>
  <r>
    <s v="ECU0076"/>
    <n v="5.9446000000000003"/>
    <n v="8.8696000000000002"/>
    <n v="10.6592"/>
    <s v="MATRIZ "/>
    <s v="MATRIZ "/>
    <s v="MAY"/>
    <n v="2020"/>
    <n v="0"/>
    <n v="0"/>
    <n v="0"/>
    <n v="0"/>
    <x v="0"/>
  </r>
  <r>
    <s v="ECU0076"/>
    <n v="5.9446000000000003"/>
    <n v="8.8696000000000002"/>
    <n v="10.6592"/>
    <s v="MATRIZ "/>
    <s v="MATRIZ "/>
    <s v="JUN"/>
    <n v="2020"/>
    <n v="0"/>
    <n v="0"/>
    <n v="0"/>
    <n v="0"/>
    <x v="1"/>
  </r>
  <r>
    <s v="ECU0076"/>
    <n v="5.9446000000000003"/>
    <n v="8.8696000000000002"/>
    <n v="10.6592"/>
    <s v="MATRIZ "/>
    <s v="MATRIZ "/>
    <s v="JUL"/>
    <n v="2020"/>
    <n v="0"/>
    <n v="0"/>
    <n v="0"/>
    <n v="0"/>
    <x v="2"/>
  </r>
  <r>
    <s v="ECU0076"/>
    <n v="5.9446000000000003"/>
    <n v="8.8696000000000002"/>
    <n v="10.6592"/>
    <s v="MATRIZ "/>
    <s v="MATRIZ "/>
    <s v="AUG"/>
    <n v="2020"/>
    <n v="0.74"/>
    <n v="6.563504"/>
    <n v="4.3990040000000006"/>
    <n v="2.1644999999999994"/>
    <x v="3"/>
  </r>
  <r>
    <s v="ECU0076"/>
    <n v="5.9446000000000003"/>
    <n v="8.8696000000000002"/>
    <n v="10.6592"/>
    <s v="MATRIZ "/>
    <s v="MATRIZ "/>
    <s v="SEP"/>
    <n v="2020"/>
    <n v="1.34"/>
    <n v="11.885264000000001"/>
    <n v="7.965764000000001"/>
    <n v="3.9195000000000002"/>
    <x v="4"/>
  </r>
  <r>
    <s v="ECU0076"/>
    <n v="5.9446000000000003"/>
    <n v="8.8696000000000002"/>
    <n v="10.6592"/>
    <s v="MATRIZ "/>
    <s v="MATRIZ "/>
    <s v="OCT"/>
    <n v="2020"/>
    <n v="0"/>
    <n v="0"/>
    <n v="0"/>
    <n v="0"/>
    <x v="5"/>
  </r>
  <r>
    <s v="ECU0076"/>
    <n v="5.9446000000000003"/>
    <n v="8.8696000000000002"/>
    <n v="10.6592"/>
    <s v="MATRIZ "/>
    <s v="MATRIZ "/>
    <s v="NOV"/>
    <n v="2020"/>
    <n v="0"/>
    <n v="0"/>
    <n v="0"/>
    <n v="0"/>
    <x v="6"/>
  </r>
  <r>
    <s v="ECU0076"/>
    <n v="5.9446000000000003"/>
    <n v="8.8696000000000002"/>
    <n v="10.6592"/>
    <s v="MATRIZ "/>
    <s v="MATRIZ "/>
    <s v="DEC"/>
    <n v="2020"/>
    <n v="0"/>
    <n v="0"/>
    <n v="0"/>
    <n v="0"/>
    <x v="7"/>
  </r>
  <r>
    <s v="ECU0076"/>
    <n v="5.9446000000000003"/>
    <n v="8.8696000000000002"/>
    <n v="10.6592"/>
    <s v="MATRIZ "/>
    <s v="MATRIZ "/>
    <s v="JAN"/>
    <n v="2021"/>
    <n v="0"/>
    <n v="0"/>
    <n v="0"/>
    <n v="0"/>
    <x v="8"/>
  </r>
  <r>
    <s v="ECU0076"/>
    <n v="4.1028000000000002"/>
    <n v="6.9481000000000002"/>
    <n v="7.3205"/>
    <s v="SUCURSAL CHILE"/>
    <s v="SUCURSAL CHILE"/>
    <s v="MAY"/>
    <n v="2020"/>
    <n v="0"/>
    <n v="0"/>
    <n v="0"/>
    <n v="0"/>
    <x v="0"/>
  </r>
  <r>
    <s v="ECU0076"/>
    <n v="4.1028000000000002"/>
    <n v="6.9481000000000002"/>
    <n v="7.3205"/>
    <s v="SUCURSAL CHILE"/>
    <s v="SUCURSAL CHILE"/>
    <s v="JUN"/>
    <n v="2020"/>
    <n v="4.5199999999999996"/>
    <n v="31.405411999999998"/>
    <n v="18.544656"/>
    <n v="12.860755999999999"/>
    <x v="1"/>
  </r>
  <r>
    <s v="ECU0076"/>
    <n v="4.1028000000000002"/>
    <n v="6.9481000000000002"/>
    <n v="7.3205"/>
    <s v="SUCURSAL CHILE"/>
    <s v="SUCURSAL CHILE"/>
    <s v="JUL"/>
    <n v="2020"/>
    <n v="0.38"/>
    <n v="2.6402779999999999"/>
    <n v="1.559064"/>
    <n v="1.0812139999999999"/>
    <x v="2"/>
  </r>
  <r>
    <s v="ECU0076"/>
    <n v="4.1028000000000002"/>
    <n v="6.9481000000000002"/>
    <n v="7.3205"/>
    <s v="SUCURSAL CHILE"/>
    <s v="SUCURSAL CHILE"/>
    <s v="AUG"/>
    <n v="2020"/>
    <n v="0"/>
    <n v="0"/>
    <n v="0"/>
    <n v="0"/>
    <x v="3"/>
  </r>
  <r>
    <s v="ECU0076"/>
    <n v="4.1028000000000002"/>
    <n v="6.9481000000000002"/>
    <n v="7.3205"/>
    <s v="SUCURSAL CHILE"/>
    <s v="SUCURSAL CHILE"/>
    <s v="SEP"/>
    <n v="2020"/>
    <n v="4.9800000000000004"/>
    <n v="34.601538000000005"/>
    <n v="20.431944000000001"/>
    <n v="14.169594000000004"/>
    <x v="4"/>
  </r>
  <r>
    <s v="ECU0076"/>
    <n v="4.1028000000000002"/>
    <n v="6.9481000000000002"/>
    <n v="7.3205"/>
    <s v="SUCURSAL CHILE"/>
    <s v="SUCURSAL CHILE"/>
    <s v="OCT"/>
    <n v="2020"/>
    <n v="10.82"/>
    <n v="75.178442000000004"/>
    <n v="44.392296000000002"/>
    <n v="30.786146000000002"/>
    <x v="5"/>
  </r>
  <r>
    <s v="ECU0076"/>
    <n v="4.1028000000000002"/>
    <n v="6.9481000000000002"/>
    <n v="7.3205"/>
    <s v="SUCURSAL CHILE"/>
    <s v="SUCURSAL CHILE"/>
    <s v="NOV"/>
    <n v="2020"/>
    <n v="6.55"/>
    <n v="45.510055000000001"/>
    <n v="26.873340000000002"/>
    <n v="18.636714999999999"/>
    <x v="6"/>
  </r>
  <r>
    <s v="ECU0076"/>
    <n v="4.1028000000000002"/>
    <n v="6.9481000000000002"/>
    <n v="7.3205"/>
    <s v="SUCURSAL CHILE"/>
    <s v="SUCURSAL CHILE"/>
    <s v="DEC"/>
    <n v="2020"/>
    <n v="3.74"/>
    <n v="25.985894000000002"/>
    <n v="15.344472000000001"/>
    <n v="10.641422"/>
    <x v="7"/>
  </r>
  <r>
    <s v="ECU0076"/>
    <n v="4.1028000000000002"/>
    <n v="6.9481000000000002"/>
    <n v="7.3205"/>
    <s v="SUCURSAL CHILE"/>
    <s v="SUCURSAL CHILE"/>
    <s v="JAN"/>
    <n v="2021"/>
    <n v="1.53"/>
    <n v="10.630593000000001"/>
    <n v="6.2772840000000008"/>
    <n v="4.3533090000000003"/>
    <x v="8"/>
  </r>
  <r>
    <s v="ECU0076"/>
    <n v="9.4710999999999999"/>
    <n v="12.2689"/>
    <n v="14.9633"/>
    <s v="SUCURSAL TALLER"/>
    <s v="SUCURSAL TALLER"/>
    <s v="MAY"/>
    <n v="2020"/>
    <n v="1.56"/>
    <n v="19.139483999999999"/>
    <n v="14.774916000000001"/>
    <n v="4.3645679999999984"/>
    <x v="0"/>
  </r>
  <r>
    <s v="ECU0076"/>
    <n v="9.4710999999999999"/>
    <n v="12.2689"/>
    <n v="14.9633"/>
    <s v="SUCURSAL TALLER"/>
    <s v="SUCURSAL TALLER"/>
    <s v="JUN"/>
    <n v="2020"/>
    <n v="2.34"/>
    <n v="28.709225999999997"/>
    <n v="22.162374"/>
    <n v="6.5468519999999977"/>
    <x v="1"/>
  </r>
  <r>
    <s v="ECU0076"/>
    <n v="9.4710999999999999"/>
    <n v="12.2689"/>
    <n v="14.9633"/>
    <s v="SUCURSAL TALLER"/>
    <s v="SUCURSAL TALLER"/>
    <s v="JUL"/>
    <n v="2020"/>
    <n v="1.37"/>
    <n v="16.808393000000002"/>
    <n v="12.975407000000001"/>
    <n v="3.8329860000000018"/>
    <x v="2"/>
  </r>
  <r>
    <s v="ECU0076"/>
    <n v="9.4710999999999999"/>
    <n v="12.2689"/>
    <n v="14.9633"/>
    <s v="SUCURSAL TALLER"/>
    <s v="SUCURSAL TALLER"/>
    <s v="AUG"/>
    <n v="2020"/>
    <n v="0"/>
    <n v="0"/>
    <n v="0"/>
    <n v="0"/>
    <x v="3"/>
  </r>
  <r>
    <s v="ECU0076"/>
    <n v="9.4710999999999999"/>
    <n v="12.2689"/>
    <n v="14.9633"/>
    <s v="SUCURSAL TALLER"/>
    <s v="SUCURSAL TALLER"/>
    <s v="SEP"/>
    <n v="2020"/>
    <n v="1.02"/>
    <n v="12.514278000000001"/>
    <n v="9.6605220000000003"/>
    <n v="2.8537560000000006"/>
    <x v="4"/>
  </r>
  <r>
    <s v="ECU0076"/>
    <n v="9.4710999999999999"/>
    <n v="12.2689"/>
    <n v="14.9633"/>
    <s v="SUCURSAL TALLER"/>
    <s v="SUCURSAL TALLER"/>
    <s v="OCT"/>
    <n v="2020"/>
    <n v="0.14000000000000001"/>
    <n v="1.7176460000000002"/>
    <n v="1.3259540000000001"/>
    <n v="0.39169200000000015"/>
    <x v="5"/>
  </r>
  <r>
    <s v="ECU0076"/>
    <n v="9.4710999999999999"/>
    <n v="12.2689"/>
    <n v="14.9633"/>
    <s v="SUCURSAL TALLER"/>
    <s v="SUCURSAL TALLER"/>
    <s v="NOV"/>
    <n v="2020"/>
    <n v="0.62"/>
    <n v="7.6067179999999999"/>
    <n v="5.8720819999999998"/>
    <n v="1.7346360000000001"/>
    <x v="6"/>
  </r>
  <r>
    <s v="ECU0076"/>
    <n v="9.4710999999999999"/>
    <n v="12.2689"/>
    <n v="14.9633"/>
    <s v="SUCURSAL TALLER"/>
    <s v="SUCURSAL TALLER"/>
    <s v="DEC"/>
    <n v="2020"/>
    <n v="0.14000000000000001"/>
    <n v="1.7176460000000002"/>
    <n v="1.3259540000000001"/>
    <n v="0.39169200000000015"/>
    <x v="7"/>
  </r>
  <r>
    <s v="ECU0076"/>
    <n v="9.4710999999999999"/>
    <n v="12.2689"/>
    <n v="14.9633"/>
    <s v="SUCURSAL TALLER"/>
    <s v="SUCURSAL TALLER"/>
    <s v="JAN"/>
    <n v="2021"/>
    <n v="0.83"/>
    <n v="10.183187"/>
    <n v="7.8610129999999998"/>
    <n v="2.3221740000000004"/>
    <x v="8"/>
  </r>
  <r>
    <s v="CA0077"/>
    <n v="0.19520000000000001"/>
    <n v="0.47260000000000002"/>
    <n v="0.41880000000000001"/>
    <s v="SUCURSAL TRAN"/>
    <s v="SUCURSAL TRAN"/>
    <s v="MAY"/>
    <n v="2020"/>
    <n v="1.47"/>
    <n v="0.69472200000000006"/>
    <n v="0.28694400000000003"/>
    <n v="0.40777800000000003"/>
    <x v="0"/>
  </r>
  <r>
    <s v="CA0077"/>
    <n v="0.19520000000000001"/>
    <n v="0.47260000000000002"/>
    <n v="0.41880000000000001"/>
    <s v="SUCURSAL TRAN"/>
    <s v="SUCURSAL TRAN"/>
    <s v="JUN"/>
    <n v="2020"/>
    <n v="0.9"/>
    <n v="0.42534000000000005"/>
    <n v="0.17568"/>
    <n v="0.24966000000000005"/>
    <x v="1"/>
  </r>
  <r>
    <s v="CA0077"/>
    <n v="0.19520000000000001"/>
    <n v="0.47260000000000002"/>
    <n v="0.41880000000000001"/>
    <s v="SUCURSAL TRAN"/>
    <s v="SUCURSAL TRAN"/>
    <s v="JUL"/>
    <n v="2020"/>
    <n v="1.24"/>
    <n v="0.58602399999999999"/>
    <n v="0.24204800000000001"/>
    <n v="0.34397599999999995"/>
    <x v="2"/>
  </r>
  <r>
    <s v="CA0077"/>
    <n v="0.19520000000000001"/>
    <n v="0.47260000000000002"/>
    <n v="0.41880000000000001"/>
    <s v="SUCURSAL TRAN"/>
    <s v="SUCURSAL TRAN"/>
    <s v="AUG"/>
    <n v="2020"/>
    <n v="0"/>
    <n v="0"/>
    <n v="0"/>
    <n v="0"/>
    <x v="3"/>
  </r>
  <r>
    <s v="CA0077"/>
    <n v="0.19520000000000001"/>
    <n v="0.47260000000000002"/>
    <n v="0.41880000000000001"/>
    <s v="SUCURSAL TRAN"/>
    <s v="SUCURSAL TRAN"/>
    <s v="SEP"/>
    <n v="2020"/>
    <n v="0.42"/>
    <n v="0.198492"/>
    <n v="8.1984000000000001E-2"/>
    <n v="0.116508"/>
    <x v="4"/>
  </r>
  <r>
    <s v="CA0077"/>
    <n v="0.19520000000000001"/>
    <n v="0.47260000000000002"/>
    <n v="0.41880000000000001"/>
    <s v="SUCURSAL TRAN"/>
    <s v="SUCURSAL TRAN"/>
    <s v="OCT"/>
    <n v="2020"/>
    <n v="1.33"/>
    <n v="0.62855800000000006"/>
    <n v="0.25961600000000001"/>
    <n v="0.36894200000000005"/>
    <x v="5"/>
  </r>
  <r>
    <s v="CA0077"/>
    <n v="0.19520000000000001"/>
    <n v="0.47260000000000002"/>
    <n v="0.41880000000000001"/>
    <s v="SUCURSAL TRAN"/>
    <s v="SUCURSAL TRAN"/>
    <s v="NOV"/>
    <n v="2020"/>
    <n v="0"/>
    <n v="0"/>
    <n v="0"/>
    <n v="0"/>
    <x v="6"/>
  </r>
  <r>
    <s v="CA0077"/>
    <n v="0.19520000000000001"/>
    <n v="0.47260000000000002"/>
    <n v="0.41880000000000001"/>
    <s v="SUCURSAL TRAN"/>
    <s v="SUCURSAL TRAN"/>
    <s v="DEC"/>
    <n v="2020"/>
    <n v="0.23"/>
    <n v="0.108698"/>
    <n v="4.4896000000000005E-2"/>
    <n v="6.3801999999999998E-2"/>
    <x v="7"/>
  </r>
  <r>
    <s v="CA0077"/>
    <n v="0.19520000000000001"/>
    <n v="0.47260000000000002"/>
    <n v="0.41880000000000001"/>
    <s v="SUCURSAL TRAN"/>
    <s v="SUCURSAL TRAN"/>
    <s v="JAN"/>
    <n v="2021"/>
    <n v="0"/>
    <n v="0"/>
    <n v="0"/>
    <n v="0"/>
    <x v="8"/>
  </r>
  <r>
    <s v="CA0077"/>
    <n v="9.5699999999999993E-2"/>
    <n v="0.2064"/>
    <n v="0.2291"/>
    <s v="MATRIZ "/>
    <s v="MATRIZ "/>
    <s v="MAY"/>
    <n v="2020"/>
    <n v="0"/>
    <n v="0"/>
    <n v="0"/>
    <n v="0"/>
    <x v="0"/>
  </r>
  <r>
    <s v="CA0077"/>
    <n v="9.5699999999999993E-2"/>
    <n v="0.2064"/>
    <n v="0.2291"/>
    <s v="MATRIZ "/>
    <s v="MATRIZ "/>
    <s v="JUN"/>
    <n v="2020"/>
    <n v="0"/>
    <n v="0"/>
    <n v="0"/>
    <n v="0"/>
    <x v="1"/>
  </r>
  <r>
    <s v="CA0077"/>
    <n v="9.5699999999999993E-2"/>
    <n v="0.2064"/>
    <n v="0.2291"/>
    <s v="MATRIZ "/>
    <s v="MATRIZ "/>
    <s v="JUL"/>
    <n v="2020"/>
    <n v="7.0000000000000007E-2"/>
    <n v="1.4448000000000001E-2"/>
    <n v="6.6990000000000001E-3"/>
    <n v="7.7490000000000007E-3"/>
    <x v="2"/>
  </r>
  <r>
    <s v="CA0077"/>
    <n v="9.5699999999999993E-2"/>
    <n v="0.2064"/>
    <n v="0.2291"/>
    <s v="MATRIZ "/>
    <s v="MATRIZ "/>
    <s v="AUG"/>
    <n v="2020"/>
    <n v="1.1399999999999999"/>
    <n v="0.23529599999999998"/>
    <n v="0.10909799999999999"/>
    <n v="0.12619799999999998"/>
    <x v="3"/>
  </r>
  <r>
    <s v="CA0077"/>
    <n v="9.5699999999999993E-2"/>
    <n v="0.2064"/>
    <n v="0.2291"/>
    <s v="MATRIZ "/>
    <s v="MATRIZ "/>
    <s v="SEP"/>
    <n v="2020"/>
    <n v="4.41"/>
    <n v="0.91022400000000003"/>
    <n v="0.422037"/>
    <n v="0.48818700000000004"/>
    <x v="4"/>
  </r>
  <r>
    <s v="CA0077"/>
    <n v="9.5699999999999993E-2"/>
    <n v="0.2064"/>
    <n v="0.2291"/>
    <s v="MATRIZ "/>
    <s v="MATRIZ "/>
    <s v="OCT"/>
    <n v="2020"/>
    <n v="1.45"/>
    <n v="0.29927999999999999"/>
    <n v="0.138765"/>
    <n v="0.16051499999999999"/>
    <x v="5"/>
  </r>
  <r>
    <s v="CA0077"/>
    <n v="9.5699999999999993E-2"/>
    <n v="0.2064"/>
    <n v="0.2291"/>
    <s v="MATRIZ "/>
    <s v="MATRIZ "/>
    <s v="NOV"/>
    <n v="2020"/>
    <n v="0.03"/>
    <n v="6.1919999999999996E-3"/>
    <n v="2.8709999999999999E-3"/>
    <n v="3.3209999999999997E-3"/>
    <x v="6"/>
  </r>
  <r>
    <s v="CA0077"/>
    <n v="9.5699999999999993E-2"/>
    <n v="0.2064"/>
    <n v="0.2291"/>
    <s v="MATRIZ "/>
    <s v="MATRIZ "/>
    <s v="DEC"/>
    <n v="2020"/>
    <n v="0.63"/>
    <n v="0.13003200000000001"/>
    <n v="6.0290999999999997E-2"/>
    <n v="6.9741000000000011E-2"/>
    <x v="7"/>
  </r>
  <r>
    <s v="CA0077"/>
    <n v="9.5699999999999993E-2"/>
    <n v="0.2064"/>
    <n v="0.2291"/>
    <s v="MATRIZ "/>
    <s v="MATRIZ "/>
    <s v="JAN"/>
    <n v="2021"/>
    <n v="0"/>
    <n v="0"/>
    <n v="0"/>
    <n v="0"/>
    <x v="8"/>
  </r>
  <r>
    <s v="CA0077"/>
    <n v="0.44879999999999998"/>
    <n v="1.0024999999999999"/>
    <n v="0.96689999999999998"/>
    <s v="SUCURSAL CHILE"/>
    <s v="SUCURSAL CHILE"/>
    <s v="MAY"/>
    <n v="2020"/>
    <n v="1.47"/>
    <n v="1.4736749999999998"/>
    <n v="0.65973599999999999"/>
    <n v="0.81393899999999986"/>
    <x v="0"/>
  </r>
  <r>
    <s v="CA0077"/>
    <n v="0.44879999999999998"/>
    <n v="1.0024999999999999"/>
    <n v="0.96689999999999998"/>
    <s v="SUCURSAL CHILE"/>
    <s v="SUCURSAL CHILE"/>
    <s v="JUN"/>
    <n v="2020"/>
    <n v="0"/>
    <n v="0"/>
    <n v="0"/>
    <n v="0"/>
    <x v="1"/>
  </r>
  <r>
    <s v="CA0077"/>
    <n v="0.44879999999999998"/>
    <n v="1.0024999999999999"/>
    <n v="0.96689999999999998"/>
    <s v="SUCURSAL CHILE"/>
    <s v="SUCURSAL CHILE"/>
    <s v="JUL"/>
    <n v="2020"/>
    <n v="0.18"/>
    <n v="0.18044999999999997"/>
    <n v="8.0783999999999995E-2"/>
    <n v="9.9665999999999977E-2"/>
    <x v="2"/>
  </r>
  <r>
    <s v="CA0077"/>
    <n v="0.44879999999999998"/>
    <n v="1.0024999999999999"/>
    <n v="0.96689999999999998"/>
    <s v="SUCURSAL CHILE"/>
    <s v="SUCURSAL CHILE"/>
    <s v="AUG"/>
    <n v="2020"/>
    <n v="2.65"/>
    <n v="2.6566249999999996"/>
    <n v="1.1893199999999999"/>
    <n v="1.4673049999999996"/>
    <x v="3"/>
  </r>
  <r>
    <s v="CA0077"/>
    <n v="0.44879999999999998"/>
    <n v="1.0024999999999999"/>
    <n v="0.96689999999999998"/>
    <s v="SUCURSAL CHILE"/>
    <s v="SUCURSAL CHILE"/>
    <s v="SEP"/>
    <n v="2020"/>
    <n v="5.0199999999999996"/>
    <n v="5.0325499999999996"/>
    <n v="2.2529759999999999"/>
    <n v="2.7795739999999998"/>
    <x v="4"/>
  </r>
  <r>
    <s v="CA0077"/>
    <n v="0.44879999999999998"/>
    <n v="1.0024999999999999"/>
    <n v="0.96689999999999998"/>
    <s v="SUCURSAL CHILE"/>
    <s v="SUCURSAL CHILE"/>
    <s v="OCT"/>
    <n v="2020"/>
    <n v="0"/>
    <n v="0"/>
    <n v="0"/>
    <n v="0"/>
    <x v="5"/>
  </r>
  <r>
    <s v="CA0077"/>
    <n v="0.44879999999999998"/>
    <n v="1.0024999999999999"/>
    <n v="0.96689999999999998"/>
    <s v="SUCURSAL CHILE"/>
    <s v="SUCURSAL CHILE"/>
    <s v="NOV"/>
    <n v="2020"/>
    <n v="0"/>
    <n v="0"/>
    <n v="0"/>
    <n v="0"/>
    <x v="6"/>
  </r>
  <r>
    <s v="CA0077"/>
    <n v="0.44879999999999998"/>
    <n v="1.0024999999999999"/>
    <n v="0.96689999999999998"/>
    <s v="SUCURSAL CHILE"/>
    <s v="SUCURSAL CHILE"/>
    <s v="DEC"/>
    <n v="2020"/>
    <n v="0.26"/>
    <n v="0.26064999999999999"/>
    <n v="0.116688"/>
    <n v="0.14396199999999998"/>
    <x v="7"/>
  </r>
  <r>
    <s v="CA0077"/>
    <n v="0.44879999999999998"/>
    <n v="1.0024999999999999"/>
    <n v="0.96689999999999998"/>
    <s v="SUCURSAL CHILE"/>
    <s v="SUCURSAL CHILE"/>
    <s v="JAN"/>
    <n v="2021"/>
    <n v="0.53"/>
    <n v="0.53132500000000005"/>
    <n v="0.23786399999999999"/>
    <n v="0.29346100000000008"/>
    <x v="8"/>
  </r>
  <r>
    <s v="CA0077"/>
    <n v="0.52729999999999999"/>
    <n v="1.3383"/>
    <n v="1.0789"/>
    <s v="SUCURSAL TALLER"/>
    <s v="SUCURSAL TALLER"/>
    <s v="MAY"/>
    <n v="2020"/>
    <n v="1.67"/>
    <n v="2.2349610000000002"/>
    <n v="0.8805909999999999"/>
    <n v="1.3543700000000003"/>
    <x v="0"/>
  </r>
  <r>
    <s v="CA0077"/>
    <n v="0.52729999999999999"/>
    <n v="1.3383"/>
    <n v="1.0789"/>
    <s v="SUCURSAL TALLER"/>
    <s v="SUCURSAL TALLER"/>
    <s v="JUN"/>
    <n v="2020"/>
    <n v="0.49"/>
    <n v="0.65576699999999999"/>
    <n v="0.25837699999999997"/>
    <n v="0.39739000000000002"/>
    <x v="1"/>
  </r>
  <r>
    <s v="CA0077"/>
    <n v="0.52729999999999999"/>
    <n v="1.3383"/>
    <n v="1.0789"/>
    <s v="SUCURSAL TALLER"/>
    <s v="SUCURSAL TALLER"/>
    <s v="JUL"/>
    <n v="2020"/>
    <n v="0"/>
    <n v="0"/>
    <n v="0"/>
    <n v="0"/>
    <x v="2"/>
  </r>
  <r>
    <s v="CA0077"/>
    <n v="0.52729999999999999"/>
    <n v="1.3383"/>
    <n v="1.0789"/>
    <s v="SUCURSAL TALLER"/>
    <s v="SUCURSAL TALLER"/>
    <s v="AUG"/>
    <n v="2020"/>
    <n v="2.57"/>
    <n v="3.4394309999999999"/>
    <n v="1.3551609999999998"/>
    <n v="2.0842700000000001"/>
    <x v="3"/>
  </r>
  <r>
    <s v="CA0077"/>
    <n v="0.52729999999999999"/>
    <n v="1.3383"/>
    <n v="1.0789"/>
    <s v="SUCURSAL TALLER"/>
    <s v="SUCURSAL TALLER"/>
    <s v="SEP"/>
    <n v="2020"/>
    <n v="0.18"/>
    <n v="0.240894"/>
    <n v="9.4913999999999998E-2"/>
    <n v="0.14598"/>
    <x v="4"/>
  </r>
  <r>
    <s v="CA0077"/>
    <n v="0.52729999999999999"/>
    <n v="1.3383"/>
    <n v="1.0789"/>
    <s v="SUCURSAL TALLER"/>
    <s v="SUCURSAL TALLER"/>
    <s v="OCT"/>
    <n v="2020"/>
    <n v="7.0000000000000007E-2"/>
    <n v="9.3681000000000014E-2"/>
    <n v="3.6911000000000006E-2"/>
    <n v="5.6770000000000008E-2"/>
    <x v="5"/>
  </r>
  <r>
    <s v="CA0077"/>
    <n v="0.52729999999999999"/>
    <n v="1.3383"/>
    <n v="1.0789"/>
    <s v="SUCURSAL TALLER"/>
    <s v="SUCURSAL TALLER"/>
    <s v="NOV"/>
    <n v="2020"/>
    <n v="0.51"/>
    <n v="0.68253300000000006"/>
    <n v="0.26892300000000002"/>
    <n v="0.41361000000000003"/>
    <x v="6"/>
  </r>
  <r>
    <s v="CA0077"/>
    <n v="0.52729999999999999"/>
    <n v="1.3383"/>
    <n v="1.0789"/>
    <s v="SUCURSAL TALLER"/>
    <s v="SUCURSAL TALLER"/>
    <s v="DEC"/>
    <n v="2020"/>
    <n v="1.43"/>
    <n v="1.9137690000000001"/>
    <n v="0.7540389999999999"/>
    <n v="1.1597300000000001"/>
    <x v="7"/>
  </r>
  <r>
    <s v="CA0077"/>
    <n v="0.52729999999999999"/>
    <n v="1.3383"/>
    <n v="1.0789"/>
    <s v="SUCURSAL TALLER"/>
    <s v="SUCURSAL TALLER"/>
    <s v="JAN"/>
    <n v="2021"/>
    <n v="1.1399999999999999"/>
    <n v="1.5256619999999999"/>
    <n v="0.60112199999999993"/>
    <n v="0.92453999999999992"/>
    <x v="8"/>
  </r>
  <r>
    <s v="COLO0078"/>
    <n v="12.2224"/>
    <n v="16.691700000000001"/>
    <n v="0"/>
    <s v="SUCURSAL TALLER"/>
    <s v="SUCURSAL TALLER"/>
    <s v="MAY"/>
    <n v="2020"/>
    <n v="1.2"/>
    <n v="20.03004"/>
    <n v="14.666879999999999"/>
    <n v="5.3631600000000006"/>
    <x v="0"/>
  </r>
  <r>
    <s v="COLO0078"/>
    <n v="12.2224"/>
    <n v="16.691700000000001"/>
    <n v="0"/>
    <s v="SUCURSAL TALLER"/>
    <s v="SUCURSAL TALLER"/>
    <s v="JUN"/>
    <n v="2020"/>
    <n v="0"/>
    <n v="0"/>
    <n v="0"/>
    <n v="0"/>
    <x v="1"/>
  </r>
  <r>
    <s v="COLO0078"/>
    <n v="12.2224"/>
    <n v="16.691700000000001"/>
    <n v="0"/>
    <s v="SUCURSAL TALLER"/>
    <s v="SUCURSAL TALLER"/>
    <s v="JUL"/>
    <n v="2020"/>
    <n v="0.81"/>
    <n v="13.520277000000002"/>
    <n v="9.9001440000000009"/>
    <n v="3.6201330000000009"/>
    <x v="2"/>
  </r>
  <r>
    <s v="COLO0078"/>
    <n v="12.2224"/>
    <n v="16.691700000000001"/>
    <n v="0"/>
    <s v="SUCURSAL TALLER"/>
    <s v="SUCURSAL TALLER"/>
    <s v="AUG"/>
    <n v="2020"/>
    <n v="0.64"/>
    <n v="10.682688000000001"/>
    <n v="7.8223360000000008"/>
    <n v="2.8603519999999998"/>
    <x v="3"/>
  </r>
  <r>
    <s v="COLO0078"/>
    <n v="12.2224"/>
    <n v="16.691700000000001"/>
    <n v="0"/>
    <s v="SUCURSAL TALLER"/>
    <s v="SUCURSAL TALLER"/>
    <s v="SEP"/>
    <n v="2020"/>
    <n v="0.62"/>
    <n v="10.348854000000001"/>
    <n v="7.5778879999999997"/>
    <n v="2.7709660000000014"/>
    <x v="4"/>
  </r>
  <r>
    <s v="COLO0078"/>
    <n v="12.2224"/>
    <n v="16.691700000000001"/>
    <n v="0"/>
    <s v="SUCURSAL TALLER"/>
    <s v="SUCURSAL TALLER"/>
    <s v="OCT"/>
    <n v="2020"/>
    <n v="3.46"/>
    <n v="57.753282000000006"/>
    <n v="42.289504000000001"/>
    <n v="15.463778000000005"/>
    <x v="5"/>
  </r>
  <r>
    <s v="COLO0078"/>
    <n v="12.2224"/>
    <n v="16.691700000000001"/>
    <n v="0"/>
    <s v="SUCURSAL TALLER"/>
    <s v="SUCURSAL TALLER"/>
    <s v="NOV"/>
    <n v="2020"/>
    <n v="0"/>
    <n v="0"/>
    <n v="0"/>
    <n v="0"/>
    <x v="6"/>
  </r>
  <r>
    <s v="COLO0078"/>
    <n v="12.2224"/>
    <n v="16.691700000000001"/>
    <n v="0"/>
    <s v="SUCURSAL TALLER"/>
    <s v="SUCURSAL TALLER"/>
    <s v="DEC"/>
    <n v="2020"/>
    <n v="0"/>
    <n v="0"/>
    <n v="0"/>
    <n v="0"/>
    <x v="7"/>
  </r>
  <r>
    <s v="COLO0078"/>
    <n v="12.2224"/>
    <n v="16.691700000000001"/>
    <n v="0"/>
    <s v="SUCURSAL TALLER"/>
    <s v="SUCURSAL TALLER"/>
    <s v="JAN"/>
    <n v="2021"/>
    <n v="0"/>
    <n v="0"/>
    <n v="0"/>
    <n v="0"/>
    <x v="8"/>
  </r>
  <r>
    <s v="COLO0078"/>
    <n v="9.0385000000000009"/>
    <n v="15.6313"/>
    <n v="0"/>
    <s v="MATRIZ "/>
    <s v="MATRIZ "/>
    <s v="MAY"/>
    <n v="2020"/>
    <n v="2.12"/>
    <n v="33.138356000000002"/>
    <n v="19.161620000000003"/>
    <n v="13.976735999999999"/>
    <x v="0"/>
  </r>
  <r>
    <s v="COLO0078"/>
    <n v="9.0385000000000009"/>
    <n v="15.6313"/>
    <n v="0"/>
    <s v="MATRIZ "/>
    <s v="MATRIZ "/>
    <s v="JUN"/>
    <n v="2020"/>
    <n v="1.05"/>
    <n v="16.412865"/>
    <n v="9.4904250000000019"/>
    <n v="6.9224399999999982"/>
    <x v="1"/>
  </r>
  <r>
    <s v="COLO0078"/>
    <n v="9.0385000000000009"/>
    <n v="15.6313"/>
    <n v="0"/>
    <s v="MATRIZ "/>
    <s v="MATRIZ "/>
    <s v="JUL"/>
    <n v="2020"/>
    <n v="1.27"/>
    <n v="19.851751"/>
    <n v="11.478895000000001"/>
    <n v="8.3728559999999987"/>
    <x v="2"/>
  </r>
  <r>
    <s v="COLO0078"/>
    <n v="9.0385000000000009"/>
    <n v="15.6313"/>
    <n v="0"/>
    <s v="MATRIZ "/>
    <s v="MATRIZ "/>
    <s v="AUG"/>
    <n v="2020"/>
    <n v="4.1500000000000004"/>
    <n v="64.869895"/>
    <n v="37.509775000000005"/>
    <n v="27.360119999999995"/>
    <x v="3"/>
  </r>
  <r>
    <s v="COLO0078"/>
    <n v="9.0385000000000009"/>
    <n v="15.6313"/>
    <n v="0"/>
    <s v="MATRIZ "/>
    <s v="MATRIZ "/>
    <s v="SEP"/>
    <n v="2020"/>
    <n v="2.93"/>
    <n v="45.799709"/>
    <n v="26.482805000000003"/>
    <n v="19.316903999999997"/>
    <x v="4"/>
  </r>
  <r>
    <s v="COLO0078"/>
    <n v="9.0385000000000009"/>
    <n v="15.6313"/>
    <n v="0"/>
    <s v="MATRIZ "/>
    <s v="MATRIZ "/>
    <s v="OCT"/>
    <n v="2020"/>
    <n v="1.48"/>
    <n v="23.134323999999999"/>
    <n v="13.376980000000001"/>
    <n v="9.757343999999998"/>
    <x v="5"/>
  </r>
  <r>
    <s v="COLO0078"/>
    <n v="9.0385000000000009"/>
    <n v="15.6313"/>
    <n v="0"/>
    <s v="MATRIZ "/>
    <s v="MATRIZ "/>
    <s v="NOV"/>
    <n v="2020"/>
    <n v="1.96"/>
    <n v="30.637347999999999"/>
    <n v="17.71546"/>
    <n v="12.921887999999999"/>
    <x v="6"/>
  </r>
  <r>
    <s v="COLO0078"/>
    <n v="9.0385000000000009"/>
    <n v="15.6313"/>
    <n v="0"/>
    <s v="MATRIZ "/>
    <s v="MATRIZ "/>
    <s v="DEC"/>
    <n v="2020"/>
    <n v="2.2200000000000002"/>
    <n v="34.701486000000003"/>
    <n v="20.065470000000005"/>
    <n v="14.636015999999998"/>
    <x v="7"/>
  </r>
  <r>
    <s v="COLO0078"/>
    <n v="9.0385000000000009"/>
    <n v="15.6313"/>
    <n v="0"/>
    <s v="MATRIZ "/>
    <s v="MATRIZ "/>
    <s v="JAN"/>
    <n v="2021"/>
    <n v="0"/>
    <n v="0"/>
    <n v="0"/>
    <n v="0"/>
    <x v="8"/>
  </r>
  <r>
    <s v="COLO0078"/>
    <n v="8.4913000000000007"/>
    <n v="12.824199999999999"/>
    <n v="11.4191"/>
    <s v="SUCURSAL TRAN"/>
    <s v="SUCURSAL TRAN"/>
    <s v="MAY"/>
    <n v="2020"/>
    <n v="0"/>
    <n v="0"/>
    <n v="0"/>
    <n v="0"/>
    <x v="0"/>
  </r>
  <r>
    <s v="COLO0078"/>
    <n v="8.4913000000000007"/>
    <n v="12.824199999999999"/>
    <n v="11.4191"/>
    <s v="SUCURSAL TRAN"/>
    <s v="SUCURSAL TRAN"/>
    <s v="JUN"/>
    <n v="2020"/>
    <n v="7.67"/>
    <n v="98.361613999999989"/>
    <n v="65.128270999999998"/>
    <n v="33.233342999999991"/>
    <x v="1"/>
  </r>
  <r>
    <s v="COLO0078"/>
    <n v="8.4913000000000007"/>
    <n v="12.824199999999999"/>
    <n v="11.4191"/>
    <s v="SUCURSAL TRAN"/>
    <s v="SUCURSAL TRAN"/>
    <s v="JUL"/>
    <n v="2020"/>
    <n v="1.58"/>
    <n v="20.262236000000001"/>
    <n v="13.416254000000002"/>
    <n v="6.8459819999999993"/>
    <x v="2"/>
  </r>
  <r>
    <s v="COLO0078"/>
    <n v="8.4913000000000007"/>
    <n v="12.824199999999999"/>
    <n v="11.4191"/>
    <s v="SUCURSAL TRAN"/>
    <s v="SUCURSAL TRAN"/>
    <s v="AUG"/>
    <n v="2020"/>
    <n v="1.98"/>
    <n v="25.391915999999998"/>
    <n v="16.812774000000001"/>
    <n v="8.5791419999999974"/>
    <x v="3"/>
  </r>
  <r>
    <s v="COLO0078"/>
    <n v="8.4913000000000007"/>
    <n v="12.824199999999999"/>
    <n v="11.4191"/>
    <s v="SUCURSAL TRAN"/>
    <s v="SUCURSAL TRAN"/>
    <s v="SEP"/>
    <n v="2020"/>
    <n v="17.97"/>
    <n v="230.45087399999997"/>
    <n v="152.588661"/>
    <n v="77.862212999999969"/>
    <x v="4"/>
  </r>
  <r>
    <s v="COLO0078"/>
    <n v="8.4913000000000007"/>
    <n v="12.824199999999999"/>
    <n v="11.4191"/>
    <s v="SUCURSAL TRAN"/>
    <s v="SUCURSAL TRAN"/>
    <s v="OCT"/>
    <n v="2020"/>
    <n v="2.4900000000000002"/>
    <n v="31.932258000000001"/>
    <n v="21.143337000000002"/>
    <n v="10.788920999999998"/>
    <x v="5"/>
  </r>
  <r>
    <s v="COLO0078"/>
    <n v="8.4913000000000007"/>
    <n v="12.824199999999999"/>
    <n v="11.4191"/>
    <s v="SUCURSAL TRAN"/>
    <s v="SUCURSAL TRAN"/>
    <s v="NOV"/>
    <n v="2020"/>
    <n v="8.92"/>
    <n v="114.391864"/>
    <n v="75.742395999999999"/>
    <n v="38.649467999999999"/>
    <x v="6"/>
  </r>
  <r>
    <s v="COLO0078"/>
    <n v="8.4913000000000007"/>
    <n v="12.824199999999999"/>
    <n v="11.4191"/>
    <s v="SUCURSAL TRAN"/>
    <s v="SUCURSAL TRAN"/>
    <s v="DEC"/>
    <n v="2020"/>
    <n v="0.61"/>
    <n v="7.8227619999999991"/>
    <n v="5.1796930000000003"/>
    <n v="2.6430689999999988"/>
    <x v="7"/>
  </r>
  <r>
    <s v="COLO0078"/>
    <n v="8.4913000000000007"/>
    <n v="12.824199999999999"/>
    <n v="11.4191"/>
    <s v="SUCURSAL TRAN"/>
    <s v="SUCURSAL TRAN"/>
    <s v="JAN"/>
    <n v="2021"/>
    <n v="0"/>
    <n v="0"/>
    <n v="0"/>
    <n v="0"/>
    <x v="8"/>
  </r>
  <r>
    <s v="COLO0078"/>
    <n v="9.7520000000000007"/>
    <n v="17.439800000000002"/>
    <n v="20.820599999999999"/>
    <s v="SUCURSAL CHILE"/>
    <s v="SUCURSAL CHILE"/>
    <s v="MAY"/>
    <n v="2020"/>
    <n v="1.51"/>
    <n v="26.334098000000004"/>
    <n v="14.725520000000001"/>
    <n v="11.608578000000003"/>
    <x v="0"/>
  </r>
  <r>
    <s v="COLO0078"/>
    <n v="9.7520000000000007"/>
    <n v="17.439800000000002"/>
    <n v="20.820599999999999"/>
    <s v="SUCURSAL CHILE"/>
    <s v="SUCURSAL CHILE"/>
    <s v="JUN"/>
    <n v="2020"/>
    <n v="0"/>
    <n v="0"/>
    <n v="0"/>
    <n v="0"/>
    <x v="1"/>
  </r>
  <r>
    <s v="COLO0078"/>
    <n v="9.7520000000000007"/>
    <n v="17.439800000000002"/>
    <n v="20.820599999999999"/>
    <s v="SUCURSAL CHILE"/>
    <s v="SUCURSAL CHILE"/>
    <s v="JUL"/>
    <n v="2020"/>
    <n v="22.87"/>
    <n v="398.84822600000007"/>
    <n v="223.02824000000001"/>
    <n v="175.81998600000006"/>
    <x v="2"/>
  </r>
  <r>
    <s v="COLO0078"/>
    <n v="9.7520000000000007"/>
    <n v="17.439800000000002"/>
    <n v="20.820599999999999"/>
    <s v="SUCURSAL CHILE"/>
    <s v="SUCURSAL CHILE"/>
    <s v="AUG"/>
    <n v="2020"/>
    <n v="6.74"/>
    <n v="117.54425200000001"/>
    <n v="65.728480000000005"/>
    <n v="51.81577200000001"/>
    <x v="3"/>
  </r>
  <r>
    <s v="COLO0078"/>
    <n v="9.7520000000000007"/>
    <n v="17.439800000000002"/>
    <n v="20.820599999999999"/>
    <s v="SUCURSAL CHILE"/>
    <s v="SUCURSAL CHILE"/>
    <s v="SEP"/>
    <n v="2020"/>
    <n v="9.35"/>
    <n v="163.06213"/>
    <n v="91.181200000000004"/>
    <n v="71.880929999999992"/>
    <x v="4"/>
  </r>
  <r>
    <s v="COLO0078"/>
    <n v="9.7520000000000007"/>
    <n v="17.439800000000002"/>
    <n v="20.820599999999999"/>
    <s v="SUCURSAL CHILE"/>
    <s v="SUCURSAL CHILE"/>
    <s v="OCT"/>
    <n v="2020"/>
    <n v="7.38"/>
    <n v="128.705724"/>
    <n v="71.969760000000008"/>
    <n v="56.735963999999996"/>
    <x v="5"/>
  </r>
  <r>
    <s v="COLO0078"/>
    <n v="9.7520000000000007"/>
    <n v="17.439800000000002"/>
    <n v="20.820599999999999"/>
    <s v="SUCURSAL CHILE"/>
    <s v="SUCURSAL CHILE"/>
    <s v="NOV"/>
    <n v="2020"/>
    <n v="0.66"/>
    <n v="11.510268000000002"/>
    <n v="6.4363200000000012"/>
    <n v="5.0739480000000006"/>
    <x v="6"/>
  </r>
  <r>
    <s v="COLO0078"/>
    <n v="9.7520000000000007"/>
    <n v="17.439800000000002"/>
    <n v="20.820599999999999"/>
    <s v="SUCURSAL CHILE"/>
    <s v="SUCURSAL CHILE"/>
    <s v="DEC"/>
    <n v="2020"/>
    <n v="6.61"/>
    <n v="115.27707800000002"/>
    <n v="64.460720000000009"/>
    <n v="50.816358000000008"/>
    <x v="7"/>
  </r>
  <r>
    <s v="COLO0078"/>
    <n v="9.7520000000000007"/>
    <n v="17.439800000000002"/>
    <n v="20.820599999999999"/>
    <s v="SUCURSAL CHILE"/>
    <s v="SUCURSAL CHILE"/>
    <s v="JAN"/>
    <n v="2021"/>
    <n v="0.93"/>
    <n v="16.219014000000001"/>
    <n v="9.0693600000000014"/>
    <n v="7.149654"/>
    <x v="8"/>
  </r>
  <r>
    <s v="COLO0078"/>
    <n v="10.298400000000001"/>
    <n v="17.7546"/>
    <n v="18.2578"/>
    <s v="SUCURSAL LOJA"/>
    <s v="SUCURSAL LOJA"/>
    <s v="MAY"/>
    <n v="2020"/>
    <n v="0"/>
    <n v="0"/>
    <n v="0"/>
    <n v="0"/>
    <x v="0"/>
  </r>
  <r>
    <s v="COLO0078"/>
    <n v="10.298400000000001"/>
    <n v="17.7546"/>
    <n v="18.2578"/>
    <s v="SUCURSAL LOJA"/>
    <s v="SUCURSAL LOJA"/>
    <s v="JUN"/>
    <n v="2020"/>
    <n v="1.1200000000000001"/>
    <n v="19.885152000000001"/>
    <n v="11.534208000000001"/>
    <n v="8.3509440000000001"/>
    <x v="1"/>
  </r>
  <r>
    <s v="COLO0078"/>
    <n v="10.298400000000001"/>
    <n v="17.7546"/>
    <n v="18.2578"/>
    <s v="SUCURSAL LOJA"/>
    <s v="SUCURSAL LOJA"/>
    <s v="JUL"/>
    <n v="2020"/>
    <n v="0"/>
    <n v="0"/>
    <n v="0"/>
    <n v="0"/>
    <x v="2"/>
  </r>
  <r>
    <s v="COLO0078"/>
    <n v="10.298400000000001"/>
    <n v="17.7546"/>
    <n v="18.2578"/>
    <s v="SUCURSAL LOJA"/>
    <s v="SUCURSAL LOJA"/>
    <s v="AUG"/>
    <n v="2020"/>
    <n v="0.47"/>
    <n v="8.3446619999999996"/>
    <n v="4.8402479999999999"/>
    <n v="3.5044139999999997"/>
    <x v="3"/>
  </r>
  <r>
    <s v="COLO0078"/>
    <n v="10.298400000000001"/>
    <n v="17.7546"/>
    <n v="18.2578"/>
    <s v="SUCURSAL LOJA"/>
    <s v="SUCURSAL LOJA"/>
    <s v="SEP"/>
    <n v="2020"/>
    <n v="0"/>
    <n v="0"/>
    <n v="0"/>
    <n v="0"/>
    <x v="4"/>
  </r>
  <r>
    <s v="COLO0078"/>
    <n v="10.298400000000001"/>
    <n v="17.7546"/>
    <n v="18.2578"/>
    <s v="SUCURSAL LOJA"/>
    <s v="SUCURSAL LOJA"/>
    <s v="OCT"/>
    <n v="2020"/>
    <n v="1.38"/>
    <n v="24.501347999999997"/>
    <n v="14.211792000000001"/>
    <n v="10.289555999999996"/>
    <x v="5"/>
  </r>
  <r>
    <s v="COLO0078"/>
    <n v="10.298400000000001"/>
    <n v="17.7546"/>
    <n v="18.2578"/>
    <s v="SUCURSAL LOJA"/>
    <s v="SUCURSAL LOJA"/>
    <s v="NOV"/>
    <n v="2020"/>
    <n v="4.37"/>
    <n v="77.587602000000004"/>
    <n v="45.004008000000006"/>
    <n v="32.583593999999998"/>
    <x v="6"/>
  </r>
  <r>
    <s v="COLO0078"/>
    <n v="10.298400000000001"/>
    <n v="17.7546"/>
    <n v="18.2578"/>
    <s v="SUCURSAL LOJA"/>
    <s v="SUCURSAL LOJA"/>
    <s v="DEC"/>
    <n v="2020"/>
    <n v="1.19"/>
    <n v="21.127973999999998"/>
    <n v="12.255096"/>
    <n v="8.8728779999999983"/>
    <x v="7"/>
  </r>
  <r>
    <s v="COLO0078"/>
    <n v="10.298400000000001"/>
    <n v="17.7546"/>
    <n v="18.2578"/>
    <s v="SUCURSAL LOJA"/>
    <s v="SUCURSAL LOJA"/>
    <s v="JAN"/>
    <n v="2021"/>
    <n v="0"/>
    <n v="0"/>
    <n v="0"/>
    <n v="0"/>
    <x v="8"/>
  </r>
  <r>
    <s v="CA0079"/>
    <n v="9.3100000000000002E-2"/>
    <n v="0.24690000000000001"/>
    <n v="0.21540000000000001"/>
    <s v="SUCURSAL CHILE"/>
    <s v="SUCURSAL CHILE"/>
    <s v="MAY"/>
    <n v="2020"/>
    <n v="0"/>
    <n v="0"/>
    <n v="0"/>
    <n v="0"/>
    <x v="0"/>
  </r>
  <r>
    <s v="CA0079"/>
    <n v="9.3100000000000002E-2"/>
    <n v="0.24690000000000001"/>
    <n v="0.21540000000000001"/>
    <s v="SUCURSAL CHILE"/>
    <s v="SUCURSAL CHILE"/>
    <s v="JUN"/>
    <n v="2020"/>
    <n v="0"/>
    <n v="0"/>
    <n v="0"/>
    <n v="0"/>
    <x v="1"/>
  </r>
  <r>
    <s v="CA0079"/>
    <n v="9.3100000000000002E-2"/>
    <n v="0.24690000000000001"/>
    <n v="0.21540000000000001"/>
    <s v="SUCURSAL CHILE"/>
    <s v="SUCURSAL CHILE"/>
    <s v="JUL"/>
    <n v="2020"/>
    <n v="0"/>
    <n v="0"/>
    <n v="0"/>
    <n v="0"/>
    <x v="2"/>
  </r>
  <r>
    <s v="CA0079"/>
    <n v="9.3100000000000002E-2"/>
    <n v="0.24690000000000001"/>
    <n v="0.21540000000000001"/>
    <s v="SUCURSAL CHILE"/>
    <s v="SUCURSAL CHILE"/>
    <s v="AUG"/>
    <n v="2020"/>
    <n v="2.82"/>
    <n v="0.69625799999999993"/>
    <n v="0.262542"/>
    <n v="0.43371599999999993"/>
    <x v="3"/>
  </r>
  <r>
    <s v="CA0079"/>
    <n v="9.3100000000000002E-2"/>
    <n v="0.24690000000000001"/>
    <n v="0.21540000000000001"/>
    <s v="SUCURSAL CHILE"/>
    <s v="SUCURSAL CHILE"/>
    <s v="SEP"/>
    <n v="2020"/>
    <n v="3.32"/>
    <n v="0.81970799999999999"/>
    <n v="0.30909199999999998"/>
    <n v="0.51061599999999996"/>
    <x v="4"/>
  </r>
  <r>
    <s v="CA0079"/>
    <n v="9.3100000000000002E-2"/>
    <n v="0.24690000000000001"/>
    <n v="0.21540000000000001"/>
    <s v="SUCURSAL CHILE"/>
    <s v="SUCURSAL CHILE"/>
    <s v="OCT"/>
    <n v="2020"/>
    <n v="4.79"/>
    <n v="1.1826510000000001"/>
    <n v="0.44594900000000004"/>
    <n v="0.73670200000000008"/>
    <x v="5"/>
  </r>
  <r>
    <s v="CA0079"/>
    <n v="9.3100000000000002E-2"/>
    <n v="0.24690000000000001"/>
    <n v="0.21540000000000001"/>
    <s v="SUCURSAL CHILE"/>
    <s v="SUCURSAL CHILE"/>
    <s v="NOV"/>
    <n v="2020"/>
    <n v="0"/>
    <n v="0"/>
    <n v="0"/>
    <n v="0"/>
    <x v="6"/>
  </r>
  <r>
    <s v="CA0079"/>
    <n v="9.3100000000000002E-2"/>
    <n v="0.24690000000000001"/>
    <n v="0.21540000000000001"/>
    <s v="SUCURSAL CHILE"/>
    <s v="SUCURSAL CHILE"/>
    <s v="DEC"/>
    <n v="2020"/>
    <n v="3.06"/>
    <n v="0.75551400000000002"/>
    <n v="0.28488600000000003"/>
    <n v="0.47062799999999999"/>
    <x v="7"/>
  </r>
  <r>
    <s v="CA0079"/>
    <n v="9.3100000000000002E-2"/>
    <n v="0.24690000000000001"/>
    <n v="0.21540000000000001"/>
    <s v="SUCURSAL CHILE"/>
    <s v="SUCURSAL CHILE"/>
    <s v="JAN"/>
    <n v="2021"/>
    <n v="0"/>
    <n v="0"/>
    <n v="0"/>
    <n v="0"/>
    <x v="8"/>
  </r>
  <r>
    <s v="CA0079"/>
    <n v="6.3899999999999998E-2"/>
    <n v="0.1598"/>
    <n v="0"/>
    <s v="SUCURSAL TALLER"/>
    <s v="SUCURSAL TALLER"/>
    <s v="MAY"/>
    <n v="2020"/>
    <n v="2.27"/>
    <n v="0.36274600000000001"/>
    <n v="0.14505299999999999"/>
    <n v="0.21769300000000003"/>
    <x v="0"/>
  </r>
  <r>
    <s v="CA0079"/>
    <n v="6.3899999999999998E-2"/>
    <n v="0.1598"/>
    <n v="0"/>
    <s v="SUCURSAL TALLER"/>
    <s v="SUCURSAL TALLER"/>
    <s v="JUN"/>
    <n v="2020"/>
    <n v="0"/>
    <n v="0"/>
    <n v="0"/>
    <n v="0"/>
    <x v="1"/>
  </r>
  <r>
    <s v="CA0079"/>
    <n v="6.3899999999999998E-2"/>
    <n v="0.1598"/>
    <n v="0"/>
    <s v="SUCURSAL TALLER"/>
    <s v="SUCURSAL TALLER"/>
    <s v="JUL"/>
    <n v="2020"/>
    <n v="5.51"/>
    <n v="0.880498"/>
    <n v="0.35208899999999999"/>
    <n v="0.52840900000000002"/>
    <x v="2"/>
  </r>
  <r>
    <s v="CA0079"/>
    <n v="6.3899999999999998E-2"/>
    <n v="0.1598"/>
    <n v="0"/>
    <s v="SUCURSAL TALLER"/>
    <s v="SUCURSAL TALLER"/>
    <s v="AUG"/>
    <n v="2020"/>
    <n v="0"/>
    <n v="0"/>
    <n v="0"/>
    <n v="0"/>
    <x v="3"/>
  </r>
  <r>
    <s v="CA0079"/>
    <n v="6.3899999999999998E-2"/>
    <n v="0.1598"/>
    <n v="0"/>
    <s v="SUCURSAL TALLER"/>
    <s v="SUCURSAL TALLER"/>
    <s v="SEP"/>
    <n v="2020"/>
    <n v="2.08"/>
    <n v="0.33238400000000001"/>
    <n v="0.132912"/>
    <n v="0.19947200000000001"/>
    <x v="4"/>
  </r>
  <r>
    <s v="CA0079"/>
    <n v="6.3899999999999998E-2"/>
    <n v="0.1598"/>
    <n v="0"/>
    <s v="SUCURSAL TALLER"/>
    <s v="SUCURSAL TALLER"/>
    <s v="OCT"/>
    <n v="2020"/>
    <n v="0"/>
    <n v="0"/>
    <n v="0"/>
    <n v="0"/>
    <x v="5"/>
  </r>
  <r>
    <s v="CA0079"/>
    <n v="6.3899999999999998E-2"/>
    <n v="0.1598"/>
    <n v="0"/>
    <s v="SUCURSAL TALLER"/>
    <s v="SUCURSAL TALLER"/>
    <s v="NOV"/>
    <n v="2020"/>
    <n v="0.47"/>
    <n v="7.5105999999999992E-2"/>
    <n v="3.0032999999999997E-2"/>
    <n v="4.5072999999999995E-2"/>
    <x v="6"/>
  </r>
  <r>
    <s v="CA0079"/>
    <n v="6.3899999999999998E-2"/>
    <n v="0.1598"/>
    <n v="0"/>
    <s v="SUCURSAL TALLER"/>
    <s v="SUCURSAL TALLER"/>
    <s v="DEC"/>
    <n v="2020"/>
    <n v="3.06"/>
    <n v="0.48898799999999998"/>
    <n v="0.19553399999999999"/>
    <n v="0.29345399999999999"/>
    <x v="7"/>
  </r>
  <r>
    <s v="CA0079"/>
    <n v="6.3899999999999998E-2"/>
    <n v="0.1598"/>
    <n v="0"/>
    <s v="SUCURSAL TALLER"/>
    <s v="SUCURSAL TALLER"/>
    <s v="JAN"/>
    <n v="2021"/>
    <n v="0"/>
    <n v="0"/>
    <n v="0"/>
    <n v="0"/>
    <x v="8"/>
  </r>
  <r>
    <s v="CA0079"/>
    <n v="0.47699999999999998"/>
    <n v="1.3101"/>
    <n v="1.2647999999999999"/>
    <s v="SUCURSAL LOJA"/>
    <s v="SUCURSAL LOJA"/>
    <s v="MAY"/>
    <n v="2020"/>
    <n v="0.71"/>
    <n v="0.93017099999999997"/>
    <n v="0.33866999999999997"/>
    <n v="0.59150100000000005"/>
    <x v="0"/>
  </r>
  <r>
    <s v="CA0079"/>
    <n v="0.47699999999999998"/>
    <n v="1.3101"/>
    <n v="1.2647999999999999"/>
    <s v="SUCURSAL LOJA"/>
    <s v="SUCURSAL LOJA"/>
    <s v="JUN"/>
    <n v="2020"/>
    <n v="2.81"/>
    <n v="3.681381"/>
    <n v="1.3403700000000001"/>
    <n v="2.341011"/>
    <x v="1"/>
  </r>
  <r>
    <s v="CA0079"/>
    <n v="0.47699999999999998"/>
    <n v="1.3101"/>
    <n v="1.2647999999999999"/>
    <s v="SUCURSAL LOJA"/>
    <s v="SUCURSAL LOJA"/>
    <s v="JUL"/>
    <n v="2020"/>
    <n v="1.64"/>
    <n v="2.1485639999999999"/>
    <n v="0.78227999999999986"/>
    <n v="1.3662840000000001"/>
    <x v="2"/>
  </r>
  <r>
    <s v="CA0079"/>
    <n v="0.47699999999999998"/>
    <n v="1.3101"/>
    <n v="1.2647999999999999"/>
    <s v="SUCURSAL LOJA"/>
    <s v="SUCURSAL LOJA"/>
    <s v="AUG"/>
    <n v="2020"/>
    <n v="0"/>
    <n v="0"/>
    <n v="0"/>
    <n v="0"/>
    <x v="3"/>
  </r>
  <r>
    <s v="CA0079"/>
    <n v="0.47699999999999998"/>
    <n v="1.3101"/>
    <n v="1.2647999999999999"/>
    <s v="SUCURSAL LOJA"/>
    <s v="SUCURSAL LOJA"/>
    <s v="SEP"/>
    <n v="2020"/>
    <n v="0"/>
    <n v="0"/>
    <n v="0"/>
    <n v="0"/>
    <x v="4"/>
  </r>
  <r>
    <s v="CA0079"/>
    <n v="0.47699999999999998"/>
    <n v="1.3101"/>
    <n v="1.2647999999999999"/>
    <s v="SUCURSAL LOJA"/>
    <s v="SUCURSAL LOJA"/>
    <s v="OCT"/>
    <n v="2020"/>
    <n v="0"/>
    <n v="0"/>
    <n v="0"/>
    <n v="0"/>
    <x v="5"/>
  </r>
  <r>
    <s v="CA0079"/>
    <n v="0.47699999999999998"/>
    <n v="1.3101"/>
    <n v="1.2647999999999999"/>
    <s v="SUCURSAL LOJA"/>
    <s v="SUCURSAL LOJA"/>
    <s v="NOV"/>
    <n v="2020"/>
    <n v="2.81"/>
    <n v="3.681381"/>
    <n v="1.3403700000000001"/>
    <n v="2.341011"/>
    <x v="6"/>
  </r>
  <r>
    <s v="CA0079"/>
    <n v="0.47699999999999998"/>
    <n v="1.3101"/>
    <n v="1.2647999999999999"/>
    <s v="SUCURSAL LOJA"/>
    <s v="SUCURSAL LOJA"/>
    <s v="DEC"/>
    <n v="2020"/>
    <n v="3.02"/>
    <n v="3.956502"/>
    <n v="1.4405399999999999"/>
    <n v="2.515962"/>
    <x v="7"/>
  </r>
  <r>
    <s v="CA0079"/>
    <n v="0.47699999999999998"/>
    <n v="1.3101"/>
    <n v="1.2647999999999999"/>
    <s v="SUCURSAL LOJA"/>
    <s v="SUCURSAL LOJA"/>
    <s v="JAN"/>
    <n v="2021"/>
    <n v="0"/>
    <n v="0"/>
    <n v="0"/>
    <n v="0"/>
    <x v="8"/>
  </r>
  <r>
    <s v="CA0079"/>
    <n v="0.23019999999999999"/>
    <n v="0.48370000000000002"/>
    <n v="0.4451"/>
    <s v="MATRIZ "/>
    <s v="MATRIZ "/>
    <s v="MAY"/>
    <n v="2020"/>
    <n v="0.49"/>
    <n v="0.237013"/>
    <n v="0.112798"/>
    <n v="0.12421500000000001"/>
    <x v="0"/>
  </r>
  <r>
    <s v="CA0079"/>
    <n v="0.23019999999999999"/>
    <n v="0.48370000000000002"/>
    <n v="0.4451"/>
    <s v="MATRIZ "/>
    <s v="MATRIZ "/>
    <s v="JUN"/>
    <n v="2020"/>
    <n v="0.37"/>
    <n v="0.17896900000000002"/>
    <n v="8.5174E-2"/>
    <n v="9.3795000000000017E-2"/>
    <x v="1"/>
  </r>
  <r>
    <s v="CA0079"/>
    <n v="0.23019999999999999"/>
    <n v="0.48370000000000002"/>
    <n v="0.4451"/>
    <s v="MATRIZ "/>
    <s v="MATRIZ "/>
    <s v="JUL"/>
    <n v="2020"/>
    <n v="1.8"/>
    <n v="0.8706600000000001"/>
    <n v="0.41436000000000001"/>
    <n v="0.45630000000000009"/>
    <x v="2"/>
  </r>
  <r>
    <s v="CA0079"/>
    <n v="0.23019999999999999"/>
    <n v="0.48370000000000002"/>
    <n v="0.4451"/>
    <s v="MATRIZ "/>
    <s v="MATRIZ "/>
    <s v="AUG"/>
    <n v="2020"/>
    <n v="0.36"/>
    <n v="0.17413200000000001"/>
    <n v="8.2871999999999987E-2"/>
    <n v="9.1260000000000022E-2"/>
    <x v="3"/>
  </r>
  <r>
    <s v="CA0079"/>
    <n v="0.23019999999999999"/>
    <n v="0.48370000000000002"/>
    <n v="0.4451"/>
    <s v="MATRIZ "/>
    <s v="MATRIZ "/>
    <s v="SEP"/>
    <n v="2020"/>
    <n v="0"/>
    <n v="0"/>
    <n v="0"/>
    <n v="0"/>
    <x v="4"/>
  </r>
  <r>
    <s v="CA0079"/>
    <n v="0.23019999999999999"/>
    <n v="0.48370000000000002"/>
    <n v="0.4451"/>
    <s v="MATRIZ "/>
    <s v="MATRIZ "/>
    <s v="OCT"/>
    <n v="2020"/>
    <n v="4.37"/>
    <n v="2.113769"/>
    <n v="1.0059739999999999"/>
    <n v="1.1077950000000001"/>
    <x v="5"/>
  </r>
  <r>
    <s v="CA0079"/>
    <n v="0.23019999999999999"/>
    <n v="0.48370000000000002"/>
    <n v="0.4451"/>
    <s v="MATRIZ "/>
    <s v="MATRIZ "/>
    <s v="NOV"/>
    <n v="2020"/>
    <n v="0"/>
    <n v="0"/>
    <n v="0"/>
    <n v="0"/>
    <x v="6"/>
  </r>
  <r>
    <s v="CA0079"/>
    <n v="0.23019999999999999"/>
    <n v="0.48370000000000002"/>
    <n v="0.4451"/>
    <s v="MATRIZ "/>
    <s v="MATRIZ "/>
    <s v="DEC"/>
    <n v="2020"/>
    <n v="1.21"/>
    <n v="0.58527700000000005"/>
    <n v="0.27854199999999996"/>
    <n v="0.30673500000000009"/>
    <x v="7"/>
  </r>
  <r>
    <s v="CA0079"/>
    <n v="0.23019999999999999"/>
    <n v="0.48370000000000002"/>
    <n v="0.4451"/>
    <s v="MATRIZ "/>
    <s v="MATRIZ "/>
    <s v="JAN"/>
    <n v="2021"/>
    <n v="0.37"/>
    <n v="0.17896900000000002"/>
    <n v="8.5174E-2"/>
    <n v="9.3795000000000017E-2"/>
    <x v="8"/>
  </r>
  <r>
    <s v="ECU0080"/>
    <n v="9.6502999999999997"/>
    <n v="16.724399999999999"/>
    <n v="17.8718"/>
    <s v="SUCURSAL LOJA"/>
    <s v="SUCURSAL LOJA"/>
    <s v="MAY"/>
    <n v="2020"/>
    <n v="0.64"/>
    <n v="10.703616"/>
    <n v="6.1761920000000003"/>
    <n v="4.5274239999999999"/>
    <x v="0"/>
  </r>
  <r>
    <s v="ECU0080"/>
    <n v="9.6502999999999997"/>
    <n v="16.724399999999999"/>
    <n v="17.8718"/>
    <s v="SUCURSAL LOJA"/>
    <s v="SUCURSAL LOJA"/>
    <s v="JUN"/>
    <n v="2020"/>
    <n v="0.66"/>
    <n v="11.038104000000001"/>
    <n v="6.3691979999999999"/>
    <n v="4.6689060000000007"/>
    <x v="1"/>
  </r>
  <r>
    <s v="ECU0080"/>
    <n v="9.6502999999999997"/>
    <n v="16.724399999999999"/>
    <n v="17.8718"/>
    <s v="SUCURSAL LOJA"/>
    <s v="SUCURSAL LOJA"/>
    <s v="JUL"/>
    <n v="2020"/>
    <n v="0.34"/>
    <n v="5.6862960000000005"/>
    <n v="3.2811020000000002"/>
    <n v="2.4051940000000003"/>
    <x v="2"/>
  </r>
  <r>
    <s v="ECU0080"/>
    <n v="9.6502999999999997"/>
    <n v="16.724399999999999"/>
    <n v="17.8718"/>
    <s v="SUCURSAL LOJA"/>
    <s v="SUCURSAL LOJA"/>
    <s v="AUG"/>
    <n v="2020"/>
    <n v="0.98"/>
    <n v="16.389911999999999"/>
    <n v="9.4572939999999992"/>
    <n v="6.9326179999999997"/>
    <x v="3"/>
  </r>
  <r>
    <s v="ECU0080"/>
    <n v="9.6502999999999997"/>
    <n v="16.724399999999999"/>
    <n v="17.8718"/>
    <s v="SUCURSAL LOJA"/>
    <s v="SUCURSAL LOJA"/>
    <s v="SEP"/>
    <n v="2020"/>
    <n v="0"/>
    <n v="0"/>
    <n v="0"/>
    <n v="0"/>
    <x v="4"/>
  </r>
  <r>
    <s v="ECU0080"/>
    <n v="9.6502999999999997"/>
    <n v="16.724399999999999"/>
    <n v="17.8718"/>
    <s v="SUCURSAL LOJA"/>
    <s v="SUCURSAL LOJA"/>
    <s v="OCT"/>
    <n v="2020"/>
    <n v="3.37"/>
    <n v="56.361227999999997"/>
    <n v="32.521510999999997"/>
    <n v="23.839717"/>
    <x v="5"/>
  </r>
  <r>
    <s v="ECU0080"/>
    <n v="9.6502999999999997"/>
    <n v="16.724399999999999"/>
    <n v="17.8718"/>
    <s v="SUCURSAL LOJA"/>
    <s v="SUCURSAL LOJA"/>
    <s v="NOV"/>
    <n v="2020"/>
    <n v="4.1100000000000003"/>
    <n v="68.737284000000002"/>
    <n v="39.662733000000003"/>
    <n v="29.074551"/>
    <x v="6"/>
  </r>
  <r>
    <s v="ECU0080"/>
    <n v="9.6502999999999997"/>
    <n v="16.724399999999999"/>
    <n v="17.8718"/>
    <s v="SUCURSAL LOJA"/>
    <s v="SUCURSAL LOJA"/>
    <s v="DEC"/>
    <n v="2020"/>
    <n v="0.64"/>
    <n v="10.703616"/>
    <n v="6.1761920000000003"/>
    <n v="4.5274239999999999"/>
    <x v="7"/>
  </r>
  <r>
    <s v="ECU0080"/>
    <n v="9.6502999999999997"/>
    <n v="16.724399999999999"/>
    <n v="17.8718"/>
    <s v="SUCURSAL LOJA"/>
    <s v="SUCURSAL LOJA"/>
    <s v="JAN"/>
    <n v="2021"/>
    <n v="0.38"/>
    <n v="6.3552719999999994"/>
    <n v="3.6671139999999998"/>
    <n v="2.6881579999999996"/>
    <x v="8"/>
  </r>
  <r>
    <s v="ECU0080"/>
    <n v="5.8887999999999998"/>
    <n v="9.1418999999999997"/>
    <n v="9.6700999999999997"/>
    <s v="SUCURSAL TRAN"/>
    <s v="SUCURSAL TRAN"/>
    <s v="MAY"/>
    <n v="2020"/>
    <n v="7.0000000000000007E-2"/>
    <n v="0.63993300000000009"/>
    <n v="0.41221600000000003"/>
    <n v="0.22771700000000006"/>
    <x v="0"/>
  </r>
  <r>
    <s v="ECU0080"/>
    <n v="5.8887999999999998"/>
    <n v="9.1418999999999997"/>
    <n v="9.6700999999999997"/>
    <s v="SUCURSAL TRAN"/>
    <s v="SUCURSAL TRAN"/>
    <s v="JUN"/>
    <n v="2020"/>
    <n v="0"/>
    <n v="0"/>
    <n v="0"/>
    <n v="0"/>
    <x v="1"/>
  </r>
  <r>
    <s v="ECU0080"/>
    <n v="5.8887999999999998"/>
    <n v="9.1418999999999997"/>
    <n v="9.6700999999999997"/>
    <s v="SUCURSAL TRAN"/>
    <s v="SUCURSAL TRAN"/>
    <s v="JUL"/>
    <n v="2020"/>
    <n v="8.31"/>
    <n v="75.969189"/>
    <n v="48.935928000000004"/>
    <n v="27.033260999999996"/>
    <x v="2"/>
  </r>
  <r>
    <s v="ECU0080"/>
    <n v="5.8887999999999998"/>
    <n v="9.1418999999999997"/>
    <n v="9.6700999999999997"/>
    <s v="SUCURSAL TRAN"/>
    <s v="SUCURSAL TRAN"/>
    <s v="AUG"/>
    <n v="2020"/>
    <n v="0"/>
    <n v="0"/>
    <n v="0"/>
    <n v="0"/>
    <x v="3"/>
  </r>
  <r>
    <s v="ECU0080"/>
    <n v="5.8887999999999998"/>
    <n v="9.1418999999999997"/>
    <n v="9.6700999999999997"/>
    <s v="SUCURSAL TRAN"/>
    <s v="SUCURSAL TRAN"/>
    <s v="SEP"/>
    <n v="2020"/>
    <n v="0.39"/>
    <n v="3.5653410000000001"/>
    <n v="2.2966319999999998"/>
    <n v="1.2687090000000003"/>
    <x v="4"/>
  </r>
  <r>
    <s v="ECU0080"/>
    <n v="5.8887999999999998"/>
    <n v="9.1418999999999997"/>
    <n v="9.6700999999999997"/>
    <s v="SUCURSAL TRAN"/>
    <s v="SUCURSAL TRAN"/>
    <s v="OCT"/>
    <n v="2020"/>
    <n v="0"/>
    <n v="0"/>
    <n v="0"/>
    <n v="0"/>
    <x v="5"/>
  </r>
  <r>
    <s v="ECU0080"/>
    <n v="5.8887999999999998"/>
    <n v="9.1418999999999997"/>
    <n v="9.6700999999999997"/>
    <s v="SUCURSAL TRAN"/>
    <s v="SUCURSAL TRAN"/>
    <s v="NOV"/>
    <n v="2020"/>
    <n v="4.88"/>
    <n v="44.612471999999997"/>
    <n v="28.737344"/>
    <n v="15.875127999999997"/>
    <x v="6"/>
  </r>
  <r>
    <s v="ECU0080"/>
    <n v="5.8887999999999998"/>
    <n v="9.1418999999999997"/>
    <n v="9.6700999999999997"/>
    <s v="SUCURSAL TRAN"/>
    <s v="SUCURSAL TRAN"/>
    <s v="DEC"/>
    <n v="2020"/>
    <n v="0"/>
    <n v="0"/>
    <n v="0"/>
    <n v="0"/>
    <x v="7"/>
  </r>
  <r>
    <s v="ECU0080"/>
    <n v="5.8887999999999998"/>
    <n v="9.1418999999999997"/>
    <n v="9.6700999999999997"/>
    <s v="SUCURSAL TRAN"/>
    <s v="SUCURSAL TRAN"/>
    <s v="JAN"/>
    <n v="2021"/>
    <n v="3.93"/>
    <n v="35.927667"/>
    <n v="23.142983999999998"/>
    <n v="12.784683000000001"/>
    <x v="8"/>
  </r>
  <r>
    <s v="ECU0080"/>
    <n v="4.1741999999999999"/>
    <n v="6.6896000000000004"/>
    <n v="8.1646000000000001"/>
    <s v="SUCURSAL TALLER"/>
    <s v="SUCURSAL TALLER"/>
    <s v="MAY"/>
    <n v="2020"/>
    <n v="0"/>
    <n v="0"/>
    <n v="0"/>
    <n v="0"/>
    <x v="0"/>
  </r>
  <r>
    <s v="ECU0080"/>
    <n v="4.1741999999999999"/>
    <n v="6.6896000000000004"/>
    <n v="8.1646000000000001"/>
    <s v="SUCURSAL TALLER"/>
    <s v="SUCURSAL TALLER"/>
    <s v="JUN"/>
    <n v="2020"/>
    <n v="4.88"/>
    <n v="32.645248000000002"/>
    <n v="20.370096"/>
    <n v="12.275152000000002"/>
    <x v="1"/>
  </r>
  <r>
    <s v="ECU0080"/>
    <n v="4.1741999999999999"/>
    <n v="6.6896000000000004"/>
    <n v="8.1646000000000001"/>
    <s v="SUCURSAL TALLER"/>
    <s v="SUCURSAL TALLER"/>
    <s v="JUL"/>
    <n v="2020"/>
    <n v="3.28"/>
    <n v="21.941887999999999"/>
    <n v="13.691375999999998"/>
    <n v="8.2505120000000005"/>
    <x v="2"/>
  </r>
  <r>
    <s v="ECU0080"/>
    <n v="4.1741999999999999"/>
    <n v="6.6896000000000004"/>
    <n v="8.1646000000000001"/>
    <s v="SUCURSAL TALLER"/>
    <s v="SUCURSAL TALLER"/>
    <s v="AUG"/>
    <n v="2020"/>
    <n v="0"/>
    <n v="0"/>
    <n v="0"/>
    <n v="0"/>
    <x v="3"/>
  </r>
  <r>
    <s v="ECU0080"/>
    <n v="4.1741999999999999"/>
    <n v="6.6896000000000004"/>
    <n v="8.1646000000000001"/>
    <s v="SUCURSAL TALLER"/>
    <s v="SUCURSAL TALLER"/>
    <s v="SEP"/>
    <n v="2020"/>
    <n v="1.1299999999999999"/>
    <n v="7.5592480000000002"/>
    <n v="4.7168459999999994"/>
    <n v="2.8424020000000008"/>
    <x v="4"/>
  </r>
  <r>
    <s v="ECU0080"/>
    <n v="4.1741999999999999"/>
    <n v="6.6896000000000004"/>
    <n v="8.1646000000000001"/>
    <s v="SUCURSAL TALLER"/>
    <s v="SUCURSAL TALLER"/>
    <s v="OCT"/>
    <n v="2020"/>
    <n v="3.18"/>
    <n v="21.272928000000004"/>
    <n v="13.273956"/>
    <n v="7.9989720000000037"/>
    <x v="5"/>
  </r>
  <r>
    <s v="ECU0080"/>
    <n v="4.1741999999999999"/>
    <n v="6.6896000000000004"/>
    <n v="8.1646000000000001"/>
    <s v="SUCURSAL TALLER"/>
    <s v="SUCURSAL TALLER"/>
    <s v="NOV"/>
    <n v="2020"/>
    <n v="3.7"/>
    <n v="24.751520000000003"/>
    <n v="15.44454"/>
    <n v="9.3069800000000029"/>
    <x v="6"/>
  </r>
  <r>
    <s v="ECU0080"/>
    <n v="4.1741999999999999"/>
    <n v="6.6896000000000004"/>
    <n v="8.1646000000000001"/>
    <s v="SUCURSAL TALLER"/>
    <s v="SUCURSAL TALLER"/>
    <s v="DEC"/>
    <n v="2020"/>
    <n v="7"/>
    <n v="46.827200000000005"/>
    <n v="29.2194"/>
    <n v="17.607800000000005"/>
    <x v="7"/>
  </r>
  <r>
    <s v="ECU0080"/>
    <n v="4.1741999999999999"/>
    <n v="6.6896000000000004"/>
    <n v="8.1646000000000001"/>
    <s v="SUCURSAL TALLER"/>
    <s v="SUCURSAL TALLER"/>
    <s v="JAN"/>
    <n v="2021"/>
    <n v="4.7300000000000004"/>
    <n v="31.641808000000005"/>
    <n v="19.743966"/>
    <n v="11.897842000000004"/>
    <x v="8"/>
  </r>
  <r>
    <s v="ECU0080"/>
    <n v="14.3368"/>
    <n v="24.950099999999999"/>
    <n v="0"/>
    <s v="SUCURSAL CHILE"/>
    <s v="SUCURSAL CHILE"/>
    <s v="MAY"/>
    <n v="2020"/>
    <n v="0"/>
    <n v="0"/>
    <n v="0"/>
    <n v="0"/>
    <x v="0"/>
  </r>
  <r>
    <s v="ECU0080"/>
    <n v="14.3368"/>
    <n v="24.950099999999999"/>
    <n v="0"/>
    <s v="SUCURSAL CHILE"/>
    <s v="SUCURSAL CHILE"/>
    <s v="JUN"/>
    <n v="2020"/>
    <n v="0"/>
    <n v="0"/>
    <n v="0"/>
    <n v="0"/>
    <x v="1"/>
  </r>
  <r>
    <s v="ECU0080"/>
    <n v="14.3368"/>
    <n v="24.950099999999999"/>
    <n v="0"/>
    <s v="SUCURSAL CHILE"/>
    <s v="SUCURSAL CHILE"/>
    <s v="JUL"/>
    <n v="2020"/>
    <n v="0.77"/>
    <n v="19.211576999999998"/>
    <n v="11.039336"/>
    <n v="8.1722409999999979"/>
    <x v="2"/>
  </r>
  <r>
    <s v="ECU0080"/>
    <n v="14.3368"/>
    <n v="24.950099999999999"/>
    <n v="0"/>
    <s v="SUCURSAL CHILE"/>
    <s v="SUCURSAL CHILE"/>
    <s v="AUG"/>
    <n v="2020"/>
    <n v="1.01"/>
    <n v="25.199600999999998"/>
    <n v="14.480168000000001"/>
    <n v="10.719432999999997"/>
    <x v="3"/>
  </r>
  <r>
    <s v="ECU0080"/>
    <n v="14.3368"/>
    <n v="24.950099999999999"/>
    <n v="0"/>
    <s v="SUCURSAL CHILE"/>
    <s v="SUCURSAL CHILE"/>
    <s v="SEP"/>
    <n v="2020"/>
    <n v="0"/>
    <n v="0"/>
    <n v="0"/>
    <n v="0"/>
    <x v="4"/>
  </r>
  <r>
    <s v="ECU0080"/>
    <n v="14.3368"/>
    <n v="24.950099999999999"/>
    <n v="0"/>
    <s v="SUCURSAL CHILE"/>
    <s v="SUCURSAL CHILE"/>
    <s v="OCT"/>
    <n v="2020"/>
    <n v="0"/>
    <n v="0"/>
    <n v="0"/>
    <n v="0"/>
    <x v="5"/>
  </r>
  <r>
    <s v="ECU0080"/>
    <n v="14.3368"/>
    <n v="24.950099999999999"/>
    <n v="0"/>
    <s v="SUCURSAL CHILE"/>
    <s v="SUCURSAL CHILE"/>
    <s v="NOV"/>
    <n v="2020"/>
    <n v="0"/>
    <n v="0"/>
    <n v="0"/>
    <n v="0"/>
    <x v="6"/>
  </r>
  <r>
    <s v="ECU0080"/>
    <n v="14.3368"/>
    <n v="24.950099999999999"/>
    <n v="0"/>
    <s v="SUCURSAL CHILE"/>
    <s v="SUCURSAL CHILE"/>
    <s v="DEC"/>
    <n v="2020"/>
    <n v="0.51"/>
    <n v="12.724551"/>
    <n v="7.3117679999999998"/>
    <n v="5.4127830000000001"/>
    <x v="7"/>
  </r>
  <r>
    <s v="ECU0080"/>
    <n v="14.3368"/>
    <n v="24.950099999999999"/>
    <n v="0"/>
    <s v="SUCURSAL CHILE"/>
    <s v="SUCURSAL CHILE"/>
    <s v="JAN"/>
    <n v="2021"/>
    <n v="0"/>
    <n v="0"/>
    <n v="0"/>
    <n v="0"/>
    <x v="8"/>
  </r>
  <r>
    <s v="ECU0080"/>
    <n v="13.0458"/>
    <n v="17.544599999999999"/>
    <n v="18.732299999999999"/>
    <s v="MATRIZ "/>
    <s v="MATRIZ "/>
    <s v="MAY"/>
    <n v="2020"/>
    <n v="10.89"/>
    <n v="191.06069400000001"/>
    <n v="142.06876199999999"/>
    <n v="48.99193200000002"/>
    <x v="0"/>
  </r>
  <r>
    <s v="ECU0080"/>
    <n v="13.0458"/>
    <n v="17.544599999999999"/>
    <n v="18.732299999999999"/>
    <s v="MATRIZ "/>
    <s v="MATRIZ "/>
    <s v="JUN"/>
    <n v="2020"/>
    <n v="7.4"/>
    <n v="129.83004"/>
    <n v="96.538920000000005"/>
    <n v="33.291119999999992"/>
    <x v="1"/>
  </r>
  <r>
    <s v="ECU0080"/>
    <n v="13.0458"/>
    <n v="17.544599999999999"/>
    <n v="18.732299999999999"/>
    <s v="MATRIZ "/>
    <s v="MATRIZ "/>
    <s v="JUL"/>
    <n v="2020"/>
    <n v="0"/>
    <n v="0"/>
    <n v="0"/>
    <n v="0"/>
    <x v="2"/>
  </r>
  <r>
    <s v="ECU0080"/>
    <n v="13.0458"/>
    <n v="17.544599999999999"/>
    <n v="18.732299999999999"/>
    <s v="MATRIZ "/>
    <s v="MATRIZ "/>
    <s v="AUG"/>
    <n v="2020"/>
    <n v="3.04"/>
    <n v="53.335583999999997"/>
    <n v="39.659232000000003"/>
    <n v="13.676351999999994"/>
    <x v="3"/>
  </r>
  <r>
    <s v="ECU0080"/>
    <n v="13.0458"/>
    <n v="17.544599999999999"/>
    <n v="18.732299999999999"/>
    <s v="MATRIZ "/>
    <s v="MATRIZ "/>
    <s v="SEP"/>
    <n v="2020"/>
    <n v="0"/>
    <n v="0"/>
    <n v="0"/>
    <n v="0"/>
    <x v="4"/>
  </r>
  <r>
    <s v="ECU0080"/>
    <n v="13.0458"/>
    <n v="17.544599999999999"/>
    <n v="18.732299999999999"/>
    <s v="MATRIZ "/>
    <s v="MATRIZ "/>
    <s v="OCT"/>
    <n v="2020"/>
    <n v="2.2599999999999998"/>
    <n v="39.650795999999993"/>
    <n v="29.483507999999997"/>
    <n v="10.167287999999996"/>
    <x v="5"/>
  </r>
  <r>
    <s v="ECU0080"/>
    <n v="13.0458"/>
    <n v="17.544599999999999"/>
    <n v="18.732299999999999"/>
    <s v="MATRIZ "/>
    <s v="MATRIZ "/>
    <s v="NOV"/>
    <n v="2020"/>
    <n v="0.21"/>
    <n v="3.6843659999999998"/>
    <n v="2.7396179999999997"/>
    <n v="0.94474800000000014"/>
    <x v="6"/>
  </r>
  <r>
    <s v="ECU0080"/>
    <n v="13.0458"/>
    <n v="17.544599999999999"/>
    <n v="18.732299999999999"/>
    <s v="MATRIZ "/>
    <s v="MATRIZ "/>
    <s v="DEC"/>
    <n v="2020"/>
    <n v="12.46"/>
    <n v="218.605716"/>
    <n v="162.550668"/>
    <n v="56.055047999999999"/>
    <x v="7"/>
  </r>
  <r>
    <s v="ECU0080"/>
    <n v="13.0458"/>
    <n v="17.544599999999999"/>
    <n v="18.732299999999999"/>
    <s v="MATRIZ "/>
    <s v="MATRIZ "/>
    <s v="JAN"/>
    <n v="2021"/>
    <n v="17.670000000000002"/>
    <n v="310.013082"/>
    <n v="230.51928600000002"/>
    <n v="79.493795999999975"/>
    <x v="8"/>
  </r>
  <r>
    <s v="ECU0048"/>
    <n v="7.7645"/>
    <n v="6.4881000000000002"/>
    <n v="13.145099999999999"/>
    <s v="SUCURSAL CHILE"/>
    <s v="SUCURSAL CHILE"/>
    <s v="MAY"/>
    <n v="2020"/>
    <n v="1.28"/>
    <n v="8.304768000000001"/>
    <n v="9.9385600000000007"/>
    <n v="-1.6337919999999997"/>
    <x v="0"/>
  </r>
  <r>
    <s v="ECU0048"/>
    <n v="7.7645"/>
    <n v="6.4881000000000002"/>
    <n v="13.145099999999999"/>
    <s v="SUCURSAL CHILE"/>
    <s v="SUCURSAL CHILE"/>
    <s v="JUN"/>
    <n v="2020"/>
    <n v="0"/>
    <n v="0"/>
    <n v="0"/>
    <n v="0"/>
    <x v="1"/>
  </r>
  <r>
    <s v="ECU0048"/>
    <n v="7.7645"/>
    <n v="6.4881000000000002"/>
    <n v="13.145099999999999"/>
    <s v="SUCURSAL CHILE"/>
    <s v="SUCURSAL CHILE"/>
    <s v="JUL"/>
    <n v="2020"/>
    <n v="0"/>
    <n v="0"/>
    <n v="0"/>
    <n v="0"/>
    <x v="2"/>
  </r>
  <r>
    <s v="ECU0048"/>
    <n v="7.7645"/>
    <n v="6.4881000000000002"/>
    <n v="13.145099999999999"/>
    <s v="SUCURSAL CHILE"/>
    <s v="SUCURSAL CHILE"/>
    <s v="AUG"/>
    <n v="2020"/>
    <n v="0.41"/>
    <n v="2.6601209999999997"/>
    <n v="3.1834449999999999"/>
    <n v="-0.52332400000000012"/>
    <x v="3"/>
  </r>
  <r>
    <s v="ECU0048"/>
    <n v="7.7645"/>
    <n v="6.4881000000000002"/>
    <n v="13.145099999999999"/>
    <s v="SUCURSAL CHILE"/>
    <s v="SUCURSAL CHILE"/>
    <s v="SEP"/>
    <n v="2020"/>
    <n v="5.45"/>
    <n v="35.360145000000003"/>
    <n v="42.316524999999999"/>
    <n v="-6.9563799999999958"/>
    <x v="4"/>
  </r>
  <r>
    <s v="ECU0048"/>
    <n v="7.7645"/>
    <n v="6.4881000000000002"/>
    <n v="13.145099999999999"/>
    <s v="SUCURSAL CHILE"/>
    <s v="SUCURSAL CHILE"/>
    <s v="OCT"/>
    <n v="2020"/>
    <n v="1.26"/>
    <n v="8.1750059999999998"/>
    <n v="9.7832699999999999"/>
    <n v="-1.6082640000000001"/>
    <x v="5"/>
  </r>
  <r>
    <s v="ECU0048"/>
    <n v="7.7645"/>
    <n v="6.4881000000000002"/>
    <n v="13.145099999999999"/>
    <s v="SUCURSAL CHILE"/>
    <s v="SUCURSAL CHILE"/>
    <s v="NOV"/>
    <n v="2020"/>
    <n v="0.09"/>
    <n v="0.58392900000000003"/>
    <n v="0.69880500000000001"/>
    <n v="-0.11487599999999998"/>
    <x v="6"/>
  </r>
  <r>
    <s v="ECU0048"/>
    <n v="7.7645"/>
    <n v="6.4881000000000002"/>
    <n v="13.145099999999999"/>
    <s v="SUCURSAL CHILE"/>
    <s v="SUCURSAL CHILE"/>
    <s v="DEC"/>
    <n v="2020"/>
    <n v="0.43"/>
    <n v="2.7898830000000001"/>
    <n v="3.3387349999999998"/>
    <n v="-0.54885199999999967"/>
    <x v="7"/>
  </r>
  <r>
    <s v="ECU0048"/>
    <n v="7.7645"/>
    <n v="6.4881000000000002"/>
    <n v="13.145099999999999"/>
    <s v="SUCURSAL CHILE"/>
    <s v="SUCURSAL CHILE"/>
    <s v="JAN"/>
    <n v="2021"/>
    <n v="4.5"/>
    <n v="29.196450000000002"/>
    <n v="34.940249999999999"/>
    <n v="-5.7437999999999967"/>
    <x v="8"/>
  </r>
  <r>
    <s v="ECU0062"/>
    <n v="6.8696999999999999"/>
    <n v="6.4554999999999998"/>
    <n v="13.335900000000001"/>
    <s v="SUCURSAL CHILE"/>
    <s v="SUCURSAL CHILE"/>
    <s v="MAY"/>
    <n v="2020"/>
    <n v="1.29"/>
    <n v="8.3275950000000005"/>
    <n v="8.8619129999999995"/>
    <n v="-0.53431799999999896"/>
    <x v="0"/>
  </r>
  <r>
    <s v="ECU0062"/>
    <n v="6.8696999999999999"/>
    <n v="6.4554999999999998"/>
    <n v="13.335900000000001"/>
    <s v="SUCURSAL CHILE"/>
    <s v="SUCURSAL CHILE"/>
    <s v="JUN"/>
    <n v="2020"/>
    <n v="2.63"/>
    <n v="16.977964999999998"/>
    <n v="18.067311"/>
    <n v="-1.0893460000000026"/>
    <x v="1"/>
  </r>
  <r>
    <s v="ECU0062"/>
    <n v="6.8696999999999999"/>
    <n v="6.4554999999999998"/>
    <n v="13.335900000000001"/>
    <s v="SUCURSAL CHILE"/>
    <s v="SUCURSAL CHILE"/>
    <s v="JUL"/>
    <n v="2020"/>
    <n v="0"/>
    <n v="0"/>
    <n v="0"/>
    <n v="0"/>
    <x v="2"/>
  </r>
  <r>
    <s v="ECU0062"/>
    <n v="6.8696999999999999"/>
    <n v="6.4554999999999998"/>
    <n v="13.335900000000001"/>
    <s v="SUCURSAL CHILE"/>
    <s v="SUCURSAL CHILE"/>
    <s v="AUG"/>
    <n v="2020"/>
    <n v="0"/>
    <n v="0"/>
    <n v="0"/>
    <n v="0"/>
    <x v="3"/>
  </r>
  <r>
    <s v="ECU0062"/>
    <n v="6.8696999999999999"/>
    <n v="6.4554999999999998"/>
    <n v="13.335900000000001"/>
    <s v="SUCURSAL CHILE"/>
    <s v="SUCURSAL CHILE"/>
    <s v="SEP"/>
    <n v="2020"/>
    <n v="6.98"/>
    <n v="45.05939"/>
    <n v="47.950506000000004"/>
    <n v="-2.8911160000000038"/>
    <x v="4"/>
  </r>
  <r>
    <s v="ECU0062"/>
    <n v="6.8696999999999999"/>
    <n v="6.4554999999999998"/>
    <n v="13.335900000000001"/>
    <s v="SUCURSAL CHILE"/>
    <s v="SUCURSAL CHILE"/>
    <s v="OCT"/>
    <n v="2020"/>
    <n v="0"/>
    <n v="0"/>
    <n v="0"/>
    <n v="0"/>
    <x v="5"/>
  </r>
  <r>
    <s v="ECU0062"/>
    <n v="6.8696999999999999"/>
    <n v="6.4554999999999998"/>
    <n v="13.335900000000001"/>
    <s v="SUCURSAL CHILE"/>
    <s v="SUCURSAL CHILE"/>
    <s v="NOV"/>
    <n v="2020"/>
    <n v="1.19"/>
    <n v="7.6820449999999996"/>
    <n v="8.174942999999999"/>
    <n v="-0.49289799999999939"/>
    <x v="6"/>
  </r>
  <r>
    <s v="ECU0062"/>
    <n v="6.8696999999999999"/>
    <n v="6.4554999999999998"/>
    <n v="13.335900000000001"/>
    <s v="SUCURSAL CHILE"/>
    <s v="SUCURSAL CHILE"/>
    <s v="DEC"/>
    <n v="2020"/>
    <n v="2.69"/>
    <n v="17.365295"/>
    <n v="18.479492999999998"/>
    <n v="-1.1141979999999982"/>
    <x v="7"/>
  </r>
  <r>
    <s v="ECU0062"/>
    <n v="6.8696999999999999"/>
    <n v="6.4554999999999998"/>
    <n v="13.335900000000001"/>
    <s v="SUCURSAL CHILE"/>
    <s v="SUCURSAL CHILE"/>
    <s v="JAN"/>
    <n v="2021"/>
    <n v="0.44"/>
    <n v="2.8404199999999999"/>
    <n v="3.0226679999999999"/>
    <n v="-0.18224799999999997"/>
    <x v="8"/>
  </r>
  <r>
    <s v="ECU0037"/>
    <n v="12.8445"/>
    <n v="9.6526999999999994"/>
    <n v="21.2729"/>
    <s v="SUCURSAL CHILE"/>
    <s v="SUCURSAL CHILE"/>
    <s v="MAY"/>
    <n v="2020"/>
    <n v="2.21"/>
    <n v="21.332466999999998"/>
    <n v="28.386344999999999"/>
    <n v="-7.053878000000001"/>
    <x v="0"/>
  </r>
  <r>
    <s v="ECU0037"/>
    <n v="12.8445"/>
    <n v="9.6526999999999994"/>
    <n v="21.2729"/>
    <s v="SUCURSAL CHILE"/>
    <s v="SUCURSAL CHILE"/>
    <s v="JUN"/>
    <n v="2020"/>
    <n v="0"/>
    <n v="0"/>
    <n v="0"/>
    <n v="0"/>
    <x v="1"/>
  </r>
  <r>
    <s v="ECU0037"/>
    <n v="12.8445"/>
    <n v="9.6526999999999994"/>
    <n v="21.2729"/>
    <s v="SUCURSAL CHILE"/>
    <s v="SUCURSAL CHILE"/>
    <s v="JUL"/>
    <n v="2020"/>
    <n v="0"/>
    <n v="0"/>
    <n v="0"/>
    <n v="0"/>
    <x v="2"/>
  </r>
  <r>
    <s v="ECU0037"/>
    <n v="12.8445"/>
    <n v="9.6526999999999994"/>
    <n v="21.2729"/>
    <s v="SUCURSAL CHILE"/>
    <s v="SUCURSAL CHILE"/>
    <s v="AUG"/>
    <n v="2020"/>
    <n v="0.59"/>
    <n v="5.6950929999999991"/>
    <n v="7.5782549999999995"/>
    <n v="-1.8831620000000004"/>
    <x v="3"/>
  </r>
  <r>
    <s v="ECU0037"/>
    <n v="12.8445"/>
    <n v="9.6526999999999994"/>
    <n v="21.2729"/>
    <s v="SUCURSAL CHILE"/>
    <s v="SUCURSAL CHILE"/>
    <s v="SEP"/>
    <n v="2020"/>
    <n v="1.1299999999999999"/>
    <n v="10.907550999999998"/>
    <n v="14.514284999999999"/>
    <n v="-3.6067340000000012"/>
    <x v="4"/>
  </r>
  <r>
    <s v="ECU0037"/>
    <n v="12.8445"/>
    <n v="9.6526999999999994"/>
    <n v="21.2729"/>
    <s v="SUCURSAL CHILE"/>
    <s v="SUCURSAL CHILE"/>
    <s v="OCT"/>
    <n v="2020"/>
    <n v="0.56000000000000005"/>
    <n v="5.4055119999999999"/>
    <n v="7.1929200000000009"/>
    <n v="-1.787408000000001"/>
    <x v="5"/>
  </r>
  <r>
    <s v="ECU0037"/>
    <n v="12.8445"/>
    <n v="9.6526999999999994"/>
    <n v="21.2729"/>
    <s v="SUCURSAL CHILE"/>
    <s v="SUCURSAL CHILE"/>
    <s v="NOV"/>
    <n v="2020"/>
    <n v="0"/>
    <n v="0"/>
    <n v="0"/>
    <n v="0"/>
    <x v="6"/>
  </r>
  <r>
    <s v="ECU0037"/>
    <n v="12.8445"/>
    <n v="9.6526999999999994"/>
    <n v="21.2729"/>
    <s v="SUCURSAL CHILE"/>
    <s v="SUCURSAL CHILE"/>
    <s v="DEC"/>
    <n v="2020"/>
    <n v="3.25"/>
    <n v="31.371274999999997"/>
    <n v="41.744624999999999"/>
    <n v="-10.373350000000002"/>
    <x v="7"/>
  </r>
  <r>
    <s v="ECU0037"/>
    <n v="12.8445"/>
    <n v="9.6526999999999994"/>
    <n v="21.2729"/>
    <s v="SUCURSAL CHILE"/>
    <s v="SUCURSAL CHILE"/>
    <s v="JAN"/>
    <n v="2021"/>
    <n v="0.32"/>
    <n v="3.0888640000000001"/>
    <n v="4.1102400000000001"/>
    <n v="-1.0213760000000001"/>
    <x v="8"/>
  </r>
  <r>
    <s v="C0042"/>
    <n v="120.4734"/>
    <n v="104.0538"/>
    <n v="0"/>
    <s v="SUCURSAL CHILE"/>
    <s v="SUCURSAL CHILE"/>
    <s v="MAY"/>
    <n v="2020"/>
    <n v="0"/>
    <n v="0"/>
    <n v="0"/>
    <n v="0"/>
    <x v="0"/>
  </r>
  <r>
    <s v="C0042"/>
    <n v="120.4734"/>
    <n v="104.0538"/>
    <n v="0"/>
    <s v="SUCURSAL CHILE"/>
    <s v="SUCURSAL CHILE"/>
    <s v="JUN"/>
    <n v="2020"/>
    <n v="0.42"/>
    <n v="43.702596"/>
    <n v="50.598827999999997"/>
    <n v="-6.8962319999999977"/>
    <x v="1"/>
  </r>
  <r>
    <s v="C0042"/>
    <n v="120.4734"/>
    <n v="104.0538"/>
    <n v="0"/>
    <s v="SUCURSAL CHILE"/>
    <s v="SUCURSAL CHILE"/>
    <s v="JUL"/>
    <n v="2020"/>
    <n v="0"/>
    <n v="0"/>
    <n v="0"/>
    <n v="0"/>
    <x v="2"/>
  </r>
  <r>
    <s v="C0042"/>
    <n v="120.4734"/>
    <n v="104.0538"/>
    <n v="0"/>
    <s v="SUCURSAL CHILE"/>
    <s v="SUCURSAL CHILE"/>
    <s v="AUG"/>
    <n v="2020"/>
    <n v="0"/>
    <n v="0"/>
    <n v="0"/>
    <n v="0"/>
    <x v="3"/>
  </r>
  <r>
    <s v="C0042"/>
    <n v="120.4734"/>
    <n v="104.0538"/>
    <n v="0"/>
    <s v="SUCURSAL CHILE"/>
    <s v="SUCURSAL CHILE"/>
    <s v="SEP"/>
    <n v="2020"/>
    <n v="1"/>
    <n v="104.0538"/>
    <n v="120.4734"/>
    <n v="-16.419600000000003"/>
    <x v="4"/>
  </r>
  <r>
    <s v="C0042"/>
    <n v="120.4734"/>
    <n v="104.0538"/>
    <n v="0"/>
    <s v="SUCURSAL CHILE"/>
    <s v="SUCURSAL CHILE"/>
    <s v="OCT"/>
    <n v="2020"/>
    <n v="0.5"/>
    <n v="52.026899999999998"/>
    <n v="60.236699999999999"/>
    <n v="-8.2098000000000013"/>
    <x v="5"/>
  </r>
  <r>
    <s v="C0042"/>
    <n v="120.4734"/>
    <n v="104.0538"/>
    <n v="0"/>
    <s v="SUCURSAL CHILE"/>
    <s v="SUCURSAL CHILE"/>
    <s v="NOV"/>
    <n v="2020"/>
    <n v="7.0000000000000007E-2"/>
    <n v="7.283766"/>
    <n v="8.4331380000000014"/>
    <n v="-1.1493720000000014"/>
    <x v="6"/>
  </r>
  <r>
    <s v="C0042"/>
    <n v="120.4734"/>
    <n v="104.0538"/>
    <n v="0"/>
    <s v="SUCURSAL CHILE"/>
    <s v="SUCURSAL CHILE"/>
    <s v="DEC"/>
    <n v="2020"/>
    <n v="2.83"/>
    <n v="294.47225400000002"/>
    <n v="340.93972200000002"/>
    <n v="-46.467467999999997"/>
    <x v="7"/>
  </r>
  <r>
    <s v="C0042"/>
    <n v="120.4734"/>
    <n v="104.0538"/>
    <n v="0"/>
    <s v="SUCURSAL CHILE"/>
    <s v="SUCURSAL CHILE"/>
    <s v="JAN"/>
    <n v="2021"/>
    <n v="0"/>
    <n v="0"/>
    <n v="0"/>
    <n v="0"/>
    <x v="8"/>
  </r>
  <r>
    <s v="STH0034"/>
    <n v="93.488600000000005"/>
    <n v="66.456299999999999"/>
    <n v="112.45829999999999"/>
    <s v="SUCURSAL CHILE"/>
    <s v="SUCURSAL CHILE"/>
    <s v="MAY"/>
    <n v="2020"/>
    <n v="2.82"/>
    <n v="187.40676599999998"/>
    <n v="263.63785200000001"/>
    <n v="-76.231086000000033"/>
    <x v="0"/>
  </r>
  <r>
    <s v="STH0034"/>
    <n v="93.488600000000005"/>
    <n v="66.456299999999999"/>
    <n v="112.45829999999999"/>
    <s v="SUCURSAL CHILE"/>
    <s v="SUCURSAL CHILE"/>
    <s v="JUN"/>
    <n v="2020"/>
    <n v="7.0000000000000007E-2"/>
    <n v="4.6519410000000008"/>
    <n v="6.5442020000000012"/>
    <n v="-1.8922610000000004"/>
    <x v="1"/>
  </r>
  <r>
    <s v="STH0034"/>
    <n v="93.488600000000005"/>
    <n v="66.456299999999999"/>
    <n v="112.45829999999999"/>
    <s v="SUCURSAL CHILE"/>
    <s v="SUCURSAL CHILE"/>
    <s v="JUL"/>
    <n v="2020"/>
    <n v="0"/>
    <n v="0"/>
    <n v="0"/>
    <n v="0"/>
    <x v="2"/>
  </r>
  <r>
    <s v="STH0034"/>
    <n v="93.488600000000005"/>
    <n v="66.456299999999999"/>
    <n v="112.45829999999999"/>
    <s v="SUCURSAL CHILE"/>
    <s v="SUCURSAL CHILE"/>
    <s v="AUG"/>
    <n v="2020"/>
    <n v="0"/>
    <n v="0"/>
    <n v="0"/>
    <n v="0"/>
    <x v="3"/>
  </r>
  <r>
    <s v="STH0034"/>
    <n v="93.488600000000005"/>
    <n v="66.456299999999999"/>
    <n v="112.45829999999999"/>
    <s v="SUCURSAL CHILE"/>
    <s v="SUCURSAL CHILE"/>
    <s v="SEP"/>
    <n v="2020"/>
    <n v="0"/>
    <n v="0"/>
    <n v="0"/>
    <n v="0"/>
    <x v="4"/>
  </r>
  <r>
    <s v="STH0034"/>
    <n v="93.488600000000005"/>
    <n v="66.456299999999999"/>
    <n v="112.45829999999999"/>
    <s v="SUCURSAL CHILE"/>
    <s v="SUCURSAL CHILE"/>
    <s v="OCT"/>
    <n v="2020"/>
    <n v="0"/>
    <n v="0"/>
    <n v="0"/>
    <n v="0"/>
    <x v="5"/>
  </r>
  <r>
    <s v="STH0034"/>
    <n v="93.488600000000005"/>
    <n v="66.456299999999999"/>
    <n v="112.45829999999999"/>
    <s v="SUCURSAL CHILE"/>
    <s v="SUCURSAL CHILE"/>
    <s v="NOV"/>
    <n v="2020"/>
    <n v="2.31"/>
    <n v="153.51405299999999"/>
    <n v="215.95866600000002"/>
    <n v="-62.444613000000032"/>
    <x v="6"/>
  </r>
  <r>
    <s v="STH0034"/>
    <n v="93.488600000000005"/>
    <n v="66.456299999999999"/>
    <n v="112.45829999999999"/>
    <s v="SUCURSAL CHILE"/>
    <s v="SUCURSAL CHILE"/>
    <s v="DEC"/>
    <n v="2020"/>
    <n v="0"/>
    <n v="0"/>
    <n v="0"/>
    <n v="0"/>
    <x v="7"/>
  </r>
  <r>
    <s v="STH0034"/>
    <n v="93.488600000000005"/>
    <n v="66.456299999999999"/>
    <n v="112.45829999999999"/>
    <s v="SUCURSAL CHILE"/>
    <s v="SUCURSAL CHILE"/>
    <s v="JAN"/>
    <n v="2021"/>
    <n v="3.62"/>
    <n v="240.57180600000001"/>
    <n v="338.42873200000002"/>
    <n v="-97.856926000000016"/>
    <x v="8"/>
  </r>
  <r>
    <s v="COLO0031"/>
    <n v="7.1307"/>
    <n v="5.1098999999999997"/>
    <n v="15.912699999999999"/>
    <s v="SUCURSAL TRAN"/>
    <s v="SUCURSAL TRAN"/>
    <s v="MAY"/>
    <n v="2020"/>
    <n v="1.52"/>
    <n v="7.767048"/>
    <n v="10.838664"/>
    <n v="-3.0716159999999997"/>
    <x v="0"/>
  </r>
  <r>
    <s v="COLO0031"/>
    <n v="7.1307"/>
    <n v="5.1098999999999997"/>
    <n v="15.912699999999999"/>
    <s v="SUCURSAL TRAN"/>
    <s v="SUCURSAL TRAN"/>
    <s v="JUN"/>
    <n v="2020"/>
    <n v="0.15"/>
    <n v="0.76648499999999997"/>
    <n v="1.0696049999999999"/>
    <n v="-0.30311999999999995"/>
    <x v="1"/>
  </r>
  <r>
    <s v="COLO0031"/>
    <n v="7.1307"/>
    <n v="5.1098999999999997"/>
    <n v="15.912699999999999"/>
    <s v="SUCURSAL TRAN"/>
    <s v="SUCURSAL TRAN"/>
    <s v="JUL"/>
    <n v="2020"/>
    <n v="0.34"/>
    <n v="1.737366"/>
    <n v="2.4244380000000003"/>
    <n v="-0.68707200000000035"/>
    <x v="2"/>
  </r>
  <r>
    <s v="COLO0031"/>
    <n v="7.1307"/>
    <n v="5.1098999999999997"/>
    <n v="15.912699999999999"/>
    <s v="SUCURSAL TRAN"/>
    <s v="SUCURSAL TRAN"/>
    <s v="AUG"/>
    <n v="2020"/>
    <n v="0"/>
    <n v="0"/>
    <n v="0"/>
    <n v="0"/>
    <x v="3"/>
  </r>
  <r>
    <s v="COLO0031"/>
    <n v="7.1307"/>
    <n v="5.1098999999999997"/>
    <n v="15.912699999999999"/>
    <s v="SUCURSAL TRAN"/>
    <s v="SUCURSAL TRAN"/>
    <s v="SEP"/>
    <n v="2020"/>
    <n v="0.27"/>
    <n v="1.3796729999999999"/>
    <n v="1.925289"/>
    <n v="-0.5456160000000001"/>
    <x v="4"/>
  </r>
  <r>
    <s v="COLO0031"/>
    <n v="7.1307"/>
    <n v="5.1098999999999997"/>
    <n v="15.912699999999999"/>
    <s v="SUCURSAL TRAN"/>
    <s v="SUCURSAL TRAN"/>
    <s v="OCT"/>
    <n v="2020"/>
    <n v="0.36"/>
    <n v="1.8395639999999998"/>
    <n v="2.5670519999999999"/>
    <n v="-0.72748800000000013"/>
    <x v="5"/>
  </r>
  <r>
    <s v="COLO0031"/>
    <n v="7.1307"/>
    <n v="5.1098999999999997"/>
    <n v="15.912699999999999"/>
    <s v="SUCURSAL TRAN"/>
    <s v="SUCURSAL TRAN"/>
    <s v="NOV"/>
    <n v="2020"/>
    <n v="0.21"/>
    <n v="1.0730789999999999"/>
    <n v="1.497447"/>
    <n v="-0.42436800000000008"/>
    <x v="6"/>
  </r>
  <r>
    <s v="COLO0031"/>
    <n v="7.1307"/>
    <n v="5.1098999999999997"/>
    <n v="15.912699999999999"/>
    <s v="SUCURSAL TRAN"/>
    <s v="SUCURSAL TRAN"/>
    <s v="DEC"/>
    <n v="2020"/>
    <n v="0.4"/>
    <n v="2.0439599999999998"/>
    <n v="2.8522800000000004"/>
    <n v="-0.80832000000000059"/>
    <x v="7"/>
  </r>
  <r>
    <s v="COLO0031"/>
    <n v="7.1307"/>
    <n v="5.1098999999999997"/>
    <n v="15.912699999999999"/>
    <s v="SUCURSAL TRAN"/>
    <s v="SUCURSAL TRAN"/>
    <s v="JAN"/>
    <n v="2021"/>
    <n v="1.29"/>
    <n v="6.5917709999999996"/>
    <n v="9.1986030000000003"/>
    <n v="-2.6068320000000007"/>
    <x v="8"/>
  </r>
  <r>
    <s v="CA0017"/>
    <n v="0.51170000000000004"/>
    <n v="0.42880000000000001"/>
    <n v="1.0085999999999999"/>
    <s v="SUCURSAL LOJA"/>
    <s v="SUCURSAL LOJA"/>
    <s v="MAY"/>
    <n v="2020"/>
    <n v="0"/>
    <n v="0"/>
    <n v="0"/>
    <n v="0"/>
    <x v="0"/>
  </r>
  <r>
    <s v="CA0017"/>
    <n v="0.51170000000000004"/>
    <n v="0.42880000000000001"/>
    <n v="1.0085999999999999"/>
    <s v="SUCURSAL LOJA"/>
    <s v="SUCURSAL LOJA"/>
    <s v="JUN"/>
    <n v="2020"/>
    <n v="5.39"/>
    <n v="2.311232"/>
    <n v="2.7580629999999999"/>
    <n v="-0.44683099999999998"/>
    <x v="1"/>
  </r>
  <r>
    <s v="CA0017"/>
    <n v="0.51170000000000004"/>
    <n v="0.42880000000000001"/>
    <n v="1.0085999999999999"/>
    <s v="SUCURSAL LOJA"/>
    <s v="SUCURSAL LOJA"/>
    <s v="JUL"/>
    <n v="2020"/>
    <n v="5.47"/>
    <n v="2.3455360000000001"/>
    <n v="2.7989990000000002"/>
    <n v="-0.45346300000000017"/>
    <x v="2"/>
  </r>
  <r>
    <s v="CA0017"/>
    <n v="0.51170000000000004"/>
    <n v="0.42880000000000001"/>
    <n v="1.0085999999999999"/>
    <s v="SUCURSAL LOJA"/>
    <s v="SUCURSAL LOJA"/>
    <s v="AUG"/>
    <n v="2020"/>
    <n v="0"/>
    <n v="0"/>
    <n v="0"/>
    <n v="0"/>
    <x v="3"/>
  </r>
  <r>
    <s v="CA0017"/>
    <n v="0.51170000000000004"/>
    <n v="0.42880000000000001"/>
    <n v="1.0085999999999999"/>
    <s v="SUCURSAL LOJA"/>
    <s v="SUCURSAL LOJA"/>
    <s v="SEP"/>
    <n v="2020"/>
    <n v="1.29"/>
    <n v="0.55315200000000009"/>
    <n v="0.66009300000000004"/>
    <n v="-0.10694099999999995"/>
    <x v="4"/>
  </r>
  <r>
    <s v="CA0017"/>
    <n v="0.51170000000000004"/>
    <n v="0.42880000000000001"/>
    <n v="1.0085999999999999"/>
    <s v="SUCURSAL LOJA"/>
    <s v="SUCURSAL LOJA"/>
    <s v="OCT"/>
    <n v="2020"/>
    <n v="0.65"/>
    <n v="0.27872000000000002"/>
    <n v="0.33260500000000004"/>
    <n v="-5.3885000000000016E-2"/>
    <x v="5"/>
  </r>
  <r>
    <s v="CA0017"/>
    <n v="0.51170000000000004"/>
    <n v="0.42880000000000001"/>
    <n v="1.0085999999999999"/>
    <s v="SUCURSAL LOJA"/>
    <s v="SUCURSAL LOJA"/>
    <s v="NOV"/>
    <n v="2020"/>
    <n v="0"/>
    <n v="0"/>
    <n v="0"/>
    <n v="0"/>
    <x v="6"/>
  </r>
  <r>
    <s v="CA0017"/>
    <n v="0.51170000000000004"/>
    <n v="0.42880000000000001"/>
    <n v="1.0085999999999999"/>
    <s v="SUCURSAL LOJA"/>
    <s v="SUCURSAL LOJA"/>
    <s v="DEC"/>
    <n v="2020"/>
    <n v="5.04"/>
    <n v="2.161152"/>
    <n v="2.5789680000000001"/>
    <n v="-0.41781600000000019"/>
    <x v="7"/>
  </r>
  <r>
    <s v="CA0017"/>
    <n v="0.51170000000000004"/>
    <n v="0.42880000000000001"/>
    <n v="1.0085999999999999"/>
    <s v="SUCURSAL LOJA"/>
    <s v="SUCURSAL LOJA"/>
    <s v="JAN"/>
    <n v="2021"/>
    <n v="1.1299999999999999"/>
    <n v="0.48454399999999997"/>
    <n v="0.57822099999999998"/>
    <n v="-9.367700000000001E-2"/>
    <x v="8"/>
  </r>
  <r>
    <s v="CHI0026"/>
    <n v="44.231299999999997"/>
    <n v="32.122300000000003"/>
    <n v="61.454799999999999"/>
    <s v="SUCURSAL TALLER"/>
    <s v="SUCURSAL TALLER"/>
    <s v="MAY"/>
    <n v="2020"/>
    <n v="0.71"/>
    <n v="22.806833000000001"/>
    <n v="31.404222999999998"/>
    <n v="-8.5973899999999972"/>
    <x v="0"/>
  </r>
  <r>
    <s v="CHI0026"/>
    <n v="44.231299999999997"/>
    <n v="32.122300000000003"/>
    <n v="61.454799999999999"/>
    <s v="SUCURSAL TALLER"/>
    <s v="SUCURSAL TALLER"/>
    <s v="JUN"/>
    <n v="2020"/>
    <n v="2.66"/>
    <n v="85.445318000000015"/>
    <n v="117.655258"/>
    <n v="-32.209939999999989"/>
    <x v="1"/>
  </r>
  <r>
    <s v="CHI0026"/>
    <n v="44.231299999999997"/>
    <n v="32.122300000000003"/>
    <n v="61.454799999999999"/>
    <s v="SUCURSAL TALLER"/>
    <s v="SUCURSAL TALLER"/>
    <s v="JUL"/>
    <n v="2020"/>
    <n v="0"/>
    <n v="0"/>
    <n v="0"/>
    <n v="0"/>
    <x v="2"/>
  </r>
  <r>
    <s v="CHI0026"/>
    <n v="44.231299999999997"/>
    <n v="32.122300000000003"/>
    <n v="61.454799999999999"/>
    <s v="SUCURSAL TALLER"/>
    <s v="SUCURSAL TALLER"/>
    <s v="AUG"/>
    <n v="2020"/>
    <n v="0.49"/>
    <n v="15.739927000000002"/>
    <n v="21.673337"/>
    <n v="-5.9334099999999985"/>
    <x v="3"/>
  </r>
  <r>
    <s v="CHI0026"/>
    <n v="44.231299999999997"/>
    <n v="32.122300000000003"/>
    <n v="61.454799999999999"/>
    <s v="SUCURSAL TALLER"/>
    <s v="SUCURSAL TALLER"/>
    <s v="SEP"/>
    <n v="2020"/>
    <n v="0"/>
    <n v="0"/>
    <n v="0"/>
    <n v="0"/>
    <x v="4"/>
  </r>
  <r>
    <s v="CHI0026"/>
    <n v="44.231299999999997"/>
    <n v="32.122300000000003"/>
    <n v="61.454799999999999"/>
    <s v="SUCURSAL TALLER"/>
    <s v="SUCURSAL TALLER"/>
    <s v="OCT"/>
    <n v="2020"/>
    <n v="0"/>
    <n v="0"/>
    <n v="0"/>
    <n v="0"/>
    <x v="5"/>
  </r>
  <r>
    <s v="CHI0026"/>
    <n v="44.231299999999997"/>
    <n v="32.122300000000003"/>
    <n v="61.454799999999999"/>
    <s v="SUCURSAL TALLER"/>
    <s v="SUCURSAL TALLER"/>
    <s v="NOV"/>
    <n v="2020"/>
    <n v="0"/>
    <n v="0"/>
    <n v="0"/>
    <n v="0"/>
    <x v="6"/>
  </r>
  <r>
    <s v="CHI0026"/>
    <n v="44.231299999999997"/>
    <n v="32.122300000000003"/>
    <n v="61.454799999999999"/>
    <s v="SUCURSAL TALLER"/>
    <s v="SUCURSAL TALLER"/>
    <s v="DEC"/>
    <n v="2020"/>
    <n v="0"/>
    <n v="0"/>
    <n v="0"/>
    <n v="0"/>
    <x v="7"/>
  </r>
  <r>
    <s v="CHI0026"/>
    <n v="44.231299999999997"/>
    <n v="32.122300000000003"/>
    <n v="61.454799999999999"/>
    <s v="SUCURSAL TALLER"/>
    <s v="SUCURSAL TALLER"/>
    <s v="JAN"/>
    <n v="2021"/>
    <n v="0.26"/>
    <n v="8.3517980000000005"/>
    <n v="11.500138"/>
    <n v="-3.1483399999999993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010D9-E496-40C4-BA15-A18993680E32}" name="TablaDinámica1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5:B31" firstHeaderRow="1" firstDataRow="1" firstDataCol="1"/>
  <pivotFields count="12">
    <pivotField axis="axisRow" showAll="0" measureFilter="1" sortType="descending">
      <items count="81">
        <item x="9"/>
        <item x="23"/>
        <item x="28"/>
        <item x="38"/>
        <item x="46"/>
        <item x="52"/>
        <item x="57"/>
        <item x="64"/>
        <item x="72"/>
        <item x="15"/>
        <item x="17"/>
        <item x="19"/>
        <item x="41"/>
        <item x="45"/>
        <item x="67"/>
        <item x="73"/>
        <item x="8"/>
        <item x="3"/>
        <item x="10"/>
        <item x="11"/>
        <item x="16"/>
        <item x="24"/>
        <item x="39"/>
        <item x="50"/>
        <item x="76"/>
        <item x="78"/>
        <item x="0"/>
        <item x="25"/>
        <item x="29"/>
        <item x="60"/>
        <item x="66"/>
        <item x="69"/>
        <item x="5"/>
        <item x="2"/>
        <item x="13"/>
        <item x="14"/>
        <item x="18"/>
        <item x="21"/>
        <item x="30"/>
        <item x="48"/>
        <item x="51"/>
        <item x="54"/>
        <item x="63"/>
        <item x="68"/>
        <item x="74"/>
        <item x="77"/>
        <item x="4"/>
        <item x="27"/>
        <item x="31"/>
        <item x="36"/>
        <item x="37"/>
        <item x="47"/>
        <item x="59"/>
        <item x="61"/>
        <item x="62"/>
        <item x="75"/>
        <item x="79"/>
        <item x="6"/>
        <item x="20"/>
        <item x="26"/>
        <item x="34"/>
        <item x="43"/>
        <item x="56"/>
        <item x="71"/>
        <item x="22"/>
        <item x="40"/>
        <item x="58"/>
        <item x="70"/>
        <item x="7"/>
        <item x="12"/>
        <item x="32"/>
        <item x="33"/>
        <item x="35"/>
        <item x="42"/>
        <item x="44"/>
        <item x="49"/>
        <item x="53"/>
        <item x="55"/>
        <item x="6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69"/>
    </i>
    <i>
      <x v="78"/>
    </i>
    <i>
      <x v="71"/>
    </i>
    <i>
      <x v="10"/>
    </i>
    <i>
      <x v="73"/>
    </i>
    <i t="grand">
      <x/>
    </i>
  </rowItems>
  <colItems count="1">
    <i/>
  </colItems>
  <dataFields count="1">
    <dataField name="Suma de Utilidad" fld="11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8AA20-13BB-4E01-8516-D617CE5758E5}" name="TablaDinámica8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11:B15" firstHeaderRow="1" firstDataRow="1" firstDataCol="1"/>
  <pivotFields count="12">
    <pivotField axis="axisRow" showAll="0" measureFilter="1" sortType="descending">
      <items count="81">
        <item x="9"/>
        <item x="23"/>
        <item x="28"/>
        <item x="38"/>
        <item x="46"/>
        <item x="52"/>
        <item x="57"/>
        <item x="64"/>
        <item x="72"/>
        <item x="15"/>
        <item x="17"/>
        <item x="19"/>
        <item x="41"/>
        <item x="45"/>
        <item x="67"/>
        <item x="73"/>
        <item x="8"/>
        <item x="3"/>
        <item x="10"/>
        <item x="11"/>
        <item x="16"/>
        <item x="24"/>
        <item x="39"/>
        <item x="50"/>
        <item x="76"/>
        <item x="78"/>
        <item x="0"/>
        <item x="25"/>
        <item x="29"/>
        <item x="60"/>
        <item x="66"/>
        <item x="69"/>
        <item x="5"/>
        <item x="2"/>
        <item x="13"/>
        <item x="14"/>
        <item x="18"/>
        <item x="21"/>
        <item x="30"/>
        <item x="48"/>
        <item x="51"/>
        <item x="54"/>
        <item x="63"/>
        <item x="68"/>
        <item x="74"/>
        <item x="77"/>
        <item x="4"/>
        <item x="27"/>
        <item x="31"/>
        <item x="36"/>
        <item x="37"/>
        <item x="47"/>
        <item x="59"/>
        <item x="61"/>
        <item x="62"/>
        <item x="75"/>
        <item x="79"/>
        <item x="6"/>
        <item x="20"/>
        <item x="26"/>
        <item x="34"/>
        <item x="43"/>
        <item x="56"/>
        <item x="71"/>
        <item x="22"/>
        <item x="40"/>
        <item x="58"/>
        <item x="70"/>
        <item x="7"/>
        <item x="12"/>
        <item x="32"/>
        <item x="33"/>
        <item x="35"/>
        <item x="42"/>
        <item x="44"/>
        <item x="49"/>
        <item x="53"/>
        <item x="55"/>
        <item x="6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 v="69"/>
    </i>
    <i>
      <x v="64"/>
    </i>
    <i>
      <x v="71"/>
    </i>
    <i t="grand">
      <x/>
    </i>
  </rowItems>
  <colItems count="1">
    <i/>
  </colItems>
  <dataFields count="1">
    <dataField name="Suma de Valor Venta " fld="9" baseField="0" baseItem="0" numFmtId="2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D422D-EFC5-4BBF-BEEB-0B2FFD61ED5B}" name="TablaDiná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2">
    <pivotField showAll="0"/>
    <pivotField showAll="0"/>
    <pivotField showAll="0"/>
    <pivotField showAll="0"/>
    <pivotField showAll="0"/>
    <pivotField axis="axisRow" showAll="0" measureFilter="1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 v="3"/>
    </i>
    <i>
      <x v="4"/>
    </i>
    <i>
      <x/>
    </i>
    <i t="grand">
      <x/>
    </i>
  </rowItems>
  <colItems count="1">
    <i/>
  </colItems>
  <dataFields count="1">
    <dataField name="Suma de Valor Venta " fld="9" baseField="0" baseItem="0" numFmtId="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0EE02-BAE8-4014-8F92-DFE551A326D6}" name="TablaDinámica2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46:B5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4"/>
    <field x="12"/>
  </rowFields>
  <rowItems count="12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a de Utilidad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3EAB1-5675-4171-BEC3-4080CB088705}" name="TablaDinámica9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35:B39" firstHeaderRow="1" firstDataRow="1" firstDataCol="1"/>
  <pivotFields count="12">
    <pivotField axis="axisRow" showAll="0" measureFilter="1" sortType="ascending">
      <items count="81">
        <item x="9"/>
        <item x="23"/>
        <item x="28"/>
        <item x="38"/>
        <item x="46"/>
        <item x="52"/>
        <item x="57"/>
        <item x="64"/>
        <item x="72"/>
        <item x="15"/>
        <item x="17"/>
        <item x="19"/>
        <item x="41"/>
        <item x="45"/>
        <item x="67"/>
        <item x="73"/>
        <item x="8"/>
        <item x="3"/>
        <item x="10"/>
        <item x="11"/>
        <item x="16"/>
        <item x="24"/>
        <item x="39"/>
        <item x="50"/>
        <item x="76"/>
        <item x="78"/>
        <item x="0"/>
        <item x="25"/>
        <item x="29"/>
        <item x="60"/>
        <item x="66"/>
        <item x="69"/>
        <item x="5"/>
        <item x="2"/>
        <item x="13"/>
        <item x="14"/>
        <item x="18"/>
        <item x="21"/>
        <item x="30"/>
        <item x="48"/>
        <item x="51"/>
        <item x="54"/>
        <item x="63"/>
        <item x="68"/>
        <item x="74"/>
        <item x="77"/>
        <item x="4"/>
        <item x="27"/>
        <item x="31"/>
        <item x="36"/>
        <item x="37"/>
        <item x="47"/>
        <item x="59"/>
        <item x="61"/>
        <item x="62"/>
        <item x="75"/>
        <item x="79"/>
        <item x="6"/>
        <item x="20"/>
        <item x="26"/>
        <item x="34"/>
        <item x="43"/>
        <item x="56"/>
        <item x="71"/>
        <item x="22"/>
        <item x="40"/>
        <item x="58"/>
        <item x="70"/>
        <item x="7"/>
        <item x="12"/>
        <item x="32"/>
        <item x="33"/>
        <item x="35"/>
        <item x="42"/>
        <item x="44"/>
        <item x="49"/>
        <item x="53"/>
        <item x="55"/>
        <item x="6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 v="18"/>
    </i>
    <i>
      <x v="22"/>
    </i>
    <i>
      <x v="25"/>
    </i>
    <i t="grand">
      <x/>
    </i>
  </rowItems>
  <colItems count="1">
    <i/>
  </colItems>
  <dataFields count="1">
    <dataField name="Suma de Valor Venta " fld="9" baseField="0" baseItem="0" numFmtId="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E1507D-35BA-406E-8962-FEAEB432D88F}" autoFormatId="16" applyNumberFormats="0" applyBorderFormats="0" applyFontFormats="0" applyPatternFormats="0" applyAlignmentFormats="0" applyWidthHeightFormats="0">
  <queryTableRefresh nextId="15">
    <queryTableFields count="14">
      <queryTableField id="1" name="CODALTERNC" tableColumnId="1"/>
      <queryTableField id="2" name="COSTOEMPR" tableColumnId="2"/>
      <queryTableField id="3" name="PVP1" tableColumnId="3"/>
      <queryTableField id="4" name="PVP6" tableColumnId="4"/>
      <queryTableField id="5" name="AGENCIA_FINAL" tableColumnId="5"/>
      <queryTableField id="6" name="MAY20" tableColumnId="6"/>
      <queryTableField id="7" name="JUN20" tableColumnId="7"/>
      <queryTableField id="8" name="JUL20" tableColumnId="8"/>
      <queryTableField id="9" name="AGO20" tableColumnId="9"/>
      <queryTableField id="10" name="SEP20" tableColumnId="10"/>
      <queryTableField id="11" name="OCT20" tableColumnId="11"/>
      <queryTableField id="12" name="NOV20" tableColumnId="12"/>
      <queryTableField id="13" name="DIC20" tableColumnId="13"/>
      <queryTableField id="14" name="ENE21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D8F60FF6-8915-4E68-ADC5-D67991657DB2}" sourceName="Mes">
  <extLst>
    <x:ext xmlns:x15="http://schemas.microsoft.com/office/spreadsheetml/2010/11/main" uri="{2F2917AC-EB37-4324-AD4E-5DD8C200BD13}">
      <x15:tableSlicerCache tableId="4" column="7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NCIA_FINAL" xr10:uid="{EE16DCF6-0037-437A-97B9-F281E6DB9492}" sourceName="AGENCIA_FINAL">
  <extLst>
    <x:ext xmlns:x15="http://schemas.microsoft.com/office/spreadsheetml/2010/11/main" uri="{2F2917AC-EB37-4324-AD4E-5DD8C200BD13}">
      <x15:tableSlicerCache tableId="4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47BC5D5B-6145-41B8-9A28-C1DD61246928}" cache="SegmentaciónDeDatos_Mes" caption="Mes" rowHeight="234950"/>
  <slicer name="AGENCIA_FINAL" xr10:uid="{767B03A3-8F89-4ACB-8446-50AA42776D77}" cache="SegmentaciónDeDatos_AGENCIA_FINAL" caption="AGENCIA_FINAL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CA855C-66AE-43D7-8F1A-7F8C9C9CF787}" name="Tabla2__2" displayName="Tabla2__2" ref="A1:N307" tableType="queryTable" totalsRowShown="0">
  <autoFilter ref="A1:N307" xr:uid="{DFCA855C-66AE-43D7-8F1A-7F8C9C9CF787}"/>
  <tableColumns count="14">
    <tableColumn id="1" xr3:uid="{65F1D0B9-08EB-4834-A902-9891EDAFF9A5}" uniqueName="1" name="CODALTERNC" queryTableFieldId="1" dataDxfId="37"/>
    <tableColumn id="2" xr3:uid="{3FA25B32-A38D-4DFB-AB74-75311818380B}" uniqueName="2" name="COSTOEMPR" queryTableFieldId="2"/>
    <tableColumn id="3" xr3:uid="{EF5708E2-9384-40FA-8171-0A820C958CE1}" uniqueName="3" name="PVP1" queryTableFieldId="3"/>
    <tableColumn id="4" xr3:uid="{4320F3CD-F75A-4CF3-8E18-3CEA89512B13}" uniqueName="4" name="PVP6" queryTableFieldId="4"/>
    <tableColumn id="5" xr3:uid="{FFEFA4C8-9740-4FB1-B50F-F8005956C06A}" uniqueName="5" name="AGENCIA_FINAL" queryTableFieldId="5" dataDxfId="36"/>
    <tableColumn id="6" xr3:uid="{B952BD4C-8797-4D0A-B139-2975877FCD2B}" uniqueName="6" name="MAY20" queryTableFieldId="6"/>
    <tableColumn id="7" xr3:uid="{A0823779-7E1D-4F56-9B42-0ACCC298A511}" uniqueName="7" name="JUN20" queryTableFieldId="7"/>
    <tableColumn id="8" xr3:uid="{C1415453-C0CA-4E4C-B2A9-9F3AFCCBBD4C}" uniqueName="8" name="JUL20" queryTableFieldId="8"/>
    <tableColumn id="9" xr3:uid="{BD88C815-D290-42F3-A511-66F217208753}" uniqueName="9" name="AGO20" queryTableFieldId="9"/>
    <tableColumn id="10" xr3:uid="{1BD71EE2-7649-4F8C-BEB3-E470834C2CBF}" uniqueName="10" name="SEP20" queryTableFieldId="10"/>
    <tableColumn id="11" xr3:uid="{DE9F1CBA-E1CF-4BA6-87BA-AB335AC3C64D}" uniqueName="11" name="OCT20" queryTableFieldId="11"/>
    <tableColumn id="12" xr3:uid="{985AB145-2002-4F7F-9A38-A6D43CDE707C}" uniqueName="12" name="NOV20" queryTableFieldId="12"/>
    <tableColumn id="13" xr3:uid="{AB6C93CC-1004-4CA9-AEDD-79854C71E852}" uniqueName="13" name="DIC20" queryTableFieldId="13"/>
    <tableColumn id="14" xr3:uid="{DC9FA3DB-D59E-4C7E-B58E-F7B80DB16BC1}" uniqueName="14" name="ENE21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4DF35-430F-4102-8914-80A35BFCE62A}" name="Tabla2" displayName="Tabla2" ref="A1:N307" totalsRowShown="0" headerRowDxfId="35">
  <tableColumns count="14">
    <tableColumn id="1" xr3:uid="{565CDAE2-F8DD-41B0-BA0A-CCE48527C12D}" name="CODALTERNC"/>
    <tableColumn id="2" xr3:uid="{4959A2A5-2B61-4BA9-A862-315E2BD52D97}" name="COSTOEMPR" dataDxfId="34"/>
    <tableColumn id="3" xr3:uid="{DFA649C2-8823-4184-9179-4C57CFD588CD}" name="PVP1" dataDxfId="33"/>
    <tableColumn id="4" xr3:uid="{B1B1D3FC-C58E-455E-B31E-24D0AD25E735}" name="PVP6" dataDxfId="32"/>
    <tableColumn id="6" xr3:uid="{BE2AAABF-AF2E-4B93-9BCF-515F630E1AE5}" name="AGENCIA_FINAL"/>
    <tableColumn id="7" xr3:uid="{C734943A-B11E-46CC-85C8-239DC885EF26}" name="MAY20" dataDxfId="31"/>
    <tableColumn id="8" xr3:uid="{E85431EA-07EF-4BB2-84A9-308BBE52A419}" name="JUN20" dataDxfId="30"/>
    <tableColumn id="9" xr3:uid="{68B77132-8E83-403B-82CB-A4A124503507}" name="JUL20" dataDxfId="29"/>
    <tableColumn id="10" xr3:uid="{70679A67-977A-4BF6-AC29-25E5AB809872}" name="AGO20" dataDxfId="28"/>
    <tableColumn id="11" xr3:uid="{DEAAA4CF-E928-4E17-B465-EC164F435805}" name="SEP20" dataDxfId="27"/>
    <tableColumn id="12" xr3:uid="{4E794334-CD4B-4D59-8CF4-2D53E3ACCD82}" name="OCT20" dataDxfId="26"/>
    <tableColumn id="13" xr3:uid="{AAB3D079-BABF-43B9-9124-75253AB98ECE}" name="NOV20" dataDxfId="25"/>
    <tableColumn id="14" xr3:uid="{D859909B-8488-49AF-AAA8-D8BBA9692844}" name="DIC20" dataDxfId="24"/>
    <tableColumn id="15" xr3:uid="{918A65F4-AA88-48DF-82D5-D8C087DA91D4}" name="ENE21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E9B231-F2CD-42BB-8762-1B6249EBDCC9}" name="Tabla_Datos_5" displayName="Tabla_Datos_5" ref="A1:M2755" totalsRowShown="0">
  <autoFilter ref="A1:M2755" xr:uid="{45E9B231-F2CD-42BB-8762-1B6249EBDCC9}"/>
  <tableColumns count="13">
    <tableColumn id="1" xr3:uid="{A70B0207-F733-43CE-90A0-401F6BE4BCF0}" name="CODALTERNC" dataDxfId="22"/>
    <tableColumn id="2" xr3:uid="{7526F900-7826-4EC4-8714-0F48BB06DA47}" name="COSTOEMPR"/>
    <tableColumn id="3" xr3:uid="{B5F950FC-0B76-4931-90C6-06F45746373C}" name="PVP1"/>
    <tableColumn id="4" xr3:uid="{D2398D99-64F1-451D-920E-DA96464209FE}" name="PVP6"/>
    <tableColumn id="5" xr3:uid="{732982CF-DDC3-456F-BF4E-5EC60A4A596F}" name="AGENCIA" dataDxfId="21"/>
    <tableColumn id="6" xr3:uid="{162CBAE7-4549-401B-A380-E3E31A175D5E}" name="AGENCIA_FINAL" dataDxfId="20"/>
    <tableColumn id="7" xr3:uid="{1E11184A-FE86-4DC8-A37A-8DFF1EBDAD63}" name="Mes" dataDxfId="19"/>
    <tableColumn id="8" xr3:uid="{7816CAF5-883E-47B9-B53F-FB3FFEAC1D45}" name="Anho"/>
    <tableColumn id="9" xr3:uid="{A7DF1517-C327-44DB-B49F-BDEF47C5C367}" name="Valor"/>
    <tableColumn id="10" xr3:uid="{5F348C46-A615-4102-90AF-93A0927BF935}" name="Valor Venta "/>
    <tableColumn id="11" xr3:uid="{6E6FD128-D784-4024-BDB7-FD6F458E4CA1}" name="Costo"/>
    <tableColumn id="12" xr3:uid="{4B8DAF40-4179-48B6-A90F-7FF805F72318}" name="Utilidad"/>
    <tableColumn id="13" xr3:uid="{468062D1-3814-4816-8EF3-41DFDCB47D1F}" name="Personalizad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3ABE2-6DE4-4A35-AC63-4F16205EA54E}" name="Tabla_Datos_2" displayName="Tabla_Datos_2" ref="A1:M2755" totalsRowShown="0">
  <autoFilter ref="A1:M2755" xr:uid="{EBC3ABE2-6DE4-4A35-AC63-4F16205EA54E}"/>
  <tableColumns count="13">
    <tableColumn id="1" xr3:uid="{882B491C-7382-44E3-8018-1E103C940314}" name="CODALTERNC" dataDxfId="18"/>
    <tableColumn id="2" xr3:uid="{F04F4A53-B22C-44C8-AE9B-43E31BCB8E05}" name="COSTOEMPR"/>
    <tableColumn id="3" xr3:uid="{BEA7E1C9-8B4C-440D-8570-8FA584C6F36B}" name="PVP1"/>
    <tableColumn id="4" xr3:uid="{FFE16D7C-50F8-42A6-B882-B433CA0BA88D}" name="PVP6"/>
    <tableColumn id="5" xr3:uid="{25272839-2AE6-4836-8E9B-F1F90BA3DA78}" name="AGENCIA" dataDxfId="17"/>
    <tableColumn id="6" xr3:uid="{97BF21A5-F9A5-47DD-AC44-1B86105FE662}" name="AGENCIA_FINAL" dataDxfId="16"/>
    <tableColumn id="7" xr3:uid="{8EAF4C90-863D-4A02-A17E-C56EB85D6469}" name="Mes" dataDxfId="15"/>
    <tableColumn id="8" xr3:uid="{05427052-4969-4B5C-B3A2-897547C63AA8}" name="Anho"/>
    <tableColumn id="9" xr3:uid="{626A008A-1EF3-44CA-B98C-D41898BBB412}" name="Valor"/>
    <tableColumn id="10" xr3:uid="{5784CAC2-D5B9-4274-A470-B6CFB5119151}" name="Valor Venta "/>
    <tableColumn id="11" xr3:uid="{EB35165C-7A5A-4CE5-902E-44555A102343}" name="Costo"/>
    <tableColumn id="12" xr3:uid="{5BA857AC-6C4F-49B3-BBEF-FB139DA464C5}" name="Utilidad"/>
    <tableColumn id="13" xr3:uid="{6664859F-B74F-46BD-B882-AC9996A2F959}" name="periodo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8F79D0-2718-4396-BF71-26EDF8F56463}" name="Tabla_Datos" displayName="Tabla_Datos" ref="A1:L2755" totalsRowShown="0">
  <autoFilter ref="A1:L2755" xr:uid="{AB8F79D0-2718-4396-BF71-26EDF8F56463}"/>
  <tableColumns count="12">
    <tableColumn id="1" xr3:uid="{921E8908-A8D8-4E5A-B71D-74DFE502BC74}" name="CODALTERNC" dataDxfId="14"/>
    <tableColumn id="2" xr3:uid="{873DA247-CA12-4FA9-A8F0-2D1B22AFD8B7}" name="COSTOEMPR"/>
    <tableColumn id="3" xr3:uid="{FC32114D-EFEA-4981-B4A1-CA76ED55955D}" name="PVP1"/>
    <tableColumn id="4" xr3:uid="{DC8F9C83-A62A-42ED-B7CF-404D358E1DD7}" name="PVP6"/>
    <tableColumn id="5" xr3:uid="{ABFBACE3-1B2F-45BF-9833-EA7BF664C56A}" name="AGENCIA" dataDxfId="13"/>
    <tableColumn id="6" xr3:uid="{FC1C9FE3-681E-4135-A186-FDE9B0A1F5EF}" name="AGENCIA_FINAL" dataDxfId="12"/>
    <tableColumn id="7" xr3:uid="{45330727-8C65-4B3E-9720-80207CD1E163}" name="Mes" dataDxfId="11"/>
    <tableColumn id="8" xr3:uid="{F037F4F1-1767-49AD-A783-7E514BF0B6BB}" name="Anho"/>
    <tableColumn id="9" xr3:uid="{528228E2-DAA1-446C-88DA-D17CCAFD09FA}" name="Valor"/>
    <tableColumn id="10" xr3:uid="{BE6F4F58-682E-4CF3-9494-B93C12C2AAB0}" name="Valor Venta " dataDxfId="10">
      <calculatedColumnFormula>Tabla_Datos[[#This Row],[PVP1]]*Tabla_Datos[[#This Row],[Valor]]</calculatedColumnFormula>
    </tableColumn>
    <tableColumn id="13" xr3:uid="{C8912C2E-23AF-4CEE-85E4-31EEBC0B5959}" name="Costo" dataDxfId="9">
      <calculatedColumnFormula>+Tabla_Datos[[#This Row],[Valor]] *Tabla_Datos[[#This Row],[COSTOEMPR]]</calculatedColumnFormula>
    </tableColumn>
    <tableColumn id="14" xr3:uid="{9B5631E8-0E09-4FE3-ABF5-CDABE1C6122D}" name="Utilidad" dataDxfId="8">
      <calculatedColumnFormula>Tabla_Datos[[#This Row],[Valor Venta ]]-Tabla_Datos[[#This Row],[Costo]]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D7C9E3-7089-4541-B0FC-F663DBFF8403}" name="Tabla26_2" displayName="Tabla26_2" ref="A1:R308" totalsRowCount="1">
  <autoFilter ref="A1:R307" xr:uid="{5FD7C9E3-7089-4541-B0FC-F663DBFF8403}"/>
  <tableColumns count="18">
    <tableColumn id="1" xr3:uid="{D051385E-2B64-430B-9DC0-F97BB5502166}" name="CODALTERNC" dataDxfId="7" totalsRowDxfId="6"/>
    <tableColumn id="2" xr3:uid="{D99FB65C-76CD-439B-BB89-3492980027E3}" name="COSTOEMPR"/>
    <tableColumn id="3" xr3:uid="{63508C0C-04FF-45D5-B370-250ED4EC673E}" name="PVP1"/>
    <tableColumn id="4" xr3:uid="{21568C2C-DA7D-4C8F-9E27-4FF42512D3AC}" name="PVP6"/>
    <tableColumn id="5" xr3:uid="{210C69B1-6F74-48BA-8442-B2DD815A6577}" name="AGENCIA_FINAL" dataDxfId="5" totalsRowDxfId="4"/>
    <tableColumn id="6" xr3:uid="{A43384F2-F3AC-4A3A-BF14-FC61B9AA7A97}" name="MAY20"/>
    <tableColumn id="7" xr3:uid="{28D7C54B-033E-4544-A326-40910D8BB25C}" name="JUN20"/>
    <tableColumn id="8" xr3:uid="{E42C5CBD-E9F0-45BE-A9C7-59D36728D1E8}" name="JUL20"/>
    <tableColumn id="9" xr3:uid="{C4F16463-1023-4023-B62D-07BDA829E9AE}" name="AGO20"/>
    <tableColumn id="10" xr3:uid="{977865E1-9405-4F36-9253-78CBF344A0CE}" name="SEP20"/>
    <tableColumn id="11" xr3:uid="{4759AC3A-BDD0-4835-900F-7F55E1E4A4BA}" name="OCT20"/>
    <tableColumn id="12" xr3:uid="{C139EA6E-A8AD-4A6C-AE3F-852A9A20EFCA}" name="NOV20"/>
    <tableColumn id="13" xr3:uid="{B0E35B93-7EB6-40DA-97EE-20E0B1C9F3A6}" name="DIC20"/>
    <tableColumn id="14" xr3:uid="{8F01D5AA-E4B3-4C39-B59E-D84F0BF20EC9}" name="ENE21"/>
    <tableColumn id="15" xr3:uid="{FFAC2709-6597-43E4-8991-6721D71B5C0D}" name="Totla Venta" totalsRowFunction="sum" totalsRowDxfId="3"/>
    <tableColumn id="16" xr3:uid="{E44D0725-031A-42F4-92DF-019A60879D28}" name="Columna1" totalsRowFunction="sum" dataDxfId="2" totalsRowDxfId="1"/>
    <tableColumn id="17" xr3:uid="{1D2DE4C9-50AB-4800-90D6-B69A34F189D6}" name="% Acumulado"/>
    <tableColumn id="18" xr3:uid="{65C81F6D-B15E-435E-8639-B1CA991FD7CC}" name="Clasificacion ABC" dataDxfId="0">
      <calculatedColumnFormula xml:space="preserve"> IF(Tabla26_2[[#This Row],[% Acumulado]] &lt;= 0.8, "A", IF(Tabla26_2[[#This Row],[% Acumulado]] &lt;=  0.95, "B", "C"))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F342-968C-4BA9-81F2-A8F664EBB4A2}">
  <dimension ref="A1:N307"/>
  <sheetViews>
    <sheetView tabSelected="1" workbookViewId="0"/>
  </sheetViews>
  <sheetFormatPr baseColWidth="10" defaultRowHeight="14.4" x14ac:dyDescent="0.3"/>
  <cols>
    <col min="1" max="1" width="14.5546875" bestFit="1" customWidth="1"/>
    <col min="2" max="2" width="14" bestFit="1" customWidth="1"/>
    <col min="3" max="4" width="9" bestFit="1" customWidth="1"/>
    <col min="5" max="5" width="16.77734375" bestFit="1" customWidth="1"/>
    <col min="6" max="6" width="9.21875" bestFit="1" customWidth="1"/>
    <col min="7" max="7" width="8.5546875" bestFit="1" customWidth="1"/>
    <col min="8" max="8" width="8.109375" bestFit="1" customWidth="1"/>
    <col min="9" max="9" width="9" bestFit="1" customWidth="1"/>
    <col min="10" max="10" width="8.33203125" bestFit="1" customWidth="1"/>
    <col min="11" max="11" width="8.6640625" bestFit="1" customWidth="1"/>
    <col min="12" max="12" width="9.109375" bestFit="1" customWidth="1"/>
    <col min="13" max="13" width="8.109375" bestFit="1" customWidth="1"/>
    <col min="14" max="14" width="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96</v>
      </c>
    </row>
    <row r="2" spans="1:14" x14ac:dyDescent="0.3">
      <c r="A2" t="s">
        <v>14</v>
      </c>
      <c r="B2">
        <v>0.23100000000000001</v>
      </c>
      <c r="C2">
        <v>0.6331</v>
      </c>
      <c r="D2">
        <v>0.69189999999999996</v>
      </c>
      <c r="E2" t="s">
        <v>15</v>
      </c>
      <c r="F2">
        <v>5.5</v>
      </c>
      <c r="G2">
        <v>0</v>
      </c>
      <c r="H2">
        <v>2.1</v>
      </c>
      <c r="I2">
        <v>0</v>
      </c>
      <c r="J2">
        <v>5.67</v>
      </c>
      <c r="K2">
        <v>0.81</v>
      </c>
      <c r="L2">
        <v>0.33</v>
      </c>
      <c r="M2">
        <v>0</v>
      </c>
      <c r="N2">
        <v>2.72</v>
      </c>
    </row>
    <row r="3" spans="1:14" x14ac:dyDescent="0.3">
      <c r="A3" t="s">
        <v>14</v>
      </c>
      <c r="B3">
        <v>0.33260000000000001</v>
      </c>
      <c r="C3">
        <v>0.60589999999999999</v>
      </c>
      <c r="D3">
        <v>0.71970000000000001</v>
      </c>
      <c r="E3" t="s">
        <v>114</v>
      </c>
      <c r="F3">
        <v>0.06</v>
      </c>
      <c r="G3">
        <v>0.26</v>
      </c>
      <c r="H3">
        <v>0</v>
      </c>
      <c r="I3">
        <v>3.81</v>
      </c>
      <c r="J3">
        <v>0</v>
      </c>
      <c r="K3">
        <v>0</v>
      </c>
      <c r="L3">
        <v>4.01</v>
      </c>
      <c r="M3">
        <v>0.08</v>
      </c>
      <c r="N3">
        <v>1.24</v>
      </c>
    </row>
    <row r="4" spans="1:14" x14ac:dyDescent="0.3">
      <c r="A4" t="s">
        <v>14</v>
      </c>
      <c r="B4">
        <v>0.31840000000000002</v>
      </c>
      <c r="C4">
        <v>0.67279999999999995</v>
      </c>
      <c r="D4">
        <v>0</v>
      </c>
      <c r="E4" t="s">
        <v>16</v>
      </c>
      <c r="F4">
        <v>0</v>
      </c>
      <c r="G4">
        <v>0</v>
      </c>
      <c r="H4">
        <v>0</v>
      </c>
      <c r="I4">
        <v>0.31</v>
      </c>
      <c r="J4">
        <v>0</v>
      </c>
      <c r="K4">
        <v>0.34</v>
      </c>
      <c r="L4">
        <v>0</v>
      </c>
      <c r="M4">
        <v>0.06</v>
      </c>
      <c r="N4">
        <v>0.38</v>
      </c>
    </row>
    <row r="5" spans="1:14" x14ac:dyDescent="0.3">
      <c r="A5" t="s">
        <v>14</v>
      </c>
      <c r="B5">
        <v>0.15859999999999999</v>
      </c>
      <c r="C5">
        <v>0.34839999999999999</v>
      </c>
      <c r="D5">
        <v>0</v>
      </c>
      <c r="E5" t="s">
        <v>115</v>
      </c>
      <c r="F5">
        <v>0.09</v>
      </c>
      <c r="G5">
        <v>0.67</v>
      </c>
      <c r="H5">
        <v>0</v>
      </c>
      <c r="I5">
        <v>0</v>
      </c>
      <c r="J5">
        <v>0</v>
      </c>
      <c r="K5">
        <v>0.61</v>
      </c>
      <c r="L5">
        <v>0.45</v>
      </c>
      <c r="M5">
        <v>0.17</v>
      </c>
      <c r="N5">
        <v>0.21</v>
      </c>
    </row>
    <row r="6" spans="1:14" x14ac:dyDescent="0.3">
      <c r="A6" t="s">
        <v>14</v>
      </c>
      <c r="B6">
        <v>0.52759999999999996</v>
      </c>
      <c r="C6">
        <v>1.0075000000000001</v>
      </c>
      <c r="D6">
        <v>1.0720000000000001</v>
      </c>
      <c r="E6" t="s">
        <v>116</v>
      </c>
      <c r="F6">
        <v>0</v>
      </c>
      <c r="G6">
        <v>2.79</v>
      </c>
      <c r="H6">
        <v>4.88</v>
      </c>
      <c r="I6">
        <v>0.73</v>
      </c>
      <c r="J6">
        <v>0</v>
      </c>
      <c r="K6">
        <v>0</v>
      </c>
      <c r="L6">
        <v>2.31</v>
      </c>
      <c r="M6">
        <v>3.6</v>
      </c>
      <c r="N6">
        <v>2.2599999999999998</v>
      </c>
    </row>
    <row r="7" spans="1:14" x14ac:dyDescent="0.3">
      <c r="A7" t="s">
        <v>17</v>
      </c>
      <c r="B7">
        <v>59.0383</v>
      </c>
      <c r="C7">
        <v>93.584900000000005</v>
      </c>
      <c r="D7">
        <v>95.262799999999999</v>
      </c>
      <c r="E7" t="s">
        <v>15</v>
      </c>
      <c r="F7">
        <v>0</v>
      </c>
      <c r="G7">
        <v>0</v>
      </c>
      <c r="H7">
        <v>2.4500000000000002</v>
      </c>
      <c r="I7">
        <v>5.85</v>
      </c>
      <c r="J7">
        <v>0.51</v>
      </c>
      <c r="K7">
        <v>0</v>
      </c>
      <c r="L7">
        <v>5.1100000000000003</v>
      </c>
      <c r="M7">
        <v>1.83</v>
      </c>
      <c r="N7">
        <v>2.79</v>
      </c>
    </row>
    <row r="8" spans="1:14" x14ac:dyDescent="0.3">
      <c r="A8" t="s">
        <v>17</v>
      </c>
      <c r="B8">
        <v>100.2426</v>
      </c>
      <c r="C8">
        <v>149.26750000000001</v>
      </c>
      <c r="D8">
        <v>163.44630000000001</v>
      </c>
      <c r="E8" t="s">
        <v>115</v>
      </c>
      <c r="F8">
        <v>2.5099999999999998</v>
      </c>
      <c r="G8">
        <v>1.01</v>
      </c>
      <c r="H8">
        <v>0</v>
      </c>
      <c r="I8">
        <v>1.1399999999999999</v>
      </c>
      <c r="J8">
        <v>5.59</v>
      </c>
      <c r="K8">
        <v>1.8</v>
      </c>
      <c r="L8">
        <v>0.45</v>
      </c>
      <c r="M8">
        <v>0</v>
      </c>
      <c r="N8">
        <v>3.55</v>
      </c>
    </row>
    <row r="9" spans="1:14" x14ac:dyDescent="0.3">
      <c r="A9" t="s">
        <v>17</v>
      </c>
      <c r="B9">
        <v>131.35589999999999</v>
      </c>
      <c r="C9">
        <v>167.46879999999999</v>
      </c>
      <c r="D9">
        <v>159.42830000000001</v>
      </c>
      <c r="E9" t="s">
        <v>114</v>
      </c>
      <c r="F9">
        <v>1.3</v>
      </c>
      <c r="G9">
        <v>1.97</v>
      </c>
      <c r="H9">
        <v>0</v>
      </c>
      <c r="I9">
        <v>0</v>
      </c>
      <c r="J9">
        <v>0.23</v>
      </c>
      <c r="K9">
        <v>2.65</v>
      </c>
      <c r="L9">
        <v>1.87</v>
      </c>
      <c r="M9">
        <v>1.52</v>
      </c>
      <c r="N9">
        <v>0.18</v>
      </c>
    </row>
    <row r="10" spans="1:14" x14ac:dyDescent="0.3">
      <c r="A10" t="s">
        <v>18</v>
      </c>
      <c r="B10">
        <v>112.0759</v>
      </c>
      <c r="C10">
        <v>141.60720000000001</v>
      </c>
      <c r="D10">
        <v>154.7748</v>
      </c>
      <c r="E10" t="s">
        <v>116</v>
      </c>
      <c r="F10">
        <v>1.3</v>
      </c>
      <c r="G10">
        <v>1.94</v>
      </c>
      <c r="H10">
        <v>0.52</v>
      </c>
      <c r="I10">
        <v>2.17</v>
      </c>
      <c r="J10">
        <v>0.35</v>
      </c>
      <c r="K10">
        <v>2.52</v>
      </c>
      <c r="L10">
        <v>1.87</v>
      </c>
      <c r="M10">
        <v>0.62</v>
      </c>
      <c r="N10">
        <v>3.02</v>
      </c>
    </row>
    <row r="11" spans="1:14" x14ac:dyDescent="0.3">
      <c r="A11" t="s">
        <v>18</v>
      </c>
      <c r="B11">
        <v>152.23320000000001</v>
      </c>
      <c r="C11">
        <v>186.6421</v>
      </c>
      <c r="D11">
        <v>0</v>
      </c>
      <c r="E11" t="s">
        <v>16</v>
      </c>
      <c r="F11">
        <v>0.67</v>
      </c>
      <c r="G11">
        <v>0.38</v>
      </c>
      <c r="H11">
        <v>4.1500000000000004</v>
      </c>
      <c r="I11">
        <v>0</v>
      </c>
      <c r="J11">
        <v>0</v>
      </c>
      <c r="K11">
        <v>0</v>
      </c>
      <c r="L11">
        <v>3.13</v>
      </c>
      <c r="M11">
        <v>2.6</v>
      </c>
      <c r="N11">
        <v>0</v>
      </c>
    </row>
    <row r="12" spans="1:14" x14ac:dyDescent="0.3">
      <c r="A12" t="s">
        <v>18</v>
      </c>
      <c r="B12">
        <v>144.34350000000001</v>
      </c>
      <c r="C12">
        <v>195.89179999999999</v>
      </c>
      <c r="D12">
        <v>0</v>
      </c>
      <c r="E12" t="s">
        <v>15</v>
      </c>
      <c r="F12">
        <v>0</v>
      </c>
      <c r="G12">
        <v>1.81</v>
      </c>
      <c r="H12">
        <v>2.54</v>
      </c>
      <c r="I12">
        <v>0</v>
      </c>
      <c r="J12">
        <v>3.12</v>
      </c>
      <c r="K12">
        <v>2.0499999999999998</v>
      </c>
      <c r="L12">
        <v>11.28</v>
      </c>
      <c r="M12">
        <v>0.47</v>
      </c>
      <c r="N12">
        <v>0</v>
      </c>
    </row>
    <row r="13" spans="1:14" x14ac:dyDescent="0.3">
      <c r="A13" t="s">
        <v>18</v>
      </c>
      <c r="B13">
        <v>94.191699999999997</v>
      </c>
      <c r="C13">
        <v>117.2069</v>
      </c>
      <c r="D13">
        <v>126.00879999999999</v>
      </c>
      <c r="E13" t="s">
        <v>115</v>
      </c>
      <c r="F13">
        <v>0</v>
      </c>
      <c r="G13">
        <v>0.56000000000000005</v>
      </c>
      <c r="H13">
        <v>0.95</v>
      </c>
      <c r="I13">
        <v>0</v>
      </c>
      <c r="J13">
        <v>0.12</v>
      </c>
      <c r="K13">
        <v>0.28999999999999998</v>
      </c>
      <c r="L13">
        <v>0</v>
      </c>
      <c r="M13">
        <v>7.0000000000000007E-2</v>
      </c>
      <c r="N13">
        <v>0.11</v>
      </c>
    </row>
    <row r="14" spans="1:14" x14ac:dyDescent="0.3">
      <c r="A14" t="s">
        <v>19</v>
      </c>
      <c r="B14">
        <v>0.4637</v>
      </c>
      <c r="C14">
        <v>1.2676000000000001</v>
      </c>
      <c r="D14">
        <v>1.4449000000000001</v>
      </c>
      <c r="E14" t="s">
        <v>114</v>
      </c>
      <c r="F14">
        <v>0.57999999999999996</v>
      </c>
      <c r="G14">
        <v>0</v>
      </c>
      <c r="H14">
        <v>3.2</v>
      </c>
      <c r="I14">
        <v>0.73</v>
      </c>
      <c r="J14">
        <v>0</v>
      </c>
      <c r="K14">
        <v>2.2400000000000002</v>
      </c>
      <c r="L14">
        <v>0</v>
      </c>
      <c r="M14">
        <v>2.34</v>
      </c>
      <c r="N14">
        <v>0</v>
      </c>
    </row>
    <row r="15" spans="1:14" x14ac:dyDescent="0.3">
      <c r="A15" t="s">
        <v>19</v>
      </c>
      <c r="B15">
        <v>0.16239999999999999</v>
      </c>
      <c r="C15">
        <v>0.3493</v>
      </c>
      <c r="D15">
        <v>0.41639999999999999</v>
      </c>
      <c r="E15" t="s">
        <v>116</v>
      </c>
      <c r="F15">
        <v>0</v>
      </c>
      <c r="G15">
        <v>1.05</v>
      </c>
      <c r="H15">
        <v>2.92</v>
      </c>
      <c r="I15">
        <v>0</v>
      </c>
      <c r="J15">
        <v>0</v>
      </c>
      <c r="K15">
        <v>0.33</v>
      </c>
      <c r="L15">
        <v>0.68</v>
      </c>
      <c r="M15">
        <v>0.81</v>
      </c>
      <c r="N15">
        <v>0</v>
      </c>
    </row>
    <row r="16" spans="1:14" x14ac:dyDescent="0.3">
      <c r="A16" t="s">
        <v>19</v>
      </c>
      <c r="B16">
        <v>0.13350000000000001</v>
      </c>
      <c r="C16">
        <v>0.27289999999999998</v>
      </c>
      <c r="D16">
        <v>0.2712</v>
      </c>
      <c r="E16" t="s">
        <v>16</v>
      </c>
      <c r="F16">
        <v>0</v>
      </c>
      <c r="G16">
        <v>2.84</v>
      </c>
      <c r="H16">
        <v>2.33</v>
      </c>
      <c r="I16">
        <v>0.44</v>
      </c>
      <c r="J16">
        <v>0</v>
      </c>
      <c r="K16">
        <v>5.63</v>
      </c>
      <c r="L16">
        <v>2.75</v>
      </c>
      <c r="M16">
        <v>0.02</v>
      </c>
      <c r="N16">
        <v>0.83</v>
      </c>
    </row>
    <row r="17" spans="1:14" x14ac:dyDescent="0.3">
      <c r="A17" t="s">
        <v>19</v>
      </c>
      <c r="B17">
        <v>0.59199999999999997</v>
      </c>
      <c r="C17">
        <v>1.3774999999999999</v>
      </c>
      <c r="D17">
        <v>1.2326999999999999</v>
      </c>
      <c r="E17" t="s">
        <v>15</v>
      </c>
      <c r="F17">
        <v>0</v>
      </c>
      <c r="G17">
        <v>0.02</v>
      </c>
      <c r="H17">
        <v>0.49</v>
      </c>
      <c r="I17">
        <v>0.18</v>
      </c>
      <c r="J17">
        <v>2.25</v>
      </c>
      <c r="K17">
        <v>1.55</v>
      </c>
      <c r="L17">
        <v>0</v>
      </c>
      <c r="M17">
        <v>0</v>
      </c>
      <c r="N17">
        <v>0</v>
      </c>
    </row>
    <row r="18" spans="1:14" x14ac:dyDescent="0.3">
      <c r="A18" t="s">
        <v>19</v>
      </c>
      <c r="B18">
        <v>0.59409999999999996</v>
      </c>
      <c r="C18">
        <v>1.1803999999999999</v>
      </c>
      <c r="D18">
        <v>1.3267</v>
      </c>
      <c r="E18" t="s">
        <v>115</v>
      </c>
      <c r="F18">
        <v>0.21</v>
      </c>
      <c r="G18">
        <v>1.28</v>
      </c>
      <c r="H18">
        <v>0.45</v>
      </c>
      <c r="I18">
        <v>0.73</v>
      </c>
      <c r="J18">
        <v>0</v>
      </c>
      <c r="K18">
        <v>0.86</v>
      </c>
      <c r="L18">
        <v>0.13</v>
      </c>
      <c r="M18">
        <v>0</v>
      </c>
      <c r="N18">
        <v>0</v>
      </c>
    </row>
    <row r="19" spans="1:14" x14ac:dyDescent="0.3">
      <c r="A19" t="s">
        <v>20</v>
      </c>
      <c r="B19">
        <v>13.574</v>
      </c>
      <c r="C19">
        <v>20.457599999999999</v>
      </c>
      <c r="D19">
        <v>21.8369</v>
      </c>
      <c r="E19" t="s">
        <v>116</v>
      </c>
      <c r="F19">
        <v>0</v>
      </c>
      <c r="G19">
        <v>8.25</v>
      </c>
      <c r="H19">
        <v>0</v>
      </c>
      <c r="I19">
        <v>7.18</v>
      </c>
      <c r="J19">
        <v>0</v>
      </c>
      <c r="K19">
        <v>7.83</v>
      </c>
      <c r="L19">
        <v>1.7</v>
      </c>
      <c r="M19">
        <v>1.37</v>
      </c>
      <c r="N19">
        <v>0.53</v>
      </c>
    </row>
    <row r="20" spans="1:14" x14ac:dyDescent="0.3">
      <c r="A20" t="s">
        <v>20</v>
      </c>
      <c r="B20">
        <v>6.4920999999999998</v>
      </c>
      <c r="C20">
        <v>10.19</v>
      </c>
      <c r="D20">
        <v>12.522600000000001</v>
      </c>
      <c r="E20" t="s">
        <v>16</v>
      </c>
      <c r="F20">
        <v>0</v>
      </c>
      <c r="G20">
        <v>0.88</v>
      </c>
      <c r="H20">
        <v>1.88</v>
      </c>
      <c r="I20">
        <v>3.82</v>
      </c>
      <c r="J20">
        <v>0.24</v>
      </c>
      <c r="K20">
        <v>0.6</v>
      </c>
      <c r="L20">
        <v>1.85</v>
      </c>
      <c r="M20">
        <v>0</v>
      </c>
      <c r="N20">
        <v>0</v>
      </c>
    </row>
    <row r="21" spans="1:14" x14ac:dyDescent="0.3">
      <c r="A21" t="s">
        <v>20</v>
      </c>
      <c r="B21">
        <v>7.2214999999999998</v>
      </c>
      <c r="C21">
        <v>9.9634</v>
      </c>
      <c r="D21">
        <v>10.272</v>
      </c>
      <c r="E21" t="s">
        <v>15</v>
      </c>
      <c r="F21">
        <v>1.56</v>
      </c>
      <c r="G21">
        <v>0.52</v>
      </c>
      <c r="H21">
        <v>0.55000000000000004</v>
      </c>
      <c r="I21">
        <v>0</v>
      </c>
      <c r="J21">
        <v>1.5</v>
      </c>
      <c r="K21">
        <v>2.4300000000000002</v>
      </c>
      <c r="L21">
        <v>0.69</v>
      </c>
      <c r="M21">
        <v>0.24</v>
      </c>
      <c r="N21">
        <v>0</v>
      </c>
    </row>
    <row r="22" spans="1:14" x14ac:dyDescent="0.3">
      <c r="A22" t="s">
        <v>20</v>
      </c>
      <c r="B22">
        <v>3.952</v>
      </c>
      <c r="C22">
        <v>5.4729999999999999</v>
      </c>
      <c r="D22">
        <v>0</v>
      </c>
      <c r="E22" t="s">
        <v>115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</v>
      </c>
      <c r="M22">
        <v>0</v>
      </c>
      <c r="N22">
        <v>0</v>
      </c>
    </row>
    <row r="23" spans="1:14" x14ac:dyDescent="0.3">
      <c r="A23" t="s">
        <v>20</v>
      </c>
      <c r="B23">
        <v>13.502599999999999</v>
      </c>
      <c r="C23">
        <v>24.8432</v>
      </c>
      <c r="D23">
        <v>25.342199999999998</v>
      </c>
      <c r="E23" t="s">
        <v>114</v>
      </c>
      <c r="F23">
        <v>0.23</v>
      </c>
      <c r="G23">
        <v>0</v>
      </c>
      <c r="H23">
        <v>0.12</v>
      </c>
      <c r="I23">
        <v>0</v>
      </c>
      <c r="J23">
        <v>0.43</v>
      </c>
      <c r="K23">
        <v>0</v>
      </c>
      <c r="L23">
        <v>0.98</v>
      </c>
      <c r="M23">
        <v>0</v>
      </c>
      <c r="N23">
        <v>0.12</v>
      </c>
    </row>
    <row r="24" spans="1:14" x14ac:dyDescent="0.3">
      <c r="A24" t="s">
        <v>21</v>
      </c>
      <c r="B24">
        <v>135.04730000000001</v>
      </c>
      <c r="C24">
        <v>163.86869999999999</v>
      </c>
      <c r="D24">
        <v>175.32660000000001</v>
      </c>
      <c r="E24" t="s">
        <v>15</v>
      </c>
      <c r="F24">
        <v>0.22</v>
      </c>
      <c r="G24">
        <v>3.04</v>
      </c>
      <c r="H24">
        <v>0</v>
      </c>
      <c r="I24">
        <v>0.43</v>
      </c>
      <c r="J24">
        <v>2.87</v>
      </c>
      <c r="K24">
        <v>0.42</v>
      </c>
      <c r="L24">
        <v>0.86</v>
      </c>
      <c r="M24">
        <v>1.9</v>
      </c>
      <c r="N24">
        <v>2.58</v>
      </c>
    </row>
    <row r="25" spans="1:14" x14ac:dyDescent="0.3">
      <c r="A25" t="s">
        <v>21</v>
      </c>
      <c r="B25">
        <v>55.393500000000003</v>
      </c>
      <c r="C25">
        <v>88.253900000000002</v>
      </c>
      <c r="D25">
        <v>104.42359999999999</v>
      </c>
      <c r="E25" t="s">
        <v>114</v>
      </c>
      <c r="F25">
        <v>0.28000000000000003</v>
      </c>
      <c r="G25">
        <v>0.3</v>
      </c>
      <c r="H25">
        <v>0.01</v>
      </c>
      <c r="I25">
        <v>0</v>
      </c>
      <c r="J25">
        <v>0.31</v>
      </c>
      <c r="K25">
        <v>0.24</v>
      </c>
      <c r="L25">
        <v>0</v>
      </c>
      <c r="M25">
        <v>0.3</v>
      </c>
      <c r="N25">
        <v>0.74</v>
      </c>
    </row>
    <row r="26" spans="1:14" x14ac:dyDescent="0.3">
      <c r="A26" t="s">
        <v>21</v>
      </c>
      <c r="B26">
        <v>120.40089999999999</v>
      </c>
      <c r="C26">
        <v>184.27629999999999</v>
      </c>
      <c r="D26">
        <v>220.2516</v>
      </c>
      <c r="E26" t="s">
        <v>115</v>
      </c>
      <c r="F26">
        <v>0</v>
      </c>
      <c r="G26">
        <v>0</v>
      </c>
      <c r="H26">
        <v>0.52</v>
      </c>
      <c r="I26">
        <v>9.84</v>
      </c>
      <c r="J26">
        <v>0.33</v>
      </c>
      <c r="K26">
        <v>0</v>
      </c>
      <c r="L26">
        <v>3.12</v>
      </c>
      <c r="M26">
        <v>0</v>
      </c>
      <c r="N26">
        <v>12.28</v>
      </c>
    </row>
    <row r="27" spans="1:14" x14ac:dyDescent="0.3">
      <c r="A27" t="s">
        <v>21</v>
      </c>
      <c r="B27">
        <v>76.02</v>
      </c>
      <c r="C27">
        <v>82.239500000000007</v>
      </c>
      <c r="D27">
        <v>97.9251</v>
      </c>
      <c r="E27" t="s">
        <v>116</v>
      </c>
      <c r="F27">
        <v>1.44</v>
      </c>
      <c r="G27">
        <v>0</v>
      </c>
      <c r="H27">
        <v>0</v>
      </c>
      <c r="I27">
        <v>0</v>
      </c>
      <c r="J27">
        <v>0</v>
      </c>
      <c r="K27">
        <v>6.07</v>
      </c>
      <c r="L27">
        <v>0.4</v>
      </c>
      <c r="M27">
        <v>1.67</v>
      </c>
      <c r="N27">
        <v>6.11</v>
      </c>
    </row>
    <row r="28" spans="1:14" x14ac:dyDescent="0.3">
      <c r="A28" t="s">
        <v>22</v>
      </c>
      <c r="B28">
        <v>110.5171</v>
      </c>
      <c r="C28">
        <v>132.2741</v>
      </c>
      <c r="D28">
        <v>153.9127</v>
      </c>
      <c r="E28" t="s">
        <v>116</v>
      </c>
      <c r="F28">
        <v>3.11</v>
      </c>
      <c r="G28">
        <v>6.87</v>
      </c>
      <c r="H28">
        <v>7.77</v>
      </c>
      <c r="I28">
        <v>2.0499999999999998</v>
      </c>
      <c r="J28">
        <v>2.7</v>
      </c>
      <c r="K28">
        <v>2.33</v>
      </c>
      <c r="L28">
        <v>1.67</v>
      </c>
      <c r="M28">
        <v>2.0499999999999998</v>
      </c>
      <c r="N28">
        <v>0</v>
      </c>
    </row>
    <row r="29" spans="1:14" x14ac:dyDescent="0.3">
      <c r="A29" t="s">
        <v>22</v>
      </c>
      <c r="B29">
        <v>169.95660000000001</v>
      </c>
      <c r="C29">
        <v>242.75530000000001</v>
      </c>
      <c r="D29">
        <v>223.42009999999999</v>
      </c>
      <c r="E29" t="s">
        <v>115</v>
      </c>
      <c r="F29">
        <v>0</v>
      </c>
      <c r="G29">
        <v>2.6</v>
      </c>
      <c r="H29">
        <v>0</v>
      </c>
      <c r="I29">
        <v>0.35</v>
      </c>
      <c r="J29">
        <v>0.38</v>
      </c>
      <c r="K29">
        <v>0</v>
      </c>
      <c r="L29">
        <v>1.85</v>
      </c>
      <c r="M29">
        <v>0.37</v>
      </c>
      <c r="N29">
        <v>0</v>
      </c>
    </row>
    <row r="30" spans="1:14" x14ac:dyDescent="0.3">
      <c r="A30" t="s">
        <v>22</v>
      </c>
      <c r="B30">
        <v>177.43639999999999</v>
      </c>
      <c r="C30">
        <v>226.2551</v>
      </c>
      <c r="D30">
        <v>264.31790000000001</v>
      </c>
      <c r="E30" t="s">
        <v>15</v>
      </c>
      <c r="F30">
        <v>0</v>
      </c>
      <c r="G30">
        <v>3.1</v>
      </c>
      <c r="H30">
        <v>1.46</v>
      </c>
      <c r="I30">
        <v>1.26</v>
      </c>
      <c r="J30">
        <v>0</v>
      </c>
      <c r="K30">
        <v>0</v>
      </c>
      <c r="L30">
        <v>0.53</v>
      </c>
      <c r="M30">
        <v>0</v>
      </c>
      <c r="N30">
        <v>0.14000000000000001</v>
      </c>
    </row>
    <row r="31" spans="1:14" x14ac:dyDescent="0.3">
      <c r="A31" t="s">
        <v>22</v>
      </c>
      <c r="B31">
        <v>131.19710000000001</v>
      </c>
      <c r="C31">
        <v>199.822</v>
      </c>
      <c r="D31">
        <v>226.58920000000001</v>
      </c>
      <c r="E31" t="s">
        <v>114</v>
      </c>
      <c r="F31">
        <v>2.0099999999999998</v>
      </c>
      <c r="G31">
        <v>7.0000000000000007E-2</v>
      </c>
      <c r="H31">
        <v>0</v>
      </c>
      <c r="I31">
        <v>0.05</v>
      </c>
      <c r="J31">
        <v>0</v>
      </c>
      <c r="K31">
        <v>0</v>
      </c>
      <c r="L31">
        <v>1.24</v>
      </c>
      <c r="M31">
        <v>0.19</v>
      </c>
      <c r="N31">
        <v>0.09</v>
      </c>
    </row>
    <row r="32" spans="1:14" x14ac:dyDescent="0.3">
      <c r="A32" t="s">
        <v>23</v>
      </c>
      <c r="B32">
        <v>122.97239999999999</v>
      </c>
      <c r="C32">
        <v>164.7242</v>
      </c>
      <c r="D32">
        <v>0</v>
      </c>
      <c r="E32" t="s">
        <v>115</v>
      </c>
      <c r="F32">
        <v>0.82</v>
      </c>
      <c r="G32">
        <v>0.54</v>
      </c>
      <c r="H32">
        <v>0</v>
      </c>
      <c r="I32">
        <v>0.23</v>
      </c>
      <c r="J32">
        <v>0.27</v>
      </c>
      <c r="K32">
        <v>0.38</v>
      </c>
      <c r="L32">
        <v>0.5</v>
      </c>
      <c r="M32">
        <v>0.23</v>
      </c>
      <c r="N32">
        <v>0.84</v>
      </c>
    </row>
    <row r="33" spans="1:14" x14ac:dyDescent="0.3">
      <c r="A33" t="s">
        <v>23</v>
      </c>
      <c r="B33">
        <v>87.475300000000004</v>
      </c>
      <c r="C33">
        <v>105.16759999999999</v>
      </c>
      <c r="D33">
        <v>113.33969999999999</v>
      </c>
      <c r="E33" t="s">
        <v>15</v>
      </c>
      <c r="F33">
        <v>8.56</v>
      </c>
      <c r="G33">
        <v>0</v>
      </c>
      <c r="H33">
        <v>0</v>
      </c>
      <c r="I33">
        <v>1.92</v>
      </c>
      <c r="J33">
        <v>0.28000000000000003</v>
      </c>
      <c r="K33">
        <v>3.14</v>
      </c>
      <c r="L33">
        <v>0</v>
      </c>
      <c r="M33">
        <v>1.21</v>
      </c>
      <c r="N33">
        <v>0</v>
      </c>
    </row>
    <row r="34" spans="1:14" x14ac:dyDescent="0.3">
      <c r="A34" t="s">
        <v>23</v>
      </c>
      <c r="B34">
        <v>46.819099999999999</v>
      </c>
      <c r="C34">
        <v>50.104399999999998</v>
      </c>
      <c r="D34">
        <v>56.1631</v>
      </c>
      <c r="E34" t="s">
        <v>114</v>
      </c>
      <c r="F34">
        <v>0</v>
      </c>
      <c r="G34">
        <v>0</v>
      </c>
      <c r="H34">
        <v>0</v>
      </c>
      <c r="I34">
        <v>4.5</v>
      </c>
      <c r="J34">
        <v>1.72</v>
      </c>
      <c r="K34">
        <v>3.84</v>
      </c>
      <c r="L34">
        <v>0</v>
      </c>
      <c r="M34">
        <v>3.94</v>
      </c>
      <c r="N34">
        <v>0.14000000000000001</v>
      </c>
    </row>
    <row r="35" spans="1:14" x14ac:dyDescent="0.3">
      <c r="A35" t="s">
        <v>24</v>
      </c>
      <c r="B35">
        <v>0.27179999999999999</v>
      </c>
      <c r="C35">
        <v>0.71799999999999997</v>
      </c>
      <c r="D35">
        <v>0.62529999999999997</v>
      </c>
      <c r="E35" t="s">
        <v>16</v>
      </c>
      <c r="F35">
        <v>1.47</v>
      </c>
      <c r="G35">
        <v>9.8800000000000008</v>
      </c>
      <c r="H35">
        <v>0.2</v>
      </c>
      <c r="I35">
        <v>3.65</v>
      </c>
      <c r="J35">
        <v>4.2699999999999996</v>
      </c>
      <c r="K35">
        <v>0.9</v>
      </c>
      <c r="L35">
        <v>3.47</v>
      </c>
      <c r="M35">
        <v>0</v>
      </c>
      <c r="N35">
        <v>0</v>
      </c>
    </row>
    <row r="36" spans="1:14" x14ac:dyDescent="0.3">
      <c r="A36" t="s">
        <v>24</v>
      </c>
      <c r="B36">
        <v>0.2747</v>
      </c>
      <c r="C36">
        <v>0.51780000000000004</v>
      </c>
      <c r="D36">
        <v>0</v>
      </c>
      <c r="E36" t="s">
        <v>114</v>
      </c>
      <c r="F36">
        <v>0</v>
      </c>
      <c r="G36">
        <v>1.75</v>
      </c>
      <c r="H36">
        <v>0.3</v>
      </c>
      <c r="I36">
        <v>1.9</v>
      </c>
      <c r="J36">
        <v>4.83</v>
      </c>
      <c r="K36">
        <v>1.21</v>
      </c>
      <c r="L36">
        <v>0.57999999999999996</v>
      </c>
      <c r="M36">
        <v>0</v>
      </c>
      <c r="N36">
        <v>0.32</v>
      </c>
    </row>
    <row r="37" spans="1:14" x14ac:dyDescent="0.3">
      <c r="A37" t="s">
        <v>24</v>
      </c>
      <c r="B37">
        <v>0.37009999999999998</v>
      </c>
      <c r="C37">
        <v>0.91020000000000001</v>
      </c>
      <c r="D37">
        <v>0.82740000000000002</v>
      </c>
      <c r="E37" t="s">
        <v>116</v>
      </c>
      <c r="F37">
        <v>0.01</v>
      </c>
      <c r="G37">
        <v>1.88</v>
      </c>
      <c r="H37">
        <v>0</v>
      </c>
      <c r="I37">
        <v>0.94</v>
      </c>
      <c r="J37">
        <v>0.56999999999999995</v>
      </c>
      <c r="K37">
        <v>1.33</v>
      </c>
      <c r="L37">
        <v>1.67</v>
      </c>
      <c r="M37">
        <v>0</v>
      </c>
      <c r="N37">
        <v>5.61</v>
      </c>
    </row>
    <row r="38" spans="1:14" x14ac:dyDescent="0.3">
      <c r="A38" t="s">
        <v>24</v>
      </c>
      <c r="B38">
        <v>0.51910000000000001</v>
      </c>
      <c r="C38">
        <v>0.96560000000000001</v>
      </c>
      <c r="D38">
        <v>0.80940000000000001</v>
      </c>
      <c r="E38" t="s">
        <v>115</v>
      </c>
      <c r="F38">
        <v>0</v>
      </c>
      <c r="G38">
        <v>0</v>
      </c>
      <c r="H38">
        <v>2.0099999999999998</v>
      </c>
      <c r="I38">
        <v>0</v>
      </c>
      <c r="J38">
        <v>0</v>
      </c>
      <c r="K38">
        <v>0</v>
      </c>
      <c r="L38">
        <v>0</v>
      </c>
      <c r="M38">
        <v>0.12</v>
      </c>
      <c r="N38">
        <v>0.36</v>
      </c>
    </row>
    <row r="39" spans="1:14" x14ac:dyDescent="0.3">
      <c r="A39" t="s">
        <v>25</v>
      </c>
      <c r="B39">
        <v>10.1981</v>
      </c>
      <c r="C39">
        <v>16.788399999999999</v>
      </c>
      <c r="D39">
        <v>0</v>
      </c>
      <c r="E39" t="s">
        <v>114</v>
      </c>
      <c r="F39">
        <v>0</v>
      </c>
      <c r="G39">
        <v>4.47</v>
      </c>
      <c r="H39">
        <v>1.17</v>
      </c>
      <c r="I39">
        <v>0.03</v>
      </c>
      <c r="J39">
        <v>0</v>
      </c>
      <c r="K39">
        <v>2.2799999999999998</v>
      </c>
      <c r="L39">
        <v>0</v>
      </c>
      <c r="M39">
        <v>0.27</v>
      </c>
      <c r="N39">
        <v>10.47</v>
      </c>
    </row>
    <row r="40" spans="1:14" x14ac:dyDescent="0.3">
      <c r="A40" t="s">
        <v>25</v>
      </c>
      <c r="B40">
        <v>7.8569000000000004</v>
      </c>
      <c r="C40">
        <v>15.6645</v>
      </c>
      <c r="D40">
        <v>18.649699999999999</v>
      </c>
      <c r="E40" t="s">
        <v>16</v>
      </c>
      <c r="F40">
        <v>0</v>
      </c>
      <c r="G40">
        <v>1.45</v>
      </c>
      <c r="H40">
        <v>0</v>
      </c>
      <c r="I40">
        <v>1.0900000000000001</v>
      </c>
      <c r="J40">
        <v>0.96</v>
      </c>
      <c r="K40">
        <v>3.35</v>
      </c>
      <c r="L40">
        <v>1.38</v>
      </c>
      <c r="M40">
        <v>0.7</v>
      </c>
      <c r="N40">
        <v>1.39</v>
      </c>
    </row>
    <row r="41" spans="1:14" x14ac:dyDescent="0.3">
      <c r="A41" t="s">
        <v>26</v>
      </c>
      <c r="B41">
        <v>7.2300000000000003E-2</v>
      </c>
      <c r="C41">
        <v>0.17130000000000001</v>
      </c>
      <c r="D41">
        <v>0.15179999999999999</v>
      </c>
      <c r="E41" t="s">
        <v>115</v>
      </c>
      <c r="F41">
        <v>0</v>
      </c>
      <c r="G41">
        <v>0</v>
      </c>
      <c r="H41">
        <v>0.96</v>
      </c>
      <c r="I41">
        <v>0.5</v>
      </c>
      <c r="J41">
        <v>0</v>
      </c>
      <c r="K41">
        <v>3.2</v>
      </c>
      <c r="L41">
        <v>0.42</v>
      </c>
      <c r="M41">
        <v>0</v>
      </c>
      <c r="N41">
        <v>0.57999999999999996</v>
      </c>
    </row>
    <row r="42" spans="1:14" x14ac:dyDescent="0.3">
      <c r="A42" t="s">
        <v>26</v>
      </c>
      <c r="B42">
        <v>9.0899999999999995E-2</v>
      </c>
      <c r="C42">
        <v>0.20380000000000001</v>
      </c>
      <c r="D42">
        <v>0.18060000000000001</v>
      </c>
      <c r="E42" t="s">
        <v>16</v>
      </c>
      <c r="F42">
        <v>0</v>
      </c>
      <c r="G42">
        <v>0.03</v>
      </c>
      <c r="H42">
        <v>0</v>
      </c>
      <c r="I42">
        <v>0</v>
      </c>
      <c r="J42">
        <v>0.91</v>
      </c>
      <c r="K42">
        <v>0</v>
      </c>
      <c r="L42">
        <v>0</v>
      </c>
      <c r="M42">
        <v>1.26</v>
      </c>
      <c r="N42">
        <v>0</v>
      </c>
    </row>
    <row r="43" spans="1:14" x14ac:dyDescent="0.3">
      <c r="A43" t="s">
        <v>26</v>
      </c>
      <c r="B43">
        <v>0.31590000000000001</v>
      </c>
      <c r="C43">
        <v>0.56240000000000001</v>
      </c>
      <c r="D43">
        <v>0.61580000000000001</v>
      </c>
      <c r="E43" t="s">
        <v>15</v>
      </c>
      <c r="F43">
        <v>0</v>
      </c>
      <c r="G43">
        <v>0.57999999999999996</v>
      </c>
      <c r="H43">
        <v>0.15</v>
      </c>
      <c r="I43">
        <v>0</v>
      </c>
      <c r="J43">
        <v>0</v>
      </c>
      <c r="K43">
        <v>2.4900000000000002</v>
      </c>
      <c r="L43">
        <v>0</v>
      </c>
      <c r="M43">
        <v>0.31</v>
      </c>
      <c r="N43">
        <v>3.77</v>
      </c>
    </row>
    <row r="44" spans="1:14" x14ac:dyDescent="0.3">
      <c r="A44" t="s">
        <v>27</v>
      </c>
      <c r="B44">
        <v>0.39729999999999999</v>
      </c>
      <c r="C44">
        <v>0.69679999999999997</v>
      </c>
      <c r="D44">
        <v>0.65169999999999995</v>
      </c>
      <c r="E44" t="s">
        <v>115</v>
      </c>
      <c r="F44">
        <v>9.68</v>
      </c>
      <c r="G44">
        <v>1.74</v>
      </c>
      <c r="H44">
        <v>1.72</v>
      </c>
      <c r="I44">
        <v>1.92</v>
      </c>
      <c r="J44">
        <v>2.87</v>
      </c>
      <c r="K44">
        <v>2.2000000000000002</v>
      </c>
      <c r="L44">
        <v>0</v>
      </c>
      <c r="M44">
        <v>0.65</v>
      </c>
      <c r="N44">
        <v>3.22</v>
      </c>
    </row>
    <row r="45" spans="1:14" x14ac:dyDescent="0.3">
      <c r="A45" t="s">
        <v>27</v>
      </c>
      <c r="B45">
        <v>0.30990000000000001</v>
      </c>
      <c r="C45">
        <v>0.60650000000000004</v>
      </c>
      <c r="D45">
        <v>0.62229999999999996</v>
      </c>
      <c r="E45" t="s">
        <v>116</v>
      </c>
      <c r="F45">
        <v>0</v>
      </c>
      <c r="G45">
        <v>2.85</v>
      </c>
      <c r="H45">
        <v>6.27</v>
      </c>
      <c r="I45">
        <v>0</v>
      </c>
      <c r="J45">
        <v>2.23</v>
      </c>
      <c r="K45">
        <v>0</v>
      </c>
      <c r="L45">
        <v>0</v>
      </c>
      <c r="M45">
        <v>0.2</v>
      </c>
      <c r="N45">
        <v>0</v>
      </c>
    </row>
    <row r="46" spans="1:14" x14ac:dyDescent="0.3">
      <c r="A46" t="s">
        <v>27</v>
      </c>
      <c r="B46">
        <v>0.4204</v>
      </c>
      <c r="C46">
        <v>0.67430000000000001</v>
      </c>
      <c r="D46">
        <v>0.70660000000000001</v>
      </c>
      <c r="E46" t="s">
        <v>15</v>
      </c>
      <c r="F46">
        <v>0</v>
      </c>
      <c r="G46">
        <v>7.85</v>
      </c>
      <c r="H46">
        <v>2.82</v>
      </c>
      <c r="I46">
        <v>0</v>
      </c>
      <c r="J46">
        <v>1.86</v>
      </c>
      <c r="K46">
        <v>2.04</v>
      </c>
      <c r="L46">
        <v>0.49</v>
      </c>
      <c r="M46">
        <v>0.44</v>
      </c>
      <c r="N46">
        <v>2.38</v>
      </c>
    </row>
    <row r="47" spans="1:14" x14ac:dyDescent="0.3">
      <c r="A47" t="s">
        <v>27</v>
      </c>
      <c r="B47">
        <v>0.50549999999999995</v>
      </c>
      <c r="C47">
        <v>1.0416000000000001</v>
      </c>
      <c r="D47">
        <v>1.0714999999999999</v>
      </c>
      <c r="E47" t="s">
        <v>16</v>
      </c>
      <c r="F47">
        <v>0</v>
      </c>
      <c r="G47">
        <v>0.6</v>
      </c>
      <c r="H47">
        <v>3.55</v>
      </c>
      <c r="I47">
        <v>0.87</v>
      </c>
      <c r="J47">
        <v>0</v>
      </c>
      <c r="K47">
        <v>0.87</v>
      </c>
      <c r="L47">
        <v>0.04</v>
      </c>
      <c r="M47">
        <v>0</v>
      </c>
      <c r="N47">
        <v>0</v>
      </c>
    </row>
    <row r="48" spans="1:14" x14ac:dyDescent="0.3">
      <c r="A48" t="s">
        <v>27</v>
      </c>
      <c r="B48">
        <v>0.17050000000000001</v>
      </c>
      <c r="C48">
        <v>0.42820000000000003</v>
      </c>
      <c r="D48">
        <v>0</v>
      </c>
      <c r="E48" t="s">
        <v>114</v>
      </c>
      <c r="F48">
        <v>0</v>
      </c>
      <c r="G48">
        <v>2.2200000000000002</v>
      </c>
      <c r="H48">
        <v>0.2</v>
      </c>
      <c r="I48">
        <v>4.13</v>
      </c>
      <c r="J48">
        <v>2.0499999999999998</v>
      </c>
      <c r="K48">
        <v>0.1</v>
      </c>
      <c r="L48">
        <v>2.39</v>
      </c>
      <c r="M48">
        <v>0.63</v>
      </c>
      <c r="N48">
        <v>0</v>
      </c>
    </row>
    <row r="49" spans="1:14" x14ac:dyDescent="0.3">
      <c r="A49" t="s">
        <v>28</v>
      </c>
      <c r="B49">
        <v>157.6224</v>
      </c>
      <c r="C49">
        <v>228.166</v>
      </c>
      <c r="D49">
        <v>209.9813</v>
      </c>
      <c r="E49" t="s">
        <v>114</v>
      </c>
      <c r="F49">
        <v>0.17</v>
      </c>
      <c r="G49">
        <v>1.1399999999999999</v>
      </c>
      <c r="H49">
        <v>12.69</v>
      </c>
      <c r="I49">
        <v>0</v>
      </c>
      <c r="J49">
        <v>1.86</v>
      </c>
      <c r="K49">
        <v>0</v>
      </c>
      <c r="L49">
        <v>1.55</v>
      </c>
      <c r="M49">
        <v>1.26</v>
      </c>
      <c r="N49">
        <v>0.42</v>
      </c>
    </row>
    <row r="50" spans="1:14" x14ac:dyDescent="0.3">
      <c r="A50" t="s">
        <v>28</v>
      </c>
      <c r="B50">
        <v>151.53649999999999</v>
      </c>
      <c r="C50">
        <v>190.81950000000001</v>
      </c>
      <c r="D50">
        <v>216.13810000000001</v>
      </c>
      <c r="E50" t="s">
        <v>115</v>
      </c>
      <c r="F50">
        <v>6.21</v>
      </c>
      <c r="G50">
        <v>1.1200000000000001</v>
      </c>
      <c r="H50">
        <v>5.17</v>
      </c>
      <c r="I50">
        <v>0.8</v>
      </c>
      <c r="J50">
        <v>1.65</v>
      </c>
      <c r="K50">
        <v>1.28</v>
      </c>
      <c r="L50">
        <v>1.97</v>
      </c>
      <c r="M50">
        <v>7.15</v>
      </c>
      <c r="N50">
        <v>0</v>
      </c>
    </row>
    <row r="51" spans="1:14" x14ac:dyDescent="0.3">
      <c r="A51" t="s">
        <v>28</v>
      </c>
      <c r="B51">
        <v>109.5609</v>
      </c>
      <c r="C51">
        <v>146.8193</v>
      </c>
      <c r="D51">
        <v>0</v>
      </c>
      <c r="E51" t="s">
        <v>116</v>
      </c>
      <c r="F51">
        <v>6.21</v>
      </c>
      <c r="G51">
        <v>13.11</v>
      </c>
      <c r="H51">
        <v>4.2</v>
      </c>
      <c r="I51">
        <v>1.41</v>
      </c>
      <c r="J51">
        <v>0</v>
      </c>
      <c r="K51">
        <v>0.79</v>
      </c>
      <c r="L51">
        <v>0</v>
      </c>
      <c r="M51">
        <v>1.79</v>
      </c>
      <c r="N51">
        <v>0</v>
      </c>
    </row>
    <row r="52" spans="1:14" x14ac:dyDescent="0.3">
      <c r="A52" t="s">
        <v>28</v>
      </c>
      <c r="B52">
        <v>47.981000000000002</v>
      </c>
      <c r="C52">
        <v>72.962599999999995</v>
      </c>
      <c r="D52">
        <v>70.638999999999996</v>
      </c>
      <c r="E52" t="s">
        <v>15</v>
      </c>
      <c r="F52">
        <v>0</v>
      </c>
      <c r="G52">
        <v>12.84</v>
      </c>
      <c r="H52">
        <v>3.95</v>
      </c>
      <c r="I52">
        <v>4.46</v>
      </c>
      <c r="J52">
        <v>1.96</v>
      </c>
      <c r="K52">
        <v>0.32</v>
      </c>
      <c r="L52">
        <v>0.76</v>
      </c>
      <c r="M52">
        <v>1.42</v>
      </c>
      <c r="N52">
        <v>4.07</v>
      </c>
    </row>
    <row r="53" spans="1:14" x14ac:dyDescent="0.3">
      <c r="A53" t="s">
        <v>28</v>
      </c>
      <c r="B53">
        <v>136.26740000000001</v>
      </c>
      <c r="C53">
        <v>165.92099999999999</v>
      </c>
      <c r="D53">
        <v>190.6131</v>
      </c>
      <c r="E53" t="s">
        <v>16</v>
      </c>
      <c r="F53">
        <v>1.45</v>
      </c>
      <c r="G53">
        <v>0</v>
      </c>
      <c r="H53">
        <v>0</v>
      </c>
      <c r="I53">
        <v>1.44</v>
      </c>
      <c r="J53">
        <v>0</v>
      </c>
      <c r="K53">
        <v>0.69</v>
      </c>
      <c r="L53">
        <v>0.18</v>
      </c>
      <c r="M53">
        <v>0.77</v>
      </c>
      <c r="N53">
        <v>1.33</v>
      </c>
    </row>
    <row r="54" spans="1:14" x14ac:dyDescent="0.3">
      <c r="A54" t="s">
        <v>29</v>
      </c>
      <c r="B54">
        <v>5.3006000000000002</v>
      </c>
      <c r="C54">
        <v>8.2035999999999998</v>
      </c>
      <c r="D54">
        <v>9.5124999999999993</v>
      </c>
      <c r="E54" t="s">
        <v>114</v>
      </c>
      <c r="F54">
        <v>10.9</v>
      </c>
      <c r="G54">
        <v>0</v>
      </c>
      <c r="H54">
        <v>2.58</v>
      </c>
      <c r="I54">
        <v>1.31</v>
      </c>
      <c r="J54">
        <v>0</v>
      </c>
      <c r="K54">
        <v>0.03</v>
      </c>
      <c r="L54">
        <v>0</v>
      </c>
      <c r="M54">
        <v>1.26</v>
      </c>
      <c r="N54">
        <v>0.66</v>
      </c>
    </row>
    <row r="55" spans="1:14" x14ac:dyDescent="0.3">
      <c r="A55" t="s">
        <v>29</v>
      </c>
      <c r="B55">
        <v>6.4375999999999998</v>
      </c>
      <c r="C55">
        <v>8.1737000000000002</v>
      </c>
      <c r="D55">
        <v>8.9650999999999996</v>
      </c>
      <c r="E55" t="s">
        <v>116</v>
      </c>
      <c r="F55">
        <v>0.44</v>
      </c>
      <c r="G55">
        <v>1.87</v>
      </c>
      <c r="H55">
        <v>1.61</v>
      </c>
      <c r="I55">
        <v>0.41</v>
      </c>
      <c r="J55">
        <v>0</v>
      </c>
      <c r="K55">
        <v>0.04</v>
      </c>
      <c r="L55">
        <v>0</v>
      </c>
      <c r="M55">
        <v>0.05</v>
      </c>
      <c r="N55">
        <v>1.65</v>
      </c>
    </row>
    <row r="56" spans="1:14" x14ac:dyDescent="0.3">
      <c r="A56" t="s">
        <v>29</v>
      </c>
      <c r="B56">
        <v>13.768700000000001</v>
      </c>
      <c r="C56">
        <v>23.2699</v>
      </c>
      <c r="D56">
        <v>27.911799999999999</v>
      </c>
      <c r="E56" t="s">
        <v>15</v>
      </c>
      <c r="F56">
        <v>0</v>
      </c>
      <c r="G56">
        <v>3.38</v>
      </c>
      <c r="H56">
        <v>0</v>
      </c>
      <c r="I56">
        <v>12.18</v>
      </c>
      <c r="J56">
        <v>0.88</v>
      </c>
      <c r="K56">
        <v>7.71</v>
      </c>
      <c r="L56">
        <v>0.87</v>
      </c>
      <c r="M56">
        <v>5.25</v>
      </c>
      <c r="N56">
        <v>0</v>
      </c>
    </row>
    <row r="57" spans="1:14" x14ac:dyDescent="0.3">
      <c r="A57" t="s">
        <v>30</v>
      </c>
      <c r="B57">
        <v>3.1694</v>
      </c>
      <c r="C57">
        <v>4.8948999999999998</v>
      </c>
      <c r="D57">
        <v>4.4398999999999997</v>
      </c>
      <c r="E57" t="s">
        <v>114</v>
      </c>
      <c r="F57">
        <v>3.9</v>
      </c>
      <c r="G57">
        <v>3.55</v>
      </c>
      <c r="H57">
        <v>7.0000000000000007E-2</v>
      </c>
      <c r="I57">
        <v>0</v>
      </c>
      <c r="J57">
        <v>4.18</v>
      </c>
      <c r="K57">
        <v>1.96</v>
      </c>
      <c r="L57">
        <v>1.93</v>
      </c>
      <c r="M57">
        <v>3.74</v>
      </c>
      <c r="N57">
        <v>7.67</v>
      </c>
    </row>
    <row r="58" spans="1:14" x14ac:dyDescent="0.3">
      <c r="A58" t="s">
        <v>30</v>
      </c>
      <c r="B58">
        <v>6.2743000000000002</v>
      </c>
      <c r="C58">
        <v>9.2377000000000002</v>
      </c>
      <c r="D58">
        <v>9.8526000000000007</v>
      </c>
      <c r="E58" t="s">
        <v>15</v>
      </c>
      <c r="F58">
        <v>1.43</v>
      </c>
      <c r="G58">
        <v>0</v>
      </c>
      <c r="H58">
        <v>0</v>
      </c>
      <c r="I58">
        <v>1.89</v>
      </c>
      <c r="J58">
        <v>0</v>
      </c>
      <c r="K58">
        <v>4.0199999999999996</v>
      </c>
      <c r="L58">
        <v>0.72</v>
      </c>
      <c r="M58">
        <v>0</v>
      </c>
      <c r="N58">
        <v>0</v>
      </c>
    </row>
    <row r="59" spans="1:14" x14ac:dyDescent="0.3">
      <c r="A59" t="s">
        <v>31</v>
      </c>
      <c r="B59">
        <v>94.028099999999995</v>
      </c>
      <c r="C59">
        <v>149.46170000000001</v>
      </c>
      <c r="D59">
        <v>156.1908</v>
      </c>
      <c r="E59" t="s">
        <v>15</v>
      </c>
      <c r="F59">
        <v>0</v>
      </c>
      <c r="G59">
        <v>3.43</v>
      </c>
      <c r="H59">
        <v>8.6199999999999992</v>
      </c>
      <c r="I59">
        <v>0</v>
      </c>
      <c r="J59">
        <v>0</v>
      </c>
      <c r="K59">
        <v>1.48</v>
      </c>
      <c r="L59">
        <v>9.57</v>
      </c>
      <c r="M59">
        <v>1.18</v>
      </c>
      <c r="N59">
        <v>0</v>
      </c>
    </row>
    <row r="60" spans="1:14" x14ac:dyDescent="0.3">
      <c r="A60" t="s">
        <v>31</v>
      </c>
      <c r="B60">
        <v>179.65129999999999</v>
      </c>
      <c r="C60">
        <v>255.5094</v>
      </c>
      <c r="D60">
        <v>0</v>
      </c>
      <c r="E60" t="s">
        <v>16</v>
      </c>
      <c r="F60">
        <v>0.15</v>
      </c>
      <c r="G60">
        <v>2.1</v>
      </c>
      <c r="H60">
        <v>0</v>
      </c>
      <c r="I60">
        <v>0</v>
      </c>
      <c r="J60">
        <v>0.13</v>
      </c>
      <c r="K60">
        <v>0</v>
      </c>
      <c r="L60">
        <v>0</v>
      </c>
      <c r="M60">
        <v>0</v>
      </c>
      <c r="N60">
        <v>0.05</v>
      </c>
    </row>
    <row r="61" spans="1:14" x14ac:dyDescent="0.3">
      <c r="A61" t="s">
        <v>31</v>
      </c>
      <c r="B61">
        <v>164.9778</v>
      </c>
      <c r="C61">
        <v>202.39850000000001</v>
      </c>
      <c r="D61">
        <v>211.08770000000001</v>
      </c>
      <c r="E61" t="s">
        <v>114</v>
      </c>
      <c r="F61">
        <v>0</v>
      </c>
      <c r="G61">
        <v>2.5099999999999998</v>
      </c>
      <c r="H61">
        <v>0</v>
      </c>
      <c r="I61">
        <v>0.88</v>
      </c>
      <c r="J61">
        <v>0</v>
      </c>
      <c r="K61">
        <v>0</v>
      </c>
      <c r="L61">
        <v>0.03</v>
      </c>
      <c r="M61">
        <v>0</v>
      </c>
      <c r="N61">
        <v>0</v>
      </c>
    </row>
    <row r="62" spans="1:14" x14ac:dyDescent="0.3">
      <c r="A62" t="s">
        <v>32</v>
      </c>
      <c r="B62">
        <v>0.16950000000000001</v>
      </c>
      <c r="C62">
        <v>0.44259999999999999</v>
      </c>
      <c r="D62">
        <v>0.40960000000000002</v>
      </c>
      <c r="E62" t="s">
        <v>115</v>
      </c>
      <c r="F62">
        <v>5.1100000000000003</v>
      </c>
      <c r="G62">
        <v>2.72</v>
      </c>
      <c r="H62">
        <v>0</v>
      </c>
      <c r="I62">
        <v>5.46</v>
      </c>
      <c r="J62">
        <v>5.83</v>
      </c>
      <c r="K62">
        <v>3.13</v>
      </c>
      <c r="L62">
        <v>4.29</v>
      </c>
      <c r="M62">
        <v>0</v>
      </c>
      <c r="N62">
        <v>0.01</v>
      </c>
    </row>
    <row r="63" spans="1:14" x14ac:dyDescent="0.3">
      <c r="A63" t="s">
        <v>32</v>
      </c>
      <c r="B63">
        <v>0.51170000000000004</v>
      </c>
      <c r="C63">
        <v>0.94889999999999997</v>
      </c>
      <c r="D63">
        <v>1.0085999999999999</v>
      </c>
      <c r="E63" t="s">
        <v>16</v>
      </c>
      <c r="F63">
        <v>0</v>
      </c>
      <c r="G63">
        <v>5.39</v>
      </c>
      <c r="H63">
        <v>5.47</v>
      </c>
      <c r="I63">
        <v>0</v>
      </c>
      <c r="J63">
        <v>1.29</v>
      </c>
      <c r="K63">
        <v>0.65</v>
      </c>
      <c r="L63">
        <v>0</v>
      </c>
      <c r="M63">
        <v>5.04</v>
      </c>
      <c r="N63">
        <v>1.1299999999999999</v>
      </c>
    </row>
    <row r="64" spans="1:14" x14ac:dyDescent="0.3">
      <c r="A64" t="s">
        <v>32</v>
      </c>
      <c r="B64">
        <v>8.4099999999999994E-2</v>
      </c>
      <c r="C64">
        <v>0.1363</v>
      </c>
      <c r="D64">
        <v>0.151</v>
      </c>
      <c r="E64" t="s">
        <v>116</v>
      </c>
      <c r="F64">
        <v>1.89</v>
      </c>
      <c r="G64">
        <v>8.0299999999999994</v>
      </c>
      <c r="H64">
        <v>2.63</v>
      </c>
      <c r="I64">
        <v>0</v>
      </c>
      <c r="J64">
        <v>1.67</v>
      </c>
      <c r="K64">
        <v>0</v>
      </c>
      <c r="L64">
        <v>0</v>
      </c>
      <c r="M64">
        <v>0</v>
      </c>
      <c r="N64">
        <v>2.76</v>
      </c>
    </row>
    <row r="65" spans="1:14" x14ac:dyDescent="0.3">
      <c r="A65" t="s">
        <v>32</v>
      </c>
      <c r="B65">
        <v>0.40770000000000001</v>
      </c>
      <c r="C65">
        <v>0.77949999999999997</v>
      </c>
      <c r="D65">
        <v>0.73119999999999996</v>
      </c>
      <c r="E65" t="s">
        <v>114</v>
      </c>
      <c r="F65">
        <v>0</v>
      </c>
      <c r="G65">
        <v>4.24</v>
      </c>
      <c r="H65">
        <v>2.5299999999999998</v>
      </c>
      <c r="I65">
        <v>4.4000000000000004</v>
      </c>
      <c r="J65">
        <v>0</v>
      </c>
      <c r="K65">
        <v>0</v>
      </c>
      <c r="L65">
        <v>2.62</v>
      </c>
      <c r="M65">
        <v>2.25</v>
      </c>
      <c r="N65">
        <v>1.76</v>
      </c>
    </row>
    <row r="66" spans="1:14" x14ac:dyDescent="0.3">
      <c r="A66" t="s">
        <v>32</v>
      </c>
      <c r="B66">
        <v>0.36020000000000002</v>
      </c>
      <c r="C66">
        <v>0.6079</v>
      </c>
      <c r="D66">
        <v>0.63759999999999994</v>
      </c>
      <c r="E66" t="s">
        <v>15</v>
      </c>
      <c r="F66">
        <v>3.13</v>
      </c>
      <c r="G66">
        <v>0</v>
      </c>
      <c r="H66">
        <v>0</v>
      </c>
      <c r="I66">
        <v>0.5</v>
      </c>
      <c r="J66">
        <v>0</v>
      </c>
      <c r="K66">
        <v>0.08</v>
      </c>
      <c r="L66">
        <v>3.13</v>
      </c>
      <c r="M66">
        <v>9.67</v>
      </c>
      <c r="N66">
        <v>1.24</v>
      </c>
    </row>
    <row r="67" spans="1:14" x14ac:dyDescent="0.3">
      <c r="A67" t="s">
        <v>33</v>
      </c>
      <c r="B67">
        <v>27.1858</v>
      </c>
      <c r="C67">
        <v>39.9238</v>
      </c>
      <c r="D67">
        <v>40.383600000000001</v>
      </c>
      <c r="E67" t="s">
        <v>16</v>
      </c>
      <c r="F67">
        <v>1.17</v>
      </c>
      <c r="G67">
        <v>2.23</v>
      </c>
      <c r="H67">
        <v>0</v>
      </c>
      <c r="I67">
        <v>0</v>
      </c>
      <c r="J67">
        <v>1.46</v>
      </c>
      <c r="K67">
        <v>0.66</v>
      </c>
      <c r="L67">
        <v>0.08</v>
      </c>
      <c r="M67">
        <v>2.2200000000000002</v>
      </c>
      <c r="N67">
        <v>0.45</v>
      </c>
    </row>
    <row r="68" spans="1:14" x14ac:dyDescent="0.3">
      <c r="A68" t="s">
        <v>33</v>
      </c>
      <c r="B68">
        <v>49.781700000000001</v>
      </c>
      <c r="C68">
        <v>61.348999999999997</v>
      </c>
      <c r="D68">
        <v>0</v>
      </c>
      <c r="E68" t="s">
        <v>114</v>
      </c>
      <c r="F68">
        <v>0.48</v>
      </c>
      <c r="G68">
        <v>1.47</v>
      </c>
      <c r="H68">
        <v>0</v>
      </c>
      <c r="I68">
        <v>0</v>
      </c>
      <c r="J68">
        <v>1.37</v>
      </c>
      <c r="K68">
        <v>0</v>
      </c>
      <c r="L68">
        <v>0</v>
      </c>
      <c r="M68">
        <v>0.2</v>
      </c>
      <c r="N68">
        <v>0</v>
      </c>
    </row>
    <row r="69" spans="1:14" x14ac:dyDescent="0.3">
      <c r="A69" t="s">
        <v>33</v>
      </c>
      <c r="B69">
        <v>79.3506</v>
      </c>
      <c r="C69">
        <v>122.6814</v>
      </c>
      <c r="D69">
        <v>140.10310000000001</v>
      </c>
      <c r="E69" t="s">
        <v>15</v>
      </c>
      <c r="F69">
        <v>11.63</v>
      </c>
      <c r="G69">
        <v>7.76</v>
      </c>
      <c r="H69">
        <v>6.17</v>
      </c>
      <c r="I69">
        <v>0.03</v>
      </c>
      <c r="J69">
        <v>5.18</v>
      </c>
      <c r="K69">
        <v>1.78</v>
      </c>
      <c r="L69">
        <v>3.96</v>
      </c>
      <c r="M69">
        <v>3.03</v>
      </c>
      <c r="N69">
        <v>3.59</v>
      </c>
    </row>
    <row r="70" spans="1:14" x14ac:dyDescent="0.3">
      <c r="A70" t="s">
        <v>33</v>
      </c>
      <c r="B70">
        <v>171.53450000000001</v>
      </c>
      <c r="C70">
        <v>226.93020000000001</v>
      </c>
      <c r="D70">
        <v>230.14250000000001</v>
      </c>
      <c r="E70" t="s">
        <v>116</v>
      </c>
      <c r="F70">
        <v>0</v>
      </c>
      <c r="G70">
        <v>0.41</v>
      </c>
      <c r="H70">
        <v>0.94</v>
      </c>
      <c r="I70">
        <v>0</v>
      </c>
      <c r="J70">
        <v>0.44</v>
      </c>
      <c r="K70">
        <v>0</v>
      </c>
      <c r="L70">
        <v>0</v>
      </c>
      <c r="M70">
        <v>0.32</v>
      </c>
      <c r="N70">
        <v>0</v>
      </c>
    </row>
    <row r="71" spans="1:14" x14ac:dyDescent="0.3">
      <c r="A71" t="s">
        <v>33</v>
      </c>
      <c r="B71">
        <v>137.23179999999999</v>
      </c>
      <c r="C71">
        <v>174.62610000000001</v>
      </c>
      <c r="D71">
        <v>160.74440000000001</v>
      </c>
      <c r="E71" t="s">
        <v>115</v>
      </c>
      <c r="F71">
        <v>0.19</v>
      </c>
      <c r="G71">
        <v>7.77</v>
      </c>
      <c r="H71">
        <v>0</v>
      </c>
      <c r="I71">
        <v>0.1</v>
      </c>
      <c r="J71">
        <v>2.16</v>
      </c>
      <c r="K71">
        <v>0.55000000000000004</v>
      </c>
      <c r="L71">
        <v>0</v>
      </c>
      <c r="M71">
        <v>0.23</v>
      </c>
      <c r="N71">
        <v>0</v>
      </c>
    </row>
    <row r="72" spans="1:14" x14ac:dyDescent="0.3">
      <c r="A72" t="s">
        <v>34</v>
      </c>
      <c r="B72">
        <v>1.8733</v>
      </c>
      <c r="C72">
        <v>3.6738</v>
      </c>
      <c r="D72">
        <v>3.5596000000000001</v>
      </c>
      <c r="E72" t="s">
        <v>115</v>
      </c>
      <c r="F72">
        <v>0.41</v>
      </c>
      <c r="G72">
        <v>1.75</v>
      </c>
      <c r="H72">
        <v>1.61</v>
      </c>
      <c r="I72">
        <v>0.28000000000000003</v>
      </c>
      <c r="J72">
        <v>0</v>
      </c>
      <c r="K72">
        <v>0.13</v>
      </c>
      <c r="L72">
        <v>0</v>
      </c>
      <c r="M72">
        <v>0</v>
      </c>
      <c r="N72">
        <v>0.21</v>
      </c>
    </row>
    <row r="73" spans="1:14" x14ac:dyDescent="0.3">
      <c r="A73" t="s">
        <v>34</v>
      </c>
      <c r="B73">
        <v>11.073</v>
      </c>
      <c r="C73">
        <v>13.367800000000001</v>
      </c>
      <c r="D73">
        <v>14.5145</v>
      </c>
      <c r="E73" t="s">
        <v>16</v>
      </c>
      <c r="F73">
        <v>1.27</v>
      </c>
      <c r="G73">
        <v>0</v>
      </c>
      <c r="H73">
        <v>0.78</v>
      </c>
      <c r="I73">
        <v>0.9</v>
      </c>
      <c r="J73">
        <v>5.0199999999999996</v>
      </c>
      <c r="K73">
        <v>4.12</v>
      </c>
      <c r="L73">
        <v>0.59</v>
      </c>
      <c r="M73">
        <v>2.06</v>
      </c>
      <c r="N73">
        <v>3.06</v>
      </c>
    </row>
    <row r="74" spans="1:14" x14ac:dyDescent="0.3">
      <c r="A74" t="s">
        <v>34</v>
      </c>
      <c r="B74">
        <v>9.7494999999999994</v>
      </c>
      <c r="C74">
        <v>13.636699999999999</v>
      </c>
      <c r="D74">
        <v>15.439299999999999</v>
      </c>
      <c r="E74" t="s">
        <v>114</v>
      </c>
      <c r="F74">
        <v>0</v>
      </c>
      <c r="G74">
        <v>1.1000000000000001</v>
      </c>
      <c r="H74">
        <v>0</v>
      </c>
      <c r="I74">
        <v>2.9</v>
      </c>
      <c r="J74">
        <v>0</v>
      </c>
      <c r="K74">
        <v>3.16</v>
      </c>
      <c r="L74">
        <v>0.12</v>
      </c>
      <c r="M74">
        <v>1.54</v>
      </c>
      <c r="N74">
        <v>0</v>
      </c>
    </row>
    <row r="75" spans="1:14" x14ac:dyDescent="0.3">
      <c r="A75" t="s">
        <v>35</v>
      </c>
      <c r="B75">
        <v>69.247299999999996</v>
      </c>
      <c r="C75">
        <v>107.51220000000001</v>
      </c>
      <c r="D75">
        <v>127.4928</v>
      </c>
      <c r="E75" t="s">
        <v>115</v>
      </c>
      <c r="F75">
        <v>0.56000000000000005</v>
      </c>
      <c r="G75">
        <v>0.11</v>
      </c>
      <c r="H75">
        <v>1.71</v>
      </c>
      <c r="I75">
        <v>0</v>
      </c>
      <c r="J75">
        <v>0</v>
      </c>
      <c r="K75">
        <v>0.43</v>
      </c>
      <c r="L75">
        <v>0</v>
      </c>
      <c r="M75">
        <v>0</v>
      </c>
      <c r="N75">
        <v>0</v>
      </c>
    </row>
    <row r="76" spans="1:14" x14ac:dyDescent="0.3">
      <c r="A76" t="s">
        <v>35</v>
      </c>
      <c r="B76">
        <v>118.60809999999999</v>
      </c>
      <c r="C76">
        <v>160.86619999999999</v>
      </c>
      <c r="D76">
        <v>164.84479999999999</v>
      </c>
      <c r="E76" t="s">
        <v>114</v>
      </c>
      <c r="F76">
        <v>0</v>
      </c>
      <c r="G76">
        <v>3.64</v>
      </c>
      <c r="H76">
        <v>0</v>
      </c>
      <c r="I76">
        <v>2.21</v>
      </c>
      <c r="J76">
        <v>0.21</v>
      </c>
      <c r="K76">
        <v>0.93</v>
      </c>
      <c r="L76">
        <v>0</v>
      </c>
      <c r="M76">
        <v>3.04</v>
      </c>
      <c r="N76">
        <v>1.07</v>
      </c>
    </row>
    <row r="77" spans="1:14" x14ac:dyDescent="0.3">
      <c r="A77" t="s">
        <v>35</v>
      </c>
      <c r="B77">
        <v>92.207099999999997</v>
      </c>
      <c r="C77">
        <v>106.12050000000001</v>
      </c>
      <c r="D77">
        <v>122.72750000000001</v>
      </c>
      <c r="E77" t="s">
        <v>116</v>
      </c>
      <c r="F77">
        <v>0</v>
      </c>
      <c r="G77">
        <v>1.36</v>
      </c>
      <c r="H77">
        <v>1.2</v>
      </c>
      <c r="I77">
        <v>3.51</v>
      </c>
      <c r="J77">
        <v>0</v>
      </c>
      <c r="K77">
        <v>0.15</v>
      </c>
      <c r="L77">
        <v>0</v>
      </c>
      <c r="M77">
        <v>0.12</v>
      </c>
      <c r="N77">
        <v>3.03</v>
      </c>
    </row>
    <row r="78" spans="1:14" x14ac:dyDescent="0.3">
      <c r="A78" t="s">
        <v>35</v>
      </c>
      <c r="B78">
        <v>148.4803</v>
      </c>
      <c r="C78">
        <v>198.20699999999999</v>
      </c>
      <c r="D78">
        <v>186.7303</v>
      </c>
      <c r="E78" t="s">
        <v>16</v>
      </c>
      <c r="F78">
        <v>0</v>
      </c>
      <c r="G78">
        <v>3.05</v>
      </c>
      <c r="H78">
        <v>2.76</v>
      </c>
      <c r="I78">
        <v>1.84</v>
      </c>
      <c r="J78">
        <v>0</v>
      </c>
      <c r="K78">
        <v>0</v>
      </c>
      <c r="L78">
        <v>1.1000000000000001</v>
      </c>
      <c r="M78">
        <v>4.03</v>
      </c>
      <c r="N78">
        <v>2.73</v>
      </c>
    </row>
    <row r="79" spans="1:14" x14ac:dyDescent="0.3">
      <c r="A79" t="s">
        <v>35</v>
      </c>
      <c r="B79">
        <v>71.921899999999994</v>
      </c>
      <c r="C79">
        <v>86.179100000000005</v>
      </c>
      <c r="D79">
        <v>82.497399999999999</v>
      </c>
      <c r="E79" t="s">
        <v>15</v>
      </c>
      <c r="F79">
        <v>4.32</v>
      </c>
      <c r="G79">
        <v>0</v>
      </c>
      <c r="H79">
        <v>0.36</v>
      </c>
      <c r="I79">
        <v>3.25</v>
      </c>
      <c r="J79">
        <v>1.24</v>
      </c>
      <c r="K79">
        <v>0</v>
      </c>
      <c r="L79">
        <v>3.13</v>
      </c>
      <c r="M79">
        <v>2.63</v>
      </c>
      <c r="N79">
        <v>1.36</v>
      </c>
    </row>
    <row r="80" spans="1:14" x14ac:dyDescent="0.3">
      <c r="A80" t="s">
        <v>36</v>
      </c>
      <c r="B80">
        <v>70.044499999999999</v>
      </c>
      <c r="C80">
        <v>98.754900000000006</v>
      </c>
      <c r="D80">
        <v>95.753299999999996</v>
      </c>
      <c r="E80" t="s">
        <v>16</v>
      </c>
      <c r="F80">
        <v>0</v>
      </c>
      <c r="G80">
        <v>0.51</v>
      </c>
      <c r="H80">
        <v>1.27</v>
      </c>
      <c r="I80">
        <v>0</v>
      </c>
      <c r="J80">
        <v>0</v>
      </c>
      <c r="K80">
        <v>0.04</v>
      </c>
      <c r="L80">
        <v>0.26</v>
      </c>
      <c r="M80">
        <v>0.82</v>
      </c>
      <c r="N80">
        <v>0</v>
      </c>
    </row>
    <row r="81" spans="1:14" x14ac:dyDescent="0.3">
      <c r="A81" t="s">
        <v>36</v>
      </c>
      <c r="B81">
        <v>123.7822</v>
      </c>
      <c r="C81">
        <v>148.71299999999999</v>
      </c>
      <c r="D81">
        <v>140.8107</v>
      </c>
      <c r="E81" t="s">
        <v>116</v>
      </c>
      <c r="F81">
        <v>0</v>
      </c>
      <c r="G81">
        <v>1.2</v>
      </c>
      <c r="H81">
        <v>2.99</v>
      </c>
      <c r="I81">
        <v>2.0499999999999998</v>
      </c>
      <c r="J81">
        <v>3.34</v>
      </c>
      <c r="K81">
        <v>0</v>
      </c>
      <c r="L81">
        <v>0</v>
      </c>
      <c r="M81">
        <v>0.02</v>
      </c>
      <c r="N81">
        <v>2.65</v>
      </c>
    </row>
    <row r="82" spans="1:14" x14ac:dyDescent="0.3">
      <c r="A82" t="s">
        <v>36</v>
      </c>
      <c r="B82">
        <v>148.42240000000001</v>
      </c>
      <c r="C82">
        <v>237.25040000000001</v>
      </c>
      <c r="D82">
        <v>215.66249999999999</v>
      </c>
      <c r="E82" t="s">
        <v>115</v>
      </c>
      <c r="F82">
        <v>7.55</v>
      </c>
      <c r="G82">
        <v>2.23</v>
      </c>
      <c r="H82">
        <v>0</v>
      </c>
      <c r="I82">
        <v>0</v>
      </c>
      <c r="J82">
        <v>0</v>
      </c>
      <c r="K82">
        <v>0</v>
      </c>
      <c r="L82">
        <v>0</v>
      </c>
      <c r="M82">
        <v>0.12</v>
      </c>
      <c r="N82">
        <v>0</v>
      </c>
    </row>
    <row r="83" spans="1:14" x14ac:dyDescent="0.3">
      <c r="A83" t="s">
        <v>37</v>
      </c>
      <c r="B83">
        <v>2.7475000000000001</v>
      </c>
      <c r="C83">
        <v>4.5734000000000004</v>
      </c>
      <c r="D83">
        <v>4.8121</v>
      </c>
      <c r="E83" t="s">
        <v>16</v>
      </c>
      <c r="F83">
        <v>0</v>
      </c>
      <c r="G83">
        <v>2</v>
      </c>
      <c r="H83">
        <v>0.24</v>
      </c>
      <c r="I83">
        <v>1.33</v>
      </c>
      <c r="J83">
        <v>1.03</v>
      </c>
      <c r="K83">
        <v>0.5</v>
      </c>
      <c r="L83">
        <v>0</v>
      </c>
      <c r="M83">
        <v>0</v>
      </c>
      <c r="N83">
        <v>0</v>
      </c>
    </row>
    <row r="84" spans="1:14" x14ac:dyDescent="0.3">
      <c r="A84" t="s">
        <v>37</v>
      </c>
      <c r="B84">
        <v>3.2919999999999998</v>
      </c>
      <c r="C84">
        <v>5.4455999999999998</v>
      </c>
      <c r="D84">
        <v>5.8906000000000001</v>
      </c>
      <c r="E84" t="s">
        <v>114</v>
      </c>
      <c r="F84">
        <v>4.92</v>
      </c>
      <c r="G84">
        <v>0.52</v>
      </c>
      <c r="H84">
        <v>0.89</v>
      </c>
      <c r="I84">
        <v>1.6</v>
      </c>
      <c r="J84">
        <v>0.4</v>
      </c>
      <c r="K84">
        <v>0</v>
      </c>
      <c r="L84">
        <v>0.22</v>
      </c>
      <c r="M84">
        <v>2.21</v>
      </c>
      <c r="N84">
        <v>2.6</v>
      </c>
    </row>
    <row r="85" spans="1:14" x14ac:dyDescent="0.3">
      <c r="A85" t="s">
        <v>37</v>
      </c>
      <c r="B85">
        <v>2.1316000000000002</v>
      </c>
      <c r="C85">
        <v>3.3868999999999998</v>
      </c>
      <c r="D85">
        <v>4.1261999999999999</v>
      </c>
      <c r="E85" t="s">
        <v>115</v>
      </c>
      <c r="F85">
        <v>0.28000000000000003</v>
      </c>
      <c r="G85">
        <v>0.08</v>
      </c>
      <c r="H85">
        <v>0</v>
      </c>
      <c r="I85">
        <v>1.29</v>
      </c>
      <c r="J85">
        <v>0.63</v>
      </c>
      <c r="K85">
        <v>0.23</v>
      </c>
      <c r="L85">
        <v>0</v>
      </c>
      <c r="M85">
        <v>0.22</v>
      </c>
      <c r="N85">
        <v>0</v>
      </c>
    </row>
    <row r="86" spans="1:14" x14ac:dyDescent="0.3">
      <c r="A86" t="s">
        <v>38</v>
      </c>
      <c r="B86">
        <v>148.2313</v>
      </c>
      <c r="C86">
        <v>187.60919999999999</v>
      </c>
      <c r="D86">
        <v>211.1037</v>
      </c>
      <c r="E86" t="s">
        <v>116</v>
      </c>
      <c r="F86">
        <v>0.88</v>
      </c>
      <c r="G86">
        <v>0</v>
      </c>
      <c r="H86">
        <v>0</v>
      </c>
      <c r="I86">
        <v>0.79</v>
      </c>
      <c r="J86">
        <v>0.45</v>
      </c>
      <c r="K86">
        <v>0.46</v>
      </c>
      <c r="L86">
        <v>0.56000000000000005</v>
      </c>
      <c r="M86">
        <v>0</v>
      </c>
      <c r="N86">
        <v>0</v>
      </c>
    </row>
    <row r="87" spans="1:14" x14ac:dyDescent="0.3">
      <c r="A87" t="s">
        <v>38</v>
      </c>
      <c r="B87">
        <v>169.67750000000001</v>
      </c>
      <c r="C87">
        <v>195.49449999999999</v>
      </c>
      <c r="D87">
        <v>0</v>
      </c>
      <c r="E87" t="s">
        <v>16</v>
      </c>
      <c r="F87">
        <v>3.28</v>
      </c>
      <c r="G87">
        <v>0</v>
      </c>
      <c r="H87">
        <v>9.2899999999999991</v>
      </c>
      <c r="I87">
        <v>6.26</v>
      </c>
      <c r="J87">
        <v>0.56000000000000005</v>
      </c>
      <c r="K87">
        <v>9.93</v>
      </c>
      <c r="L87">
        <v>0.45</v>
      </c>
      <c r="M87">
        <v>0</v>
      </c>
      <c r="N87">
        <v>0</v>
      </c>
    </row>
    <row r="88" spans="1:14" x14ac:dyDescent="0.3">
      <c r="A88" t="s">
        <v>38</v>
      </c>
      <c r="B88">
        <v>115.37309999999999</v>
      </c>
      <c r="C88">
        <v>148.67140000000001</v>
      </c>
      <c r="D88">
        <v>141.137</v>
      </c>
      <c r="E88" t="s">
        <v>114</v>
      </c>
      <c r="F88">
        <v>0.46</v>
      </c>
      <c r="G88">
        <v>2.64</v>
      </c>
      <c r="H88">
        <v>1.07</v>
      </c>
      <c r="I88">
        <v>0</v>
      </c>
      <c r="J88">
        <v>0</v>
      </c>
      <c r="K88">
        <v>0</v>
      </c>
      <c r="L88">
        <v>2.34</v>
      </c>
      <c r="M88">
        <v>0</v>
      </c>
      <c r="N88">
        <v>0.49</v>
      </c>
    </row>
    <row r="89" spans="1:14" x14ac:dyDescent="0.3">
      <c r="A89" t="s">
        <v>38</v>
      </c>
      <c r="B89">
        <v>56.243499999999997</v>
      </c>
      <c r="C89">
        <v>78.048199999999994</v>
      </c>
      <c r="D89">
        <v>76.163899999999998</v>
      </c>
      <c r="E89" t="s">
        <v>15</v>
      </c>
      <c r="F89">
        <v>1.33</v>
      </c>
      <c r="G89">
        <v>0</v>
      </c>
      <c r="H89">
        <v>0</v>
      </c>
      <c r="I89">
        <v>3.09</v>
      </c>
      <c r="J89">
        <v>0</v>
      </c>
      <c r="K89">
        <v>1.91</v>
      </c>
      <c r="L89">
        <v>6.8</v>
      </c>
      <c r="M89">
        <v>5.67</v>
      </c>
      <c r="N89">
        <v>2.12</v>
      </c>
    </row>
    <row r="90" spans="1:14" x14ac:dyDescent="0.3">
      <c r="A90" t="s">
        <v>38</v>
      </c>
      <c r="B90">
        <v>125.8844</v>
      </c>
      <c r="C90">
        <v>137.49619999999999</v>
      </c>
      <c r="D90">
        <v>138.37620000000001</v>
      </c>
      <c r="E90" t="s">
        <v>115</v>
      </c>
      <c r="F90">
        <v>2.36</v>
      </c>
      <c r="G90">
        <v>5.17</v>
      </c>
      <c r="H90">
        <v>0</v>
      </c>
      <c r="I90">
        <v>0</v>
      </c>
      <c r="J90">
        <v>0</v>
      </c>
      <c r="K90">
        <v>1.79</v>
      </c>
      <c r="L90">
        <v>1.41</v>
      </c>
      <c r="M90">
        <v>2.3199999999999998</v>
      </c>
      <c r="N90">
        <v>2.73</v>
      </c>
    </row>
    <row r="91" spans="1:14" x14ac:dyDescent="0.3">
      <c r="A91" t="s">
        <v>39</v>
      </c>
      <c r="B91">
        <v>8.4722000000000008</v>
      </c>
      <c r="C91">
        <v>15.8916</v>
      </c>
      <c r="D91">
        <v>16.249500000000001</v>
      </c>
      <c r="E91" t="s">
        <v>15</v>
      </c>
      <c r="F91">
        <v>2.9</v>
      </c>
      <c r="G91">
        <v>0</v>
      </c>
      <c r="H91">
        <v>0</v>
      </c>
      <c r="I91">
        <v>7.78</v>
      </c>
      <c r="J91">
        <v>0.55000000000000004</v>
      </c>
      <c r="K91">
        <v>1.56</v>
      </c>
      <c r="L91">
        <v>0</v>
      </c>
      <c r="M91">
        <v>0.32</v>
      </c>
      <c r="N91">
        <v>0.1</v>
      </c>
    </row>
    <row r="92" spans="1:14" x14ac:dyDescent="0.3">
      <c r="A92" t="s">
        <v>39</v>
      </c>
      <c r="B92">
        <v>11.5534</v>
      </c>
      <c r="C92">
        <v>22.163699999999999</v>
      </c>
      <c r="D92">
        <v>0</v>
      </c>
      <c r="E92" t="s">
        <v>114</v>
      </c>
      <c r="F92">
        <v>0</v>
      </c>
      <c r="G92">
        <v>8.4700000000000006</v>
      </c>
      <c r="H92">
        <v>3.55</v>
      </c>
      <c r="I92">
        <v>1.27</v>
      </c>
      <c r="J92">
        <v>2</v>
      </c>
      <c r="K92">
        <v>0.85</v>
      </c>
      <c r="L92">
        <v>1.38</v>
      </c>
      <c r="M92">
        <v>2.09</v>
      </c>
      <c r="N92">
        <v>1.22</v>
      </c>
    </row>
    <row r="93" spans="1:14" x14ac:dyDescent="0.3">
      <c r="A93" t="s">
        <v>40</v>
      </c>
      <c r="B93">
        <v>0.14230000000000001</v>
      </c>
      <c r="C93">
        <v>0.26629999999999998</v>
      </c>
      <c r="D93">
        <v>0</v>
      </c>
      <c r="E93" t="s">
        <v>116</v>
      </c>
      <c r="F93">
        <v>0.79</v>
      </c>
      <c r="G93">
        <v>4.5599999999999996</v>
      </c>
      <c r="H93">
        <v>0.74</v>
      </c>
      <c r="I93">
        <v>3.21</v>
      </c>
      <c r="J93">
        <v>0.18</v>
      </c>
      <c r="K93">
        <v>0</v>
      </c>
      <c r="L93">
        <v>0</v>
      </c>
      <c r="M93">
        <v>2.69</v>
      </c>
      <c r="N93">
        <v>0</v>
      </c>
    </row>
    <row r="94" spans="1:14" x14ac:dyDescent="0.3">
      <c r="A94" t="s">
        <v>40</v>
      </c>
      <c r="B94">
        <v>0.40670000000000001</v>
      </c>
      <c r="C94">
        <v>1.0539000000000001</v>
      </c>
      <c r="D94">
        <v>1.1269</v>
      </c>
      <c r="E94" t="s">
        <v>115</v>
      </c>
      <c r="F94">
        <v>0.44</v>
      </c>
      <c r="G94">
        <v>4.92</v>
      </c>
      <c r="H94">
        <v>10.97</v>
      </c>
      <c r="I94">
        <v>0</v>
      </c>
      <c r="J94">
        <v>0</v>
      </c>
      <c r="K94">
        <v>0.24</v>
      </c>
      <c r="L94">
        <v>0</v>
      </c>
      <c r="M94">
        <v>3.47</v>
      </c>
      <c r="N94">
        <v>2.48</v>
      </c>
    </row>
    <row r="95" spans="1:14" x14ac:dyDescent="0.3">
      <c r="A95" t="s">
        <v>40</v>
      </c>
      <c r="B95">
        <v>0.34949999999999998</v>
      </c>
      <c r="C95">
        <v>0.73909999999999998</v>
      </c>
      <c r="D95">
        <v>0.67290000000000005</v>
      </c>
      <c r="E95" t="s">
        <v>114</v>
      </c>
      <c r="F95">
        <v>0</v>
      </c>
      <c r="G95">
        <v>0.02</v>
      </c>
      <c r="H95">
        <v>1.39</v>
      </c>
      <c r="I95">
        <v>0</v>
      </c>
      <c r="J95">
        <v>1.98</v>
      </c>
      <c r="K95">
        <v>1.05</v>
      </c>
      <c r="L95">
        <v>0</v>
      </c>
      <c r="M95">
        <v>7.1</v>
      </c>
      <c r="N95">
        <v>0.1</v>
      </c>
    </row>
    <row r="96" spans="1:14" x14ac:dyDescent="0.3">
      <c r="A96" t="s">
        <v>40</v>
      </c>
      <c r="B96">
        <v>0.32</v>
      </c>
      <c r="C96">
        <v>0.78</v>
      </c>
      <c r="D96">
        <v>0.90490000000000004</v>
      </c>
      <c r="E96" t="s">
        <v>15</v>
      </c>
      <c r="F96">
        <v>1.1599999999999999</v>
      </c>
      <c r="G96">
        <v>0.4</v>
      </c>
      <c r="H96">
        <v>0.69</v>
      </c>
      <c r="I96">
        <v>0</v>
      </c>
      <c r="J96">
        <v>10.35</v>
      </c>
      <c r="K96">
        <v>1.1200000000000001</v>
      </c>
      <c r="L96">
        <v>0.23</v>
      </c>
      <c r="M96">
        <v>4.13</v>
      </c>
      <c r="N96">
        <v>1.66</v>
      </c>
    </row>
    <row r="97" spans="1:14" x14ac:dyDescent="0.3">
      <c r="A97" t="s">
        <v>40</v>
      </c>
      <c r="B97">
        <v>0.23419999999999999</v>
      </c>
      <c r="C97">
        <v>0.54530000000000001</v>
      </c>
      <c r="D97">
        <v>0</v>
      </c>
      <c r="E97" t="s">
        <v>16</v>
      </c>
      <c r="F97">
        <v>0.45</v>
      </c>
      <c r="G97">
        <v>0.87</v>
      </c>
      <c r="H97">
        <v>0.02</v>
      </c>
      <c r="I97">
        <v>0</v>
      </c>
      <c r="J97">
        <v>3.28</v>
      </c>
      <c r="K97">
        <v>1.1100000000000001</v>
      </c>
      <c r="L97">
        <v>0.09</v>
      </c>
      <c r="M97">
        <v>0</v>
      </c>
      <c r="N97">
        <v>0</v>
      </c>
    </row>
    <row r="98" spans="1:14" x14ac:dyDescent="0.3">
      <c r="A98" t="s">
        <v>41</v>
      </c>
      <c r="B98">
        <v>29.124300000000002</v>
      </c>
      <c r="C98">
        <v>32.270200000000003</v>
      </c>
      <c r="D98">
        <v>34.712299999999999</v>
      </c>
      <c r="E98" t="s">
        <v>114</v>
      </c>
      <c r="F98">
        <v>0</v>
      </c>
      <c r="G98">
        <v>0.13</v>
      </c>
      <c r="H98">
        <v>4.1500000000000004</v>
      </c>
      <c r="I98">
        <v>0</v>
      </c>
      <c r="J98">
        <v>0</v>
      </c>
      <c r="K98">
        <v>0.08</v>
      </c>
      <c r="L98">
        <v>3.74</v>
      </c>
      <c r="M98">
        <v>0.42</v>
      </c>
      <c r="N98">
        <v>0.67</v>
      </c>
    </row>
    <row r="99" spans="1:14" x14ac:dyDescent="0.3">
      <c r="A99" t="s">
        <v>41</v>
      </c>
      <c r="B99">
        <v>100.9491</v>
      </c>
      <c r="C99">
        <v>114.9868</v>
      </c>
      <c r="D99">
        <v>126.19</v>
      </c>
      <c r="E99" t="s">
        <v>115</v>
      </c>
      <c r="F99">
        <v>0.54</v>
      </c>
      <c r="G99">
        <v>2.1800000000000002</v>
      </c>
      <c r="H99">
        <v>0</v>
      </c>
      <c r="I99">
        <v>5.36</v>
      </c>
      <c r="J99">
        <v>0</v>
      </c>
      <c r="K99">
        <v>0</v>
      </c>
      <c r="L99">
        <v>5.41</v>
      </c>
      <c r="M99">
        <v>0</v>
      </c>
      <c r="N99">
        <v>0</v>
      </c>
    </row>
    <row r="100" spans="1:14" x14ac:dyDescent="0.3">
      <c r="A100" t="s">
        <v>41</v>
      </c>
      <c r="B100">
        <v>44.231299999999997</v>
      </c>
      <c r="C100">
        <v>56.970999999999997</v>
      </c>
      <c r="D100">
        <v>61.454799999999999</v>
      </c>
      <c r="E100" t="s">
        <v>15</v>
      </c>
      <c r="F100">
        <v>0.71</v>
      </c>
      <c r="G100">
        <v>2.66</v>
      </c>
      <c r="H100">
        <v>0</v>
      </c>
      <c r="I100">
        <v>0.49</v>
      </c>
      <c r="J100">
        <v>0</v>
      </c>
      <c r="K100">
        <v>0</v>
      </c>
      <c r="L100">
        <v>0</v>
      </c>
      <c r="M100">
        <v>0</v>
      </c>
      <c r="N100">
        <v>0.26</v>
      </c>
    </row>
    <row r="101" spans="1:14" x14ac:dyDescent="0.3">
      <c r="A101" t="s">
        <v>41</v>
      </c>
      <c r="B101">
        <v>145.50489999999999</v>
      </c>
      <c r="C101">
        <v>200.68180000000001</v>
      </c>
      <c r="D101">
        <v>205.54679999999999</v>
      </c>
      <c r="E101" t="s">
        <v>116</v>
      </c>
      <c r="F101">
        <v>8.99</v>
      </c>
      <c r="G101">
        <v>0</v>
      </c>
      <c r="H101">
        <v>5.5</v>
      </c>
      <c r="I101">
        <v>0</v>
      </c>
      <c r="J101">
        <v>1.25</v>
      </c>
      <c r="K101">
        <v>0</v>
      </c>
      <c r="L101">
        <v>2.4700000000000002</v>
      </c>
      <c r="M101">
        <v>0</v>
      </c>
      <c r="N101">
        <v>2.14</v>
      </c>
    </row>
    <row r="102" spans="1:14" x14ac:dyDescent="0.3">
      <c r="A102" t="s">
        <v>41</v>
      </c>
      <c r="B102">
        <v>123.2915</v>
      </c>
      <c r="C102">
        <v>132.5472</v>
      </c>
      <c r="D102">
        <v>156.90819999999999</v>
      </c>
      <c r="E102" t="s">
        <v>16</v>
      </c>
      <c r="F102">
        <v>1.83</v>
      </c>
      <c r="G102">
        <v>2.2200000000000002</v>
      </c>
      <c r="H102">
        <v>0</v>
      </c>
      <c r="I102">
        <v>0</v>
      </c>
      <c r="J102">
        <v>9.6</v>
      </c>
      <c r="K102">
        <v>0</v>
      </c>
      <c r="L102">
        <v>2.92</v>
      </c>
      <c r="M102">
        <v>8.93</v>
      </c>
      <c r="N102">
        <v>1.95</v>
      </c>
    </row>
    <row r="103" spans="1:14" x14ac:dyDescent="0.3">
      <c r="A103" t="s">
        <v>42</v>
      </c>
      <c r="B103">
        <v>85.547700000000006</v>
      </c>
      <c r="C103">
        <v>135.85159999999999</v>
      </c>
      <c r="D103">
        <v>129.6388</v>
      </c>
      <c r="E103" t="s">
        <v>15</v>
      </c>
      <c r="F103">
        <v>2.2200000000000002</v>
      </c>
      <c r="G103">
        <v>3.54</v>
      </c>
      <c r="H103">
        <v>3.48</v>
      </c>
      <c r="I103">
        <v>3</v>
      </c>
      <c r="J103">
        <v>0</v>
      </c>
      <c r="K103">
        <v>6.56</v>
      </c>
      <c r="L103">
        <v>7.0000000000000007E-2</v>
      </c>
      <c r="M103">
        <v>0</v>
      </c>
      <c r="N103">
        <v>0</v>
      </c>
    </row>
    <row r="104" spans="1:14" x14ac:dyDescent="0.3">
      <c r="A104" t="s">
        <v>42</v>
      </c>
      <c r="B104">
        <v>144.834</v>
      </c>
      <c r="C104">
        <v>196.99469999999999</v>
      </c>
      <c r="D104">
        <v>192.7295</v>
      </c>
      <c r="E104" t="s">
        <v>115</v>
      </c>
      <c r="F104">
        <v>0</v>
      </c>
      <c r="G104">
        <v>7.94</v>
      </c>
      <c r="H104">
        <v>0</v>
      </c>
      <c r="I104">
        <v>0</v>
      </c>
      <c r="J104">
        <v>2.5299999999999998</v>
      </c>
      <c r="K104">
        <v>0</v>
      </c>
      <c r="L104">
        <v>1.89</v>
      </c>
      <c r="M104">
        <v>4.04</v>
      </c>
      <c r="N104">
        <v>0</v>
      </c>
    </row>
    <row r="105" spans="1:14" x14ac:dyDescent="0.3">
      <c r="A105" t="s">
        <v>42</v>
      </c>
      <c r="B105">
        <v>59.497100000000003</v>
      </c>
      <c r="C105">
        <v>72.498900000000006</v>
      </c>
      <c r="D105">
        <v>77.322999999999993</v>
      </c>
      <c r="E105" t="s">
        <v>116</v>
      </c>
      <c r="F105">
        <v>0</v>
      </c>
      <c r="G105">
        <v>0</v>
      </c>
      <c r="H105">
        <v>2.1</v>
      </c>
      <c r="I105">
        <v>1.57</v>
      </c>
      <c r="J105">
        <v>4.4400000000000004</v>
      </c>
      <c r="K105">
        <v>0</v>
      </c>
      <c r="L105">
        <v>0</v>
      </c>
      <c r="M105">
        <v>0</v>
      </c>
      <c r="N105">
        <v>4.13</v>
      </c>
    </row>
    <row r="106" spans="1:14" x14ac:dyDescent="0.3">
      <c r="A106" t="s">
        <v>42</v>
      </c>
      <c r="B106">
        <v>85.709199999999996</v>
      </c>
      <c r="C106">
        <v>99.879499999999993</v>
      </c>
      <c r="D106">
        <v>119.15309999999999</v>
      </c>
      <c r="E106" t="s">
        <v>16</v>
      </c>
      <c r="F106">
        <v>3.4</v>
      </c>
      <c r="G106">
        <v>4.12</v>
      </c>
      <c r="H106">
        <v>0.01</v>
      </c>
      <c r="I106">
        <v>2.99</v>
      </c>
      <c r="J106">
        <v>0</v>
      </c>
      <c r="K106">
        <v>0.5</v>
      </c>
      <c r="L106">
        <v>0.75</v>
      </c>
      <c r="M106">
        <v>1.91</v>
      </c>
      <c r="N106">
        <v>0.28000000000000003</v>
      </c>
    </row>
    <row r="107" spans="1:14" x14ac:dyDescent="0.3">
      <c r="A107" t="s">
        <v>43</v>
      </c>
      <c r="B107">
        <v>5.0949999999999998</v>
      </c>
      <c r="C107">
        <v>9.6141000000000005</v>
      </c>
      <c r="D107">
        <v>11.4686</v>
      </c>
      <c r="E107" t="s">
        <v>16</v>
      </c>
      <c r="F107">
        <v>0.49</v>
      </c>
      <c r="G107">
        <v>0</v>
      </c>
      <c r="H107">
        <v>4.12</v>
      </c>
      <c r="I107">
        <v>3.47</v>
      </c>
      <c r="J107">
        <v>5.01</v>
      </c>
      <c r="K107">
        <v>4.46</v>
      </c>
      <c r="L107">
        <v>0</v>
      </c>
      <c r="M107">
        <v>1.89</v>
      </c>
      <c r="N107">
        <v>12.93</v>
      </c>
    </row>
    <row r="108" spans="1:14" x14ac:dyDescent="0.3">
      <c r="A108" t="s">
        <v>43</v>
      </c>
      <c r="B108">
        <v>3.4866000000000001</v>
      </c>
      <c r="C108">
        <v>6.1932999999999998</v>
      </c>
      <c r="D108">
        <v>6.5305</v>
      </c>
      <c r="E108" t="s">
        <v>15</v>
      </c>
      <c r="F108">
        <v>4.71</v>
      </c>
      <c r="G108">
        <v>7.03</v>
      </c>
      <c r="H108">
        <v>1.48</v>
      </c>
      <c r="I108">
        <v>4.5999999999999996</v>
      </c>
      <c r="J108">
        <v>0.63</v>
      </c>
      <c r="K108">
        <v>0</v>
      </c>
      <c r="L108">
        <v>3.35</v>
      </c>
      <c r="M108">
        <v>2.02</v>
      </c>
      <c r="N108">
        <v>25.33</v>
      </c>
    </row>
    <row r="109" spans="1:14" x14ac:dyDescent="0.3">
      <c r="A109" t="s">
        <v>43</v>
      </c>
      <c r="B109">
        <v>4.3495999999999997</v>
      </c>
      <c r="C109">
        <v>5.4748000000000001</v>
      </c>
      <c r="D109">
        <v>6.1058000000000003</v>
      </c>
      <c r="E109" t="s">
        <v>114</v>
      </c>
      <c r="F109">
        <v>0</v>
      </c>
      <c r="G109">
        <v>0.57999999999999996</v>
      </c>
      <c r="H109">
        <v>15.47</v>
      </c>
      <c r="I109">
        <v>3.08</v>
      </c>
      <c r="J109">
        <v>2.94</v>
      </c>
      <c r="K109">
        <v>0</v>
      </c>
      <c r="L109">
        <v>4.21</v>
      </c>
      <c r="M109">
        <v>1.98</v>
      </c>
      <c r="N109">
        <v>0</v>
      </c>
    </row>
    <row r="110" spans="1:14" x14ac:dyDescent="0.3">
      <c r="A110" t="s">
        <v>43</v>
      </c>
      <c r="B110">
        <v>1.3053999999999999</v>
      </c>
      <c r="C110">
        <v>2.6049000000000002</v>
      </c>
      <c r="D110">
        <v>2.4567000000000001</v>
      </c>
      <c r="E110" t="s">
        <v>116</v>
      </c>
      <c r="F110">
        <v>1.17</v>
      </c>
      <c r="G110">
        <v>0.02</v>
      </c>
      <c r="H110">
        <v>0.43</v>
      </c>
      <c r="I110">
        <v>0.23</v>
      </c>
      <c r="J110">
        <v>0</v>
      </c>
      <c r="K110">
        <v>1.21</v>
      </c>
      <c r="L110">
        <v>0</v>
      </c>
      <c r="M110">
        <v>0</v>
      </c>
      <c r="N110">
        <v>0</v>
      </c>
    </row>
    <row r="111" spans="1:14" x14ac:dyDescent="0.3">
      <c r="A111" t="s">
        <v>44</v>
      </c>
      <c r="B111">
        <v>1.6552</v>
      </c>
      <c r="C111">
        <v>2.3803999999999998</v>
      </c>
      <c r="D111">
        <v>2.3071000000000002</v>
      </c>
      <c r="E111" t="s">
        <v>116</v>
      </c>
      <c r="F111">
        <v>1.24</v>
      </c>
      <c r="G111">
        <v>0</v>
      </c>
      <c r="H111">
        <v>0.85</v>
      </c>
      <c r="I111">
        <v>7.21</v>
      </c>
      <c r="J111">
        <v>0</v>
      </c>
      <c r="K111">
        <v>0.22</v>
      </c>
      <c r="L111">
        <v>0</v>
      </c>
      <c r="M111">
        <v>4.26</v>
      </c>
      <c r="N111">
        <v>0</v>
      </c>
    </row>
    <row r="112" spans="1:14" x14ac:dyDescent="0.3">
      <c r="A112" t="s">
        <v>44</v>
      </c>
      <c r="B112">
        <v>6.1585999999999999</v>
      </c>
      <c r="C112">
        <v>9.4276999999999997</v>
      </c>
      <c r="D112">
        <v>8.1637000000000004</v>
      </c>
      <c r="E112" t="s">
        <v>115</v>
      </c>
      <c r="F112">
        <v>0.66</v>
      </c>
      <c r="G112">
        <v>1.1599999999999999</v>
      </c>
      <c r="H112">
        <v>1.35</v>
      </c>
      <c r="I112">
        <v>0</v>
      </c>
      <c r="J112">
        <v>4.0199999999999996</v>
      </c>
      <c r="K112">
        <v>1.9</v>
      </c>
      <c r="L112">
        <v>0</v>
      </c>
      <c r="M112">
        <v>1.39</v>
      </c>
      <c r="N112">
        <v>4.67</v>
      </c>
    </row>
    <row r="113" spans="1:14" x14ac:dyDescent="0.3">
      <c r="A113" t="s">
        <v>45</v>
      </c>
      <c r="B113">
        <v>52.654000000000003</v>
      </c>
      <c r="C113">
        <v>68.87</v>
      </c>
      <c r="D113">
        <v>0</v>
      </c>
      <c r="E113" t="s">
        <v>15</v>
      </c>
      <c r="F113">
        <v>1.33</v>
      </c>
      <c r="G113">
        <v>0</v>
      </c>
      <c r="H113">
        <v>0</v>
      </c>
      <c r="I113">
        <v>0</v>
      </c>
      <c r="J113">
        <v>0.27</v>
      </c>
      <c r="K113">
        <v>0.97</v>
      </c>
      <c r="L113">
        <v>0</v>
      </c>
      <c r="M113">
        <v>0.16</v>
      </c>
      <c r="N113">
        <v>0.86</v>
      </c>
    </row>
    <row r="114" spans="1:14" x14ac:dyDescent="0.3">
      <c r="A114" t="s">
        <v>45</v>
      </c>
      <c r="B114">
        <v>115.5887</v>
      </c>
      <c r="C114">
        <v>177.37</v>
      </c>
      <c r="D114">
        <v>162.27260000000001</v>
      </c>
      <c r="E114" t="s">
        <v>114</v>
      </c>
      <c r="F114">
        <v>0.94</v>
      </c>
      <c r="G114">
        <v>0.97</v>
      </c>
      <c r="H114">
        <v>0.97</v>
      </c>
      <c r="I114">
        <v>2.09</v>
      </c>
      <c r="J114">
        <v>3.05</v>
      </c>
      <c r="K114">
        <v>1.43</v>
      </c>
      <c r="L114">
        <v>2.76</v>
      </c>
      <c r="M114">
        <v>0.23</v>
      </c>
      <c r="N114">
        <v>0</v>
      </c>
    </row>
    <row r="115" spans="1:14" x14ac:dyDescent="0.3">
      <c r="A115" t="s">
        <v>45</v>
      </c>
      <c r="B115">
        <v>174.76339999999999</v>
      </c>
      <c r="C115">
        <v>252.23929999999999</v>
      </c>
      <c r="D115">
        <v>299.44349999999997</v>
      </c>
      <c r="E115" t="s">
        <v>16</v>
      </c>
      <c r="F115">
        <v>0.18</v>
      </c>
      <c r="G115">
        <v>0</v>
      </c>
      <c r="H115">
        <v>0</v>
      </c>
      <c r="I115">
        <v>1.63</v>
      </c>
      <c r="J115">
        <v>4</v>
      </c>
      <c r="K115">
        <v>0</v>
      </c>
      <c r="L115">
        <v>2.19</v>
      </c>
      <c r="M115">
        <v>0</v>
      </c>
      <c r="N115">
        <v>0</v>
      </c>
    </row>
    <row r="116" spans="1:14" x14ac:dyDescent="0.3">
      <c r="A116" t="s">
        <v>46</v>
      </c>
      <c r="B116">
        <v>11.830500000000001</v>
      </c>
      <c r="C116">
        <v>22.2181</v>
      </c>
      <c r="D116">
        <v>20.501200000000001</v>
      </c>
      <c r="E116" t="s">
        <v>116</v>
      </c>
      <c r="F116">
        <v>0</v>
      </c>
      <c r="G116">
        <v>3.81</v>
      </c>
      <c r="H116">
        <v>0.74</v>
      </c>
      <c r="I116">
        <v>11.41</v>
      </c>
      <c r="J116">
        <v>0.83</v>
      </c>
      <c r="K116">
        <v>0</v>
      </c>
      <c r="L116">
        <v>2.16</v>
      </c>
      <c r="M116">
        <v>0</v>
      </c>
      <c r="N116">
        <v>5.79</v>
      </c>
    </row>
    <row r="117" spans="1:14" x14ac:dyDescent="0.3">
      <c r="A117" t="s">
        <v>46</v>
      </c>
      <c r="B117">
        <v>5.5491000000000001</v>
      </c>
      <c r="C117">
        <v>8.9642999999999997</v>
      </c>
      <c r="D117">
        <v>8.3279999999999994</v>
      </c>
      <c r="E117" t="s">
        <v>15</v>
      </c>
      <c r="F117">
        <v>14.12</v>
      </c>
      <c r="G117">
        <v>6.38</v>
      </c>
      <c r="H117">
        <v>0</v>
      </c>
      <c r="I117">
        <v>4.0199999999999996</v>
      </c>
      <c r="J117">
        <v>1.89</v>
      </c>
      <c r="K117">
        <v>21.79</v>
      </c>
      <c r="L117">
        <v>0</v>
      </c>
      <c r="M117">
        <v>0.9</v>
      </c>
      <c r="N117">
        <v>0</v>
      </c>
    </row>
    <row r="118" spans="1:14" x14ac:dyDescent="0.3">
      <c r="A118" t="s">
        <v>46</v>
      </c>
      <c r="B118">
        <v>1.3177000000000001</v>
      </c>
      <c r="C118">
        <v>1.6368</v>
      </c>
      <c r="D118">
        <v>0</v>
      </c>
      <c r="E118" t="s">
        <v>16</v>
      </c>
      <c r="F118">
        <v>0</v>
      </c>
      <c r="G118">
        <v>1.36</v>
      </c>
      <c r="H118">
        <v>0</v>
      </c>
      <c r="I118">
        <v>0.31</v>
      </c>
      <c r="J118">
        <v>2.8</v>
      </c>
      <c r="K118">
        <v>1.26</v>
      </c>
      <c r="L118">
        <v>0.81</v>
      </c>
      <c r="M118">
        <v>0.21</v>
      </c>
      <c r="N118">
        <v>1.31</v>
      </c>
    </row>
    <row r="119" spans="1:14" x14ac:dyDescent="0.3">
      <c r="A119" t="s">
        <v>46</v>
      </c>
      <c r="B119">
        <v>2.214</v>
      </c>
      <c r="C119">
        <v>2.6852</v>
      </c>
      <c r="D119">
        <v>3.3174999999999999</v>
      </c>
      <c r="E119" t="s">
        <v>114</v>
      </c>
      <c r="F119">
        <v>0.83</v>
      </c>
      <c r="G119">
        <v>2.42</v>
      </c>
      <c r="H119">
        <v>0.3</v>
      </c>
      <c r="I119">
        <v>1.1100000000000001</v>
      </c>
      <c r="J119">
        <v>0.46</v>
      </c>
      <c r="K119">
        <v>1.21</v>
      </c>
      <c r="L119">
        <v>5.94</v>
      </c>
      <c r="M119">
        <v>0.77</v>
      </c>
      <c r="N119">
        <v>0</v>
      </c>
    </row>
    <row r="120" spans="1:14" x14ac:dyDescent="0.3">
      <c r="A120" t="s">
        <v>46</v>
      </c>
      <c r="B120">
        <v>7.1307</v>
      </c>
      <c r="C120">
        <v>13.2155</v>
      </c>
      <c r="D120">
        <v>15.912699999999999</v>
      </c>
      <c r="E120" t="s">
        <v>115</v>
      </c>
      <c r="F120">
        <v>1.52</v>
      </c>
      <c r="G120">
        <v>0.15</v>
      </c>
      <c r="H120">
        <v>0.34</v>
      </c>
      <c r="I120">
        <v>0</v>
      </c>
      <c r="J120">
        <v>0.27</v>
      </c>
      <c r="K120">
        <v>0.36</v>
      </c>
      <c r="L120">
        <v>0.21</v>
      </c>
      <c r="M120">
        <v>0.4</v>
      </c>
      <c r="N120">
        <v>1.29</v>
      </c>
    </row>
    <row r="121" spans="1:14" x14ac:dyDescent="0.3">
      <c r="A121" t="s">
        <v>47</v>
      </c>
      <c r="B121">
        <v>7.1128999999999998</v>
      </c>
      <c r="C121">
        <v>12.7598</v>
      </c>
      <c r="D121">
        <v>12.011200000000001</v>
      </c>
      <c r="E121" t="s">
        <v>116</v>
      </c>
      <c r="F121">
        <v>0</v>
      </c>
      <c r="G121">
        <v>0</v>
      </c>
      <c r="H121">
        <v>0</v>
      </c>
      <c r="I121">
        <v>0.35</v>
      </c>
      <c r="J121">
        <v>0</v>
      </c>
      <c r="K121">
        <v>0.22</v>
      </c>
      <c r="L121">
        <v>0.1</v>
      </c>
      <c r="M121">
        <v>0</v>
      </c>
      <c r="N121">
        <v>0</v>
      </c>
    </row>
    <row r="122" spans="1:14" x14ac:dyDescent="0.3">
      <c r="A122" t="s">
        <v>47</v>
      </c>
      <c r="B122">
        <v>13.263999999999999</v>
      </c>
      <c r="C122">
        <v>18.081399999999999</v>
      </c>
      <c r="D122">
        <v>0</v>
      </c>
      <c r="E122" t="s">
        <v>115</v>
      </c>
      <c r="F122">
        <v>2.39</v>
      </c>
      <c r="G122">
        <v>0</v>
      </c>
      <c r="H122">
        <v>6.61</v>
      </c>
      <c r="I122">
        <v>1.52</v>
      </c>
      <c r="J122">
        <v>0</v>
      </c>
      <c r="K122">
        <v>0</v>
      </c>
      <c r="L122">
        <v>0</v>
      </c>
      <c r="M122">
        <v>0.74</v>
      </c>
      <c r="N122">
        <v>0</v>
      </c>
    </row>
    <row r="123" spans="1:14" x14ac:dyDescent="0.3">
      <c r="A123" t="s">
        <v>48</v>
      </c>
      <c r="B123">
        <v>141.9024</v>
      </c>
      <c r="C123">
        <v>218.7166</v>
      </c>
      <c r="D123">
        <v>225.2457</v>
      </c>
      <c r="E123" t="s">
        <v>15</v>
      </c>
      <c r="F123">
        <v>1.23</v>
      </c>
      <c r="G123">
        <v>3.26</v>
      </c>
      <c r="H123">
        <v>2.11</v>
      </c>
      <c r="I123">
        <v>0</v>
      </c>
      <c r="J123">
        <v>2.77</v>
      </c>
      <c r="K123">
        <v>0.96</v>
      </c>
      <c r="L123">
        <v>0</v>
      </c>
      <c r="M123">
        <v>0.81</v>
      </c>
      <c r="N123">
        <v>1.82</v>
      </c>
    </row>
    <row r="124" spans="1:14" x14ac:dyDescent="0.3">
      <c r="A124" t="s">
        <v>48</v>
      </c>
      <c r="B124">
        <v>34.612099999999998</v>
      </c>
      <c r="C124">
        <v>39.4161</v>
      </c>
      <c r="D124">
        <v>0</v>
      </c>
      <c r="E124" t="s">
        <v>115</v>
      </c>
      <c r="F124">
        <v>7.19</v>
      </c>
      <c r="G124">
        <v>0.75</v>
      </c>
      <c r="H124">
        <v>0</v>
      </c>
      <c r="I124">
        <v>5.33</v>
      </c>
      <c r="J124">
        <v>0</v>
      </c>
      <c r="K124">
        <v>4.79</v>
      </c>
      <c r="L124">
        <v>4.4000000000000004</v>
      </c>
      <c r="M124">
        <v>0</v>
      </c>
      <c r="N124">
        <v>1.4</v>
      </c>
    </row>
    <row r="125" spans="1:14" x14ac:dyDescent="0.3">
      <c r="A125" t="s">
        <v>48</v>
      </c>
      <c r="B125">
        <v>111.39190000000001</v>
      </c>
      <c r="C125">
        <v>169.86009999999999</v>
      </c>
      <c r="D125">
        <v>159.9802</v>
      </c>
      <c r="E125" t="s">
        <v>116</v>
      </c>
      <c r="F125">
        <v>9.69</v>
      </c>
      <c r="G125">
        <v>0.3</v>
      </c>
      <c r="H125">
        <v>0.53</v>
      </c>
      <c r="I125">
        <v>0.05</v>
      </c>
      <c r="J125">
        <v>0</v>
      </c>
      <c r="K125">
        <v>0.21</v>
      </c>
      <c r="L125">
        <v>7.0000000000000007E-2</v>
      </c>
      <c r="M125">
        <v>0.38</v>
      </c>
      <c r="N125">
        <v>2.97</v>
      </c>
    </row>
    <row r="126" spans="1:14" x14ac:dyDescent="0.3">
      <c r="A126" t="s">
        <v>49</v>
      </c>
      <c r="B126">
        <v>34.172499999999999</v>
      </c>
      <c r="C126">
        <v>48.602899999999998</v>
      </c>
      <c r="D126">
        <v>44.677199999999999</v>
      </c>
      <c r="E126" t="s">
        <v>15</v>
      </c>
      <c r="F126">
        <v>0</v>
      </c>
      <c r="G126">
        <v>0</v>
      </c>
      <c r="H126">
        <v>1.42</v>
      </c>
      <c r="I126">
        <v>0</v>
      </c>
      <c r="J126">
        <v>1.96</v>
      </c>
      <c r="K126">
        <v>0.5</v>
      </c>
      <c r="L126">
        <v>2.7</v>
      </c>
      <c r="M126">
        <v>0.6</v>
      </c>
      <c r="N126">
        <v>0</v>
      </c>
    </row>
    <row r="127" spans="1:14" x14ac:dyDescent="0.3">
      <c r="A127" t="s">
        <v>49</v>
      </c>
      <c r="B127">
        <v>85.469200000000001</v>
      </c>
      <c r="C127">
        <v>105.2261</v>
      </c>
      <c r="D127">
        <v>116.5919</v>
      </c>
      <c r="E127" t="s">
        <v>114</v>
      </c>
      <c r="F127">
        <v>1.04</v>
      </c>
      <c r="G127">
        <v>0</v>
      </c>
      <c r="H127">
        <v>3.89</v>
      </c>
      <c r="I127">
        <v>9.9</v>
      </c>
      <c r="J127">
        <v>0</v>
      </c>
      <c r="K127">
        <v>0</v>
      </c>
      <c r="L127">
        <v>0</v>
      </c>
      <c r="M127">
        <v>0.3</v>
      </c>
      <c r="N127">
        <v>0</v>
      </c>
    </row>
    <row r="128" spans="1:14" x14ac:dyDescent="0.3">
      <c r="A128" t="s">
        <v>49</v>
      </c>
      <c r="B128">
        <v>123.0253</v>
      </c>
      <c r="C128">
        <v>185.6302</v>
      </c>
      <c r="D128">
        <v>199.21940000000001</v>
      </c>
      <c r="E128" t="s">
        <v>16</v>
      </c>
      <c r="F128">
        <v>3.13</v>
      </c>
      <c r="G128">
        <v>0</v>
      </c>
      <c r="H128">
        <v>0</v>
      </c>
      <c r="I128">
        <v>0</v>
      </c>
      <c r="J128">
        <v>10.210000000000001</v>
      </c>
      <c r="K128">
        <v>0.59</v>
      </c>
      <c r="L128">
        <v>0.67</v>
      </c>
      <c r="M128">
        <v>1.83</v>
      </c>
      <c r="N128">
        <v>0.56999999999999995</v>
      </c>
    </row>
    <row r="129" spans="1:14" x14ac:dyDescent="0.3">
      <c r="A129" t="s">
        <v>49</v>
      </c>
      <c r="B129">
        <v>64.660899999999998</v>
      </c>
      <c r="C129">
        <v>100.9919</v>
      </c>
      <c r="D129">
        <v>91.639399999999995</v>
      </c>
      <c r="E129" t="s">
        <v>115</v>
      </c>
      <c r="F129">
        <v>6.56</v>
      </c>
      <c r="G129">
        <v>7.45</v>
      </c>
      <c r="H129">
        <v>6.36</v>
      </c>
      <c r="I129">
        <v>1.1599999999999999</v>
      </c>
      <c r="J129">
        <v>0</v>
      </c>
      <c r="K129">
        <v>4.46</v>
      </c>
      <c r="L129">
        <v>4.37</v>
      </c>
      <c r="M129">
        <v>4.67</v>
      </c>
      <c r="N129">
        <v>4.0199999999999996</v>
      </c>
    </row>
    <row r="130" spans="1:14" x14ac:dyDescent="0.3">
      <c r="A130" t="s">
        <v>49</v>
      </c>
      <c r="B130">
        <v>93.488600000000005</v>
      </c>
      <c r="C130">
        <v>102.1207</v>
      </c>
      <c r="D130">
        <v>112.45829999999999</v>
      </c>
      <c r="E130" t="s">
        <v>116</v>
      </c>
      <c r="F130">
        <v>2.82</v>
      </c>
      <c r="G130">
        <v>7.0000000000000007E-2</v>
      </c>
      <c r="H130">
        <v>0</v>
      </c>
      <c r="I130">
        <v>0</v>
      </c>
      <c r="J130">
        <v>0</v>
      </c>
      <c r="K130">
        <v>0</v>
      </c>
      <c r="L130">
        <v>2.31</v>
      </c>
      <c r="M130">
        <v>0</v>
      </c>
      <c r="N130">
        <v>3.62</v>
      </c>
    </row>
    <row r="131" spans="1:14" x14ac:dyDescent="0.3">
      <c r="A131" t="s">
        <v>50</v>
      </c>
      <c r="B131">
        <v>128.0369</v>
      </c>
      <c r="C131">
        <v>148.93700000000001</v>
      </c>
      <c r="D131">
        <v>149.79249999999999</v>
      </c>
      <c r="E131" t="s">
        <v>115</v>
      </c>
      <c r="F131">
        <v>0</v>
      </c>
      <c r="G131">
        <v>0.72</v>
      </c>
      <c r="H131">
        <v>0.94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1.62</v>
      </c>
    </row>
    <row r="132" spans="1:14" x14ac:dyDescent="0.3">
      <c r="A132" t="s">
        <v>50</v>
      </c>
      <c r="B132">
        <v>84.875500000000002</v>
      </c>
      <c r="C132">
        <v>135.0581</v>
      </c>
      <c r="D132">
        <v>133.39349999999999</v>
      </c>
      <c r="E132" t="s">
        <v>16</v>
      </c>
      <c r="F132">
        <v>1.45</v>
      </c>
      <c r="G132">
        <v>1.9</v>
      </c>
      <c r="H132">
        <v>1.3</v>
      </c>
      <c r="I132">
        <v>0</v>
      </c>
      <c r="J132">
        <v>0.03</v>
      </c>
      <c r="K132">
        <v>0</v>
      </c>
      <c r="L132">
        <v>0</v>
      </c>
      <c r="M132">
        <v>1.07</v>
      </c>
      <c r="N132">
        <v>0</v>
      </c>
    </row>
    <row r="133" spans="1:14" x14ac:dyDescent="0.3">
      <c r="A133" t="s">
        <v>50</v>
      </c>
      <c r="B133">
        <v>92.890699999999995</v>
      </c>
      <c r="C133">
        <v>143.05500000000001</v>
      </c>
      <c r="D133">
        <v>153.19030000000001</v>
      </c>
      <c r="E133" t="s">
        <v>15</v>
      </c>
      <c r="F133">
        <v>6.02</v>
      </c>
      <c r="G133">
        <v>7.89</v>
      </c>
      <c r="H133">
        <v>3.06</v>
      </c>
      <c r="I133">
        <v>2.88</v>
      </c>
      <c r="J133">
        <v>2.64</v>
      </c>
      <c r="K133">
        <v>1.75</v>
      </c>
      <c r="L133">
        <v>0</v>
      </c>
      <c r="M133">
        <v>0</v>
      </c>
      <c r="N133">
        <v>3.87</v>
      </c>
    </row>
    <row r="134" spans="1:14" x14ac:dyDescent="0.3">
      <c r="A134" t="s">
        <v>50</v>
      </c>
      <c r="B134">
        <v>37.192100000000003</v>
      </c>
      <c r="C134">
        <v>39.3977</v>
      </c>
      <c r="D134">
        <v>46.208399999999997</v>
      </c>
      <c r="E134" t="s">
        <v>116</v>
      </c>
      <c r="F134">
        <v>0</v>
      </c>
      <c r="G134">
        <v>3.5</v>
      </c>
      <c r="H134">
        <v>0.85</v>
      </c>
      <c r="I134">
        <v>0</v>
      </c>
      <c r="J134">
        <v>0.21</v>
      </c>
      <c r="K134">
        <v>0</v>
      </c>
      <c r="L134">
        <v>1.5</v>
      </c>
      <c r="M134">
        <v>0.34</v>
      </c>
      <c r="N134">
        <v>2.12</v>
      </c>
    </row>
    <row r="135" spans="1:14" x14ac:dyDescent="0.3">
      <c r="A135" t="s">
        <v>51</v>
      </c>
      <c r="B135">
        <v>31.311499999999999</v>
      </c>
      <c r="C135">
        <v>39.103299999999997</v>
      </c>
      <c r="D135">
        <v>41.466700000000003</v>
      </c>
      <c r="E135" t="s">
        <v>116</v>
      </c>
      <c r="F135">
        <v>9.44</v>
      </c>
      <c r="G135">
        <v>1.97</v>
      </c>
      <c r="H135">
        <v>1.1000000000000001</v>
      </c>
      <c r="I135">
        <v>1.2</v>
      </c>
      <c r="J135">
        <v>0</v>
      </c>
      <c r="K135">
        <v>6.79</v>
      </c>
      <c r="L135">
        <v>1.45</v>
      </c>
      <c r="M135">
        <v>0</v>
      </c>
      <c r="N135">
        <v>0.04</v>
      </c>
    </row>
    <row r="136" spans="1:14" x14ac:dyDescent="0.3">
      <c r="A136" t="s">
        <v>51</v>
      </c>
      <c r="B136">
        <v>152.7903</v>
      </c>
      <c r="C136">
        <v>195.357</v>
      </c>
      <c r="D136">
        <v>190.95949999999999</v>
      </c>
      <c r="E136" t="s">
        <v>114</v>
      </c>
      <c r="F136">
        <v>0</v>
      </c>
      <c r="G136">
        <v>0</v>
      </c>
      <c r="H136">
        <v>12.93</v>
      </c>
      <c r="I136">
        <v>0</v>
      </c>
      <c r="J136">
        <v>3.49</v>
      </c>
      <c r="K136">
        <v>1.7</v>
      </c>
      <c r="L136">
        <v>0</v>
      </c>
      <c r="M136">
        <v>10.24</v>
      </c>
      <c r="N136">
        <v>3.48</v>
      </c>
    </row>
    <row r="137" spans="1:14" x14ac:dyDescent="0.3">
      <c r="A137" t="s">
        <v>51</v>
      </c>
      <c r="B137">
        <v>126.62520000000001</v>
      </c>
      <c r="C137">
        <v>152.8331</v>
      </c>
      <c r="D137">
        <v>164.4091</v>
      </c>
      <c r="E137" t="s">
        <v>115</v>
      </c>
      <c r="F137">
        <v>0.86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0.51</v>
      </c>
      <c r="M137">
        <v>1.1599999999999999</v>
      </c>
      <c r="N137">
        <v>0.59</v>
      </c>
    </row>
    <row r="138" spans="1:14" x14ac:dyDescent="0.3">
      <c r="A138" t="s">
        <v>52</v>
      </c>
      <c r="B138">
        <v>7.6711</v>
      </c>
      <c r="C138">
        <v>14.7134</v>
      </c>
      <c r="D138">
        <v>17.8489</v>
      </c>
      <c r="E138" t="s">
        <v>115</v>
      </c>
      <c r="F138">
        <v>0</v>
      </c>
      <c r="G138">
        <v>0</v>
      </c>
      <c r="H138">
        <v>1.21</v>
      </c>
      <c r="I138">
        <v>0.45</v>
      </c>
      <c r="J138">
        <v>0.18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52</v>
      </c>
      <c r="B139">
        <v>9.7010000000000005</v>
      </c>
      <c r="C139">
        <v>13.606199999999999</v>
      </c>
      <c r="D139">
        <v>15.939399999999999</v>
      </c>
      <c r="E139" t="s">
        <v>114</v>
      </c>
      <c r="F139">
        <v>14.55</v>
      </c>
      <c r="G139">
        <v>2.88</v>
      </c>
      <c r="H139">
        <v>0</v>
      </c>
      <c r="I139">
        <v>2.52</v>
      </c>
      <c r="J139">
        <v>0</v>
      </c>
      <c r="K139">
        <v>0</v>
      </c>
      <c r="L139">
        <v>0</v>
      </c>
      <c r="M139">
        <v>0</v>
      </c>
      <c r="N139">
        <v>5.74</v>
      </c>
    </row>
    <row r="140" spans="1:14" x14ac:dyDescent="0.3">
      <c r="A140" t="s">
        <v>52</v>
      </c>
      <c r="B140">
        <v>12.8445</v>
      </c>
      <c r="C140">
        <v>20.479099999999999</v>
      </c>
      <c r="D140">
        <v>21.2729</v>
      </c>
      <c r="E140" t="s">
        <v>116</v>
      </c>
      <c r="F140">
        <v>2.21</v>
      </c>
      <c r="G140">
        <v>0</v>
      </c>
      <c r="H140">
        <v>0</v>
      </c>
      <c r="I140">
        <v>0.59</v>
      </c>
      <c r="J140">
        <v>1.1299999999999999</v>
      </c>
      <c r="K140">
        <v>0.56000000000000005</v>
      </c>
      <c r="L140">
        <v>0</v>
      </c>
      <c r="M140">
        <v>3.25</v>
      </c>
      <c r="N140">
        <v>0.32</v>
      </c>
    </row>
    <row r="141" spans="1:14" x14ac:dyDescent="0.3">
      <c r="A141" t="s">
        <v>52</v>
      </c>
      <c r="B141">
        <v>3.7107000000000001</v>
      </c>
      <c r="C141">
        <v>6.6555</v>
      </c>
      <c r="D141">
        <v>5.7964000000000002</v>
      </c>
      <c r="E141" t="s">
        <v>15</v>
      </c>
      <c r="F141">
        <v>12.77</v>
      </c>
      <c r="G141">
        <v>1.1399999999999999</v>
      </c>
      <c r="H141">
        <v>4.21</v>
      </c>
      <c r="I141">
        <v>5.85</v>
      </c>
      <c r="J141">
        <v>0</v>
      </c>
      <c r="K141">
        <v>6.47</v>
      </c>
      <c r="L141">
        <v>5.59</v>
      </c>
      <c r="M141">
        <v>0</v>
      </c>
      <c r="N141">
        <v>3.31</v>
      </c>
    </row>
    <row r="142" spans="1:14" x14ac:dyDescent="0.3">
      <c r="A142" t="s">
        <v>52</v>
      </c>
      <c r="B142">
        <v>12.1859</v>
      </c>
      <c r="C142">
        <v>19.169599999999999</v>
      </c>
      <c r="D142">
        <v>19.067399999999999</v>
      </c>
      <c r="E142" t="s">
        <v>16</v>
      </c>
      <c r="F142">
        <v>0.48</v>
      </c>
      <c r="G142">
        <v>0</v>
      </c>
      <c r="H142">
        <v>0</v>
      </c>
      <c r="I142">
        <v>0.97</v>
      </c>
      <c r="J142">
        <v>0</v>
      </c>
      <c r="K142">
        <v>0.08</v>
      </c>
      <c r="L142">
        <v>0</v>
      </c>
      <c r="M142">
        <v>0</v>
      </c>
      <c r="N142">
        <v>0</v>
      </c>
    </row>
    <row r="143" spans="1:14" x14ac:dyDescent="0.3">
      <c r="A143" t="s">
        <v>53</v>
      </c>
      <c r="B143">
        <v>11.9901</v>
      </c>
      <c r="C143">
        <v>17.239000000000001</v>
      </c>
      <c r="D143">
        <v>15.5884</v>
      </c>
      <c r="E143" t="s">
        <v>15</v>
      </c>
      <c r="F143">
        <v>0</v>
      </c>
      <c r="G143">
        <v>1.27</v>
      </c>
      <c r="H143">
        <v>1.02</v>
      </c>
      <c r="I143">
        <v>1.61</v>
      </c>
      <c r="J143">
        <v>0</v>
      </c>
      <c r="K143">
        <v>0</v>
      </c>
      <c r="L143">
        <v>0</v>
      </c>
      <c r="M143">
        <v>0</v>
      </c>
      <c r="N143">
        <v>0.13</v>
      </c>
    </row>
    <row r="144" spans="1:14" x14ac:dyDescent="0.3">
      <c r="A144" t="s">
        <v>53</v>
      </c>
      <c r="B144">
        <v>8.6682000000000006</v>
      </c>
      <c r="C144">
        <v>11.6119</v>
      </c>
      <c r="D144">
        <v>11.629099999999999</v>
      </c>
      <c r="E144" t="s">
        <v>16</v>
      </c>
      <c r="F144">
        <v>12.42</v>
      </c>
      <c r="G144">
        <v>4.8099999999999996</v>
      </c>
      <c r="H144">
        <v>1.2</v>
      </c>
      <c r="I144">
        <v>4</v>
      </c>
      <c r="J144">
        <v>1.1599999999999999</v>
      </c>
      <c r="K144">
        <v>0</v>
      </c>
      <c r="L144">
        <v>4.5999999999999996</v>
      </c>
      <c r="M144">
        <v>4.2</v>
      </c>
      <c r="N144">
        <v>3.07</v>
      </c>
    </row>
    <row r="145" spans="1:14" x14ac:dyDescent="0.3">
      <c r="A145" t="s">
        <v>54</v>
      </c>
      <c r="B145">
        <v>1.7319</v>
      </c>
      <c r="C145">
        <v>2.8395000000000001</v>
      </c>
      <c r="D145">
        <v>3.0847000000000002</v>
      </c>
      <c r="E145" t="s">
        <v>115</v>
      </c>
      <c r="F145">
        <v>1.65</v>
      </c>
      <c r="G145">
        <v>0</v>
      </c>
      <c r="H145">
        <v>2.75</v>
      </c>
      <c r="I145">
        <v>9.5299999999999994</v>
      </c>
      <c r="J145">
        <v>1.21</v>
      </c>
      <c r="K145">
        <v>1.83</v>
      </c>
      <c r="L145">
        <v>0.34</v>
      </c>
      <c r="M145">
        <v>3.24</v>
      </c>
      <c r="N145">
        <v>0</v>
      </c>
    </row>
    <row r="146" spans="1:14" x14ac:dyDescent="0.3">
      <c r="A146" t="s">
        <v>54</v>
      </c>
      <c r="B146">
        <v>9.5770999999999997</v>
      </c>
      <c r="C146">
        <v>15.3962</v>
      </c>
      <c r="D146">
        <v>0</v>
      </c>
      <c r="E146" t="s">
        <v>116</v>
      </c>
      <c r="F146">
        <v>0</v>
      </c>
      <c r="G146">
        <v>0</v>
      </c>
      <c r="H146">
        <v>2.02</v>
      </c>
      <c r="I146">
        <v>6.76</v>
      </c>
      <c r="J146">
        <v>6</v>
      </c>
      <c r="K146">
        <v>0.56000000000000005</v>
      </c>
      <c r="L146">
        <v>1.18</v>
      </c>
      <c r="M146">
        <v>0</v>
      </c>
      <c r="N146">
        <v>1.6</v>
      </c>
    </row>
    <row r="147" spans="1:14" x14ac:dyDescent="0.3">
      <c r="A147" t="s">
        <v>54</v>
      </c>
      <c r="B147">
        <v>5.8661000000000003</v>
      </c>
      <c r="C147">
        <v>7.8102</v>
      </c>
      <c r="D147">
        <v>8.2123000000000008</v>
      </c>
      <c r="E147" t="s">
        <v>114</v>
      </c>
      <c r="F147">
        <v>7.33</v>
      </c>
      <c r="G147">
        <v>0</v>
      </c>
      <c r="H147">
        <v>26.44</v>
      </c>
      <c r="I147">
        <v>0</v>
      </c>
      <c r="J147">
        <v>8.84</v>
      </c>
      <c r="K147">
        <v>9.1</v>
      </c>
      <c r="L147">
        <v>5.76</v>
      </c>
      <c r="M147">
        <v>3.92</v>
      </c>
      <c r="N147">
        <v>6.07</v>
      </c>
    </row>
    <row r="148" spans="1:14" x14ac:dyDescent="0.3">
      <c r="A148" t="s">
        <v>55</v>
      </c>
      <c r="B148">
        <v>0.51539999999999997</v>
      </c>
      <c r="C148">
        <v>1.0696000000000001</v>
      </c>
      <c r="D148">
        <v>0.94089999999999996</v>
      </c>
      <c r="E148" t="s">
        <v>16</v>
      </c>
      <c r="F148">
        <v>0.94</v>
      </c>
      <c r="G148">
        <v>0.28000000000000003</v>
      </c>
      <c r="H148">
        <v>1.02</v>
      </c>
      <c r="I148">
        <v>5.0599999999999996</v>
      </c>
      <c r="J148">
        <v>2.06</v>
      </c>
      <c r="K148">
        <v>0</v>
      </c>
      <c r="L148">
        <v>0.96</v>
      </c>
      <c r="M148">
        <v>0.09</v>
      </c>
      <c r="N148">
        <v>0.74</v>
      </c>
    </row>
    <row r="149" spans="1:14" x14ac:dyDescent="0.3">
      <c r="A149" t="s">
        <v>55</v>
      </c>
      <c r="B149">
        <v>0.54490000000000005</v>
      </c>
      <c r="C149">
        <v>0.99690000000000001</v>
      </c>
      <c r="D149">
        <v>0</v>
      </c>
      <c r="E149" t="s">
        <v>115</v>
      </c>
      <c r="F149">
        <v>2.2799999999999998</v>
      </c>
      <c r="G149">
        <v>0</v>
      </c>
      <c r="H149">
        <v>3.15</v>
      </c>
      <c r="I149">
        <v>1.87</v>
      </c>
      <c r="J149">
        <v>0</v>
      </c>
      <c r="K149">
        <v>0</v>
      </c>
      <c r="L149">
        <v>0.52</v>
      </c>
      <c r="M149">
        <v>1.24</v>
      </c>
      <c r="N149">
        <v>0.43</v>
      </c>
    </row>
    <row r="150" spans="1:14" x14ac:dyDescent="0.3">
      <c r="A150" t="s">
        <v>55</v>
      </c>
      <c r="B150">
        <v>0.12870000000000001</v>
      </c>
      <c r="C150">
        <v>0.21829999999999999</v>
      </c>
      <c r="D150">
        <v>0</v>
      </c>
      <c r="E150" t="s">
        <v>116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0.28999999999999998</v>
      </c>
      <c r="N150">
        <v>0</v>
      </c>
    </row>
    <row r="151" spans="1:14" x14ac:dyDescent="0.3">
      <c r="A151" t="s">
        <v>55</v>
      </c>
      <c r="B151">
        <v>0.58069999999999999</v>
      </c>
      <c r="C151">
        <v>1.1163000000000001</v>
      </c>
      <c r="D151">
        <v>1.1140000000000001</v>
      </c>
      <c r="E151" t="s">
        <v>114</v>
      </c>
      <c r="F151">
        <v>0.06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0.22</v>
      </c>
      <c r="M151">
        <v>0</v>
      </c>
      <c r="N151">
        <v>0</v>
      </c>
    </row>
    <row r="152" spans="1:14" x14ac:dyDescent="0.3">
      <c r="A152" t="s">
        <v>56</v>
      </c>
      <c r="B152">
        <v>95.312200000000004</v>
      </c>
      <c r="C152">
        <v>102.65430000000001</v>
      </c>
      <c r="D152">
        <v>98.272900000000007</v>
      </c>
      <c r="E152" t="s">
        <v>115</v>
      </c>
      <c r="F152">
        <v>2.54</v>
      </c>
      <c r="G152">
        <v>1.02</v>
      </c>
      <c r="H152">
        <v>1.59</v>
      </c>
      <c r="I152">
        <v>0</v>
      </c>
      <c r="J152">
        <v>8.0299999999999994</v>
      </c>
      <c r="K152">
        <v>0</v>
      </c>
      <c r="L152">
        <v>3.67</v>
      </c>
      <c r="M152">
        <v>0.61</v>
      </c>
      <c r="N152">
        <v>0</v>
      </c>
    </row>
    <row r="153" spans="1:14" x14ac:dyDescent="0.3">
      <c r="A153" t="s">
        <v>56</v>
      </c>
      <c r="B153">
        <v>149.25299999999999</v>
      </c>
      <c r="C153">
        <v>213.59350000000001</v>
      </c>
      <c r="D153">
        <v>227.85329999999999</v>
      </c>
      <c r="E153" t="s">
        <v>116</v>
      </c>
      <c r="F153">
        <v>2.46</v>
      </c>
      <c r="G153">
        <v>0</v>
      </c>
      <c r="H153">
        <v>4.8600000000000003</v>
      </c>
      <c r="I153">
        <v>4.3899999999999997</v>
      </c>
      <c r="J153">
        <v>4.38</v>
      </c>
      <c r="K153">
        <v>0</v>
      </c>
      <c r="L153">
        <v>0.3</v>
      </c>
      <c r="M153">
        <v>0.04</v>
      </c>
      <c r="N153">
        <v>2.11</v>
      </c>
    </row>
    <row r="154" spans="1:14" x14ac:dyDescent="0.3">
      <c r="A154" t="s">
        <v>56</v>
      </c>
      <c r="B154">
        <v>44.316800000000001</v>
      </c>
      <c r="C154">
        <v>49.709000000000003</v>
      </c>
      <c r="D154">
        <v>49.892299999999999</v>
      </c>
      <c r="E154" t="s">
        <v>16</v>
      </c>
      <c r="F154">
        <v>3.15</v>
      </c>
      <c r="G154">
        <v>3.61</v>
      </c>
      <c r="H154">
        <v>0</v>
      </c>
      <c r="I154">
        <v>4.75</v>
      </c>
      <c r="J154">
        <v>3.14</v>
      </c>
      <c r="K154">
        <v>6.95</v>
      </c>
      <c r="L154">
        <v>0.51</v>
      </c>
      <c r="M154">
        <v>5.96</v>
      </c>
      <c r="N154">
        <v>3.93</v>
      </c>
    </row>
    <row r="155" spans="1:14" x14ac:dyDescent="0.3">
      <c r="A155" t="s">
        <v>56</v>
      </c>
      <c r="B155">
        <v>86.417100000000005</v>
      </c>
      <c r="C155">
        <v>94.984200000000001</v>
      </c>
      <c r="D155">
        <v>97.960499999999996</v>
      </c>
      <c r="E155" t="s">
        <v>15</v>
      </c>
      <c r="F155">
        <v>0</v>
      </c>
      <c r="G155">
        <v>0</v>
      </c>
      <c r="H155">
        <v>0.93</v>
      </c>
      <c r="I155">
        <v>0.5</v>
      </c>
      <c r="J155">
        <v>0</v>
      </c>
      <c r="K155">
        <v>1.8</v>
      </c>
      <c r="L155">
        <v>0.6</v>
      </c>
      <c r="M155">
        <v>0</v>
      </c>
      <c r="N155">
        <v>0</v>
      </c>
    </row>
    <row r="156" spans="1:14" x14ac:dyDescent="0.3">
      <c r="A156" t="s">
        <v>56</v>
      </c>
      <c r="B156">
        <v>111.57040000000001</v>
      </c>
      <c r="C156">
        <v>178.464</v>
      </c>
      <c r="D156">
        <v>175.9751</v>
      </c>
      <c r="E156" t="s">
        <v>114</v>
      </c>
      <c r="F156">
        <v>1.95</v>
      </c>
      <c r="G156">
        <v>0.18</v>
      </c>
      <c r="H156">
        <v>1.33</v>
      </c>
      <c r="I156">
        <v>2.4</v>
      </c>
      <c r="J156">
        <v>0.55000000000000004</v>
      </c>
      <c r="K156">
        <v>0.23</v>
      </c>
      <c r="L156">
        <v>0.93</v>
      </c>
      <c r="M156">
        <v>0.86</v>
      </c>
      <c r="N156">
        <v>0</v>
      </c>
    </row>
    <row r="157" spans="1:14" x14ac:dyDescent="0.3">
      <c r="A157" t="s">
        <v>57</v>
      </c>
      <c r="B157">
        <v>37.686900000000001</v>
      </c>
      <c r="C157">
        <v>44.118699999999997</v>
      </c>
      <c r="D157">
        <v>45.852800000000002</v>
      </c>
      <c r="E157" t="s">
        <v>15</v>
      </c>
      <c r="F157">
        <v>0.71</v>
      </c>
      <c r="G157">
        <v>0.05</v>
      </c>
      <c r="H157">
        <v>1.25</v>
      </c>
      <c r="I157">
        <v>0</v>
      </c>
      <c r="J157">
        <v>0.45</v>
      </c>
      <c r="K157">
        <v>0</v>
      </c>
      <c r="L157">
        <v>0</v>
      </c>
      <c r="M157">
        <v>0</v>
      </c>
      <c r="N157">
        <v>1.02</v>
      </c>
    </row>
    <row r="158" spans="1:14" x14ac:dyDescent="0.3">
      <c r="A158" t="s">
        <v>57</v>
      </c>
      <c r="B158">
        <v>120.4734</v>
      </c>
      <c r="C158">
        <v>144.7313</v>
      </c>
      <c r="D158">
        <v>0</v>
      </c>
      <c r="E158" t="s">
        <v>116</v>
      </c>
      <c r="F158">
        <v>0</v>
      </c>
      <c r="G158">
        <v>0.42</v>
      </c>
      <c r="H158">
        <v>0</v>
      </c>
      <c r="I158">
        <v>0</v>
      </c>
      <c r="J158">
        <v>1</v>
      </c>
      <c r="K158">
        <v>0.5</v>
      </c>
      <c r="L158">
        <v>7.0000000000000007E-2</v>
      </c>
      <c r="M158">
        <v>2.83</v>
      </c>
      <c r="N158">
        <v>0</v>
      </c>
    </row>
    <row r="159" spans="1:14" x14ac:dyDescent="0.3">
      <c r="A159" t="s">
        <v>57</v>
      </c>
      <c r="B159">
        <v>71.209500000000006</v>
      </c>
      <c r="C159">
        <v>91.288899999999998</v>
      </c>
      <c r="D159">
        <v>0</v>
      </c>
      <c r="E159" t="s">
        <v>114</v>
      </c>
      <c r="F159">
        <v>0</v>
      </c>
      <c r="G159">
        <v>0.99</v>
      </c>
      <c r="H159">
        <v>0</v>
      </c>
      <c r="I159">
        <v>0.25</v>
      </c>
      <c r="J159">
        <v>0</v>
      </c>
      <c r="K159">
        <v>3.48</v>
      </c>
      <c r="L159">
        <v>1.55</v>
      </c>
      <c r="M159">
        <v>0.25</v>
      </c>
      <c r="N159">
        <v>0</v>
      </c>
    </row>
    <row r="160" spans="1:14" x14ac:dyDescent="0.3">
      <c r="A160" t="s">
        <v>57</v>
      </c>
      <c r="B160">
        <v>99.671800000000005</v>
      </c>
      <c r="C160">
        <v>121.65130000000001</v>
      </c>
      <c r="D160">
        <v>139.11920000000001</v>
      </c>
      <c r="E160" t="s">
        <v>115</v>
      </c>
      <c r="F160">
        <v>0</v>
      </c>
      <c r="G160">
        <v>4.0199999999999996</v>
      </c>
      <c r="H160">
        <v>2.2000000000000002</v>
      </c>
      <c r="I160">
        <v>2.63</v>
      </c>
      <c r="J160">
        <v>5</v>
      </c>
      <c r="K160">
        <v>1.19</v>
      </c>
      <c r="L160">
        <v>0</v>
      </c>
      <c r="M160">
        <v>7.31</v>
      </c>
      <c r="N160">
        <v>2.17</v>
      </c>
    </row>
    <row r="161" spans="1:14" x14ac:dyDescent="0.3">
      <c r="A161" t="s">
        <v>57</v>
      </c>
      <c r="B161">
        <v>154.80549999999999</v>
      </c>
      <c r="C161">
        <v>188.36179999999999</v>
      </c>
      <c r="D161">
        <v>193.79310000000001</v>
      </c>
      <c r="E161" t="s">
        <v>16</v>
      </c>
      <c r="F161">
        <v>0.23</v>
      </c>
      <c r="G161">
        <v>0.33</v>
      </c>
      <c r="H161">
        <v>0.79</v>
      </c>
      <c r="I161">
        <v>1.65</v>
      </c>
      <c r="J161">
        <v>0.4</v>
      </c>
      <c r="K161">
        <v>0.23</v>
      </c>
      <c r="L161">
        <v>0.67</v>
      </c>
      <c r="M161">
        <v>0.24</v>
      </c>
      <c r="N161">
        <v>0.35</v>
      </c>
    </row>
    <row r="162" spans="1:14" x14ac:dyDescent="0.3">
      <c r="A162" t="s">
        <v>58</v>
      </c>
      <c r="B162">
        <v>44.356499999999997</v>
      </c>
      <c r="C162">
        <v>62.839399999999998</v>
      </c>
      <c r="D162">
        <v>61.9148</v>
      </c>
      <c r="E162" t="s">
        <v>114</v>
      </c>
      <c r="F162">
        <v>1.46</v>
      </c>
      <c r="G162">
        <v>10.15</v>
      </c>
      <c r="H162">
        <v>3.14</v>
      </c>
      <c r="I162">
        <v>1.68</v>
      </c>
      <c r="J162">
        <v>0</v>
      </c>
      <c r="K162">
        <v>0.5</v>
      </c>
      <c r="L162">
        <v>2.6</v>
      </c>
      <c r="M162">
        <v>1.58</v>
      </c>
      <c r="N162">
        <v>0.1</v>
      </c>
    </row>
    <row r="163" spans="1:14" x14ac:dyDescent="0.3">
      <c r="A163" t="s">
        <v>58</v>
      </c>
      <c r="B163">
        <v>89.189899999999994</v>
      </c>
      <c r="C163">
        <v>124.2188</v>
      </c>
      <c r="D163">
        <v>114.5705</v>
      </c>
      <c r="E163" t="s">
        <v>116</v>
      </c>
      <c r="F163">
        <v>3.18</v>
      </c>
      <c r="G163">
        <v>9.0299999999999994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2.1</v>
      </c>
      <c r="N163">
        <v>0.85</v>
      </c>
    </row>
    <row r="164" spans="1:14" x14ac:dyDescent="0.3">
      <c r="A164" t="s">
        <v>58</v>
      </c>
      <c r="B164">
        <v>165.29339999999999</v>
      </c>
      <c r="C164">
        <v>246.6848</v>
      </c>
      <c r="D164">
        <v>226.88810000000001</v>
      </c>
      <c r="E164" t="s">
        <v>115</v>
      </c>
      <c r="F164">
        <v>4.12</v>
      </c>
      <c r="G164">
        <v>1.01</v>
      </c>
      <c r="H164">
        <v>0</v>
      </c>
      <c r="I164">
        <v>0</v>
      </c>
      <c r="J164">
        <v>0</v>
      </c>
      <c r="K164">
        <v>2.4</v>
      </c>
      <c r="L164">
        <v>0.32</v>
      </c>
      <c r="M164">
        <v>2.9</v>
      </c>
      <c r="N164">
        <v>3.55</v>
      </c>
    </row>
    <row r="165" spans="1:14" x14ac:dyDescent="0.3">
      <c r="A165" t="s">
        <v>58</v>
      </c>
      <c r="B165">
        <v>70.3095</v>
      </c>
      <c r="C165">
        <v>96.291200000000003</v>
      </c>
      <c r="D165">
        <v>107.7466</v>
      </c>
      <c r="E165" t="s">
        <v>16</v>
      </c>
      <c r="F165">
        <v>0</v>
      </c>
      <c r="G165">
        <v>0</v>
      </c>
      <c r="H165">
        <v>0.84</v>
      </c>
      <c r="I165">
        <v>0</v>
      </c>
      <c r="J165">
        <v>1.1000000000000001</v>
      </c>
      <c r="K165">
        <v>0.19</v>
      </c>
      <c r="L165">
        <v>1.91</v>
      </c>
      <c r="M165">
        <v>3.02</v>
      </c>
      <c r="N165">
        <v>1.37</v>
      </c>
    </row>
    <row r="166" spans="1:14" x14ac:dyDescent="0.3">
      <c r="A166" t="s">
        <v>59</v>
      </c>
      <c r="B166">
        <v>79.0428</v>
      </c>
      <c r="C166">
        <v>88.886300000000006</v>
      </c>
      <c r="D166">
        <v>93.821299999999994</v>
      </c>
      <c r="E166" t="s">
        <v>15</v>
      </c>
      <c r="F166">
        <v>0</v>
      </c>
      <c r="G166">
        <v>0.17</v>
      </c>
      <c r="H166">
        <v>1.85</v>
      </c>
      <c r="I166">
        <v>0.52</v>
      </c>
      <c r="J166">
        <v>0.38</v>
      </c>
      <c r="K166">
        <v>0</v>
      </c>
      <c r="L166">
        <v>0.18</v>
      </c>
      <c r="M166">
        <v>0.4</v>
      </c>
      <c r="N166">
        <v>0.85</v>
      </c>
    </row>
    <row r="167" spans="1:14" x14ac:dyDescent="0.3">
      <c r="A167" t="s">
        <v>59</v>
      </c>
      <c r="B167">
        <v>65.521900000000002</v>
      </c>
      <c r="C167">
        <v>70.493899999999996</v>
      </c>
      <c r="D167">
        <v>77.582999999999998</v>
      </c>
      <c r="E167" t="s">
        <v>116</v>
      </c>
      <c r="F167">
        <v>3.73</v>
      </c>
      <c r="G167">
        <v>1.77</v>
      </c>
      <c r="H167">
        <v>0</v>
      </c>
      <c r="I167">
        <v>0</v>
      </c>
      <c r="J167">
        <v>0</v>
      </c>
      <c r="K167">
        <v>1.46</v>
      </c>
      <c r="L167">
        <v>0.69</v>
      </c>
      <c r="M167">
        <v>0</v>
      </c>
      <c r="N167">
        <v>1.91</v>
      </c>
    </row>
    <row r="168" spans="1:14" x14ac:dyDescent="0.3">
      <c r="A168" t="s">
        <v>59</v>
      </c>
      <c r="B168">
        <v>171.74799999999999</v>
      </c>
      <c r="C168">
        <v>259.91570000000002</v>
      </c>
      <c r="D168">
        <v>0</v>
      </c>
      <c r="E168" t="s">
        <v>115</v>
      </c>
      <c r="F168">
        <v>0</v>
      </c>
      <c r="G168">
        <v>0.09</v>
      </c>
      <c r="H168">
        <v>0.95</v>
      </c>
      <c r="I168">
        <v>0</v>
      </c>
      <c r="J168">
        <v>0</v>
      </c>
      <c r="K168">
        <v>1.91</v>
      </c>
      <c r="L168">
        <v>0</v>
      </c>
      <c r="M168">
        <v>0</v>
      </c>
      <c r="N168">
        <v>0</v>
      </c>
    </row>
    <row r="169" spans="1:14" x14ac:dyDescent="0.3">
      <c r="A169" t="s">
        <v>59</v>
      </c>
      <c r="B169">
        <v>62.96</v>
      </c>
      <c r="C169">
        <v>88.762900000000002</v>
      </c>
      <c r="D169">
        <v>94.096199999999996</v>
      </c>
      <c r="E169" t="s">
        <v>114</v>
      </c>
      <c r="F169">
        <v>3.36</v>
      </c>
      <c r="G169">
        <v>0</v>
      </c>
      <c r="H169">
        <v>0</v>
      </c>
      <c r="I169">
        <v>5.0599999999999996</v>
      </c>
      <c r="J169">
        <v>1.05</v>
      </c>
      <c r="K169">
        <v>6.92</v>
      </c>
      <c r="L169">
        <v>0</v>
      </c>
      <c r="M169">
        <v>5.5</v>
      </c>
      <c r="N169">
        <v>7.56</v>
      </c>
    </row>
    <row r="170" spans="1:14" x14ac:dyDescent="0.3">
      <c r="A170" t="s">
        <v>59</v>
      </c>
      <c r="B170">
        <v>84.445700000000002</v>
      </c>
      <c r="C170">
        <v>116.0154</v>
      </c>
      <c r="D170">
        <v>107.5192</v>
      </c>
      <c r="E170" t="s">
        <v>16</v>
      </c>
      <c r="F170">
        <v>0</v>
      </c>
      <c r="G170">
        <v>2.56</v>
      </c>
      <c r="H170">
        <v>0</v>
      </c>
      <c r="I170">
        <v>0</v>
      </c>
      <c r="J170">
        <v>2.6</v>
      </c>
      <c r="K170">
        <v>5.44</v>
      </c>
      <c r="L170">
        <v>0</v>
      </c>
      <c r="M170">
        <v>4.87</v>
      </c>
      <c r="N170">
        <v>7.0000000000000007E-2</v>
      </c>
    </row>
    <row r="171" spans="1:14" x14ac:dyDescent="0.3">
      <c r="A171" t="s">
        <v>60</v>
      </c>
      <c r="B171">
        <v>86.524000000000001</v>
      </c>
      <c r="C171">
        <v>113.17749999999999</v>
      </c>
      <c r="D171">
        <v>114.3446</v>
      </c>
      <c r="E171" t="s">
        <v>114</v>
      </c>
      <c r="F171">
        <v>0.67</v>
      </c>
      <c r="G171">
        <v>0</v>
      </c>
      <c r="H171">
        <v>0</v>
      </c>
      <c r="I171">
        <v>0</v>
      </c>
      <c r="J171">
        <v>0.38</v>
      </c>
      <c r="K171">
        <v>0</v>
      </c>
      <c r="L171">
        <v>0.35</v>
      </c>
      <c r="M171">
        <v>0</v>
      </c>
      <c r="N171">
        <v>1.66</v>
      </c>
    </row>
    <row r="172" spans="1:14" x14ac:dyDescent="0.3">
      <c r="A172" t="s">
        <v>60</v>
      </c>
      <c r="B172">
        <v>78.927300000000002</v>
      </c>
      <c r="C172">
        <v>99.084900000000005</v>
      </c>
      <c r="D172">
        <v>100.5772</v>
      </c>
      <c r="E172" t="s">
        <v>115</v>
      </c>
      <c r="F172">
        <v>5.97</v>
      </c>
      <c r="G172">
        <v>1.18</v>
      </c>
      <c r="H172">
        <v>0</v>
      </c>
      <c r="I172">
        <v>0.97</v>
      </c>
      <c r="J172">
        <v>0</v>
      </c>
      <c r="K172">
        <v>3.32</v>
      </c>
      <c r="L172">
        <v>0.92</v>
      </c>
      <c r="M172">
        <v>0</v>
      </c>
      <c r="N172">
        <v>1.55</v>
      </c>
    </row>
    <row r="173" spans="1:14" x14ac:dyDescent="0.3">
      <c r="A173" t="s">
        <v>60</v>
      </c>
      <c r="B173">
        <v>168.87180000000001</v>
      </c>
      <c r="C173">
        <v>255.0488</v>
      </c>
      <c r="D173">
        <v>0</v>
      </c>
      <c r="E173" t="s">
        <v>16</v>
      </c>
      <c r="F173">
        <v>0.28000000000000003</v>
      </c>
      <c r="G173">
        <v>0.06</v>
      </c>
      <c r="H173">
        <v>0.71</v>
      </c>
      <c r="I173">
        <v>0</v>
      </c>
      <c r="J173">
        <v>0.23</v>
      </c>
      <c r="K173">
        <v>0</v>
      </c>
      <c r="L173">
        <v>0</v>
      </c>
      <c r="M173">
        <v>0.01</v>
      </c>
      <c r="N173">
        <v>0</v>
      </c>
    </row>
    <row r="174" spans="1:14" x14ac:dyDescent="0.3">
      <c r="A174" t="s">
        <v>60</v>
      </c>
      <c r="B174">
        <v>120.8942</v>
      </c>
      <c r="C174">
        <v>156.83359999999999</v>
      </c>
      <c r="D174">
        <v>150.02539999999999</v>
      </c>
      <c r="E174" t="s">
        <v>15</v>
      </c>
      <c r="F174">
        <v>2.61</v>
      </c>
      <c r="G174">
        <v>1.46</v>
      </c>
      <c r="H174">
        <v>0</v>
      </c>
      <c r="I174">
        <v>0</v>
      </c>
      <c r="J174">
        <v>1.71</v>
      </c>
      <c r="K174">
        <v>0</v>
      </c>
      <c r="L174">
        <v>3.6</v>
      </c>
      <c r="M174">
        <v>0</v>
      </c>
      <c r="N174">
        <v>5.73</v>
      </c>
    </row>
    <row r="175" spans="1:14" x14ac:dyDescent="0.3">
      <c r="A175" t="s">
        <v>60</v>
      </c>
      <c r="B175">
        <v>38.809199999999997</v>
      </c>
      <c r="C175">
        <v>61.886000000000003</v>
      </c>
      <c r="D175">
        <v>59.5852</v>
      </c>
      <c r="E175" t="s">
        <v>116</v>
      </c>
      <c r="F175">
        <v>0</v>
      </c>
      <c r="G175">
        <v>0</v>
      </c>
      <c r="H175">
        <v>0</v>
      </c>
      <c r="I175">
        <v>0</v>
      </c>
      <c r="J175">
        <v>0.52</v>
      </c>
      <c r="K175">
        <v>0</v>
      </c>
      <c r="L175">
        <v>0.05</v>
      </c>
      <c r="M175">
        <v>1.62</v>
      </c>
      <c r="N175">
        <v>0</v>
      </c>
    </row>
    <row r="176" spans="1:14" x14ac:dyDescent="0.3">
      <c r="A176" t="s">
        <v>61</v>
      </c>
      <c r="B176">
        <v>119.7303</v>
      </c>
      <c r="C176">
        <v>129.4265</v>
      </c>
      <c r="D176">
        <v>117.41119999999999</v>
      </c>
      <c r="E176" t="s">
        <v>15</v>
      </c>
      <c r="F176">
        <v>0.28000000000000003</v>
      </c>
      <c r="G176">
        <v>0.56999999999999995</v>
      </c>
      <c r="H176">
        <v>2.73</v>
      </c>
      <c r="I176">
        <v>3.05</v>
      </c>
      <c r="J176">
        <v>4.6500000000000004</v>
      </c>
      <c r="K176">
        <v>2.06</v>
      </c>
      <c r="L176">
        <v>3.04</v>
      </c>
      <c r="M176">
        <v>0.19</v>
      </c>
      <c r="N176">
        <v>0</v>
      </c>
    </row>
    <row r="177" spans="1:14" x14ac:dyDescent="0.3">
      <c r="A177" t="s">
        <v>61</v>
      </c>
      <c r="B177">
        <v>142.89429999999999</v>
      </c>
      <c r="C177">
        <v>208.76480000000001</v>
      </c>
      <c r="D177">
        <v>207.4101</v>
      </c>
      <c r="E177" t="s">
        <v>116</v>
      </c>
      <c r="F177">
        <v>1.54</v>
      </c>
      <c r="G177">
        <v>1.1399999999999999</v>
      </c>
      <c r="H177">
        <v>1.66</v>
      </c>
      <c r="I177">
        <v>0</v>
      </c>
      <c r="J177">
        <v>3.32</v>
      </c>
      <c r="K177">
        <v>0.56999999999999995</v>
      </c>
      <c r="L177">
        <v>0</v>
      </c>
      <c r="M177">
        <v>0.84</v>
      </c>
      <c r="N177">
        <v>0.56000000000000005</v>
      </c>
    </row>
    <row r="178" spans="1:14" x14ac:dyDescent="0.3">
      <c r="A178" t="s">
        <v>62</v>
      </c>
      <c r="B178">
        <v>2.7839999999999998</v>
      </c>
      <c r="C178">
        <v>3.5548999999999999</v>
      </c>
      <c r="D178">
        <v>3.6254</v>
      </c>
      <c r="E178" t="s">
        <v>16</v>
      </c>
      <c r="F178">
        <v>8.19</v>
      </c>
      <c r="G178">
        <v>0</v>
      </c>
      <c r="H178">
        <v>0</v>
      </c>
      <c r="I178">
        <v>0</v>
      </c>
      <c r="J178">
        <v>0</v>
      </c>
      <c r="K178">
        <v>5.4</v>
      </c>
      <c r="L178">
        <v>5.0199999999999996</v>
      </c>
      <c r="M178">
        <v>0.28000000000000003</v>
      </c>
      <c r="N178">
        <v>0.96</v>
      </c>
    </row>
    <row r="179" spans="1:14" x14ac:dyDescent="0.3">
      <c r="A179" t="s">
        <v>62</v>
      </c>
      <c r="B179">
        <v>10.8645</v>
      </c>
      <c r="C179">
        <v>15.2011</v>
      </c>
      <c r="D179">
        <v>0</v>
      </c>
      <c r="E179" t="s">
        <v>15</v>
      </c>
      <c r="F179">
        <v>0.97</v>
      </c>
      <c r="G179">
        <v>0</v>
      </c>
      <c r="H179">
        <v>1.67</v>
      </c>
      <c r="I179">
        <v>0</v>
      </c>
      <c r="J179">
        <v>0.9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62</v>
      </c>
      <c r="B180">
        <v>6.9273999999999996</v>
      </c>
      <c r="C180">
        <v>9.5870999999999995</v>
      </c>
      <c r="D180">
        <v>10.127599999999999</v>
      </c>
      <c r="E180" t="s">
        <v>116</v>
      </c>
      <c r="F180">
        <v>0</v>
      </c>
      <c r="G180">
        <v>3.26</v>
      </c>
      <c r="H180">
        <v>0</v>
      </c>
      <c r="I180">
        <v>0</v>
      </c>
      <c r="J180">
        <v>8.39</v>
      </c>
      <c r="K180">
        <v>0.06</v>
      </c>
      <c r="L180">
        <v>3.35</v>
      </c>
      <c r="M180">
        <v>0</v>
      </c>
      <c r="N180">
        <v>2.58</v>
      </c>
    </row>
    <row r="181" spans="1:14" x14ac:dyDescent="0.3">
      <c r="A181" t="s">
        <v>62</v>
      </c>
      <c r="B181">
        <v>6.7798999999999996</v>
      </c>
      <c r="C181">
        <v>10.362500000000001</v>
      </c>
      <c r="D181">
        <v>9.7670999999999992</v>
      </c>
      <c r="E181" t="s">
        <v>114</v>
      </c>
      <c r="F181">
        <v>0</v>
      </c>
      <c r="G181">
        <v>0</v>
      </c>
      <c r="H181">
        <v>0</v>
      </c>
      <c r="I181">
        <v>5.53</v>
      </c>
      <c r="J181">
        <v>0</v>
      </c>
      <c r="K181">
        <v>1.69</v>
      </c>
      <c r="L181">
        <v>0.54</v>
      </c>
      <c r="M181">
        <v>0.41</v>
      </c>
      <c r="N181">
        <v>0</v>
      </c>
    </row>
    <row r="182" spans="1:14" x14ac:dyDescent="0.3">
      <c r="A182" t="s">
        <v>63</v>
      </c>
      <c r="B182">
        <v>7.7645</v>
      </c>
      <c r="C182">
        <v>10.918100000000001</v>
      </c>
      <c r="D182">
        <v>13.145099999999999</v>
      </c>
      <c r="E182" t="s">
        <v>116</v>
      </c>
      <c r="F182">
        <v>1.28</v>
      </c>
      <c r="G182">
        <v>0</v>
      </c>
      <c r="H182">
        <v>0</v>
      </c>
      <c r="I182">
        <v>0.41</v>
      </c>
      <c r="J182">
        <v>5.45</v>
      </c>
      <c r="K182">
        <v>1.26</v>
      </c>
      <c r="L182">
        <v>0.09</v>
      </c>
      <c r="M182">
        <v>0.43</v>
      </c>
      <c r="N182">
        <v>4.5</v>
      </c>
    </row>
    <row r="183" spans="1:14" x14ac:dyDescent="0.3">
      <c r="A183" t="s">
        <v>63</v>
      </c>
      <c r="B183">
        <v>2.8003</v>
      </c>
      <c r="C183">
        <v>4.7603999999999997</v>
      </c>
      <c r="D183">
        <v>5.4341999999999997</v>
      </c>
      <c r="E183" t="s">
        <v>15</v>
      </c>
      <c r="F183">
        <v>5.59</v>
      </c>
      <c r="G183">
        <v>4.8899999999999997</v>
      </c>
      <c r="H183">
        <v>12.55</v>
      </c>
      <c r="I183">
        <v>0</v>
      </c>
      <c r="J183">
        <v>0.79</v>
      </c>
      <c r="K183">
        <v>0.39</v>
      </c>
      <c r="L183">
        <v>0</v>
      </c>
      <c r="M183">
        <v>0.51</v>
      </c>
      <c r="N183">
        <v>7.01</v>
      </c>
    </row>
    <row r="184" spans="1:14" x14ac:dyDescent="0.3">
      <c r="A184" t="s">
        <v>63</v>
      </c>
      <c r="B184">
        <v>12.708399999999999</v>
      </c>
      <c r="C184">
        <v>21.907</v>
      </c>
      <c r="D184">
        <v>20.622599999999998</v>
      </c>
      <c r="E184" t="s">
        <v>115</v>
      </c>
      <c r="F184">
        <v>0.16</v>
      </c>
      <c r="G184">
        <v>0.39</v>
      </c>
      <c r="H184">
        <v>1.67</v>
      </c>
      <c r="I184">
        <v>0</v>
      </c>
      <c r="J184">
        <v>7.69</v>
      </c>
      <c r="K184">
        <v>0.19</v>
      </c>
      <c r="L184">
        <v>0.89</v>
      </c>
      <c r="M184">
        <v>2.5299999999999998</v>
      </c>
      <c r="N184">
        <v>1.19</v>
      </c>
    </row>
    <row r="185" spans="1:14" x14ac:dyDescent="0.3">
      <c r="A185" t="s">
        <v>64</v>
      </c>
      <c r="B185">
        <v>9.9193999999999996</v>
      </c>
      <c r="C185">
        <v>13.852499999999999</v>
      </c>
      <c r="D185">
        <v>0</v>
      </c>
      <c r="E185" t="s">
        <v>115</v>
      </c>
      <c r="F185">
        <v>0.02</v>
      </c>
      <c r="G185">
        <v>0</v>
      </c>
      <c r="H185">
        <v>0</v>
      </c>
      <c r="I185">
        <v>4.3499999999999996</v>
      </c>
      <c r="J185">
        <v>4.09</v>
      </c>
      <c r="K185">
        <v>6.53</v>
      </c>
      <c r="L185">
        <v>0</v>
      </c>
      <c r="M185">
        <v>1.89</v>
      </c>
      <c r="N185">
        <v>1.44</v>
      </c>
    </row>
    <row r="186" spans="1:14" x14ac:dyDescent="0.3">
      <c r="A186" t="s">
        <v>64</v>
      </c>
      <c r="B186">
        <v>6.0503</v>
      </c>
      <c r="C186">
        <v>9.6129999999999995</v>
      </c>
      <c r="D186">
        <v>9.3775999999999993</v>
      </c>
      <c r="E186" t="s">
        <v>16</v>
      </c>
      <c r="F186">
        <v>1.34</v>
      </c>
      <c r="G186">
        <v>0</v>
      </c>
      <c r="H186">
        <v>0.46</v>
      </c>
      <c r="I186">
        <v>0</v>
      </c>
      <c r="J186">
        <v>0</v>
      </c>
      <c r="K186">
        <v>0.95</v>
      </c>
      <c r="L186">
        <v>0</v>
      </c>
      <c r="M186">
        <v>2.76</v>
      </c>
      <c r="N186">
        <v>0</v>
      </c>
    </row>
    <row r="187" spans="1:14" x14ac:dyDescent="0.3">
      <c r="A187" t="s">
        <v>64</v>
      </c>
      <c r="B187">
        <v>0.8034</v>
      </c>
      <c r="C187">
        <v>1.0457000000000001</v>
      </c>
      <c r="D187">
        <v>1.2794000000000001</v>
      </c>
      <c r="E187" t="s">
        <v>15</v>
      </c>
      <c r="F187">
        <v>5.28</v>
      </c>
      <c r="G187">
        <v>2.4500000000000002</v>
      </c>
      <c r="H187">
        <v>0</v>
      </c>
      <c r="I187">
        <v>0</v>
      </c>
      <c r="J187">
        <v>15.44</v>
      </c>
      <c r="K187">
        <v>11.64</v>
      </c>
      <c r="L187">
        <v>3.35</v>
      </c>
      <c r="M187">
        <v>0</v>
      </c>
      <c r="N187">
        <v>1.66</v>
      </c>
    </row>
    <row r="188" spans="1:14" x14ac:dyDescent="0.3">
      <c r="A188" t="s">
        <v>64</v>
      </c>
      <c r="B188">
        <v>5.9573</v>
      </c>
      <c r="C188">
        <v>7.3978999999999999</v>
      </c>
      <c r="D188">
        <v>8.3168000000000006</v>
      </c>
      <c r="E188" t="s">
        <v>116</v>
      </c>
      <c r="F188">
        <v>1.76</v>
      </c>
      <c r="G188">
        <v>7.98</v>
      </c>
      <c r="H188">
        <v>1.25</v>
      </c>
      <c r="I188">
        <v>0.95</v>
      </c>
      <c r="J188">
        <v>0.96</v>
      </c>
      <c r="K188">
        <v>0</v>
      </c>
      <c r="L188">
        <v>3.04</v>
      </c>
      <c r="M188">
        <v>0</v>
      </c>
      <c r="N188">
        <v>0</v>
      </c>
    </row>
    <row r="189" spans="1:14" x14ac:dyDescent="0.3">
      <c r="A189" t="s">
        <v>65</v>
      </c>
      <c r="B189">
        <v>109.2496</v>
      </c>
      <c r="C189">
        <v>137.5129</v>
      </c>
      <c r="D189">
        <v>144.65880000000001</v>
      </c>
      <c r="E189" t="s">
        <v>116</v>
      </c>
      <c r="F189">
        <v>0.84</v>
      </c>
      <c r="G189">
        <v>0</v>
      </c>
      <c r="H189">
        <v>0</v>
      </c>
      <c r="I189">
        <v>2.76</v>
      </c>
      <c r="J189">
        <v>5.52</v>
      </c>
      <c r="K189">
        <v>3.82</v>
      </c>
      <c r="L189">
        <v>0</v>
      </c>
      <c r="M189">
        <v>3.3</v>
      </c>
      <c r="N189">
        <v>0</v>
      </c>
    </row>
    <row r="190" spans="1:14" x14ac:dyDescent="0.3">
      <c r="A190" t="s">
        <v>65</v>
      </c>
      <c r="B190">
        <v>49.353299999999997</v>
      </c>
      <c r="C190">
        <v>72.407300000000006</v>
      </c>
      <c r="D190">
        <v>0</v>
      </c>
      <c r="E190" t="s">
        <v>16</v>
      </c>
      <c r="F190">
        <v>7.34</v>
      </c>
      <c r="G190">
        <v>0</v>
      </c>
      <c r="H190">
        <v>2.83</v>
      </c>
      <c r="I190">
        <v>11.72</v>
      </c>
      <c r="J190">
        <v>5.43</v>
      </c>
      <c r="K190">
        <v>0</v>
      </c>
      <c r="L190">
        <v>0.81</v>
      </c>
      <c r="M190">
        <v>2.02</v>
      </c>
      <c r="N190">
        <v>2.89</v>
      </c>
    </row>
    <row r="191" spans="1:14" x14ac:dyDescent="0.3">
      <c r="A191" t="s">
        <v>65</v>
      </c>
      <c r="B191">
        <v>54.3767</v>
      </c>
      <c r="C191">
        <v>58.301699999999997</v>
      </c>
      <c r="D191">
        <v>55.9895</v>
      </c>
      <c r="E191" t="s">
        <v>15</v>
      </c>
      <c r="F191">
        <v>0.94</v>
      </c>
      <c r="G191">
        <v>0.56000000000000005</v>
      </c>
      <c r="H191">
        <v>0.25</v>
      </c>
      <c r="I191">
        <v>0.93</v>
      </c>
      <c r="J191">
        <v>0</v>
      </c>
      <c r="K191">
        <v>0.28999999999999998</v>
      </c>
      <c r="L191">
        <v>1.39</v>
      </c>
      <c r="M191">
        <v>0.3</v>
      </c>
      <c r="N191">
        <v>0</v>
      </c>
    </row>
    <row r="192" spans="1:14" x14ac:dyDescent="0.3">
      <c r="A192" t="s">
        <v>66</v>
      </c>
      <c r="B192">
        <v>0.28599999999999998</v>
      </c>
      <c r="C192">
        <v>0.78979999999999995</v>
      </c>
      <c r="D192">
        <v>0</v>
      </c>
      <c r="E192" t="s">
        <v>116</v>
      </c>
      <c r="F192">
        <v>4.91</v>
      </c>
      <c r="G192">
        <v>3.35</v>
      </c>
      <c r="H192">
        <v>0.8</v>
      </c>
      <c r="I192">
        <v>2.2400000000000002</v>
      </c>
      <c r="J192">
        <v>1.22</v>
      </c>
      <c r="K192">
        <v>6.94</v>
      </c>
      <c r="L192">
        <v>0</v>
      </c>
      <c r="M192">
        <v>5.64</v>
      </c>
      <c r="N192">
        <v>2.5299999999999998</v>
      </c>
    </row>
    <row r="193" spans="1:14" x14ac:dyDescent="0.3">
      <c r="A193" t="s">
        <v>66</v>
      </c>
      <c r="B193">
        <v>0.3</v>
      </c>
      <c r="C193">
        <v>0.83120000000000005</v>
      </c>
      <c r="D193">
        <v>0</v>
      </c>
      <c r="E193" t="s">
        <v>15</v>
      </c>
      <c r="F193">
        <v>0.12</v>
      </c>
      <c r="G193">
        <v>3.12</v>
      </c>
      <c r="H193">
        <v>4.25</v>
      </c>
      <c r="I193">
        <v>0</v>
      </c>
      <c r="J193">
        <v>10.52</v>
      </c>
      <c r="K193">
        <v>1.8</v>
      </c>
      <c r="L193">
        <v>0.94</v>
      </c>
      <c r="M193">
        <v>0.3</v>
      </c>
      <c r="N193">
        <v>0</v>
      </c>
    </row>
    <row r="194" spans="1:14" x14ac:dyDescent="0.3">
      <c r="A194" t="s">
        <v>66</v>
      </c>
      <c r="B194">
        <v>0.1925</v>
      </c>
      <c r="C194">
        <v>0.33500000000000002</v>
      </c>
      <c r="D194">
        <v>0.40010000000000001</v>
      </c>
      <c r="E194" t="s">
        <v>114</v>
      </c>
      <c r="F194">
        <v>0.1</v>
      </c>
      <c r="G194">
        <v>0</v>
      </c>
      <c r="H194">
        <v>0</v>
      </c>
      <c r="I194">
        <v>0.23</v>
      </c>
      <c r="J194">
        <v>1.55</v>
      </c>
      <c r="K194">
        <v>0</v>
      </c>
      <c r="L194">
        <v>0.94</v>
      </c>
      <c r="M194">
        <v>0.38</v>
      </c>
      <c r="N194">
        <v>0.23</v>
      </c>
    </row>
    <row r="195" spans="1:14" x14ac:dyDescent="0.3">
      <c r="A195" t="s">
        <v>66</v>
      </c>
      <c r="B195">
        <v>1.9E-2</v>
      </c>
      <c r="C195">
        <v>3.5400000000000001E-2</v>
      </c>
      <c r="D195">
        <v>3.2300000000000002E-2</v>
      </c>
      <c r="E195" t="s">
        <v>16</v>
      </c>
      <c r="F195">
        <v>0</v>
      </c>
      <c r="G195">
        <v>0</v>
      </c>
      <c r="H195">
        <v>1.37</v>
      </c>
      <c r="I195">
        <v>0</v>
      </c>
      <c r="J195">
        <v>0.1</v>
      </c>
      <c r="K195">
        <v>0.82</v>
      </c>
      <c r="L195">
        <v>0.88</v>
      </c>
      <c r="M195">
        <v>1.29</v>
      </c>
      <c r="N195">
        <v>0</v>
      </c>
    </row>
    <row r="196" spans="1:14" x14ac:dyDescent="0.3">
      <c r="A196" t="s">
        <v>67</v>
      </c>
      <c r="B196">
        <v>10.053900000000001</v>
      </c>
      <c r="C196">
        <v>17.796199999999999</v>
      </c>
      <c r="D196">
        <v>20.0245</v>
      </c>
      <c r="E196" t="s">
        <v>114</v>
      </c>
      <c r="F196">
        <v>1.26</v>
      </c>
      <c r="G196">
        <v>3.65</v>
      </c>
      <c r="H196">
        <v>1.59</v>
      </c>
      <c r="I196">
        <v>0</v>
      </c>
      <c r="J196">
        <v>0</v>
      </c>
      <c r="K196">
        <v>4.91</v>
      </c>
      <c r="L196">
        <v>3.14</v>
      </c>
      <c r="M196">
        <v>2.02</v>
      </c>
      <c r="N196">
        <v>1.53</v>
      </c>
    </row>
    <row r="197" spans="1:14" x14ac:dyDescent="0.3">
      <c r="A197" t="s">
        <v>67</v>
      </c>
      <c r="B197">
        <v>10.4496</v>
      </c>
      <c r="C197">
        <v>13.1004</v>
      </c>
      <c r="D197">
        <v>14.246499999999999</v>
      </c>
      <c r="E197" t="s">
        <v>116</v>
      </c>
      <c r="F197">
        <v>1.17</v>
      </c>
      <c r="G197">
        <v>0.77</v>
      </c>
      <c r="H197">
        <v>7.0000000000000007E-2</v>
      </c>
      <c r="I197">
        <v>0.13</v>
      </c>
      <c r="J197">
        <v>1.89</v>
      </c>
      <c r="K197">
        <v>2.3199999999999998</v>
      </c>
      <c r="L197">
        <v>3.8</v>
      </c>
      <c r="M197">
        <v>4.2699999999999996</v>
      </c>
      <c r="N197">
        <v>4.01</v>
      </c>
    </row>
    <row r="198" spans="1:14" x14ac:dyDescent="0.3">
      <c r="A198" t="s">
        <v>67</v>
      </c>
      <c r="B198">
        <v>8.1913999999999998</v>
      </c>
      <c r="C198">
        <v>14.124499999999999</v>
      </c>
      <c r="D198">
        <v>14.3695</v>
      </c>
      <c r="E198" t="s">
        <v>16</v>
      </c>
      <c r="F198">
        <v>12.93</v>
      </c>
      <c r="G198">
        <v>7.51</v>
      </c>
      <c r="H198">
        <v>2.82</v>
      </c>
      <c r="I198">
        <v>0</v>
      </c>
      <c r="J198">
        <v>0</v>
      </c>
      <c r="K198">
        <v>0.13</v>
      </c>
      <c r="L198">
        <v>0</v>
      </c>
      <c r="M198">
        <v>7.26</v>
      </c>
      <c r="N198">
        <v>16.95</v>
      </c>
    </row>
    <row r="199" spans="1:14" x14ac:dyDescent="0.3">
      <c r="A199" t="s">
        <v>68</v>
      </c>
      <c r="B199">
        <v>6.835</v>
      </c>
      <c r="C199">
        <v>9.7081</v>
      </c>
      <c r="D199">
        <v>9.2811000000000003</v>
      </c>
      <c r="E199" t="s">
        <v>16</v>
      </c>
      <c r="F199">
        <v>0.49</v>
      </c>
      <c r="G199">
        <v>1.58</v>
      </c>
      <c r="H199">
        <v>0.18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68</v>
      </c>
      <c r="B200">
        <v>9.4083000000000006</v>
      </c>
      <c r="C200">
        <v>13.825799999999999</v>
      </c>
      <c r="D200">
        <v>0</v>
      </c>
      <c r="E200" t="s">
        <v>115</v>
      </c>
      <c r="F200">
        <v>0.83</v>
      </c>
      <c r="G200">
        <v>0</v>
      </c>
      <c r="H200">
        <v>0.42</v>
      </c>
      <c r="I200">
        <v>0</v>
      </c>
      <c r="J200">
        <v>0</v>
      </c>
      <c r="K200">
        <v>1.23</v>
      </c>
      <c r="L200">
        <v>2.88</v>
      </c>
      <c r="M200">
        <v>0.76</v>
      </c>
      <c r="N200">
        <v>0.22</v>
      </c>
    </row>
    <row r="201" spans="1:14" x14ac:dyDescent="0.3">
      <c r="A201" t="s">
        <v>68</v>
      </c>
      <c r="B201">
        <v>11.0868</v>
      </c>
      <c r="C201">
        <v>16.8857</v>
      </c>
      <c r="D201">
        <v>15.8033</v>
      </c>
      <c r="E201" t="s">
        <v>15</v>
      </c>
      <c r="F201">
        <v>3.16</v>
      </c>
      <c r="G201">
        <v>0</v>
      </c>
      <c r="H201">
        <v>1.76</v>
      </c>
      <c r="I201">
        <v>0.69</v>
      </c>
      <c r="J201">
        <v>0</v>
      </c>
      <c r="K201">
        <v>0</v>
      </c>
      <c r="L201">
        <v>0</v>
      </c>
      <c r="M201">
        <v>1.06</v>
      </c>
      <c r="N201">
        <v>0</v>
      </c>
    </row>
    <row r="202" spans="1:14" x14ac:dyDescent="0.3">
      <c r="A202" t="s">
        <v>68</v>
      </c>
      <c r="B202">
        <v>12.218400000000001</v>
      </c>
      <c r="C202">
        <v>22.403300000000002</v>
      </c>
      <c r="D202">
        <v>20.182500000000001</v>
      </c>
      <c r="E202" t="s">
        <v>116</v>
      </c>
      <c r="F202">
        <v>2.58</v>
      </c>
      <c r="G202">
        <v>0</v>
      </c>
      <c r="H202">
        <v>0.68</v>
      </c>
      <c r="I202">
        <v>0</v>
      </c>
      <c r="J202">
        <v>2.95</v>
      </c>
      <c r="K202">
        <v>0</v>
      </c>
      <c r="L202">
        <v>0.3</v>
      </c>
      <c r="M202">
        <v>3.19</v>
      </c>
      <c r="N202">
        <v>0.76</v>
      </c>
    </row>
    <row r="203" spans="1:14" x14ac:dyDescent="0.3">
      <c r="A203" t="s">
        <v>68</v>
      </c>
      <c r="B203">
        <v>10.095599999999999</v>
      </c>
      <c r="C203">
        <v>17.843499999999999</v>
      </c>
      <c r="D203">
        <v>19.3508</v>
      </c>
      <c r="E203" t="s">
        <v>114</v>
      </c>
      <c r="F203">
        <v>0</v>
      </c>
      <c r="G203">
        <v>4.7699999999999996</v>
      </c>
      <c r="H203">
        <v>0.01</v>
      </c>
      <c r="I203">
        <v>3.82</v>
      </c>
      <c r="J203">
        <v>0</v>
      </c>
      <c r="K203">
        <v>0</v>
      </c>
      <c r="L203">
        <v>2.29</v>
      </c>
      <c r="M203">
        <v>0.51</v>
      </c>
      <c r="N203">
        <v>0</v>
      </c>
    </row>
    <row r="204" spans="1:14" x14ac:dyDescent="0.3">
      <c r="A204" t="s">
        <v>69</v>
      </c>
      <c r="B204">
        <v>111.887</v>
      </c>
      <c r="C204">
        <v>155.75970000000001</v>
      </c>
      <c r="D204">
        <v>163.816</v>
      </c>
      <c r="E204" t="s">
        <v>114</v>
      </c>
      <c r="F204">
        <v>8.82</v>
      </c>
      <c r="G204">
        <v>0</v>
      </c>
      <c r="H204">
        <v>0</v>
      </c>
      <c r="I204">
        <v>0</v>
      </c>
      <c r="J204">
        <v>4.32</v>
      </c>
      <c r="K204">
        <v>5.15</v>
      </c>
      <c r="L204">
        <v>0</v>
      </c>
      <c r="M204">
        <v>0</v>
      </c>
      <c r="N204">
        <v>3.9</v>
      </c>
    </row>
    <row r="205" spans="1:14" x14ac:dyDescent="0.3">
      <c r="A205" t="s">
        <v>69</v>
      </c>
      <c r="B205">
        <v>117.07510000000001</v>
      </c>
      <c r="C205">
        <v>163.28829999999999</v>
      </c>
      <c r="D205">
        <v>178.21299999999999</v>
      </c>
      <c r="E205" t="s">
        <v>16</v>
      </c>
      <c r="F205">
        <v>1.22</v>
      </c>
      <c r="G205">
        <v>12.61</v>
      </c>
      <c r="H205">
        <v>0</v>
      </c>
      <c r="I205">
        <v>0</v>
      </c>
      <c r="J205">
        <v>0</v>
      </c>
      <c r="K205">
        <v>1.94</v>
      </c>
      <c r="L205">
        <v>0.9</v>
      </c>
      <c r="M205">
        <v>3.04</v>
      </c>
      <c r="N205">
        <v>0</v>
      </c>
    </row>
    <row r="206" spans="1:14" x14ac:dyDescent="0.3">
      <c r="A206" t="s">
        <v>70</v>
      </c>
      <c r="B206">
        <v>8.9928000000000008</v>
      </c>
      <c r="C206">
        <v>12.766500000000001</v>
      </c>
      <c r="D206">
        <v>15.059799999999999</v>
      </c>
      <c r="E206" t="s">
        <v>114</v>
      </c>
      <c r="F206">
        <v>0.15</v>
      </c>
      <c r="G206">
        <v>0.45</v>
      </c>
      <c r="H206">
        <v>0.1</v>
      </c>
      <c r="I206">
        <v>0</v>
      </c>
      <c r="J206">
        <v>0.21</v>
      </c>
      <c r="K206">
        <v>0.8</v>
      </c>
      <c r="L206">
        <v>0</v>
      </c>
      <c r="M206">
        <v>0.28999999999999998</v>
      </c>
      <c r="N206">
        <v>0</v>
      </c>
    </row>
    <row r="207" spans="1:14" x14ac:dyDescent="0.3">
      <c r="A207" t="s">
        <v>70</v>
      </c>
      <c r="B207">
        <v>5.6334999999999997</v>
      </c>
      <c r="C207">
        <v>8.9079999999999995</v>
      </c>
      <c r="D207">
        <v>8.6266999999999996</v>
      </c>
      <c r="E207" t="s">
        <v>115</v>
      </c>
      <c r="F207">
        <v>7.54</v>
      </c>
      <c r="G207">
        <v>12.41</v>
      </c>
      <c r="H207">
        <v>3.43</v>
      </c>
      <c r="I207">
        <v>0</v>
      </c>
      <c r="J207">
        <v>0</v>
      </c>
      <c r="K207">
        <v>0.1</v>
      </c>
      <c r="L207">
        <v>4.32</v>
      </c>
      <c r="M207">
        <v>0</v>
      </c>
      <c r="N207">
        <v>0.36</v>
      </c>
    </row>
    <row r="208" spans="1:14" x14ac:dyDescent="0.3">
      <c r="A208" t="s">
        <v>70</v>
      </c>
      <c r="B208">
        <v>2.3258000000000001</v>
      </c>
      <c r="C208">
        <v>4.3653000000000004</v>
      </c>
      <c r="D208">
        <v>4.9951999999999996</v>
      </c>
      <c r="E208" t="s">
        <v>116</v>
      </c>
      <c r="F208">
        <v>0.36</v>
      </c>
      <c r="G208">
        <v>0.99</v>
      </c>
      <c r="H208">
        <v>0.99</v>
      </c>
      <c r="I208">
        <v>0</v>
      </c>
      <c r="J208">
        <v>0.38</v>
      </c>
      <c r="K208">
        <v>0</v>
      </c>
      <c r="L208">
        <v>1.07</v>
      </c>
      <c r="M208">
        <v>1.22</v>
      </c>
      <c r="N208">
        <v>0.04</v>
      </c>
    </row>
    <row r="209" spans="1:14" x14ac:dyDescent="0.3">
      <c r="A209" t="s">
        <v>70</v>
      </c>
      <c r="B209">
        <v>5.4973000000000001</v>
      </c>
      <c r="C209">
        <v>9.9169</v>
      </c>
      <c r="D209">
        <v>9.7357999999999993</v>
      </c>
      <c r="E209" t="s">
        <v>16</v>
      </c>
      <c r="F209">
        <v>1.38</v>
      </c>
      <c r="G209">
        <v>0.63</v>
      </c>
      <c r="H209">
        <v>0</v>
      </c>
      <c r="I209">
        <v>2.52</v>
      </c>
      <c r="J209">
        <v>0</v>
      </c>
      <c r="K209">
        <v>0.12</v>
      </c>
      <c r="L209">
        <v>1.05</v>
      </c>
      <c r="M209">
        <v>0.06</v>
      </c>
      <c r="N209">
        <v>0.18</v>
      </c>
    </row>
    <row r="210" spans="1:14" x14ac:dyDescent="0.3">
      <c r="A210" t="s">
        <v>70</v>
      </c>
      <c r="B210">
        <v>6.7042000000000002</v>
      </c>
      <c r="C210">
        <v>11.2689</v>
      </c>
      <c r="D210">
        <v>12.7781</v>
      </c>
      <c r="E210" t="s">
        <v>15</v>
      </c>
      <c r="F210">
        <v>0</v>
      </c>
      <c r="G210">
        <v>5.7</v>
      </c>
      <c r="H210">
        <v>3.07</v>
      </c>
      <c r="I210">
        <v>0.85</v>
      </c>
      <c r="J210">
        <v>0</v>
      </c>
      <c r="K210">
        <v>3.49</v>
      </c>
      <c r="L210">
        <v>2.97</v>
      </c>
      <c r="M210">
        <v>1.27</v>
      </c>
      <c r="N210">
        <v>11.65</v>
      </c>
    </row>
    <row r="211" spans="1:14" x14ac:dyDescent="0.3">
      <c r="A211" t="s">
        <v>71</v>
      </c>
      <c r="B211">
        <v>65.700299999999999</v>
      </c>
      <c r="C211">
        <v>78.774699999999996</v>
      </c>
      <c r="D211">
        <v>0</v>
      </c>
      <c r="E211" t="s">
        <v>16</v>
      </c>
      <c r="F211">
        <v>0</v>
      </c>
      <c r="G211">
        <v>0</v>
      </c>
      <c r="H211">
        <v>0.75</v>
      </c>
      <c r="I211">
        <v>0.64</v>
      </c>
      <c r="J211">
        <v>0.24</v>
      </c>
      <c r="K211">
        <v>0.2</v>
      </c>
      <c r="L211">
        <v>1.44</v>
      </c>
      <c r="M211">
        <v>0</v>
      </c>
      <c r="N211">
        <v>0</v>
      </c>
    </row>
    <row r="212" spans="1:14" x14ac:dyDescent="0.3">
      <c r="A212" t="s">
        <v>71</v>
      </c>
      <c r="B212">
        <v>84.379300000000001</v>
      </c>
      <c r="C212">
        <v>89.686999999999998</v>
      </c>
      <c r="D212">
        <v>89.581599999999995</v>
      </c>
      <c r="E212" t="s">
        <v>116</v>
      </c>
      <c r="F212">
        <v>0</v>
      </c>
      <c r="G212">
        <v>2.11</v>
      </c>
      <c r="H212">
        <v>0</v>
      </c>
      <c r="I212">
        <v>0.51</v>
      </c>
      <c r="J212">
        <v>8.57</v>
      </c>
      <c r="K212">
        <v>1.1499999999999999</v>
      </c>
      <c r="L212">
        <v>0.31</v>
      </c>
      <c r="M212">
        <v>0</v>
      </c>
      <c r="N212">
        <v>0</v>
      </c>
    </row>
    <row r="213" spans="1:14" x14ac:dyDescent="0.3">
      <c r="A213" t="s">
        <v>71</v>
      </c>
      <c r="B213">
        <v>143.97730000000001</v>
      </c>
      <c r="C213">
        <v>161.44730000000001</v>
      </c>
      <c r="D213">
        <v>167.27979999999999</v>
      </c>
      <c r="E213" t="s">
        <v>15</v>
      </c>
      <c r="F213">
        <v>0.09</v>
      </c>
      <c r="G213">
        <v>0.19</v>
      </c>
      <c r="H213">
        <v>0.27</v>
      </c>
      <c r="I213">
        <v>5.4</v>
      </c>
      <c r="J213">
        <v>0.66</v>
      </c>
      <c r="K213">
        <v>1.57</v>
      </c>
      <c r="L213">
        <v>11.07</v>
      </c>
      <c r="M213">
        <v>2.23</v>
      </c>
      <c r="N213">
        <v>1.04</v>
      </c>
    </row>
    <row r="214" spans="1:14" x14ac:dyDescent="0.3">
      <c r="A214" t="s">
        <v>71</v>
      </c>
      <c r="B214">
        <v>139.68559999999999</v>
      </c>
      <c r="C214">
        <v>157.3458</v>
      </c>
      <c r="D214">
        <v>153.52610000000001</v>
      </c>
      <c r="E214" t="s">
        <v>115</v>
      </c>
      <c r="F214">
        <v>0</v>
      </c>
      <c r="G214">
        <v>5.3</v>
      </c>
      <c r="H214">
        <v>0.55000000000000004</v>
      </c>
      <c r="I214">
        <v>4.66</v>
      </c>
      <c r="J214">
        <v>0.78</v>
      </c>
      <c r="K214">
        <v>0.13</v>
      </c>
      <c r="L214">
        <v>2.75</v>
      </c>
      <c r="M214">
        <v>0</v>
      </c>
      <c r="N214">
        <v>0</v>
      </c>
    </row>
    <row r="215" spans="1:14" x14ac:dyDescent="0.3">
      <c r="A215" t="s">
        <v>72</v>
      </c>
      <c r="B215">
        <v>75.638099999999994</v>
      </c>
      <c r="C215">
        <v>115.88</v>
      </c>
      <c r="D215">
        <v>111.3023</v>
      </c>
      <c r="E215" t="s">
        <v>115</v>
      </c>
      <c r="F215">
        <v>0.79</v>
      </c>
      <c r="G215">
        <v>0</v>
      </c>
      <c r="H215">
        <v>0.26</v>
      </c>
      <c r="I215">
        <v>0</v>
      </c>
      <c r="J215">
        <v>0</v>
      </c>
      <c r="K215">
        <v>0</v>
      </c>
      <c r="L215">
        <v>1.43</v>
      </c>
      <c r="M215">
        <v>0.78</v>
      </c>
      <c r="N215">
        <v>0.18</v>
      </c>
    </row>
    <row r="216" spans="1:14" x14ac:dyDescent="0.3">
      <c r="A216" t="s">
        <v>72</v>
      </c>
      <c r="B216">
        <v>179.77879999999999</v>
      </c>
      <c r="C216">
        <v>212.0444</v>
      </c>
      <c r="D216">
        <v>0</v>
      </c>
      <c r="E216" t="s">
        <v>15</v>
      </c>
      <c r="F216">
        <v>7.0000000000000007E-2</v>
      </c>
      <c r="G216">
        <v>0</v>
      </c>
      <c r="H216">
        <v>0</v>
      </c>
      <c r="I216">
        <v>0</v>
      </c>
      <c r="J216">
        <v>0.1</v>
      </c>
      <c r="K216">
        <v>4.83</v>
      </c>
      <c r="L216">
        <v>7.91</v>
      </c>
      <c r="M216">
        <v>1.8</v>
      </c>
      <c r="N216">
        <v>0.33</v>
      </c>
    </row>
    <row r="217" spans="1:14" x14ac:dyDescent="0.3">
      <c r="A217" t="s">
        <v>72</v>
      </c>
      <c r="B217">
        <v>66.502899999999997</v>
      </c>
      <c r="C217">
        <v>80.709299999999999</v>
      </c>
      <c r="D217">
        <v>79.813800000000001</v>
      </c>
      <c r="E217" t="s">
        <v>16</v>
      </c>
      <c r="F217">
        <v>0</v>
      </c>
      <c r="G217">
        <v>0</v>
      </c>
      <c r="H217">
        <v>0.43</v>
      </c>
      <c r="I217">
        <v>0</v>
      </c>
      <c r="J217">
        <v>0.66</v>
      </c>
      <c r="K217">
        <v>0</v>
      </c>
      <c r="L217">
        <v>5.37</v>
      </c>
      <c r="M217">
        <v>1.3</v>
      </c>
      <c r="N217">
        <v>3.31</v>
      </c>
    </row>
    <row r="218" spans="1:14" x14ac:dyDescent="0.3">
      <c r="A218" t="s">
        <v>72</v>
      </c>
      <c r="B218">
        <v>150.4288</v>
      </c>
      <c r="C218">
        <v>238.9367</v>
      </c>
      <c r="D218">
        <v>0</v>
      </c>
      <c r="E218" t="s">
        <v>116</v>
      </c>
      <c r="F218">
        <v>1.07</v>
      </c>
      <c r="G218">
        <v>0</v>
      </c>
      <c r="H218">
        <v>2.19</v>
      </c>
      <c r="I218">
        <v>0</v>
      </c>
      <c r="J218">
        <v>0.28000000000000003</v>
      </c>
      <c r="K218">
        <v>3.7</v>
      </c>
      <c r="L218">
        <v>0</v>
      </c>
      <c r="M218">
        <v>0</v>
      </c>
      <c r="N218">
        <v>0.17</v>
      </c>
    </row>
    <row r="219" spans="1:14" x14ac:dyDescent="0.3">
      <c r="A219" t="s">
        <v>73</v>
      </c>
      <c r="B219">
        <v>3.484</v>
      </c>
      <c r="C219">
        <v>5.4892000000000003</v>
      </c>
      <c r="D219">
        <v>6.2473999999999998</v>
      </c>
      <c r="E219" t="s">
        <v>15</v>
      </c>
      <c r="F219">
        <v>0</v>
      </c>
      <c r="G219">
        <v>0</v>
      </c>
      <c r="H219">
        <v>2.2400000000000002</v>
      </c>
      <c r="I219">
        <v>5.13</v>
      </c>
      <c r="J219">
        <v>0.18</v>
      </c>
      <c r="K219">
        <v>0</v>
      </c>
      <c r="L219">
        <v>0</v>
      </c>
      <c r="M219">
        <v>0.79</v>
      </c>
      <c r="N219">
        <v>10.39</v>
      </c>
    </row>
    <row r="220" spans="1:14" x14ac:dyDescent="0.3">
      <c r="A220" t="s">
        <v>73</v>
      </c>
      <c r="B220">
        <v>1.8263</v>
      </c>
      <c r="C220">
        <v>3.2006999999999999</v>
      </c>
      <c r="D220">
        <v>3.4043000000000001</v>
      </c>
      <c r="E220" t="s">
        <v>115</v>
      </c>
      <c r="F220">
        <v>1.72</v>
      </c>
      <c r="G220">
        <v>0</v>
      </c>
      <c r="H220">
        <v>1.51</v>
      </c>
      <c r="I220">
        <v>0</v>
      </c>
      <c r="J220">
        <v>0</v>
      </c>
      <c r="K220">
        <v>0</v>
      </c>
      <c r="L220">
        <v>0.46</v>
      </c>
      <c r="M220">
        <v>0</v>
      </c>
      <c r="N220">
        <v>0</v>
      </c>
    </row>
    <row r="221" spans="1:14" x14ac:dyDescent="0.3">
      <c r="A221" t="s">
        <v>74</v>
      </c>
      <c r="B221">
        <v>27.024699999999999</v>
      </c>
      <c r="C221">
        <v>38.092199999999998</v>
      </c>
      <c r="D221">
        <v>43.127299999999998</v>
      </c>
      <c r="E221" t="s">
        <v>116</v>
      </c>
      <c r="F221">
        <v>5.01</v>
      </c>
      <c r="G221">
        <v>6.64</v>
      </c>
      <c r="H221">
        <v>2.98</v>
      </c>
      <c r="I221">
        <v>3.34</v>
      </c>
      <c r="J221">
        <v>0</v>
      </c>
      <c r="K221">
        <v>0</v>
      </c>
      <c r="L221">
        <v>0.04</v>
      </c>
      <c r="M221">
        <v>0</v>
      </c>
      <c r="N221">
        <v>0</v>
      </c>
    </row>
    <row r="222" spans="1:14" x14ac:dyDescent="0.3">
      <c r="A222" t="s">
        <v>74</v>
      </c>
      <c r="B222">
        <v>127.5621</v>
      </c>
      <c r="C222">
        <v>188.83240000000001</v>
      </c>
      <c r="D222">
        <v>200.01599999999999</v>
      </c>
      <c r="E222" t="s">
        <v>114</v>
      </c>
      <c r="F222">
        <v>0</v>
      </c>
      <c r="G222">
        <v>4.13</v>
      </c>
      <c r="H222">
        <v>0</v>
      </c>
      <c r="I222">
        <v>0</v>
      </c>
      <c r="J222">
        <v>4.49</v>
      </c>
      <c r="K222">
        <v>3</v>
      </c>
      <c r="L222">
        <v>0</v>
      </c>
      <c r="M222">
        <v>1.25</v>
      </c>
      <c r="N222">
        <v>0.11</v>
      </c>
    </row>
    <row r="223" spans="1:14" x14ac:dyDescent="0.3">
      <c r="A223" t="s">
        <v>74</v>
      </c>
      <c r="B223">
        <v>174.75409999999999</v>
      </c>
      <c r="C223">
        <v>225.65309999999999</v>
      </c>
      <c r="D223">
        <v>229.71619999999999</v>
      </c>
      <c r="E223" t="s">
        <v>16</v>
      </c>
      <c r="F223">
        <v>0.28999999999999998</v>
      </c>
      <c r="G223">
        <v>4.63</v>
      </c>
      <c r="H223">
        <v>0</v>
      </c>
      <c r="I223">
        <v>0</v>
      </c>
      <c r="J223">
        <v>0</v>
      </c>
      <c r="K223">
        <v>0</v>
      </c>
      <c r="L223">
        <v>1.65</v>
      </c>
      <c r="M223">
        <v>0.57999999999999996</v>
      </c>
      <c r="N223">
        <v>0</v>
      </c>
    </row>
    <row r="224" spans="1:14" x14ac:dyDescent="0.3">
      <c r="A224" t="s">
        <v>74</v>
      </c>
      <c r="B224">
        <v>42.140599999999999</v>
      </c>
      <c r="C224">
        <v>61.588000000000001</v>
      </c>
      <c r="D224">
        <v>64.106700000000004</v>
      </c>
      <c r="E224" t="s">
        <v>15</v>
      </c>
      <c r="F224">
        <v>0</v>
      </c>
      <c r="G224">
        <v>0.03</v>
      </c>
      <c r="H224">
        <v>0.95</v>
      </c>
      <c r="I224">
        <v>6.56</v>
      </c>
      <c r="J224">
        <v>0.68</v>
      </c>
      <c r="K224">
        <v>0.4</v>
      </c>
      <c r="L224">
        <v>1.1299999999999999</v>
      </c>
      <c r="M224">
        <v>2.25</v>
      </c>
      <c r="N224">
        <v>1.08</v>
      </c>
    </row>
    <row r="225" spans="1:14" x14ac:dyDescent="0.3">
      <c r="A225" t="s">
        <v>75</v>
      </c>
      <c r="B225">
        <v>8.4328000000000003</v>
      </c>
      <c r="C225">
        <v>16.832899999999999</v>
      </c>
      <c r="D225">
        <v>16.995200000000001</v>
      </c>
      <c r="E225" t="s">
        <v>114</v>
      </c>
      <c r="F225">
        <v>0.2</v>
      </c>
      <c r="G225">
        <v>2.2999999999999998</v>
      </c>
      <c r="H225">
        <v>3.85</v>
      </c>
      <c r="I225">
        <v>3.67</v>
      </c>
      <c r="J225">
        <v>0</v>
      </c>
      <c r="K225">
        <v>1.47</v>
      </c>
      <c r="L225">
        <v>1.38</v>
      </c>
      <c r="M225">
        <v>0.31</v>
      </c>
      <c r="N225">
        <v>2.5</v>
      </c>
    </row>
    <row r="226" spans="1:14" x14ac:dyDescent="0.3">
      <c r="A226" t="s">
        <v>75</v>
      </c>
      <c r="B226">
        <v>9.2636000000000003</v>
      </c>
      <c r="C226">
        <v>14.5282</v>
      </c>
      <c r="D226">
        <v>14.466699999999999</v>
      </c>
      <c r="E226" t="s">
        <v>16</v>
      </c>
      <c r="F226">
        <v>0.16</v>
      </c>
      <c r="G226">
        <v>3.37</v>
      </c>
      <c r="H226">
        <v>4.68</v>
      </c>
      <c r="I226">
        <v>1.41</v>
      </c>
      <c r="J226">
        <v>3.92</v>
      </c>
      <c r="K226">
        <v>0</v>
      </c>
      <c r="L226">
        <v>0.64</v>
      </c>
      <c r="M226">
        <v>0</v>
      </c>
      <c r="N226">
        <v>1.1599999999999999</v>
      </c>
    </row>
    <row r="227" spans="1:14" x14ac:dyDescent="0.3">
      <c r="A227" t="s">
        <v>75</v>
      </c>
      <c r="B227">
        <v>5.5153999999999996</v>
      </c>
      <c r="C227">
        <v>7.3021000000000003</v>
      </c>
      <c r="D227">
        <v>8.6867000000000001</v>
      </c>
      <c r="E227" t="s">
        <v>115</v>
      </c>
      <c r="F227">
        <v>0</v>
      </c>
      <c r="G227">
        <v>1.19</v>
      </c>
      <c r="H227">
        <v>0</v>
      </c>
      <c r="I227">
        <v>10.18</v>
      </c>
      <c r="J227">
        <v>0.65</v>
      </c>
      <c r="K227">
        <v>0</v>
      </c>
      <c r="L227">
        <v>0</v>
      </c>
      <c r="M227">
        <v>4.57</v>
      </c>
      <c r="N227">
        <v>0</v>
      </c>
    </row>
    <row r="228" spans="1:14" x14ac:dyDescent="0.3">
      <c r="A228" t="s">
        <v>76</v>
      </c>
      <c r="B228">
        <v>23.697700000000001</v>
      </c>
      <c r="C228">
        <v>29.744299999999999</v>
      </c>
      <c r="D228">
        <v>28.0976</v>
      </c>
      <c r="E228" t="s">
        <v>114</v>
      </c>
      <c r="F228">
        <v>2.85</v>
      </c>
      <c r="G228">
        <v>0</v>
      </c>
      <c r="H228">
        <v>1.62</v>
      </c>
      <c r="I228">
        <v>0.89</v>
      </c>
      <c r="J228">
        <v>0.55000000000000004</v>
      </c>
      <c r="K228">
        <v>0.76</v>
      </c>
      <c r="L228">
        <v>0.08</v>
      </c>
      <c r="M228">
        <v>0.15</v>
      </c>
      <c r="N228">
        <v>0</v>
      </c>
    </row>
    <row r="229" spans="1:14" x14ac:dyDescent="0.3">
      <c r="A229" t="s">
        <v>76</v>
      </c>
      <c r="B229">
        <v>138.68899999999999</v>
      </c>
      <c r="C229">
        <v>203.3441</v>
      </c>
      <c r="D229">
        <v>223.69309999999999</v>
      </c>
      <c r="E229" t="s">
        <v>115</v>
      </c>
      <c r="F229">
        <v>0.1</v>
      </c>
      <c r="G229">
        <v>3.75</v>
      </c>
      <c r="H229">
        <v>1.39</v>
      </c>
      <c r="I229">
        <v>0.59</v>
      </c>
      <c r="J229">
        <v>0.09</v>
      </c>
      <c r="K229">
        <v>1.59</v>
      </c>
      <c r="L229">
        <v>0.28999999999999998</v>
      </c>
      <c r="M229">
        <v>2.0099999999999998</v>
      </c>
      <c r="N229">
        <v>0.38</v>
      </c>
    </row>
    <row r="230" spans="1:14" x14ac:dyDescent="0.3">
      <c r="A230" t="s">
        <v>76</v>
      </c>
      <c r="B230">
        <v>73.265900000000002</v>
      </c>
      <c r="C230">
        <v>84.027500000000003</v>
      </c>
      <c r="D230">
        <v>90.932900000000004</v>
      </c>
      <c r="E230" t="s">
        <v>16</v>
      </c>
      <c r="F230">
        <v>2.23</v>
      </c>
      <c r="G230">
        <v>2.12</v>
      </c>
      <c r="H230">
        <v>0</v>
      </c>
      <c r="I230">
        <v>0</v>
      </c>
      <c r="J230">
        <v>0.61</v>
      </c>
      <c r="K230">
        <v>4.25</v>
      </c>
      <c r="L230">
        <v>3.16</v>
      </c>
      <c r="M230">
        <v>0</v>
      </c>
      <c r="N230">
        <v>0</v>
      </c>
    </row>
    <row r="231" spans="1:14" x14ac:dyDescent="0.3">
      <c r="A231" t="s">
        <v>76</v>
      </c>
      <c r="B231">
        <v>109.3015</v>
      </c>
      <c r="C231">
        <v>160.70070000000001</v>
      </c>
      <c r="D231">
        <v>0</v>
      </c>
      <c r="E231" t="s">
        <v>15</v>
      </c>
      <c r="F231">
        <v>1.75</v>
      </c>
      <c r="G231">
        <v>0.56999999999999995</v>
      </c>
      <c r="H231">
        <v>0</v>
      </c>
      <c r="I231">
        <v>0.04</v>
      </c>
      <c r="J231">
        <v>0.63</v>
      </c>
      <c r="K231">
        <v>2.91</v>
      </c>
      <c r="L231">
        <v>0</v>
      </c>
      <c r="M231">
        <v>0.02</v>
      </c>
      <c r="N231">
        <v>0.12</v>
      </c>
    </row>
    <row r="232" spans="1:14" x14ac:dyDescent="0.3">
      <c r="A232" t="s">
        <v>76</v>
      </c>
      <c r="B232">
        <v>86.6798</v>
      </c>
      <c r="C232">
        <v>127.117</v>
      </c>
      <c r="D232">
        <v>123.062</v>
      </c>
      <c r="E232" t="s">
        <v>116</v>
      </c>
      <c r="F232">
        <v>0.53</v>
      </c>
      <c r="G232">
        <v>0</v>
      </c>
      <c r="H232">
        <v>1.53</v>
      </c>
      <c r="I232">
        <v>0</v>
      </c>
      <c r="J232">
        <v>1.48</v>
      </c>
      <c r="K232">
        <v>0</v>
      </c>
      <c r="L232">
        <v>0</v>
      </c>
      <c r="M232">
        <v>0.67</v>
      </c>
      <c r="N232">
        <v>1.01</v>
      </c>
    </row>
    <row r="233" spans="1:14" x14ac:dyDescent="0.3">
      <c r="A233" t="s">
        <v>77</v>
      </c>
      <c r="B233">
        <v>10.481999999999999</v>
      </c>
      <c r="C233">
        <v>20.909500000000001</v>
      </c>
      <c r="D233">
        <v>19.7163</v>
      </c>
      <c r="E233" t="s">
        <v>16</v>
      </c>
      <c r="F233">
        <v>0</v>
      </c>
      <c r="G233">
        <v>13.3</v>
      </c>
      <c r="H233">
        <v>0.2</v>
      </c>
      <c r="I233">
        <v>0.97</v>
      </c>
      <c r="J233">
        <v>0</v>
      </c>
      <c r="K233">
        <v>2.93</v>
      </c>
      <c r="L233">
        <v>0</v>
      </c>
      <c r="M233">
        <v>1.93</v>
      </c>
      <c r="N233">
        <v>0.73</v>
      </c>
    </row>
    <row r="234" spans="1:14" x14ac:dyDescent="0.3">
      <c r="A234" t="s">
        <v>77</v>
      </c>
      <c r="B234">
        <v>6.8696999999999999</v>
      </c>
      <c r="C234">
        <v>11.6875</v>
      </c>
      <c r="D234">
        <v>13.335900000000001</v>
      </c>
      <c r="E234" t="s">
        <v>116</v>
      </c>
      <c r="F234">
        <v>1.29</v>
      </c>
      <c r="G234">
        <v>2.63</v>
      </c>
      <c r="H234">
        <v>0</v>
      </c>
      <c r="I234">
        <v>0</v>
      </c>
      <c r="J234">
        <v>6.98</v>
      </c>
      <c r="K234">
        <v>0</v>
      </c>
      <c r="L234">
        <v>1.19</v>
      </c>
      <c r="M234">
        <v>2.69</v>
      </c>
      <c r="N234">
        <v>0.44</v>
      </c>
    </row>
    <row r="235" spans="1:14" x14ac:dyDescent="0.3">
      <c r="A235" t="s">
        <v>77</v>
      </c>
      <c r="B235">
        <v>2.0956999999999999</v>
      </c>
      <c r="C235">
        <v>3.6530999999999998</v>
      </c>
      <c r="D235">
        <v>4.1646999999999998</v>
      </c>
      <c r="E235" t="s">
        <v>15</v>
      </c>
      <c r="F235">
        <v>0</v>
      </c>
      <c r="G235">
        <v>7.22</v>
      </c>
      <c r="H235">
        <v>18.54</v>
      </c>
      <c r="I235">
        <v>4.3899999999999997</v>
      </c>
      <c r="J235">
        <v>3.86</v>
      </c>
      <c r="K235">
        <v>0.1</v>
      </c>
      <c r="L235">
        <v>6.23</v>
      </c>
      <c r="M235">
        <v>0</v>
      </c>
      <c r="N235">
        <v>10.47</v>
      </c>
    </row>
    <row r="236" spans="1:14" x14ac:dyDescent="0.3">
      <c r="A236" t="s">
        <v>77</v>
      </c>
      <c r="B236">
        <v>1.3959999999999999</v>
      </c>
      <c r="C236">
        <v>2.2012999999999998</v>
      </c>
      <c r="D236">
        <v>2.2214999999999998</v>
      </c>
      <c r="E236" t="s">
        <v>114</v>
      </c>
      <c r="F236">
        <v>4.43</v>
      </c>
      <c r="G236">
        <v>1.4</v>
      </c>
      <c r="H236">
        <v>3.88</v>
      </c>
      <c r="I236">
        <v>0</v>
      </c>
      <c r="J236">
        <v>1.1399999999999999</v>
      </c>
      <c r="K236">
        <v>1.93</v>
      </c>
      <c r="L236">
        <v>1.03</v>
      </c>
      <c r="M236">
        <v>0</v>
      </c>
      <c r="N236">
        <v>0.11</v>
      </c>
    </row>
    <row r="237" spans="1:14" x14ac:dyDescent="0.3">
      <c r="A237" t="s">
        <v>78</v>
      </c>
      <c r="B237">
        <v>4.7938999999999998</v>
      </c>
      <c r="C237">
        <v>9.4092000000000002</v>
      </c>
      <c r="D237">
        <v>8.1992999999999991</v>
      </c>
      <c r="E237" t="s">
        <v>114</v>
      </c>
      <c r="F237">
        <v>6.37</v>
      </c>
      <c r="G237">
        <v>0</v>
      </c>
      <c r="H237">
        <v>1.97</v>
      </c>
      <c r="I237">
        <v>0.11</v>
      </c>
      <c r="J237">
        <v>0.89</v>
      </c>
      <c r="K237">
        <v>4.83</v>
      </c>
      <c r="L237">
        <v>0.3</v>
      </c>
      <c r="M237">
        <v>2.88</v>
      </c>
      <c r="N237">
        <v>0</v>
      </c>
    </row>
    <row r="238" spans="1:14" x14ac:dyDescent="0.3">
      <c r="A238" t="s">
        <v>78</v>
      </c>
      <c r="B238">
        <v>12.4598</v>
      </c>
      <c r="C238">
        <v>19.2928</v>
      </c>
      <c r="D238">
        <v>16.9572</v>
      </c>
      <c r="E238" t="s">
        <v>16</v>
      </c>
      <c r="F238">
        <v>1.85</v>
      </c>
      <c r="G238">
        <v>2.1800000000000002</v>
      </c>
      <c r="H238">
        <v>12.08</v>
      </c>
      <c r="I238">
        <v>4.0999999999999996</v>
      </c>
      <c r="J238">
        <v>4.16</v>
      </c>
      <c r="K238">
        <v>0</v>
      </c>
      <c r="L238">
        <v>1.56</v>
      </c>
      <c r="M238">
        <v>2.91</v>
      </c>
      <c r="N238">
        <v>7.23</v>
      </c>
    </row>
    <row r="239" spans="1:14" x14ac:dyDescent="0.3">
      <c r="A239" t="s">
        <v>78</v>
      </c>
      <c r="B239">
        <v>9.9975000000000005</v>
      </c>
      <c r="C239">
        <v>16.017099999999999</v>
      </c>
      <c r="D239">
        <v>16.765499999999999</v>
      </c>
      <c r="E239" t="s">
        <v>115</v>
      </c>
      <c r="F239">
        <v>0.26</v>
      </c>
      <c r="G239">
        <v>0.16</v>
      </c>
      <c r="H239">
        <v>1.31</v>
      </c>
      <c r="I239">
        <v>0.7</v>
      </c>
      <c r="J239">
        <v>5.8</v>
      </c>
      <c r="K239">
        <v>0</v>
      </c>
      <c r="L239">
        <v>0.35</v>
      </c>
      <c r="M239">
        <v>0.76</v>
      </c>
      <c r="N239">
        <v>0.62</v>
      </c>
    </row>
    <row r="240" spans="1:14" x14ac:dyDescent="0.3">
      <c r="A240" t="s">
        <v>78</v>
      </c>
      <c r="B240">
        <v>11.585800000000001</v>
      </c>
      <c r="C240">
        <v>21.809000000000001</v>
      </c>
      <c r="D240">
        <v>27.0245</v>
      </c>
      <c r="E240" t="s">
        <v>15</v>
      </c>
      <c r="F240">
        <v>0.73</v>
      </c>
      <c r="G240">
        <v>8.0299999999999994</v>
      </c>
      <c r="H240">
        <v>0</v>
      </c>
      <c r="I240">
        <v>0.93</v>
      </c>
      <c r="J240">
        <v>0.03</v>
      </c>
      <c r="K240">
        <v>0</v>
      </c>
      <c r="L240">
        <v>1.42</v>
      </c>
      <c r="M240">
        <v>0.18</v>
      </c>
      <c r="N240">
        <v>0</v>
      </c>
    </row>
    <row r="241" spans="1:14" x14ac:dyDescent="0.3">
      <c r="A241" t="s">
        <v>78</v>
      </c>
      <c r="B241">
        <v>12.8523</v>
      </c>
      <c r="C241">
        <v>15.5252</v>
      </c>
      <c r="D241">
        <v>19.015999999999998</v>
      </c>
      <c r="E241" t="s">
        <v>116</v>
      </c>
      <c r="F241">
        <v>0</v>
      </c>
      <c r="G241">
        <v>0.41</v>
      </c>
      <c r="H241">
        <v>0</v>
      </c>
      <c r="I241">
        <v>0.89</v>
      </c>
      <c r="J241">
        <v>8.67</v>
      </c>
      <c r="K241">
        <v>2.99</v>
      </c>
      <c r="L241">
        <v>0.3</v>
      </c>
      <c r="M241">
        <v>4.97</v>
      </c>
      <c r="N241">
        <v>6.42</v>
      </c>
    </row>
    <row r="242" spans="1:14" x14ac:dyDescent="0.3">
      <c r="A242" t="s">
        <v>79</v>
      </c>
      <c r="B242">
        <v>11.6523</v>
      </c>
      <c r="C242">
        <v>19.4132</v>
      </c>
      <c r="D242">
        <v>0</v>
      </c>
      <c r="E242" t="s">
        <v>116</v>
      </c>
      <c r="F242">
        <v>4.53</v>
      </c>
      <c r="G242">
        <v>1.96</v>
      </c>
      <c r="H242">
        <v>17.350000000000001</v>
      </c>
      <c r="I242">
        <v>9.31</v>
      </c>
      <c r="J242">
        <v>3.22</v>
      </c>
      <c r="K242">
        <v>0.41</v>
      </c>
      <c r="L242">
        <v>0</v>
      </c>
      <c r="M242">
        <v>0</v>
      </c>
      <c r="N242">
        <v>6.83</v>
      </c>
    </row>
    <row r="243" spans="1:14" x14ac:dyDescent="0.3">
      <c r="A243" t="s">
        <v>79</v>
      </c>
      <c r="B243">
        <v>9.1821999999999999</v>
      </c>
      <c r="C243">
        <v>15.6465</v>
      </c>
      <c r="D243">
        <v>18.590699999999998</v>
      </c>
      <c r="E243" t="s">
        <v>114</v>
      </c>
      <c r="F243">
        <v>2.23</v>
      </c>
      <c r="G243">
        <v>1.79</v>
      </c>
      <c r="H243">
        <v>1.24</v>
      </c>
      <c r="I243">
        <v>0.89</v>
      </c>
      <c r="J243">
        <v>2</v>
      </c>
      <c r="K243">
        <v>7.74</v>
      </c>
      <c r="L243">
        <v>2.82</v>
      </c>
      <c r="M243">
        <v>0</v>
      </c>
      <c r="N243">
        <v>0.52</v>
      </c>
    </row>
    <row r="244" spans="1:14" x14ac:dyDescent="0.3">
      <c r="A244" t="s">
        <v>79</v>
      </c>
      <c r="B244">
        <v>11.476599999999999</v>
      </c>
      <c r="C244">
        <v>15.0579</v>
      </c>
      <c r="D244">
        <v>14.8969</v>
      </c>
      <c r="E244" t="s">
        <v>16</v>
      </c>
      <c r="F244">
        <v>0.87</v>
      </c>
      <c r="G244">
        <v>0.24</v>
      </c>
      <c r="H244">
        <v>0</v>
      </c>
      <c r="I244">
        <v>2.3199999999999998</v>
      </c>
      <c r="J244">
        <v>1.66</v>
      </c>
      <c r="K244">
        <v>2.86</v>
      </c>
      <c r="L244">
        <v>2.17</v>
      </c>
      <c r="M244">
        <v>1.55</v>
      </c>
      <c r="N244">
        <v>0</v>
      </c>
    </row>
    <row r="245" spans="1:14" x14ac:dyDescent="0.3">
      <c r="A245" t="s">
        <v>79</v>
      </c>
      <c r="B245">
        <v>13.325100000000001</v>
      </c>
      <c r="C245">
        <v>20.727399999999999</v>
      </c>
      <c r="D245">
        <v>0</v>
      </c>
      <c r="E245" t="s">
        <v>115</v>
      </c>
      <c r="F245">
        <v>0</v>
      </c>
      <c r="G245">
        <v>0</v>
      </c>
      <c r="H245">
        <v>1.06</v>
      </c>
      <c r="I245">
        <v>0</v>
      </c>
      <c r="J245">
        <v>0</v>
      </c>
      <c r="K245">
        <v>0.12</v>
      </c>
      <c r="L245">
        <v>0.57999999999999996</v>
      </c>
      <c r="M245">
        <v>0</v>
      </c>
      <c r="N245">
        <v>0.63</v>
      </c>
    </row>
    <row r="246" spans="1:14" x14ac:dyDescent="0.3">
      <c r="A246" t="s">
        <v>79</v>
      </c>
      <c r="B246">
        <v>10.202999999999999</v>
      </c>
      <c r="C246">
        <v>13.1919</v>
      </c>
      <c r="D246">
        <v>14.1418</v>
      </c>
      <c r="E246" t="s">
        <v>15</v>
      </c>
      <c r="F246">
        <v>0</v>
      </c>
      <c r="G246">
        <v>3.22</v>
      </c>
      <c r="H246">
        <v>0.09</v>
      </c>
      <c r="I246">
        <v>0</v>
      </c>
      <c r="J246">
        <v>0.99</v>
      </c>
      <c r="K246">
        <v>0</v>
      </c>
      <c r="L246">
        <v>0.24</v>
      </c>
      <c r="M246">
        <v>3.83</v>
      </c>
      <c r="N246">
        <v>0.94</v>
      </c>
    </row>
    <row r="247" spans="1:14" x14ac:dyDescent="0.3">
      <c r="A247" t="s">
        <v>80</v>
      </c>
      <c r="B247">
        <v>10.048999999999999</v>
      </c>
      <c r="C247">
        <v>13.2974</v>
      </c>
      <c r="D247">
        <v>14.7417</v>
      </c>
      <c r="E247" t="s">
        <v>115</v>
      </c>
      <c r="F247">
        <v>0</v>
      </c>
      <c r="G247">
        <v>0.02</v>
      </c>
      <c r="H247">
        <v>2.23</v>
      </c>
      <c r="I247">
        <v>0</v>
      </c>
      <c r="J247">
        <v>0.55000000000000004</v>
      </c>
      <c r="K247">
        <v>0.17</v>
      </c>
      <c r="L247">
        <v>1.24</v>
      </c>
      <c r="M247">
        <v>0</v>
      </c>
      <c r="N247">
        <v>0</v>
      </c>
    </row>
    <row r="248" spans="1:14" x14ac:dyDescent="0.3">
      <c r="A248" t="s">
        <v>80</v>
      </c>
      <c r="B248">
        <v>5.6403999999999996</v>
      </c>
      <c r="C248">
        <v>8.6117000000000008</v>
      </c>
      <c r="D248">
        <v>0</v>
      </c>
      <c r="E248" t="s">
        <v>16</v>
      </c>
      <c r="F248">
        <v>2.34</v>
      </c>
      <c r="G248">
        <v>1.96</v>
      </c>
      <c r="H248">
        <v>6.96</v>
      </c>
      <c r="I248">
        <v>9.07</v>
      </c>
      <c r="J248">
        <v>0</v>
      </c>
      <c r="K248">
        <v>0.97</v>
      </c>
      <c r="L248">
        <v>1.72</v>
      </c>
      <c r="M248">
        <v>0.6</v>
      </c>
      <c r="N248">
        <v>8.4600000000000009</v>
      </c>
    </row>
    <row r="249" spans="1:14" x14ac:dyDescent="0.3">
      <c r="A249" t="s">
        <v>80</v>
      </c>
      <c r="B249">
        <v>4.9404000000000003</v>
      </c>
      <c r="C249">
        <v>6.4375999999999998</v>
      </c>
      <c r="D249">
        <v>7.6744000000000003</v>
      </c>
      <c r="E249" t="s">
        <v>116</v>
      </c>
      <c r="F249">
        <v>2.37</v>
      </c>
      <c r="G249">
        <v>9.24</v>
      </c>
      <c r="H249">
        <v>5.48</v>
      </c>
      <c r="I249">
        <v>2.5499999999999998</v>
      </c>
      <c r="J249">
        <v>0</v>
      </c>
      <c r="K249">
        <v>0</v>
      </c>
      <c r="L249">
        <v>3.15</v>
      </c>
      <c r="M249">
        <v>9.77</v>
      </c>
      <c r="N249">
        <v>0</v>
      </c>
    </row>
    <row r="250" spans="1:14" x14ac:dyDescent="0.3">
      <c r="A250" t="s">
        <v>80</v>
      </c>
      <c r="B250">
        <v>9.3229000000000006</v>
      </c>
      <c r="C250">
        <v>15.0185</v>
      </c>
      <c r="D250">
        <v>16.938099999999999</v>
      </c>
      <c r="E250" t="s">
        <v>15</v>
      </c>
      <c r="F250">
        <v>0</v>
      </c>
      <c r="G250">
        <v>0</v>
      </c>
      <c r="H250">
        <v>1.53</v>
      </c>
      <c r="I250">
        <v>0.54</v>
      </c>
      <c r="J250">
        <v>0</v>
      </c>
      <c r="K250">
        <v>0.56000000000000005</v>
      </c>
      <c r="L250">
        <v>0.78</v>
      </c>
      <c r="M250">
        <v>0</v>
      </c>
      <c r="N250">
        <v>1.66</v>
      </c>
    </row>
    <row r="251" spans="1:14" x14ac:dyDescent="0.3">
      <c r="A251" t="s">
        <v>81</v>
      </c>
      <c r="B251">
        <v>79.443100000000001</v>
      </c>
      <c r="C251">
        <v>92.542400000000001</v>
      </c>
      <c r="D251">
        <v>104.8083</v>
      </c>
      <c r="E251" t="s">
        <v>16</v>
      </c>
      <c r="F251">
        <v>0</v>
      </c>
      <c r="G251">
        <v>5.29</v>
      </c>
      <c r="H251">
        <v>0</v>
      </c>
      <c r="I251">
        <v>0</v>
      </c>
      <c r="J251">
        <v>0.38</v>
      </c>
      <c r="K251">
        <v>3.25</v>
      </c>
      <c r="L251">
        <v>1.0900000000000001</v>
      </c>
      <c r="M251">
        <v>0</v>
      </c>
      <c r="N251">
        <v>0</v>
      </c>
    </row>
    <row r="252" spans="1:14" x14ac:dyDescent="0.3">
      <c r="A252" t="s">
        <v>81</v>
      </c>
      <c r="B252">
        <v>126.93770000000001</v>
      </c>
      <c r="C252">
        <v>184.95869999999999</v>
      </c>
      <c r="D252">
        <v>191.32839999999999</v>
      </c>
      <c r="E252" t="s">
        <v>114</v>
      </c>
      <c r="F252">
        <v>11.48</v>
      </c>
      <c r="G252">
        <v>0</v>
      </c>
      <c r="H252">
        <v>8.8699999999999992</v>
      </c>
      <c r="I252">
        <v>9.66</v>
      </c>
      <c r="J252">
        <v>0.37</v>
      </c>
      <c r="K252">
        <v>5.48</v>
      </c>
      <c r="L252">
        <v>2.31</v>
      </c>
      <c r="M252">
        <v>3.04</v>
      </c>
      <c r="N252">
        <v>3.81</v>
      </c>
    </row>
    <row r="253" spans="1:14" x14ac:dyDescent="0.3">
      <c r="A253" t="s">
        <v>82</v>
      </c>
      <c r="B253">
        <v>169.0027</v>
      </c>
      <c r="C253">
        <v>214.43620000000001</v>
      </c>
      <c r="D253">
        <v>0</v>
      </c>
      <c r="E253" t="s">
        <v>15</v>
      </c>
      <c r="F253">
        <v>1.1299999999999999</v>
      </c>
      <c r="G253">
        <v>0</v>
      </c>
      <c r="H253">
        <v>0.19</v>
      </c>
      <c r="I253">
        <v>4.26</v>
      </c>
      <c r="J253">
        <v>2.4300000000000002</v>
      </c>
      <c r="K253">
        <v>2.73</v>
      </c>
      <c r="L253">
        <v>2.7</v>
      </c>
      <c r="M253">
        <v>0</v>
      </c>
      <c r="N253">
        <v>0</v>
      </c>
    </row>
    <row r="254" spans="1:14" x14ac:dyDescent="0.3">
      <c r="A254" t="s">
        <v>82</v>
      </c>
      <c r="B254">
        <v>34.573500000000003</v>
      </c>
      <c r="C254">
        <v>37.2363</v>
      </c>
      <c r="D254">
        <v>37.252099999999999</v>
      </c>
      <c r="E254" t="s">
        <v>115</v>
      </c>
      <c r="F254">
        <v>0.9</v>
      </c>
      <c r="G254">
        <v>3.3</v>
      </c>
      <c r="H254">
        <v>0.15</v>
      </c>
      <c r="I254">
        <v>0</v>
      </c>
      <c r="J254">
        <v>8.64</v>
      </c>
      <c r="K254">
        <v>3.82</v>
      </c>
      <c r="L254">
        <v>0</v>
      </c>
      <c r="M254">
        <v>3.82</v>
      </c>
      <c r="N254">
        <v>0.21</v>
      </c>
    </row>
    <row r="255" spans="1:14" x14ac:dyDescent="0.3">
      <c r="A255" t="s">
        <v>83</v>
      </c>
      <c r="B255">
        <v>122.6592</v>
      </c>
      <c r="C255">
        <v>142.9246</v>
      </c>
      <c r="D255">
        <v>129.93549999999999</v>
      </c>
      <c r="E255" t="s">
        <v>114</v>
      </c>
      <c r="F255">
        <v>1.21</v>
      </c>
      <c r="G255">
        <v>3.03</v>
      </c>
      <c r="H255">
        <v>0.82</v>
      </c>
      <c r="I255">
        <v>4.22</v>
      </c>
      <c r="J255">
        <v>0</v>
      </c>
      <c r="K255">
        <v>1.3</v>
      </c>
      <c r="L255">
        <v>1.86</v>
      </c>
      <c r="M255">
        <v>0.16</v>
      </c>
      <c r="N255">
        <v>1.02</v>
      </c>
    </row>
    <row r="256" spans="1:14" x14ac:dyDescent="0.3">
      <c r="A256" t="s">
        <v>83</v>
      </c>
      <c r="B256">
        <v>153.12649999999999</v>
      </c>
      <c r="C256">
        <v>186.87739999999999</v>
      </c>
      <c r="D256">
        <v>221.06</v>
      </c>
      <c r="E256" t="s">
        <v>115</v>
      </c>
      <c r="F256">
        <v>0.24</v>
      </c>
      <c r="G256">
        <v>0</v>
      </c>
      <c r="H256">
        <v>0</v>
      </c>
      <c r="I256">
        <v>0.7</v>
      </c>
      <c r="J256">
        <v>0.54</v>
      </c>
      <c r="K256">
        <v>1.23</v>
      </c>
      <c r="L256">
        <v>0</v>
      </c>
      <c r="M256">
        <v>2.12</v>
      </c>
      <c r="N256">
        <v>0</v>
      </c>
    </row>
    <row r="257" spans="1:14" x14ac:dyDescent="0.3">
      <c r="A257" t="s">
        <v>84</v>
      </c>
      <c r="B257">
        <v>6.3327</v>
      </c>
      <c r="C257">
        <v>10.6717</v>
      </c>
      <c r="D257">
        <v>12.295199999999999</v>
      </c>
      <c r="E257" t="s">
        <v>115</v>
      </c>
      <c r="F257">
        <v>0</v>
      </c>
      <c r="G257">
        <v>0</v>
      </c>
      <c r="H257">
        <v>1.74</v>
      </c>
      <c r="I257">
        <v>0.03</v>
      </c>
      <c r="J257">
        <v>0.04</v>
      </c>
      <c r="K257">
        <v>0</v>
      </c>
      <c r="L257">
        <v>4.09</v>
      </c>
      <c r="M257">
        <v>0.78</v>
      </c>
      <c r="N257">
        <v>5.21</v>
      </c>
    </row>
    <row r="258" spans="1:14" x14ac:dyDescent="0.3">
      <c r="A258" t="s">
        <v>84</v>
      </c>
      <c r="B258">
        <v>3.4579</v>
      </c>
      <c r="C258">
        <v>6.2887000000000004</v>
      </c>
      <c r="D258">
        <v>6.5387000000000004</v>
      </c>
      <c r="E258" t="s">
        <v>116</v>
      </c>
      <c r="F258">
        <v>0.95</v>
      </c>
      <c r="G258">
        <v>0</v>
      </c>
      <c r="H258">
        <v>3.82</v>
      </c>
      <c r="I258">
        <v>4.53</v>
      </c>
      <c r="J258">
        <v>0</v>
      </c>
      <c r="K258">
        <v>0.39</v>
      </c>
      <c r="L258">
        <v>0.56999999999999995</v>
      </c>
      <c r="M258">
        <v>3.83</v>
      </c>
      <c r="N258">
        <v>0</v>
      </c>
    </row>
    <row r="259" spans="1:14" x14ac:dyDescent="0.3">
      <c r="A259" t="s">
        <v>84</v>
      </c>
      <c r="B259">
        <v>13.292</v>
      </c>
      <c r="C259">
        <v>18.074200000000001</v>
      </c>
      <c r="D259">
        <v>22.211600000000001</v>
      </c>
      <c r="E259" t="s">
        <v>16</v>
      </c>
      <c r="F259">
        <v>0</v>
      </c>
      <c r="G259">
        <v>3.89</v>
      </c>
      <c r="H259">
        <v>0</v>
      </c>
      <c r="I259">
        <v>0</v>
      </c>
      <c r="J259">
        <v>0.97</v>
      </c>
      <c r="K259">
        <v>1.65</v>
      </c>
      <c r="L259">
        <v>0.08</v>
      </c>
      <c r="M259">
        <v>0</v>
      </c>
      <c r="N259">
        <v>0</v>
      </c>
    </row>
    <row r="260" spans="1:14" x14ac:dyDescent="0.3">
      <c r="A260" t="s">
        <v>85</v>
      </c>
      <c r="B260">
        <v>153.90790000000001</v>
      </c>
      <c r="C260">
        <v>163.94229999999999</v>
      </c>
      <c r="D260">
        <v>188.566</v>
      </c>
      <c r="E260" t="s">
        <v>16</v>
      </c>
      <c r="F260">
        <v>0.6</v>
      </c>
      <c r="G260">
        <v>0.61</v>
      </c>
      <c r="H260">
        <v>0.23</v>
      </c>
      <c r="I260">
        <v>0.22</v>
      </c>
      <c r="J260">
        <v>0.18</v>
      </c>
      <c r="K260">
        <v>0.37</v>
      </c>
      <c r="L260">
        <v>0.39</v>
      </c>
      <c r="M260">
        <v>0</v>
      </c>
      <c r="N260">
        <v>0</v>
      </c>
    </row>
    <row r="261" spans="1:14" x14ac:dyDescent="0.3">
      <c r="A261" t="s">
        <v>85</v>
      </c>
      <c r="B261">
        <v>147.71539999999999</v>
      </c>
      <c r="C261">
        <v>190.28559999999999</v>
      </c>
      <c r="D261">
        <v>223.63460000000001</v>
      </c>
      <c r="E261" t="s">
        <v>15</v>
      </c>
      <c r="F261">
        <v>0.32</v>
      </c>
      <c r="G261">
        <v>0.47</v>
      </c>
      <c r="H261">
        <v>0</v>
      </c>
      <c r="I261">
        <v>1.56</v>
      </c>
      <c r="J261">
        <v>2.92</v>
      </c>
      <c r="K261">
        <v>3.33</v>
      </c>
      <c r="L261">
        <v>1.31</v>
      </c>
      <c r="M261">
        <v>0</v>
      </c>
      <c r="N261">
        <v>0.19</v>
      </c>
    </row>
    <row r="262" spans="1:14" x14ac:dyDescent="0.3">
      <c r="A262" t="s">
        <v>85</v>
      </c>
      <c r="B262">
        <v>104.8396</v>
      </c>
      <c r="C262">
        <v>150.68039999999999</v>
      </c>
      <c r="D262">
        <v>147.3707</v>
      </c>
      <c r="E262" t="s">
        <v>115</v>
      </c>
      <c r="F262">
        <v>0</v>
      </c>
      <c r="G262">
        <v>2</v>
      </c>
      <c r="H262">
        <v>10.39</v>
      </c>
      <c r="I262">
        <v>2.4</v>
      </c>
      <c r="J262">
        <v>0</v>
      </c>
      <c r="K262">
        <v>2.82</v>
      </c>
      <c r="L262">
        <v>0</v>
      </c>
      <c r="M262">
        <v>0</v>
      </c>
      <c r="N262">
        <v>0</v>
      </c>
    </row>
    <row r="263" spans="1:14" x14ac:dyDescent="0.3">
      <c r="A263" t="s">
        <v>86</v>
      </c>
      <c r="B263">
        <v>32.99</v>
      </c>
      <c r="C263">
        <v>46.018599999999999</v>
      </c>
      <c r="D263">
        <v>0</v>
      </c>
      <c r="E263" t="s">
        <v>115</v>
      </c>
      <c r="F263">
        <v>0</v>
      </c>
      <c r="G263">
        <v>0.43</v>
      </c>
      <c r="H263">
        <v>3.96</v>
      </c>
      <c r="I263">
        <v>12.22</v>
      </c>
      <c r="J263">
        <v>7.86</v>
      </c>
      <c r="K263">
        <v>1.29</v>
      </c>
      <c r="L263">
        <v>0</v>
      </c>
      <c r="M263">
        <v>2.77</v>
      </c>
      <c r="N263">
        <v>0.86</v>
      </c>
    </row>
    <row r="264" spans="1:14" x14ac:dyDescent="0.3">
      <c r="A264" t="s">
        <v>86</v>
      </c>
      <c r="B264">
        <v>45.662999999999997</v>
      </c>
      <c r="C264">
        <v>56.474400000000003</v>
      </c>
      <c r="D264">
        <v>56.506399999999999</v>
      </c>
      <c r="E264" t="s">
        <v>15</v>
      </c>
      <c r="F264">
        <v>0.98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0.12</v>
      </c>
      <c r="M264">
        <v>0</v>
      </c>
      <c r="N264">
        <v>0.47</v>
      </c>
    </row>
    <row r="265" spans="1:14" x14ac:dyDescent="0.3">
      <c r="A265" t="s">
        <v>87</v>
      </c>
      <c r="B265">
        <v>110.37</v>
      </c>
      <c r="C265">
        <v>168.15</v>
      </c>
      <c r="D265">
        <v>192.78299999999999</v>
      </c>
      <c r="E265" t="s">
        <v>15</v>
      </c>
      <c r="F265">
        <v>0.73</v>
      </c>
      <c r="G265">
        <v>0</v>
      </c>
      <c r="H265">
        <v>1.0900000000000001</v>
      </c>
      <c r="I265">
        <v>0</v>
      </c>
      <c r="J265">
        <v>0.04</v>
      </c>
      <c r="K265">
        <v>0.09</v>
      </c>
      <c r="L265">
        <v>0</v>
      </c>
      <c r="M265">
        <v>0.65</v>
      </c>
      <c r="N265">
        <v>1.08</v>
      </c>
    </row>
    <row r="266" spans="1:14" x14ac:dyDescent="0.3">
      <c r="A266" t="s">
        <v>87</v>
      </c>
      <c r="B266">
        <v>147.518</v>
      </c>
      <c r="C266">
        <v>196.67670000000001</v>
      </c>
      <c r="D266">
        <v>184.72280000000001</v>
      </c>
      <c r="E266" t="s">
        <v>16</v>
      </c>
      <c r="F266">
        <v>0.16</v>
      </c>
      <c r="G266">
        <v>2.31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0.25</v>
      </c>
      <c r="N266">
        <v>2.2400000000000002</v>
      </c>
    </row>
    <row r="267" spans="1:14" x14ac:dyDescent="0.3">
      <c r="A267" t="s">
        <v>88</v>
      </c>
      <c r="B267">
        <v>6.4893000000000001</v>
      </c>
      <c r="C267">
        <v>12.9069</v>
      </c>
      <c r="D267">
        <v>15.210100000000001</v>
      </c>
      <c r="E267" t="s">
        <v>114</v>
      </c>
      <c r="F267">
        <v>0</v>
      </c>
      <c r="G267">
        <v>0</v>
      </c>
      <c r="H267">
        <v>0</v>
      </c>
      <c r="I267">
        <v>0</v>
      </c>
      <c r="J267">
        <v>0.38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88</v>
      </c>
      <c r="B268">
        <v>4.6506999999999996</v>
      </c>
      <c r="C268">
        <v>9.1065000000000005</v>
      </c>
      <c r="D268">
        <v>9.4301999999999992</v>
      </c>
      <c r="E268" t="s">
        <v>115</v>
      </c>
      <c r="F268">
        <v>0</v>
      </c>
      <c r="G268">
        <v>1</v>
      </c>
      <c r="H268">
        <v>0</v>
      </c>
      <c r="I268">
        <v>0.26</v>
      </c>
      <c r="J268">
        <v>1.1100000000000001</v>
      </c>
      <c r="K268">
        <v>0.37</v>
      </c>
      <c r="L268">
        <v>0</v>
      </c>
      <c r="M268">
        <v>0.7</v>
      </c>
      <c r="N268">
        <v>0</v>
      </c>
    </row>
    <row r="269" spans="1:14" x14ac:dyDescent="0.3">
      <c r="A269" t="s">
        <v>88</v>
      </c>
      <c r="B269">
        <v>2.2749999999999999</v>
      </c>
      <c r="C269">
        <v>4.0225</v>
      </c>
      <c r="D269">
        <v>3.7551000000000001</v>
      </c>
      <c r="E269" t="s">
        <v>116</v>
      </c>
      <c r="F269">
        <v>0.73</v>
      </c>
      <c r="G269">
        <v>0.18</v>
      </c>
      <c r="H269">
        <v>4.6100000000000003</v>
      </c>
      <c r="I269">
        <v>0.8</v>
      </c>
      <c r="J269">
        <v>0.88</v>
      </c>
      <c r="K269">
        <v>1.96</v>
      </c>
      <c r="L269">
        <v>1.61</v>
      </c>
      <c r="M269">
        <v>0</v>
      </c>
      <c r="N269">
        <v>0</v>
      </c>
    </row>
    <row r="270" spans="1:14" x14ac:dyDescent="0.3">
      <c r="A270" t="s">
        <v>89</v>
      </c>
      <c r="B270">
        <v>37.656799999999997</v>
      </c>
      <c r="C270">
        <v>44.499699999999997</v>
      </c>
      <c r="D270">
        <v>43.003</v>
      </c>
      <c r="E270" t="s">
        <v>116</v>
      </c>
      <c r="F270">
        <v>7.28</v>
      </c>
      <c r="G270">
        <v>3.48</v>
      </c>
      <c r="H270">
        <v>0</v>
      </c>
      <c r="I270">
        <v>0</v>
      </c>
      <c r="J270">
        <v>0.13</v>
      </c>
      <c r="K270">
        <v>0</v>
      </c>
      <c r="L270">
        <v>0.86</v>
      </c>
      <c r="M270">
        <v>0.93</v>
      </c>
      <c r="N270">
        <v>0.79</v>
      </c>
    </row>
    <row r="271" spans="1:14" x14ac:dyDescent="0.3">
      <c r="A271" t="s">
        <v>89</v>
      </c>
      <c r="B271">
        <v>167.541</v>
      </c>
      <c r="C271">
        <v>236.43340000000001</v>
      </c>
      <c r="D271">
        <v>243.7405</v>
      </c>
      <c r="E271" t="s">
        <v>114</v>
      </c>
      <c r="F271">
        <v>0</v>
      </c>
      <c r="G271">
        <v>1.84</v>
      </c>
      <c r="H271">
        <v>0.53</v>
      </c>
      <c r="I271">
        <v>0</v>
      </c>
      <c r="J271">
        <v>0</v>
      </c>
      <c r="K271">
        <v>3.91</v>
      </c>
      <c r="L271">
        <v>3.01</v>
      </c>
      <c r="M271">
        <v>0.94</v>
      </c>
      <c r="N271">
        <v>0</v>
      </c>
    </row>
    <row r="272" spans="1:14" x14ac:dyDescent="0.3">
      <c r="A272" t="s">
        <v>90</v>
      </c>
      <c r="B272">
        <v>12.289300000000001</v>
      </c>
      <c r="C272">
        <v>23.973600000000001</v>
      </c>
      <c r="D272">
        <v>0</v>
      </c>
      <c r="E272" t="s">
        <v>15</v>
      </c>
      <c r="F272">
        <v>1.32</v>
      </c>
      <c r="G272">
        <v>0</v>
      </c>
      <c r="H272">
        <v>0</v>
      </c>
      <c r="I272">
        <v>0</v>
      </c>
      <c r="J272">
        <v>0</v>
      </c>
      <c r="K272">
        <v>1.03</v>
      </c>
      <c r="L272">
        <v>0</v>
      </c>
      <c r="M272">
        <v>0.14000000000000001</v>
      </c>
      <c r="N272">
        <v>0.28999999999999998</v>
      </c>
    </row>
    <row r="273" spans="1:14" x14ac:dyDescent="0.3">
      <c r="A273" t="s">
        <v>90</v>
      </c>
      <c r="B273">
        <v>10.4727</v>
      </c>
      <c r="C273">
        <v>16.064800000000002</v>
      </c>
      <c r="D273">
        <v>18.164300000000001</v>
      </c>
      <c r="E273" t="s">
        <v>114</v>
      </c>
      <c r="F273">
        <v>2.4700000000000002</v>
      </c>
      <c r="G273">
        <v>3.55</v>
      </c>
      <c r="H273">
        <v>0</v>
      </c>
      <c r="I273">
        <v>2.16</v>
      </c>
      <c r="J273">
        <v>0</v>
      </c>
      <c r="K273">
        <v>2.39</v>
      </c>
      <c r="L273">
        <v>1.54</v>
      </c>
      <c r="M273">
        <v>0</v>
      </c>
      <c r="N273">
        <v>0.25</v>
      </c>
    </row>
    <row r="274" spans="1:14" x14ac:dyDescent="0.3">
      <c r="A274" t="s">
        <v>90</v>
      </c>
      <c r="B274">
        <v>14.905900000000001</v>
      </c>
      <c r="C274">
        <v>19.456</v>
      </c>
      <c r="D274">
        <v>16.921199999999999</v>
      </c>
      <c r="E274" t="s">
        <v>116</v>
      </c>
      <c r="F274">
        <v>0.76</v>
      </c>
      <c r="G274">
        <v>1.88</v>
      </c>
      <c r="H274">
        <v>0</v>
      </c>
      <c r="I274">
        <v>2.2799999999999998</v>
      </c>
      <c r="J274">
        <v>4.13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90</v>
      </c>
      <c r="B275">
        <v>14.4322</v>
      </c>
      <c r="C275">
        <v>17.754899999999999</v>
      </c>
      <c r="D275">
        <v>22.034800000000001</v>
      </c>
      <c r="E275" t="s">
        <v>115</v>
      </c>
      <c r="F275">
        <v>0</v>
      </c>
      <c r="G275">
        <v>0.13</v>
      </c>
      <c r="H275">
        <v>0.44</v>
      </c>
      <c r="I275">
        <v>0</v>
      </c>
      <c r="J275">
        <v>0.18</v>
      </c>
      <c r="K275">
        <v>0</v>
      </c>
      <c r="L275">
        <v>0</v>
      </c>
      <c r="M275">
        <v>0</v>
      </c>
      <c r="N275">
        <v>7.0000000000000007E-2</v>
      </c>
    </row>
    <row r="276" spans="1:14" x14ac:dyDescent="0.3">
      <c r="A276" t="s">
        <v>90</v>
      </c>
      <c r="B276">
        <v>4.1833</v>
      </c>
      <c r="C276">
        <v>7.8682999999999996</v>
      </c>
      <c r="D276">
        <v>8.4418000000000006</v>
      </c>
      <c r="E276" t="s">
        <v>16</v>
      </c>
      <c r="F276">
        <v>4.12</v>
      </c>
      <c r="G276">
        <v>0.74</v>
      </c>
      <c r="H276">
        <v>0.18</v>
      </c>
      <c r="I276">
        <v>2.57</v>
      </c>
      <c r="J276">
        <v>2.4</v>
      </c>
      <c r="K276">
        <v>1.21</v>
      </c>
      <c r="L276">
        <v>2.89</v>
      </c>
      <c r="M276">
        <v>0</v>
      </c>
      <c r="N276">
        <v>0</v>
      </c>
    </row>
    <row r="277" spans="1:14" x14ac:dyDescent="0.3">
      <c r="A277" t="s">
        <v>91</v>
      </c>
      <c r="B277">
        <v>3.4889000000000001</v>
      </c>
      <c r="C277">
        <v>5.7159000000000004</v>
      </c>
      <c r="D277">
        <v>4.9132999999999996</v>
      </c>
      <c r="E277" t="s">
        <v>115</v>
      </c>
      <c r="F277">
        <v>2.59</v>
      </c>
      <c r="G277">
        <v>2.2799999999999998</v>
      </c>
      <c r="H277">
        <v>0.53</v>
      </c>
      <c r="I277">
        <v>6.29</v>
      </c>
      <c r="J277">
        <v>8.1999999999999993</v>
      </c>
      <c r="K277">
        <v>0</v>
      </c>
      <c r="L277">
        <v>0</v>
      </c>
      <c r="M277">
        <v>1.0900000000000001</v>
      </c>
      <c r="N277">
        <v>1.1499999999999999</v>
      </c>
    </row>
    <row r="278" spans="1:14" x14ac:dyDescent="0.3">
      <c r="A278" t="s">
        <v>91</v>
      </c>
      <c r="B278">
        <v>5.4512</v>
      </c>
      <c r="C278">
        <v>10.5672</v>
      </c>
      <c r="D278">
        <v>10.120699999999999</v>
      </c>
      <c r="E278" t="s">
        <v>16</v>
      </c>
      <c r="F278">
        <v>0</v>
      </c>
      <c r="G278">
        <v>1.2</v>
      </c>
      <c r="H278">
        <v>7.31</v>
      </c>
      <c r="I278">
        <v>14.36</v>
      </c>
      <c r="J278">
        <v>0</v>
      </c>
      <c r="K278">
        <v>0.05</v>
      </c>
      <c r="L278">
        <v>2.75</v>
      </c>
      <c r="M278">
        <v>0</v>
      </c>
      <c r="N278">
        <v>9.2899999999999991</v>
      </c>
    </row>
    <row r="279" spans="1:14" x14ac:dyDescent="0.3">
      <c r="A279" t="s">
        <v>91</v>
      </c>
      <c r="B279">
        <v>5.9446000000000003</v>
      </c>
      <c r="C279">
        <v>8.8696000000000002</v>
      </c>
      <c r="D279">
        <v>10.6592</v>
      </c>
      <c r="E279" t="s">
        <v>114</v>
      </c>
      <c r="F279">
        <v>0</v>
      </c>
      <c r="G279">
        <v>0</v>
      </c>
      <c r="H279">
        <v>0</v>
      </c>
      <c r="I279">
        <v>0.74</v>
      </c>
      <c r="J279">
        <v>1.34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91</v>
      </c>
      <c r="B280">
        <v>4.1028000000000002</v>
      </c>
      <c r="C280">
        <v>6.9481000000000002</v>
      </c>
      <c r="D280">
        <v>7.3205</v>
      </c>
      <c r="E280" t="s">
        <v>116</v>
      </c>
      <c r="F280">
        <v>0</v>
      </c>
      <c r="G280">
        <v>4.5199999999999996</v>
      </c>
      <c r="H280">
        <v>0.38</v>
      </c>
      <c r="I280">
        <v>0</v>
      </c>
      <c r="J280">
        <v>4.9800000000000004</v>
      </c>
      <c r="K280">
        <v>10.82</v>
      </c>
      <c r="L280">
        <v>6.55</v>
      </c>
      <c r="M280">
        <v>3.74</v>
      </c>
      <c r="N280">
        <v>1.53</v>
      </c>
    </row>
    <row r="281" spans="1:14" x14ac:dyDescent="0.3">
      <c r="A281" t="s">
        <v>91</v>
      </c>
      <c r="B281">
        <v>9.4710999999999999</v>
      </c>
      <c r="C281">
        <v>12.2689</v>
      </c>
      <c r="D281">
        <v>14.9633</v>
      </c>
      <c r="E281" t="s">
        <v>15</v>
      </c>
      <c r="F281">
        <v>1.56</v>
      </c>
      <c r="G281">
        <v>2.34</v>
      </c>
      <c r="H281">
        <v>1.37</v>
      </c>
      <c r="I281">
        <v>0</v>
      </c>
      <c r="J281">
        <v>1.02</v>
      </c>
      <c r="K281">
        <v>0.14000000000000001</v>
      </c>
      <c r="L281">
        <v>0.62</v>
      </c>
      <c r="M281">
        <v>0.14000000000000001</v>
      </c>
      <c r="N281">
        <v>0.83</v>
      </c>
    </row>
    <row r="282" spans="1:14" x14ac:dyDescent="0.3">
      <c r="A282" t="s">
        <v>92</v>
      </c>
      <c r="B282">
        <v>0.19520000000000001</v>
      </c>
      <c r="C282">
        <v>0.47260000000000002</v>
      </c>
      <c r="D282">
        <v>0.41880000000000001</v>
      </c>
      <c r="E282" t="s">
        <v>115</v>
      </c>
      <c r="F282">
        <v>1.47</v>
      </c>
      <c r="G282">
        <v>0.9</v>
      </c>
      <c r="H282">
        <v>1.24</v>
      </c>
      <c r="I282">
        <v>0</v>
      </c>
      <c r="J282">
        <v>0.42</v>
      </c>
      <c r="K282">
        <v>1.33</v>
      </c>
      <c r="L282">
        <v>0</v>
      </c>
      <c r="M282">
        <v>0.23</v>
      </c>
      <c r="N282">
        <v>0</v>
      </c>
    </row>
    <row r="283" spans="1:14" x14ac:dyDescent="0.3">
      <c r="A283" t="s">
        <v>92</v>
      </c>
      <c r="B283">
        <v>9.5699999999999993E-2</v>
      </c>
      <c r="C283">
        <v>0.2064</v>
      </c>
      <c r="D283">
        <v>0.2291</v>
      </c>
      <c r="E283" t="s">
        <v>114</v>
      </c>
      <c r="F283">
        <v>0</v>
      </c>
      <c r="G283">
        <v>0</v>
      </c>
      <c r="H283">
        <v>7.0000000000000007E-2</v>
      </c>
      <c r="I283">
        <v>1.1399999999999999</v>
      </c>
      <c r="J283">
        <v>4.41</v>
      </c>
      <c r="K283">
        <v>1.45</v>
      </c>
      <c r="L283">
        <v>0.03</v>
      </c>
      <c r="M283">
        <v>0.63</v>
      </c>
      <c r="N283">
        <v>0</v>
      </c>
    </row>
    <row r="284" spans="1:14" x14ac:dyDescent="0.3">
      <c r="A284" t="s">
        <v>92</v>
      </c>
      <c r="B284">
        <v>0.44879999999999998</v>
      </c>
      <c r="C284">
        <v>1.0024999999999999</v>
      </c>
      <c r="D284">
        <v>0.96689999999999998</v>
      </c>
      <c r="E284" t="s">
        <v>116</v>
      </c>
      <c r="F284">
        <v>1.47</v>
      </c>
      <c r="G284">
        <v>0</v>
      </c>
      <c r="H284">
        <v>0.18</v>
      </c>
      <c r="I284">
        <v>2.65</v>
      </c>
      <c r="J284">
        <v>5.0199999999999996</v>
      </c>
      <c r="K284">
        <v>0</v>
      </c>
      <c r="L284">
        <v>0</v>
      </c>
      <c r="M284">
        <v>0.26</v>
      </c>
      <c r="N284">
        <v>0.53</v>
      </c>
    </row>
    <row r="285" spans="1:14" x14ac:dyDescent="0.3">
      <c r="A285" t="s">
        <v>92</v>
      </c>
      <c r="B285">
        <v>0.52729999999999999</v>
      </c>
      <c r="C285">
        <v>1.3383</v>
      </c>
      <c r="D285">
        <v>1.0789</v>
      </c>
      <c r="E285" t="s">
        <v>15</v>
      </c>
      <c r="F285">
        <v>1.67</v>
      </c>
      <c r="G285">
        <v>0.49</v>
      </c>
      <c r="H285">
        <v>0</v>
      </c>
      <c r="I285">
        <v>2.57</v>
      </c>
      <c r="J285">
        <v>0.18</v>
      </c>
      <c r="K285">
        <v>7.0000000000000007E-2</v>
      </c>
      <c r="L285">
        <v>0.51</v>
      </c>
      <c r="M285">
        <v>1.43</v>
      </c>
      <c r="N285">
        <v>1.1399999999999999</v>
      </c>
    </row>
    <row r="286" spans="1:14" x14ac:dyDescent="0.3">
      <c r="A286" t="s">
        <v>93</v>
      </c>
      <c r="B286">
        <v>12.2224</v>
      </c>
      <c r="C286">
        <v>16.691700000000001</v>
      </c>
      <c r="D286">
        <v>0</v>
      </c>
      <c r="E286" t="s">
        <v>15</v>
      </c>
      <c r="F286">
        <v>1.2</v>
      </c>
      <c r="G286">
        <v>0</v>
      </c>
      <c r="H286">
        <v>0.81</v>
      </c>
      <c r="I286">
        <v>0.64</v>
      </c>
      <c r="J286">
        <v>0.62</v>
      </c>
      <c r="K286">
        <v>3.46</v>
      </c>
      <c r="L286">
        <v>0</v>
      </c>
      <c r="M286">
        <v>0</v>
      </c>
      <c r="N286">
        <v>0</v>
      </c>
    </row>
    <row r="287" spans="1:14" x14ac:dyDescent="0.3">
      <c r="A287" t="s">
        <v>93</v>
      </c>
      <c r="B287">
        <v>9.0385000000000009</v>
      </c>
      <c r="C287">
        <v>15.6313</v>
      </c>
      <c r="D287">
        <v>0</v>
      </c>
      <c r="E287" t="s">
        <v>114</v>
      </c>
      <c r="F287">
        <v>2.12</v>
      </c>
      <c r="G287">
        <v>1.05</v>
      </c>
      <c r="H287">
        <v>1.27</v>
      </c>
      <c r="I287">
        <v>4.1500000000000004</v>
      </c>
      <c r="J287">
        <v>2.93</v>
      </c>
      <c r="K287">
        <v>1.48</v>
      </c>
      <c r="L287">
        <v>1.96</v>
      </c>
      <c r="M287">
        <v>2.2200000000000002</v>
      </c>
      <c r="N287">
        <v>0</v>
      </c>
    </row>
    <row r="288" spans="1:14" x14ac:dyDescent="0.3">
      <c r="A288" t="s">
        <v>93</v>
      </c>
      <c r="B288">
        <v>8.4913000000000007</v>
      </c>
      <c r="C288">
        <v>12.824199999999999</v>
      </c>
      <c r="D288">
        <v>11.4191</v>
      </c>
      <c r="E288" t="s">
        <v>115</v>
      </c>
      <c r="F288">
        <v>0</v>
      </c>
      <c r="G288">
        <v>7.67</v>
      </c>
      <c r="H288">
        <v>1.58</v>
      </c>
      <c r="I288">
        <v>1.98</v>
      </c>
      <c r="J288">
        <v>17.97</v>
      </c>
      <c r="K288">
        <v>2.4900000000000002</v>
      </c>
      <c r="L288">
        <v>8.92</v>
      </c>
      <c r="M288">
        <v>0.61</v>
      </c>
      <c r="N288">
        <v>0</v>
      </c>
    </row>
    <row r="289" spans="1:14" x14ac:dyDescent="0.3">
      <c r="A289" t="s">
        <v>93</v>
      </c>
      <c r="B289">
        <v>9.7520000000000007</v>
      </c>
      <c r="C289">
        <v>17.439800000000002</v>
      </c>
      <c r="D289">
        <v>20.820599999999999</v>
      </c>
      <c r="E289" t="s">
        <v>116</v>
      </c>
      <c r="F289">
        <v>1.51</v>
      </c>
      <c r="G289">
        <v>0</v>
      </c>
      <c r="H289">
        <v>22.87</v>
      </c>
      <c r="I289">
        <v>6.74</v>
      </c>
      <c r="J289">
        <v>9.35</v>
      </c>
      <c r="K289">
        <v>7.38</v>
      </c>
      <c r="L289">
        <v>0.66</v>
      </c>
      <c r="M289">
        <v>6.61</v>
      </c>
      <c r="N289">
        <v>0.93</v>
      </c>
    </row>
    <row r="290" spans="1:14" x14ac:dyDescent="0.3">
      <c r="A290" t="s">
        <v>93</v>
      </c>
      <c r="B290">
        <v>10.298400000000001</v>
      </c>
      <c r="C290">
        <v>17.7546</v>
      </c>
      <c r="D290">
        <v>18.2578</v>
      </c>
      <c r="E290" t="s">
        <v>16</v>
      </c>
      <c r="F290">
        <v>0</v>
      </c>
      <c r="G290">
        <v>1.1200000000000001</v>
      </c>
      <c r="H290">
        <v>0</v>
      </c>
      <c r="I290">
        <v>0.47</v>
      </c>
      <c r="J290">
        <v>0</v>
      </c>
      <c r="K290">
        <v>1.38</v>
      </c>
      <c r="L290">
        <v>4.37</v>
      </c>
      <c r="M290">
        <v>1.19</v>
      </c>
      <c r="N290">
        <v>0</v>
      </c>
    </row>
    <row r="291" spans="1:14" x14ac:dyDescent="0.3">
      <c r="A291" t="s">
        <v>94</v>
      </c>
      <c r="B291">
        <v>9.3100000000000002E-2</v>
      </c>
      <c r="C291">
        <v>0.24690000000000001</v>
      </c>
      <c r="D291">
        <v>0.21540000000000001</v>
      </c>
      <c r="E291" t="s">
        <v>116</v>
      </c>
      <c r="F291">
        <v>0</v>
      </c>
      <c r="G291">
        <v>0</v>
      </c>
      <c r="H291">
        <v>0</v>
      </c>
      <c r="I291">
        <v>2.82</v>
      </c>
      <c r="J291">
        <v>3.32</v>
      </c>
      <c r="K291">
        <v>4.79</v>
      </c>
      <c r="L291">
        <v>0</v>
      </c>
      <c r="M291">
        <v>3.06</v>
      </c>
      <c r="N291">
        <v>0</v>
      </c>
    </row>
    <row r="292" spans="1:14" x14ac:dyDescent="0.3">
      <c r="A292" t="s">
        <v>94</v>
      </c>
      <c r="B292">
        <v>6.3899999999999998E-2</v>
      </c>
      <c r="C292">
        <v>0.1598</v>
      </c>
      <c r="D292">
        <v>0</v>
      </c>
      <c r="E292" t="s">
        <v>15</v>
      </c>
      <c r="F292">
        <v>2.27</v>
      </c>
      <c r="G292">
        <v>0</v>
      </c>
      <c r="H292">
        <v>5.51</v>
      </c>
      <c r="I292">
        <v>0</v>
      </c>
      <c r="J292">
        <v>2.08</v>
      </c>
      <c r="K292">
        <v>0</v>
      </c>
      <c r="L292">
        <v>0.47</v>
      </c>
      <c r="M292">
        <v>3.06</v>
      </c>
      <c r="N292">
        <v>0</v>
      </c>
    </row>
    <row r="293" spans="1:14" x14ac:dyDescent="0.3">
      <c r="A293" t="s">
        <v>94</v>
      </c>
      <c r="B293">
        <v>0.47699999999999998</v>
      </c>
      <c r="C293">
        <v>1.3101</v>
      </c>
      <c r="D293">
        <v>1.2647999999999999</v>
      </c>
      <c r="E293" t="s">
        <v>16</v>
      </c>
      <c r="F293">
        <v>0.71</v>
      </c>
      <c r="G293">
        <v>2.81</v>
      </c>
      <c r="H293">
        <v>1.64</v>
      </c>
      <c r="I293">
        <v>0</v>
      </c>
      <c r="J293">
        <v>0</v>
      </c>
      <c r="K293">
        <v>0</v>
      </c>
      <c r="L293">
        <v>2.81</v>
      </c>
      <c r="M293">
        <v>3.02</v>
      </c>
      <c r="N293">
        <v>0</v>
      </c>
    </row>
    <row r="294" spans="1:14" x14ac:dyDescent="0.3">
      <c r="A294" t="s">
        <v>94</v>
      </c>
      <c r="B294">
        <v>0.23019999999999999</v>
      </c>
      <c r="C294">
        <v>0.48370000000000002</v>
      </c>
      <c r="D294">
        <v>0.4451</v>
      </c>
      <c r="E294" t="s">
        <v>114</v>
      </c>
      <c r="F294">
        <v>0.49</v>
      </c>
      <c r="G294">
        <v>0.37</v>
      </c>
      <c r="H294">
        <v>1.8</v>
      </c>
      <c r="I294">
        <v>0.36</v>
      </c>
      <c r="J294">
        <v>0</v>
      </c>
      <c r="K294">
        <v>4.37</v>
      </c>
      <c r="L294">
        <v>0</v>
      </c>
      <c r="M294">
        <v>1.21</v>
      </c>
      <c r="N294">
        <v>0.37</v>
      </c>
    </row>
    <row r="295" spans="1:14" x14ac:dyDescent="0.3">
      <c r="A295" t="s">
        <v>95</v>
      </c>
      <c r="B295">
        <v>9.6502999999999997</v>
      </c>
      <c r="C295">
        <v>16.724399999999999</v>
      </c>
      <c r="D295">
        <v>17.8718</v>
      </c>
      <c r="E295" t="s">
        <v>16</v>
      </c>
      <c r="F295">
        <v>0.64</v>
      </c>
      <c r="G295">
        <v>0.66</v>
      </c>
      <c r="H295">
        <v>0.34</v>
      </c>
      <c r="I295">
        <v>0.98</v>
      </c>
      <c r="J295">
        <v>0</v>
      </c>
      <c r="K295">
        <v>3.37</v>
      </c>
      <c r="L295">
        <v>4.1100000000000003</v>
      </c>
      <c r="M295">
        <v>0.64</v>
      </c>
      <c r="N295">
        <v>0.38</v>
      </c>
    </row>
    <row r="296" spans="1:14" x14ac:dyDescent="0.3">
      <c r="A296" t="s">
        <v>95</v>
      </c>
      <c r="B296">
        <v>5.8887999999999998</v>
      </c>
      <c r="C296">
        <v>9.1418999999999997</v>
      </c>
      <c r="D296">
        <v>9.6700999999999997</v>
      </c>
      <c r="E296" t="s">
        <v>115</v>
      </c>
      <c r="F296">
        <v>7.0000000000000007E-2</v>
      </c>
      <c r="G296">
        <v>0</v>
      </c>
      <c r="H296">
        <v>8.31</v>
      </c>
      <c r="I296">
        <v>0</v>
      </c>
      <c r="J296">
        <v>0.39</v>
      </c>
      <c r="K296">
        <v>0</v>
      </c>
      <c r="L296">
        <v>4.88</v>
      </c>
      <c r="M296">
        <v>0</v>
      </c>
      <c r="N296">
        <v>3.93</v>
      </c>
    </row>
    <row r="297" spans="1:14" x14ac:dyDescent="0.3">
      <c r="A297" t="s">
        <v>95</v>
      </c>
      <c r="B297">
        <v>4.1741999999999999</v>
      </c>
      <c r="C297">
        <v>6.6896000000000004</v>
      </c>
      <c r="D297">
        <v>8.1646000000000001</v>
      </c>
      <c r="E297" t="s">
        <v>15</v>
      </c>
      <c r="F297">
        <v>0</v>
      </c>
      <c r="G297">
        <v>4.88</v>
      </c>
      <c r="H297">
        <v>3.28</v>
      </c>
      <c r="I297">
        <v>0</v>
      </c>
      <c r="J297">
        <v>1.1299999999999999</v>
      </c>
      <c r="K297">
        <v>3.18</v>
      </c>
      <c r="L297">
        <v>3.7</v>
      </c>
      <c r="M297">
        <v>7</v>
      </c>
      <c r="N297">
        <v>4.7300000000000004</v>
      </c>
    </row>
    <row r="298" spans="1:14" x14ac:dyDescent="0.3">
      <c r="A298" t="s">
        <v>95</v>
      </c>
      <c r="B298">
        <v>14.3368</v>
      </c>
      <c r="C298">
        <v>24.950099999999999</v>
      </c>
      <c r="D298">
        <v>0</v>
      </c>
      <c r="E298" t="s">
        <v>116</v>
      </c>
      <c r="F298">
        <v>0</v>
      </c>
      <c r="G298">
        <v>0</v>
      </c>
      <c r="H298">
        <v>0.77</v>
      </c>
      <c r="I298">
        <v>1.01</v>
      </c>
      <c r="J298">
        <v>0</v>
      </c>
      <c r="K298">
        <v>0</v>
      </c>
      <c r="L298">
        <v>0</v>
      </c>
      <c r="M298">
        <v>0.51</v>
      </c>
      <c r="N298">
        <v>0</v>
      </c>
    </row>
    <row r="299" spans="1:14" x14ac:dyDescent="0.3">
      <c r="A299" t="s">
        <v>95</v>
      </c>
      <c r="B299">
        <v>13.0458</v>
      </c>
      <c r="C299">
        <v>17.544599999999999</v>
      </c>
      <c r="D299">
        <v>18.732299999999999</v>
      </c>
      <c r="E299" t="s">
        <v>114</v>
      </c>
      <c r="F299">
        <v>10.89</v>
      </c>
      <c r="G299">
        <v>7.4</v>
      </c>
      <c r="H299">
        <v>0</v>
      </c>
      <c r="I299">
        <v>3.04</v>
      </c>
      <c r="J299">
        <v>0</v>
      </c>
      <c r="K299">
        <v>2.2599999999999998</v>
      </c>
      <c r="L299">
        <v>0.21</v>
      </c>
      <c r="M299">
        <v>12.46</v>
      </c>
      <c r="N299">
        <v>17.670000000000002</v>
      </c>
    </row>
    <row r="300" spans="1:14" x14ac:dyDescent="0.3">
      <c r="A300" t="s">
        <v>63</v>
      </c>
      <c r="B300">
        <v>7.7645</v>
      </c>
      <c r="C300">
        <v>6.4881000000000002</v>
      </c>
      <c r="D300">
        <v>13.145099999999999</v>
      </c>
      <c r="E300" t="s">
        <v>116</v>
      </c>
      <c r="F300">
        <v>1.28</v>
      </c>
      <c r="G300">
        <v>0</v>
      </c>
      <c r="H300">
        <v>0</v>
      </c>
      <c r="I300">
        <v>0.41</v>
      </c>
      <c r="J300">
        <v>5.45</v>
      </c>
      <c r="K300">
        <v>1.26</v>
      </c>
      <c r="L300">
        <v>0.09</v>
      </c>
      <c r="M300">
        <v>0.43</v>
      </c>
      <c r="N300">
        <v>4.5</v>
      </c>
    </row>
    <row r="301" spans="1:14" x14ac:dyDescent="0.3">
      <c r="A301" t="s">
        <v>77</v>
      </c>
      <c r="B301">
        <v>6.8696999999999999</v>
      </c>
      <c r="C301">
        <v>6.4554999999999998</v>
      </c>
      <c r="D301">
        <v>13.335900000000001</v>
      </c>
      <c r="E301" t="s">
        <v>116</v>
      </c>
      <c r="F301">
        <v>1.29</v>
      </c>
      <c r="G301">
        <v>2.63</v>
      </c>
      <c r="H301">
        <v>0</v>
      </c>
      <c r="I301">
        <v>0</v>
      </c>
      <c r="J301">
        <v>6.98</v>
      </c>
      <c r="K301">
        <v>0</v>
      </c>
      <c r="L301">
        <v>1.19</v>
      </c>
      <c r="M301">
        <v>2.69</v>
      </c>
      <c r="N301">
        <v>0.44</v>
      </c>
    </row>
    <row r="302" spans="1:14" x14ac:dyDescent="0.3">
      <c r="A302" t="s">
        <v>52</v>
      </c>
      <c r="B302">
        <v>12.8445</v>
      </c>
      <c r="C302">
        <v>9.6526999999999994</v>
      </c>
      <c r="D302">
        <v>21.2729</v>
      </c>
      <c r="E302" t="s">
        <v>116</v>
      </c>
      <c r="F302">
        <v>2.21</v>
      </c>
      <c r="G302">
        <v>0</v>
      </c>
      <c r="H302">
        <v>0</v>
      </c>
      <c r="I302">
        <v>0.59</v>
      </c>
      <c r="J302">
        <v>1.1299999999999999</v>
      </c>
      <c r="K302">
        <v>0.56000000000000005</v>
      </c>
      <c r="L302">
        <v>0</v>
      </c>
      <c r="M302">
        <v>3.25</v>
      </c>
      <c r="N302">
        <v>0.32</v>
      </c>
    </row>
    <row r="303" spans="1:14" x14ac:dyDescent="0.3">
      <c r="A303" t="s">
        <v>57</v>
      </c>
      <c r="B303">
        <v>120.4734</v>
      </c>
      <c r="C303">
        <v>104.0538</v>
      </c>
      <c r="D303">
        <v>0</v>
      </c>
      <c r="E303" t="s">
        <v>116</v>
      </c>
      <c r="F303">
        <v>0</v>
      </c>
      <c r="G303">
        <v>0.42</v>
      </c>
      <c r="H303">
        <v>0</v>
      </c>
      <c r="I303">
        <v>0</v>
      </c>
      <c r="J303">
        <v>1</v>
      </c>
      <c r="K303">
        <v>0.5</v>
      </c>
      <c r="L303">
        <v>7.0000000000000007E-2</v>
      </c>
      <c r="M303">
        <v>2.83</v>
      </c>
      <c r="N303">
        <v>0</v>
      </c>
    </row>
    <row r="304" spans="1:14" x14ac:dyDescent="0.3">
      <c r="A304" t="s">
        <v>49</v>
      </c>
      <c r="B304">
        <v>93.488600000000005</v>
      </c>
      <c r="C304">
        <v>66.456299999999999</v>
      </c>
      <c r="D304">
        <v>112.45829999999999</v>
      </c>
      <c r="E304" t="s">
        <v>116</v>
      </c>
      <c r="F304">
        <v>2.82</v>
      </c>
      <c r="G304">
        <v>7.0000000000000007E-2</v>
      </c>
      <c r="H304">
        <v>0</v>
      </c>
      <c r="I304">
        <v>0</v>
      </c>
      <c r="J304">
        <v>0</v>
      </c>
      <c r="K304">
        <v>0</v>
      </c>
      <c r="L304">
        <v>2.31</v>
      </c>
      <c r="M304">
        <v>0</v>
      </c>
      <c r="N304">
        <v>3.62</v>
      </c>
    </row>
    <row r="305" spans="1:14" x14ac:dyDescent="0.3">
      <c r="A305" t="s">
        <v>46</v>
      </c>
      <c r="B305">
        <v>7.1307</v>
      </c>
      <c r="C305">
        <v>5.1098999999999997</v>
      </c>
      <c r="D305">
        <v>15.912699999999999</v>
      </c>
      <c r="E305" t="s">
        <v>115</v>
      </c>
      <c r="F305">
        <v>1.52</v>
      </c>
      <c r="G305">
        <v>0.15</v>
      </c>
      <c r="H305">
        <v>0.34</v>
      </c>
      <c r="I305">
        <v>0</v>
      </c>
      <c r="J305">
        <v>0.27</v>
      </c>
      <c r="K305">
        <v>0.36</v>
      </c>
      <c r="L305">
        <v>0.21</v>
      </c>
      <c r="M305">
        <v>0.4</v>
      </c>
      <c r="N305">
        <v>1.29</v>
      </c>
    </row>
    <row r="306" spans="1:14" x14ac:dyDescent="0.3">
      <c r="A306" t="s">
        <v>32</v>
      </c>
      <c r="B306">
        <v>0.51170000000000004</v>
      </c>
      <c r="C306">
        <v>0.42880000000000001</v>
      </c>
      <c r="D306">
        <v>1.0085999999999999</v>
      </c>
      <c r="E306" t="s">
        <v>16</v>
      </c>
      <c r="F306">
        <v>0</v>
      </c>
      <c r="G306">
        <v>5.39</v>
      </c>
      <c r="H306">
        <v>5.47</v>
      </c>
      <c r="I306">
        <v>0</v>
      </c>
      <c r="J306">
        <v>1.29</v>
      </c>
      <c r="K306">
        <v>0.65</v>
      </c>
      <c r="L306">
        <v>0</v>
      </c>
      <c r="M306">
        <v>5.04</v>
      </c>
      <c r="N306">
        <v>1.1299999999999999</v>
      </c>
    </row>
    <row r="307" spans="1:14" x14ac:dyDescent="0.3">
      <c r="A307" t="s">
        <v>41</v>
      </c>
      <c r="B307">
        <v>44.231299999999997</v>
      </c>
      <c r="C307">
        <v>32.122300000000003</v>
      </c>
      <c r="D307">
        <v>61.454799999999999</v>
      </c>
      <c r="E307" t="s">
        <v>15</v>
      </c>
      <c r="F307">
        <v>0.71</v>
      </c>
      <c r="G307">
        <v>2.66</v>
      </c>
      <c r="H307">
        <v>0</v>
      </c>
      <c r="I307">
        <v>0.49</v>
      </c>
      <c r="J307">
        <v>0</v>
      </c>
      <c r="K307">
        <v>0</v>
      </c>
      <c r="L307">
        <v>0</v>
      </c>
      <c r="M307">
        <v>0</v>
      </c>
      <c r="N307">
        <v>0.26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3B43-77C4-42DC-A411-62AB44A3C607}">
  <dimension ref="A1:N307"/>
  <sheetViews>
    <sheetView topLeftCell="A16" workbookViewId="0">
      <selection sqref="A1:N1048576"/>
    </sheetView>
  </sheetViews>
  <sheetFormatPr baseColWidth="10" defaultRowHeight="14.4" x14ac:dyDescent="0.3"/>
  <cols>
    <col min="1" max="1" width="14.21875" customWidth="1"/>
    <col min="2" max="2" width="13.6640625" customWidth="1"/>
    <col min="5" max="5" width="24.44140625" customWidth="1"/>
    <col min="6" max="6" width="16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96</v>
      </c>
    </row>
    <row r="2" spans="1:14" x14ac:dyDescent="0.3">
      <c r="A2" t="s">
        <v>14</v>
      </c>
      <c r="B2" s="2">
        <v>0.23100000000000001</v>
      </c>
      <c r="C2" s="2">
        <v>0.6331</v>
      </c>
      <c r="D2" s="2">
        <v>0.69189999999999996</v>
      </c>
      <c r="E2" t="s">
        <v>15</v>
      </c>
      <c r="F2" s="3">
        <v>5.5</v>
      </c>
      <c r="G2" s="3">
        <v>0</v>
      </c>
      <c r="H2" s="3">
        <v>2.1</v>
      </c>
      <c r="I2" s="3">
        <v>0</v>
      </c>
      <c r="J2" s="3">
        <v>5.67</v>
      </c>
      <c r="K2" s="3">
        <v>0.81</v>
      </c>
      <c r="L2" s="3">
        <v>0.33</v>
      </c>
      <c r="M2" s="3">
        <v>0</v>
      </c>
      <c r="N2" s="3">
        <v>2.72</v>
      </c>
    </row>
    <row r="3" spans="1:14" x14ac:dyDescent="0.3">
      <c r="A3" t="s">
        <v>14</v>
      </c>
      <c r="B3" s="2">
        <v>0.33260000000000001</v>
      </c>
      <c r="C3" s="2">
        <v>0.60589999999999999</v>
      </c>
      <c r="D3" s="2">
        <v>0.71970000000000001</v>
      </c>
      <c r="E3" t="s">
        <v>114</v>
      </c>
      <c r="F3" s="3">
        <v>0.06</v>
      </c>
      <c r="G3" s="3">
        <v>0.26</v>
      </c>
      <c r="H3" s="3">
        <v>0</v>
      </c>
      <c r="I3" s="3">
        <v>3.81</v>
      </c>
      <c r="J3" s="3">
        <v>0</v>
      </c>
      <c r="K3" s="3">
        <v>0</v>
      </c>
      <c r="L3" s="3">
        <v>4.01</v>
      </c>
      <c r="M3" s="3">
        <v>0.08</v>
      </c>
      <c r="N3" s="3">
        <v>1.24</v>
      </c>
    </row>
    <row r="4" spans="1:14" x14ac:dyDescent="0.3">
      <c r="A4" t="s">
        <v>14</v>
      </c>
      <c r="B4" s="2">
        <v>0.31840000000000002</v>
      </c>
      <c r="C4" s="2">
        <v>0.67279999999999995</v>
      </c>
      <c r="D4" s="2">
        <v>0</v>
      </c>
      <c r="E4" t="s">
        <v>16</v>
      </c>
      <c r="F4" s="3">
        <v>0</v>
      </c>
      <c r="G4" s="3">
        <v>0</v>
      </c>
      <c r="H4" s="3">
        <v>0</v>
      </c>
      <c r="I4" s="3">
        <v>0.31</v>
      </c>
      <c r="J4" s="3">
        <v>0</v>
      </c>
      <c r="K4" s="3">
        <v>0.34</v>
      </c>
      <c r="L4" s="3">
        <v>0</v>
      </c>
      <c r="M4" s="3">
        <v>0.06</v>
      </c>
      <c r="N4" s="3">
        <v>0.38</v>
      </c>
    </row>
    <row r="5" spans="1:14" x14ac:dyDescent="0.3">
      <c r="A5" t="s">
        <v>14</v>
      </c>
      <c r="B5" s="2">
        <v>0.15859999999999999</v>
      </c>
      <c r="C5" s="2">
        <v>0.34839999999999999</v>
      </c>
      <c r="D5" s="2">
        <v>0</v>
      </c>
      <c r="E5" t="s">
        <v>115</v>
      </c>
      <c r="F5" s="3">
        <v>0.09</v>
      </c>
      <c r="G5" s="3">
        <v>0.67</v>
      </c>
      <c r="H5" s="3">
        <v>0</v>
      </c>
      <c r="I5" s="3">
        <v>0</v>
      </c>
      <c r="J5" s="3">
        <v>0</v>
      </c>
      <c r="K5" s="3">
        <v>0.61</v>
      </c>
      <c r="L5" s="3">
        <v>0.45</v>
      </c>
      <c r="M5" s="3">
        <v>0.17</v>
      </c>
      <c r="N5" s="3">
        <v>0.21</v>
      </c>
    </row>
    <row r="6" spans="1:14" x14ac:dyDescent="0.3">
      <c r="A6" t="s">
        <v>14</v>
      </c>
      <c r="B6" s="2">
        <v>0.52759999999999996</v>
      </c>
      <c r="C6" s="2">
        <v>1.0075000000000001</v>
      </c>
      <c r="D6" s="2">
        <v>1.0720000000000001</v>
      </c>
      <c r="E6" t="s">
        <v>116</v>
      </c>
      <c r="F6" s="3">
        <v>0</v>
      </c>
      <c r="G6" s="3">
        <v>2.79</v>
      </c>
      <c r="H6" s="3">
        <v>4.88</v>
      </c>
      <c r="I6" s="3">
        <v>0.73</v>
      </c>
      <c r="J6" s="3">
        <v>0</v>
      </c>
      <c r="K6" s="3">
        <v>0</v>
      </c>
      <c r="L6" s="3">
        <v>2.31</v>
      </c>
      <c r="M6" s="3">
        <v>3.6</v>
      </c>
      <c r="N6" s="3">
        <v>2.2599999999999998</v>
      </c>
    </row>
    <row r="7" spans="1:14" x14ac:dyDescent="0.3">
      <c r="A7" t="s">
        <v>17</v>
      </c>
      <c r="B7" s="2">
        <v>59.0383</v>
      </c>
      <c r="C7" s="2">
        <v>93.584900000000005</v>
      </c>
      <c r="D7" s="2">
        <v>95.262799999999999</v>
      </c>
      <c r="E7" t="s">
        <v>15</v>
      </c>
      <c r="F7" s="3">
        <v>0</v>
      </c>
      <c r="G7" s="3">
        <v>0</v>
      </c>
      <c r="H7" s="3">
        <v>2.4500000000000002</v>
      </c>
      <c r="I7" s="3">
        <v>5.85</v>
      </c>
      <c r="J7" s="3">
        <v>0.51</v>
      </c>
      <c r="K7" s="3">
        <v>0</v>
      </c>
      <c r="L7" s="3">
        <v>5.1100000000000003</v>
      </c>
      <c r="M7" s="3">
        <v>1.83</v>
      </c>
      <c r="N7" s="3">
        <v>2.79</v>
      </c>
    </row>
    <row r="8" spans="1:14" x14ac:dyDescent="0.3">
      <c r="A8" t="s">
        <v>17</v>
      </c>
      <c r="B8" s="2">
        <v>100.2426</v>
      </c>
      <c r="C8" s="2">
        <v>149.26750000000001</v>
      </c>
      <c r="D8" s="2">
        <v>163.44630000000001</v>
      </c>
      <c r="E8" t="s">
        <v>115</v>
      </c>
      <c r="F8" s="3">
        <v>2.5099999999999998</v>
      </c>
      <c r="G8" s="3">
        <v>1.01</v>
      </c>
      <c r="H8" s="3">
        <v>0</v>
      </c>
      <c r="I8" s="3">
        <v>1.1399999999999999</v>
      </c>
      <c r="J8" s="3">
        <v>5.59</v>
      </c>
      <c r="K8" s="3">
        <v>1.8</v>
      </c>
      <c r="L8" s="3">
        <v>0.45</v>
      </c>
      <c r="M8" s="3">
        <v>0</v>
      </c>
      <c r="N8" s="3">
        <v>3.55</v>
      </c>
    </row>
    <row r="9" spans="1:14" x14ac:dyDescent="0.3">
      <c r="A9" t="s">
        <v>17</v>
      </c>
      <c r="B9" s="2">
        <v>131.35589999999999</v>
      </c>
      <c r="C9" s="2">
        <v>167.46879999999999</v>
      </c>
      <c r="D9" s="2">
        <v>159.42830000000001</v>
      </c>
      <c r="E9" t="s">
        <v>114</v>
      </c>
      <c r="F9" s="3">
        <v>1.3</v>
      </c>
      <c r="G9" s="3">
        <v>1.97</v>
      </c>
      <c r="H9" s="3">
        <v>0</v>
      </c>
      <c r="I9" s="3">
        <v>0</v>
      </c>
      <c r="J9" s="3">
        <v>0.23</v>
      </c>
      <c r="K9" s="3">
        <v>2.65</v>
      </c>
      <c r="L9" s="3">
        <v>1.87</v>
      </c>
      <c r="M9" s="3">
        <v>1.52</v>
      </c>
      <c r="N9" s="3">
        <v>0.18</v>
      </c>
    </row>
    <row r="10" spans="1:14" x14ac:dyDescent="0.3">
      <c r="A10" t="s">
        <v>18</v>
      </c>
      <c r="B10" s="2">
        <v>112.0759</v>
      </c>
      <c r="C10" s="2">
        <v>141.60720000000001</v>
      </c>
      <c r="D10" s="2">
        <v>154.7748</v>
      </c>
      <c r="E10" t="s">
        <v>116</v>
      </c>
      <c r="F10" s="3">
        <v>1.3</v>
      </c>
      <c r="G10" s="3">
        <v>1.94</v>
      </c>
      <c r="H10" s="3">
        <v>0.52</v>
      </c>
      <c r="I10" s="3">
        <v>2.17</v>
      </c>
      <c r="J10" s="3">
        <v>0.35</v>
      </c>
      <c r="K10" s="3">
        <v>2.52</v>
      </c>
      <c r="L10" s="3">
        <v>1.87</v>
      </c>
      <c r="M10" s="3">
        <v>0.62</v>
      </c>
      <c r="N10" s="3">
        <v>3.02</v>
      </c>
    </row>
    <row r="11" spans="1:14" x14ac:dyDescent="0.3">
      <c r="A11" t="s">
        <v>18</v>
      </c>
      <c r="B11" s="2">
        <v>152.23320000000001</v>
      </c>
      <c r="C11" s="2">
        <v>186.6421</v>
      </c>
      <c r="D11" s="2">
        <v>0</v>
      </c>
      <c r="E11" t="s">
        <v>16</v>
      </c>
      <c r="F11" s="3">
        <v>0.67</v>
      </c>
      <c r="G11" s="3">
        <v>0.38</v>
      </c>
      <c r="H11" s="3">
        <v>4.1500000000000004</v>
      </c>
      <c r="I11" s="3">
        <v>0</v>
      </c>
      <c r="J11" s="3">
        <v>0</v>
      </c>
      <c r="K11" s="3">
        <v>0</v>
      </c>
      <c r="L11" s="3">
        <v>3.13</v>
      </c>
      <c r="M11" s="3">
        <v>2.6</v>
      </c>
      <c r="N11" s="3">
        <v>0</v>
      </c>
    </row>
    <row r="12" spans="1:14" x14ac:dyDescent="0.3">
      <c r="A12" t="s">
        <v>18</v>
      </c>
      <c r="B12" s="2">
        <v>144.34350000000001</v>
      </c>
      <c r="C12" s="2">
        <v>195.89179999999999</v>
      </c>
      <c r="D12" s="2">
        <v>0</v>
      </c>
      <c r="E12" t="s">
        <v>15</v>
      </c>
      <c r="F12" s="3">
        <v>0</v>
      </c>
      <c r="G12" s="3">
        <v>1.81</v>
      </c>
      <c r="H12" s="3">
        <v>2.54</v>
      </c>
      <c r="I12" s="3">
        <v>0</v>
      </c>
      <c r="J12" s="3">
        <v>3.12</v>
      </c>
      <c r="K12" s="3">
        <v>2.0499999999999998</v>
      </c>
      <c r="L12" s="3">
        <v>11.28</v>
      </c>
      <c r="M12" s="3">
        <v>0.47</v>
      </c>
      <c r="N12" s="3">
        <v>0</v>
      </c>
    </row>
    <row r="13" spans="1:14" x14ac:dyDescent="0.3">
      <c r="A13" t="s">
        <v>18</v>
      </c>
      <c r="B13" s="2">
        <v>94.191699999999997</v>
      </c>
      <c r="C13" s="2">
        <v>117.2069</v>
      </c>
      <c r="D13" s="2">
        <v>126.00879999999999</v>
      </c>
      <c r="E13" t="s">
        <v>115</v>
      </c>
      <c r="F13" s="3">
        <v>0</v>
      </c>
      <c r="G13" s="3">
        <v>0.56000000000000005</v>
      </c>
      <c r="H13" s="3">
        <v>0.95</v>
      </c>
      <c r="I13" s="3">
        <v>0</v>
      </c>
      <c r="J13" s="3">
        <v>0.12</v>
      </c>
      <c r="K13" s="3">
        <v>0.28999999999999998</v>
      </c>
      <c r="L13" s="3">
        <v>0</v>
      </c>
      <c r="M13" s="3">
        <v>7.0000000000000007E-2</v>
      </c>
      <c r="N13" s="3">
        <v>0.11</v>
      </c>
    </row>
    <row r="14" spans="1:14" x14ac:dyDescent="0.3">
      <c r="A14" t="s">
        <v>19</v>
      </c>
      <c r="B14" s="2">
        <v>0.4637</v>
      </c>
      <c r="C14" s="2">
        <v>1.2676000000000001</v>
      </c>
      <c r="D14" s="2">
        <v>1.4449000000000001</v>
      </c>
      <c r="E14" t="s">
        <v>114</v>
      </c>
      <c r="F14" s="3">
        <v>0.57999999999999996</v>
      </c>
      <c r="G14" s="3">
        <v>0</v>
      </c>
      <c r="H14" s="3">
        <v>3.2</v>
      </c>
      <c r="I14" s="3">
        <v>0.73</v>
      </c>
      <c r="J14" s="3">
        <v>0</v>
      </c>
      <c r="K14" s="3">
        <v>2.2400000000000002</v>
      </c>
      <c r="L14" s="3">
        <v>0</v>
      </c>
      <c r="M14" s="3">
        <v>2.34</v>
      </c>
      <c r="N14" s="3">
        <v>0</v>
      </c>
    </row>
    <row r="15" spans="1:14" x14ac:dyDescent="0.3">
      <c r="A15" t="s">
        <v>19</v>
      </c>
      <c r="B15" s="2">
        <v>0.16239999999999999</v>
      </c>
      <c r="C15" s="2">
        <v>0.3493</v>
      </c>
      <c r="D15" s="2">
        <v>0.41639999999999999</v>
      </c>
      <c r="E15" t="s">
        <v>116</v>
      </c>
      <c r="F15" s="3">
        <v>0</v>
      </c>
      <c r="G15" s="3">
        <v>1.05</v>
      </c>
      <c r="H15" s="3">
        <v>2.92</v>
      </c>
      <c r="I15" s="3">
        <v>0</v>
      </c>
      <c r="J15" s="3">
        <v>0</v>
      </c>
      <c r="K15" s="3">
        <v>0.33</v>
      </c>
      <c r="L15" s="3">
        <v>0.68</v>
      </c>
      <c r="M15" s="3">
        <v>0.81</v>
      </c>
      <c r="N15" s="3">
        <v>0</v>
      </c>
    </row>
    <row r="16" spans="1:14" x14ac:dyDescent="0.3">
      <c r="A16" t="s">
        <v>19</v>
      </c>
      <c r="B16" s="2">
        <v>0.13350000000000001</v>
      </c>
      <c r="C16" s="2">
        <v>0.27289999999999998</v>
      </c>
      <c r="D16" s="2">
        <v>0.2712</v>
      </c>
      <c r="E16" t="s">
        <v>16</v>
      </c>
      <c r="F16" s="3">
        <v>0</v>
      </c>
      <c r="G16" s="3">
        <v>2.84</v>
      </c>
      <c r="H16" s="3">
        <v>2.33</v>
      </c>
      <c r="I16" s="3">
        <v>0.44</v>
      </c>
      <c r="J16" s="3">
        <v>0</v>
      </c>
      <c r="K16" s="3">
        <v>5.63</v>
      </c>
      <c r="L16" s="3">
        <v>2.75</v>
      </c>
      <c r="M16" s="3">
        <v>0.02</v>
      </c>
      <c r="N16" s="3">
        <v>0.83</v>
      </c>
    </row>
    <row r="17" spans="1:14" x14ac:dyDescent="0.3">
      <c r="A17" t="s">
        <v>19</v>
      </c>
      <c r="B17" s="2">
        <v>0.59199999999999997</v>
      </c>
      <c r="C17" s="2">
        <v>1.3774999999999999</v>
      </c>
      <c r="D17" s="2">
        <v>1.2326999999999999</v>
      </c>
      <c r="E17" t="s">
        <v>15</v>
      </c>
      <c r="F17" s="3">
        <v>0</v>
      </c>
      <c r="G17" s="3">
        <v>0.02</v>
      </c>
      <c r="H17" s="3">
        <v>0.49</v>
      </c>
      <c r="I17" s="3">
        <v>0.18</v>
      </c>
      <c r="J17" s="3">
        <v>2.25</v>
      </c>
      <c r="K17" s="3">
        <v>1.55</v>
      </c>
      <c r="L17" s="3">
        <v>0</v>
      </c>
      <c r="M17" s="3">
        <v>0</v>
      </c>
      <c r="N17" s="3">
        <v>0</v>
      </c>
    </row>
    <row r="18" spans="1:14" x14ac:dyDescent="0.3">
      <c r="A18" t="s">
        <v>19</v>
      </c>
      <c r="B18" s="2">
        <v>0.59409999999999996</v>
      </c>
      <c r="C18" s="2">
        <v>1.1803999999999999</v>
      </c>
      <c r="D18" s="2">
        <v>1.3267</v>
      </c>
      <c r="E18" t="s">
        <v>115</v>
      </c>
      <c r="F18" s="3">
        <v>0.21</v>
      </c>
      <c r="G18" s="3">
        <v>1.28</v>
      </c>
      <c r="H18" s="3">
        <v>0.45</v>
      </c>
      <c r="I18" s="3">
        <v>0.73</v>
      </c>
      <c r="J18" s="3">
        <v>0</v>
      </c>
      <c r="K18" s="3">
        <v>0.86</v>
      </c>
      <c r="L18" s="3">
        <v>0.13</v>
      </c>
      <c r="M18" s="3">
        <v>0</v>
      </c>
      <c r="N18" s="3">
        <v>0</v>
      </c>
    </row>
    <row r="19" spans="1:14" x14ac:dyDescent="0.3">
      <c r="A19" t="s">
        <v>20</v>
      </c>
      <c r="B19" s="2">
        <v>13.574</v>
      </c>
      <c r="C19" s="2">
        <v>20.457599999999999</v>
      </c>
      <c r="D19" s="2">
        <v>21.8369</v>
      </c>
      <c r="E19" t="s">
        <v>116</v>
      </c>
      <c r="F19" s="3">
        <v>0</v>
      </c>
      <c r="G19" s="3">
        <v>8.25</v>
      </c>
      <c r="H19" s="3">
        <v>0</v>
      </c>
      <c r="I19" s="3">
        <v>7.18</v>
      </c>
      <c r="J19" s="3">
        <v>0</v>
      </c>
      <c r="K19" s="3">
        <v>7.83</v>
      </c>
      <c r="L19" s="3">
        <v>1.7</v>
      </c>
      <c r="M19" s="3">
        <v>1.37</v>
      </c>
      <c r="N19" s="3">
        <v>0.53</v>
      </c>
    </row>
    <row r="20" spans="1:14" x14ac:dyDescent="0.3">
      <c r="A20" t="s">
        <v>20</v>
      </c>
      <c r="B20" s="2">
        <v>6.4920999999999998</v>
      </c>
      <c r="C20" s="2">
        <v>10.19</v>
      </c>
      <c r="D20" s="2">
        <v>12.522600000000001</v>
      </c>
      <c r="E20" t="s">
        <v>16</v>
      </c>
      <c r="F20" s="3">
        <v>0</v>
      </c>
      <c r="G20" s="3">
        <v>0.88</v>
      </c>
      <c r="H20" s="3">
        <v>1.88</v>
      </c>
      <c r="I20" s="3">
        <v>3.82</v>
      </c>
      <c r="J20" s="3">
        <v>0.24</v>
      </c>
      <c r="K20" s="3">
        <v>0.6</v>
      </c>
      <c r="L20" s="3">
        <v>1.85</v>
      </c>
      <c r="M20" s="3">
        <v>0</v>
      </c>
      <c r="N20" s="3">
        <v>0</v>
      </c>
    </row>
    <row r="21" spans="1:14" x14ac:dyDescent="0.3">
      <c r="A21" t="s">
        <v>20</v>
      </c>
      <c r="B21" s="2">
        <v>7.2214999999999998</v>
      </c>
      <c r="C21" s="2">
        <v>9.9634</v>
      </c>
      <c r="D21" s="2">
        <v>10.272</v>
      </c>
      <c r="E21" t="s">
        <v>15</v>
      </c>
      <c r="F21" s="3">
        <v>1.56</v>
      </c>
      <c r="G21" s="3">
        <v>0.52</v>
      </c>
      <c r="H21" s="3">
        <v>0.55000000000000004</v>
      </c>
      <c r="I21" s="3">
        <v>0</v>
      </c>
      <c r="J21" s="3">
        <v>1.5</v>
      </c>
      <c r="K21" s="3">
        <v>2.4300000000000002</v>
      </c>
      <c r="L21" s="3">
        <v>0.69</v>
      </c>
      <c r="M21" s="3">
        <v>0.24</v>
      </c>
      <c r="N21" s="3">
        <v>0</v>
      </c>
    </row>
    <row r="22" spans="1:14" x14ac:dyDescent="0.3">
      <c r="A22" t="s">
        <v>20</v>
      </c>
      <c r="B22" s="2">
        <v>3.952</v>
      </c>
      <c r="C22" s="2">
        <v>5.4729999999999999</v>
      </c>
      <c r="D22" s="2">
        <v>0</v>
      </c>
      <c r="E22" t="s">
        <v>115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0.5</v>
      </c>
      <c r="L22" s="3">
        <v>0</v>
      </c>
      <c r="M22" s="3">
        <v>0</v>
      </c>
      <c r="N22" s="3">
        <v>0</v>
      </c>
    </row>
    <row r="23" spans="1:14" x14ac:dyDescent="0.3">
      <c r="A23" t="s">
        <v>20</v>
      </c>
      <c r="B23" s="2">
        <v>13.502599999999999</v>
      </c>
      <c r="C23" s="2">
        <v>24.8432</v>
      </c>
      <c r="D23" s="2">
        <v>25.342199999999998</v>
      </c>
      <c r="E23" t="s">
        <v>114</v>
      </c>
      <c r="F23" s="3">
        <v>0.23</v>
      </c>
      <c r="G23" s="3">
        <v>0</v>
      </c>
      <c r="H23" s="3">
        <v>0.12</v>
      </c>
      <c r="I23" s="3">
        <v>0</v>
      </c>
      <c r="J23" s="3">
        <v>0.43</v>
      </c>
      <c r="K23" s="3">
        <v>0</v>
      </c>
      <c r="L23" s="3">
        <v>0.98</v>
      </c>
      <c r="M23" s="3">
        <v>0</v>
      </c>
      <c r="N23" s="3">
        <v>0.12</v>
      </c>
    </row>
    <row r="24" spans="1:14" x14ac:dyDescent="0.3">
      <c r="A24" t="s">
        <v>21</v>
      </c>
      <c r="B24" s="2">
        <v>135.04730000000001</v>
      </c>
      <c r="C24" s="2">
        <v>163.86869999999999</v>
      </c>
      <c r="D24" s="2">
        <v>175.32660000000001</v>
      </c>
      <c r="E24" t="s">
        <v>15</v>
      </c>
      <c r="F24" s="3">
        <v>0.22</v>
      </c>
      <c r="G24" s="3">
        <v>3.04</v>
      </c>
      <c r="H24" s="3">
        <v>0</v>
      </c>
      <c r="I24" s="3">
        <v>0.43</v>
      </c>
      <c r="J24" s="3">
        <v>2.87</v>
      </c>
      <c r="K24" s="3">
        <v>0.42</v>
      </c>
      <c r="L24" s="3">
        <v>0.86</v>
      </c>
      <c r="M24" s="3">
        <v>1.9</v>
      </c>
      <c r="N24" s="3">
        <v>2.58</v>
      </c>
    </row>
    <row r="25" spans="1:14" x14ac:dyDescent="0.3">
      <c r="A25" t="s">
        <v>21</v>
      </c>
      <c r="B25" s="2">
        <v>55.393500000000003</v>
      </c>
      <c r="C25" s="2">
        <v>88.253900000000002</v>
      </c>
      <c r="D25" s="2">
        <v>104.42359999999999</v>
      </c>
      <c r="E25" t="s">
        <v>114</v>
      </c>
      <c r="F25" s="3">
        <v>0.28000000000000003</v>
      </c>
      <c r="G25" s="3">
        <v>0.3</v>
      </c>
      <c r="H25" s="3">
        <v>0.01</v>
      </c>
      <c r="I25" s="3">
        <v>0</v>
      </c>
      <c r="J25" s="3">
        <v>0.31</v>
      </c>
      <c r="K25" s="3">
        <v>0.24</v>
      </c>
      <c r="L25" s="3">
        <v>0</v>
      </c>
      <c r="M25" s="3">
        <v>0.3</v>
      </c>
      <c r="N25" s="3">
        <v>0.74</v>
      </c>
    </row>
    <row r="26" spans="1:14" x14ac:dyDescent="0.3">
      <c r="A26" t="s">
        <v>21</v>
      </c>
      <c r="B26" s="2">
        <v>120.40089999999999</v>
      </c>
      <c r="C26" s="2">
        <v>184.27629999999999</v>
      </c>
      <c r="D26" s="2">
        <v>220.2516</v>
      </c>
      <c r="E26" t="s">
        <v>115</v>
      </c>
      <c r="F26" s="3">
        <v>0</v>
      </c>
      <c r="G26" s="3">
        <v>0</v>
      </c>
      <c r="H26" s="3">
        <v>0.52</v>
      </c>
      <c r="I26" s="3">
        <v>9.84</v>
      </c>
      <c r="J26" s="3">
        <v>0.33</v>
      </c>
      <c r="K26" s="3">
        <v>0</v>
      </c>
      <c r="L26" s="3">
        <v>3.12</v>
      </c>
      <c r="M26" s="3">
        <v>0</v>
      </c>
      <c r="N26" s="3">
        <v>12.28</v>
      </c>
    </row>
    <row r="27" spans="1:14" x14ac:dyDescent="0.3">
      <c r="A27" t="s">
        <v>21</v>
      </c>
      <c r="B27" s="2">
        <v>76.02</v>
      </c>
      <c r="C27" s="2">
        <v>82.239500000000007</v>
      </c>
      <c r="D27" s="2">
        <v>97.9251</v>
      </c>
      <c r="E27" t="s">
        <v>116</v>
      </c>
      <c r="F27" s="3">
        <v>1.44</v>
      </c>
      <c r="G27" s="3">
        <v>0</v>
      </c>
      <c r="H27" s="3">
        <v>0</v>
      </c>
      <c r="I27" s="3">
        <v>0</v>
      </c>
      <c r="J27" s="3">
        <v>0</v>
      </c>
      <c r="K27" s="3">
        <v>6.07</v>
      </c>
      <c r="L27" s="3">
        <v>0.4</v>
      </c>
      <c r="M27" s="3">
        <v>1.67</v>
      </c>
      <c r="N27" s="3">
        <v>6.11</v>
      </c>
    </row>
    <row r="28" spans="1:14" x14ac:dyDescent="0.3">
      <c r="A28" t="s">
        <v>22</v>
      </c>
      <c r="B28" s="2">
        <v>110.5171</v>
      </c>
      <c r="C28" s="2">
        <v>132.2741</v>
      </c>
      <c r="D28" s="2">
        <v>153.9127</v>
      </c>
      <c r="E28" t="s">
        <v>116</v>
      </c>
      <c r="F28" s="3">
        <v>3.11</v>
      </c>
      <c r="G28" s="3">
        <v>6.87</v>
      </c>
      <c r="H28" s="3">
        <v>7.77</v>
      </c>
      <c r="I28" s="3">
        <v>2.0499999999999998</v>
      </c>
      <c r="J28" s="3">
        <v>2.7</v>
      </c>
      <c r="K28" s="3">
        <v>2.33</v>
      </c>
      <c r="L28" s="3">
        <v>1.67</v>
      </c>
      <c r="M28" s="3">
        <v>2.0499999999999998</v>
      </c>
      <c r="N28" s="3">
        <v>0</v>
      </c>
    </row>
    <row r="29" spans="1:14" x14ac:dyDescent="0.3">
      <c r="A29" t="s">
        <v>22</v>
      </c>
      <c r="B29" s="2">
        <v>169.95660000000001</v>
      </c>
      <c r="C29" s="2">
        <v>242.75530000000001</v>
      </c>
      <c r="D29" s="2">
        <v>223.42009999999999</v>
      </c>
      <c r="E29" t="s">
        <v>115</v>
      </c>
      <c r="F29" s="3">
        <v>0</v>
      </c>
      <c r="G29" s="3">
        <v>2.6</v>
      </c>
      <c r="H29" s="3">
        <v>0</v>
      </c>
      <c r="I29" s="3">
        <v>0.35</v>
      </c>
      <c r="J29" s="3">
        <v>0.38</v>
      </c>
      <c r="K29" s="3">
        <v>0</v>
      </c>
      <c r="L29" s="3">
        <v>1.85</v>
      </c>
      <c r="M29" s="3">
        <v>0.37</v>
      </c>
      <c r="N29" s="3">
        <v>0</v>
      </c>
    </row>
    <row r="30" spans="1:14" x14ac:dyDescent="0.3">
      <c r="A30" t="s">
        <v>22</v>
      </c>
      <c r="B30" s="2">
        <v>177.43639999999999</v>
      </c>
      <c r="C30" s="2">
        <v>226.2551</v>
      </c>
      <c r="D30" s="2">
        <v>264.31790000000001</v>
      </c>
      <c r="E30" t="s">
        <v>15</v>
      </c>
      <c r="F30" s="3">
        <v>0</v>
      </c>
      <c r="G30" s="3">
        <v>3.1</v>
      </c>
      <c r="H30" s="3">
        <v>1.46</v>
      </c>
      <c r="I30" s="3">
        <v>1.26</v>
      </c>
      <c r="J30" s="3">
        <v>0</v>
      </c>
      <c r="K30" s="3">
        <v>0</v>
      </c>
      <c r="L30" s="3">
        <v>0.53</v>
      </c>
      <c r="M30" s="3">
        <v>0</v>
      </c>
      <c r="N30" s="3">
        <v>0.14000000000000001</v>
      </c>
    </row>
    <row r="31" spans="1:14" x14ac:dyDescent="0.3">
      <c r="A31" t="s">
        <v>22</v>
      </c>
      <c r="B31" s="2">
        <v>131.19710000000001</v>
      </c>
      <c r="C31" s="2">
        <v>199.822</v>
      </c>
      <c r="D31" s="2">
        <v>226.58920000000001</v>
      </c>
      <c r="E31" t="s">
        <v>114</v>
      </c>
      <c r="F31" s="3">
        <v>2.0099999999999998</v>
      </c>
      <c r="G31" s="3">
        <v>7.0000000000000007E-2</v>
      </c>
      <c r="H31" s="3">
        <v>0</v>
      </c>
      <c r="I31" s="3">
        <v>0.05</v>
      </c>
      <c r="J31" s="3">
        <v>0</v>
      </c>
      <c r="K31" s="3">
        <v>0</v>
      </c>
      <c r="L31" s="3">
        <v>1.24</v>
      </c>
      <c r="M31" s="3">
        <v>0.19</v>
      </c>
      <c r="N31" s="3">
        <v>0.09</v>
      </c>
    </row>
    <row r="32" spans="1:14" x14ac:dyDescent="0.3">
      <c r="A32" t="s">
        <v>23</v>
      </c>
      <c r="B32" s="2">
        <v>122.97239999999999</v>
      </c>
      <c r="C32" s="2">
        <v>164.7242</v>
      </c>
      <c r="D32" s="2">
        <v>0</v>
      </c>
      <c r="E32" t="s">
        <v>115</v>
      </c>
      <c r="F32" s="3">
        <v>0.82</v>
      </c>
      <c r="G32" s="3">
        <v>0.54</v>
      </c>
      <c r="H32" s="3">
        <v>0</v>
      </c>
      <c r="I32" s="3">
        <v>0.23</v>
      </c>
      <c r="J32" s="3">
        <v>0.27</v>
      </c>
      <c r="K32" s="3">
        <v>0.38</v>
      </c>
      <c r="L32" s="3">
        <v>0.5</v>
      </c>
      <c r="M32" s="3">
        <v>0.23</v>
      </c>
      <c r="N32" s="3">
        <v>0.84</v>
      </c>
    </row>
    <row r="33" spans="1:14" x14ac:dyDescent="0.3">
      <c r="A33" t="s">
        <v>23</v>
      </c>
      <c r="B33" s="2">
        <v>87.475300000000004</v>
      </c>
      <c r="C33" s="2">
        <v>105.16759999999999</v>
      </c>
      <c r="D33" s="2">
        <v>113.33969999999999</v>
      </c>
      <c r="E33" t="s">
        <v>15</v>
      </c>
      <c r="F33" s="3">
        <v>8.56</v>
      </c>
      <c r="G33" s="3">
        <v>0</v>
      </c>
      <c r="H33" s="3">
        <v>0</v>
      </c>
      <c r="I33" s="3">
        <v>1.92</v>
      </c>
      <c r="J33" s="3">
        <v>0.28000000000000003</v>
      </c>
      <c r="K33" s="3">
        <v>3.14</v>
      </c>
      <c r="L33" s="3">
        <v>0</v>
      </c>
      <c r="M33" s="3">
        <v>1.21</v>
      </c>
      <c r="N33" s="3">
        <v>0</v>
      </c>
    </row>
    <row r="34" spans="1:14" x14ac:dyDescent="0.3">
      <c r="A34" t="s">
        <v>23</v>
      </c>
      <c r="B34" s="2">
        <v>46.819099999999999</v>
      </c>
      <c r="C34" s="2">
        <v>50.104399999999998</v>
      </c>
      <c r="D34" s="2">
        <v>56.1631</v>
      </c>
      <c r="E34" t="s">
        <v>114</v>
      </c>
      <c r="F34" s="3">
        <v>0</v>
      </c>
      <c r="G34" s="3">
        <v>0</v>
      </c>
      <c r="H34" s="3">
        <v>0</v>
      </c>
      <c r="I34" s="3">
        <v>4.5</v>
      </c>
      <c r="J34" s="3">
        <v>1.72</v>
      </c>
      <c r="K34" s="3">
        <v>3.84</v>
      </c>
      <c r="L34" s="3">
        <v>0</v>
      </c>
      <c r="M34" s="3">
        <v>3.94</v>
      </c>
      <c r="N34" s="3">
        <v>0.14000000000000001</v>
      </c>
    </row>
    <row r="35" spans="1:14" x14ac:dyDescent="0.3">
      <c r="A35" t="s">
        <v>24</v>
      </c>
      <c r="B35" s="2">
        <v>0.27179999999999999</v>
      </c>
      <c r="C35" s="2">
        <v>0.71799999999999997</v>
      </c>
      <c r="D35" s="2">
        <v>0.62529999999999997</v>
      </c>
      <c r="E35" t="s">
        <v>16</v>
      </c>
      <c r="F35" s="3">
        <v>1.47</v>
      </c>
      <c r="G35" s="3">
        <v>9.8800000000000008</v>
      </c>
      <c r="H35" s="3">
        <v>0.2</v>
      </c>
      <c r="I35" s="3">
        <v>3.65</v>
      </c>
      <c r="J35" s="3">
        <v>4.2699999999999996</v>
      </c>
      <c r="K35" s="3">
        <v>0.9</v>
      </c>
      <c r="L35" s="3">
        <v>3.47</v>
      </c>
      <c r="M35" s="3">
        <v>0</v>
      </c>
      <c r="N35" s="3">
        <v>0</v>
      </c>
    </row>
    <row r="36" spans="1:14" x14ac:dyDescent="0.3">
      <c r="A36" t="s">
        <v>24</v>
      </c>
      <c r="B36" s="2">
        <v>0.2747</v>
      </c>
      <c r="C36" s="2">
        <v>0.51780000000000004</v>
      </c>
      <c r="D36" s="2">
        <v>0</v>
      </c>
      <c r="E36" t="s">
        <v>114</v>
      </c>
      <c r="F36" s="3">
        <v>0</v>
      </c>
      <c r="G36" s="3">
        <v>1.75</v>
      </c>
      <c r="H36" s="3">
        <v>0.3</v>
      </c>
      <c r="I36" s="3">
        <v>1.9</v>
      </c>
      <c r="J36" s="3">
        <v>4.83</v>
      </c>
      <c r="K36" s="3">
        <v>1.21</v>
      </c>
      <c r="L36" s="3">
        <v>0.57999999999999996</v>
      </c>
      <c r="M36" s="3">
        <v>0</v>
      </c>
      <c r="N36" s="3">
        <v>0.32</v>
      </c>
    </row>
    <row r="37" spans="1:14" x14ac:dyDescent="0.3">
      <c r="A37" t="s">
        <v>24</v>
      </c>
      <c r="B37" s="2">
        <v>0.37009999999999998</v>
      </c>
      <c r="C37" s="2">
        <v>0.91020000000000001</v>
      </c>
      <c r="D37" s="2">
        <v>0.82740000000000002</v>
      </c>
      <c r="E37" t="s">
        <v>116</v>
      </c>
      <c r="F37" s="3">
        <v>0.01</v>
      </c>
      <c r="G37" s="3">
        <v>1.88</v>
      </c>
      <c r="H37" s="3">
        <v>0</v>
      </c>
      <c r="I37" s="3">
        <v>0.94</v>
      </c>
      <c r="J37" s="3">
        <v>0.56999999999999995</v>
      </c>
      <c r="K37" s="3">
        <v>1.33</v>
      </c>
      <c r="L37" s="3">
        <v>1.67</v>
      </c>
      <c r="M37" s="3">
        <v>0</v>
      </c>
      <c r="N37" s="3">
        <v>5.61</v>
      </c>
    </row>
    <row r="38" spans="1:14" x14ac:dyDescent="0.3">
      <c r="A38" t="s">
        <v>24</v>
      </c>
      <c r="B38" s="2">
        <v>0.51910000000000001</v>
      </c>
      <c r="C38" s="2">
        <v>0.96560000000000001</v>
      </c>
      <c r="D38" s="2">
        <v>0.80940000000000001</v>
      </c>
      <c r="E38" t="s">
        <v>115</v>
      </c>
      <c r="F38" s="3">
        <v>0</v>
      </c>
      <c r="G38" s="3">
        <v>0</v>
      </c>
      <c r="H38" s="3">
        <v>2.0099999999999998</v>
      </c>
      <c r="I38" s="3">
        <v>0</v>
      </c>
      <c r="J38" s="3">
        <v>0</v>
      </c>
      <c r="K38" s="3">
        <v>0</v>
      </c>
      <c r="L38" s="3">
        <v>0</v>
      </c>
      <c r="M38" s="3">
        <v>0.12</v>
      </c>
      <c r="N38" s="3">
        <v>0.36</v>
      </c>
    </row>
    <row r="39" spans="1:14" x14ac:dyDescent="0.3">
      <c r="A39" t="s">
        <v>25</v>
      </c>
      <c r="B39" s="2">
        <v>10.1981</v>
      </c>
      <c r="C39" s="2">
        <v>16.788399999999999</v>
      </c>
      <c r="D39" s="2">
        <v>0</v>
      </c>
      <c r="E39" t="s">
        <v>114</v>
      </c>
      <c r="F39" s="3">
        <v>0</v>
      </c>
      <c r="G39" s="3">
        <v>4.47</v>
      </c>
      <c r="H39" s="3">
        <v>1.17</v>
      </c>
      <c r="I39" s="3">
        <v>0.03</v>
      </c>
      <c r="J39" s="3">
        <v>0</v>
      </c>
      <c r="K39" s="3">
        <v>2.2799999999999998</v>
      </c>
      <c r="L39" s="3">
        <v>0</v>
      </c>
      <c r="M39" s="3">
        <v>0.27</v>
      </c>
      <c r="N39" s="3">
        <v>10.47</v>
      </c>
    </row>
    <row r="40" spans="1:14" x14ac:dyDescent="0.3">
      <c r="A40" t="s">
        <v>25</v>
      </c>
      <c r="B40" s="2">
        <v>7.8569000000000004</v>
      </c>
      <c r="C40" s="2">
        <v>15.6645</v>
      </c>
      <c r="D40" s="2">
        <v>18.649699999999999</v>
      </c>
      <c r="E40" t="s">
        <v>16</v>
      </c>
      <c r="F40" s="3">
        <v>0</v>
      </c>
      <c r="G40" s="3">
        <v>1.45</v>
      </c>
      <c r="H40" s="3">
        <v>0</v>
      </c>
      <c r="I40" s="3">
        <v>1.0900000000000001</v>
      </c>
      <c r="J40" s="3">
        <v>0.96</v>
      </c>
      <c r="K40" s="3">
        <v>3.35</v>
      </c>
      <c r="L40" s="3">
        <v>1.38</v>
      </c>
      <c r="M40" s="3">
        <v>0.7</v>
      </c>
      <c r="N40" s="3">
        <v>1.39</v>
      </c>
    </row>
    <row r="41" spans="1:14" x14ac:dyDescent="0.3">
      <c r="A41" t="s">
        <v>26</v>
      </c>
      <c r="B41" s="2">
        <v>7.2300000000000003E-2</v>
      </c>
      <c r="C41" s="2">
        <v>0.17130000000000001</v>
      </c>
      <c r="D41" s="2">
        <v>0.15179999999999999</v>
      </c>
      <c r="E41" t="s">
        <v>115</v>
      </c>
      <c r="F41" s="3">
        <v>0</v>
      </c>
      <c r="G41" s="3">
        <v>0</v>
      </c>
      <c r="H41" s="3">
        <v>0.96</v>
      </c>
      <c r="I41" s="3">
        <v>0.5</v>
      </c>
      <c r="J41" s="3">
        <v>0</v>
      </c>
      <c r="K41" s="3">
        <v>3.2</v>
      </c>
      <c r="L41" s="3">
        <v>0.42</v>
      </c>
      <c r="M41" s="3">
        <v>0</v>
      </c>
      <c r="N41" s="3">
        <v>0.57999999999999996</v>
      </c>
    </row>
    <row r="42" spans="1:14" x14ac:dyDescent="0.3">
      <c r="A42" t="s">
        <v>26</v>
      </c>
      <c r="B42" s="2">
        <v>9.0899999999999995E-2</v>
      </c>
      <c r="C42" s="2">
        <v>0.20380000000000001</v>
      </c>
      <c r="D42" s="2">
        <v>0.18060000000000001</v>
      </c>
      <c r="E42" t="s">
        <v>16</v>
      </c>
      <c r="F42" s="3">
        <v>0</v>
      </c>
      <c r="G42" s="3">
        <v>0.03</v>
      </c>
      <c r="H42" s="3">
        <v>0</v>
      </c>
      <c r="I42" s="3">
        <v>0</v>
      </c>
      <c r="J42" s="3">
        <v>0.91</v>
      </c>
      <c r="K42" s="3">
        <v>0</v>
      </c>
      <c r="L42" s="3">
        <v>0</v>
      </c>
      <c r="M42" s="3">
        <v>1.26</v>
      </c>
      <c r="N42" s="3">
        <v>0</v>
      </c>
    </row>
    <row r="43" spans="1:14" x14ac:dyDescent="0.3">
      <c r="A43" t="s">
        <v>26</v>
      </c>
      <c r="B43" s="2">
        <v>0.31590000000000001</v>
      </c>
      <c r="C43" s="2">
        <v>0.56240000000000001</v>
      </c>
      <c r="D43" s="2">
        <v>0.61580000000000001</v>
      </c>
      <c r="E43" t="s">
        <v>15</v>
      </c>
      <c r="F43" s="3">
        <v>0</v>
      </c>
      <c r="G43" s="3">
        <v>0.57999999999999996</v>
      </c>
      <c r="H43" s="3">
        <v>0.15</v>
      </c>
      <c r="I43" s="3">
        <v>0</v>
      </c>
      <c r="J43" s="3">
        <v>0</v>
      </c>
      <c r="K43" s="3">
        <v>2.4900000000000002</v>
      </c>
      <c r="L43" s="3">
        <v>0</v>
      </c>
      <c r="M43" s="3">
        <v>0.31</v>
      </c>
      <c r="N43" s="3">
        <v>3.77</v>
      </c>
    </row>
    <row r="44" spans="1:14" x14ac:dyDescent="0.3">
      <c r="A44" t="s">
        <v>27</v>
      </c>
      <c r="B44" s="2">
        <v>0.39729999999999999</v>
      </c>
      <c r="C44" s="2">
        <v>0.69679999999999997</v>
      </c>
      <c r="D44" s="2">
        <v>0.65169999999999995</v>
      </c>
      <c r="E44" t="s">
        <v>115</v>
      </c>
      <c r="F44" s="3">
        <v>9.68</v>
      </c>
      <c r="G44" s="3">
        <v>1.74</v>
      </c>
      <c r="H44" s="3">
        <v>1.72</v>
      </c>
      <c r="I44" s="3">
        <v>1.92</v>
      </c>
      <c r="J44" s="3">
        <v>2.87</v>
      </c>
      <c r="K44" s="3">
        <v>2.2000000000000002</v>
      </c>
      <c r="L44" s="3">
        <v>0</v>
      </c>
      <c r="M44" s="3">
        <v>0.65</v>
      </c>
      <c r="N44" s="3">
        <v>3.22</v>
      </c>
    </row>
    <row r="45" spans="1:14" x14ac:dyDescent="0.3">
      <c r="A45" t="s">
        <v>27</v>
      </c>
      <c r="B45" s="2">
        <v>0.30990000000000001</v>
      </c>
      <c r="C45" s="2">
        <v>0.60650000000000004</v>
      </c>
      <c r="D45" s="2">
        <v>0.62229999999999996</v>
      </c>
      <c r="E45" t="s">
        <v>116</v>
      </c>
      <c r="F45" s="3">
        <v>0</v>
      </c>
      <c r="G45" s="3">
        <v>2.85</v>
      </c>
      <c r="H45" s="3">
        <v>6.27</v>
      </c>
      <c r="I45" s="3">
        <v>0</v>
      </c>
      <c r="J45" s="3">
        <v>2.23</v>
      </c>
      <c r="K45" s="3">
        <v>0</v>
      </c>
      <c r="L45" s="3">
        <v>0</v>
      </c>
      <c r="M45" s="3">
        <v>0.2</v>
      </c>
      <c r="N45" s="3">
        <v>0</v>
      </c>
    </row>
    <row r="46" spans="1:14" x14ac:dyDescent="0.3">
      <c r="A46" t="s">
        <v>27</v>
      </c>
      <c r="B46" s="2">
        <v>0.4204</v>
      </c>
      <c r="C46" s="2">
        <v>0.67430000000000001</v>
      </c>
      <c r="D46" s="2">
        <v>0.70660000000000001</v>
      </c>
      <c r="E46" t="s">
        <v>15</v>
      </c>
      <c r="F46" s="3">
        <v>0</v>
      </c>
      <c r="G46" s="3">
        <v>7.85</v>
      </c>
      <c r="H46" s="3">
        <v>2.82</v>
      </c>
      <c r="I46" s="3">
        <v>0</v>
      </c>
      <c r="J46" s="3">
        <v>1.86</v>
      </c>
      <c r="K46" s="3">
        <v>2.04</v>
      </c>
      <c r="L46" s="3">
        <v>0.49</v>
      </c>
      <c r="M46" s="3">
        <v>0.44</v>
      </c>
      <c r="N46" s="3">
        <v>2.38</v>
      </c>
    </row>
    <row r="47" spans="1:14" x14ac:dyDescent="0.3">
      <c r="A47" t="s">
        <v>27</v>
      </c>
      <c r="B47" s="2">
        <v>0.50549999999999995</v>
      </c>
      <c r="C47" s="2">
        <v>1.0416000000000001</v>
      </c>
      <c r="D47" s="2">
        <v>1.0714999999999999</v>
      </c>
      <c r="E47" t="s">
        <v>16</v>
      </c>
      <c r="F47" s="3">
        <v>0</v>
      </c>
      <c r="G47" s="3">
        <v>0.6</v>
      </c>
      <c r="H47" s="3">
        <v>3.55</v>
      </c>
      <c r="I47" s="3">
        <v>0.87</v>
      </c>
      <c r="J47" s="3">
        <v>0</v>
      </c>
      <c r="K47" s="3">
        <v>0.87</v>
      </c>
      <c r="L47" s="3">
        <v>0.04</v>
      </c>
      <c r="M47" s="3">
        <v>0</v>
      </c>
      <c r="N47" s="3">
        <v>0</v>
      </c>
    </row>
    <row r="48" spans="1:14" x14ac:dyDescent="0.3">
      <c r="A48" t="s">
        <v>27</v>
      </c>
      <c r="B48" s="2">
        <v>0.17050000000000001</v>
      </c>
      <c r="C48" s="2">
        <v>0.42820000000000003</v>
      </c>
      <c r="D48" s="2">
        <v>0</v>
      </c>
      <c r="E48" t="s">
        <v>114</v>
      </c>
      <c r="F48" s="3">
        <v>0</v>
      </c>
      <c r="G48" s="3">
        <v>2.2200000000000002</v>
      </c>
      <c r="H48" s="3">
        <v>0.2</v>
      </c>
      <c r="I48" s="3">
        <v>4.13</v>
      </c>
      <c r="J48" s="3">
        <v>2.0499999999999998</v>
      </c>
      <c r="K48" s="3">
        <v>0.1</v>
      </c>
      <c r="L48" s="3">
        <v>2.39</v>
      </c>
      <c r="M48" s="3">
        <v>0.63</v>
      </c>
      <c r="N48" s="3">
        <v>0</v>
      </c>
    </row>
    <row r="49" spans="1:14" x14ac:dyDescent="0.3">
      <c r="A49" t="s">
        <v>28</v>
      </c>
      <c r="B49" s="2">
        <v>157.6224</v>
      </c>
      <c r="C49" s="2">
        <v>228.166</v>
      </c>
      <c r="D49" s="2">
        <v>209.9813</v>
      </c>
      <c r="E49" t="s">
        <v>114</v>
      </c>
      <c r="F49" s="3">
        <v>0.17</v>
      </c>
      <c r="G49" s="3">
        <v>1.1399999999999999</v>
      </c>
      <c r="H49" s="3">
        <v>12.69</v>
      </c>
      <c r="I49" s="3">
        <v>0</v>
      </c>
      <c r="J49" s="3">
        <v>1.86</v>
      </c>
      <c r="K49" s="3">
        <v>0</v>
      </c>
      <c r="L49" s="3">
        <v>1.55</v>
      </c>
      <c r="M49" s="3">
        <v>1.26</v>
      </c>
      <c r="N49" s="3">
        <v>0.42</v>
      </c>
    </row>
    <row r="50" spans="1:14" x14ac:dyDescent="0.3">
      <c r="A50" t="s">
        <v>28</v>
      </c>
      <c r="B50" s="2">
        <v>151.53649999999999</v>
      </c>
      <c r="C50" s="2">
        <v>190.81950000000001</v>
      </c>
      <c r="D50" s="2">
        <v>216.13810000000001</v>
      </c>
      <c r="E50" t="s">
        <v>115</v>
      </c>
      <c r="F50" s="3">
        <v>6.21</v>
      </c>
      <c r="G50" s="3">
        <v>1.1200000000000001</v>
      </c>
      <c r="H50" s="3">
        <v>5.17</v>
      </c>
      <c r="I50" s="3">
        <v>0.8</v>
      </c>
      <c r="J50" s="3">
        <v>1.65</v>
      </c>
      <c r="K50" s="3">
        <v>1.28</v>
      </c>
      <c r="L50" s="3">
        <v>1.97</v>
      </c>
      <c r="M50" s="3">
        <v>7.15</v>
      </c>
      <c r="N50" s="3">
        <v>0</v>
      </c>
    </row>
    <row r="51" spans="1:14" x14ac:dyDescent="0.3">
      <c r="A51" t="s">
        <v>28</v>
      </c>
      <c r="B51" s="2">
        <v>109.5609</v>
      </c>
      <c r="C51" s="2">
        <v>146.8193</v>
      </c>
      <c r="D51" s="2">
        <v>0</v>
      </c>
      <c r="E51" t="s">
        <v>116</v>
      </c>
      <c r="F51" s="3">
        <v>6.21</v>
      </c>
      <c r="G51" s="3">
        <v>13.11</v>
      </c>
      <c r="H51" s="3">
        <v>4.2</v>
      </c>
      <c r="I51" s="3">
        <v>1.41</v>
      </c>
      <c r="J51" s="3">
        <v>0</v>
      </c>
      <c r="K51" s="3">
        <v>0.79</v>
      </c>
      <c r="L51" s="3">
        <v>0</v>
      </c>
      <c r="M51" s="3">
        <v>1.79</v>
      </c>
      <c r="N51" s="3">
        <v>0</v>
      </c>
    </row>
    <row r="52" spans="1:14" x14ac:dyDescent="0.3">
      <c r="A52" t="s">
        <v>28</v>
      </c>
      <c r="B52" s="2">
        <v>47.981000000000002</v>
      </c>
      <c r="C52" s="2">
        <v>72.962599999999995</v>
      </c>
      <c r="D52" s="2">
        <v>70.638999999999996</v>
      </c>
      <c r="E52" t="s">
        <v>15</v>
      </c>
      <c r="F52" s="3">
        <v>0</v>
      </c>
      <c r="G52" s="3">
        <v>12.84</v>
      </c>
      <c r="H52" s="3">
        <v>3.95</v>
      </c>
      <c r="I52" s="3">
        <v>4.46</v>
      </c>
      <c r="J52" s="3">
        <v>1.96</v>
      </c>
      <c r="K52" s="3">
        <v>0.32</v>
      </c>
      <c r="L52" s="3">
        <v>0.76</v>
      </c>
      <c r="M52" s="3">
        <v>1.42</v>
      </c>
      <c r="N52" s="3">
        <v>4.07</v>
      </c>
    </row>
    <row r="53" spans="1:14" x14ac:dyDescent="0.3">
      <c r="A53" t="s">
        <v>28</v>
      </c>
      <c r="B53" s="2">
        <v>136.26740000000001</v>
      </c>
      <c r="C53" s="2">
        <v>165.92099999999999</v>
      </c>
      <c r="D53" s="2">
        <v>190.6131</v>
      </c>
      <c r="E53" t="s">
        <v>16</v>
      </c>
      <c r="F53" s="3">
        <v>1.45</v>
      </c>
      <c r="G53" s="3">
        <v>0</v>
      </c>
      <c r="H53" s="3">
        <v>0</v>
      </c>
      <c r="I53" s="3">
        <v>1.44</v>
      </c>
      <c r="J53" s="3">
        <v>0</v>
      </c>
      <c r="K53" s="3">
        <v>0.69</v>
      </c>
      <c r="L53" s="3">
        <v>0.18</v>
      </c>
      <c r="M53" s="3">
        <v>0.77</v>
      </c>
      <c r="N53" s="3">
        <v>1.33</v>
      </c>
    </row>
    <row r="54" spans="1:14" x14ac:dyDescent="0.3">
      <c r="A54" t="s">
        <v>29</v>
      </c>
      <c r="B54" s="2">
        <v>5.3006000000000002</v>
      </c>
      <c r="C54" s="2">
        <v>8.2035999999999998</v>
      </c>
      <c r="D54" s="2">
        <v>9.5124999999999993</v>
      </c>
      <c r="E54" t="s">
        <v>114</v>
      </c>
      <c r="F54" s="3">
        <v>10.9</v>
      </c>
      <c r="G54" s="3">
        <v>0</v>
      </c>
      <c r="H54" s="3">
        <v>2.58</v>
      </c>
      <c r="I54" s="3">
        <v>1.31</v>
      </c>
      <c r="J54" s="3">
        <v>0</v>
      </c>
      <c r="K54" s="3">
        <v>0.03</v>
      </c>
      <c r="L54" s="3">
        <v>0</v>
      </c>
      <c r="M54" s="3">
        <v>1.26</v>
      </c>
      <c r="N54" s="3">
        <v>0.66</v>
      </c>
    </row>
    <row r="55" spans="1:14" x14ac:dyDescent="0.3">
      <c r="A55" t="s">
        <v>29</v>
      </c>
      <c r="B55" s="2">
        <v>6.4375999999999998</v>
      </c>
      <c r="C55" s="2">
        <v>8.1737000000000002</v>
      </c>
      <c r="D55" s="2">
        <v>8.9650999999999996</v>
      </c>
      <c r="E55" t="s">
        <v>116</v>
      </c>
      <c r="F55" s="3">
        <v>0.44</v>
      </c>
      <c r="G55" s="3">
        <v>1.87</v>
      </c>
      <c r="H55" s="3">
        <v>1.61</v>
      </c>
      <c r="I55" s="3">
        <v>0.41</v>
      </c>
      <c r="J55" s="3">
        <v>0</v>
      </c>
      <c r="K55" s="3">
        <v>0.04</v>
      </c>
      <c r="L55" s="3">
        <v>0</v>
      </c>
      <c r="M55" s="3">
        <v>0.05</v>
      </c>
      <c r="N55" s="3">
        <v>1.65</v>
      </c>
    </row>
    <row r="56" spans="1:14" x14ac:dyDescent="0.3">
      <c r="A56" t="s">
        <v>29</v>
      </c>
      <c r="B56" s="2">
        <v>13.768700000000001</v>
      </c>
      <c r="C56" s="2">
        <v>23.2699</v>
      </c>
      <c r="D56" s="2">
        <v>27.911799999999999</v>
      </c>
      <c r="E56" t="s">
        <v>15</v>
      </c>
      <c r="F56" s="3">
        <v>0</v>
      </c>
      <c r="G56" s="3">
        <v>3.38</v>
      </c>
      <c r="H56" s="3">
        <v>0</v>
      </c>
      <c r="I56" s="3">
        <v>12.18</v>
      </c>
      <c r="J56" s="3">
        <v>0.88</v>
      </c>
      <c r="K56" s="3">
        <v>7.71</v>
      </c>
      <c r="L56" s="3">
        <v>0.87</v>
      </c>
      <c r="M56" s="3">
        <v>5.25</v>
      </c>
      <c r="N56" s="3">
        <v>0</v>
      </c>
    </row>
    <row r="57" spans="1:14" x14ac:dyDescent="0.3">
      <c r="A57" t="s">
        <v>30</v>
      </c>
      <c r="B57" s="2">
        <v>3.1694</v>
      </c>
      <c r="C57" s="2">
        <v>4.8948999999999998</v>
      </c>
      <c r="D57" s="2">
        <v>4.4398999999999997</v>
      </c>
      <c r="E57" t="s">
        <v>114</v>
      </c>
      <c r="F57" s="3">
        <v>3.9</v>
      </c>
      <c r="G57" s="3">
        <v>3.55</v>
      </c>
      <c r="H57" s="3">
        <v>7.0000000000000007E-2</v>
      </c>
      <c r="I57" s="3">
        <v>0</v>
      </c>
      <c r="J57" s="3">
        <v>4.18</v>
      </c>
      <c r="K57" s="3">
        <v>1.96</v>
      </c>
      <c r="L57" s="3">
        <v>1.93</v>
      </c>
      <c r="M57" s="3">
        <v>3.74</v>
      </c>
      <c r="N57" s="3">
        <v>7.67</v>
      </c>
    </row>
    <row r="58" spans="1:14" x14ac:dyDescent="0.3">
      <c r="A58" t="s">
        <v>30</v>
      </c>
      <c r="B58" s="2">
        <v>6.2743000000000002</v>
      </c>
      <c r="C58" s="2">
        <v>9.2377000000000002</v>
      </c>
      <c r="D58" s="2">
        <v>9.8526000000000007</v>
      </c>
      <c r="E58" t="s">
        <v>15</v>
      </c>
      <c r="F58" s="3">
        <v>1.43</v>
      </c>
      <c r="G58" s="3">
        <v>0</v>
      </c>
      <c r="H58" s="3">
        <v>0</v>
      </c>
      <c r="I58" s="3">
        <v>1.89</v>
      </c>
      <c r="J58" s="3">
        <v>0</v>
      </c>
      <c r="K58" s="3">
        <v>4.0199999999999996</v>
      </c>
      <c r="L58" s="3">
        <v>0.72</v>
      </c>
      <c r="M58" s="3">
        <v>0</v>
      </c>
      <c r="N58" s="3">
        <v>0</v>
      </c>
    </row>
    <row r="59" spans="1:14" x14ac:dyDescent="0.3">
      <c r="A59" t="s">
        <v>31</v>
      </c>
      <c r="B59" s="2">
        <v>94.028099999999995</v>
      </c>
      <c r="C59" s="2">
        <v>149.46170000000001</v>
      </c>
      <c r="D59" s="2">
        <v>156.1908</v>
      </c>
      <c r="E59" t="s">
        <v>15</v>
      </c>
      <c r="F59" s="3">
        <v>0</v>
      </c>
      <c r="G59" s="3">
        <v>3.43</v>
      </c>
      <c r="H59" s="3">
        <v>8.6199999999999992</v>
      </c>
      <c r="I59" s="3">
        <v>0</v>
      </c>
      <c r="J59" s="3">
        <v>0</v>
      </c>
      <c r="K59" s="3">
        <v>1.48</v>
      </c>
      <c r="L59" s="3">
        <v>9.57</v>
      </c>
      <c r="M59" s="3">
        <v>1.18</v>
      </c>
      <c r="N59" s="3">
        <v>0</v>
      </c>
    </row>
    <row r="60" spans="1:14" x14ac:dyDescent="0.3">
      <c r="A60" t="s">
        <v>31</v>
      </c>
      <c r="B60" s="2">
        <v>179.65129999999999</v>
      </c>
      <c r="C60" s="2">
        <v>255.5094</v>
      </c>
      <c r="D60" s="2">
        <v>0</v>
      </c>
      <c r="E60" t="s">
        <v>16</v>
      </c>
      <c r="F60" s="3">
        <v>0.15</v>
      </c>
      <c r="G60" s="3">
        <v>2.1</v>
      </c>
      <c r="H60" s="3">
        <v>0</v>
      </c>
      <c r="I60" s="3">
        <v>0</v>
      </c>
      <c r="J60" s="3">
        <v>0.13</v>
      </c>
      <c r="K60" s="3">
        <v>0</v>
      </c>
      <c r="L60" s="3">
        <v>0</v>
      </c>
      <c r="M60" s="3">
        <v>0</v>
      </c>
      <c r="N60" s="3">
        <v>0.05</v>
      </c>
    </row>
    <row r="61" spans="1:14" x14ac:dyDescent="0.3">
      <c r="A61" t="s">
        <v>31</v>
      </c>
      <c r="B61" s="2">
        <v>164.9778</v>
      </c>
      <c r="C61" s="2">
        <v>202.39850000000001</v>
      </c>
      <c r="D61" s="2">
        <v>211.08770000000001</v>
      </c>
      <c r="E61" t="s">
        <v>114</v>
      </c>
      <c r="F61" s="3">
        <v>0</v>
      </c>
      <c r="G61" s="3">
        <v>2.5099999999999998</v>
      </c>
      <c r="H61" s="3">
        <v>0</v>
      </c>
      <c r="I61" s="3">
        <v>0.88</v>
      </c>
      <c r="J61" s="3">
        <v>0</v>
      </c>
      <c r="K61" s="3">
        <v>0</v>
      </c>
      <c r="L61" s="3">
        <v>0.03</v>
      </c>
      <c r="M61" s="3">
        <v>0</v>
      </c>
      <c r="N61" s="3">
        <v>0</v>
      </c>
    </row>
    <row r="62" spans="1:14" x14ac:dyDescent="0.3">
      <c r="A62" t="s">
        <v>32</v>
      </c>
      <c r="B62" s="2">
        <v>0.16950000000000001</v>
      </c>
      <c r="C62" s="2">
        <v>0.44259999999999999</v>
      </c>
      <c r="D62" s="2">
        <v>0.40960000000000002</v>
      </c>
      <c r="E62" t="s">
        <v>115</v>
      </c>
      <c r="F62" s="3">
        <v>5.1100000000000003</v>
      </c>
      <c r="G62" s="3">
        <v>2.72</v>
      </c>
      <c r="H62" s="3">
        <v>0</v>
      </c>
      <c r="I62" s="3">
        <v>5.46</v>
      </c>
      <c r="J62" s="3">
        <v>5.83</v>
      </c>
      <c r="K62" s="3">
        <v>3.13</v>
      </c>
      <c r="L62" s="3">
        <v>4.29</v>
      </c>
      <c r="M62" s="3">
        <v>0</v>
      </c>
      <c r="N62" s="3">
        <v>0.01</v>
      </c>
    </row>
    <row r="63" spans="1:14" x14ac:dyDescent="0.3">
      <c r="A63" t="s">
        <v>32</v>
      </c>
      <c r="B63" s="2">
        <v>0.51170000000000004</v>
      </c>
      <c r="C63" s="2">
        <v>0.94889999999999997</v>
      </c>
      <c r="D63" s="2">
        <v>1.0085999999999999</v>
      </c>
      <c r="E63" t="s">
        <v>16</v>
      </c>
      <c r="F63" s="3">
        <v>0</v>
      </c>
      <c r="G63" s="3">
        <v>5.39</v>
      </c>
      <c r="H63" s="3">
        <v>5.47</v>
      </c>
      <c r="I63" s="3">
        <v>0</v>
      </c>
      <c r="J63" s="3">
        <v>1.29</v>
      </c>
      <c r="K63" s="3">
        <v>0.65</v>
      </c>
      <c r="L63" s="3">
        <v>0</v>
      </c>
      <c r="M63" s="3">
        <v>5.04</v>
      </c>
      <c r="N63" s="3">
        <v>1.1299999999999999</v>
      </c>
    </row>
    <row r="64" spans="1:14" x14ac:dyDescent="0.3">
      <c r="A64" t="s">
        <v>32</v>
      </c>
      <c r="B64" s="2">
        <v>8.4099999999999994E-2</v>
      </c>
      <c r="C64" s="2">
        <v>0.1363</v>
      </c>
      <c r="D64" s="2">
        <v>0.151</v>
      </c>
      <c r="E64" t="s">
        <v>116</v>
      </c>
      <c r="F64" s="3">
        <v>1.89</v>
      </c>
      <c r="G64" s="3">
        <v>8.0299999999999994</v>
      </c>
      <c r="H64" s="3">
        <v>2.63</v>
      </c>
      <c r="I64" s="3">
        <v>0</v>
      </c>
      <c r="J64" s="3">
        <v>1.67</v>
      </c>
      <c r="K64" s="3">
        <v>0</v>
      </c>
      <c r="L64" s="3">
        <v>0</v>
      </c>
      <c r="M64" s="3">
        <v>0</v>
      </c>
      <c r="N64" s="3">
        <v>2.76</v>
      </c>
    </row>
    <row r="65" spans="1:14" x14ac:dyDescent="0.3">
      <c r="A65" t="s">
        <v>32</v>
      </c>
      <c r="B65" s="2">
        <v>0.40770000000000001</v>
      </c>
      <c r="C65" s="2">
        <v>0.77949999999999997</v>
      </c>
      <c r="D65" s="2">
        <v>0.73119999999999996</v>
      </c>
      <c r="E65" t="s">
        <v>114</v>
      </c>
      <c r="F65" s="3">
        <v>0</v>
      </c>
      <c r="G65" s="3">
        <v>4.24</v>
      </c>
      <c r="H65" s="3">
        <v>2.5299999999999998</v>
      </c>
      <c r="I65" s="3">
        <v>4.4000000000000004</v>
      </c>
      <c r="J65" s="3">
        <v>0</v>
      </c>
      <c r="K65" s="3">
        <v>0</v>
      </c>
      <c r="L65" s="3">
        <v>2.62</v>
      </c>
      <c r="M65" s="3">
        <v>2.25</v>
      </c>
      <c r="N65" s="3">
        <v>1.76</v>
      </c>
    </row>
    <row r="66" spans="1:14" x14ac:dyDescent="0.3">
      <c r="A66" t="s">
        <v>32</v>
      </c>
      <c r="B66" s="2">
        <v>0.36020000000000002</v>
      </c>
      <c r="C66" s="2">
        <v>0.6079</v>
      </c>
      <c r="D66" s="2">
        <v>0.63759999999999994</v>
      </c>
      <c r="E66" t="s">
        <v>15</v>
      </c>
      <c r="F66" s="3">
        <v>3.13</v>
      </c>
      <c r="G66" s="3">
        <v>0</v>
      </c>
      <c r="H66" s="3">
        <v>0</v>
      </c>
      <c r="I66" s="3">
        <v>0.5</v>
      </c>
      <c r="J66" s="3">
        <v>0</v>
      </c>
      <c r="K66" s="3">
        <v>0.08</v>
      </c>
      <c r="L66" s="3">
        <v>3.13</v>
      </c>
      <c r="M66" s="3">
        <v>9.67</v>
      </c>
      <c r="N66" s="3">
        <v>1.24</v>
      </c>
    </row>
    <row r="67" spans="1:14" x14ac:dyDescent="0.3">
      <c r="A67" t="s">
        <v>33</v>
      </c>
      <c r="B67" s="2">
        <v>27.1858</v>
      </c>
      <c r="C67" s="2">
        <v>39.9238</v>
      </c>
      <c r="D67" s="2">
        <v>40.383600000000001</v>
      </c>
      <c r="E67" t="s">
        <v>16</v>
      </c>
      <c r="F67" s="3">
        <v>1.17</v>
      </c>
      <c r="G67" s="3">
        <v>2.23</v>
      </c>
      <c r="H67" s="3">
        <v>0</v>
      </c>
      <c r="I67" s="3">
        <v>0</v>
      </c>
      <c r="J67" s="3">
        <v>1.46</v>
      </c>
      <c r="K67" s="3">
        <v>0.66</v>
      </c>
      <c r="L67" s="3">
        <v>0.08</v>
      </c>
      <c r="M67" s="3">
        <v>2.2200000000000002</v>
      </c>
      <c r="N67" s="3">
        <v>0.45</v>
      </c>
    </row>
    <row r="68" spans="1:14" x14ac:dyDescent="0.3">
      <c r="A68" t="s">
        <v>33</v>
      </c>
      <c r="B68" s="2">
        <v>49.781700000000001</v>
      </c>
      <c r="C68" s="2">
        <v>61.348999999999997</v>
      </c>
      <c r="D68" s="2">
        <v>0</v>
      </c>
      <c r="E68" t="s">
        <v>114</v>
      </c>
      <c r="F68" s="3">
        <v>0.48</v>
      </c>
      <c r="G68" s="3">
        <v>1.47</v>
      </c>
      <c r="H68" s="3">
        <v>0</v>
      </c>
      <c r="I68" s="3">
        <v>0</v>
      </c>
      <c r="J68" s="3">
        <v>1.37</v>
      </c>
      <c r="K68" s="3">
        <v>0</v>
      </c>
      <c r="L68" s="3">
        <v>0</v>
      </c>
      <c r="M68" s="3">
        <v>0.2</v>
      </c>
      <c r="N68" s="3">
        <v>0</v>
      </c>
    </row>
    <row r="69" spans="1:14" x14ac:dyDescent="0.3">
      <c r="A69" t="s">
        <v>33</v>
      </c>
      <c r="B69" s="2">
        <v>79.3506</v>
      </c>
      <c r="C69" s="2">
        <v>122.6814</v>
      </c>
      <c r="D69" s="2">
        <v>140.10310000000001</v>
      </c>
      <c r="E69" t="s">
        <v>15</v>
      </c>
      <c r="F69" s="3">
        <v>11.63</v>
      </c>
      <c r="G69" s="3">
        <v>7.76</v>
      </c>
      <c r="H69" s="3">
        <v>6.17</v>
      </c>
      <c r="I69" s="3">
        <v>0.03</v>
      </c>
      <c r="J69" s="3">
        <v>5.18</v>
      </c>
      <c r="K69" s="3">
        <v>1.78</v>
      </c>
      <c r="L69" s="3">
        <v>3.96</v>
      </c>
      <c r="M69" s="3">
        <v>3.03</v>
      </c>
      <c r="N69" s="3">
        <v>3.59</v>
      </c>
    </row>
    <row r="70" spans="1:14" x14ac:dyDescent="0.3">
      <c r="A70" t="s">
        <v>33</v>
      </c>
      <c r="B70" s="2">
        <v>171.53450000000001</v>
      </c>
      <c r="C70" s="2">
        <v>226.93020000000001</v>
      </c>
      <c r="D70" s="2">
        <v>230.14250000000001</v>
      </c>
      <c r="E70" t="s">
        <v>116</v>
      </c>
      <c r="F70" s="3">
        <v>0</v>
      </c>
      <c r="G70" s="3">
        <v>0.41</v>
      </c>
      <c r="H70" s="3">
        <v>0.94</v>
      </c>
      <c r="I70" s="3">
        <v>0</v>
      </c>
      <c r="J70" s="3">
        <v>0.44</v>
      </c>
      <c r="K70" s="3">
        <v>0</v>
      </c>
      <c r="L70" s="3">
        <v>0</v>
      </c>
      <c r="M70" s="3">
        <v>0.32</v>
      </c>
      <c r="N70" s="3">
        <v>0</v>
      </c>
    </row>
    <row r="71" spans="1:14" x14ac:dyDescent="0.3">
      <c r="A71" t="s">
        <v>33</v>
      </c>
      <c r="B71" s="2">
        <v>137.23179999999999</v>
      </c>
      <c r="C71" s="2">
        <v>174.62610000000001</v>
      </c>
      <c r="D71" s="2">
        <v>160.74440000000001</v>
      </c>
      <c r="E71" t="s">
        <v>115</v>
      </c>
      <c r="F71" s="3">
        <v>0.19</v>
      </c>
      <c r="G71" s="3">
        <v>7.77</v>
      </c>
      <c r="H71" s="3">
        <v>0</v>
      </c>
      <c r="I71" s="3">
        <v>0.1</v>
      </c>
      <c r="J71" s="3">
        <v>2.16</v>
      </c>
      <c r="K71" s="3">
        <v>0.55000000000000004</v>
      </c>
      <c r="L71" s="3">
        <v>0</v>
      </c>
      <c r="M71" s="3">
        <v>0.23</v>
      </c>
      <c r="N71" s="3">
        <v>0</v>
      </c>
    </row>
    <row r="72" spans="1:14" x14ac:dyDescent="0.3">
      <c r="A72" t="s">
        <v>34</v>
      </c>
      <c r="B72" s="2">
        <v>1.8733</v>
      </c>
      <c r="C72" s="2">
        <v>3.6738</v>
      </c>
      <c r="D72" s="2">
        <v>3.5596000000000001</v>
      </c>
      <c r="E72" t="s">
        <v>115</v>
      </c>
      <c r="F72" s="3">
        <v>0.41</v>
      </c>
      <c r="G72" s="3">
        <v>1.75</v>
      </c>
      <c r="H72" s="3">
        <v>1.61</v>
      </c>
      <c r="I72" s="3">
        <v>0.28000000000000003</v>
      </c>
      <c r="J72" s="3">
        <v>0</v>
      </c>
      <c r="K72" s="3">
        <v>0.13</v>
      </c>
      <c r="L72" s="3">
        <v>0</v>
      </c>
      <c r="M72" s="3">
        <v>0</v>
      </c>
      <c r="N72" s="3">
        <v>0.21</v>
      </c>
    </row>
    <row r="73" spans="1:14" x14ac:dyDescent="0.3">
      <c r="A73" t="s">
        <v>34</v>
      </c>
      <c r="B73" s="2">
        <v>11.073</v>
      </c>
      <c r="C73" s="2">
        <v>13.367800000000001</v>
      </c>
      <c r="D73" s="2">
        <v>14.5145</v>
      </c>
      <c r="E73" t="s">
        <v>16</v>
      </c>
      <c r="F73" s="3">
        <v>1.27</v>
      </c>
      <c r="G73" s="3">
        <v>0</v>
      </c>
      <c r="H73" s="3">
        <v>0.78</v>
      </c>
      <c r="I73" s="3">
        <v>0.9</v>
      </c>
      <c r="J73" s="3">
        <v>5.0199999999999996</v>
      </c>
      <c r="K73" s="3">
        <v>4.12</v>
      </c>
      <c r="L73" s="3">
        <v>0.59</v>
      </c>
      <c r="M73" s="3">
        <v>2.06</v>
      </c>
      <c r="N73" s="3">
        <v>3.06</v>
      </c>
    </row>
    <row r="74" spans="1:14" x14ac:dyDescent="0.3">
      <c r="A74" t="s">
        <v>34</v>
      </c>
      <c r="B74" s="2">
        <v>9.7494999999999994</v>
      </c>
      <c r="C74" s="2">
        <v>13.636699999999999</v>
      </c>
      <c r="D74" s="2">
        <v>15.439299999999999</v>
      </c>
      <c r="E74" t="s">
        <v>114</v>
      </c>
      <c r="F74" s="3">
        <v>0</v>
      </c>
      <c r="G74" s="3">
        <v>1.1000000000000001</v>
      </c>
      <c r="H74" s="3">
        <v>0</v>
      </c>
      <c r="I74" s="3">
        <v>2.9</v>
      </c>
      <c r="J74" s="3">
        <v>0</v>
      </c>
      <c r="K74" s="3">
        <v>3.16</v>
      </c>
      <c r="L74" s="3">
        <v>0.12</v>
      </c>
      <c r="M74" s="3">
        <v>1.54</v>
      </c>
      <c r="N74" s="3">
        <v>0</v>
      </c>
    </row>
    <row r="75" spans="1:14" x14ac:dyDescent="0.3">
      <c r="A75" t="s">
        <v>35</v>
      </c>
      <c r="B75" s="2">
        <v>69.247299999999996</v>
      </c>
      <c r="C75" s="2">
        <v>107.51220000000001</v>
      </c>
      <c r="D75" s="2">
        <v>127.4928</v>
      </c>
      <c r="E75" t="s">
        <v>115</v>
      </c>
      <c r="F75" s="3">
        <v>0.56000000000000005</v>
      </c>
      <c r="G75" s="3">
        <v>0.11</v>
      </c>
      <c r="H75" s="3">
        <v>1.71</v>
      </c>
      <c r="I75" s="3">
        <v>0</v>
      </c>
      <c r="J75" s="3">
        <v>0</v>
      </c>
      <c r="K75" s="3">
        <v>0.43</v>
      </c>
      <c r="L75" s="3">
        <v>0</v>
      </c>
      <c r="M75" s="3">
        <v>0</v>
      </c>
      <c r="N75" s="3">
        <v>0</v>
      </c>
    </row>
    <row r="76" spans="1:14" x14ac:dyDescent="0.3">
      <c r="A76" t="s">
        <v>35</v>
      </c>
      <c r="B76" s="2">
        <v>118.60809999999999</v>
      </c>
      <c r="C76" s="2">
        <v>160.86619999999999</v>
      </c>
      <c r="D76" s="2">
        <v>164.84479999999999</v>
      </c>
      <c r="E76" t="s">
        <v>114</v>
      </c>
      <c r="F76" s="3">
        <v>0</v>
      </c>
      <c r="G76" s="3">
        <v>3.64</v>
      </c>
      <c r="H76" s="3">
        <v>0</v>
      </c>
      <c r="I76" s="3">
        <v>2.21</v>
      </c>
      <c r="J76" s="3">
        <v>0.21</v>
      </c>
      <c r="K76" s="3">
        <v>0.93</v>
      </c>
      <c r="L76" s="3">
        <v>0</v>
      </c>
      <c r="M76" s="3">
        <v>3.04</v>
      </c>
      <c r="N76" s="3">
        <v>1.07</v>
      </c>
    </row>
    <row r="77" spans="1:14" x14ac:dyDescent="0.3">
      <c r="A77" t="s">
        <v>35</v>
      </c>
      <c r="B77" s="2">
        <v>92.207099999999997</v>
      </c>
      <c r="C77" s="2">
        <v>106.12050000000001</v>
      </c>
      <c r="D77" s="2">
        <v>122.72750000000001</v>
      </c>
      <c r="E77" t="s">
        <v>116</v>
      </c>
      <c r="F77" s="3">
        <v>0</v>
      </c>
      <c r="G77" s="3">
        <v>1.36</v>
      </c>
      <c r="H77" s="3">
        <v>1.2</v>
      </c>
      <c r="I77" s="3">
        <v>3.51</v>
      </c>
      <c r="J77" s="3">
        <v>0</v>
      </c>
      <c r="K77" s="3">
        <v>0.15</v>
      </c>
      <c r="L77" s="3">
        <v>0</v>
      </c>
      <c r="M77" s="3">
        <v>0.12</v>
      </c>
      <c r="N77" s="3">
        <v>3.03</v>
      </c>
    </row>
    <row r="78" spans="1:14" x14ac:dyDescent="0.3">
      <c r="A78" t="s">
        <v>35</v>
      </c>
      <c r="B78" s="2">
        <v>148.4803</v>
      </c>
      <c r="C78" s="2">
        <v>198.20699999999999</v>
      </c>
      <c r="D78" s="2">
        <v>186.7303</v>
      </c>
      <c r="E78" t="s">
        <v>16</v>
      </c>
      <c r="F78" s="3">
        <v>0</v>
      </c>
      <c r="G78" s="3">
        <v>3.05</v>
      </c>
      <c r="H78" s="3">
        <v>2.76</v>
      </c>
      <c r="I78" s="3">
        <v>1.84</v>
      </c>
      <c r="J78" s="3">
        <v>0</v>
      </c>
      <c r="K78" s="3">
        <v>0</v>
      </c>
      <c r="L78" s="3">
        <v>1.1000000000000001</v>
      </c>
      <c r="M78" s="3">
        <v>4.03</v>
      </c>
      <c r="N78" s="3">
        <v>2.73</v>
      </c>
    </row>
    <row r="79" spans="1:14" x14ac:dyDescent="0.3">
      <c r="A79" t="s">
        <v>35</v>
      </c>
      <c r="B79" s="2">
        <v>71.921899999999994</v>
      </c>
      <c r="C79" s="2">
        <v>86.179100000000005</v>
      </c>
      <c r="D79" s="2">
        <v>82.497399999999999</v>
      </c>
      <c r="E79" t="s">
        <v>15</v>
      </c>
      <c r="F79" s="3">
        <v>4.32</v>
      </c>
      <c r="G79" s="3">
        <v>0</v>
      </c>
      <c r="H79" s="3">
        <v>0.36</v>
      </c>
      <c r="I79" s="3">
        <v>3.25</v>
      </c>
      <c r="J79" s="3">
        <v>1.24</v>
      </c>
      <c r="K79" s="3">
        <v>0</v>
      </c>
      <c r="L79" s="3">
        <v>3.13</v>
      </c>
      <c r="M79" s="3">
        <v>2.63</v>
      </c>
      <c r="N79" s="3">
        <v>1.36</v>
      </c>
    </row>
    <row r="80" spans="1:14" x14ac:dyDescent="0.3">
      <c r="A80" t="s">
        <v>36</v>
      </c>
      <c r="B80" s="2">
        <v>70.044499999999999</v>
      </c>
      <c r="C80" s="2">
        <v>98.754900000000006</v>
      </c>
      <c r="D80" s="2">
        <v>95.753299999999996</v>
      </c>
      <c r="E80" t="s">
        <v>16</v>
      </c>
      <c r="F80" s="3">
        <v>0</v>
      </c>
      <c r="G80" s="3">
        <v>0.51</v>
      </c>
      <c r="H80" s="3">
        <v>1.27</v>
      </c>
      <c r="I80" s="3">
        <v>0</v>
      </c>
      <c r="J80" s="3">
        <v>0</v>
      </c>
      <c r="K80" s="3">
        <v>0.04</v>
      </c>
      <c r="L80" s="3">
        <v>0.26</v>
      </c>
      <c r="M80" s="3">
        <v>0.82</v>
      </c>
      <c r="N80" s="3">
        <v>0</v>
      </c>
    </row>
    <row r="81" spans="1:14" x14ac:dyDescent="0.3">
      <c r="A81" t="s">
        <v>36</v>
      </c>
      <c r="B81" s="2">
        <v>123.7822</v>
      </c>
      <c r="C81" s="2">
        <v>148.71299999999999</v>
      </c>
      <c r="D81" s="2">
        <v>140.8107</v>
      </c>
      <c r="E81" t="s">
        <v>116</v>
      </c>
      <c r="F81" s="3">
        <v>0</v>
      </c>
      <c r="G81" s="3">
        <v>1.2</v>
      </c>
      <c r="H81" s="3">
        <v>2.99</v>
      </c>
      <c r="I81" s="3">
        <v>2.0499999999999998</v>
      </c>
      <c r="J81" s="3">
        <v>3.34</v>
      </c>
      <c r="K81" s="3">
        <v>0</v>
      </c>
      <c r="L81" s="3">
        <v>0</v>
      </c>
      <c r="M81" s="3">
        <v>0.02</v>
      </c>
      <c r="N81" s="3">
        <v>2.65</v>
      </c>
    </row>
    <row r="82" spans="1:14" x14ac:dyDescent="0.3">
      <c r="A82" t="s">
        <v>36</v>
      </c>
      <c r="B82" s="2">
        <v>148.42240000000001</v>
      </c>
      <c r="C82" s="2">
        <v>237.25040000000001</v>
      </c>
      <c r="D82" s="2">
        <v>215.66249999999999</v>
      </c>
      <c r="E82" t="s">
        <v>115</v>
      </c>
      <c r="F82" s="3">
        <v>7.55</v>
      </c>
      <c r="G82" s="3">
        <v>2.23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0.12</v>
      </c>
      <c r="N82" s="3">
        <v>0</v>
      </c>
    </row>
    <row r="83" spans="1:14" x14ac:dyDescent="0.3">
      <c r="A83" t="s">
        <v>37</v>
      </c>
      <c r="B83" s="2">
        <v>2.7475000000000001</v>
      </c>
      <c r="C83" s="2">
        <v>4.5734000000000004</v>
      </c>
      <c r="D83" s="2">
        <v>4.8121</v>
      </c>
      <c r="E83" t="s">
        <v>16</v>
      </c>
      <c r="F83" s="3">
        <v>0</v>
      </c>
      <c r="G83" s="3">
        <v>2</v>
      </c>
      <c r="H83" s="3">
        <v>0.24</v>
      </c>
      <c r="I83" s="3">
        <v>1.33</v>
      </c>
      <c r="J83" s="3">
        <v>1.03</v>
      </c>
      <c r="K83" s="3">
        <v>0.5</v>
      </c>
      <c r="L83" s="3">
        <v>0</v>
      </c>
      <c r="M83" s="3">
        <v>0</v>
      </c>
      <c r="N83" s="3">
        <v>0</v>
      </c>
    </row>
    <row r="84" spans="1:14" x14ac:dyDescent="0.3">
      <c r="A84" t="s">
        <v>37</v>
      </c>
      <c r="B84" s="2">
        <v>3.2919999999999998</v>
      </c>
      <c r="C84" s="2">
        <v>5.4455999999999998</v>
      </c>
      <c r="D84" s="2">
        <v>5.8906000000000001</v>
      </c>
      <c r="E84" t="s">
        <v>114</v>
      </c>
      <c r="F84" s="3">
        <v>4.92</v>
      </c>
      <c r="G84" s="3">
        <v>0.52</v>
      </c>
      <c r="H84" s="3">
        <v>0.89</v>
      </c>
      <c r="I84" s="3">
        <v>1.6</v>
      </c>
      <c r="J84" s="3">
        <v>0.4</v>
      </c>
      <c r="K84" s="3">
        <v>0</v>
      </c>
      <c r="L84" s="3">
        <v>0.22</v>
      </c>
      <c r="M84" s="3">
        <v>2.21</v>
      </c>
      <c r="N84" s="3">
        <v>2.6</v>
      </c>
    </row>
    <row r="85" spans="1:14" x14ac:dyDescent="0.3">
      <c r="A85" t="s">
        <v>37</v>
      </c>
      <c r="B85" s="2">
        <v>2.1316000000000002</v>
      </c>
      <c r="C85" s="2">
        <v>3.3868999999999998</v>
      </c>
      <c r="D85" s="2">
        <v>4.1261999999999999</v>
      </c>
      <c r="E85" t="s">
        <v>115</v>
      </c>
      <c r="F85" s="3">
        <v>0.28000000000000003</v>
      </c>
      <c r="G85" s="3">
        <v>0.08</v>
      </c>
      <c r="H85" s="3">
        <v>0</v>
      </c>
      <c r="I85" s="3">
        <v>1.29</v>
      </c>
      <c r="J85" s="3">
        <v>0.63</v>
      </c>
      <c r="K85" s="3">
        <v>0.23</v>
      </c>
      <c r="L85" s="3">
        <v>0</v>
      </c>
      <c r="M85" s="3">
        <v>0.22</v>
      </c>
      <c r="N85" s="3">
        <v>0</v>
      </c>
    </row>
    <row r="86" spans="1:14" x14ac:dyDescent="0.3">
      <c r="A86" t="s">
        <v>38</v>
      </c>
      <c r="B86" s="2">
        <v>148.2313</v>
      </c>
      <c r="C86" s="2">
        <v>187.60919999999999</v>
      </c>
      <c r="D86" s="2">
        <v>211.1037</v>
      </c>
      <c r="E86" t="s">
        <v>116</v>
      </c>
      <c r="F86" s="3">
        <v>0.88</v>
      </c>
      <c r="G86" s="3">
        <v>0</v>
      </c>
      <c r="H86" s="3">
        <v>0</v>
      </c>
      <c r="I86" s="3">
        <v>0.79</v>
      </c>
      <c r="J86" s="3">
        <v>0.45</v>
      </c>
      <c r="K86" s="3">
        <v>0.46</v>
      </c>
      <c r="L86" s="3">
        <v>0.56000000000000005</v>
      </c>
      <c r="M86" s="3">
        <v>0</v>
      </c>
      <c r="N86" s="3">
        <v>0</v>
      </c>
    </row>
    <row r="87" spans="1:14" x14ac:dyDescent="0.3">
      <c r="A87" t="s">
        <v>38</v>
      </c>
      <c r="B87" s="2">
        <v>169.67750000000001</v>
      </c>
      <c r="C87" s="2">
        <v>195.49449999999999</v>
      </c>
      <c r="D87" s="2">
        <v>0</v>
      </c>
      <c r="E87" t="s">
        <v>16</v>
      </c>
      <c r="F87" s="3">
        <v>3.28</v>
      </c>
      <c r="G87" s="3">
        <v>0</v>
      </c>
      <c r="H87" s="3">
        <v>9.2899999999999991</v>
      </c>
      <c r="I87" s="3">
        <v>6.26</v>
      </c>
      <c r="J87" s="3">
        <v>0.56000000000000005</v>
      </c>
      <c r="K87" s="3">
        <v>9.93</v>
      </c>
      <c r="L87" s="3">
        <v>0.45</v>
      </c>
      <c r="M87" s="3">
        <v>0</v>
      </c>
      <c r="N87" s="3">
        <v>0</v>
      </c>
    </row>
    <row r="88" spans="1:14" x14ac:dyDescent="0.3">
      <c r="A88" t="s">
        <v>38</v>
      </c>
      <c r="B88" s="2">
        <v>115.37309999999999</v>
      </c>
      <c r="C88" s="2">
        <v>148.67140000000001</v>
      </c>
      <c r="D88" s="2">
        <v>141.137</v>
      </c>
      <c r="E88" t="s">
        <v>114</v>
      </c>
      <c r="F88" s="3">
        <v>0.46</v>
      </c>
      <c r="G88" s="3">
        <v>2.64</v>
      </c>
      <c r="H88" s="3">
        <v>1.07</v>
      </c>
      <c r="I88" s="3">
        <v>0</v>
      </c>
      <c r="J88" s="3">
        <v>0</v>
      </c>
      <c r="K88" s="3">
        <v>0</v>
      </c>
      <c r="L88" s="3">
        <v>2.34</v>
      </c>
      <c r="M88" s="3">
        <v>0</v>
      </c>
      <c r="N88" s="3">
        <v>0.49</v>
      </c>
    </row>
    <row r="89" spans="1:14" x14ac:dyDescent="0.3">
      <c r="A89" t="s">
        <v>38</v>
      </c>
      <c r="B89" s="2">
        <v>56.243499999999997</v>
      </c>
      <c r="C89" s="2">
        <v>78.048199999999994</v>
      </c>
      <c r="D89" s="2">
        <v>76.163899999999998</v>
      </c>
      <c r="E89" t="s">
        <v>15</v>
      </c>
      <c r="F89" s="3">
        <v>1.33</v>
      </c>
      <c r="G89" s="3">
        <v>0</v>
      </c>
      <c r="H89" s="3">
        <v>0</v>
      </c>
      <c r="I89" s="3">
        <v>3.09</v>
      </c>
      <c r="J89" s="3">
        <v>0</v>
      </c>
      <c r="K89" s="3">
        <v>1.91</v>
      </c>
      <c r="L89" s="3">
        <v>6.8</v>
      </c>
      <c r="M89" s="3">
        <v>5.67</v>
      </c>
      <c r="N89" s="3">
        <v>2.12</v>
      </c>
    </row>
    <row r="90" spans="1:14" x14ac:dyDescent="0.3">
      <c r="A90" t="s">
        <v>38</v>
      </c>
      <c r="B90" s="2">
        <v>125.8844</v>
      </c>
      <c r="C90" s="2">
        <v>137.49619999999999</v>
      </c>
      <c r="D90" s="2">
        <v>138.37620000000001</v>
      </c>
      <c r="E90" t="s">
        <v>115</v>
      </c>
      <c r="F90" s="3">
        <v>2.36</v>
      </c>
      <c r="G90" s="3">
        <v>5.17</v>
      </c>
      <c r="H90" s="3">
        <v>0</v>
      </c>
      <c r="I90" s="3">
        <v>0</v>
      </c>
      <c r="J90" s="3">
        <v>0</v>
      </c>
      <c r="K90" s="3">
        <v>1.79</v>
      </c>
      <c r="L90" s="3">
        <v>1.41</v>
      </c>
      <c r="M90" s="3">
        <v>2.3199999999999998</v>
      </c>
      <c r="N90" s="3">
        <v>2.73</v>
      </c>
    </row>
    <row r="91" spans="1:14" x14ac:dyDescent="0.3">
      <c r="A91" t="s">
        <v>39</v>
      </c>
      <c r="B91" s="2">
        <v>8.4722000000000008</v>
      </c>
      <c r="C91" s="2">
        <v>15.8916</v>
      </c>
      <c r="D91" s="2">
        <v>16.249500000000001</v>
      </c>
      <c r="E91" t="s">
        <v>15</v>
      </c>
      <c r="F91" s="3">
        <v>2.9</v>
      </c>
      <c r="G91" s="3">
        <v>0</v>
      </c>
      <c r="H91" s="3">
        <v>0</v>
      </c>
      <c r="I91" s="3">
        <v>7.78</v>
      </c>
      <c r="J91" s="3">
        <v>0.55000000000000004</v>
      </c>
      <c r="K91" s="3">
        <v>1.56</v>
      </c>
      <c r="L91" s="3">
        <v>0</v>
      </c>
      <c r="M91" s="3">
        <v>0.32</v>
      </c>
      <c r="N91" s="3">
        <v>0.1</v>
      </c>
    </row>
    <row r="92" spans="1:14" x14ac:dyDescent="0.3">
      <c r="A92" t="s">
        <v>39</v>
      </c>
      <c r="B92" s="2">
        <v>11.5534</v>
      </c>
      <c r="C92" s="2">
        <v>22.163699999999999</v>
      </c>
      <c r="D92" s="2">
        <v>0</v>
      </c>
      <c r="E92" t="s">
        <v>114</v>
      </c>
      <c r="F92" s="3">
        <v>0</v>
      </c>
      <c r="G92" s="3">
        <v>8.4700000000000006</v>
      </c>
      <c r="H92" s="3">
        <v>3.55</v>
      </c>
      <c r="I92" s="3">
        <v>1.27</v>
      </c>
      <c r="J92" s="3">
        <v>2</v>
      </c>
      <c r="K92" s="3">
        <v>0.85</v>
      </c>
      <c r="L92" s="3">
        <v>1.38</v>
      </c>
      <c r="M92" s="3">
        <v>2.09</v>
      </c>
      <c r="N92" s="3">
        <v>1.22</v>
      </c>
    </row>
    <row r="93" spans="1:14" x14ac:dyDescent="0.3">
      <c r="A93" t="s">
        <v>40</v>
      </c>
      <c r="B93" s="2">
        <v>0.14230000000000001</v>
      </c>
      <c r="C93" s="2">
        <v>0.26629999999999998</v>
      </c>
      <c r="D93" s="2">
        <v>0</v>
      </c>
      <c r="E93" t="s">
        <v>116</v>
      </c>
      <c r="F93" s="3">
        <v>0.79</v>
      </c>
      <c r="G93" s="3">
        <v>4.5599999999999996</v>
      </c>
      <c r="H93" s="3">
        <v>0.74</v>
      </c>
      <c r="I93" s="3">
        <v>3.21</v>
      </c>
      <c r="J93" s="3">
        <v>0.18</v>
      </c>
      <c r="K93" s="3">
        <v>0</v>
      </c>
      <c r="L93" s="3">
        <v>0</v>
      </c>
      <c r="M93" s="3">
        <v>2.69</v>
      </c>
      <c r="N93" s="3">
        <v>0</v>
      </c>
    </row>
    <row r="94" spans="1:14" x14ac:dyDescent="0.3">
      <c r="A94" t="s">
        <v>40</v>
      </c>
      <c r="B94" s="2">
        <v>0.40670000000000001</v>
      </c>
      <c r="C94" s="2">
        <v>1.0539000000000001</v>
      </c>
      <c r="D94" s="2">
        <v>1.1269</v>
      </c>
      <c r="E94" t="s">
        <v>115</v>
      </c>
      <c r="F94" s="3">
        <v>0.44</v>
      </c>
      <c r="G94" s="3">
        <v>4.92</v>
      </c>
      <c r="H94" s="3">
        <v>10.97</v>
      </c>
      <c r="I94" s="3">
        <v>0</v>
      </c>
      <c r="J94" s="3">
        <v>0</v>
      </c>
      <c r="K94" s="3">
        <v>0.24</v>
      </c>
      <c r="L94" s="3">
        <v>0</v>
      </c>
      <c r="M94" s="3">
        <v>3.47</v>
      </c>
      <c r="N94" s="3">
        <v>2.48</v>
      </c>
    </row>
    <row r="95" spans="1:14" x14ac:dyDescent="0.3">
      <c r="A95" t="s">
        <v>40</v>
      </c>
      <c r="B95" s="2">
        <v>0.34949999999999998</v>
      </c>
      <c r="C95" s="2">
        <v>0.73909999999999998</v>
      </c>
      <c r="D95" s="2">
        <v>0.67290000000000005</v>
      </c>
      <c r="E95" t="s">
        <v>114</v>
      </c>
      <c r="F95" s="3">
        <v>0</v>
      </c>
      <c r="G95" s="3">
        <v>0.02</v>
      </c>
      <c r="H95" s="3">
        <v>1.39</v>
      </c>
      <c r="I95" s="3">
        <v>0</v>
      </c>
      <c r="J95" s="3">
        <v>1.98</v>
      </c>
      <c r="K95" s="3">
        <v>1.05</v>
      </c>
      <c r="L95" s="3">
        <v>0</v>
      </c>
      <c r="M95" s="3">
        <v>7.1</v>
      </c>
      <c r="N95" s="3">
        <v>0.1</v>
      </c>
    </row>
    <row r="96" spans="1:14" x14ac:dyDescent="0.3">
      <c r="A96" t="s">
        <v>40</v>
      </c>
      <c r="B96" s="2">
        <v>0.32</v>
      </c>
      <c r="C96" s="2">
        <v>0.78</v>
      </c>
      <c r="D96" s="2">
        <v>0.90490000000000004</v>
      </c>
      <c r="E96" t="s">
        <v>15</v>
      </c>
      <c r="F96" s="3">
        <v>1.1599999999999999</v>
      </c>
      <c r="G96" s="3">
        <v>0.4</v>
      </c>
      <c r="H96" s="3">
        <v>0.69</v>
      </c>
      <c r="I96" s="3">
        <v>0</v>
      </c>
      <c r="J96" s="3">
        <v>10.35</v>
      </c>
      <c r="K96" s="3">
        <v>1.1200000000000001</v>
      </c>
      <c r="L96" s="3">
        <v>0.23</v>
      </c>
      <c r="M96" s="3">
        <v>4.13</v>
      </c>
      <c r="N96" s="3">
        <v>1.66</v>
      </c>
    </row>
    <row r="97" spans="1:14" x14ac:dyDescent="0.3">
      <c r="A97" t="s">
        <v>40</v>
      </c>
      <c r="B97" s="2">
        <v>0.23419999999999999</v>
      </c>
      <c r="C97" s="2">
        <v>0.54530000000000001</v>
      </c>
      <c r="D97" s="2">
        <v>0</v>
      </c>
      <c r="E97" t="s">
        <v>16</v>
      </c>
      <c r="F97" s="3">
        <v>0.45</v>
      </c>
      <c r="G97" s="3">
        <v>0.87</v>
      </c>
      <c r="H97" s="3">
        <v>0.02</v>
      </c>
      <c r="I97" s="3">
        <v>0</v>
      </c>
      <c r="J97" s="3">
        <v>3.28</v>
      </c>
      <c r="K97" s="3">
        <v>1.1100000000000001</v>
      </c>
      <c r="L97" s="3">
        <v>0.09</v>
      </c>
      <c r="M97" s="3">
        <v>0</v>
      </c>
      <c r="N97" s="3">
        <v>0</v>
      </c>
    </row>
    <row r="98" spans="1:14" x14ac:dyDescent="0.3">
      <c r="A98" t="s">
        <v>41</v>
      </c>
      <c r="B98" s="2">
        <v>29.124300000000002</v>
      </c>
      <c r="C98" s="2">
        <v>32.270200000000003</v>
      </c>
      <c r="D98" s="2">
        <v>34.712299999999999</v>
      </c>
      <c r="E98" t="s">
        <v>114</v>
      </c>
      <c r="F98" s="3">
        <v>0</v>
      </c>
      <c r="G98" s="3">
        <v>0.13</v>
      </c>
      <c r="H98" s="3">
        <v>4.1500000000000004</v>
      </c>
      <c r="I98" s="3">
        <v>0</v>
      </c>
      <c r="J98" s="3">
        <v>0</v>
      </c>
      <c r="K98" s="3">
        <v>0.08</v>
      </c>
      <c r="L98" s="3">
        <v>3.74</v>
      </c>
      <c r="M98" s="3">
        <v>0.42</v>
      </c>
      <c r="N98" s="3">
        <v>0.67</v>
      </c>
    </row>
    <row r="99" spans="1:14" x14ac:dyDescent="0.3">
      <c r="A99" t="s">
        <v>41</v>
      </c>
      <c r="B99" s="2">
        <v>100.9491</v>
      </c>
      <c r="C99" s="2">
        <v>114.9868</v>
      </c>
      <c r="D99" s="2">
        <v>126.19</v>
      </c>
      <c r="E99" t="s">
        <v>115</v>
      </c>
      <c r="F99" s="3">
        <v>0.54</v>
      </c>
      <c r="G99" s="3">
        <v>2.1800000000000002</v>
      </c>
      <c r="H99" s="3">
        <v>0</v>
      </c>
      <c r="I99" s="3">
        <v>5.36</v>
      </c>
      <c r="J99" s="3">
        <v>0</v>
      </c>
      <c r="K99" s="3">
        <v>0</v>
      </c>
      <c r="L99" s="3">
        <v>5.41</v>
      </c>
      <c r="M99" s="3">
        <v>0</v>
      </c>
      <c r="N99" s="3">
        <v>0</v>
      </c>
    </row>
    <row r="100" spans="1:14" x14ac:dyDescent="0.3">
      <c r="A100" t="s">
        <v>41</v>
      </c>
      <c r="B100" s="2">
        <v>44.231299999999997</v>
      </c>
      <c r="C100" s="2">
        <v>56.970999999999997</v>
      </c>
      <c r="D100" s="2">
        <v>61.454799999999999</v>
      </c>
      <c r="E100" t="s">
        <v>15</v>
      </c>
      <c r="F100" s="3">
        <v>0.71</v>
      </c>
      <c r="G100" s="3">
        <v>2.66</v>
      </c>
      <c r="H100" s="3">
        <v>0</v>
      </c>
      <c r="I100" s="3">
        <v>0.49</v>
      </c>
      <c r="J100" s="3">
        <v>0</v>
      </c>
      <c r="K100" s="3">
        <v>0</v>
      </c>
      <c r="L100" s="3">
        <v>0</v>
      </c>
      <c r="M100" s="3">
        <v>0</v>
      </c>
      <c r="N100" s="3">
        <v>0.26</v>
      </c>
    </row>
    <row r="101" spans="1:14" x14ac:dyDescent="0.3">
      <c r="A101" t="s">
        <v>41</v>
      </c>
      <c r="B101" s="2">
        <v>145.50489999999999</v>
      </c>
      <c r="C101" s="2">
        <v>200.68180000000001</v>
      </c>
      <c r="D101" s="2">
        <v>205.54679999999999</v>
      </c>
      <c r="E101" t="s">
        <v>116</v>
      </c>
      <c r="F101" s="3">
        <v>8.99</v>
      </c>
      <c r="G101" s="3">
        <v>0</v>
      </c>
      <c r="H101" s="3">
        <v>5.5</v>
      </c>
      <c r="I101" s="3">
        <v>0</v>
      </c>
      <c r="J101" s="3">
        <v>1.25</v>
      </c>
      <c r="K101" s="3">
        <v>0</v>
      </c>
      <c r="L101" s="3">
        <v>2.4700000000000002</v>
      </c>
      <c r="M101" s="3">
        <v>0</v>
      </c>
      <c r="N101" s="3">
        <v>2.14</v>
      </c>
    </row>
    <row r="102" spans="1:14" x14ac:dyDescent="0.3">
      <c r="A102" t="s">
        <v>41</v>
      </c>
      <c r="B102" s="2">
        <v>123.2915</v>
      </c>
      <c r="C102" s="2">
        <v>132.5472</v>
      </c>
      <c r="D102" s="2">
        <v>156.90819999999999</v>
      </c>
      <c r="E102" t="s">
        <v>16</v>
      </c>
      <c r="F102" s="3">
        <v>1.83</v>
      </c>
      <c r="G102" s="3">
        <v>2.2200000000000002</v>
      </c>
      <c r="H102" s="3">
        <v>0</v>
      </c>
      <c r="I102" s="3">
        <v>0</v>
      </c>
      <c r="J102" s="3">
        <v>9.6</v>
      </c>
      <c r="K102" s="3">
        <v>0</v>
      </c>
      <c r="L102" s="3">
        <v>2.92</v>
      </c>
      <c r="M102" s="3">
        <v>8.93</v>
      </c>
      <c r="N102" s="3">
        <v>1.95</v>
      </c>
    </row>
    <row r="103" spans="1:14" x14ac:dyDescent="0.3">
      <c r="A103" t="s">
        <v>42</v>
      </c>
      <c r="B103" s="2">
        <v>85.547700000000006</v>
      </c>
      <c r="C103" s="2">
        <v>135.85159999999999</v>
      </c>
      <c r="D103" s="2">
        <v>129.6388</v>
      </c>
      <c r="E103" t="s">
        <v>15</v>
      </c>
      <c r="F103" s="3">
        <v>2.2200000000000002</v>
      </c>
      <c r="G103" s="3">
        <v>3.54</v>
      </c>
      <c r="H103" s="3">
        <v>3.48</v>
      </c>
      <c r="I103" s="3">
        <v>3</v>
      </c>
      <c r="J103" s="3">
        <v>0</v>
      </c>
      <c r="K103" s="3">
        <v>6.56</v>
      </c>
      <c r="L103" s="3">
        <v>7.0000000000000007E-2</v>
      </c>
      <c r="M103" s="3">
        <v>0</v>
      </c>
      <c r="N103" s="3">
        <v>0</v>
      </c>
    </row>
    <row r="104" spans="1:14" x14ac:dyDescent="0.3">
      <c r="A104" t="s">
        <v>42</v>
      </c>
      <c r="B104" s="2">
        <v>144.834</v>
      </c>
      <c r="C104" s="2">
        <v>196.99469999999999</v>
      </c>
      <c r="D104" s="2">
        <v>192.7295</v>
      </c>
      <c r="E104" t="s">
        <v>115</v>
      </c>
      <c r="F104" s="3">
        <v>0</v>
      </c>
      <c r="G104" s="3">
        <v>7.94</v>
      </c>
      <c r="H104" s="3">
        <v>0</v>
      </c>
      <c r="I104" s="3">
        <v>0</v>
      </c>
      <c r="J104" s="3">
        <v>2.5299999999999998</v>
      </c>
      <c r="K104" s="3">
        <v>0</v>
      </c>
      <c r="L104" s="3">
        <v>1.89</v>
      </c>
      <c r="M104" s="3">
        <v>4.04</v>
      </c>
      <c r="N104" s="3">
        <v>0</v>
      </c>
    </row>
    <row r="105" spans="1:14" x14ac:dyDescent="0.3">
      <c r="A105" t="s">
        <v>42</v>
      </c>
      <c r="B105" s="2">
        <v>59.497100000000003</v>
      </c>
      <c r="C105" s="2">
        <v>72.498900000000006</v>
      </c>
      <c r="D105" s="2">
        <v>77.322999999999993</v>
      </c>
      <c r="E105" t="s">
        <v>116</v>
      </c>
      <c r="F105" s="3">
        <v>0</v>
      </c>
      <c r="G105" s="3">
        <v>0</v>
      </c>
      <c r="H105" s="3">
        <v>2.1</v>
      </c>
      <c r="I105" s="3">
        <v>1.57</v>
      </c>
      <c r="J105" s="3">
        <v>4.4400000000000004</v>
      </c>
      <c r="K105" s="3">
        <v>0</v>
      </c>
      <c r="L105" s="3">
        <v>0</v>
      </c>
      <c r="M105" s="3">
        <v>0</v>
      </c>
      <c r="N105" s="3">
        <v>4.13</v>
      </c>
    </row>
    <row r="106" spans="1:14" x14ac:dyDescent="0.3">
      <c r="A106" t="s">
        <v>42</v>
      </c>
      <c r="B106" s="2">
        <v>85.709199999999996</v>
      </c>
      <c r="C106" s="2">
        <v>99.879499999999993</v>
      </c>
      <c r="D106" s="2">
        <v>119.15309999999999</v>
      </c>
      <c r="E106" t="s">
        <v>16</v>
      </c>
      <c r="F106" s="3">
        <v>3.4</v>
      </c>
      <c r="G106" s="3">
        <v>4.12</v>
      </c>
      <c r="H106" s="3">
        <v>0.01</v>
      </c>
      <c r="I106" s="3">
        <v>2.99</v>
      </c>
      <c r="J106" s="3">
        <v>0</v>
      </c>
      <c r="K106" s="3">
        <v>0.5</v>
      </c>
      <c r="L106" s="3">
        <v>0.75</v>
      </c>
      <c r="M106" s="3">
        <v>1.91</v>
      </c>
      <c r="N106" s="3">
        <v>0.28000000000000003</v>
      </c>
    </row>
    <row r="107" spans="1:14" x14ac:dyDescent="0.3">
      <c r="A107" t="s">
        <v>43</v>
      </c>
      <c r="B107" s="2">
        <v>5.0949999999999998</v>
      </c>
      <c r="C107" s="2">
        <v>9.6141000000000005</v>
      </c>
      <c r="D107" s="2">
        <v>11.4686</v>
      </c>
      <c r="E107" t="s">
        <v>16</v>
      </c>
      <c r="F107" s="3">
        <v>0.49</v>
      </c>
      <c r="G107" s="3">
        <v>0</v>
      </c>
      <c r="H107" s="3">
        <v>4.12</v>
      </c>
      <c r="I107" s="3">
        <v>3.47</v>
      </c>
      <c r="J107" s="3">
        <v>5.01</v>
      </c>
      <c r="K107" s="3">
        <v>4.46</v>
      </c>
      <c r="L107" s="3">
        <v>0</v>
      </c>
      <c r="M107" s="3">
        <v>1.89</v>
      </c>
      <c r="N107" s="3">
        <v>12.93</v>
      </c>
    </row>
    <row r="108" spans="1:14" x14ac:dyDescent="0.3">
      <c r="A108" t="s">
        <v>43</v>
      </c>
      <c r="B108" s="2">
        <v>3.4866000000000001</v>
      </c>
      <c r="C108" s="2">
        <v>6.1932999999999998</v>
      </c>
      <c r="D108" s="2">
        <v>6.5305</v>
      </c>
      <c r="E108" t="s">
        <v>15</v>
      </c>
      <c r="F108" s="3">
        <v>4.71</v>
      </c>
      <c r="G108" s="3">
        <v>7.03</v>
      </c>
      <c r="H108" s="3">
        <v>1.48</v>
      </c>
      <c r="I108" s="3">
        <v>4.5999999999999996</v>
      </c>
      <c r="J108" s="3">
        <v>0.63</v>
      </c>
      <c r="K108" s="3">
        <v>0</v>
      </c>
      <c r="L108" s="3">
        <v>3.35</v>
      </c>
      <c r="M108" s="3">
        <v>2.02</v>
      </c>
      <c r="N108" s="3">
        <v>25.33</v>
      </c>
    </row>
    <row r="109" spans="1:14" x14ac:dyDescent="0.3">
      <c r="A109" t="s">
        <v>43</v>
      </c>
      <c r="B109" s="2">
        <v>4.3495999999999997</v>
      </c>
      <c r="C109" s="2">
        <v>5.4748000000000001</v>
      </c>
      <c r="D109" s="2">
        <v>6.1058000000000003</v>
      </c>
      <c r="E109" t="s">
        <v>114</v>
      </c>
      <c r="F109" s="3">
        <v>0</v>
      </c>
      <c r="G109" s="3">
        <v>0.57999999999999996</v>
      </c>
      <c r="H109" s="3">
        <v>15.47</v>
      </c>
      <c r="I109" s="3">
        <v>3.08</v>
      </c>
      <c r="J109" s="3">
        <v>2.94</v>
      </c>
      <c r="K109" s="3">
        <v>0</v>
      </c>
      <c r="L109" s="3">
        <v>4.21</v>
      </c>
      <c r="M109" s="3">
        <v>1.98</v>
      </c>
      <c r="N109" s="3">
        <v>0</v>
      </c>
    </row>
    <row r="110" spans="1:14" x14ac:dyDescent="0.3">
      <c r="A110" t="s">
        <v>43</v>
      </c>
      <c r="B110" s="2">
        <v>1.3053999999999999</v>
      </c>
      <c r="C110" s="2">
        <v>2.6049000000000002</v>
      </c>
      <c r="D110" s="2">
        <v>2.4567000000000001</v>
      </c>
      <c r="E110" t="s">
        <v>116</v>
      </c>
      <c r="F110" s="3">
        <v>1.17</v>
      </c>
      <c r="G110" s="3">
        <v>0.02</v>
      </c>
      <c r="H110" s="3">
        <v>0.43</v>
      </c>
      <c r="I110" s="3">
        <v>0.23</v>
      </c>
      <c r="J110" s="3">
        <v>0</v>
      </c>
      <c r="K110" s="3">
        <v>1.21</v>
      </c>
      <c r="L110" s="3">
        <v>0</v>
      </c>
      <c r="M110" s="3">
        <v>0</v>
      </c>
      <c r="N110" s="3">
        <v>0</v>
      </c>
    </row>
    <row r="111" spans="1:14" x14ac:dyDescent="0.3">
      <c r="A111" t="s">
        <v>44</v>
      </c>
      <c r="B111" s="2">
        <v>1.6552</v>
      </c>
      <c r="C111" s="2">
        <v>2.3803999999999998</v>
      </c>
      <c r="D111" s="2">
        <v>2.3071000000000002</v>
      </c>
      <c r="E111" t="s">
        <v>116</v>
      </c>
      <c r="F111" s="3">
        <v>1.24</v>
      </c>
      <c r="G111" s="3">
        <v>0</v>
      </c>
      <c r="H111" s="3">
        <v>0.85</v>
      </c>
      <c r="I111" s="3">
        <v>7.21</v>
      </c>
      <c r="J111" s="3">
        <v>0</v>
      </c>
      <c r="K111" s="3">
        <v>0.22</v>
      </c>
      <c r="L111" s="3">
        <v>0</v>
      </c>
      <c r="M111" s="3">
        <v>4.26</v>
      </c>
      <c r="N111" s="3">
        <v>0</v>
      </c>
    </row>
    <row r="112" spans="1:14" x14ac:dyDescent="0.3">
      <c r="A112" t="s">
        <v>44</v>
      </c>
      <c r="B112" s="2">
        <v>6.1585999999999999</v>
      </c>
      <c r="C112" s="2">
        <v>9.4276999999999997</v>
      </c>
      <c r="D112" s="2">
        <v>8.1637000000000004</v>
      </c>
      <c r="E112" t="s">
        <v>115</v>
      </c>
      <c r="F112" s="3">
        <v>0.66</v>
      </c>
      <c r="G112" s="3">
        <v>1.1599999999999999</v>
      </c>
      <c r="H112" s="3">
        <v>1.35</v>
      </c>
      <c r="I112" s="3">
        <v>0</v>
      </c>
      <c r="J112" s="3">
        <v>4.0199999999999996</v>
      </c>
      <c r="K112" s="3">
        <v>1.9</v>
      </c>
      <c r="L112" s="3">
        <v>0</v>
      </c>
      <c r="M112" s="3">
        <v>1.39</v>
      </c>
      <c r="N112" s="3">
        <v>4.67</v>
      </c>
    </row>
    <row r="113" spans="1:14" x14ac:dyDescent="0.3">
      <c r="A113" t="s">
        <v>45</v>
      </c>
      <c r="B113" s="2">
        <v>52.654000000000003</v>
      </c>
      <c r="C113" s="2">
        <v>68.87</v>
      </c>
      <c r="D113" s="2">
        <v>0</v>
      </c>
      <c r="E113" t="s">
        <v>15</v>
      </c>
      <c r="F113" s="3">
        <v>1.33</v>
      </c>
      <c r="G113" s="3">
        <v>0</v>
      </c>
      <c r="H113" s="3">
        <v>0</v>
      </c>
      <c r="I113" s="3">
        <v>0</v>
      </c>
      <c r="J113" s="3">
        <v>0.27</v>
      </c>
      <c r="K113" s="3">
        <v>0.97</v>
      </c>
      <c r="L113" s="3">
        <v>0</v>
      </c>
      <c r="M113" s="3">
        <v>0.16</v>
      </c>
      <c r="N113" s="3">
        <v>0.86</v>
      </c>
    </row>
    <row r="114" spans="1:14" x14ac:dyDescent="0.3">
      <c r="A114" t="s">
        <v>45</v>
      </c>
      <c r="B114" s="2">
        <v>115.5887</v>
      </c>
      <c r="C114" s="2">
        <v>177.37</v>
      </c>
      <c r="D114" s="2">
        <v>162.27260000000001</v>
      </c>
      <c r="E114" t="s">
        <v>114</v>
      </c>
      <c r="F114" s="3">
        <v>0.94</v>
      </c>
      <c r="G114" s="3">
        <v>0.97</v>
      </c>
      <c r="H114" s="3">
        <v>0.97</v>
      </c>
      <c r="I114" s="3">
        <v>2.09</v>
      </c>
      <c r="J114" s="3">
        <v>3.05</v>
      </c>
      <c r="K114" s="3">
        <v>1.43</v>
      </c>
      <c r="L114" s="3">
        <v>2.76</v>
      </c>
      <c r="M114" s="3">
        <v>0.23</v>
      </c>
      <c r="N114" s="3">
        <v>0</v>
      </c>
    </row>
    <row r="115" spans="1:14" x14ac:dyDescent="0.3">
      <c r="A115" t="s">
        <v>45</v>
      </c>
      <c r="B115" s="2">
        <v>174.76339999999999</v>
      </c>
      <c r="C115" s="2">
        <v>252.23929999999999</v>
      </c>
      <c r="D115" s="2">
        <v>299.44349999999997</v>
      </c>
      <c r="E115" t="s">
        <v>16</v>
      </c>
      <c r="F115" s="3">
        <v>0.18</v>
      </c>
      <c r="G115" s="3">
        <v>0</v>
      </c>
      <c r="H115" s="3">
        <v>0</v>
      </c>
      <c r="I115" s="3">
        <v>1.63</v>
      </c>
      <c r="J115" s="3">
        <v>4</v>
      </c>
      <c r="K115" s="3">
        <v>0</v>
      </c>
      <c r="L115" s="3">
        <v>2.19</v>
      </c>
      <c r="M115" s="3">
        <v>0</v>
      </c>
      <c r="N115" s="3">
        <v>0</v>
      </c>
    </row>
    <row r="116" spans="1:14" x14ac:dyDescent="0.3">
      <c r="A116" t="s">
        <v>46</v>
      </c>
      <c r="B116" s="2">
        <v>11.830500000000001</v>
      </c>
      <c r="C116" s="2">
        <v>22.2181</v>
      </c>
      <c r="D116" s="2">
        <v>20.501200000000001</v>
      </c>
      <c r="E116" t="s">
        <v>116</v>
      </c>
      <c r="F116" s="3">
        <v>0</v>
      </c>
      <c r="G116" s="3">
        <v>3.81</v>
      </c>
      <c r="H116" s="3">
        <v>0.74</v>
      </c>
      <c r="I116" s="3">
        <v>11.41</v>
      </c>
      <c r="J116" s="3">
        <v>0.83</v>
      </c>
      <c r="K116" s="3">
        <v>0</v>
      </c>
      <c r="L116" s="3">
        <v>2.16</v>
      </c>
      <c r="M116" s="3">
        <v>0</v>
      </c>
      <c r="N116" s="3">
        <v>5.79</v>
      </c>
    </row>
    <row r="117" spans="1:14" x14ac:dyDescent="0.3">
      <c r="A117" t="s">
        <v>46</v>
      </c>
      <c r="B117" s="2">
        <v>5.5491000000000001</v>
      </c>
      <c r="C117" s="2">
        <v>8.9642999999999997</v>
      </c>
      <c r="D117" s="2">
        <v>8.3279999999999994</v>
      </c>
      <c r="E117" t="s">
        <v>15</v>
      </c>
      <c r="F117" s="3">
        <v>14.12</v>
      </c>
      <c r="G117" s="3">
        <v>6.38</v>
      </c>
      <c r="H117" s="3">
        <v>0</v>
      </c>
      <c r="I117" s="3">
        <v>4.0199999999999996</v>
      </c>
      <c r="J117" s="3">
        <v>1.89</v>
      </c>
      <c r="K117" s="3">
        <v>21.79</v>
      </c>
      <c r="L117" s="3">
        <v>0</v>
      </c>
      <c r="M117" s="3">
        <v>0.9</v>
      </c>
      <c r="N117" s="3">
        <v>0</v>
      </c>
    </row>
    <row r="118" spans="1:14" x14ac:dyDescent="0.3">
      <c r="A118" t="s">
        <v>46</v>
      </c>
      <c r="B118" s="2">
        <v>1.3177000000000001</v>
      </c>
      <c r="C118" s="2">
        <v>1.6368</v>
      </c>
      <c r="D118" s="2">
        <v>0</v>
      </c>
      <c r="E118" t="s">
        <v>16</v>
      </c>
      <c r="F118" s="3">
        <v>0</v>
      </c>
      <c r="G118" s="3">
        <v>1.36</v>
      </c>
      <c r="H118" s="3">
        <v>0</v>
      </c>
      <c r="I118" s="3">
        <v>0.31</v>
      </c>
      <c r="J118" s="3">
        <v>2.8</v>
      </c>
      <c r="K118" s="3">
        <v>1.26</v>
      </c>
      <c r="L118" s="3">
        <v>0.81</v>
      </c>
      <c r="M118" s="3">
        <v>0.21</v>
      </c>
      <c r="N118" s="3">
        <v>1.31</v>
      </c>
    </row>
    <row r="119" spans="1:14" x14ac:dyDescent="0.3">
      <c r="A119" t="s">
        <v>46</v>
      </c>
      <c r="B119" s="2">
        <v>2.214</v>
      </c>
      <c r="C119" s="2">
        <v>2.6852</v>
      </c>
      <c r="D119" s="2">
        <v>3.3174999999999999</v>
      </c>
      <c r="E119" t="s">
        <v>114</v>
      </c>
      <c r="F119" s="3">
        <v>0.83</v>
      </c>
      <c r="G119" s="3">
        <v>2.42</v>
      </c>
      <c r="H119" s="3">
        <v>0.3</v>
      </c>
      <c r="I119" s="3">
        <v>1.1100000000000001</v>
      </c>
      <c r="J119" s="3">
        <v>0.46</v>
      </c>
      <c r="K119" s="3">
        <v>1.21</v>
      </c>
      <c r="L119" s="3">
        <v>5.94</v>
      </c>
      <c r="M119" s="3">
        <v>0.77</v>
      </c>
      <c r="N119" s="3">
        <v>0</v>
      </c>
    </row>
    <row r="120" spans="1:14" x14ac:dyDescent="0.3">
      <c r="A120" t="s">
        <v>46</v>
      </c>
      <c r="B120" s="2">
        <v>7.1307</v>
      </c>
      <c r="C120" s="2">
        <v>13.2155</v>
      </c>
      <c r="D120" s="2">
        <v>15.912699999999999</v>
      </c>
      <c r="E120" t="s">
        <v>115</v>
      </c>
      <c r="F120" s="3">
        <v>1.52</v>
      </c>
      <c r="G120" s="3">
        <v>0.15</v>
      </c>
      <c r="H120" s="3">
        <v>0.34</v>
      </c>
      <c r="I120" s="3">
        <v>0</v>
      </c>
      <c r="J120" s="3">
        <v>0.27</v>
      </c>
      <c r="K120" s="3">
        <v>0.36</v>
      </c>
      <c r="L120" s="3">
        <v>0.21</v>
      </c>
      <c r="M120" s="3">
        <v>0.4</v>
      </c>
      <c r="N120" s="3">
        <v>1.29</v>
      </c>
    </row>
    <row r="121" spans="1:14" x14ac:dyDescent="0.3">
      <c r="A121" t="s">
        <v>47</v>
      </c>
      <c r="B121" s="2">
        <v>7.1128999999999998</v>
      </c>
      <c r="C121" s="2">
        <v>12.7598</v>
      </c>
      <c r="D121" s="2">
        <v>12.011200000000001</v>
      </c>
      <c r="E121" t="s">
        <v>116</v>
      </c>
      <c r="F121" s="3">
        <v>0</v>
      </c>
      <c r="G121" s="3">
        <v>0</v>
      </c>
      <c r="H121" s="3">
        <v>0</v>
      </c>
      <c r="I121" s="3">
        <v>0.35</v>
      </c>
      <c r="J121" s="3">
        <v>0</v>
      </c>
      <c r="K121" s="3">
        <v>0.22</v>
      </c>
      <c r="L121" s="3">
        <v>0.1</v>
      </c>
      <c r="M121" s="3">
        <v>0</v>
      </c>
      <c r="N121" s="3">
        <v>0</v>
      </c>
    </row>
    <row r="122" spans="1:14" x14ac:dyDescent="0.3">
      <c r="A122" t="s">
        <v>47</v>
      </c>
      <c r="B122" s="2">
        <v>13.263999999999999</v>
      </c>
      <c r="C122" s="2">
        <v>18.081399999999999</v>
      </c>
      <c r="D122" s="2">
        <v>0</v>
      </c>
      <c r="E122" t="s">
        <v>115</v>
      </c>
      <c r="F122" s="3">
        <v>2.39</v>
      </c>
      <c r="G122" s="3">
        <v>0</v>
      </c>
      <c r="H122" s="3">
        <v>6.61</v>
      </c>
      <c r="I122" s="3">
        <v>1.52</v>
      </c>
      <c r="J122" s="3">
        <v>0</v>
      </c>
      <c r="K122" s="3">
        <v>0</v>
      </c>
      <c r="L122" s="3">
        <v>0</v>
      </c>
      <c r="M122" s="3">
        <v>0.74</v>
      </c>
      <c r="N122" s="3">
        <v>0</v>
      </c>
    </row>
    <row r="123" spans="1:14" x14ac:dyDescent="0.3">
      <c r="A123" t="s">
        <v>48</v>
      </c>
      <c r="B123" s="2">
        <v>141.9024</v>
      </c>
      <c r="C123" s="2">
        <v>218.7166</v>
      </c>
      <c r="D123" s="2">
        <v>225.2457</v>
      </c>
      <c r="E123" t="s">
        <v>15</v>
      </c>
      <c r="F123" s="3">
        <v>1.23</v>
      </c>
      <c r="G123" s="3">
        <v>3.26</v>
      </c>
      <c r="H123" s="3">
        <v>2.11</v>
      </c>
      <c r="I123" s="3">
        <v>0</v>
      </c>
      <c r="J123" s="3">
        <v>2.77</v>
      </c>
      <c r="K123" s="3">
        <v>0.96</v>
      </c>
      <c r="L123" s="3">
        <v>0</v>
      </c>
      <c r="M123" s="3">
        <v>0.81</v>
      </c>
      <c r="N123" s="3">
        <v>1.82</v>
      </c>
    </row>
    <row r="124" spans="1:14" x14ac:dyDescent="0.3">
      <c r="A124" t="s">
        <v>48</v>
      </c>
      <c r="B124" s="2">
        <v>34.612099999999998</v>
      </c>
      <c r="C124" s="2">
        <v>39.4161</v>
      </c>
      <c r="D124" s="2">
        <v>0</v>
      </c>
      <c r="E124" t="s">
        <v>115</v>
      </c>
      <c r="F124" s="3">
        <v>7.19</v>
      </c>
      <c r="G124" s="3">
        <v>0.75</v>
      </c>
      <c r="H124" s="3">
        <v>0</v>
      </c>
      <c r="I124" s="3">
        <v>5.33</v>
      </c>
      <c r="J124" s="3">
        <v>0</v>
      </c>
      <c r="K124" s="3">
        <v>4.79</v>
      </c>
      <c r="L124" s="3">
        <v>4.4000000000000004</v>
      </c>
      <c r="M124" s="3">
        <v>0</v>
      </c>
      <c r="N124" s="3">
        <v>1.4</v>
      </c>
    </row>
    <row r="125" spans="1:14" x14ac:dyDescent="0.3">
      <c r="A125" t="s">
        <v>48</v>
      </c>
      <c r="B125" s="2">
        <v>111.39190000000001</v>
      </c>
      <c r="C125" s="2">
        <v>169.86009999999999</v>
      </c>
      <c r="D125" s="2">
        <v>159.9802</v>
      </c>
      <c r="E125" t="s">
        <v>116</v>
      </c>
      <c r="F125" s="3">
        <v>9.69</v>
      </c>
      <c r="G125" s="3">
        <v>0.3</v>
      </c>
      <c r="H125" s="3">
        <v>0.53</v>
      </c>
      <c r="I125" s="3">
        <v>0.05</v>
      </c>
      <c r="J125" s="3">
        <v>0</v>
      </c>
      <c r="K125" s="3">
        <v>0.21</v>
      </c>
      <c r="L125" s="3">
        <v>7.0000000000000007E-2</v>
      </c>
      <c r="M125" s="3">
        <v>0.38</v>
      </c>
      <c r="N125" s="3">
        <v>2.97</v>
      </c>
    </row>
    <row r="126" spans="1:14" x14ac:dyDescent="0.3">
      <c r="A126" t="s">
        <v>49</v>
      </c>
      <c r="B126" s="2">
        <v>34.172499999999999</v>
      </c>
      <c r="C126" s="2">
        <v>48.602899999999998</v>
      </c>
      <c r="D126" s="2">
        <v>44.677199999999999</v>
      </c>
      <c r="E126" t="s">
        <v>15</v>
      </c>
      <c r="F126" s="3">
        <v>0</v>
      </c>
      <c r="G126" s="3">
        <v>0</v>
      </c>
      <c r="H126" s="3">
        <v>1.42</v>
      </c>
      <c r="I126" s="3">
        <v>0</v>
      </c>
      <c r="J126" s="3">
        <v>1.96</v>
      </c>
      <c r="K126" s="3">
        <v>0.5</v>
      </c>
      <c r="L126" s="3">
        <v>2.7</v>
      </c>
      <c r="M126" s="3">
        <v>0.6</v>
      </c>
      <c r="N126" s="3">
        <v>0</v>
      </c>
    </row>
    <row r="127" spans="1:14" x14ac:dyDescent="0.3">
      <c r="A127" t="s">
        <v>49</v>
      </c>
      <c r="B127" s="2">
        <v>85.469200000000001</v>
      </c>
      <c r="C127" s="2">
        <v>105.2261</v>
      </c>
      <c r="D127" s="2">
        <v>116.5919</v>
      </c>
      <c r="E127" t="s">
        <v>114</v>
      </c>
      <c r="F127" s="3">
        <v>1.04</v>
      </c>
      <c r="G127" s="3">
        <v>0</v>
      </c>
      <c r="H127" s="3">
        <v>3.89</v>
      </c>
      <c r="I127" s="3">
        <v>9.9</v>
      </c>
      <c r="J127" s="3">
        <v>0</v>
      </c>
      <c r="K127" s="3">
        <v>0</v>
      </c>
      <c r="L127" s="3">
        <v>0</v>
      </c>
      <c r="M127" s="3">
        <v>0.3</v>
      </c>
      <c r="N127" s="3">
        <v>0</v>
      </c>
    </row>
    <row r="128" spans="1:14" x14ac:dyDescent="0.3">
      <c r="A128" t="s">
        <v>49</v>
      </c>
      <c r="B128" s="2">
        <v>123.0253</v>
      </c>
      <c r="C128" s="2">
        <v>185.6302</v>
      </c>
      <c r="D128" s="2">
        <v>199.21940000000001</v>
      </c>
      <c r="E128" t="s">
        <v>16</v>
      </c>
      <c r="F128" s="3">
        <v>3.13</v>
      </c>
      <c r="G128" s="3">
        <v>0</v>
      </c>
      <c r="H128" s="3">
        <v>0</v>
      </c>
      <c r="I128" s="3">
        <v>0</v>
      </c>
      <c r="J128" s="3">
        <v>10.210000000000001</v>
      </c>
      <c r="K128" s="3">
        <v>0.59</v>
      </c>
      <c r="L128" s="3">
        <v>0.67</v>
      </c>
      <c r="M128" s="3">
        <v>1.83</v>
      </c>
      <c r="N128" s="3">
        <v>0.56999999999999995</v>
      </c>
    </row>
    <row r="129" spans="1:14" x14ac:dyDescent="0.3">
      <c r="A129" t="s">
        <v>49</v>
      </c>
      <c r="B129" s="2">
        <v>64.660899999999998</v>
      </c>
      <c r="C129" s="2">
        <v>100.9919</v>
      </c>
      <c r="D129" s="2">
        <v>91.639399999999995</v>
      </c>
      <c r="E129" t="s">
        <v>115</v>
      </c>
      <c r="F129" s="3">
        <v>6.56</v>
      </c>
      <c r="G129" s="3">
        <v>7.45</v>
      </c>
      <c r="H129" s="3">
        <v>6.36</v>
      </c>
      <c r="I129" s="3">
        <v>1.1599999999999999</v>
      </c>
      <c r="J129" s="3">
        <v>0</v>
      </c>
      <c r="K129" s="3">
        <v>4.46</v>
      </c>
      <c r="L129" s="3">
        <v>4.37</v>
      </c>
      <c r="M129" s="3">
        <v>4.67</v>
      </c>
      <c r="N129" s="3">
        <v>4.0199999999999996</v>
      </c>
    </row>
    <row r="130" spans="1:14" x14ac:dyDescent="0.3">
      <c r="A130" t="s">
        <v>49</v>
      </c>
      <c r="B130" s="2">
        <v>93.488600000000005</v>
      </c>
      <c r="C130" s="2">
        <v>102.1207</v>
      </c>
      <c r="D130" s="2">
        <v>112.45829999999999</v>
      </c>
      <c r="E130" t="s">
        <v>116</v>
      </c>
      <c r="F130" s="3">
        <v>2.82</v>
      </c>
      <c r="G130" s="3">
        <v>7.0000000000000007E-2</v>
      </c>
      <c r="H130" s="3">
        <v>0</v>
      </c>
      <c r="I130" s="3">
        <v>0</v>
      </c>
      <c r="J130" s="3">
        <v>0</v>
      </c>
      <c r="K130" s="3">
        <v>0</v>
      </c>
      <c r="L130" s="3">
        <v>2.31</v>
      </c>
      <c r="M130" s="3">
        <v>0</v>
      </c>
      <c r="N130" s="3">
        <v>3.62</v>
      </c>
    </row>
    <row r="131" spans="1:14" x14ac:dyDescent="0.3">
      <c r="A131" t="s">
        <v>50</v>
      </c>
      <c r="B131" s="2">
        <v>128.0369</v>
      </c>
      <c r="C131" s="2">
        <v>148.93700000000001</v>
      </c>
      <c r="D131" s="2">
        <v>149.79249999999999</v>
      </c>
      <c r="E131" t="s">
        <v>115</v>
      </c>
      <c r="F131" s="3">
        <v>0</v>
      </c>
      <c r="G131" s="3">
        <v>0.72</v>
      </c>
      <c r="H131" s="3">
        <v>0.94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1.62</v>
      </c>
    </row>
    <row r="132" spans="1:14" x14ac:dyDescent="0.3">
      <c r="A132" t="s">
        <v>50</v>
      </c>
      <c r="B132" s="2">
        <v>84.875500000000002</v>
      </c>
      <c r="C132" s="2">
        <v>135.0581</v>
      </c>
      <c r="D132" s="2">
        <v>133.39349999999999</v>
      </c>
      <c r="E132" t="s">
        <v>16</v>
      </c>
      <c r="F132" s="3">
        <v>1.45</v>
      </c>
      <c r="G132" s="3">
        <v>1.9</v>
      </c>
      <c r="H132" s="3">
        <v>1.3</v>
      </c>
      <c r="I132" s="3">
        <v>0</v>
      </c>
      <c r="J132" s="3">
        <v>0.03</v>
      </c>
      <c r="K132" s="3">
        <v>0</v>
      </c>
      <c r="L132" s="3">
        <v>0</v>
      </c>
      <c r="M132" s="3">
        <v>1.07</v>
      </c>
      <c r="N132" s="3">
        <v>0</v>
      </c>
    </row>
    <row r="133" spans="1:14" x14ac:dyDescent="0.3">
      <c r="A133" t="s">
        <v>50</v>
      </c>
      <c r="B133" s="2">
        <v>92.890699999999995</v>
      </c>
      <c r="C133" s="2">
        <v>143.05500000000001</v>
      </c>
      <c r="D133" s="2">
        <v>153.19030000000001</v>
      </c>
      <c r="E133" t="s">
        <v>15</v>
      </c>
      <c r="F133" s="3">
        <v>6.02</v>
      </c>
      <c r="G133" s="3">
        <v>7.89</v>
      </c>
      <c r="H133" s="3">
        <v>3.06</v>
      </c>
      <c r="I133" s="3">
        <v>2.88</v>
      </c>
      <c r="J133" s="3">
        <v>2.64</v>
      </c>
      <c r="K133" s="3">
        <v>1.75</v>
      </c>
      <c r="L133" s="3">
        <v>0</v>
      </c>
      <c r="M133" s="3">
        <v>0</v>
      </c>
      <c r="N133" s="3">
        <v>3.87</v>
      </c>
    </row>
    <row r="134" spans="1:14" x14ac:dyDescent="0.3">
      <c r="A134" t="s">
        <v>50</v>
      </c>
      <c r="B134" s="2">
        <v>37.192100000000003</v>
      </c>
      <c r="C134" s="2">
        <v>39.3977</v>
      </c>
      <c r="D134" s="2">
        <v>46.208399999999997</v>
      </c>
      <c r="E134" t="s">
        <v>116</v>
      </c>
      <c r="F134" s="3">
        <v>0</v>
      </c>
      <c r="G134" s="3">
        <v>3.5</v>
      </c>
      <c r="H134" s="3">
        <v>0.85</v>
      </c>
      <c r="I134" s="3">
        <v>0</v>
      </c>
      <c r="J134" s="3">
        <v>0.21</v>
      </c>
      <c r="K134" s="3">
        <v>0</v>
      </c>
      <c r="L134" s="3">
        <v>1.5</v>
      </c>
      <c r="M134" s="3">
        <v>0.34</v>
      </c>
      <c r="N134" s="3">
        <v>2.12</v>
      </c>
    </row>
    <row r="135" spans="1:14" x14ac:dyDescent="0.3">
      <c r="A135" t="s">
        <v>51</v>
      </c>
      <c r="B135" s="2">
        <v>31.311499999999999</v>
      </c>
      <c r="C135" s="2">
        <v>39.103299999999997</v>
      </c>
      <c r="D135" s="2">
        <v>41.466700000000003</v>
      </c>
      <c r="E135" t="s">
        <v>116</v>
      </c>
      <c r="F135" s="3">
        <v>9.44</v>
      </c>
      <c r="G135" s="3">
        <v>1.97</v>
      </c>
      <c r="H135" s="3">
        <v>1.1000000000000001</v>
      </c>
      <c r="I135" s="3">
        <v>1.2</v>
      </c>
      <c r="J135" s="3">
        <v>0</v>
      </c>
      <c r="K135" s="3">
        <v>6.79</v>
      </c>
      <c r="L135" s="3">
        <v>1.45</v>
      </c>
      <c r="M135" s="3">
        <v>0</v>
      </c>
      <c r="N135" s="3">
        <v>0.04</v>
      </c>
    </row>
    <row r="136" spans="1:14" x14ac:dyDescent="0.3">
      <c r="A136" t="s">
        <v>51</v>
      </c>
      <c r="B136" s="2">
        <v>152.7903</v>
      </c>
      <c r="C136" s="2">
        <v>195.357</v>
      </c>
      <c r="D136" s="2">
        <v>190.95949999999999</v>
      </c>
      <c r="E136" t="s">
        <v>114</v>
      </c>
      <c r="F136" s="3">
        <v>0</v>
      </c>
      <c r="G136" s="3">
        <v>0</v>
      </c>
      <c r="H136" s="3">
        <v>12.93</v>
      </c>
      <c r="I136" s="3">
        <v>0</v>
      </c>
      <c r="J136" s="3">
        <v>3.49</v>
      </c>
      <c r="K136" s="3">
        <v>1.7</v>
      </c>
      <c r="L136" s="3">
        <v>0</v>
      </c>
      <c r="M136" s="3">
        <v>10.24</v>
      </c>
      <c r="N136" s="3">
        <v>3.48</v>
      </c>
    </row>
    <row r="137" spans="1:14" x14ac:dyDescent="0.3">
      <c r="A137" t="s">
        <v>51</v>
      </c>
      <c r="B137" s="2">
        <v>126.62520000000001</v>
      </c>
      <c r="C137" s="2">
        <v>152.8331</v>
      </c>
      <c r="D137" s="2">
        <v>164.4091</v>
      </c>
      <c r="E137" t="s">
        <v>115</v>
      </c>
      <c r="F137" s="3">
        <v>0.86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0.51</v>
      </c>
      <c r="M137" s="3">
        <v>1.1599999999999999</v>
      </c>
      <c r="N137" s="3">
        <v>0.59</v>
      </c>
    </row>
    <row r="138" spans="1:14" x14ac:dyDescent="0.3">
      <c r="A138" t="s">
        <v>52</v>
      </c>
      <c r="B138" s="2">
        <v>7.6711</v>
      </c>
      <c r="C138" s="2">
        <v>14.7134</v>
      </c>
      <c r="D138" s="2">
        <v>17.8489</v>
      </c>
      <c r="E138" t="s">
        <v>115</v>
      </c>
      <c r="F138" s="3">
        <v>0</v>
      </c>
      <c r="G138" s="3">
        <v>0</v>
      </c>
      <c r="H138" s="3">
        <v>1.21</v>
      </c>
      <c r="I138" s="3">
        <v>0.45</v>
      </c>
      <c r="J138" s="3">
        <v>0.18</v>
      </c>
      <c r="K138" s="3">
        <v>0</v>
      </c>
      <c r="L138" s="3">
        <v>0</v>
      </c>
      <c r="M138" s="3">
        <v>0</v>
      </c>
      <c r="N138" s="3">
        <v>0</v>
      </c>
    </row>
    <row r="139" spans="1:14" x14ac:dyDescent="0.3">
      <c r="A139" t="s">
        <v>52</v>
      </c>
      <c r="B139" s="2">
        <v>9.7010000000000005</v>
      </c>
      <c r="C139" s="2">
        <v>13.606199999999999</v>
      </c>
      <c r="D139" s="2">
        <v>15.939399999999999</v>
      </c>
      <c r="E139" t="s">
        <v>114</v>
      </c>
      <c r="F139" s="3">
        <v>14.55</v>
      </c>
      <c r="G139" s="3">
        <v>2.88</v>
      </c>
      <c r="H139" s="3">
        <v>0</v>
      </c>
      <c r="I139" s="3">
        <v>2.52</v>
      </c>
      <c r="J139" s="3">
        <v>0</v>
      </c>
      <c r="K139" s="3">
        <v>0</v>
      </c>
      <c r="L139" s="3">
        <v>0</v>
      </c>
      <c r="M139" s="3">
        <v>0</v>
      </c>
      <c r="N139" s="3">
        <v>5.74</v>
      </c>
    </row>
    <row r="140" spans="1:14" x14ac:dyDescent="0.3">
      <c r="A140" t="s">
        <v>52</v>
      </c>
      <c r="B140" s="2">
        <v>12.8445</v>
      </c>
      <c r="C140" s="2">
        <v>20.479099999999999</v>
      </c>
      <c r="D140" s="2">
        <v>21.2729</v>
      </c>
      <c r="E140" t="s">
        <v>116</v>
      </c>
      <c r="F140" s="3">
        <v>2.21</v>
      </c>
      <c r="G140" s="3">
        <v>0</v>
      </c>
      <c r="H140" s="3">
        <v>0</v>
      </c>
      <c r="I140" s="3">
        <v>0.59</v>
      </c>
      <c r="J140" s="3">
        <v>1.1299999999999999</v>
      </c>
      <c r="K140" s="3">
        <v>0.56000000000000005</v>
      </c>
      <c r="L140" s="3">
        <v>0</v>
      </c>
      <c r="M140" s="3">
        <v>3.25</v>
      </c>
      <c r="N140" s="3">
        <v>0.32</v>
      </c>
    </row>
    <row r="141" spans="1:14" x14ac:dyDescent="0.3">
      <c r="A141" t="s">
        <v>52</v>
      </c>
      <c r="B141" s="2">
        <v>3.7107000000000001</v>
      </c>
      <c r="C141" s="2">
        <v>6.6555</v>
      </c>
      <c r="D141" s="2">
        <v>5.7964000000000002</v>
      </c>
      <c r="E141" t="s">
        <v>15</v>
      </c>
      <c r="F141" s="3">
        <v>12.77</v>
      </c>
      <c r="G141" s="3">
        <v>1.1399999999999999</v>
      </c>
      <c r="H141" s="3">
        <v>4.21</v>
      </c>
      <c r="I141" s="3">
        <v>5.85</v>
      </c>
      <c r="J141" s="3">
        <v>0</v>
      </c>
      <c r="K141" s="3">
        <v>6.47</v>
      </c>
      <c r="L141" s="3">
        <v>5.59</v>
      </c>
      <c r="M141" s="3">
        <v>0</v>
      </c>
      <c r="N141" s="3">
        <v>3.31</v>
      </c>
    </row>
    <row r="142" spans="1:14" x14ac:dyDescent="0.3">
      <c r="A142" t="s">
        <v>52</v>
      </c>
      <c r="B142" s="2">
        <v>12.1859</v>
      </c>
      <c r="C142" s="2">
        <v>19.169599999999999</v>
      </c>
      <c r="D142" s="2">
        <v>19.067399999999999</v>
      </c>
      <c r="E142" t="s">
        <v>16</v>
      </c>
      <c r="F142" s="3">
        <v>0.48</v>
      </c>
      <c r="G142" s="3">
        <v>0</v>
      </c>
      <c r="H142" s="3">
        <v>0</v>
      </c>
      <c r="I142" s="3">
        <v>0.97</v>
      </c>
      <c r="J142" s="3">
        <v>0</v>
      </c>
      <c r="K142" s="3">
        <v>0.08</v>
      </c>
      <c r="L142" s="3">
        <v>0</v>
      </c>
      <c r="M142" s="3">
        <v>0</v>
      </c>
      <c r="N142" s="3">
        <v>0</v>
      </c>
    </row>
    <row r="143" spans="1:14" x14ac:dyDescent="0.3">
      <c r="A143" t="s">
        <v>53</v>
      </c>
      <c r="B143" s="2">
        <v>11.9901</v>
      </c>
      <c r="C143" s="2">
        <v>17.239000000000001</v>
      </c>
      <c r="D143" s="2">
        <v>15.5884</v>
      </c>
      <c r="E143" t="s">
        <v>15</v>
      </c>
      <c r="F143" s="3">
        <v>0</v>
      </c>
      <c r="G143" s="3">
        <v>1.27</v>
      </c>
      <c r="H143" s="3">
        <v>1.02</v>
      </c>
      <c r="I143" s="3">
        <v>1.61</v>
      </c>
      <c r="J143" s="3">
        <v>0</v>
      </c>
      <c r="K143" s="3">
        <v>0</v>
      </c>
      <c r="L143" s="3">
        <v>0</v>
      </c>
      <c r="M143" s="3">
        <v>0</v>
      </c>
      <c r="N143" s="3">
        <v>0.13</v>
      </c>
    </row>
    <row r="144" spans="1:14" x14ac:dyDescent="0.3">
      <c r="A144" t="s">
        <v>53</v>
      </c>
      <c r="B144" s="2">
        <v>8.6682000000000006</v>
      </c>
      <c r="C144" s="2">
        <v>11.6119</v>
      </c>
      <c r="D144" s="2">
        <v>11.629099999999999</v>
      </c>
      <c r="E144" t="s">
        <v>16</v>
      </c>
      <c r="F144" s="3">
        <v>12.42</v>
      </c>
      <c r="G144" s="3">
        <v>4.8099999999999996</v>
      </c>
      <c r="H144" s="3">
        <v>1.2</v>
      </c>
      <c r="I144" s="3">
        <v>4</v>
      </c>
      <c r="J144" s="3">
        <v>1.1599999999999999</v>
      </c>
      <c r="K144" s="3">
        <v>0</v>
      </c>
      <c r="L144" s="3">
        <v>4.5999999999999996</v>
      </c>
      <c r="M144" s="3">
        <v>4.2</v>
      </c>
      <c r="N144" s="3">
        <v>3.07</v>
      </c>
    </row>
    <row r="145" spans="1:14" x14ac:dyDescent="0.3">
      <c r="A145" t="s">
        <v>54</v>
      </c>
      <c r="B145" s="2">
        <v>1.7319</v>
      </c>
      <c r="C145" s="2">
        <v>2.8395000000000001</v>
      </c>
      <c r="D145" s="2">
        <v>3.0847000000000002</v>
      </c>
      <c r="E145" t="s">
        <v>115</v>
      </c>
      <c r="F145" s="3">
        <v>1.65</v>
      </c>
      <c r="G145" s="3">
        <v>0</v>
      </c>
      <c r="H145" s="3">
        <v>2.75</v>
      </c>
      <c r="I145" s="3">
        <v>9.5299999999999994</v>
      </c>
      <c r="J145" s="3">
        <v>1.21</v>
      </c>
      <c r="K145" s="3">
        <v>1.83</v>
      </c>
      <c r="L145" s="3">
        <v>0.34</v>
      </c>
      <c r="M145" s="3">
        <v>3.24</v>
      </c>
      <c r="N145" s="3">
        <v>0</v>
      </c>
    </row>
    <row r="146" spans="1:14" x14ac:dyDescent="0.3">
      <c r="A146" t="s">
        <v>54</v>
      </c>
      <c r="B146" s="2">
        <v>9.5770999999999997</v>
      </c>
      <c r="C146" s="2">
        <v>15.3962</v>
      </c>
      <c r="D146" s="2">
        <v>0</v>
      </c>
      <c r="E146" t="s">
        <v>116</v>
      </c>
      <c r="F146" s="3">
        <v>0</v>
      </c>
      <c r="G146" s="3">
        <v>0</v>
      </c>
      <c r="H146" s="3">
        <v>2.02</v>
      </c>
      <c r="I146" s="3">
        <v>6.76</v>
      </c>
      <c r="J146" s="3">
        <v>6</v>
      </c>
      <c r="K146" s="3">
        <v>0.56000000000000005</v>
      </c>
      <c r="L146" s="3">
        <v>1.18</v>
      </c>
      <c r="M146" s="3">
        <v>0</v>
      </c>
      <c r="N146" s="3">
        <v>1.6</v>
      </c>
    </row>
    <row r="147" spans="1:14" x14ac:dyDescent="0.3">
      <c r="A147" t="s">
        <v>54</v>
      </c>
      <c r="B147" s="2">
        <v>5.8661000000000003</v>
      </c>
      <c r="C147" s="2">
        <v>7.8102</v>
      </c>
      <c r="D147" s="2">
        <v>8.2123000000000008</v>
      </c>
      <c r="E147" t="s">
        <v>114</v>
      </c>
      <c r="F147" s="3">
        <v>7.33</v>
      </c>
      <c r="G147" s="3">
        <v>0</v>
      </c>
      <c r="H147" s="3">
        <v>26.44</v>
      </c>
      <c r="I147" s="3">
        <v>0</v>
      </c>
      <c r="J147" s="3">
        <v>8.84</v>
      </c>
      <c r="K147" s="3">
        <v>9.1</v>
      </c>
      <c r="L147" s="3">
        <v>5.76</v>
      </c>
      <c r="M147" s="3">
        <v>3.92</v>
      </c>
      <c r="N147" s="3">
        <v>6.07</v>
      </c>
    </row>
    <row r="148" spans="1:14" x14ac:dyDescent="0.3">
      <c r="A148" t="s">
        <v>55</v>
      </c>
      <c r="B148" s="2">
        <v>0.51539999999999997</v>
      </c>
      <c r="C148" s="2">
        <v>1.0696000000000001</v>
      </c>
      <c r="D148" s="2">
        <v>0.94089999999999996</v>
      </c>
      <c r="E148" t="s">
        <v>16</v>
      </c>
      <c r="F148" s="3">
        <v>0.94</v>
      </c>
      <c r="G148" s="3">
        <v>0.28000000000000003</v>
      </c>
      <c r="H148" s="3">
        <v>1.02</v>
      </c>
      <c r="I148" s="3">
        <v>5.0599999999999996</v>
      </c>
      <c r="J148" s="3">
        <v>2.06</v>
      </c>
      <c r="K148" s="3">
        <v>0</v>
      </c>
      <c r="L148" s="3">
        <v>0.96</v>
      </c>
      <c r="M148" s="3">
        <v>0.09</v>
      </c>
      <c r="N148" s="3">
        <v>0.74</v>
      </c>
    </row>
    <row r="149" spans="1:14" x14ac:dyDescent="0.3">
      <c r="A149" t="s">
        <v>55</v>
      </c>
      <c r="B149" s="2">
        <v>0.54490000000000005</v>
      </c>
      <c r="C149" s="2">
        <v>0.99690000000000001</v>
      </c>
      <c r="D149" s="2">
        <v>0</v>
      </c>
      <c r="E149" t="s">
        <v>115</v>
      </c>
      <c r="F149" s="3">
        <v>2.2799999999999998</v>
      </c>
      <c r="G149" s="3">
        <v>0</v>
      </c>
      <c r="H149" s="3">
        <v>3.15</v>
      </c>
      <c r="I149" s="3">
        <v>1.87</v>
      </c>
      <c r="J149" s="3">
        <v>0</v>
      </c>
      <c r="K149" s="3">
        <v>0</v>
      </c>
      <c r="L149" s="3">
        <v>0.52</v>
      </c>
      <c r="M149" s="3">
        <v>1.24</v>
      </c>
      <c r="N149" s="3">
        <v>0.43</v>
      </c>
    </row>
    <row r="150" spans="1:14" x14ac:dyDescent="0.3">
      <c r="A150" t="s">
        <v>55</v>
      </c>
      <c r="B150" s="2">
        <v>0.12870000000000001</v>
      </c>
      <c r="C150" s="2">
        <v>0.21829999999999999</v>
      </c>
      <c r="D150" s="2">
        <v>0</v>
      </c>
      <c r="E150" t="s">
        <v>116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0.28999999999999998</v>
      </c>
      <c r="N150" s="3">
        <v>0</v>
      </c>
    </row>
    <row r="151" spans="1:14" x14ac:dyDescent="0.3">
      <c r="A151" t="s">
        <v>55</v>
      </c>
      <c r="B151" s="2">
        <v>0.58069999999999999</v>
      </c>
      <c r="C151" s="2">
        <v>1.1163000000000001</v>
      </c>
      <c r="D151" s="2">
        <v>1.1140000000000001</v>
      </c>
      <c r="E151" t="s">
        <v>114</v>
      </c>
      <c r="F151" s="3">
        <v>0.06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0.22</v>
      </c>
      <c r="M151" s="3">
        <v>0</v>
      </c>
      <c r="N151" s="3">
        <v>0</v>
      </c>
    </row>
    <row r="152" spans="1:14" x14ac:dyDescent="0.3">
      <c r="A152" t="s">
        <v>56</v>
      </c>
      <c r="B152" s="2">
        <v>95.312200000000004</v>
      </c>
      <c r="C152" s="2">
        <v>102.65430000000001</v>
      </c>
      <c r="D152" s="2">
        <v>98.272900000000007</v>
      </c>
      <c r="E152" t="s">
        <v>115</v>
      </c>
      <c r="F152" s="3">
        <v>2.54</v>
      </c>
      <c r="G152" s="3">
        <v>1.02</v>
      </c>
      <c r="H152" s="3">
        <v>1.59</v>
      </c>
      <c r="I152" s="3">
        <v>0</v>
      </c>
      <c r="J152" s="3">
        <v>8.0299999999999994</v>
      </c>
      <c r="K152" s="3">
        <v>0</v>
      </c>
      <c r="L152" s="3">
        <v>3.67</v>
      </c>
      <c r="M152" s="3">
        <v>0.61</v>
      </c>
      <c r="N152" s="3">
        <v>0</v>
      </c>
    </row>
    <row r="153" spans="1:14" x14ac:dyDescent="0.3">
      <c r="A153" t="s">
        <v>56</v>
      </c>
      <c r="B153" s="2">
        <v>149.25299999999999</v>
      </c>
      <c r="C153" s="2">
        <v>213.59350000000001</v>
      </c>
      <c r="D153" s="2">
        <v>227.85329999999999</v>
      </c>
      <c r="E153" t="s">
        <v>116</v>
      </c>
      <c r="F153" s="3">
        <v>2.46</v>
      </c>
      <c r="G153" s="3">
        <v>0</v>
      </c>
      <c r="H153" s="3">
        <v>4.8600000000000003</v>
      </c>
      <c r="I153" s="3">
        <v>4.3899999999999997</v>
      </c>
      <c r="J153" s="3">
        <v>4.38</v>
      </c>
      <c r="K153" s="3">
        <v>0</v>
      </c>
      <c r="L153" s="3">
        <v>0.3</v>
      </c>
      <c r="M153" s="3">
        <v>0.04</v>
      </c>
      <c r="N153" s="3">
        <v>2.11</v>
      </c>
    </row>
    <row r="154" spans="1:14" x14ac:dyDescent="0.3">
      <c r="A154" t="s">
        <v>56</v>
      </c>
      <c r="B154" s="2">
        <v>44.316800000000001</v>
      </c>
      <c r="C154" s="2">
        <v>49.709000000000003</v>
      </c>
      <c r="D154" s="2">
        <v>49.892299999999999</v>
      </c>
      <c r="E154" t="s">
        <v>16</v>
      </c>
      <c r="F154" s="3">
        <v>3.15</v>
      </c>
      <c r="G154" s="3">
        <v>3.61</v>
      </c>
      <c r="H154" s="3">
        <v>0</v>
      </c>
      <c r="I154" s="3">
        <v>4.75</v>
      </c>
      <c r="J154" s="3">
        <v>3.14</v>
      </c>
      <c r="K154" s="3">
        <v>6.95</v>
      </c>
      <c r="L154" s="3">
        <v>0.51</v>
      </c>
      <c r="M154" s="3">
        <v>5.96</v>
      </c>
      <c r="N154" s="3">
        <v>3.93</v>
      </c>
    </row>
    <row r="155" spans="1:14" x14ac:dyDescent="0.3">
      <c r="A155" t="s">
        <v>56</v>
      </c>
      <c r="B155" s="2">
        <v>86.417100000000005</v>
      </c>
      <c r="C155" s="2">
        <v>94.984200000000001</v>
      </c>
      <c r="D155" s="2">
        <v>97.960499999999996</v>
      </c>
      <c r="E155" t="s">
        <v>15</v>
      </c>
      <c r="F155" s="3">
        <v>0</v>
      </c>
      <c r="G155" s="3">
        <v>0</v>
      </c>
      <c r="H155" s="3">
        <v>0.93</v>
      </c>
      <c r="I155" s="3">
        <v>0.5</v>
      </c>
      <c r="J155" s="3">
        <v>0</v>
      </c>
      <c r="K155" s="3">
        <v>1.8</v>
      </c>
      <c r="L155" s="3">
        <v>0.6</v>
      </c>
      <c r="M155" s="3">
        <v>0</v>
      </c>
      <c r="N155" s="3">
        <v>0</v>
      </c>
    </row>
    <row r="156" spans="1:14" x14ac:dyDescent="0.3">
      <c r="A156" t="s">
        <v>56</v>
      </c>
      <c r="B156" s="2">
        <v>111.57040000000001</v>
      </c>
      <c r="C156" s="2">
        <v>178.464</v>
      </c>
      <c r="D156" s="2">
        <v>175.9751</v>
      </c>
      <c r="E156" t="s">
        <v>114</v>
      </c>
      <c r="F156" s="3">
        <v>1.95</v>
      </c>
      <c r="G156" s="3">
        <v>0.18</v>
      </c>
      <c r="H156" s="3">
        <v>1.33</v>
      </c>
      <c r="I156" s="3">
        <v>2.4</v>
      </c>
      <c r="J156" s="3">
        <v>0.55000000000000004</v>
      </c>
      <c r="K156" s="3">
        <v>0.23</v>
      </c>
      <c r="L156" s="3">
        <v>0.93</v>
      </c>
      <c r="M156" s="3">
        <v>0.86</v>
      </c>
      <c r="N156" s="3">
        <v>0</v>
      </c>
    </row>
    <row r="157" spans="1:14" x14ac:dyDescent="0.3">
      <c r="A157" t="s">
        <v>57</v>
      </c>
      <c r="B157" s="2">
        <v>37.686900000000001</v>
      </c>
      <c r="C157" s="2">
        <v>44.118699999999997</v>
      </c>
      <c r="D157" s="2">
        <v>45.852800000000002</v>
      </c>
      <c r="E157" t="s">
        <v>15</v>
      </c>
      <c r="F157" s="3">
        <v>0.71</v>
      </c>
      <c r="G157" s="3">
        <v>0.05</v>
      </c>
      <c r="H157" s="3">
        <v>1.25</v>
      </c>
      <c r="I157" s="3">
        <v>0</v>
      </c>
      <c r="J157" s="3">
        <v>0.45</v>
      </c>
      <c r="K157" s="3">
        <v>0</v>
      </c>
      <c r="L157" s="3">
        <v>0</v>
      </c>
      <c r="M157" s="3">
        <v>0</v>
      </c>
      <c r="N157" s="3">
        <v>1.02</v>
      </c>
    </row>
    <row r="158" spans="1:14" x14ac:dyDescent="0.3">
      <c r="A158" t="s">
        <v>57</v>
      </c>
      <c r="B158" s="2">
        <v>120.4734</v>
      </c>
      <c r="C158" s="2">
        <v>144.7313</v>
      </c>
      <c r="D158" s="2">
        <v>0</v>
      </c>
      <c r="E158" t="s">
        <v>116</v>
      </c>
      <c r="F158" s="3">
        <v>0</v>
      </c>
      <c r="G158" s="3">
        <v>0.42</v>
      </c>
      <c r="H158" s="3">
        <v>0</v>
      </c>
      <c r="I158" s="3">
        <v>0</v>
      </c>
      <c r="J158" s="3">
        <v>1</v>
      </c>
      <c r="K158" s="3">
        <v>0.5</v>
      </c>
      <c r="L158" s="3">
        <v>7.0000000000000007E-2</v>
      </c>
      <c r="M158" s="3">
        <v>2.83</v>
      </c>
      <c r="N158" s="3">
        <v>0</v>
      </c>
    </row>
    <row r="159" spans="1:14" x14ac:dyDescent="0.3">
      <c r="A159" t="s">
        <v>57</v>
      </c>
      <c r="B159" s="2">
        <v>71.209500000000006</v>
      </c>
      <c r="C159" s="2">
        <v>91.288899999999998</v>
      </c>
      <c r="D159" s="2">
        <v>0</v>
      </c>
      <c r="E159" t="s">
        <v>114</v>
      </c>
      <c r="F159" s="3">
        <v>0</v>
      </c>
      <c r="G159" s="3">
        <v>0.99</v>
      </c>
      <c r="H159" s="3">
        <v>0</v>
      </c>
      <c r="I159" s="3">
        <v>0.25</v>
      </c>
      <c r="J159" s="3">
        <v>0</v>
      </c>
      <c r="K159" s="3">
        <v>3.48</v>
      </c>
      <c r="L159" s="3">
        <v>1.55</v>
      </c>
      <c r="M159" s="3">
        <v>0.25</v>
      </c>
      <c r="N159" s="3">
        <v>0</v>
      </c>
    </row>
    <row r="160" spans="1:14" x14ac:dyDescent="0.3">
      <c r="A160" t="s">
        <v>57</v>
      </c>
      <c r="B160" s="2">
        <v>99.671800000000005</v>
      </c>
      <c r="C160" s="2">
        <v>121.65130000000001</v>
      </c>
      <c r="D160" s="2">
        <v>139.11920000000001</v>
      </c>
      <c r="E160" t="s">
        <v>115</v>
      </c>
      <c r="F160" s="3">
        <v>0</v>
      </c>
      <c r="G160" s="3">
        <v>4.0199999999999996</v>
      </c>
      <c r="H160" s="3">
        <v>2.2000000000000002</v>
      </c>
      <c r="I160" s="3">
        <v>2.63</v>
      </c>
      <c r="J160" s="3">
        <v>5</v>
      </c>
      <c r="K160" s="3">
        <v>1.19</v>
      </c>
      <c r="L160" s="3">
        <v>0</v>
      </c>
      <c r="M160" s="3">
        <v>7.31</v>
      </c>
      <c r="N160" s="3">
        <v>2.17</v>
      </c>
    </row>
    <row r="161" spans="1:14" x14ac:dyDescent="0.3">
      <c r="A161" t="s">
        <v>57</v>
      </c>
      <c r="B161" s="2">
        <v>154.80549999999999</v>
      </c>
      <c r="C161" s="2">
        <v>188.36179999999999</v>
      </c>
      <c r="D161" s="2">
        <v>193.79310000000001</v>
      </c>
      <c r="E161" t="s">
        <v>16</v>
      </c>
      <c r="F161" s="3">
        <v>0.23</v>
      </c>
      <c r="G161" s="3">
        <v>0.33</v>
      </c>
      <c r="H161" s="3">
        <v>0.79</v>
      </c>
      <c r="I161" s="3">
        <v>1.65</v>
      </c>
      <c r="J161" s="3">
        <v>0.4</v>
      </c>
      <c r="K161" s="3">
        <v>0.23</v>
      </c>
      <c r="L161" s="3">
        <v>0.67</v>
      </c>
      <c r="M161" s="3">
        <v>0.24</v>
      </c>
      <c r="N161" s="3">
        <v>0.35</v>
      </c>
    </row>
    <row r="162" spans="1:14" x14ac:dyDescent="0.3">
      <c r="A162" t="s">
        <v>58</v>
      </c>
      <c r="B162" s="2">
        <v>44.356499999999997</v>
      </c>
      <c r="C162" s="2">
        <v>62.839399999999998</v>
      </c>
      <c r="D162" s="2">
        <v>61.9148</v>
      </c>
      <c r="E162" t="s">
        <v>114</v>
      </c>
      <c r="F162" s="3">
        <v>1.46</v>
      </c>
      <c r="G162" s="3">
        <v>10.15</v>
      </c>
      <c r="H162" s="3">
        <v>3.14</v>
      </c>
      <c r="I162" s="3">
        <v>1.68</v>
      </c>
      <c r="J162" s="3">
        <v>0</v>
      </c>
      <c r="K162" s="3">
        <v>0.5</v>
      </c>
      <c r="L162" s="3">
        <v>2.6</v>
      </c>
      <c r="M162" s="3">
        <v>1.58</v>
      </c>
      <c r="N162" s="3">
        <v>0.1</v>
      </c>
    </row>
    <row r="163" spans="1:14" x14ac:dyDescent="0.3">
      <c r="A163" t="s">
        <v>58</v>
      </c>
      <c r="B163" s="2">
        <v>89.189899999999994</v>
      </c>
      <c r="C163" s="2">
        <v>124.2188</v>
      </c>
      <c r="D163" s="2">
        <v>114.5705</v>
      </c>
      <c r="E163" t="s">
        <v>116</v>
      </c>
      <c r="F163" s="3">
        <v>3.18</v>
      </c>
      <c r="G163" s="3">
        <v>9.0299999999999994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2.1</v>
      </c>
      <c r="N163" s="3">
        <v>0.85</v>
      </c>
    </row>
    <row r="164" spans="1:14" x14ac:dyDescent="0.3">
      <c r="A164" t="s">
        <v>58</v>
      </c>
      <c r="B164" s="2">
        <v>165.29339999999999</v>
      </c>
      <c r="C164" s="2">
        <v>246.6848</v>
      </c>
      <c r="D164" s="2">
        <v>226.88810000000001</v>
      </c>
      <c r="E164" t="s">
        <v>115</v>
      </c>
      <c r="F164" s="3">
        <v>4.12</v>
      </c>
      <c r="G164" s="3">
        <v>1.01</v>
      </c>
      <c r="H164" s="3">
        <v>0</v>
      </c>
      <c r="I164" s="3">
        <v>0</v>
      </c>
      <c r="J164" s="3">
        <v>0</v>
      </c>
      <c r="K164" s="3">
        <v>2.4</v>
      </c>
      <c r="L164" s="3">
        <v>0.32</v>
      </c>
      <c r="M164" s="3">
        <v>2.9</v>
      </c>
      <c r="N164" s="3">
        <v>3.55</v>
      </c>
    </row>
    <row r="165" spans="1:14" x14ac:dyDescent="0.3">
      <c r="A165" t="s">
        <v>58</v>
      </c>
      <c r="B165" s="2">
        <v>70.3095</v>
      </c>
      <c r="C165" s="2">
        <v>96.291200000000003</v>
      </c>
      <c r="D165" s="2">
        <v>107.7466</v>
      </c>
      <c r="E165" t="s">
        <v>16</v>
      </c>
      <c r="F165" s="3">
        <v>0</v>
      </c>
      <c r="G165" s="3">
        <v>0</v>
      </c>
      <c r="H165" s="3">
        <v>0.84</v>
      </c>
      <c r="I165" s="3">
        <v>0</v>
      </c>
      <c r="J165" s="3">
        <v>1.1000000000000001</v>
      </c>
      <c r="K165" s="3">
        <v>0.19</v>
      </c>
      <c r="L165" s="3">
        <v>1.91</v>
      </c>
      <c r="M165" s="3">
        <v>3.02</v>
      </c>
      <c r="N165" s="3">
        <v>1.37</v>
      </c>
    </row>
    <row r="166" spans="1:14" x14ac:dyDescent="0.3">
      <c r="A166" t="s">
        <v>59</v>
      </c>
      <c r="B166" s="2">
        <v>79.0428</v>
      </c>
      <c r="C166" s="2">
        <v>88.886300000000006</v>
      </c>
      <c r="D166" s="2">
        <v>93.821299999999994</v>
      </c>
      <c r="E166" t="s">
        <v>15</v>
      </c>
      <c r="F166" s="3">
        <v>0</v>
      </c>
      <c r="G166" s="3">
        <v>0.17</v>
      </c>
      <c r="H166" s="3">
        <v>1.85</v>
      </c>
      <c r="I166" s="3">
        <v>0.52</v>
      </c>
      <c r="J166" s="3">
        <v>0.38</v>
      </c>
      <c r="K166" s="3">
        <v>0</v>
      </c>
      <c r="L166" s="3">
        <v>0.18</v>
      </c>
      <c r="M166" s="3">
        <v>0.4</v>
      </c>
      <c r="N166" s="3">
        <v>0.85</v>
      </c>
    </row>
    <row r="167" spans="1:14" x14ac:dyDescent="0.3">
      <c r="A167" t="s">
        <v>59</v>
      </c>
      <c r="B167" s="2">
        <v>65.521900000000002</v>
      </c>
      <c r="C167" s="2">
        <v>70.493899999999996</v>
      </c>
      <c r="D167" s="2">
        <v>77.582999999999998</v>
      </c>
      <c r="E167" t="s">
        <v>116</v>
      </c>
      <c r="F167" s="3">
        <v>3.73</v>
      </c>
      <c r="G167" s="3">
        <v>1.77</v>
      </c>
      <c r="H167" s="3">
        <v>0</v>
      </c>
      <c r="I167" s="3">
        <v>0</v>
      </c>
      <c r="J167" s="3">
        <v>0</v>
      </c>
      <c r="K167" s="3">
        <v>1.46</v>
      </c>
      <c r="L167" s="3">
        <v>0.69</v>
      </c>
      <c r="M167" s="3">
        <v>0</v>
      </c>
      <c r="N167" s="3">
        <v>1.91</v>
      </c>
    </row>
    <row r="168" spans="1:14" x14ac:dyDescent="0.3">
      <c r="A168" t="s">
        <v>59</v>
      </c>
      <c r="B168" s="2">
        <v>171.74799999999999</v>
      </c>
      <c r="C168" s="2">
        <v>259.91570000000002</v>
      </c>
      <c r="D168" s="2">
        <v>0</v>
      </c>
      <c r="E168" t="s">
        <v>115</v>
      </c>
      <c r="F168" s="3">
        <v>0</v>
      </c>
      <c r="G168" s="3">
        <v>0.09</v>
      </c>
      <c r="H168" s="3">
        <v>0.95</v>
      </c>
      <c r="I168" s="3">
        <v>0</v>
      </c>
      <c r="J168" s="3">
        <v>0</v>
      </c>
      <c r="K168" s="3">
        <v>1.91</v>
      </c>
      <c r="L168" s="3">
        <v>0</v>
      </c>
      <c r="M168" s="3">
        <v>0</v>
      </c>
      <c r="N168" s="3">
        <v>0</v>
      </c>
    </row>
    <row r="169" spans="1:14" x14ac:dyDescent="0.3">
      <c r="A169" t="s">
        <v>59</v>
      </c>
      <c r="B169" s="2">
        <v>62.96</v>
      </c>
      <c r="C169" s="2">
        <v>88.762900000000002</v>
      </c>
      <c r="D169" s="2">
        <v>94.096199999999996</v>
      </c>
      <c r="E169" t="s">
        <v>114</v>
      </c>
      <c r="F169" s="3">
        <v>3.36</v>
      </c>
      <c r="G169" s="3">
        <v>0</v>
      </c>
      <c r="H169" s="3">
        <v>0</v>
      </c>
      <c r="I169" s="3">
        <v>5.0599999999999996</v>
      </c>
      <c r="J169" s="3">
        <v>1.05</v>
      </c>
      <c r="K169" s="3">
        <v>6.92</v>
      </c>
      <c r="L169" s="3">
        <v>0</v>
      </c>
      <c r="M169" s="3">
        <v>5.5</v>
      </c>
      <c r="N169" s="3">
        <v>7.56</v>
      </c>
    </row>
    <row r="170" spans="1:14" x14ac:dyDescent="0.3">
      <c r="A170" t="s">
        <v>59</v>
      </c>
      <c r="B170" s="2">
        <v>84.445700000000002</v>
      </c>
      <c r="C170" s="2">
        <v>116.0154</v>
      </c>
      <c r="D170" s="2">
        <v>107.5192</v>
      </c>
      <c r="E170" t="s">
        <v>16</v>
      </c>
      <c r="F170" s="3">
        <v>0</v>
      </c>
      <c r="G170" s="3">
        <v>2.56</v>
      </c>
      <c r="H170" s="3">
        <v>0</v>
      </c>
      <c r="I170" s="3">
        <v>0</v>
      </c>
      <c r="J170" s="3">
        <v>2.6</v>
      </c>
      <c r="K170" s="3">
        <v>5.44</v>
      </c>
      <c r="L170" s="3">
        <v>0</v>
      </c>
      <c r="M170" s="3">
        <v>4.87</v>
      </c>
      <c r="N170" s="3">
        <v>7.0000000000000007E-2</v>
      </c>
    </row>
    <row r="171" spans="1:14" x14ac:dyDescent="0.3">
      <c r="A171" t="s">
        <v>60</v>
      </c>
      <c r="B171" s="2">
        <v>86.524000000000001</v>
      </c>
      <c r="C171" s="2">
        <v>113.17749999999999</v>
      </c>
      <c r="D171" s="2">
        <v>114.3446</v>
      </c>
      <c r="E171" t="s">
        <v>114</v>
      </c>
      <c r="F171" s="3">
        <v>0.67</v>
      </c>
      <c r="G171" s="3">
        <v>0</v>
      </c>
      <c r="H171" s="3">
        <v>0</v>
      </c>
      <c r="I171" s="3">
        <v>0</v>
      </c>
      <c r="J171" s="3">
        <v>0.38</v>
      </c>
      <c r="K171" s="3">
        <v>0</v>
      </c>
      <c r="L171" s="3">
        <v>0.35</v>
      </c>
      <c r="M171" s="3">
        <v>0</v>
      </c>
      <c r="N171" s="3">
        <v>1.66</v>
      </c>
    </row>
    <row r="172" spans="1:14" x14ac:dyDescent="0.3">
      <c r="A172" t="s">
        <v>60</v>
      </c>
      <c r="B172" s="2">
        <v>78.927300000000002</v>
      </c>
      <c r="C172" s="2">
        <v>99.084900000000005</v>
      </c>
      <c r="D172" s="2">
        <v>100.5772</v>
      </c>
      <c r="E172" t="s">
        <v>115</v>
      </c>
      <c r="F172" s="3">
        <v>5.97</v>
      </c>
      <c r="G172" s="3">
        <v>1.18</v>
      </c>
      <c r="H172" s="3">
        <v>0</v>
      </c>
      <c r="I172" s="3">
        <v>0.97</v>
      </c>
      <c r="J172" s="3">
        <v>0</v>
      </c>
      <c r="K172" s="3">
        <v>3.32</v>
      </c>
      <c r="L172" s="3">
        <v>0.92</v>
      </c>
      <c r="M172" s="3">
        <v>0</v>
      </c>
      <c r="N172" s="3">
        <v>1.55</v>
      </c>
    </row>
    <row r="173" spans="1:14" x14ac:dyDescent="0.3">
      <c r="A173" t="s">
        <v>60</v>
      </c>
      <c r="B173" s="2">
        <v>168.87180000000001</v>
      </c>
      <c r="C173" s="2">
        <v>255.0488</v>
      </c>
      <c r="D173" s="2">
        <v>0</v>
      </c>
      <c r="E173" t="s">
        <v>16</v>
      </c>
      <c r="F173" s="3">
        <v>0.28000000000000003</v>
      </c>
      <c r="G173" s="3">
        <v>0.06</v>
      </c>
      <c r="H173" s="3">
        <v>0.71</v>
      </c>
      <c r="I173" s="3">
        <v>0</v>
      </c>
      <c r="J173" s="3">
        <v>0.23</v>
      </c>
      <c r="K173" s="3">
        <v>0</v>
      </c>
      <c r="L173" s="3">
        <v>0</v>
      </c>
      <c r="M173" s="3">
        <v>0.01</v>
      </c>
      <c r="N173" s="3">
        <v>0</v>
      </c>
    </row>
    <row r="174" spans="1:14" x14ac:dyDescent="0.3">
      <c r="A174" t="s">
        <v>60</v>
      </c>
      <c r="B174" s="2">
        <v>120.8942</v>
      </c>
      <c r="C174" s="2">
        <v>156.83359999999999</v>
      </c>
      <c r="D174" s="2">
        <v>150.02539999999999</v>
      </c>
      <c r="E174" t="s">
        <v>15</v>
      </c>
      <c r="F174" s="3">
        <v>2.61</v>
      </c>
      <c r="G174" s="3">
        <v>1.46</v>
      </c>
      <c r="H174" s="3">
        <v>0</v>
      </c>
      <c r="I174" s="3">
        <v>0</v>
      </c>
      <c r="J174" s="3">
        <v>1.71</v>
      </c>
      <c r="K174" s="3">
        <v>0</v>
      </c>
      <c r="L174" s="3">
        <v>3.6</v>
      </c>
      <c r="M174" s="3">
        <v>0</v>
      </c>
      <c r="N174" s="3">
        <v>5.73</v>
      </c>
    </row>
    <row r="175" spans="1:14" x14ac:dyDescent="0.3">
      <c r="A175" t="s">
        <v>60</v>
      </c>
      <c r="B175" s="2">
        <v>38.809199999999997</v>
      </c>
      <c r="C175" s="2">
        <v>61.886000000000003</v>
      </c>
      <c r="D175" s="2">
        <v>59.5852</v>
      </c>
      <c r="E175" t="s">
        <v>116</v>
      </c>
      <c r="F175" s="3">
        <v>0</v>
      </c>
      <c r="G175" s="3">
        <v>0</v>
      </c>
      <c r="H175" s="3">
        <v>0</v>
      </c>
      <c r="I175" s="3">
        <v>0</v>
      </c>
      <c r="J175" s="3">
        <v>0.52</v>
      </c>
      <c r="K175" s="3">
        <v>0</v>
      </c>
      <c r="L175" s="3">
        <v>0.05</v>
      </c>
      <c r="M175" s="3">
        <v>1.62</v>
      </c>
      <c r="N175" s="3">
        <v>0</v>
      </c>
    </row>
    <row r="176" spans="1:14" x14ac:dyDescent="0.3">
      <c r="A176" t="s">
        <v>61</v>
      </c>
      <c r="B176" s="2">
        <v>119.7303</v>
      </c>
      <c r="C176" s="2">
        <v>129.4265</v>
      </c>
      <c r="D176" s="2">
        <v>117.41119999999999</v>
      </c>
      <c r="E176" t="s">
        <v>15</v>
      </c>
      <c r="F176" s="3">
        <v>0.28000000000000003</v>
      </c>
      <c r="G176" s="3">
        <v>0.56999999999999995</v>
      </c>
      <c r="H176" s="3">
        <v>2.73</v>
      </c>
      <c r="I176" s="3">
        <v>3.05</v>
      </c>
      <c r="J176" s="3">
        <v>4.6500000000000004</v>
      </c>
      <c r="K176" s="3">
        <v>2.06</v>
      </c>
      <c r="L176" s="3">
        <v>3.04</v>
      </c>
      <c r="M176" s="3">
        <v>0.19</v>
      </c>
      <c r="N176" s="3">
        <v>0</v>
      </c>
    </row>
    <row r="177" spans="1:14" x14ac:dyDescent="0.3">
      <c r="A177" t="s">
        <v>61</v>
      </c>
      <c r="B177" s="2">
        <v>142.89429999999999</v>
      </c>
      <c r="C177" s="2">
        <v>208.76480000000001</v>
      </c>
      <c r="D177" s="2">
        <v>207.4101</v>
      </c>
      <c r="E177" t="s">
        <v>116</v>
      </c>
      <c r="F177" s="3">
        <v>1.54</v>
      </c>
      <c r="G177" s="3">
        <v>1.1399999999999999</v>
      </c>
      <c r="H177" s="3">
        <v>1.66</v>
      </c>
      <c r="I177" s="3">
        <v>0</v>
      </c>
      <c r="J177" s="3">
        <v>3.32</v>
      </c>
      <c r="K177" s="3">
        <v>0.56999999999999995</v>
      </c>
      <c r="L177" s="3">
        <v>0</v>
      </c>
      <c r="M177" s="3">
        <v>0.84</v>
      </c>
      <c r="N177" s="3">
        <v>0.56000000000000005</v>
      </c>
    </row>
    <row r="178" spans="1:14" x14ac:dyDescent="0.3">
      <c r="A178" t="s">
        <v>62</v>
      </c>
      <c r="B178" s="2">
        <v>2.7839999999999998</v>
      </c>
      <c r="C178" s="2">
        <v>3.5548999999999999</v>
      </c>
      <c r="D178" s="2">
        <v>3.6254</v>
      </c>
      <c r="E178" t="s">
        <v>16</v>
      </c>
      <c r="F178" s="3">
        <v>8.19</v>
      </c>
      <c r="G178" s="3">
        <v>0</v>
      </c>
      <c r="H178" s="3">
        <v>0</v>
      </c>
      <c r="I178" s="3">
        <v>0</v>
      </c>
      <c r="J178" s="3">
        <v>0</v>
      </c>
      <c r="K178" s="3">
        <v>5.4</v>
      </c>
      <c r="L178" s="3">
        <v>5.0199999999999996</v>
      </c>
      <c r="M178" s="3">
        <v>0.28000000000000003</v>
      </c>
      <c r="N178" s="3">
        <v>0.96</v>
      </c>
    </row>
    <row r="179" spans="1:14" x14ac:dyDescent="0.3">
      <c r="A179" t="s">
        <v>62</v>
      </c>
      <c r="B179" s="2">
        <v>10.8645</v>
      </c>
      <c r="C179" s="2">
        <v>15.2011</v>
      </c>
      <c r="D179" s="2">
        <v>0</v>
      </c>
      <c r="E179" t="s">
        <v>15</v>
      </c>
      <c r="F179" s="3">
        <v>0.97</v>
      </c>
      <c r="G179" s="3">
        <v>0</v>
      </c>
      <c r="H179" s="3">
        <v>1.67</v>
      </c>
      <c r="I179" s="3">
        <v>0</v>
      </c>
      <c r="J179" s="3">
        <v>0.9</v>
      </c>
      <c r="K179" s="3">
        <v>0</v>
      </c>
      <c r="L179" s="3">
        <v>0</v>
      </c>
      <c r="M179" s="3">
        <v>0</v>
      </c>
      <c r="N179" s="3">
        <v>0</v>
      </c>
    </row>
    <row r="180" spans="1:14" x14ac:dyDescent="0.3">
      <c r="A180" t="s">
        <v>62</v>
      </c>
      <c r="B180" s="2">
        <v>6.9273999999999996</v>
      </c>
      <c r="C180" s="2">
        <v>9.5870999999999995</v>
      </c>
      <c r="D180" s="2">
        <v>10.127599999999999</v>
      </c>
      <c r="E180" t="s">
        <v>116</v>
      </c>
      <c r="F180" s="3">
        <v>0</v>
      </c>
      <c r="G180" s="3">
        <v>3.26</v>
      </c>
      <c r="H180" s="3">
        <v>0</v>
      </c>
      <c r="I180" s="3">
        <v>0</v>
      </c>
      <c r="J180" s="3">
        <v>8.39</v>
      </c>
      <c r="K180" s="3">
        <v>0.06</v>
      </c>
      <c r="L180" s="3">
        <v>3.35</v>
      </c>
      <c r="M180" s="3">
        <v>0</v>
      </c>
      <c r="N180" s="3">
        <v>2.58</v>
      </c>
    </row>
    <row r="181" spans="1:14" x14ac:dyDescent="0.3">
      <c r="A181" t="s">
        <v>62</v>
      </c>
      <c r="B181" s="2">
        <v>6.7798999999999996</v>
      </c>
      <c r="C181" s="2">
        <v>10.362500000000001</v>
      </c>
      <c r="D181" s="2">
        <v>9.7670999999999992</v>
      </c>
      <c r="E181" t="s">
        <v>114</v>
      </c>
      <c r="F181" s="3">
        <v>0</v>
      </c>
      <c r="G181" s="3">
        <v>0</v>
      </c>
      <c r="H181" s="3">
        <v>0</v>
      </c>
      <c r="I181" s="3">
        <v>5.53</v>
      </c>
      <c r="J181" s="3">
        <v>0</v>
      </c>
      <c r="K181" s="3">
        <v>1.69</v>
      </c>
      <c r="L181" s="3">
        <v>0.54</v>
      </c>
      <c r="M181" s="3">
        <v>0.41</v>
      </c>
      <c r="N181" s="3">
        <v>0</v>
      </c>
    </row>
    <row r="182" spans="1:14" x14ac:dyDescent="0.3">
      <c r="A182" t="s">
        <v>63</v>
      </c>
      <c r="B182" s="2">
        <v>7.7645</v>
      </c>
      <c r="C182" s="2">
        <v>10.918100000000001</v>
      </c>
      <c r="D182" s="2">
        <v>13.145099999999999</v>
      </c>
      <c r="E182" t="s">
        <v>116</v>
      </c>
      <c r="F182" s="3">
        <v>1.28</v>
      </c>
      <c r="G182" s="3">
        <v>0</v>
      </c>
      <c r="H182" s="3">
        <v>0</v>
      </c>
      <c r="I182" s="3">
        <v>0.41</v>
      </c>
      <c r="J182" s="3">
        <v>5.45</v>
      </c>
      <c r="K182" s="3">
        <v>1.26</v>
      </c>
      <c r="L182" s="3">
        <v>0.09</v>
      </c>
      <c r="M182" s="3">
        <v>0.43</v>
      </c>
      <c r="N182" s="3">
        <v>4.5</v>
      </c>
    </row>
    <row r="183" spans="1:14" x14ac:dyDescent="0.3">
      <c r="A183" t="s">
        <v>63</v>
      </c>
      <c r="B183" s="2">
        <v>2.8003</v>
      </c>
      <c r="C183" s="2">
        <v>4.7603999999999997</v>
      </c>
      <c r="D183" s="2">
        <v>5.4341999999999997</v>
      </c>
      <c r="E183" t="s">
        <v>15</v>
      </c>
      <c r="F183" s="3">
        <v>5.59</v>
      </c>
      <c r="G183" s="3">
        <v>4.8899999999999997</v>
      </c>
      <c r="H183" s="3">
        <v>12.55</v>
      </c>
      <c r="I183" s="3">
        <v>0</v>
      </c>
      <c r="J183" s="3">
        <v>0.79</v>
      </c>
      <c r="K183" s="3">
        <v>0.39</v>
      </c>
      <c r="L183" s="3">
        <v>0</v>
      </c>
      <c r="M183" s="3">
        <v>0.51</v>
      </c>
      <c r="N183" s="3">
        <v>7.01</v>
      </c>
    </row>
    <row r="184" spans="1:14" x14ac:dyDescent="0.3">
      <c r="A184" t="s">
        <v>63</v>
      </c>
      <c r="B184" s="2">
        <v>12.708399999999999</v>
      </c>
      <c r="C184" s="2">
        <v>21.907</v>
      </c>
      <c r="D184" s="2">
        <v>20.622599999999998</v>
      </c>
      <c r="E184" t="s">
        <v>115</v>
      </c>
      <c r="F184" s="3">
        <v>0.16</v>
      </c>
      <c r="G184" s="3">
        <v>0.39</v>
      </c>
      <c r="H184" s="3">
        <v>1.67</v>
      </c>
      <c r="I184" s="3">
        <v>0</v>
      </c>
      <c r="J184" s="3">
        <v>7.69</v>
      </c>
      <c r="K184" s="3">
        <v>0.19</v>
      </c>
      <c r="L184" s="3">
        <v>0.89</v>
      </c>
      <c r="M184" s="3">
        <v>2.5299999999999998</v>
      </c>
      <c r="N184" s="3">
        <v>1.19</v>
      </c>
    </row>
    <row r="185" spans="1:14" x14ac:dyDescent="0.3">
      <c r="A185" t="s">
        <v>64</v>
      </c>
      <c r="B185" s="2">
        <v>9.9193999999999996</v>
      </c>
      <c r="C185" s="2">
        <v>13.852499999999999</v>
      </c>
      <c r="D185" s="2">
        <v>0</v>
      </c>
      <c r="E185" t="s">
        <v>115</v>
      </c>
      <c r="F185" s="3">
        <v>0.02</v>
      </c>
      <c r="G185" s="3">
        <v>0</v>
      </c>
      <c r="H185" s="3">
        <v>0</v>
      </c>
      <c r="I185" s="3">
        <v>4.3499999999999996</v>
      </c>
      <c r="J185" s="3">
        <v>4.09</v>
      </c>
      <c r="K185" s="3">
        <v>6.53</v>
      </c>
      <c r="L185" s="3">
        <v>0</v>
      </c>
      <c r="M185" s="3">
        <v>1.89</v>
      </c>
      <c r="N185" s="3">
        <v>1.44</v>
      </c>
    </row>
    <row r="186" spans="1:14" x14ac:dyDescent="0.3">
      <c r="A186" t="s">
        <v>64</v>
      </c>
      <c r="B186" s="2">
        <v>6.0503</v>
      </c>
      <c r="C186" s="2">
        <v>9.6129999999999995</v>
      </c>
      <c r="D186" s="2">
        <v>9.3775999999999993</v>
      </c>
      <c r="E186" t="s">
        <v>16</v>
      </c>
      <c r="F186" s="3">
        <v>1.34</v>
      </c>
      <c r="G186" s="3">
        <v>0</v>
      </c>
      <c r="H186" s="3">
        <v>0.46</v>
      </c>
      <c r="I186" s="3">
        <v>0</v>
      </c>
      <c r="J186" s="3">
        <v>0</v>
      </c>
      <c r="K186" s="3">
        <v>0.95</v>
      </c>
      <c r="L186" s="3">
        <v>0</v>
      </c>
      <c r="M186" s="3">
        <v>2.76</v>
      </c>
      <c r="N186" s="3">
        <v>0</v>
      </c>
    </row>
    <row r="187" spans="1:14" x14ac:dyDescent="0.3">
      <c r="A187" t="s">
        <v>64</v>
      </c>
      <c r="B187" s="2">
        <v>0.8034</v>
      </c>
      <c r="C187" s="2">
        <v>1.0457000000000001</v>
      </c>
      <c r="D187" s="2">
        <v>1.2794000000000001</v>
      </c>
      <c r="E187" t="s">
        <v>15</v>
      </c>
      <c r="F187" s="3">
        <v>5.28</v>
      </c>
      <c r="G187" s="3">
        <v>2.4500000000000002</v>
      </c>
      <c r="H187" s="3">
        <v>0</v>
      </c>
      <c r="I187" s="3">
        <v>0</v>
      </c>
      <c r="J187" s="3">
        <v>15.44</v>
      </c>
      <c r="K187" s="3">
        <v>11.64</v>
      </c>
      <c r="L187" s="3">
        <v>3.35</v>
      </c>
      <c r="M187" s="3">
        <v>0</v>
      </c>
      <c r="N187" s="3">
        <v>1.66</v>
      </c>
    </row>
    <row r="188" spans="1:14" x14ac:dyDescent="0.3">
      <c r="A188" t="s">
        <v>64</v>
      </c>
      <c r="B188" s="2">
        <v>5.9573</v>
      </c>
      <c r="C188" s="2">
        <v>7.3978999999999999</v>
      </c>
      <c r="D188" s="2">
        <v>8.3168000000000006</v>
      </c>
      <c r="E188" t="s">
        <v>116</v>
      </c>
      <c r="F188" s="3">
        <v>1.76</v>
      </c>
      <c r="G188" s="3">
        <v>7.98</v>
      </c>
      <c r="H188" s="3">
        <v>1.25</v>
      </c>
      <c r="I188" s="3">
        <v>0.95</v>
      </c>
      <c r="J188" s="3">
        <v>0.96</v>
      </c>
      <c r="K188" s="3">
        <v>0</v>
      </c>
      <c r="L188" s="3">
        <v>3.04</v>
      </c>
      <c r="M188" s="3">
        <v>0</v>
      </c>
      <c r="N188" s="3">
        <v>0</v>
      </c>
    </row>
    <row r="189" spans="1:14" x14ac:dyDescent="0.3">
      <c r="A189" t="s">
        <v>65</v>
      </c>
      <c r="B189" s="2">
        <v>109.2496</v>
      </c>
      <c r="C189" s="2">
        <v>137.5129</v>
      </c>
      <c r="D189" s="2">
        <v>144.65880000000001</v>
      </c>
      <c r="E189" t="s">
        <v>116</v>
      </c>
      <c r="F189" s="3">
        <v>0.84</v>
      </c>
      <c r="G189" s="3">
        <v>0</v>
      </c>
      <c r="H189" s="3">
        <v>0</v>
      </c>
      <c r="I189" s="3">
        <v>2.76</v>
      </c>
      <c r="J189" s="3">
        <v>5.52</v>
      </c>
      <c r="K189" s="3">
        <v>3.82</v>
      </c>
      <c r="L189" s="3">
        <v>0</v>
      </c>
      <c r="M189" s="3">
        <v>3.3</v>
      </c>
      <c r="N189" s="3">
        <v>0</v>
      </c>
    </row>
    <row r="190" spans="1:14" x14ac:dyDescent="0.3">
      <c r="A190" t="s">
        <v>65</v>
      </c>
      <c r="B190" s="2">
        <v>49.353299999999997</v>
      </c>
      <c r="C190" s="2">
        <v>72.407300000000006</v>
      </c>
      <c r="D190" s="2">
        <v>0</v>
      </c>
      <c r="E190" t="s">
        <v>16</v>
      </c>
      <c r="F190" s="3">
        <v>7.34</v>
      </c>
      <c r="G190" s="3">
        <v>0</v>
      </c>
      <c r="H190" s="3">
        <v>2.83</v>
      </c>
      <c r="I190" s="3">
        <v>11.72</v>
      </c>
      <c r="J190" s="3">
        <v>5.43</v>
      </c>
      <c r="K190" s="3">
        <v>0</v>
      </c>
      <c r="L190" s="3">
        <v>0.81</v>
      </c>
      <c r="M190" s="3">
        <v>2.02</v>
      </c>
      <c r="N190" s="3">
        <v>2.89</v>
      </c>
    </row>
    <row r="191" spans="1:14" x14ac:dyDescent="0.3">
      <c r="A191" t="s">
        <v>65</v>
      </c>
      <c r="B191" s="2">
        <v>54.3767</v>
      </c>
      <c r="C191" s="2">
        <v>58.301699999999997</v>
      </c>
      <c r="D191" s="2">
        <v>55.9895</v>
      </c>
      <c r="E191" t="s">
        <v>15</v>
      </c>
      <c r="F191" s="3">
        <v>0.94</v>
      </c>
      <c r="G191" s="3">
        <v>0.56000000000000005</v>
      </c>
      <c r="H191" s="3">
        <v>0.25</v>
      </c>
      <c r="I191" s="3">
        <v>0.93</v>
      </c>
      <c r="J191" s="3">
        <v>0</v>
      </c>
      <c r="K191" s="3">
        <v>0.28999999999999998</v>
      </c>
      <c r="L191" s="3">
        <v>1.39</v>
      </c>
      <c r="M191" s="3">
        <v>0.3</v>
      </c>
      <c r="N191" s="3">
        <v>0</v>
      </c>
    </row>
    <row r="192" spans="1:14" x14ac:dyDescent="0.3">
      <c r="A192" t="s">
        <v>66</v>
      </c>
      <c r="B192" s="2">
        <v>0.28599999999999998</v>
      </c>
      <c r="C192" s="2">
        <v>0.78979999999999995</v>
      </c>
      <c r="D192" s="2">
        <v>0</v>
      </c>
      <c r="E192" t="s">
        <v>116</v>
      </c>
      <c r="F192" s="3">
        <v>4.91</v>
      </c>
      <c r="G192" s="3">
        <v>3.35</v>
      </c>
      <c r="H192" s="3">
        <v>0.8</v>
      </c>
      <c r="I192" s="3">
        <v>2.2400000000000002</v>
      </c>
      <c r="J192" s="3">
        <v>1.22</v>
      </c>
      <c r="K192" s="3">
        <v>6.94</v>
      </c>
      <c r="L192" s="3">
        <v>0</v>
      </c>
      <c r="M192" s="3">
        <v>5.64</v>
      </c>
      <c r="N192" s="3">
        <v>2.5299999999999998</v>
      </c>
    </row>
    <row r="193" spans="1:14" x14ac:dyDescent="0.3">
      <c r="A193" t="s">
        <v>66</v>
      </c>
      <c r="B193" s="2">
        <v>0.3</v>
      </c>
      <c r="C193" s="2">
        <v>0.83120000000000005</v>
      </c>
      <c r="D193" s="2">
        <v>0</v>
      </c>
      <c r="E193" t="s">
        <v>15</v>
      </c>
      <c r="F193" s="3">
        <v>0.12</v>
      </c>
      <c r="G193" s="3">
        <v>3.12</v>
      </c>
      <c r="H193" s="3">
        <v>4.25</v>
      </c>
      <c r="I193" s="3">
        <v>0</v>
      </c>
      <c r="J193" s="3">
        <v>10.52</v>
      </c>
      <c r="K193" s="3">
        <v>1.8</v>
      </c>
      <c r="L193" s="3">
        <v>0.94</v>
      </c>
      <c r="M193" s="3">
        <v>0.3</v>
      </c>
      <c r="N193" s="3">
        <v>0</v>
      </c>
    </row>
    <row r="194" spans="1:14" x14ac:dyDescent="0.3">
      <c r="A194" t="s">
        <v>66</v>
      </c>
      <c r="B194" s="2">
        <v>0.1925</v>
      </c>
      <c r="C194" s="2">
        <v>0.33500000000000002</v>
      </c>
      <c r="D194" s="2">
        <v>0.40010000000000001</v>
      </c>
      <c r="E194" t="s">
        <v>114</v>
      </c>
      <c r="F194" s="3">
        <v>0.1</v>
      </c>
      <c r="G194" s="3">
        <v>0</v>
      </c>
      <c r="H194" s="3">
        <v>0</v>
      </c>
      <c r="I194" s="3">
        <v>0.23</v>
      </c>
      <c r="J194" s="3">
        <v>1.55</v>
      </c>
      <c r="K194" s="3">
        <v>0</v>
      </c>
      <c r="L194" s="3">
        <v>0.94</v>
      </c>
      <c r="M194" s="3">
        <v>0.38</v>
      </c>
      <c r="N194" s="3">
        <v>0.23</v>
      </c>
    </row>
    <row r="195" spans="1:14" x14ac:dyDescent="0.3">
      <c r="A195" t="s">
        <v>66</v>
      </c>
      <c r="B195" s="2">
        <v>1.9E-2</v>
      </c>
      <c r="C195" s="2">
        <v>3.5400000000000001E-2</v>
      </c>
      <c r="D195" s="2">
        <v>3.2300000000000002E-2</v>
      </c>
      <c r="E195" t="s">
        <v>16</v>
      </c>
      <c r="F195" s="3">
        <v>0</v>
      </c>
      <c r="G195" s="3">
        <v>0</v>
      </c>
      <c r="H195" s="3">
        <v>1.37</v>
      </c>
      <c r="I195" s="3">
        <v>0</v>
      </c>
      <c r="J195" s="3">
        <v>0.1</v>
      </c>
      <c r="K195" s="3">
        <v>0.82</v>
      </c>
      <c r="L195" s="3">
        <v>0.88</v>
      </c>
      <c r="M195" s="3">
        <v>1.29</v>
      </c>
      <c r="N195" s="3">
        <v>0</v>
      </c>
    </row>
    <row r="196" spans="1:14" x14ac:dyDescent="0.3">
      <c r="A196" t="s">
        <v>67</v>
      </c>
      <c r="B196" s="2">
        <v>10.053900000000001</v>
      </c>
      <c r="C196" s="2">
        <v>17.796199999999999</v>
      </c>
      <c r="D196" s="2">
        <v>20.0245</v>
      </c>
      <c r="E196" t="s">
        <v>114</v>
      </c>
      <c r="F196" s="3">
        <v>1.26</v>
      </c>
      <c r="G196" s="3">
        <v>3.65</v>
      </c>
      <c r="H196" s="3">
        <v>1.59</v>
      </c>
      <c r="I196" s="3">
        <v>0</v>
      </c>
      <c r="J196" s="3">
        <v>0</v>
      </c>
      <c r="K196" s="3">
        <v>4.91</v>
      </c>
      <c r="L196" s="3">
        <v>3.14</v>
      </c>
      <c r="M196" s="3">
        <v>2.02</v>
      </c>
      <c r="N196" s="3">
        <v>1.53</v>
      </c>
    </row>
    <row r="197" spans="1:14" x14ac:dyDescent="0.3">
      <c r="A197" t="s">
        <v>67</v>
      </c>
      <c r="B197" s="2">
        <v>10.4496</v>
      </c>
      <c r="C197" s="2">
        <v>13.1004</v>
      </c>
      <c r="D197" s="2">
        <v>14.246499999999999</v>
      </c>
      <c r="E197" t="s">
        <v>116</v>
      </c>
      <c r="F197" s="3">
        <v>1.17</v>
      </c>
      <c r="G197" s="3">
        <v>0.77</v>
      </c>
      <c r="H197" s="3">
        <v>7.0000000000000007E-2</v>
      </c>
      <c r="I197" s="3">
        <v>0.13</v>
      </c>
      <c r="J197" s="3">
        <v>1.89</v>
      </c>
      <c r="K197" s="3">
        <v>2.3199999999999998</v>
      </c>
      <c r="L197" s="3">
        <v>3.8</v>
      </c>
      <c r="M197" s="3">
        <v>4.2699999999999996</v>
      </c>
      <c r="N197" s="3">
        <v>4.01</v>
      </c>
    </row>
    <row r="198" spans="1:14" x14ac:dyDescent="0.3">
      <c r="A198" t="s">
        <v>67</v>
      </c>
      <c r="B198" s="2">
        <v>8.1913999999999998</v>
      </c>
      <c r="C198" s="2">
        <v>14.124499999999999</v>
      </c>
      <c r="D198" s="2">
        <v>14.3695</v>
      </c>
      <c r="E198" t="s">
        <v>16</v>
      </c>
      <c r="F198" s="3">
        <v>12.93</v>
      </c>
      <c r="G198" s="3">
        <v>7.51</v>
      </c>
      <c r="H198" s="3">
        <v>2.82</v>
      </c>
      <c r="I198" s="3">
        <v>0</v>
      </c>
      <c r="J198" s="3">
        <v>0</v>
      </c>
      <c r="K198" s="3">
        <v>0.13</v>
      </c>
      <c r="L198" s="3">
        <v>0</v>
      </c>
      <c r="M198" s="3">
        <v>7.26</v>
      </c>
      <c r="N198" s="3">
        <v>16.95</v>
      </c>
    </row>
    <row r="199" spans="1:14" x14ac:dyDescent="0.3">
      <c r="A199" t="s">
        <v>68</v>
      </c>
      <c r="B199" s="2">
        <v>6.835</v>
      </c>
      <c r="C199" s="2">
        <v>9.7081</v>
      </c>
      <c r="D199" s="2">
        <v>9.2811000000000003</v>
      </c>
      <c r="E199" t="s">
        <v>16</v>
      </c>
      <c r="F199" s="3">
        <v>0.49</v>
      </c>
      <c r="G199" s="3">
        <v>1.58</v>
      </c>
      <c r="H199" s="3">
        <v>0.18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</row>
    <row r="200" spans="1:14" x14ac:dyDescent="0.3">
      <c r="A200" t="s">
        <v>68</v>
      </c>
      <c r="B200" s="2">
        <v>9.4083000000000006</v>
      </c>
      <c r="C200" s="2">
        <v>13.825799999999999</v>
      </c>
      <c r="D200" s="2">
        <v>0</v>
      </c>
      <c r="E200" t="s">
        <v>115</v>
      </c>
      <c r="F200" s="3">
        <v>0.83</v>
      </c>
      <c r="G200" s="3">
        <v>0</v>
      </c>
      <c r="H200" s="3">
        <v>0.42</v>
      </c>
      <c r="I200" s="3">
        <v>0</v>
      </c>
      <c r="J200" s="3">
        <v>0</v>
      </c>
      <c r="K200" s="3">
        <v>1.23</v>
      </c>
      <c r="L200" s="3">
        <v>2.88</v>
      </c>
      <c r="M200" s="3">
        <v>0.76</v>
      </c>
      <c r="N200" s="3">
        <v>0.22</v>
      </c>
    </row>
    <row r="201" spans="1:14" x14ac:dyDescent="0.3">
      <c r="A201" t="s">
        <v>68</v>
      </c>
      <c r="B201" s="2">
        <v>11.0868</v>
      </c>
      <c r="C201" s="2">
        <v>16.8857</v>
      </c>
      <c r="D201" s="2">
        <v>15.8033</v>
      </c>
      <c r="E201" t="s">
        <v>15</v>
      </c>
      <c r="F201" s="3">
        <v>3.16</v>
      </c>
      <c r="G201" s="3">
        <v>0</v>
      </c>
      <c r="H201" s="3">
        <v>1.76</v>
      </c>
      <c r="I201" s="3">
        <v>0.69</v>
      </c>
      <c r="J201" s="3">
        <v>0</v>
      </c>
      <c r="K201" s="3">
        <v>0</v>
      </c>
      <c r="L201" s="3">
        <v>0</v>
      </c>
      <c r="M201" s="3">
        <v>1.06</v>
      </c>
      <c r="N201" s="3">
        <v>0</v>
      </c>
    </row>
    <row r="202" spans="1:14" x14ac:dyDescent="0.3">
      <c r="A202" t="s">
        <v>68</v>
      </c>
      <c r="B202" s="2">
        <v>12.218400000000001</v>
      </c>
      <c r="C202" s="2">
        <v>22.403300000000002</v>
      </c>
      <c r="D202" s="2">
        <v>20.182500000000001</v>
      </c>
      <c r="E202" t="s">
        <v>116</v>
      </c>
      <c r="F202" s="3">
        <v>2.58</v>
      </c>
      <c r="G202" s="3">
        <v>0</v>
      </c>
      <c r="H202" s="3">
        <v>0.68</v>
      </c>
      <c r="I202" s="3">
        <v>0</v>
      </c>
      <c r="J202" s="3">
        <v>2.95</v>
      </c>
      <c r="K202" s="3">
        <v>0</v>
      </c>
      <c r="L202" s="3">
        <v>0.3</v>
      </c>
      <c r="M202" s="3">
        <v>3.19</v>
      </c>
      <c r="N202" s="3">
        <v>0.76</v>
      </c>
    </row>
    <row r="203" spans="1:14" x14ac:dyDescent="0.3">
      <c r="A203" t="s">
        <v>68</v>
      </c>
      <c r="B203" s="2">
        <v>10.095599999999999</v>
      </c>
      <c r="C203" s="2">
        <v>17.843499999999999</v>
      </c>
      <c r="D203" s="2">
        <v>19.3508</v>
      </c>
      <c r="E203" t="s">
        <v>114</v>
      </c>
      <c r="F203" s="3">
        <v>0</v>
      </c>
      <c r="G203" s="3">
        <v>4.7699999999999996</v>
      </c>
      <c r="H203" s="3">
        <v>0.01</v>
      </c>
      <c r="I203" s="3">
        <v>3.82</v>
      </c>
      <c r="J203" s="3">
        <v>0</v>
      </c>
      <c r="K203" s="3">
        <v>0</v>
      </c>
      <c r="L203" s="3">
        <v>2.29</v>
      </c>
      <c r="M203" s="3">
        <v>0.51</v>
      </c>
      <c r="N203" s="3">
        <v>0</v>
      </c>
    </row>
    <row r="204" spans="1:14" x14ac:dyDescent="0.3">
      <c r="A204" t="s">
        <v>69</v>
      </c>
      <c r="B204" s="2">
        <v>111.887</v>
      </c>
      <c r="C204" s="2">
        <v>155.75970000000001</v>
      </c>
      <c r="D204" s="2">
        <v>163.816</v>
      </c>
      <c r="E204" t="s">
        <v>114</v>
      </c>
      <c r="F204" s="3">
        <v>8.82</v>
      </c>
      <c r="G204" s="3">
        <v>0</v>
      </c>
      <c r="H204" s="3">
        <v>0</v>
      </c>
      <c r="I204" s="3">
        <v>0</v>
      </c>
      <c r="J204" s="3">
        <v>4.32</v>
      </c>
      <c r="K204" s="3">
        <v>5.15</v>
      </c>
      <c r="L204" s="3">
        <v>0</v>
      </c>
      <c r="M204" s="3">
        <v>0</v>
      </c>
      <c r="N204" s="3">
        <v>3.9</v>
      </c>
    </row>
    <row r="205" spans="1:14" x14ac:dyDescent="0.3">
      <c r="A205" t="s">
        <v>69</v>
      </c>
      <c r="B205" s="2">
        <v>117.07510000000001</v>
      </c>
      <c r="C205" s="2">
        <v>163.28829999999999</v>
      </c>
      <c r="D205" s="2">
        <v>178.21299999999999</v>
      </c>
      <c r="E205" t="s">
        <v>16</v>
      </c>
      <c r="F205" s="3">
        <v>1.22</v>
      </c>
      <c r="G205" s="3">
        <v>12.61</v>
      </c>
      <c r="H205" s="3">
        <v>0</v>
      </c>
      <c r="I205" s="3">
        <v>0</v>
      </c>
      <c r="J205" s="3">
        <v>0</v>
      </c>
      <c r="K205" s="3">
        <v>1.94</v>
      </c>
      <c r="L205" s="3">
        <v>0.9</v>
      </c>
      <c r="M205" s="3">
        <v>3.04</v>
      </c>
      <c r="N205" s="3">
        <v>0</v>
      </c>
    </row>
    <row r="206" spans="1:14" x14ac:dyDescent="0.3">
      <c r="A206" t="s">
        <v>70</v>
      </c>
      <c r="B206" s="2">
        <v>8.9928000000000008</v>
      </c>
      <c r="C206" s="2">
        <v>12.766500000000001</v>
      </c>
      <c r="D206" s="2">
        <v>15.059799999999999</v>
      </c>
      <c r="E206" t="s">
        <v>114</v>
      </c>
      <c r="F206" s="3">
        <v>0.15</v>
      </c>
      <c r="G206" s="3">
        <v>0.45</v>
      </c>
      <c r="H206" s="3">
        <v>0.1</v>
      </c>
      <c r="I206" s="3">
        <v>0</v>
      </c>
      <c r="J206" s="3">
        <v>0.21</v>
      </c>
      <c r="K206" s="3">
        <v>0.8</v>
      </c>
      <c r="L206" s="3">
        <v>0</v>
      </c>
      <c r="M206" s="3">
        <v>0.28999999999999998</v>
      </c>
      <c r="N206" s="3">
        <v>0</v>
      </c>
    </row>
    <row r="207" spans="1:14" x14ac:dyDescent="0.3">
      <c r="A207" t="s">
        <v>70</v>
      </c>
      <c r="B207" s="2">
        <v>5.6334999999999997</v>
      </c>
      <c r="C207" s="2">
        <v>8.9079999999999995</v>
      </c>
      <c r="D207" s="2">
        <v>8.6266999999999996</v>
      </c>
      <c r="E207" t="s">
        <v>115</v>
      </c>
      <c r="F207" s="3">
        <v>7.54</v>
      </c>
      <c r="G207" s="3">
        <v>12.41</v>
      </c>
      <c r="H207" s="3">
        <v>3.43</v>
      </c>
      <c r="I207" s="3">
        <v>0</v>
      </c>
      <c r="J207" s="3">
        <v>0</v>
      </c>
      <c r="K207" s="3">
        <v>0.1</v>
      </c>
      <c r="L207" s="3">
        <v>4.32</v>
      </c>
      <c r="M207" s="3">
        <v>0</v>
      </c>
      <c r="N207" s="3">
        <v>0.36</v>
      </c>
    </row>
    <row r="208" spans="1:14" x14ac:dyDescent="0.3">
      <c r="A208" t="s">
        <v>70</v>
      </c>
      <c r="B208" s="2">
        <v>2.3258000000000001</v>
      </c>
      <c r="C208" s="2">
        <v>4.3653000000000004</v>
      </c>
      <c r="D208" s="2">
        <v>4.9951999999999996</v>
      </c>
      <c r="E208" t="s">
        <v>116</v>
      </c>
      <c r="F208" s="3">
        <v>0.36</v>
      </c>
      <c r="G208" s="3">
        <v>0.99</v>
      </c>
      <c r="H208" s="3">
        <v>0.99</v>
      </c>
      <c r="I208" s="3">
        <v>0</v>
      </c>
      <c r="J208" s="3">
        <v>0.38</v>
      </c>
      <c r="K208" s="3">
        <v>0</v>
      </c>
      <c r="L208" s="3">
        <v>1.07</v>
      </c>
      <c r="M208" s="3">
        <v>1.22</v>
      </c>
      <c r="N208" s="3">
        <v>0.04</v>
      </c>
    </row>
    <row r="209" spans="1:14" x14ac:dyDescent="0.3">
      <c r="A209" t="s">
        <v>70</v>
      </c>
      <c r="B209" s="2">
        <v>5.4973000000000001</v>
      </c>
      <c r="C209" s="2">
        <v>9.9169</v>
      </c>
      <c r="D209" s="2">
        <v>9.7357999999999993</v>
      </c>
      <c r="E209" t="s">
        <v>16</v>
      </c>
      <c r="F209" s="3">
        <v>1.38</v>
      </c>
      <c r="G209" s="3">
        <v>0.63</v>
      </c>
      <c r="H209" s="3">
        <v>0</v>
      </c>
      <c r="I209" s="3">
        <v>2.52</v>
      </c>
      <c r="J209" s="3">
        <v>0</v>
      </c>
      <c r="K209" s="3">
        <v>0.12</v>
      </c>
      <c r="L209" s="3">
        <v>1.05</v>
      </c>
      <c r="M209" s="3">
        <v>0.06</v>
      </c>
      <c r="N209" s="3">
        <v>0.18</v>
      </c>
    </row>
    <row r="210" spans="1:14" x14ac:dyDescent="0.3">
      <c r="A210" t="s">
        <v>70</v>
      </c>
      <c r="B210" s="2">
        <v>6.7042000000000002</v>
      </c>
      <c r="C210" s="2">
        <v>11.2689</v>
      </c>
      <c r="D210" s="2">
        <v>12.7781</v>
      </c>
      <c r="E210" t="s">
        <v>15</v>
      </c>
      <c r="F210" s="3">
        <v>0</v>
      </c>
      <c r="G210" s="3">
        <v>5.7</v>
      </c>
      <c r="H210" s="3">
        <v>3.07</v>
      </c>
      <c r="I210" s="3">
        <v>0.85</v>
      </c>
      <c r="J210" s="3">
        <v>0</v>
      </c>
      <c r="K210" s="3">
        <v>3.49</v>
      </c>
      <c r="L210" s="3">
        <v>2.97</v>
      </c>
      <c r="M210" s="3">
        <v>1.27</v>
      </c>
      <c r="N210" s="3">
        <v>11.65</v>
      </c>
    </row>
    <row r="211" spans="1:14" x14ac:dyDescent="0.3">
      <c r="A211" t="s">
        <v>71</v>
      </c>
      <c r="B211" s="2">
        <v>65.700299999999999</v>
      </c>
      <c r="C211" s="2">
        <v>78.774699999999996</v>
      </c>
      <c r="D211" s="2">
        <v>0</v>
      </c>
      <c r="E211" t="s">
        <v>16</v>
      </c>
      <c r="F211" s="3">
        <v>0</v>
      </c>
      <c r="G211" s="3">
        <v>0</v>
      </c>
      <c r="H211" s="3">
        <v>0.75</v>
      </c>
      <c r="I211" s="3">
        <v>0.64</v>
      </c>
      <c r="J211" s="3">
        <v>0.24</v>
      </c>
      <c r="K211" s="3">
        <v>0.2</v>
      </c>
      <c r="L211" s="3">
        <v>1.44</v>
      </c>
      <c r="M211" s="3">
        <v>0</v>
      </c>
      <c r="N211" s="3">
        <v>0</v>
      </c>
    </row>
    <row r="212" spans="1:14" x14ac:dyDescent="0.3">
      <c r="A212" t="s">
        <v>71</v>
      </c>
      <c r="B212" s="2">
        <v>84.379300000000001</v>
      </c>
      <c r="C212" s="2">
        <v>89.686999999999998</v>
      </c>
      <c r="D212" s="2">
        <v>89.581599999999995</v>
      </c>
      <c r="E212" t="s">
        <v>116</v>
      </c>
      <c r="F212" s="3">
        <v>0</v>
      </c>
      <c r="G212" s="3">
        <v>2.11</v>
      </c>
      <c r="H212" s="3">
        <v>0</v>
      </c>
      <c r="I212" s="3">
        <v>0.51</v>
      </c>
      <c r="J212" s="3">
        <v>8.57</v>
      </c>
      <c r="K212" s="3">
        <v>1.1499999999999999</v>
      </c>
      <c r="L212" s="3">
        <v>0.31</v>
      </c>
      <c r="M212" s="3">
        <v>0</v>
      </c>
      <c r="N212" s="3">
        <v>0</v>
      </c>
    </row>
    <row r="213" spans="1:14" x14ac:dyDescent="0.3">
      <c r="A213" t="s">
        <v>71</v>
      </c>
      <c r="B213" s="2">
        <v>143.97730000000001</v>
      </c>
      <c r="C213" s="2">
        <v>161.44730000000001</v>
      </c>
      <c r="D213" s="2">
        <v>167.27979999999999</v>
      </c>
      <c r="E213" t="s">
        <v>15</v>
      </c>
      <c r="F213" s="3">
        <v>0.09</v>
      </c>
      <c r="G213" s="3">
        <v>0.19</v>
      </c>
      <c r="H213" s="3">
        <v>0.27</v>
      </c>
      <c r="I213" s="3">
        <v>5.4</v>
      </c>
      <c r="J213" s="3">
        <v>0.66</v>
      </c>
      <c r="K213" s="3">
        <v>1.57</v>
      </c>
      <c r="L213" s="3">
        <v>11.07</v>
      </c>
      <c r="M213" s="3">
        <v>2.23</v>
      </c>
      <c r="N213" s="3">
        <v>1.04</v>
      </c>
    </row>
    <row r="214" spans="1:14" x14ac:dyDescent="0.3">
      <c r="A214" t="s">
        <v>71</v>
      </c>
      <c r="B214" s="2">
        <v>139.68559999999999</v>
      </c>
      <c r="C214" s="2">
        <v>157.3458</v>
      </c>
      <c r="D214" s="2">
        <v>153.52610000000001</v>
      </c>
      <c r="E214" t="s">
        <v>115</v>
      </c>
      <c r="F214" s="3">
        <v>0</v>
      </c>
      <c r="G214" s="3">
        <v>5.3</v>
      </c>
      <c r="H214" s="3">
        <v>0.55000000000000004</v>
      </c>
      <c r="I214" s="3">
        <v>4.66</v>
      </c>
      <c r="J214" s="3">
        <v>0.78</v>
      </c>
      <c r="K214" s="3">
        <v>0.13</v>
      </c>
      <c r="L214" s="3">
        <v>2.75</v>
      </c>
      <c r="M214" s="3">
        <v>0</v>
      </c>
      <c r="N214" s="3">
        <v>0</v>
      </c>
    </row>
    <row r="215" spans="1:14" x14ac:dyDescent="0.3">
      <c r="A215" t="s">
        <v>72</v>
      </c>
      <c r="B215" s="2">
        <v>75.638099999999994</v>
      </c>
      <c r="C215" s="2">
        <v>115.88</v>
      </c>
      <c r="D215" s="2">
        <v>111.3023</v>
      </c>
      <c r="E215" t="s">
        <v>115</v>
      </c>
      <c r="F215" s="3">
        <v>0.79</v>
      </c>
      <c r="G215" s="3">
        <v>0</v>
      </c>
      <c r="H215" s="3">
        <v>0.26</v>
      </c>
      <c r="I215" s="3">
        <v>0</v>
      </c>
      <c r="J215" s="3">
        <v>0</v>
      </c>
      <c r="K215" s="3">
        <v>0</v>
      </c>
      <c r="L215" s="3">
        <v>1.43</v>
      </c>
      <c r="M215" s="3">
        <v>0.78</v>
      </c>
      <c r="N215" s="3">
        <v>0.18</v>
      </c>
    </row>
    <row r="216" spans="1:14" x14ac:dyDescent="0.3">
      <c r="A216" t="s">
        <v>72</v>
      </c>
      <c r="B216" s="2">
        <v>179.77879999999999</v>
      </c>
      <c r="C216" s="2">
        <v>212.0444</v>
      </c>
      <c r="D216" s="2">
        <v>0</v>
      </c>
      <c r="E216" t="s">
        <v>15</v>
      </c>
      <c r="F216" s="3">
        <v>7.0000000000000007E-2</v>
      </c>
      <c r="G216" s="3">
        <v>0</v>
      </c>
      <c r="H216" s="3">
        <v>0</v>
      </c>
      <c r="I216" s="3">
        <v>0</v>
      </c>
      <c r="J216" s="3">
        <v>0.1</v>
      </c>
      <c r="K216" s="3">
        <v>4.83</v>
      </c>
      <c r="L216" s="3">
        <v>7.91</v>
      </c>
      <c r="M216" s="3">
        <v>1.8</v>
      </c>
      <c r="N216" s="3">
        <v>0.33</v>
      </c>
    </row>
    <row r="217" spans="1:14" x14ac:dyDescent="0.3">
      <c r="A217" t="s">
        <v>72</v>
      </c>
      <c r="B217" s="2">
        <v>66.502899999999997</v>
      </c>
      <c r="C217" s="2">
        <v>80.709299999999999</v>
      </c>
      <c r="D217" s="2">
        <v>79.813800000000001</v>
      </c>
      <c r="E217" t="s">
        <v>16</v>
      </c>
      <c r="F217" s="3">
        <v>0</v>
      </c>
      <c r="G217" s="3">
        <v>0</v>
      </c>
      <c r="H217" s="3">
        <v>0.43</v>
      </c>
      <c r="I217" s="3">
        <v>0</v>
      </c>
      <c r="J217" s="3">
        <v>0.66</v>
      </c>
      <c r="K217" s="3">
        <v>0</v>
      </c>
      <c r="L217" s="3">
        <v>5.37</v>
      </c>
      <c r="M217" s="3">
        <v>1.3</v>
      </c>
      <c r="N217" s="3">
        <v>3.31</v>
      </c>
    </row>
    <row r="218" spans="1:14" x14ac:dyDescent="0.3">
      <c r="A218" t="s">
        <v>72</v>
      </c>
      <c r="B218" s="2">
        <v>150.4288</v>
      </c>
      <c r="C218" s="2">
        <v>238.9367</v>
      </c>
      <c r="D218" s="2">
        <v>0</v>
      </c>
      <c r="E218" t="s">
        <v>116</v>
      </c>
      <c r="F218" s="3">
        <v>1.07</v>
      </c>
      <c r="G218" s="3">
        <v>0</v>
      </c>
      <c r="H218" s="3">
        <v>2.19</v>
      </c>
      <c r="I218" s="3">
        <v>0</v>
      </c>
      <c r="J218" s="3">
        <v>0.28000000000000003</v>
      </c>
      <c r="K218" s="3">
        <v>3.7</v>
      </c>
      <c r="L218" s="3">
        <v>0</v>
      </c>
      <c r="M218" s="3">
        <v>0</v>
      </c>
      <c r="N218" s="3">
        <v>0.17</v>
      </c>
    </row>
    <row r="219" spans="1:14" x14ac:dyDescent="0.3">
      <c r="A219" t="s">
        <v>73</v>
      </c>
      <c r="B219" s="2">
        <v>3.484</v>
      </c>
      <c r="C219" s="2">
        <v>5.4892000000000003</v>
      </c>
      <c r="D219" s="2">
        <v>6.2473999999999998</v>
      </c>
      <c r="E219" t="s">
        <v>15</v>
      </c>
      <c r="F219" s="3">
        <v>0</v>
      </c>
      <c r="G219" s="3">
        <v>0</v>
      </c>
      <c r="H219" s="3">
        <v>2.2400000000000002</v>
      </c>
      <c r="I219" s="3">
        <v>5.13</v>
      </c>
      <c r="J219" s="3">
        <v>0.18</v>
      </c>
      <c r="K219" s="3">
        <v>0</v>
      </c>
      <c r="L219" s="3">
        <v>0</v>
      </c>
      <c r="M219" s="3">
        <v>0.79</v>
      </c>
      <c r="N219" s="3">
        <v>10.39</v>
      </c>
    </row>
    <row r="220" spans="1:14" x14ac:dyDescent="0.3">
      <c r="A220" t="s">
        <v>73</v>
      </c>
      <c r="B220" s="2">
        <v>1.8263</v>
      </c>
      <c r="C220" s="2">
        <v>3.2006999999999999</v>
      </c>
      <c r="D220" s="2">
        <v>3.4043000000000001</v>
      </c>
      <c r="E220" t="s">
        <v>115</v>
      </c>
      <c r="F220" s="3">
        <v>1.72</v>
      </c>
      <c r="G220" s="3">
        <v>0</v>
      </c>
      <c r="H220" s="3">
        <v>1.51</v>
      </c>
      <c r="I220" s="3">
        <v>0</v>
      </c>
      <c r="J220" s="3">
        <v>0</v>
      </c>
      <c r="K220" s="3">
        <v>0</v>
      </c>
      <c r="L220" s="3">
        <v>0.46</v>
      </c>
      <c r="M220" s="3">
        <v>0</v>
      </c>
      <c r="N220" s="3">
        <v>0</v>
      </c>
    </row>
    <row r="221" spans="1:14" x14ac:dyDescent="0.3">
      <c r="A221" t="s">
        <v>74</v>
      </c>
      <c r="B221" s="2">
        <v>27.024699999999999</v>
      </c>
      <c r="C221" s="2">
        <v>38.092199999999998</v>
      </c>
      <c r="D221" s="2">
        <v>43.127299999999998</v>
      </c>
      <c r="E221" t="s">
        <v>116</v>
      </c>
      <c r="F221" s="3">
        <v>5.01</v>
      </c>
      <c r="G221" s="3">
        <v>6.64</v>
      </c>
      <c r="H221" s="3">
        <v>2.98</v>
      </c>
      <c r="I221" s="3">
        <v>3.34</v>
      </c>
      <c r="J221" s="3">
        <v>0</v>
      </c>
      <c r="K221" s="3">
        <v>0</v>
      </c>
      <c r="L221" s="3">
        <v>0.04</v>
      </c>
      <c r="M221" s="3">
        <v>0</v>
      </c>
      <c r="N221" s="3">
        <v>0</v>
      </c>
    </row>
    <row r="222" spans="1:14" x14ac:dyDescent="0.3">
      <c r="A222" t="s">
        <v>74</v>
      </c>
      <c r="B222" s="2">
        <v>127.5621</v>
      </c>
      <c r="C222" s="2">
        <v>188.83240000000001</v>
      </c>
      <c r="D222" s="2">
        <v>200.01599999999999</v>
      </c>
      <c r="E222" t="s">
        <v>114</v>
      </c>
      <c r="F222" s="3">
        <v>0</v>
      </c>
      <c r="G222" s="3">
        <v>4.13</v>
      </c>
      <c r="H222" s="3">
        <v>0</v>
      </c>
      <c r="I222" s="3">
        <v>0</v>
      </c>
      <c r="J222" s="3">
        <v>4.49</v>
      </c>
      <c r="K222" s="3">
        <v>3</v>
      </c>
      <c r="L222" s="3">
        <v>0</v>
      </c>
      <c r="M222" s="3">
        <v>1.25</v>
      </c>
      <c r="N222" s="3">
        <v>0.11</v>
      </c>
    </row>
    <row r="223" spans="1:14" x14ac:dyDescent="0.3">
      <c r="A223" t="s">
        <v>74</v>
      </c>
      <c r="B223" s="2">
        <v>174.75409999999999</v>
      </c>
      <c r="C223" s="2">
        <v>225.65309999999999</v>
      </c>
      <c r="D223" s="2">
        <v>229.71619999999999</v>
      </c>
      <c r="E223" t="s">
        <v>16</v>
      </c>
      <c r="F223" s="3">
        <v>0.28999999999999998</v>
      </c>
      <c r="G223" s="3">
        <v>4.63</v>
      </c>
      <c r="H223" s="3">
        <v>0</v>
      </c>
      <c r="I223" s="3">
        <v>0</v>
      </c>
      <c r="J223" s="3">
        <v>0</v>
      </c>
      <c r="K223" s="3">
        <v>0</v>
      </c>
      <c r="L223" s="3">
        <v>1.65</v>
      </c>
      <c r="M223" s="3">
        <v>0.57999999999999996</v>
      </c>
      <c r="N223" s="3">
        <v>0</v>
      </c>
    </row>
    <row r="224" spans="1:14" x14ac:dyDescent="0.3">
      <c r="A224" t="s">
        <v>74</v>
      </c>
      <c r="B224" s="2">
        <v>42.140599999999999</v>
      </c>
      <c r="C224" s="2">
        <v>61.588000000000001</v>
      </c>
      <c r="D224" s="2">
        <v>64.106700000000004</v>
      </c>
      <c r="E224" t="s">
        <v>15</v>
      </c>
      <c r="F224" s="3">
        <v>0</v>
      </c>
      <c r="G224" s="3">
        <v>0.03</v>
      </c>
      <c r="H224" s="3">
        <v>0.95</v>
      </c>
      <c r="I224" s="3">
        <v>6.56</v>
      </c>
      <c r="J224" s="3">
        <v>0.68</v>
      </c>
      <c r="K224" s="3">
        <v>0.4</v>
      </c>
      <c r="L224" s="3">
        <v>1.1299999999999999</v>
      </c>
      <c r="M224" s="3">
        <v>2.25</v>
      </c>
      <c r="N224" s="3">
        <v>1.08</v>
      </c>
    </row>
    <row r="225" spans="1:14" x14ac:dyDescent="0.3">
      <c r="A225" t="s">
        <v>75</v>
      </c>
      <c r="B225" s="2">
        <v>8.4328000000000003</v>
      </c>
      <c r="C225" s="2">
        <v>16.832899999999999</v>
      </c>
      <c r="D225" s="2">
        <v>16.995200000000001</v>
      </c>
      <c r="E225" t="s">
        <v>114</v>
      </c>
      <c r="F225" s="3">
        <v>0.2</v>
      </c>
      <c r="G225" s="3">
        <v>2.2999999999999998</v>
      </c>
      <c r="H225" s="3">
        <v>3.85</v>
      </c>
      <c r="I225" s="3">
        <v>3.67</v>
      </c>
      <c r="J225" s="3">
        <v>0</v>
      </c>
      <c r="K225" s="3">
        <v>1.47</v>
      </c>
      <c r="L225" s="3">
        <v>1.38</v>
      </c>
      <c r="M225" s="3">
        <v>0.31</v>
      </c>
      <c r="N225" s="3">
        <v>2.5</v>
      </c>
    </row>
    <row r="226" spans="1:14" x14ac:dyDescent="0.3">
      <c r="A226" t="s">
        <v>75</v>
      </c>
      <c r="B226" s="2">
        <v>9.2636000000000003</v>
      </c>
      <c r="C226" s="2">
        <v>14.5282</v>
      </c>
      <c r="D226" s="2">
        <v>14.466699999999999</v>
      </c>
      <c r="E226" t="s">
        <v>16</v>
      </c>
      <c r="F226" s="3">
        <v>0.16</v>
      </c>
      <c r="G226" s="3">
        <v>3.37</v>
      </c>
      <c r="H226" s="3">
        <v>4.68</v>
      </c>
      <c r="I226" s="3">
        <v>1.41</v>
      </c>
      <c r="J226" s="3">
        <v>3.92</v>
      </c>
      <c r="K226" s="3">
        <v>0</v>
      </c>
      <c r="L226" s="3">
        <v>0.64</v>
      </c>
      <c r="M226" s="3">
        <v>0</v>
      </c>
      <c r="N226" s="3">
        <v>1.1599999999999999</v>
      </c>
    </row>
    <row r="227" spans="1:14" x14ac:dyDescent="0.3">
      <c r="A227" t="s">
        <v>75</v>
      </c>
      <c r="B227" s="2">
        <v>5.5153999999999996</v>
      </c>
      <c r="C227" s="2">
        <v>7.3021000000000003</v>
      </c>
      <c r="D227" s="2">
        <v>8.6867000000000001</v>
      </c>
      <c r="E227" t="s">
        <v>115</v>
      </c>
      <c r="F227" s="3">
        <v>0</v>
      </c>
      <c r="G227" s="3">
        <v>1.19</v>
      </c>
      <c r="H227" s="3">
        <v>0</v>
      </c>
      <c r="I227" s="3">
        <v>10.18</v>
      </c>
      <c r="J227" s="3">
        <v>0.65</v>
      </c>
      <c r="K227" s="3">
        <v>0</v>
      </c>
      <c r="L227" s="3">
        <v>0</v>
      </c>
      <c r="M227" s="3">
        <v>4.57</v>
      </c>
      <c r="N227" s="3">
        <v>0</v>
      </c>
    </row>
    <row r="228" spans="1:14" x14ac:dyDescent="0.3">
      <c r="A228" t="s">
        <v>76</v>
      </c>
      <c r="B228" s="2">
        <v>23.697700000000001</v>
      </c>
      <c r="C228" s="2">
        <v>29.744299999999999</v>
      </c>
      <c r="D228" s="2">
        <v>28.0976</v>
      </c>
      <c r="E228" t="s">
        <v>114</v>
      </c>
      <c r="F228" s="3">
        <v>2.85</v>
      </c>
      <c r="G228" s="3">
        <v>0</v>
      </c>
      <c r="H228" s="3">
        <v>1.62</v>
      </c>
      <c r="I228" s="3">
        <v>0.89</v>
      </c>
      <c r="J228" s="3">
        <v>0.55000000000000004</v>
      </c>
      <c r="K228" s="3">
        <v>0.76</v>
      </c>
      <c r="L228" s="3">
        <v>0.08</v>
      </c>
      <c r="M228" s="3">
        <v>0.15</v>
      </c>
      <c r="N228" s="3">
        <v>0</v>
      </c>
    </row>
    <row r="229" spans="1:14" x14ac:dyDescent="0.3">
      <c r="A229" t="s">
        <v>76</v>
      </c>
      <c r="B229" s="2">
        <v>138.68899999999999</v>
      </c>
      <c r="C229" s="2">
        <v>203.3441</v>
      </c>
      <c r="D229" s="2">
        <v>223.69309999999999</v>
      </c>
      <c r="E229" t="s">
        <v>115</v>
      </c>
      <c r="F229" s="3">
        <v>0.1</v>
      </c>
      <c r="G229" s="3">
        <v>3.75</v>
      </c>
      <c r="H229" s="3">
        <v>1.39</v>
      </c>
      <c r="I229" s="3">
        <v>0.59</v>
      </c>
      <c r="J229" s="3">
        <v>0.09</v>
      </c>
      <c r="K229" s="3">
        <v>1.59</v>
      </c>
      <c r="L229" s="3">
        <v>0.28999999999999998</v>
      </c>
      <c r="M229" s="3">
        <v>2.0099999999999998</v>
      </c>
      <c r="N229" s="3">
        <v>0.38</v>
      </c>
    </row>
    <row r="230" spans="1:14" x14ac:dyDescent="0.3">
      <c r="A230" t="s">
        <v>76</v>
      </c>
      <c r="B230" s="2">
        <v>73.265900000000002</v>
      </c>
      <c r="C230" s="2">
        <v>84.027500000000003</v>
      </c>
      <c r="D230" s="2">
        <v>90.932900000000004</v>
      </c>
      <c r="E230" t="s">
        <v>16</v>
      </c>
      <c r="F230" s="3">
        <v>2.23</v>
      </c>
      <c r="G230" s="3">
        <v>2.12</v>
      </c>
      <c r="H230" s="3">
        <v>0</v>
      </c>
      <c r="I230" s="3">
        <v>0</v>
      </c>
      <c r="J230" s="3">
        <v>0.61</v>
      </c>
      <c r="K230" s="3">
        <v>4.25</v>
      </c>
      <c r="L230" s="3">
        <v>3.16</v>
      </c>
      <c r="M230" s="3">
        <v>0</v>
      </c>
      <c r="N230" s="3">
        <v>0</v>
      </c>
    </row>
    <row r="231" spans="1:14" x14ac:dyDescent="0.3">
      <c r="A231" t="s">
        <v>76</v>
      </c>
      <c r="B231" s="2">
        <v>109.3015</v>
      </c>
      <c r="C231" s="2">
        <v>160.70070000000001</v>
      </c>
      <c r="D231" s="2">
        <v>0</v>
      </c>
      <c r="E231" t="s">
        <v>15</v>
      </c>
      <c r="F231" s="3">
        <v>1.75</v>
      </c>
      <c r="G231" s="3">
        <v>0.56999999999999995</v>
      </c>
      <c r="H231" s="3">
        <v>0</v>
      </c>
      <c r="I231" s="3">
        <v>0.04</v>
      </c>
      <c r="J231" s="3">
        <v>0.63</v>
      </c>
      <c r="K231" s="3">
        <v>2.91</v>
      </c>
      <c r="L231" s="3">
        <v>0</v>
      </c>
      <c r="M231" s="3">
        <v>0.02</v>
      </c>
      <c r="N231" s="3">
        <v>0.12</v>
      </c>
    </row>
    <row r="232" spans="1:14" x14ac:dyDescent="0.3">
      <c r="A232" t="s">
        <v>76</v>
      </c>
      <c r="B232" s="2">
        <v>86.6798</v>
      </c>
      <c r="C232" s="2">
        <v>127.117</v>
      </c>
      <c r="D232" s="2">
        <v>123.062</v>
      </c>
      <c r="E232" t="s">
        <v>116</v>
      </c>
      <c r="F232" s="3">
        <v>0.53</v>
      </c>
      <c r="G232" s="3">
        <v>0</v>
      </c>
      <c r="H232" s="3">
        <v>1.53</v>
      </c>
      <c r="I232" s="3">
        <v>0</v>
      </c>
      <c r="J232" s="3">
        <v>1.48</v>
      </c>
      <c r="K232" s="3">
        <v>0</v>
      </c>
      <c r="L232" s="3">
        <v>0</v>
      </c>
      <c r="M232" s="3">
        <v>0.67</v>
      </c>
      <c r="N232" s="3">
        <v>1.01</v>
      </c>
    </row>
    <row r="233" spans="1:14" x14ac:dyDescent="0.3">
      <c r="A233" t="s">
        <v>77</v>
      </c>
      <c r="B233" s="2">
        <v>10.481999999999999</v>
      </c>
      <c r="C233" s="2">
        <v>20.909500000000001</v>
      </c>
      <c r="D233" s="2">
        <v>19.7163</v>
      </c>
      <c r="E233" t="s">
        <v>16</v>
      </c>
      <c r="F233" s="3">
        <v>0</v>
      </c>
      <c r="G233" s="3">
        <v>13.3</v>
      </c>
      <c r="H233" s="3">
        <v>0.2</v>
      </c>
      <c r="I233" s="3">
        <v>0.97</v>
      </c>
      <c r="J233" s="3">
        <v>0</v>
      </c>
      <c r="K233" s="3">
        <v>2.93</v>
      </c>
      <c r="L233" s="3">
        <v>0</v>
      </c>
      <c r="M233" s="3">
        <v>1.93</v>
      </c>
      <c r="N233" s="3">
        <v>0.73</v>
      </c>
    </row>
    <row r="234" spans="1:14" x14ac:dyDescent="0.3">
      <c r="A234" t="s">
        <v>77</v>
      </c>
      <c r="B234" s="2">
        <v>6.8696999999999999</v>
      </c>
      <c r="C234" s="2">
        <v>11.6875</v>
      </c>
      <c r="D234" s="2">
        <v>13.335900000000001</v>
      </c>
      <c r="E234" t="s">
        <v>116</v>
      </c>
      <c r="F234" s="3">
        <v>1.29</v>
      </c>
      <c r="G234" s="3">
        <v>2.63</v>
      </c>
      <c r="H234" s="3">
        <v>0</v>
      </c>
      <c r="I234" s="3">
        <v>0</v>
      </c>
      <c r="J234" s="3">
        <v>6.98</v>
      </c>
      <c r="K234" s="3">
        <v>0</v>
      </c>
      <c r="L234" s="3">
        <v>1.19</v>
      </c>
      <c r="M234" s="3">
        <v>2.69</v>
      </c>
      <c r="N234" s="3">
        <v>0.44</v>
      </c>
    </row>
    <row r="235" spans="1:14" x14ac:dyDescent="0.3">
      <c r="A235" t="s">
        <v>77</v>
      </c>
      <c r="B235" s="2">
        <v>2.0956999999999999</v>
      </c>
      <c r="C235" s="2">
        <v>3.6530999999999998</v>
      </c>
      <c r="D235" s="2">
        <v>4.1646999999999998</v>
      </c>
      <c r="E235" t="s">
        <v>15</v>
      </c>
      <c r="F235" s="3">
        <v>0</v>
      </c>
      <c r="G235" s="3">
        <v>7.22</v>
      </c>
      <c r="H235" s="3">
        <v>18.54</v>
      </c>
      <c r="I235" s="3">
        <v>4.3899999999999997</v>
      </c>
      <c r="J235" s="3">
        <v>3.86</v>
      </c>
      <c r="K235" s="3">
        <v>0.1</v>
      </c>
      <c r="L235" s="3">
        <v>6.23</v>
      </c>
      <c r="M235" s="3">
        <v>0</v>
      </c>
      <c r="N235" s="3">
        <v>10.47</v>
      </c>
    </row>
    <row r="236" spans="1:14" x14ac:dyDescent="0.3">
      <c r="A236" t="s">
        <v>77</v>
      </c>
      <c r="B236" s="2">
        <v>1.3959999999999999</v>
      </c>
      <c r="C236" s="2">
        <v>2.2012999999999998</v>
      </c>
      <c r="D236" s="2">
        <v>2.2214999999999998</v>
      </c>
      <c r="E236" t="s">
        <v>114</v>
      </c>
      <c r="F236" s="3">
        <v>4.43</v>
      </c>
      <c r="G236" s="3">
        <v>1.4</v>
      </c>
      <c r="H236" s="3">
        <v>3.88</v>
      </c>
      <c r="I236" s="3">
        <v>0</v>
      </c>
      <c r="J236" s="3">
        <v>1.1399999999999999</v>
      </c>
      <c r="K236" s="3">
        <v>1.93</v>
      </c>
      <c r="L236" s="3">
        <v>1.03</v>
      </c>
      <c r="M236" s="3">
        <v>0</v>
      </c>
      <c r="N236" s="3">
        <v>0.11</v>
      </c>
    </row>
    <row r="237" spans="1:14" x14ac:dyDescent="0.3">
      <c r="A237" t="s">
        <v>78</v>
      </c>
      <c r="B237" s="2">
        <v>4.7938999999999998</v>
      </c>
      <c r="C237" s="2">
        <v>9.4092000000000002</v>
      </c>
      <c r="D237" s="2">
        <v>8.1992999999999991</v>
      </c>
      <c r="E237" t="s">
        <v>114</v>
      </c>
      <c r="F237" s="3">
        <v>6.37</v>
      </c>
      <c r="G237" s="3">
        <v>0</v>
      </c>
      <c r="H237" s="3">
        <v>1.97</v>
      </c>
      <c r="I237" s="3">
        <v>0.11</v>
      </c>
      <c r="J237" s="3">
        <v>0.89</v>
      </c>
      <c r="K237" s="3">
        <v>4.83</v>
      </c>
      <c r="L237" s="3">
        <v>0.3</v>
      </c>
      <c r="M237" s="3">
        <v>2.88</v>
      </c>
      <c r="N237" s="3">
        <v>0</v>
      </c>
    </row>
    <row r="238" spans="1:14" x14ac:dyDescent="0.3">
      <c r="A238" t="s">
        <v>78</v>
      </c>
      <c r="B238" s="2">
        <v>12.4598</v>
      </c>
      <c r="C238" s="2">
        <v>19.2928</v>
      </c>
      <c r="D238" s="2">
        <v>16.9572</v>
      </c>
      <c r="E238" t="s">
        <v>16</v>
      </c>
      <c r="F238" s="3">
        <v>1.85</v>
      </c>
      <c r="G238" s="3">
        <v>2.1800000000000002</v>
      </c>
      <c r="H238" s="3">
        <v>12.08</v>
      </c>
      <c r="I238" s="3">
        <v>4.0999999999999996</v>
      </c>
      <c r="J238" s="3">
        <v>4.16</v>
      </c>
      <c r="K238" s="3">
        <v>0</v>
      </c>
      <c r="L238" s="3">
        <v>1.56</v>
      </c>
      <c r="M238" s="3">
        <v>2.91</v>
      </c>
      <c r="N238" s="3">
        <v>7.23</v>
      </c>
    </row>
    <row r="239" spans="1:14" x14ac:dyDescent="0.3">
      <c r="A239" t="s">
        <v>78</v>
      </c>
      <c r="B239" s="2">
        <v>9.9975000000000005</v>
      </c>
      <c r="C239" s="2">
        <v>16.017099999999999</v>
      </c>
      <c r="D239" s="2">
        <v>16.765499999999999</v>
      </c>
      <c r="E239" t="s">
        <v>115</v>
      </c>
      <c r="F239" s="3">
        <v>0.26</v>
      </c>
      <c r="G239" s="3">
        <v>0.16</v>
      </c>
      <c r="H239" s="3">
        <v>1.31</v>
      </c>
      <c r="I239" s="3">
        <v>0.7</v>
      </c>
      <c r="J239" s="3">
        <v>5.8</v>
      </c>
      <c r="K239" s="3">
        <v>0</v>
      </c>
      <c r="L239" s="3">
        <v>0.35</v>
      </c>
      <c r="M239" s="3">
        <v>0.76</v>
      </c>
      <c r="N239" s="3">
        <v>0.62</v>
      </c>
    </row>
    <row r="240" spans="1:14" x14ac:dyDescent="0.3">
      <c r="A240" t="s">
        <v>78</v>
      </c>
      <c r="B240" s="2">
        <v>11.585800000000001</v>
      </c>
      <c r="C240" s="2">
        <v>21.809000000000001</v>
      </c>
      <c r="D240" s="2">
        <v>27.0245</v>
      </c>
      <c r="E240" t="s">
        <v>15</v>
      </c>
      <c r="F240" s="3">
        <v>0.73</v>
      </c>
      <c r="G240" s="3">
        <v>8.0299999999999994</v>
      </c>
      <c r="H240" s="3">
        <v>0</v>
      </c>
      <c r="I240" s="3">
        <v>0.93</v>
      </c>
      <c r="J240" s="3">
        <v>0.03</v>
      </c>
      <c r="K240" s="3">
        <v>0</v>
      </c>
      <c r="L240" s="3">
        <v>1.42</v>
      </c>
      <c r="M240" s="3">
        <v>0.18</v>
      </c>
      <c r="N240" s="3">
        <v>0</v>
      </c>
    </row>
    <row r="241" spans="1:14" x14ac:dyDescent="0.3">
      <c r="A241" t="s">
        <v>78</v>
      </c>
      <c r="B241" s="2">
        <v>12.8523</v>
      </c>
      <c r="C241" s="2">
        <v>15.5252</v>
      </c>
      <c r="D241" s="2">
        <v>19.015999999999998</v>
      </c>
      <c r="E241" t="s">
        <v>116</v>
      </c>
      <c r="F241" s="3">
        <v>0</v>
      </c>
      <c r="G241" s="3">
        <v>0.41</v>
      </c>
      <c r="H241" s="3">
        <v>0</v>
      </c>
      <c r="I241" s="3">
        <v>0.89</v>
      </c>
      <c r="J241" s="3">
        <v>8.67</v>
      </c>
      <c r="K241" s="3">
        <v>2.99</v>
      </c>
      <c r="L241" s="3">
        <v>0.3</v>
      </c>
      <c r="M241" s="3">
        <v>4.97</v>
      </c>
      <c r="N241" s="3">
        <v>6.42</v>
      </c>
    </row>
    <row r="242" spans="1:14" x14ac:dyDescent="0.3">
      <c r="A242" t="s">
        <v>79</v>
      </c>
      <c r="B242" s="2">
        <v>11.6523</v>
      </c>
      <c r="C242" s="2">
        <v>19.4132</v>
      </c>
      <c r="D242" s="2">
        <v>0</v>
      </c>
      <c r="E242" t="s">
        <v>116</v>
      </c>
      <c r="F242" s="3">
        <v>4.53</v>
      </c>
      <c r="G242" s="3">
        <v>1.96</v>
      </c>
      <c r="H242" s="3">
        <v>17.350000000000001</v>
      </c>
      <c r="I242" s="3">
        <v>9.31</v>
      </c>
      <c r="J242" s="3">
        <v>3.22</v>
      </c>
      <c r="K242" s="3">
        <v>0.41</v>
      </c>
      <c r="L242" s="3">
        <v>0</v>
      </c>
      <c r="M242" s="3">
        <v>0</v>
      </c>
      <c r="N242" s="3">
        <v>6.83</v>
      </c>
    </row>
    <row r="243" spans="1:14" x14ac:dyDescent="0.3">
      <c r="A243" t="s">
        <v>79</v>
      </c>
      <c r="B243" s="2">
        <v>9.1821999999999999</v>
      </c>
      <c r="C243" s="2">
        <v>15.6465</v>
      </c>
      <c r="D243" s="2">
        <v>18.590699999999998</v>
      </c>
      <c r="E243" t="s">
        <v>114</v>
      </c>
      <c r="F243" s="3">
        <v>2.23</v>
      </c>
      <c r="G243" s="3">
        <v>1.79</v>
      </c>
      <c r="H243" s="3">
        <v>1.24</v>
      </c>
      <c r="I243" s="3">
        <v>0.89</v>
      </c>
      <c r="J243" s="3">
        <v>2</v>
      </c>
      <c r="K243" s="3">
        <v>7.74</v>
      </c>
      <c r="L243" s="3">
        <v>2.82</v>
      </c>
      <c r="M243" s="3">
        <v>0</v>
      </c>
      <c r="N243" s="3">
        <v>0.52</v>
      </c>
    </row>
    <row r="244" spans="1:14" x14ac:dyDescent="0.3">
      <c r="A244" t="s">
        <v>79</v>
      </c>
      <c r="B244" s="2">
        <v>11.476599999999999</v>
      </c>
      <c r="C244" s="2">
        <v>15.0579</v>
      </c>
      <c r="D244" s="2">
        <v>14.8969</v>
      </c>
      <c r="E244" t="s">
        <v>16</v>
      </c>
      <c r="F244" s="3">
        <v>0.87</v>
      </c>
      <c r="G244" s="3">
        <v>0.24</v>
      </c>
      <c r="H244" s="3">
        <v>0</v>
      </c>
      <c r="I244" s="3">
        <v>2.3199999999999998</v>
      </c>
      <c r="J244" s="3">
        <v>1.66</v>
      </c>
      <c r="K244" s="3">
        <v>2.86</v>
      </c>
      <c r="L244" s="3">
        <v>2.17</v>
      </c>
      <c r="M244" s="3">
        <v>1.55</v>
      </c>
      <c r="N244" s="3">
        <v>0</v>
      </c>
    </row>
    <row r="245" spans="1:14" x14ac:dyDescent="0.3">
      <c r="A245" t="s">
        <v>79</v>
      </c>
      <c r="B245" s="2">
        <v>13.325100000000001</v>
      </c>
      <c r="C245" s="2">
        <v>20.727399999999999</v>
      </c>
      <c r="D245" s="2">
        <v>0</v>
      </c>
      <c r="E245" t="s">
        <v>115</v>
      </c>
      <c r="F245" s="3">
        <v>0</v>
      </c>
      <c r="G245" s="3">
        <v>0</v>
      </c>
      <c r="H245" s="3">
        <v>1.06</v>
      </c>
      <c r="I245" s="3">
        <v>0</v>
      </c>
      <c r="J245" s="3">
        <v>0</v>
      </c>
      <c r="K245" s="3">
        <v>0.12</v>
      </c>
      <c r="L245" s="3">
        <v>0.57999999999999996</v>
      </c>
      <c r="M245" s="3">
        <v>0</v>
      </c>
      <c r="N245" s="3">
        <v>0.63</v>
      </c>
    </row>
    <row r="246" spans="1:14" x14ac:dyDescent="0.3">
      <c r="A246" t="s">
        <v>79</v>
      </c>
      <c r="B246" s="2">
        <v>10.202999999999999</v>
      </c>
      <c r="C246" s="2">
        <v>13.1919</v>
      </c>
      <c r="D246" s="2">
        <v>14.1418</v>
      </c>
      <c r="E246" t="s">
        <v>15</v>
      </c>
      <c r="F246" s="3">
        <v>0</v>
      </c>
      <c r="G246" s="3">
        <v>3.22</v>
      </c>
      <c r="H246" s="3">
        <v>0.09</v>
      </c>
      <c r="I246" s="3">
        <v>0</v>
      </c>
      <c r="J246" s="3">
        <v>0.99</v>
      </c>
      <c r="K246" s="3">
        <v>0</v>
      </c>
      <c r="L246" s="3">
        <v>0.24</v>
      </c>
      <c r="M246" s="3">
        <v>3.83</v>
      </c>
      <c r="N246" s="3">
        <v>0.94</v>
      </c>
    </row>
    <row r="247" spans="1:14" x14ac:dyDescent="0.3">
      <c r="A247" t="s">
        <v>80</v>
      </c>
      <c r="B247" s="2">
        <v>10.048999999999999</v>
      </c>
      <c r="C247" s="2">
        <v>13.2974</v>
      </c>
      <c r="D247" s="2">
        <v>14.7417</v>
      </c>
      <c r="E247" t="s">
        <v>115</v>
      </c>
      <c r="F247" s="3">
        <v>0</v>
      </c>
      <c r="G247" s="3">
        <v>0.02</v>
      </c>
      <c r="H247" s="3">
        <v>2.23</v>
      </c>
      <c r="I247" s="3">
        <v>0</v>
      </c>
      <c r="J247" s="3">
        <v>0.55000000000000004</v>
      </c>
      <c r="K247" s="3">
        <v>0.17</v>
      </c>
      <c r="L247" s="3">
        <v>1.24</v>
      </c>
      <c r="M247" s="3">
        <v>0</v>
      </c>
      <c r="N247" s="3">
        <v>0</v>
      </c>
    </row>
    <row r="248" spans="1:14" x14ac:dyDescent="0.3">
      <c r="A248" t="s">
        <v>80</v>
      </c>
      <c r="B248" s="2">
        <v>5.6403999999999996</v>
      </c>
      <c r="C248" s="2">
        <v>8.6117000000000008</v>
      </c>
      <c r="D248" s="2">
        <v>0</v>
      </c>
      <c r="E248" t="s">
        <v>16</v>
      </c>
      <c r="F248" s="3">
        <v>2.34</v>
      </c>
      <c r="G248" s="3">
        <v>1.96</v>
      </c>
      <c r="H248" s="3">
        <v>6.96</v>
      </c>
      <c r="I248" s="3">
        <v>9.07</v>
      </c>
      <c r="J248" s="3">
        <v>0</v>
      </c>
      <c r="K248" s="3">
        <v>0.97</v>
      </c>
      <c r="L248" s="3">
        <v>1.72</v>
      </c>
      <c r="M248" s="3">
        <v>0.6</v>
      </c>
      <c r="N248" s="3">
        <v>8.4600000000000009</v>
      </c>
    </row>
    <row r="249" spans="1:14" x14ac:dyDescent="0.3">
      <c r="A249" t="s">
        <v>80</v>
      </c>
      <c r="B249" s="2">
        <v>4.9404000000000003</v>
      </c>
      <c r="C249" s="2">
        <v>6.4375999999999998</v>
      </c>
      <c r="D249" s="2">
        <v>7.6744000000000003</v>
      </c>
      <c r="E249" t="s">
        <v>116</v>
      </c>
      <c r="F249" s="3">
        <v>2.37</v>
      </c>
      <c r="G249" s="3">
        <v>9.24</v>
      </c>
      <c r="H249" s="3">
        <v>5.48</v>
      </c>
      <c r="I249" s="3">
        <v>2.5499999999999998</v>
      </c>
      <c r="J249" s="3">
        <v>0</v>
      </c>
      <c r="K249" s="3">
        <v>0</v>
      </c>
      <c r="L249" s="3">
        <v>3.15</v>
      </c>
      <c r="M249" s="3">
        <v>9.77</v>
      </c>
      <c r="N249" s="3">
        <v>0</v>
      </c>
    </row>
    <row r="250" spans="1:14" x14ac:dyDescent="0.3">
      <c r="A250" t="s">
        <v>80</v>
      </c>
      <c r="B250" s="2">
        <v>9.3229000000000006</v>
      </c>
      <c r="C250" s="2">
        <v>15.0185</v>
      </c>
      <c r="D250" s="2">
        <v>16.938099999999999</v>
      </c>
      <c r="E250" t="s">
        <v>15</v>
      </c>
      <c r="F250" s="3">
        <v>0</v>
      </c>
      <c r="G250" s="3">
        <v>0</v>
      </c>
      <c r="H250" s="3">
        <v>1.53</v>
      </c>
      <c r="I250" s="3">
        <v>0.54</v>
      </c>
      <c r="J250" s="3">
        <v>0</v>
      </c>
      <c r="K250" s="3">
        <v>0.56000000000000005</v>
      </c>
      <c r="L250" s="3">
        <v>0.78</v>
      </c>
      <c r="M250" s="3">
        <v>0</v>
      </c>
      <c r="N250" s="3">
        <v>1.66</v>
      </c>
    </row>
    <row r="251" spans="1:14" x14ac:dyDescent="0.3">
      <c r="A251" t="s">
        <v>81</v>
      </c>
      <c r="B251" s="2">
        <v>79.443100000000001</v>
      </c>
      <c r="C251" s="2">
        <v>92.542400000000001</v>
      </c>
      <c r="D251" s="2">
        <v>104.8083</v>
      </c>
      <c r="E251" t="s">
        <v>16</v>
      </c>
      <c r="F251" s="3">
        <v>0</v>
      </c>
      <c r="G251" s="3">
        <v>5.29</v>
      </c>
      <c r="H251" s="3">
        <v>0</v>
      </c>
      <c r="I251" s="3">
        <v>0</v>
      </c>
      <c r="J251" s="3">
        <v>0.38</v>
      </c>
      <c r="K251" s="3">
        <v>3.25</v>
      </c>
      <c r="L251" s="3">
        <v>1.0900000000000001</v>
      </c>
      <c r="M251" s="3">
        <v>0</v>
      </c>
      <c r="N251" s="3">
        <v>0</v>
      </c>
    </row>
    <row r="252" spans="1:14" x14ac:dyDescent="0.3">
      <c r="A252" t="s">
        <v>81</v>
      </c>
      <c r="B252" s="2">
        <v>126.93770000000001</v>
      </c>
      <c r="C252" s="2">
        <v>184.95869999999999</v>
      </c>
      <c r="D252" s="2">
        <v>191.32839999999999</v>
      </c>
      <c r="E252" t="s">
        <v>114</v>
      </c>
      <c r="F252" s="3">
        <v>11.48</v>
      </c>
      <c r="G252" s="3">
        <v>0</v>
      </c>
      <c r="H252" s="3">
        <v>8.8699999999999992</v>
      </c>
      <c r="I252" s="3">
        <v>9.66</v>
      </c>
      <c r="J252" s="3">
        <v>0.37</v>
      </c>
      <c r="K252" s="3">
        <v>5.48</v>
      </c>
      <c r="L252" s="3">
        <v>2.31</v>
      </c>
      <c r="M252" s="3">
        <v>3.04</v>
      </c>
      <c r="N252" s="3">
        <v>3.81</v>
      </c>
    </row>
    <row r="253" spans="1:14" x14ac:dyDescent="0.3">
      <c r="A253" t="s">
        <v>82</v>
      </c>
      <c r="B253" s="2">
        <v>169.0027</v>
      </c>
      <c r="C253" s="2">
        <v>214.43620000000001</v>
      </c>
      <c r="D253" s="2">
        <v>0</v>
      </c>
      <c r="E253" t="s">
        <v>15</v>
      </c>
      <c r="F253" s="3">
        <v>1.1299999999999999</v>
      </c>
      <c r="G253" s="3">
        <v>0</v>
      </c>
      <c r="H253" s="3">
        <v>0.19</v>
      </c>
      <c r="I253" s="3">
        <v>4.26</v>
      </c>
      <c r="J253" s="3">
        <v>2.4300000000000002</v>
      </c>
      <c r="K253" s="3">
        <v>2.73</v>
      </c>
      <c r="L253" s="3">
        <v>2.7</v>
      </c>
      <c r="M253" s="3">
        <v>0</v>
      </c>
      <c r="N253" s="3">
        <v>0</v>
      </c>
    </row>
    <row r="254" spans="1:14" x14ac:dyDescent="0.3">
      <c r="A254" t="s">
        <v>82</v>
      </c>
      <c r="B254" s="2">
        <v>34.573500000000003</v>
      </c>
      <c r="C254" s="2">
        <v>37.2363</v>
      </c>
      <c r="D254" s="2">
        <v>37.252099999999999</v>
      </c>
      <c r="E254" t="s">
        <v>115</v>
      </c>
      <c r="F254" s="3">
        <v>0.9</v>
      </c>
      <c r="G254" s="3">
        <v>3.3</v>
      </c>
      <c r="H254" s="3">
        <v>0.15</v>
      </c>
      <c r="I254" s="3">
        <v>0</v>
      </c>
      <c r="J254" s="3">
        <v>8.64</v>
      </c>
      <c r="K254" s="3">
        <v>3.82</v>
      </c>
      <c r="L254" s="3">
        <v>0</v>
      </c>
      <c r="M254" s="3">
        <v>3.82</v>
      </c>
      <c r="N254" s="3">
        <v>0.21</v>
      </c>
    </row>
    <row r="255" spans="1:14" x14ac:dyDescent="0.3">
      <c r="A255" t="s">
        <v>83</v>
      </c>
      <c r="B255" s="2">
        <v>122.6592</v>
      </c>
      <c r="C255" s="2">
        <v>142.9246</v>
      </c>
      <c r="D255" s="2">
        <v>129.93549999999999</v>
      </c>
      <c r="E255" t="s">
        <v>114</v>
      </c>
      <c r="F255" s="3">
        <v>1.21</v>
      </c>
      <c r="G255" s="3">
        <v>3.03</v>
      </c>
      <c r="H255" s="3">
        <v>0.82</v>
      </c>
      <c r="I255" s="3">
        <v>4.22</v>
      </c>
      <c r="J255" s="3">
        <v>0</v>
      </c>
      <c r="K255" s="3">
        <v>1.3</v>
      </c>
      <c r="L255" s="3">
        <v>1.86</v>
      </c>
      <c r="M255" s="3">
        <v>0.16</v>
      </c>
      <c r="N255" s="3">
        <v>1.02</v>
      </c>
    </row>
    <row r="256" spans="1:14" x14ac:dyDescent="0.3">
      <c r="A256" t="s">
        <v>83</v>
      </c>
      <c r="B256" s="2">
        <v>153.12649999999999</v>
      </c>
      <c r="C256" s="2">
        <v>186.87739999999999</v>
      </c>
      <c r="D256" s="2">
        <v>221.06</v>
      </c>
      <c r="E256" t="s">
        <v>115</v>
      </c>
      <c r="F256" s="3">
        <v>0.24</v>
      </c>
      <c r="G256" s="3">
        <v>0</v>
      </c>
      <c r="H256" s="3">
        <v>0</v>
      </c>
      <c r="I256" s="3">
        <v>0.7</v>
      </c>
      <c r="J256" s="3">
        <v>0.54</v>
      </c>
      <c r="K256" s="3">
        <v>1.23</v>
      </c>
      <c r="L256" s="3">
        <v>0</v>
      </c>
      <c r="M256" s="3">
        <v>2.12</v>
      </c>
      <c r="N256" s="3">
        <v>0</v>
      </c>
    </row>
    <row r="257" spans="1:14" x14ac:dyDescent="0.3">
      <c r="A257" t="s">
        <v>84</v>
      </c>
      <c r="B257" s="2">
        <v>6.3327</v>
      </c>
      <c r="C257" s="2">
        <v>10.6717</v>
      </c>
      <c r="D257" s="2">
        <v>12.295199999999999</v>
      </c>
      <c r="E257" t="s">
        <v>115</v>
      </c>
      <c r="F257" s="3">
        <v>0</v>
      </c>
      <c r="G257" s="3">
        <v>0</v>
      </c>
      <c r="H257" s="3">
        <v>1.74</v>
      </c>
      <c r="I257" s="3">
        <v>0.03</v>
      </c>
      <c r="J257" s="3">
        <v>0.04</v>
      </c>
      <c r="K257" s="3">
        <v>0</v>
      </c>
      <c r="L257" s="3">
        <v>4.09</v>
      </c>
      <c r="M257" s="3">
        <v>0.78</v>
      </c>
      <c r="N257" s="3">
        <v>5.21</v>
      </c>
    </row>
    <row r="258" spans="1:14" x14ac:dyDescent="0.3">
      <c r="A258" t="s">
        <v>84</v>
      </c>
      <c r="B258" s="2">
        <v>3.4579</v>
      </c>
      <c r="C258" s="2">
        <v>6.2887000000000004</v>
      </c>
      <c r="D258" s="2">
        <v>6.5387000000000004</v>
      </c>
      <c r="E258" t="s">
        <v>116</v>
      </c>
      <c r="F258" s="3">
        <v>0.95</v>
      </c>
      <c r="G258" s="3">
        <v>0</v>
      </c>
      <c r="H258" s="3">
        <v>3.82</v>
      </c>
      <c r="I258" s="3">
        <v>4.53</v>
      </c>
      <c r="J258" s="3">
        <v>0</v>
      </c>
      <c r="K258" s="3">
        <v>0.39</v>
      </c>
      <c r="L258" s="3">
        <v>0.56999999999999995</v>
      </c>
      <c r="M258" s="3">
        <v>3.83</v>
      </c>
      <c r="N258" s="3">
        <v>0</v>
      </c>
    </row>
    <row r="259" spans="1:14" x14ac:dyDescent="0.3">
      <c r="A259" t="s">
        <v>84</v>
      </c>
      <c r="B259" s="2">
        <v>13.292</v>
      </c>
      <c r="C259" s="2">
        <v>18.074200000000001</v>
      </c>
      <c r="D259" s="2">
        <v>22.211600000000001</v>
      </c>
      <c r="E259" t="s">
        <v>16</v>
      </c>
      <c r="F259" s="3">
        <v>0</v>
      </c>
      <c r="G259" s="3">
        <v>3.89</v>
      </c>
      <c r="H259" s="3">
        <v>0</v>
      </c>
      <c r="I259" s="3">
        <v>0</v>
      </c>
      <c r="J259" s="3">
        <v>0.97</v>
      </c>
      <c r="K259" s="3">
        <v>1.65</v>
      </c>
      <c r="L259" s="3">
        <v>0.08</v>
      </c>
      <c r="M259" s="3">
        <v>0</v>
      </c>
      <c r="N259" s="3">
        <v>0</v>
      </c>
    </row>
    <row r="260" spans="1:14" x14ac:dyDescent="0.3">
      <c r="A260" t="s">
        <v>85</v>
      </c>
      <c r="B260" s="2">
        <v>153.90790000000001</v>
      </c>
      <c r="C260" s="2">
        <v>163.94229999999999</v>
      </c>
      <c r="D260" s="2">
        <v>188.566</v>
      </c>
      <c r="E260" t="s">
        <v>16</v>
      </c>
      <c r="F260" s="3">
        <v>0.6</v>
      </c>
      <c r="G260" s="3">
        <v>0.61</v>
      </c>
      <c r="H260" s="3">
        <v>0.23</v>
      </c>
      <c r="I260" s="3">
        <v>0.22</v>
      </c>
      <c r="J260" s="3">
        <v>0.18</v>
      </c>
      <c r="K260" s="3">
        <v>0.37</v>
      </c>
      <c r="L260" s="3">
        <v>0.39</v>
      </c>
      <c r="M260" s="3">
        <v>0</v>
      </c>
      <c r="N260" s="3">
        <v>0</v>
      </c>
    </row>
    <row r="261" spans="1:14" x14ac:dyDescent="0.3">
      <c r="A261" t="s">
        <v>85</v>
      </c>
      <c r="B261" s="2">
        <v>147.71539999999999</v>
      </c>
      <c r="C261" s="2">
        <v>190.28559999999999</v>
      </c>
      <c r="D261" s="2">
        <v>223.63460000000001</v>
      </c>
      <c r="E261" t="s">
        <v>15</v>
      </c>
      <c r="F261" s="3">
        <v>0.32</v>
      </c>
      <c r="G261" s="3">
        <v>0.47</v>
      </c>
      <c r="H261" s="3">
        <v>0</v>
      </c>
      <c r="I261" s="3">
        <v>1.56</v>
      </c>
      <c r="J261" s="3">
        <v>2.92</v>
      </c>
      <c r="K261" s="3">
        <v>3.33</v>
      </c>
      <c r="L261" s="3">
        <v>1.31</v>
      </c>
      <c r="M261" s="3">
        <v>0</v>
      </c>
      <c r="N261" s="3">
        <v>0.19</v>
      </c>
    </row>
    <row r="262" spans="1:14" x14ac:dyDescent="0.3">
      <c r="A262" t="s">
        <v>85</v>
      </c>
      <c r="B262" s="2">
        <v>104.8396</v>
      </c>
      <c r="C262" s="2">
        <v>150.68039999999999</v>
      </c>
      <c r="D262" s="2">
        <v>147.3707</v>
      </c>
      <c r="E262" t="s">
        <v>115</v>
      </c>
      <c r="F262" s="3">
        <v>0</v>
      </c>
      <c r="G262" s="3">
        <v>2</v>
      </c>
      <c r="H262" s="3">
        <v>10.39</v>
      </c>
      <c r="I262" s="3">
        <v>2.4</v>
      </c>
      <c r="J262" s="3">
        <v>0</v>
      </c>
      <c r="K262" s="3">
        <v>2.82</v>
      </c>
      <c r="L262" s="3">
        <v>0</v>
      </c>
      <c r="M262" s="3">
        <v>0</v>
      </c>
      <c r="N262" s="3">
        <v>0</v>
      </c>
    </row>
    <row r="263" spans="1:14" x14ac:dyDescent="0.3">
      <c r="A263" t="s">
        <v>86</v>
      </c>
      <c r="B263" s="2">
        <v>32.99</v>
      </c>
      <c r="C263" s="2">
        <v>46.018599999999999</v>
      </c>
      <c r="D263" s="2">
        <v>0</v>
      </c>
      <c r="E263" t="s">
        <v>115</v>
      </c>
      <c r="F263" s="3">
        <v>0</v>
      </c>
      <c r="G263" s="3">
        <v>0.43</v>
      </c>
      <c r="H263" s="3">
        <v>3.96</v>
      </c>
      <c r="I263" s="3">
        <v>12.22</v>
      </c>
      <c r="J263" s="3">
        <v>7.86</v>
      </c>
      <c r="K263" s="3">
        <v>1.29</v>
      </c>
      <c r="L263" s="3">
        <v>0</v>
      </c>
      <c r="M263" s="3">
        <v>2.77</v>
      </c>
      <c r="N263" s="3">
        <v>0.86</v>
      </c>
    </row>
    <row r="264" spans="1:14" x14ac:dyDescent="0.3">
      <c r="A264" t="s">
        <v>86</v>
      </c>
      <c r="B264" s="2">
        <v>45.662999999999997</v>
      </c>
      <c r="C264" s="2">
        <v>56.474400000000003</v>
      </c>
      <c r="D264" s="2">
        <v>56.506399999999999</v>
      </c>
      <c r="E264" t="s">
        <v>15</v>
      </c>
      <c r="F264" s="3">
        <v>0.98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0.12</v>
      </c>
      <c r="M264" s="3">
        <v>0</v>
      </c>
      <c r="N264" s="3">
        <v>0.47</v>
      </c>
    </row>
    <row r="265" spans="1:14" x14ac:dyDescent="0.3">
      <c r="A265" t="s">
        <v>87</v>
      </c>
      <c r="B265" s="2">
        <v>110.37</v>
      </c>
      <c r="C265" s="2">
        <v>168.15</v>
      </c>
      <c r="D265" s="2">
        <v>192.78299999999999</v>
      </c>
      <c r="E265" t="s">
        <v>15</v>
      </c>
      <c r="F265" s="3">
        <v>0.73</v>
      </c>
      <c r="G265" s="3">
        <v>0</v>
      </c>
      <c r="H265" s="3">
        <v>1.0900000000000001</v>
      </c>
      <c r="I265" s="3">
        <v>0</v>
      </c>
      <c r="J265" s="3">
        <v>0.04</v>
      </c>
      <c r="K265" s="3">
        <v>0.09</v>
      </c>
      <c r="L265" s="3">
        <v>0</v>
      </c>
      <c r="M265" s="3">
        <v>0.65</v>
      </c>
      <c r="N265" s="3">
        <v>1.08</v>
      </c>
    </row>
    <row r="266" spans="1:14" x14ac:dyDescent="0.3">
      <c r="A266" t="s">
        <v>87</v>
      </c>
      <c r="B266" s="2">
        <v>147.518</v>
      </c>
      <c r="C266" s="2">
        <v>196.67670000000001</v>
      </c>
      <c r="D266" s="2">
        <v>184.72280000000001</v>
      </c>
      <c r="E266" t="s">
        <v>16</v>
      </c>
      <c r="F266" s="3">
        <v>0.16</v>
      </c>
      <c r="G266" s="3">
        <v>2.31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0.25</v>
      </c>
      <c r="N266" s="3">
        <v>2.2400000000000002</v>
      </c>
    </row>
    <row r="267" spans="1:14" x14ac:dyDescent="0.3">
      <c r="A267" t="s">
        <v>88</v>
      </c>
      <c r="B267" s="2">
        <v>6.4893000000000001</v>
      </c>
      <c r="C267" s="2">
        <v>12.9069</v>
      </c>
      <c r="D267" s="2">
        <v>15.210100000000001</v>
      </c>
      <c r="E267" t="s">
        <v>114</v>
      </c>
      <c r="F267" s="3">
        <v>0</v>
      </c>
      <c r="G267" s="3">
        <v>0</v>
      </c>
      <c r="H267" s="3">
        <v>0</v>
      </c>
      <c r="I267" s="3">
        <v>0</v>
      </c>
      <c r="J267" s="3">
        <v>0.38</v>
      </c>
      <c r="K267" s="3">
        <v>0</v>
      </c>
      <c r="L267" s="3">
        <v>0</v>
      </c>
      <c r="M267" s="3">
        <v>0</v>
      </c>
      <c r="N267" s="3">
        <v>0</v>
      </c>
    </row>
    <row r="268" spans="1:14" x14ac:dyDescent="0.3">
      <c r="A268" t="s">
        <v>88</v>
      </c>
      <c r="B268" s="2">
        <v>4.6506999999999996</v>
      </c>
      <c r="C268" s="2">
        <v>9.1065000000000005</v>
      </c>
      <c r="D268" s="2">
        <v>9.4301999999999992</v>
      </c>
      <c r="E268" t="s">
        <v>115</v>
      </c>
      <c r="F268" s="3">
        <v>0</v>
      </c>
      <c r="G268" s="3">
        <v>1</v>
      </c>
      <c r="H268" s="3">
        <v>0</v>
      </c>
      <c r="I268" s="3">
        <v>0.26</v>
      </c>
      <c r="J268" s="3">
        <v>1.1100000000000001</v>
      </c>
      <c r="K268" s="3">
        <v>0.37</v>
      </c>
      <c r="L268" s="3">
        <v>0</v>
      </c>
      <c r="M268" s="3">
        <v>0.7</v>
      </c>
      <c r="N268" s="3">
        <v>0</v>
      </c>
    </row>
    <row r="269" spans="1:14" x14ac:dyDescent="0.3">
      <c r="A269" t="s">
        <v>88</v>
      </c>
      <c r="B269" s="2">
        <v>2.2749999999999999</v>
      </c>
      <c r="C269" s="2">
        <v>4.0225</v>
      </c>
      <c r="D269" s="2">
        <v>3.7551000000000001</v>
      </c>
      <c r="E269" t="s">
        <v>116</v>
      </c>
      <c r="F269" s="3">
        <v>0.73</v>
      </c>
      <c r="G269" s="3">
        <v>0.18</v>
      </c>
      <c r="H269" s="3">
        <v>4.6100000000000003</v>
      </c>
      <c r="I269" s="3">
        <v>0.8</v>
      </c>
      <c r="J269" s="3">
        <v>0.88</v>
      </c>
      <c r="K269" s="3">
        <v>1.96</v>
      </c>
      <c r="L269" s="3">
        <v>1.61</v>
      </c>
      <c r="M269" s="3">
        <v>0</v>
      </c>
      <c r="N269" s="3">
        <v>0</v>
      </c>
    </row>
    <row r="270" spans="1:14" x14ac:dyDescent="0.3">
      <c r="A270" t="s">
        <v>89</v>
      </c>
      <c r="B270" s="2">
        <v>37.656799999999997</v>
      </c>
      <c r="C270" s="2">
        <v>44.499699999999997</v>
      </c>
      <c r="D270" s="2">
        <v>43.003</v>
      </c>
      <c r="E270" t="s">
        <v>116</v>
      </c>
      <c r="F270" s="3">
        <v>7.28</v>
      </c>
      <c r="G270" s="3">
        <v>3.48</v>
      </c>
      <c r="H270" s="3">
        <v>0</v>
      </c>
      <c r="I270" s="3">
        <v>0</v>
      </c>
      <c r="J270" s="3">
        <v>0.13</v>
      </c>
      <c r="K270" s="3">
        <v>0</v>
      </c>
      <c r="L270" s="3">
        <v>0.86</v>
      </c>
      <c r="M270" s="3">
        <v>0.93</v>
      </c>
      <c r="N270" s="3">
        <v>0.79</v>
      </c>
    </row>
    <row r="271" spans="1:14" x14ac:dyDescent="0.3">
      <c r="A271" t="s">
        <v>89</v>
      </c>
      <c r="B271" s="2">
        <v>167.541</v>
      </c>
      <c r="C271" s="2">
        <v>236.43340000000001</v>
      </c>
      <c r="D271" s="2">
        <v>243.7405</v>
      </c>
      <c r="E271" t="s">
        <v>114</v>
      </c>
      <c r="F271" s="3">
        <v>0</v>
      </c>
      <c r="G271" s="3">
        <v>1.84</v>
      </c>
      <c r="H271" s="3">
        <v>0.53</v>
      </c>
      <c r="I271" s="3">
        <v>0</v>
      </c>
      <c r="J271" s="3">
        <v>0</v>
      </c>
      <c r="K271" s="3">
        <v>3.91</v>
      </c>
      <c r="L271" s="3">
        <v>3.01</v>
      </c>
      <c r="M271" s="3">
        <v>0.94</v>
      </c>
      <c r="N271" s="3">
        <v>0</v>
      </c>
    </row>
    <row r="272" spans="1:14" x14ac:dyDescent="0.3">
      <c r="A272" t="s">
        <v>90</v>
      </c>
      <c r="B272" s="2">
        <v>12.289300000000001</v>
      </c>
      <c r="C272" s="2">
        <v>23.973600000000001</v>
      </c>
      <c r="D272" s="2">
        <v>0</v>
      </c>
      <c r="E272" t="s">
        <v>15</v>
      </c>
      <c r="F272" s="3">
        <v>1.32</v>
      </c>
      <c r="G272" s="3">
        <v>0</v>
      </c>
      <c r="H272" s="3">
        <v>0</v>
      </c>
      <c r="I272" s="3">
        <v>0</v>
      </c>
      <c r="J272" s="3">
        <v>0</v>
      </c>
      <c r="K272" s="3">
        <v>1.03</v>
      </c>
      <c r="L272" s="3">
        <v>0</v>
      </c>
      <c r="M272" s="3">
        <v>0.14000000000000001</v>
      </c>
      <c r="N272" s="3">
        <v>0.28999999999999998</v>
      </c>
    </row>
    <row r="273" spans="1:14" x14ac:dyDescent="0.3">
      <c r="A273" t="s">
        <v>90</v>
      </c>
      <c r="B273" s="2">
        <v>10.4727</v>
      </c>
      <c r="C273" s="2">
        <v>16.064800000000002</v>
      </c>
      <c r="D273" s="2">
        <v>18.164300000000001</v>
      </c>
      <c r="E273" t="s">
        <v>114</v>
      </c>
      <c r="F273" s="3">
        <v>2.4700000000000002</v>
      </c>
      <c r="G273" s="3">
        <v>3.55</v>
      </c>
      <c r="H273" s="3">
        <v>0</v>
      </c>
      <c r="I273" s="3">
        <v>2.16</v>
      </c>
      <c r="J273" s="3">
        <v>0</v>
      </c>
      <c r="K273" s="3">
        <v>2.39</v>
      </c>
      <c r="L273" s="3">
        <v>1.54</v>
      </c>
      <c r="M273" s="3">
        <v>0</v>
      </c>
      <c r="N273" s="3">
        <v>0.25</v>
      </c>
    </row>
    <row r="274" spans="1:14" x14ac:dyDescent="0.3">
      <c r="A274" t="s">
        <v>90</v>
      </c>
      <c r="B274" s="2">
        <v>14.905900000000001</v>
      </c>
      <c r="C274" s="2">
        <v>19.456</v>
      </c>
      <c r="D274" s="2">
        <v>16.921199999999999</v>
      </c>
      <c r="E274" t="s">
        <v>116</v>
      </c>
      <c r="F274" s="3">
        <v>0.76</v>
      </c>
      <c r="G274" s="3">
        <v>1.88</v>
      </c>
      <c r="H274" s="3">
        <v>0</v>
      </c>
      <c r="I274" s="3">
        <v>2.2799999999999998</v>
      </c>
      <c r="J274" s="3">
        <v>4.13</v>
      </c>
      <c r="K274" s="3">
        <v>0</v>
      </c>
      <c r="L274" s="3">
        <v>0</v>
      </c>
      <c r="M274" s="3">
        <v>0</v>
      </c>
      <c r="N274" s="3">
        <v>0</v>
      </c>
    </row>
    <row r="275" spans="1:14" x14ac:dyDescent="0.3">
      <c r="A275" t="s">
        <v>90</v>
      </c>
      <c r="B275" s="2">
        <v>14.4322</v>
      </c>
      <c r="C275" s="2">
        <v>17.754899999999999</v>
      </c>
      <c r="D275" s="2">
        <v>22.034800000000001</v>
      </c>
      <c r="E275" t="s">
        <v>115</v>
      </c>
      <c r="F275" s="3">
        <v>0</v>
      </c>
      <c r="G275" s="3">
        <v>0.13</v>
      </c>
      <c r="H275" s="3">
        <v>0.44</v>
      </c>
      <c r="I275" s="3">
        <v>0</v>
      </c>
      <c r="J275" s="3">
        <v>0.18</v>
      </c>
      <c r="K275" s="3">
        <v>0</v>
      </c>
      <c r="L275" s="3">
        <v>0</v>
      </c>
      <c r="M275" s="3">
        <v>0</v>
      </c>
      <c r="N275" s="3">
        <v>7.0000000000000007E-2</v>
      </c>
    </row>
    <row r="276" spans="1:14" x14ac:dyDescent="0.3">
      <c r="A276" t="s">
        <v>90</v>
      </c>
      <c r="B276" s="2">
        <v>4.1833</v>
      </c>
      <c r="C276" s="2">
        <v>7.8682999999999996</v>
      </c>
      <c r="D276" s="2">
        <v>8.4418000000000006</v>
      </c>
      <c r="E276" t="s">
        <v>16</v>
      </c>
      <c r="F276" s="3">
        <v>4.12</v>
      </c>
      <c r="G276" s="3">
        <v>0.74</v>
      </c>
      <c r="H276" s="3">
        <v>0.18</v>
      </c>
      <c r="I276" s="3">
        <v>2.57</v>
      </c>
      <c r="J276" s="3">
        <v>2.4</v>
      </c>
      <c r="K276" s="3">
        <v>1.21</v>
      </c>
      <c r="L276" s="3">
        <v>2.89</v>
      </c>
      <c r="M276" s="3">
        <v>0</v>
      </c>
      <c r="N276" s="3">
        <v>0</v>
      </c>
    </row>
    <row r="277" spans="1:14" x14ac:dyDescent="0.3">
      <c r="A277" t="s">
        <v>91</v>
      </c>
      <c r="B277" s="2">
        <v>3.4889000000000001</v>
      </c>
      <c r="C277" s="2">
        <v>5.7159000000000004</v>
      </c>
      <c r="D277" s="2">
        <v>4.9132999999999996</v>
      </c>
      <c r="E277" t="s">
        <v>115</v>
      </c>
      <c r="F277" s="3">
        <v>2.59</v>
      </c>
      <c r="G277" s="3">
        <v>2.2799999999999998</v>
      </c>
      <c r="H277" s="3">
        <v>0.53</v>
      </c>
      <c r="I277" s="3">
        <v>6.29</v>
      </c>
      <c r="J277" s="3">
        <v>8.1999999999999993</v>
      </c>
      <c r="K277" s="3">
        <v>0</v>
      </c>
      <c r="L277" s="3">
        <v>0</v>
      </c>
      <c r="M277" s="3">
        <v>1.0900000000000001</v>
      </c>
      <c r="N277" s="3">
        <v>1.1499999999999999</v>
      </c>
    </row>
    <row r="278" spans="1:14" x14ac:dyDescent="0.3">
      <c r="A278" t="s">
        <v>91</v>
      </c>
      <c r="B278" s="2">
        <v>5.4512</v>
      </c>
      <c r="C278" s="2">
        <v>10.5672</v>
      </c>
      <c r="D278" s="2">
        <v>10.120699999999999</v>
      </c>
      <c r="E278" t="s">
        <v>16</v>
      </c>
      <c r="F278" s="3">
        <v>0</v>
      </c>
      <c r="G278" s="3">
        <v>1.2</v>
      </c>
      <c r="H278" s="3">
        <v>7.31</v>
      </c>
      <c r="I278" s="3">
        <v>14.36</v>
      </c>
      <c r="J278" s="3">
        <v>0</v>
      </c>
      <c r="K278" s="3">
        <v>0.05</v>
      </c>
      <c r="L278" s="3">
        <v>2.75</v>
      </c>
      <c r="M278" s="3">
        <v>0</v>
      </c>
      <c r="N278" s="3">
        <v>9.2899999999999991</v>
      </c>
    </row>
    <row r="279" spans="1:14" x14ac:dyDescent="0.3">
      <c r="A279" t="s">
        <v>91</v>
      </c>
      <c r="B279" s="2">
        <v>5.9446000000000003</v>
      </c>
      <c r="C279" s="2">
        <v>8.8696000000000002</v>
      </c>
      <c r="D279" s="2">
        <v>10.6592</v>
      </c>
      <c r="E279" t="s">
        <v>114</v>
      </c>
      <c r="F279" s="3">
        <v>0</v>
      </c>
      <c r="G279" s="3">
        <v>0</v>
      </c>
      <c r="H279" s="3">
        <v>0</v>
      </c>
      <c r="I279" s="3">
        <v>0.74</v>
      </c>
      <c r="J279" s="3">
        <v>1.34</v>
      </c>
      <c r="K279" s="3">
        <v>0</v>
      </c>
      <c r="L279" s="3">
        <v>0</v>
      </c>
      <c r="M279" s="3">
        <v>0</v>
      </c>
      <c r="N279" s="3">
        <v>0</v>
      </c>
    </row>
    <row r="280" spans="1:14" x14ac:dyDescent="0.3">
      <c r="A280" t="s">
        <v>91</v>
      </c>
      <c r="B280" s="2">
        <v>4.1028000000000002</v>
      </c>
      <c r="C280" s="2">
        <v>6.9481000000000002</v>
      </c>
      <c r="D280" s="2">
        <v>7.3205</v>
      </c>
      <c r="E280" t="s">
        <v>116</v>
      </c>
      <c r="F280" s="3">
        <v>0</v>
      </c>
      <c r="G280" s="3">
        <v>4.5199999999999996</v>
      </c>
      <c r="H280" s="3">
        <v>0.38</v>
      </c>
      <c r="I280" s="3">
        <v>0</v>
      </c>
      <c r="J280" s="3">
        <v>4.9800000000000004</v>
      </c>
      <c r="K280" s="3">
        <v>10.82</v>
      </c>
      <c r="L280" s="3">
        <v>6.55</v>
      </c>
      <c r="M280" s="3">
        <v>3.74</v>
      </c>
      <c r="N280" s="3">
        <v>1.53</v>
      </c>
    </row>
    <row r="281" spans="1:14" x14ac:dyDescent="0.3">
      <c r="A281" t="s">
        <v>91</v>
      </c>
      <c r="B281" s="2">
        <v>9.4710999999999999</v>
      </c>
      <c r="C281" s="2">
        <v>12.2689</v>
      </c>
      <c r="D281" s="2">
        <v>14.9633</v>
      </c>
      <c r="E281" t="s">
        <v>15</v>
      </c>
      <c r="F281" s="3">
        <v>1.56</v>
      </c>
      <c r="G281" s="3">
        <v>2.34</v>
      </c>
      <c r="H281" s="3">
        <v>1.37</v>
      </c>
      <c r="I281" s="3">
        <v>0</v>
      </c>
      <c r="J281" s="3">
        <v>1.02</v>
      </c>
      <c r="K281" s="3">
        <v>0.14000000000000001</v>
      </c>
      <c r="L281" s="3">
        <v>0.62</v>
      </c>
      <c r="M281" s="3">
        <v>0.14000000000000001</v>
      </c>
      <c r="N281" s="3">
        <v>0.83</v>
      </c>
    </row>
    <row r="282" spans="1:14" x14ac:dyDescent="0.3">
      <c r="A282" t="s">
        <v>92</v>
      </c>
      <c r="B282" s="2">
        <v>0.19520000000000001</v>
      </c>
      <c r="C282" s="2">
        <v>0.47260000000000002</v>
      </c>
      <c r="D282" s="2">
        <v>0.41880000000000001</v>
      </c>
      <c r="E282" t="s">
        <v>115</v>
      </c>
      <c r="F282" s="3">
        <v>1.47</v>
      </c>
      <c r="G282" s="3">
        <v>0.9</v>
      </c>
      <c r="H282" s="3">
        <v>1.24</v>
      </c>
      <c r="I282" s="3">
        <v>0</v>
      </c>
      <c r="J282" s="3">
        <v>0.42</v>
      </c>
      <c r="K282" s="3">
        <v>1.33</v>
      </c>
      <c r="L282" s="3">
        <v>0</v>
      </c>
      <c r="M282" s="3">
        <v>0.23</v>
      </c>
      <c r="N282" s="3">
        <v>0</v>
      </c>
    </row>
    <row r="283" spans="1:14" x14ac:dyDescent="0.3">
      <c r="A283" t="s">
        <v>92</v>
      </c>
      <c r="B283" s="2">
        <v>9.5699999999999993E-2</v>
      </c>
      <c r="C283" s="2">
        <v>0.2064</v>
      </c>
      <c r="D283" s="2">
        <v>0.2291</v>
      </c>
      <c r="E283" t="s">
        <v>114</v>
      </c>
      <c r="F283" s="3">
        <v>0</v>
      </c>
      <c r="G283" s="3">
        <v>0</v>
      </c>
      <c r="H283" s="3">
        <v>7.0000000000000007E-2</v>
      </c>
      <c r="I283" s="3">
        <v>1.1399999999999999</v>
      </c>
      <c r="J283" s="3">
        <v>4.41</v>
      </c>
      <c r="K283" s="3">
        <v>1.45</v>
      </c>
      <c r="L283" s="3">
        <v>0.03</v>
      </c>
      <c r="M283" s="3">
        <v>0.63</v>
      </c>
      <c r="N283" s="3">
        <v>0</v>
      </c>
    </row>
    <row r="284" spans="1:14" x14ac:dyDescent="0.3">
      <c r="A284" t="s">
        <v>92</v>
      </c>
      <c r="B284" s="2">
        <v>0.44879999999999998</v>
      </c>
      <c r="C284" s="2">
        <v>1.0024999999999999</v>
      </c>
      <c r="D284" s="2">
        <v>0.96689999999999998</v>
      </c>
      <c r="E284" t="s">
        <v>116</v>
      </c>
      <c r="F284" s="3">
        <v>1.47</v>
      </c>
      <c r="G284" s="3">
        <v>0</v>
      </c>
      <c r="H284" s="3">
        <v>0.18</v>
      </c>
      <c r="I284" s="3">
        <v>2.65</v>
      </c>
      <c r="J284" s="3">
        <v>5.0199999999999996</v>
      </c>
      <c r="K284" s="3">
        <v>0</v>
      </c>
      <c r="L284" s="3">
        <v>0</v>
      </c>
      <c r="M284" s="3">
        <v>0.26</v>
      </c>
      <c r="N284" s="3">
        <v>0.53</v>
      </c>
    </row>
    <row r="285" spans="1:14" x14ac:dyDescent="0.3">
      <c r="A285" t="s">
        <v>92</v>
      </c>
      <c r="B285" s="2">
        <v>0.52729999999999999</v>
      </c>
      <c r="C285" s="2">
        <v>1.3383</v>
      </c>
      <c r="D285" s="2">
        <v>1.0789</v>
      </c>
      <c r="E285" t="s">
        <v>15</v>
      </c>
      <c r="F285" s="3">
        <v>1.67</v>
      </c>
      <c r="G285" s="3">
        <v>0.49</v>
      </c>
      <c r="H285" s="3">
        <v>0</v>
      </c>
      <c r="I285" s="3">
        <v>2.57</v>
      </c>
      <c r="J285" s="3">
        <v>0.18</v>
      </c>
      <c r="K285" s="3">
        <v>7.0000000000000007E-2</v>
      </c>
      <c r="L285" s="3">
        <v>0.51</v>
      </c>
      <c r="M285" s="3">
        <v>1.43</v>
      </c>
      <c r="N285" s="3">
        <v>1.1399999999999999</v>
      </c>
    </row>
    <row r="286" spans="1:14" x14ac:dyDescent="0.3">
      <c r="A286" t="s">
        <v>93</v>
      </c>
      <c r="B286" s="2">
        <v>12.2224</v>
      </c>
      <c r="C286" s="2">
        <v>16.691700000000001</v>
      </c>
      <c r="D286" s="2">
        <v>0</v>
      </c>
      <c r="E286" t="s">
        <v>15</v>
      </c>
      <c r="F286" s="3">
        <v>1.2</v>
      </c>
      <c r="G286" s="3">
        <v>0</v>
      </c>
      <c r="H286" s="3">
        <v>0.81</v>
      </c>
      <c r="I286" s="3">
        <v>0.64</v>
      </c>
      <c r="J286" s="3">
        <v>0.62</v>
      </c>
      <c r="K286" s="3">
        <v>3.46</v>
      </c>
      <c r="L286" s="3">
        <v>0</v>
      </c>
      <c r="M286" s="3">
        <v>0</v>
      </c>
      <c r="N286" s="3">
        <v>0</v>
      </c>
    </row>
    <row r="287" spans="1:14" x14ac:dyDescent="0.3">
      <c r="A287" t="s">
        <v>93</v>
      </c>
      <c r="B287" s="2">
        <v>9.0385000000000009</v>
      </c>
      <c r="C287" s="2">
        <v>15.6313</v>
      </c>
      <c r="D287" s="2">
        <v>0</v>
      </c>
      <c r="E287" t="s">
        <v>114</v>
      </c>
      <c r="F287" s="3">
        <v>2.12</v>
      </c>
      <c r="G287" s="3">
        <v>1.05</v>
      </c>
      <c r="H287" s="3">
        <v>1.27</v>
      </c>
      <c r="I287" s="3">
        <v>4.1500000000000004</v>
      </c>
      <c r="J287" s="3">
        <v>2.93</v>
      </c>
      <c r="K287" s="3">
        <v>1.48</v>
      </c>
      <c r="L287" s="3">
        <v>1.96</v>
      </c>
      <c r="M287" s="3">
        <v>2.2200000000000002</v>
      </c>
      <c r="N287" s="3">
        <v>0</v>
      </c>
    </row>
    <row r="288" spans="1:14" x14ac:dyDescent="0.3">
      <c r="A288" t="s">
        <v>93</v>
      </c>
      <c r="B288" s="2">
        <v>8.4913000000000007</v>
      </c>
      <c r="C288" s="2">
        <v>12.824199999999999</v>
      </c>
      <c r="D288" s="2">
        <v>11.4191</v>
      </c>
      <c r="E288" t="s">
        <v>115</v>
      </c>
      <c r="F288" s="3">
        <v>0</v>
      </c>
      <c r="G288" s="3">
        <v>7.67</v>
      </c>
      <c r="H288" s="3">
        <v>1.58</v>
      </c>
      <c r="I288" s="3">
        <v>1.98</v>
      </c>
      <c r="J288" s="3">
        <v>17.97</v>
      </c>
      <c r="K288" s="3">
        <v>2.4900000000000002</v>
      </c>
      <c r="L288" s="3">
        <v>8.92</v>
      </c>
      <c r="M288" s="3">
        <v>0.61</v>
      </c>
      <c r="N288" s="3">
        <v>0</v>
      </c>
    </row>
    <row r="289" spans="1:14" x14ac:dyDescent="0.3">
      <c r="A289" t="s">
        <v>93</v>
      </c>
      <c r="B289" s="2">
        <v>9.7520000000000007</v>
      </c>
      <c r="C289" s="2">
        <v>17.439800000000002</v>
      </c>
      <c r="D289" s="2">
        <v>20.820599999999999</v>
      </c>
      <c r="E289" t="s">
        <v>116</v>
      </c>
      <c r="F289" s="3">
        <v>1.51</v>
      </c>
      <c r="G289" s="3">
        <v>0</v>
      </c>
      <c r="H289" s="3">
        <v>22.87</v>
      </c>
      <c r="I289" s="3">
        <v>6.74</v>
      </c>
      <c r="J289" s="3">
        <v>9.35</v>
      </c>
      <c r="K289" s="3">
        <v>7.38</v>
      </c>
      <c r="L289" s="3">
        <v>0.66</v>
      </c>
      <c r="M289" s="3">
        <v>6.61</v>
      </c>
      <c r="N289" s="3">
        <v>0.93</v>
      </c>
    </row>
    <row r="290" spans="1:14" x14ac:dyDescent="0.3">
      <c r="A290" t="s">
        <v>93</v>
      </c>
      <c r="B290" s="2">
        <v>10.298400000000001</v>
      </c>
      <c r="C290" s="2">
        <v>17.7546</v>
      </c>
      <c r="D290" s="2">
        <v>18.2578</v>
      </c>
      <c r="E290" t="s">
        <v>16</v>
      </c>
      <c r="F290" s="3">
        <v>0</v>
      </c>
      <c r="G290" s="3">
        <v>1.1200000000000001</v>
      </c>
      <c r="H290" s="3">
        <v>0</v>
      </c>
      <c r="I290" s="3">
        <v>0.47</v>
      </c>
      <c r="J290" s="3">
        <v>0</v>
      </c>
      <c r="K290" s="3">
        <v>1.38</v>
      </c>
      <c r="L290" s="3">
        <v>4.37</v>
      </c>
      <c r="M290" s="3">
        <v>1.19</v>
      </c>
      <c r="N290" s="3">
        <v>0</v>
      </c>
    </row>
    <row r="291" spans="1:14" x14ac:dyDescent="0.3">
      <c r="A291" t="s">
        <v>94</v>
      </c>
      <c r="B291" s="2">
        <v>9.3100000000000002E-2</v>
      </c>
      <c r="C291" s="2">
        <v>0.24690000000000001</v>
      </c>
      <c r="D291" s="2">
        <v>0.21540000000000001</v>
      </c>
      <c r="E291" t="s">
        <v>116</v>
      </c>
      <c r="F291" s="3">
        <v>0</v>
      </c>
      <c r="G291" s="3">
        <v>0</v>
      </c>
      <c r="H291" s="3">
        <v>0</v>
      </c>
      <c r="I291" s="3">
        <v>2.82</v>
      </c>
      <c r="J291" s="3">
        <v>3.32</v>
      </c>
      <c r="K291" s="3">
        <v>4.79</v>
      </c>
      <c r="L291" s="3">
        <v>0</v>
      </c>
      <c r="M291" s="3">
        <v>3.06</v>
      </c>
      <c r="N291" s="3">
        <v>0</v>
      </c>
    </row>
    <row r="292" spans="1:14" x14ac:dyDescent="0.3">
      <c r="A292" t="s">
        <v>94</v>
      </c>
      <c r="B292" s="2">
        <v>6.3899999999999998E-2</v>
      </c>
      <c r="C292" s="2">
        <v>0.1598</v>
      </c>
      <c r="D292" s="2">
        <v>0</v>
      </c>
      <c r="E292" t="s">
        <v>15</v>
      </c>
      <c r="F292" s="3">
        <v>2.27</v>
      </c>
      <c r="G292" s="3">
        <v>0</v>
      </c>
      <c r="H292" s="3">
        <v>5.51</v>
      </c>
      <c r="I292" s="3">
        <v>0</v>
      </c>
      <c r="J292" s="3">
        <v>2.08</v>
      </c>
      <c r="K292" s="3">
        <v>0</v>
      </c>
      <c r="L292" s="3">
        <v>0.47</v>
      </c>
      <c r="M292" s="3">
        <v>3.06</v>
      </c>
      <c r="N292" s="3">
        <v>0</v>
      </c>
    </row>
    <row r="293" spans="1:14" x14ac:dyDescent="0.3">
      <c r="A293" t="s">
        <v>94</v>
      </c>
      <c r="B293" s="2">
        <v>0.47699999999999998</v>
      </c>
      <c r="C293" s="2">
        <v>1.3101</v>
      </c>
      <c r="D293" s="2">
        <v>1.2647999999999999</v>
      </c>
      <c r="E293" t="s">
        <v>16</v>
      </c>
      <c r="F293" s="3">
        <v>0.71</v>
      </c>
      <c r="G293" s="3">
        <v>2.81</v>
      </c>
      <c r="H293" s="3">
        <v>1.64</v>
      </c>
      <c r="I293" s="3">
        <v>0</v>
      </c>
      <c r="J293" s="3">
        <v>0</v>
      </c>
      <c r="K293" s="3">
        <v>0</v>
      </c>
      <c r="L293" s="3">
        <v>2.81</v>
      </c>
      <c r="M293" s="3">
        <v>3.02</v>
      </c>
      <c r="N293" s="3">
        <v>0</v>
      </c>
    </row>
    <row r="294" spans="1:14" x14ac:dyDescent="0.3">
      <c r="A294" t="s">
        <v>94</v>
      </c>
      <c r="B294" s="2">
        <v>0.23019999999999999</v>
      </c>
      <c r="C294" s="2">
        <v>0.48370000000000002</v>
      </c>
      <c r="D294" s="2">
        <v>0.4451</v>
      </c>
      <c r="E294" t="s">
        <v>114</v>
      </c>
      <c r="F294" s="3">
        <v>0.49</v>
      </c>
      <c r="G294" s="3">
        <v>0.37</v>
      </c>
      <c r="H294" s="3">
        <v>1.8</v>
      </c>
      <c r="I294" s="3">
        <v>0.36</v>
      </c>
      <c r="J294" s="3">
        <v>0</v>
      </c>
      <c r="K294" s="3">
        <v>4.37</v>
      </c>
      <c r="L294" s="3">
        <v>0</v>
      </c>
      <c r="M294" s="3">
        <v>1.21</v>
      </c>
      <c r="N294" s="3">
        <v>0.37</v>
      </c>
    </row>
    <row r="295" spans="1:14" x14ac:dyDescent="0.3">
      <c r="A295" t="s">
        <v>95</v>
      </c>
      <c r="B295" s="2">
        <v>9.6502999999999997</v>
      </c>
      <c r="C295" s="2">
        <v>16.724399999999999</v>
      </c>
      <c r="D295" s="2">
        <v>17.8718</v>
      </c>
      <c r="E295" t="s">
        <v>16</v>
      </c>
      <c r="F295" s="3">
        <v>0.64</v>
      </c>
      <c r="G295" s="3">
        <v>0.66</v>
      </c>
      <c r="H295" s="3">
        <v>0.34</v>
      </c>
      <c r="I295" s="3">
        <v>0.98</v>
      </c>
      <c r="J295" s="3">
        <v>0</v>
      </c>
      <c r="K295" s="3">
        <v>3.37</v>
      </c>
      <c r="L295" s="3">
        <v>4.1100000000000003</v>
      </c>
      <c r="M295" s="3">
        <v>0.64</v>
      </c>
      <c r="N295" s="3">
        <v>0.38</v>
      </c>
    </row>
    <row r="296" spans="1:14" x14ac:dyDescent="0.3">
      <c r="A296" t="s">
        <v>95</v>
      </c>
      <c r="B296" s="2">
        <v>5.8887999999999998</v>
      </c>
      <c r="C296" s="2">
        <v>9.1418999999999997</v>
      </c>
      <c r="D296" s="2">
        <v>9.6700999999999997</v>
      </c>
      <c r="E296" t="s">
        <v>115</v>
      </c>
      <c r="F296" s="3">
        <v>7.0000000000000007E-2</v>
      </c>
      <c r="G296" s="3">
        <v>0</v>
      </c>
      <c r="H296" s="3">
        <v>8.31</v>
      </c>
      <c r="I296" s="3">
        <v>0</v>
      </c>
      <c r="J296" s="3">
        <v>0.39</v>
      </c>
      <c r="K296" s="3">
        <v>0</v>
      </c>
      <c r="L296" s="3">
        <v>4.88</v>
      </c>
      <c r="M296" s="3">
        <v>0</v>
      </c>
      <c r="N296" s="3">
        <v>3.93</v>
      </c>
    </row>
    <row r="297" spans="1:14" x14ac:dyDescent="0.3">
      <c r="A297" t="s">
        <v>95</v>
      </c>
      <c r="B297" s="2">
        <v>4.1741999999999999</v>
      </c>
      <c r="C297" s="2">
        <v>6.6896000000000004</v>
      </c>
      <c r="D297" s="2">
        <v>8.1646000000000001</v>
      </c>
      <c r="E297" t="s">
        <v>15</v>
      </c>
      <c r="F297" s="3">
        <v>0</v>
      </c>
      <c r="G297" s="3">
        <v>4.88</v>
      </c>
      <c r="H297" s="3">
        <v>3.28</v>
      </c>
      <c r="I297" s="3">
        <v>0</v>
      </c>
      <c r="J297" s="3">
        <v>1.1299999999999999</v>
      </c>
      <c r="K297" s="3">
        <v>3.18</v>
      </c>
      <c r="L297" s="3">
        <v>3.7</v>
      </c>
      <c r="M297" s="3">
        <v>7</v>
      </c>
      <c r="N297" s="3">
        <v>4.7300000000000004</v>
      </c>
    </row>
    <row r="298" spans="1:14" x14ac:dyDescent="0.3">
      <c r="A298" t="s">
        <v>95</v>
      </c>
      <c r="B298" s="2">
        <v>14.3368</v>
      </c>
      <c r="C298" s="2">
        <v>24.950099999999999</v>
      </c>
      <c r="D298" s="2">
        <v>0</v>
      </c>
      <c r="E298" t="s">
        <v>116</v>
      </c>
      <c r="F298" s="3">
        <v>0</v>
      </c>
      <c r="G298" s="3">
        <v>0</v>
      </c>
      <c r="H298" s="3">
        <v>0.77</v>
      </c>
      <c r="I298" s="3">
        <v>1.01</v>
      </c>
      <c r="J298" s="3">
        <v>0</v>
      </c>
      <c r="K298" s="3">
        <v>0</v>
      </c>
      <c r="L298" s="3">
        <v>0</v>
      </c>
      <c r="M298" s="3">
        <v>0.51</v>
      </c>
      <c r="N298" s="3">
        <v>0</v>
      </c>
    </row>
    <row r="299" spans="1:14" x14ac:dyDescent="0.3">
      <c r="A299" t="s">
        <v>95</v>
      </c>
      <c r="B299" s="2">
        <v>13.0458</v>
      </c>
      <c r="C299" s="2">
        <v>17.544599999999999</v>
      </c>
      <c r="D299" s="2">
        <v>18.732299999999999</v>
      </c>
      <c r="E299" t="s">
        <v>114</v>
      </c>
      <c r="F299" s="3">
        <v>10.89</v>
      </c>
      <c r="G299" s="3">
        <v>7.4</v>
      </c>
      <c r="H299" s="3">
        <v>0</v>
      </c>
      <c r="I299" s="3">
        <v>3.04</v>
      </c>
      <c r="J299" s="3">
        <v>0</v>
      </c>
      <c r="K299" s="3">
        <v>2.2599999999999998</v>
      </c>
      <c r="L299" s="3">
        <v>0.21</v>
      </c>
      <c r="M299" s="3">
        <v>12.46</v>
      </c>
      <c r="N299" s="3">
        <v>17.670000000000002</v>
      </c>
    </row>
    <row r="300" spans="1:14" x14ac:dyDescent="0.3">
      <c r="A300" t="s">
        <v>63</v>
      </c>
      <c r="B300" s="2">
        <v>7.7645</v>
      </c>
      <c r="C300" s="2">
        <v>6.4881000000000002</v>
      </c>
      <c r="D300" s="2">
        <v>13.145099999999999</v>
      </c>
      <c r="E300" t="s">
        <v>116</v>
      </c>
      <c r="F300" s="3">
        <v>1.28</v>
      </c>
      <c r="G300" s="3">
        <v>0</v>
      </c>
      <c r="H300" s="3">
        <v>0</v>
      </c>
      <c r="I300" s="3">
        <v>0.41</v>
      </c>
      <c r="J300" s="3">
        <v>5.45</v>
      </c>
      <c r="K300" s="3">
        <v>1.26</v>
      </c>
      <c r="L300" s="3">
        <v>0.09</v>
      </c>
      <c r="M300" s="3">
        <v>0.43</v>
      </c>
      <c r="N300" s="3">
        <v>4.5</v>
      </c>
    </row>
    <row r="301" spans="1:14" x14ac:dyDescent="0.3">
      <c r="A301" t="s">
        <v>77</v>
      </c>
      <c r="B301" s="2">
        <v>6.8696999999999999</v>
      </c>
      <c r="C301" s="2">
        <v>6.4554999999999998</v>
      </c>
      <c r="D301" s="2">
        <v>13.335900000000001</v>
      </c>
      <c r="E301" t="s">
        <v>116</v>
      </c>
      <c r="F301" s="3">
        <v>1.29</v>
      </c>
      <c r="G301" s="3">
        <v>2.63</v>
      </c>
      <c r="H301" s="3">
        <v>0</v>
      </c>
      <c r="I301" s="3">
        <v>0</v>
      </c>
      <c r="J301" s="3">
        <v>6.98</v>
      </c>
      <c r="K301" s="3">
        <v>0</v>
      </c>
      <c r="L301" s="3">
        <v>1.19</v>
      </c>
      <c r="M301" s="3">
        <v>2.69</v>
      </c>
      <c r="N301" s="3">
        <v>0.44</v>
      </c>
    </row>
    <row r="302" spans="1:14" x14ac:dyDescent="0.3">
      <c r="A302" t="s">
        <v>52</v>
      </c>
      <c r="B302" s="2">
        <v>12.8445</v>
      </c>
      <c r="C302" s="2">
        <v>9.6526999999999994</v>
      </c>
      <c r="D302" s="2">
        <v>21.2729</v>
      </c>
      <c r="E302" t="s">
        <v>116</v>
      </c>
      <c r="F302" s="3">
        <v>2.21</v>
      </c>
      <c r="G302" s="3">
        <v>0</v>
      </c>
      <c r="H302" s="3">
        <v>0</v>
      </c>
      <c r="I302" s="3">
        <v>0.59</v>
      </c>
      <c r="J302" s="3">
        <v>1.1299999999999999</v>
      </c>
      <c r="K302" s="3">
        <v>0.56000000000000005</v>
      </c>
      <c r="L302" s="3">
        <v>0</v>
      </c>
      <c r="M302" s="3">
        <v>3.25</v>
      </c>
      <c r="N302" s="3">
        <v>0.32</v>
      </c>
    </row>
    <row r="303" spans="1:14" x14ac:dyDescent="0.3">
      <c r="A303" t="s">
        <v>57</v>
      </c>
      <c r="B303" s="2">
        <v>120.4734</v>
      </c>
      <c r="C303" s="2">
        <v>104.0538</v>
      </c>
      <c r="D303" s="2">
        <v>0</v>
      </c>
      <c r="E303" t="s">
        <v>116</v>
      </c>
      <c r="F303" s="3">
        <v>0</v>
      </c>
      <c r="G303" s="3">
        <v>0.42</v>
      </c>
      <c r="H303" s="3">
        <v>0</v>
      </c>
      <c r="I303" s="3">
        <v>0</v>
      </c>
      <c r="J303" s="3">
        <v>1</v>
      </c>
      <c r="K303" s="3">
        <v>0.5</v>
      </c>
      <c r="L303" s="3">
        <v>7.0000000000000007E-2</v>
      </c>
      <c r="M303" s="3">
        <v>2.83</v>
      </c>
      <c r="N303" s="3">
        <v>0</v>
      </c>
    </row>
    <row r="304" spans="1:14" x14ac:dyDescent="0.3">
      <c r="A304" t="s">
        <v>49</v>
      </c>
      <c r="B304" s="2">
        <v>93.488600000000005</v>
      </c>
      <c r="C304" s="2">
        <v>66.456299999999999</v>
      </c>
      <c r="D304" s="2">
        <v>112.45829999999999</v>
      </c>
      <c r="E304" t="s">
        <v>116</v>
      </c>
      <c r="F304" s="3">
        <v>2.82</v>
      </c>
      <c r="G304" s="3">
        <v>7.0000000000000007E-2</v>
      </c>
      <c r="H304" s="3">
        <v>0</v>
      </c>
      <c r="I304" s="3">
        <v>0</v>
      </c>
      <c r="J304" s="3">
        <v>0</v>
      </c>
      <c r="K304" s="3">
        <v>0</v>
      </c>
      <c r="L304" s="3">
        <v>2.31</v>
      </c>
      <c r="M304" s="3">
        <v>0</v>
      </c>
      <c r="N304" s="3">
        <v>3.62</v>
      </c>
    </row>
    <row r="305" spans="1:14" x14ac:dyDescent="0.3">
      <c r="A305" t="s">
        <v>46</v>
      </c>
      <c r="B305" s="2">
        <v>7.1307</v>
      </c>
      <c r="C305" s="2">
        <v>5.1098999999999997</v>
      </c>
      <c r="D305" s="2">
        <v>15.912699999999999</v>
      </c>
      <c r="E305" t="s">
        <v>115</v>
      </c>
      <c r="F305" s="3">
        <v>1.52</v>
      </c>
      <c r="G305" s="3">
        <v>0.15</v>
      </c>
      <c r="H305" s="3">
        <v>0.34</v>
      </c>
      <c r="I305" s="3">
        <v>0</v>
      </c>
      <c r="J305" s="3">
        <v>0.27</v>
      </c>
      <c r="K305" s="3">
        <v>0.36</v>
      </c>
      <c r="L305" s="3">
        <v>0.21</v>
      </c>
      <c r="M305" s="3">
        <v>0.4</v>
      </c>
      <c r="N305" s="3">
        <v>1.29</v>
      </c>
    </row>
    <row r="306" spans="1:14" x14ac:dyDescent="0.3">
      <c r="A306" t="s">
        <v>32</v>
      </c>
      <c r="B306" s="2">
        <v>0.51170000000000004</v>
      </c>
      <c r="C306" s="2">
        <v>0.42880000000000001</v>
      </c>
      <c r="D306" s="2">
        <v>1.0085999999999999</v>
      </c>
      <c r="E306" t="s">
        <v>16</v>
      </c>
      <c r="F306" s="3">
        <v>0</v>
      </c>
      <c r="G306" s="3">
        <v>5.39</v>
      </c>
      <c r="H306" s="3">
        <v>5.47</v>
      </c>
      <c r="I306" s="3">
        <v>0</v>
      </c>
      <c r="J306" s="3">
        <v>1.29</v>
      </c>
      <c r="K306" s="3">
        <v>0.65</v>
      </c>
      <c r="L306" s="3">
        <v>0</v>
      </c>
      <c r="M306" s="3">
        <v>5.04</v>
      </c>
      <c r="N306" s="3">
        <v>1.1299999999999999</v>
      </c>
    </row>
    <row r="307" spans="1:14" x14ac:dyDescent="0.3">
      <c r="A307" t="s">
        <v>41</v>
      </c>
      <c r="B307" s="2">
        <v>44.231299999999997</v>
      </c>
      <c r="C307" s="2">
        <v>32.122300000000003</v>
      </c>
      <c r="D307" s="2">
        <v>61.454799999999999</v>
      </c>
      <c r="E307" t="s">
        <v>15</v>
      </c>
      <c r="F307" s="3">
        <v>0.71</v>
      </c>
      <c r="G307" s="3">
        <v>2.66</v>
      </c>
      <c r="H307" s="3">
        <v>0</v>
      </c>
      <c r="I307" s="3">
        <v>0.49</v>
      </c>
      <c r="J307" s="3">
        <v>0</v>
      </c>
      <c r="K307" s="3">
        <v>0</v>
      </c>
      <c r="L307" s="3">
        <v>0</v>
      </c>
      <c r="M307" s="3">
        <v>0</v>
      </c>
      <c r="N307" s="3">
        <v>0.26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AE74-2795-4997-911F-9CD878DB9953}">
  <dimension ref="A2:B58"/>
  <sheetViews>
    <sheetView workbookViewId="0">
      <selection activeCell="K47" sqref="K47"/>
    </sheetView>
  </sheetViews>
  <sheetFormatPr baseColWidth="10" defaultRowHeight="14.4" x14ac:dyDescent="0.3"/>
  <cols>
    <col min="1" max="1" width="16.5546875" bestFit="1" customWidth="1"/>
    <col min="2" max="2" width="19.21875" bestFit="1" customWidth="1"/>
  </cols>
  <sheetData>
    <row r="2" spans="1:2" x14ac:dyDescent="0.3">
      <c r="A2" s="10" t="s">
        <v>126</v>
      </c>
      <c r="B2" s="10"/>
    </row>
    <row r="3" spans="1:2" x14ac:dyDescent="0.3">
      <c r="A3" s="7" t="s">
        <v>120</v>
      </c>
      <c r="B3" t="s">
        <v>122</v>
      </c>
    </row>
    <row r="4" spans="1:2" x14ac:dyDescent="0.3">
      <c r="A4" s="8" t="s">
        <v>15</v>
      </c>
      <c r="B4" s="5">
        <v>59406.066867999987</v>
      </c>
    </row>
    <row r="5" spans="1:2" x14ac:dyDescent="0.3">
      <c r="A5" s="8" t="s">
        <v>115</v>
      </c>
      <c r="B5" s="5">
        <v>55384.510639999979</v>
      </c>
    </row>
    <row r="6" spans="1:2" x14ac:dyDescent="0.3">
      <c r="A6" s="8" t="s">
        <v>112</v>
      </c>
      <c r="B6" s="5">
        <v>52100.783708999988</v>
      </c>
    </row>
    <row r="7" spans="1:2" x14ac:dyDescent="0.3">
      <c r="A7" s="8" t="s">
        <v>121</v>
      </c>
      <c r="B7" s="5">
        <v>166891.36121699994</v>
      </c>
    </row>
    <row r="10" spans="1:2" x14ac:dyDescent="0.3">
      <c r="A10" s="10" t="s">
        <v>127</v>
      </c>
      <c r="B10" s="10"/>
    </row>
    <row r="11" spans="1:2" x14ac:dyDescent="0.3">
      <c r="A11" s="7" t="s">
        <v>120</v>
      </c>
      <c r="B11" t="s">
        <v>122</v>
      </c>
    </row>
    <row r="12" spans="1:2" x14ac:dyDescent="0.3">
      <c r="A12" s="8" t="s">
        <v>28</v>
      </c>
      <c r="B12" s="3">
        <v>16377.085495999998</v>
      </c>
    </row>
    <row r="13" spans="1:2" x14ac:dyDescent="0.3">
      <c r="A13" s="8" t="s">
        <v>38</v>
      </c>
      <c r="B13" s="3">
        <v>11252.122332999999</v>
      </c>
    </row>
    <row r="14" spans="1:2" x14ac:dyDescent="0.3">
      <c r="A14" s="8" t="s">
        <v>49</v>
      </c>
      <c r="B14" s="3">
        <v>10527.335950000002</v>
      </c>
    </row>
    <row r="15" spans="1:2" x14ac:dyDescent="0.3">
      <c r="A15" s="8" t="s">
        <v>121</v>
      </c>
      <c r="B15" s="3">
        <v>38156.543779</v>
      </c>
    </row>
    <row r="24" spans="1:2" ht="14.4" customHeight="1" x14ac:dyDescent="0.3">
      <c r="A24" s="11" t="s">
        <v>128</v>
      </c>
      <c r="B24" s="11"/>
    </row>
    <row r="25" spans="1:2" x14ac:dyDescent="0.3">
      <c r="A25" s="7" t="s">
        <v>120</v>
      </c>
      <c r="B25" t="s">
        <v>125</v>
      </c>
    </row>
    <row r="26" spans="1:2" x14ac:dyDescent="0.3">
      <c r="A26" s="8" t="s">
        <v>28</v>
      </c>
      <c r="B26" s="3">
        <v>4285.2021019999984</v>
      </c>
    </row>
    <row r="27" spans="1:2" x14ac:dyDescent="0.3">
      <c r="A27" s="8" t="s">
        <v>81</v>
      </c>
      <c r="B27" s="3">
        <v>2743.2294129999991</v>
      </c>
    </row>
    <row r="28" spans="1:2" x14ac:dyDescent="0.3">
      <c r="A28" s="8" t="s">
        <v>49</v>
      </c>
      <c r="B28" s="3">
        <v>2723.2512549999997</v>
      </c>
    </row>
    <row r="29" spans="1:2" x14ac:dyDescent="0.3">
      <c r="A29" s="8" t="s">
        <v>33</v>
      </c>
      <c r="B29" s="3">
        <v>2543.1397869999992</v>
      </c>
    </row>
    <row r="30" spans="1:2" x14ac:dyDescent="0.3">
      <c r="A30" s="8" t="s">
        <v>58</v>
      </c>
      <c r="B30" s="3">
        <v>2305.9831839999997</v>
      </c>
    </row>
    <row r="31" spans="1:2" x14ac:dyDescent="0.3">
      <c r="A31" s="8" t="s">
        <v>121</v>
      </c>
      <c r="B31" s="3">
        <v>14600.805740999995</v>
      </c>
    </row>
    <row r="34" spans="1:2" x14ac:dyDescent="0.3">
      <c r="A34" s="11" t="s">
        <v>129</v>
      </c>
      <c r="B34" s="11"/>
    </row>
    <row r="35" spans="1:2" x14ac:dyDescent="0.3">
      <c r="A35" s="7" t="s">
        <v>120</v>
      </c>
      <c r="B35" t="s">
        <v>122</v>
      </c>
    </row>
    <row r="36" spans="1:2" x14ac:dyDescent="0.3">
      <c r="A36" s="8" t="s">
        <v>26</v>
      </c>
      <c r="B36" s="5">
        <v>5.5234380000000005</v>
      </c>
    </row>
    <row r="37" spans="1:2" x14ac:dyDescent="0.3">
      <c r="A37" s="8" t="s">
        <v>55</v>
      </c>
      <c r="B37" s="5">
        <v>21.762492000000002</v>
      </c>
    </row>
    <row r="38" spans="1:2" x14ac:dyDescent="0.3">
      <c r="A38" s="8" t="s">
        <v>94</v>
      </c>
      <c r="B38" s="5">
        <v>24.330641000000004</v>
      </c>
    </row>
    <row r="39" spans="1:2" x14ac:dyDescent="0.3">
      <c r="A39" s="8" t="s">
        <v>121</v>
      </c>
      <c r="B39" s="5">
        <v>51.616571000000008</v>
      </c>
    </row>
    <row r="46" spans="1:2" x14ac:dyDescent="0.3">
      <c r="A46" s="7" t="s">
        <v>120</v>
      </c>
      <c r="B46" t="s">
        <v>125</v>
      </c>
    </row>
    <row r="47" spans="1:2" x14ac:dyDescent="0.3">
      <c r="A47" s="8" t="s">
        <v>99</v>
      </c>
      <c r="B47">
        <v>60555.384734000007</v>
      </c>
    </row>
    <row r="48" spans="1:2" x14ac:dyDescent="0.3">
      <c r="A48" s="9" t="s">
        <v>150</v>
      </c>
      <c r="B48">
        <v>8997.2041320000044</v>
      </c>
    </row>
    <row r="49" spans="1:2" x14ac:dyDescent="0.3">
      <c r="A49" s="9" t="s">
        <v>151</v>
      </c>
      <c r="B49">
        <v>9786.5649200000062</v>
      </c>
    </row>
    <row r="50" spans="1:2" x14ac:dyDescent="0.3">
      <c r="A50" s="9" t="s">
        <v>152</v>
      </c>
      <c r="B50">
        <v>9017.5016109999997</v>
      </c>
    </row>
    <row r="51" spans="1:2" x14ac:dyDescent="0.3">
      <c r="A51" s="9" t="s">
        <v>153</v>
      </c>
      <c r="B51">
        <v>6944.9026919999988</v>
      </c>
    </row>
    <row r="52" spans="1:2" x14ac:dyDescent="0.3">
      <c r="A52" s="9" t="s">
        <v>154</v>
      </c>
      <c r="B52">
        <v>6743.9907400000038</v>
      </c>
    </row>
    <row r="53" spans="1:2" x14ac:dyDescent="0.3">
      <c r="A53" s="9" t="s">
        <v>155</v>
      </c>
      <c r="B53">
        <v>6720.843477999998</v>
      </c>
    </row>
    <row r="54" spans="1:2" x14ac:dyDescent="0.3">
      <c r="A54" s="9" t="s">
        <v>156</v>
      </c>
      <c r="B54">
        <v>6377.0945200000024</v>
      </c>
    </row>
    <row r="55" spans="1:2" x14ac:dyDescent="0.3">
      <c r="A55" s="9" t="s">
        <v>157</v>
      </c>
      <c r="B55">
        <v>5967.2826410000007</v>
      </c>
    </row>
    <row r="56" spans="1:2" x14ac:dyDescent="0.3">
      <c r="A56" s="8" t="s">
        <v>108</v>
      </c>
      <c r="B56">
        <v>6203.7424330000022</v>
      </c>
    </row>
    <row r="57" spans="1:2" x14ac:dyDescent="0.3">
      <c r="A57" s="9" t="s">
        <v>158</v>
      </c>
      <c r="B57">
        <v>6203.7424330000022</v>
      </c>
    </row>
    <row r="58" spans="1:2" x14ac:dyDescent="0.3">
      <c r="A58" s="8" t="s">
        <v>121</v>
      </c>
      <c r="B58">
        <v>66759.127167000013</v>
      </c>
    </row>
  </sheetData>
  <mergeCells count="4">
    <mergeCell ref="A2:B2"/>
    <mergeCell ref="A10:B10"/>
    <mergeCell ref="A24:B24"/>
    <mergeCell ref="A34:B34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C25E-D355-4632-9C1F-F0774DAD194D}">
  <dimension ref="A1:M2755"/>
  <sheetViews>
    <sheetView topLeftCell="A100" workbookViewId="0">
      <selection activeCell="J2" sqref="J2"/>
    </sheetView>
  </sheetViews>
  <sheetFormatPr baseColWidth="10" defaultRowHeight="14.4" x14ac:dyDescent="0.3"/>
  <cols>
    <col min="1" max="1" width="14.5546875" bestFit="1" customWidth="1"/>
    <col min="2" max="2" width="14" bestFit="1" customWidth="1"/>
    <col min="3" max="4" width="9" bestFit="1" customWidth="1"/>
    <col min="5" max="5" width="16.21875" bestFit="1" customWidth="1"/>
    <col min="6" max="6" width="16.77734375" bestFit="1" customWidth="1"/>
    <col min="7" max="7" width="6.77734375" bestFit="1" customWidth="1"/>
    <col min="8" max="8" width="7.77734375" bestFit="1" customWidth="1"/>
    <col min="9" max="9" width="7.6640625" bestFit="1" customWidth="1"/>
    <col min="10" max="10" width="13.5546875" bestFit="1" customWidth="1"/>
    <col min="11" max="11" width="12" bestFit="1" customWidth="1"/>
    <col min="12" max="12" width="11" bestFit="1" customWidth="1"/>
    <col min="13" max="13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110</v>
      </c>
      <c r="H1" t="s">
        <v>111</v>
      </c>
      <c r="I1" t="s">
        <v>97</v>
      </c>
      <c r="J1" t="s">
        <v>113</v>
      </c>
      <c r="K1" t="s">
        <v>123</v>
      </c>
      <c r="L1" t="s">
        <v>124</v>
      </c>
      <c r="M1" t="s">
        <v>140</v>
      </c>
    </row>
    <row r="2" spans="1:13" x14ac:dyDescent="0.3">
      <c r="A2" t="s">
        <v>14</v>
      </c>
      <c r="B2">
        <v>0.23100000000000001</v>
      </c>
      <c r="C2">
        <v>0.6331</v>
      </c>
      <c r="D2">
        <v>0.69189999999999996</v>
      </c>
      <c r="E2" t="s">
        <v>15</v>
      </c>
      <c r="F2" t="s">
        <v>15</v>
      </c>
      <c r="G2" t="s">
        <v>98</v>
      </c>
      <c r="H2">
        <v>2020</v>
      </c>
      <c r="I2">
        <v>5.5</v>
      </c>
      <c r="J2">
        <v>3.4820500000000001</v>
      </c>
      <c r="K2">
        <v>1.2705</v>
      </c>
      <c r="L2">
        <v>2.2115499999999999</v>
      </c>
      <c r="M2" t="s">
        <v>141</v>
      </c>
    </row>
    <row r="3" spans="1:13" x14ac:dyDescent="0.3">
      <c r="A3" t="s">
        <v>14</v>
      </c>
      <c r="B3">
        <v>0.23100000000000001</v>
      </c>
      <c r="C3">
        <v>0.6331</v>
      </c>
      <c r="D3">
        <v>0.69189999999999996</v>
      </c>
      <c r="E3" t="s">
        <v>15</v>
      </c>
      <c r="F3" t="s">
        <v>15</v>
      </c>
      <c r="G3" t="s">
        <v>100</v>
      </c>
      <c r="H3">
        <v>2020</v>
      </c>
      <c r="I3">
        <v>0</v>
      </c>
      <c r="J3">
        <v>0</v>
      </c>
      <c r="K3">
        <v>0</v>
      </c>
      <c r="L3">
        <v>0</v>
      </c>
      <c r="M3" t="s">
        <v>142</v>
      </c>
    </row>
    <row r="4" spans="1:13" x14ac:dyDescent="0.3">
      <c r="A4" t="s">
        <v>14</v>
      </c>
      <c r="B4">
        <v>0.23100000000000001</v>
      </c>
      <c r="C4">
        <v>0.6331</v>
      </c>
      <c r="D4">
        <v>0.69189999999999996</v>
      </c>
      <c r="E4" t="s">
        <v>15</v>
      </c>
      <c r="F4" t="s">
        <v>15</v>
      </c>
      <c r="G4" t="s">
        <v>101</v>
      </c>
      <c r="H4">
        <v>2020</v>
      </c>
      <c r="I4">
        <v>2.1</v>
      </c>
      <c r="J4">
        <v>1.32951</v>
      </c>
      <c r="K4">
        <v>0.48510000000000003</v>
      </c>
      <c r="L4">
        <v>0.84440999999999988</v>
      </c>
      <c r="M4" t="s">
        <v>143</v>
      </c>
    </row>
    <row r="5" spans="1:13" x14ac:dyDescent="0.3">
      <c r="A5" t="s">
        <v>14</v>
      </c>
      <c r="B5">
        <v>0.23100000000000001</v>
      </c>
      <c r="C5">
        <v>0.6331</v>
      </c>
      <c r="D5">
        <v>0.69189999999999996</v>
      </c>
      <c r="E5" t="s">
        <v>15</v>
      </c>
      <c r="F5" t="s">
        <v>15</v>
      </c>
      <c r="G5" t="s">
        <v>102</v>
      </c>
      <c r="H5">
        <v>2020</v>
      </c>
      <c r="I5">
        <v>0</v>
      </c>
      <c r="J5">
        <v>0</v>
      </c>
      <c r="K5">
        <v>0</v>
      </c>
      <c r="L5">
        <v>0</v>
      </c>
      <c r="M5" t="s">
        <v>144</v>
      </c>
    </row>
    <row r="6" spans="1:13" x14ac:dyDescent="0.3">
      <c r="A6" t="s">
        <v>14</v>
      </c>
      <c r="B6">
        <v>0.23100000000000001</v>
      </c>
      <c r="C6">
        <v>0.6331</v>
      </c>
      <c r="D6">
        <v>0.69189999999999996</v>
      </c>
      <c r="E6" t="s">
        <v>15</v>
      </c>
      <c r="F6" t="s">
        <v>15</v>
      </c>
      <c r="G6" t="s">
        <v>103</v>
      </c>
      <c r="H6">
        <v>2020</v>
      </c>
      <c r="I6">
        <v>5.67</v>
      </c>
      <c r="J6">
        <v>3.589677</v>
      </c>
      <c r="K6">
        <v>1.3097700000000001</v>
      </c>
      <c r="L6">
        <v>2.2799069999999997</v>
      </c>
      <c r="M6" t="s">
        <v>145</v>
      </c>
    </row>
    <row r="7" spans="1:13" x14ac:dyDescent="0.3">
      <c r="A7" t="s">
        <v>14</v>
      </c>
      <c r="B7">
        <v>0.23100000000000001</v>
      </c>
      <c r="C7">
        <v>0.6331</v>
      </c>
      <c r="D7">
        <v>0.69189999999999996</v>
      </c>
      <c r="E7" t="s">
        <v>15</v>
      </c>
      <c r="F7" t="s">
        <v>15</v>
      </c>
      <c r="G7" t="s">
        <v>104</v>
      </c>
      <c r="H7">
        <v>2020</v>
      </c>
      <c r="I7">
        <v>0.81</v>
      </c>
      <c r="J7">
        <v>0.51281100000000002</v>
      </c>
      <c r="K7">
        <v>0.18711000000000003</v>
      </c>
      <c r="L7">
        <v>0.32570100000000002</v>
      </c>
      <c r="M7" t="s">
        <v>146</v>
      </c>
    </row>
    <row r="8" spans="1:13" x14ac:dyDescent="0.3">
      <c r="A8" t="s">
        <v>14</v>
      </c>
      <c r="B8">
        <v>0.23100000000000001</v>
      </c>
      <c r="C8">
        <v>0.6331</v>
      </c>
      <c r="D8">
        <v>0.69189999999999996</v>
      </c>
      <c r="E8" t="s">
        <v>15</v>
      </c>
      <c r="F8" t="s">
        <v>15</v>
      </c>
      <c r="G8" t="s">
        <v>105</v>
      </c>
      <c r="H8">
        <v>2020</v>
      </c>
      <c r="I8">
        <v>0.33</v>
      </c>
      <c r="J8">
        <v>0.208923</v>
      </c>
      <c r="K8">
        <v>7.6230000000000006E-2</v>
      </c>
      <c r="L8">
        <v>0.13269300000000001</v>
      </c>
      <c r="M8" t="s">
        <v>147</v>
      </c>
    </row>
    <row r="9" spans="1:13" x14ac:dyDescent="0.3">
      <c r="A9" t="s">
        <v>14</v>
      </c>
      <c r="B9">
        <v>0.23100000000000001</v>
      </c>
      <c r="C9">
        <v>0.6331</v>
      </c>
      <c r="D9">
        <v>0.69189999999999996</v>
      </c>
      <c r="E9" t="s">
        <v>15</v>
      </c>
      <c r="F9" t="s">
        <v>15</v>
      </c>
      <c r="G9" t="s">
        <v>106</v>
      </c>
      <c r="H9">
        <v>2020</v>
      </c>
      <c r="I9">
        <v>0</v>
      </c>
      <c r="J9">
        <v>0</v>
      </c>
      <c r="K9">
        <v>0</v>
      </c>
      <c r="L9">
        <v>0</v>
      </c>
      <c r="M9" t="s">
        <v>148</v>
      </c>
    </row>
    <row r="10" spans="1:13" x14ac:dyDescent="0.3">
      <c r="A10" t="s">
        <v>14</v>
      </c>
      <c r="B10">
        <v>0.23100000000000001</v>
      </c>
      <c r="C10">
        <v>0.6331</v>
      </c>
      <c r="D10">
        <v>0.69189999999999996</v>
      </c>
      <c r="E10" t="s">
        <v>15</v>
      </c>
      <c r="F10" t="s">
        <v>15</v>
      </c>
      <c r="G10" t="s">
        <v>107</v>
      </c>
      <c r="H10">
        <v>2021</v>
      </c>
      <c r="I10">
        <v>2.72</v>
      </c>
      <c r="J10">
        <v>1.722032</v>
      </c>
      <c r="K10">
        <v>0.6283200000000001</v>
      </c>
      <c r="L10">
        <v>1.093712</v>
      </c>
      <c r="M10" t="s">
        <v>149</v>
      </c>
    </row>
    <row r="11" spans="1:13" x14ac:dyDescent="0.3">
      <c r="A11" t="s">
        <v>14</v>
      </c>
      <c r="B11">
        <v>0.33260000000000001</v>
      </c>
      <c r="C11">
        <v>0.60589999999999999</v>
      </c>
      <c r="D11">
        <v>0.71970000000000001</v>
      </c>
      <c r="E11" t="s">
        <v>112</v>
      </c>
      <c r="F11" t="s">
        <v>112</v>
      </c>
      <c r="G11" t="s">
        <v>98</v>
      </c>
      <c r="H11">
        <v>2020</v>
      </c>
      <c r="I11">
        <v>0.06</v>
      </c>
      <c r="J11">
        <v>3.6353999999999997E-2</v>
      </c>
      <c r="K11">
        <v>1.9955999999999998E-2</v>
      </c>
      <c r="L11">
        <v>1.6397999999999999E-2</v>
      </c>
      <c r="M11" t="s">
        <v>141</v>
      </c>
    </row>
    <row r="12" spans="1:13" x14ac:dyDescent="0.3">
      <c r="A12" t="s">
        <v>14</v>
      </c>
      <c r="B12">
        <v>0.33260000000000001</v>
      </c>
      <c r="C12">
        <v>0.60589999999999999</v>
      </c>
      <c r="D12">
        <v>0.71970000000000001</v>
      </c>
      <c r="E12" t="s">
        <v>112</v>
      </c>
      <c r="F12" t="s">
        <v>112</v>
      </c>
      <c r="G12" t="s">
        <v>100</v>
      </c>
      <c r="H12">
        <v>2020</v>
      </c>
      <c r="I12">
        <v>0.26</v>
      </c>
      <c r="J12">
        <v>0.15753400000000001</v>
      </c>
      <c r="K12">
        <v>8.6476000000000011E-2</v>
      </c>
      <c r="L12">
        <v>7.1057999999999996E-2</v>
      </c>
      <c r="M12" t="s">
        <v>142</v>
      </c>
    </row>
    <row r="13" spans="1:13" x14ac:dyDescent="0.3">
      <c r="A13" t="s">
        <v>14</v>
      </c>
      <c r="B13">
        <v>0.33260000000000001</v>
      </c>
      <c r="C13">
        <v>0.60589999999999999</v>
      </c>
      <c r="D13">
        <v>0.71970000000000001</v>
      </c>
      <c r="E13" t="s">
        <v>112</v>
      </c>
      <c r="F13" t="s">
        <v>112</v>
      </c>
      <c r="G13" t="s">
        <v>101</v>
      </c>
      <c r="H13">
        <v>2020</v>
      </c>
      <c r="I13">
        <v>0</v>
      </c>
      <c r="J13">
        <v>0</v>
      </c>
      <c r="K13">
        <v>0</v>
      </c>
      <c r="L13">
        <v>0</v>
      </c>
      <c r="M13" t="s">
        <v>143</v>
      </c>
    </row>
    <row r="14" spans="1:13" x14ac:dyDescent="0.3">
      <c r="A14" t="s">
        <v>14</v>
      </c>
      <c r="B14">
        <v>0.33260000000000001</v>
      </c>
      <c r="C14">
        <v>0.60589999999999999</v>
      </c>
      <c r="D14">
        <v>0.71970000000000001</v>
      </c>
      <c r="E14" t="s">
        <v>112</v>
      </c>
      <c r="F14" t="s">
        <v>112</v>
      </c>
      <c r="G14" t="s">
        <v>102</v>
      </c>
      <c r="H14">
        <v>2020</v>
      </c>
      <c r="I14">
        <v>3.81</v>
      </c>
      <c r="J14">
        <v>2.3084790000000002</v>
      </c>
      <c r="K14">
        <v>1.2672060000000001</v>
      </c>
      <c r="L14">
        <v>1.0412730000000001</v>
      </c>
      <c r="M14" t="s">
        <v>144</v>
      </c>
    </row>
    <row r="15" spans="1:13" x14ac:dyDescent="0.3">
      <c r="A15" t="s">
        <v>14</v>
      </c>
      <c r="B15">
        <v>0.33260000000000001</v>
      </c>
      <c r="C15">
        <v>0.60589999999999999</v>
      </c>
      <c r="D15">
        <v>0.71970000000000001</v>
      </c>
      <c r="E15" t="s">
        <v>112</v>
      </c>
      <c r="F15" t="s">
        <v>112</v>
      </c>
      <c r="G15" t="s">
        <v>103</v>
      </c>
      <c r="H15">
        <v>2020</v>
      </c>
      <c r="I15">
        <v>0</v>
      </c>
      <c r="J15">
        <v>0</v>
      </c>
      <c r="K15">
        <v>0</v>
      </c>
      <c r="L15">
        <v>0</v>
      </c>
      <c r="M15" t="s">
        <v>145</v>
      </c>
    </row>
    <row r="16" spans="1:13" x14ac:dyDescent="0.3">
      <c r="A16" t="s">
        <v>14</v>
      </c>
      <c r="B16">
        <v>0.33260000000000001</v>
      </c>
      <c r="C16">
        <v>0.60589999999999999</v>
      </c>
      <c r="D16">
        <v>0.71970000000000001</v>
      </c>
      <c r="E16" t="s">
        <v>112</v>
      </c>
      <c r="F16" t="s">
        <v>112</v>
      </c>
      <c r="G16" t="s">
        <v>104</v>
      </c>
      <c r="H16">
        <v>2020</v>
      </c>
      <c r="I16">
        <v>0</v>
      </c>
      <c r="J16">
        <v>0</v>
      </c>
      <c r="K16">
        <v>0</v>
      </c>
      <c r="L16">
        <v>0</v>
      </c>
      <c r="M16" t="s">
        <v>146</v>
      </c>
    </row>
    <row r="17" spans="1:13" x14ac:dyDescent="0.3">
      <c r="A17" t="s">
        <v>14</v>
      </c>
      <c r="B17">
        <v>0.33260000000000001</v>
      </c>
      <c r="C17">
        <v>0.60589999999999999</v>
      </c>
      <c r="D17">
        <v>0.71970000000000001</v>
      </c>
      <c r="E17" t="s">
        <v>112</v>
      </c>
      <c r="F17" t="s">
        <v>112</v>
      </c>
      <c r="G17" t="s">
        <v>105</v>
      </c>
      <c r="H17">
        <v>2020</v>
      </c>
      <c r="I17">
        <v>4.01</v>
      </c>
      <c r="J17">
        <v>2.429659</v>
      </c>
      <c r="K17">
        <v>1.333726</v>
      </c>
      <c r="L17">
        <v>1.095933</v>
      </c>
      <c r="M17" t="s">
        <v>147</v>
      </c>
    </row>
    <row r="18" spans="1:13" x14ac:dyDescent="0.3">
      <c r="A18" t="s">
        <v>14</v>
      </c>
      <c r="B18">
        <v>0.33260000000000001</v>
      </c>
      <c r="C18">
        <v>0.60589999999999999</v>
      </c>
      <c r="D18">
        <v>0.71970000000000001</v>
      </c>
      <c r="E18" t="s">
        <v>112</v>
      </c>
      <c r="F18" t="s">
        <v>112</v>
      </c>
      <c r="G18" t="s">
        <v>106</v>
      </c>
      <c r="H18">
        <v>2020</v>
      </c>
      <c r="I18">
        <v>0.08</v>
      </c>
      <c r="J18">
        <v>4.8472000000000001E-2</v>
      </c>
      <c r="K18">
        <v>2.6608E-2</v>
      </c>
      <c r="L18">
        <v>2.1864000000000001E-2</v>
      </c>
      <c r="M18" t="s">
        <v>148</v>
      </c>
    </row>
    <row r="19" spans="1:13" x14ac:dyDescent="0.3">
      <c r="A19" t="s">
        <v>14</v>
      </c>
      <c r="B19">
        <v>0.33260000000000001</v>
      </c>
      <c r="C19">
        <v>0.60589999999999999</v>
      </c>
      <c r="D19">
        <v>0.71970000000000001</v>
      </c>
      <c r="E19" t="s">
        <v>112</v>
      </c>
      <c r="F19" t="s">
        <v>112</v>
      </c>
      <c r="G19" t="s">
        <v>107</v>
      </c>
      <c r="H19">
        <v>2021</v>
      </c>
      <c r="I19">
        <v>1.24</v>
      </c>
      <c r="J19">
        <v>0.75131599999999998</v>
      </c>
      <c r="K19">
        <v>0.41242400000000001</v>
      </c>
      <c r="L19">
        <v>0.33889199999999997</v>
      </c>
      <c r="M19" t="s">
        <v>149</v>
      </c>
    </row>
    <row r="20" spans="1:13" x14ac:dyDescent="0.3">
      <c r="A20" t="s">
        <v>14</v>
      </c>
      <c r="B20">
        <v>0.31840000000000002</v>
      </c>
      <c r="C20">
        <v>0.67279999999999995</v>
      </c>
      <c r="D20">
        <v>0</v>
      </c>
      <c r="E20" t="s">
        <v>16</v>
      </c>
      <c r="F20" t="s">
        <v>16</v>
      </c>
      <c r="G20" t="s">
        <v>98</v>
      </c>
      <c r="H20">
        <v>2020</v>
      </c>
      <c r="I20">
        <v>0</v>
      </c>
      <c r="J20">
        <v>0</v>
      </c>
      <c r="K20">
        <v>0</v>
      </c>
      <c r="L20">
        <v>0</v>
      </c>
      <c r="M20" t="s">
        <v>141</v>
      </c>
    </row>
    <row r="21" spans="1:13" x14ac:dyDescent="0.3">
      <c r="A21" t="s">
        <v>14</v>
      </c>
      <c r="B21">
        <v>0.31840000000000002</v>
      </c>
      <c r="C21">
        <v>0.67279999999999995</v>
      </c>
      <c r="D21">
        <v>0</v>
      </c>
      <c r="E21" t="s">
        <v>16</v>
      </c>
      <c r="F21" t="s">
        <v>16</v>
      </c>
      <c r="G21" t="s">
        <v>100</v>
      </c>
      <c r="H21">
        <v>2020</v>
      </c>
      <c r="I21">
        <v>0</v>
      </c>
      <c r="J21">
        <v>0</v>
      </c>
      <c r="K21">
        <v>0</v>
      </c>
      <c r="L21">
        <v>0</v>
      </c>
      <c r="M21" t="s">
        <v>142</v>
      </c>
    </row>
    <row r="22" spans="1:13" x14ac:dyDescent="0.3">
      <c r="A22" t="s">
        <v>14</v>
      </c>
      <c r="B22">
        <v>0.31840000000000002</v>
      </c>
      <c r="C22">
        <v>0.67279999999999995</v>
      </c>
      <c r="D22">
        <v>0</v>
      </c>
      <c r="E22" t="s">
        <v>16</v>
      </c>
      <c r="F22" t="s">
        <v>16</v>
      </c>
      <c r="G22" t="s">
        <v>101</v>
      </c>
      <c r="H22">
        <v>2020</v>
      </c>
      <c r="I22">
        <v>0</v>
      </c>
      <c r="J22">
        <v>0</v>
      </c>
      <c r="K22">
        <v>0</v>
      </c>
      <c r="L22">
        <v>0</v>
      </c>
      <c r="M22" t="s">
        <v>143</v>
      </c>
    </row>
    <row r="23" spans="1:13" x14ac:dyDescent="0.3">
      <c r="A23" t="s">
        <v>14</v>
      </c>
      <c r="B23">
        <v>0.31840000000000002</v>
      </c>
      <c r="C23">
        <v>0.67279999999999995</v>
      </c>
      <c r="D23">
        <v>0</v>
      </c>
      <c r="E23" t="s">
        <v>16</v>
      </c>
      <c r="F23" t="s">
        <v>16</v>
      </c>
      <c r="G23" t="s">
        <v>102</v>
      </c>
      <c r="H23">
        <v>2020</v>
      </c>
      <c r="I23">
        <v>0.31</v>
      </c>
      <c r="J23">
        <v>0.20856799999999998</v>
      </c>
      <c r="K23">
        <v>9.8704E-2</v>
      </c>
      <c r="L23">
        <v>0.10986399999999998</v>
      </c>
      <c r="M23" t="s">
        <v>144</v>
      </c>
    </row>
    <row r="24" spans="1:13" x14ac:dyDescent="0.3">
      <c r="A24" t="s">
        <v>14</v>
      </c>
      <c r="B24">
        <v>0.31840000000000002</v>
      </c>
      <c r="C24">
        <v>0.67279999999999995</v>
      </c>
      <c r="D24">
        <v>0</v>
      </c>
      <c r="E24" t="s">
        <v>16</v>
      </c>
      <c r="F24" t="s">
        <v>16</v>
      </c>
      <c r="G24" t="s">
        <v>103</v>
      </c>
      <c r="H24">
        <v>2020</v>
      </c>
      <c r="I24">
        <v>0</v>
      </c>
      <c r="J24">
        <v>0</v>
      </c>
      <c r="K24">
        <v>0</v>
      </c>
      <c r="L24">
        <v>0</v>
      </c>
      <c r="M24" t="s">
        <v>145</v>
      </c>
    </row>
    <row r="25" spans="1:13" x14ac:dyDescent="0.3">
      <c r="A25" t="s">
        <v>14</v>
      </c>
      <c r="B25">
        <v>0.31840000000000002</v>
      </c>
      <c r="C25">
        <v>0.67279999999999995</v>
      </c>
      <c r="D25">
        <v>0</v>
      </c>
      <c r="E25" t="s">
        <v>16</v>
      </c>
      <c r="F25" t="s">
        <v>16</v>
      </c>
      <c r="G25" t="s">
        <v>104</v>
      </c>
      <c r="H25">
        <v>2020</v>
      </c>
      <c r="I25">
        <v>0.34</v>
      </c>
      <c r="J25">
        <v>0.22875200000000001</v>
      </c>
      <c r="K25">
        <v>0.10825600000000002</v>
      </c>
      <c r="L25">
        <v>0.12049599999999999</v>
      </c>
      <c r="M25" t="s">
        <v>146</v>
      </c>
    </row>
    <row r="26" spans="1:13" x14ac:dyDescent="0.3">
      <c r="A26" t="s">
        <v>14</v>
      </c>
      <c r="B26">
        <v>0.31840000000000002</v>
      </c>
      <c r="C26">
        <v>0.67279999999999995</v>
      </c>
      <c r="D26">
        <v>0</v>
      </c>
      <c r="E26" t="s">
        <v>16</v>
      </c>
      <c r="F26" t="s">
        <v>16</v>
      </c>
      <c r="G26" t="s">
        <v>105</v>
      </c>
      <c r="H26">
        <v>2020</v>
      </c>
      <c r="I26">
        <v>0</v>
      </c>
      <c r="J26">
        <v>0</v>
      </c>
      <c r="K26">
        <v>0</v>
      </c>
      <c r="L26">
        <v>0</v>
      </c>
      <c r="M26" t="s">
        <v>147</v>
      </c>
    </row>
    <row r="27" spans="1:13" x14ac:dyDescent="0.3">
      <c r="A27" t="s">
        <v>14</v>
      </c>
      <c r="B27">
        <v>0.31840000000000002</v>
      </c>
      <c r="C27">
        <v>0.67279999999999995</v>
      </c>
      <c r="D27">
        <v>0</v>
      </c>
      <c r="E27" t="s">
        <v>16</v>
      </c>
      <c r="F27" t="s">
        <v>16</v>
      </c>
      <c r="G27" t="s">
        <v>106</v>
      </c>
      <c r="H27">
        <v>2020</v>
      </c>
      <c r="I27">
        <v>0.06</v>
      </c>
      <c r="J27">
        <v>4.0367999999999994E-2</v>
      </c>
      <c r="K27">
        <v>1.9103999999999999E-2</v>
      </c>
      <c r="L27">
        <v>2.1263999999999995E-2</v>
      </c>
      <c r="M27" t="s">
        <v>148</v>
      </c>
    </row>
    <row r="28" spans="1:13" x14ac:dyDescent="0.3">
      <c r="A28" t="s">
        <v>14</v>
      </c>
      <c r="B28">
        <v>0.31840000000000002</v>
      </c>
      <c r="C28">
        <v>0.67279999999999995</v>
      </c>
      <c r="D28">
        <v>0</v>
      </c>
      <c r="E28" t="s">
        <v>16</v>
      </c>
      <c r="F28" t="s">
        <v>16</v>
      </c>
      <c r="G28" t="s">
        <v>107</v>
      </c>
      <c r="H28">
        <v>2021</v>
      </c>
      <c r="I28">
        <v>0.38</v>
      </c>
      <c r="J28">
        <v>0.255664</v>
      </c>
      <c r="K28">
        <v>0.120992</v>
      </c>
      <c r="L28">
        <v>0.13467200000000001</v>
      </c>
      <c r="M28" t="s">
        <v>149</v>
      </c>
    </row>
    <row r="29" spans="1:13" x14ac:dyDescent="0.3">
      <c r="A29" t="s">
        <v>14</v>
      </c>
      <c r="B29">
        <v>0.15859999999999999</v>
      </c>
      <c r="C29">
        <v>0.34839999999999999</v>
      </c>
      <c r="D29">
        <v>0</v>
      </c>
      <c r="E29" t="s">
        <v>115</v>
      </c>
      <c r="F29" t="s">
        <v>115</v>
      </c>
      <c r="G29" t="s">
        <v>98</v>
      </c>
      <c r="H29">
        <v>2020</v>
      </c>
      <c r="I29">
        <v>0.09</v>
      </c>
      <c r="J29">
        <v>3.1355999999999995E-2</v>
      </c>
      <c r="K29">
        <v>1.4273999999999998E-2</v>
      </c>
      <c r="L29">
        <v>1.7081999999999996E-2</v>
      </c>
      <c r="M29" t="s">
        <v>141</v>
      </c>
    </row>
    <row r="30" spans="1:13" x14ac:dyDescent="0.3">
      <c r="A30" t="s">
        <v>14</v>
      </c>
      <c r="B30">
        <v>0.15859999999999999</v>
      </c>
      <c r="C30">
        <v>0.34839999999999999</v>
      </c>
      <c r="D30">
        <v>0</v>
      </c>
      <c r="E30" t="s">
        <v>115</v>
      </c>
      <c r="F30" t="s">
        <v>115</v>
      </c>
      <c r="G30" t="s">
        <v>100</v>
      </c>
      <c r="H30">
        <v>2020</v>
      </c>
      <c r="I30">
        <v>0.67</v>
      </c>
      <c r="J30">
        <v>0.233428</v>
      </c>
      <c r="K30">
        <v>0.106262</v>
      </c>
      <c r="L30">
        <v>0.127166</v>
      </c>
      <c r="M30" t="s">
        <v>142</v>
      </c>
    </row>
    <row r="31" spans="1:13" x14ac:dyDescent="0.3">
      <c r="A31" t="s">
        <v>14</v>
      </c>
      <c r="B31">
        <v>0.15859999999999999</v>
      </c>
      <c r="C31">
        <v>0.34839999999999999</v>
      </c>
      <c r="D31">
        <v>0</v>
      </c>
      <c r="E31" t="s">
        <v>115</v>
      </c>
      <c r="F31" t="s">
        <v>115</v>
      </c>
      <c r="G31" t="s">
        <v>101</v>
      </c>
      <c r="H31">
        <v>2020</v>
      </c>
      <c r="I31">
        <v>0</v>
      </c>
      <c r="J31">
        <v>0</v>
      </c>
      <c r="K31">
        <v>0</v>
      </c>
      <c r="L31">
        <v>0</v>
      </c>
      <c r="M31" t="s">
        <v>143</v>
      </c>
    </row>
    <row r="32" spans="1:13" x14ac:dyDescent="0.3">
      <c r="A32" t="s">
        <v>14</v>
      </c>
      <c r="B32">
        <v>0.15859999999999999</v>
      </c>
      <c r="C32">
        <v>0.34839999999999999</v>
      </c>
      <c r="D32">
        <v>0</v>
      </c>
      <c r="E32" t="s">
        <v>115</v>
      </c>
      <c r="F32" t="s">
        <v>115</v>
      </c>
      <c r="G32" t="s">
        <v>102</v>
      </c>
      <c r="H32">
        <v>2020</v>
      </c>
      <c r="I32">
        <v>0</v>
      </c>
      <c r="J32">
        <v>0</v>
      </c>
      <c r="K32">
        <v>0</v>
      </c>
      <c r="L32">
        <v>0</v>
      </c>
      <c r="M32" t="s">
        <v>144</v>
      </c>
    </row>
    <row r="33" spans="1:13" x14ac:dyDescent="0.3">
      <c r="A33" t="s">
        <v>14</v>
      </c>
      <c r="B33">
        <v>0.15859999999999999</v>
      </c>
      <c r="C33">
        <v>0.34839999999999999</v>
      </c>
      <c r="D33">
        <v>0</v>
      </c>
      <c r="E33" t="s">
        <v>115</v>
      </c>
      <c r="F33" t="s">
        <v>115</v>
      </c>
      <c r="G33" t="s">
        <v>103</v>
      </c>
      <c r="H33">
        <v>2020</v>
      </c>
      <c r="I33">
        <v>0</v>
      </c>
      <c r="J33">
        <v>0</v>
      </c>
      <c r="K33">
        <v>0</v>
      </c>
      <c r="L33">
        <v>0</v>
      </c>
      <c r="M33" t="s">
        <v>145</v>
      </c>
    </row>
    <row r="34" spans="1:13" x14ac:dyDescent="0.3">
      <c r="A34" t="s">
        <v>14</v>
      </c>
      <c r="B34">
        <v>0.15859999999999999</v>
      </c>
      <c r="C34">
        <v>0.34839999999999999</v>
      </c>
      <c r="D34">
        <v>0</v>
      </c>
      <c r="E34" t="s">
        <v>115</v>
      </c>
      <c r="F34" t="s">
        <v>115</v>
      </c>
      <c r="G34" t="s">
        <v>104</v>
      </c>
      <c r="H34">
        <v>2020</v>
      </c>
      <c r="I34">
        <v>0.61</v>
      </c>
      <c r="J34">
        <v>0.21252399999999999</v>
      </c>
      <c r="K34">
        <v>9.6745999999999999E-2</v>
      </c>
      <c r="L34">
        <v>0.11577799999999999</v>
      </c>
      <c r="M34" t="s">
        <v>146</v>
      </c>
    </row>
    <row r="35" spans="1:13" x14ac:dyDescent="0.3">
      <c r="A35" t="s">
        <v>14</v>
      </c>
      <c r="B35">
        <v>0.15859999999999999</v>
      </c>
      <c r="C35">
        <v>0.34839999999999999</v>
      </c>
      <c r="D35">
        <v>0</v>
      </c>
      <c r="E35" t="s">
        <v>115</v>
      </c>
      <c r="F35" t="s">
        <v>115</v>
      </c>
      <c r="G35" t="s">
        <v>105</v>
      </c>
      <c r="H35">
        <v>2020</v>
      </c>
      <c r="I35">
        <v>0.45</v>
      </c>
      <c r="J35">
        <v>0.15678</v>
      </c>
      <c r="K35">
        <v>7.1370000000000003E-2</v>
      </c>
      <c r="L35">
        <v>8.541E-2</v>
      </c>
      <c r="M35" t="s">
        <v>147</v>
      </c>
    </row>
    <row r="36" spans="1:13" x14ac:dyDescent="0.3">
      <c r="A36" t="s">
        <v>14</v>
      </c>
      <c r="B36">
        <v>0.15859999999999999</v>
      </c>
      <c r="C36">
        <v>0.34839999999999999</v>
      </c>
      <c r="D36">
        <v>0</v>
      </c>
      <c r="E36" t="s">
        <v>115</v>
      </c>
      <c r="F36" t="s">
        <v>115</v>
      </c>
      <c r="G36" t="s">
        <v>106</v>
      </c>
      <c r="H36">
        <v>2020</v>
      </c>
      <c r="I36">
        <v>0.17</v>
      </c>
      <c r="J36">
        <v>5.9228000000000003E-2</v>
      </c>
      <c r="K36">
        <v>2.6962E-2</v>
      </c>
      <c r="L36">
        <v>3.2266000000000003E-2</v>
      </c>
      <c r="M36" t="s">
        <v>148</v>
      </c>
    </row>
    <row r="37" spans="1:13" x14ac:dyDescent="0.3">
      <c r="A37" t="s">
        <v>14</v>
      </c>
      <c r="B37">
        <v>0.15859999999999999</v>
      </c>
      <c r="C37">
        <v>0.34839999999999999</v>
      </c>
      <c r="D37">
        <v>0</v>
      </c>
      <c r="E37" t="s">
        <v>115</v>
      </c>
      <c r="F37" t="s">
        <v>115</v>
      </c>
      <c r="G37" t="s">
        <v>107</v>
      </c>
      <c r="H37">
        <v>2021</v>
      </c>
      <c r="I37">
        <v>0.21</v>
      </c>
      <c r="J37">
        <v>7.3163999999999993E-2</v>
      </c>
      <c r="K37">
        <v>3.3305999999999995E-2</v>
      </c>
      <c r="L37">
        <v>3.9857999999999998E-2</v>
      </c>
      <c r="M37" t="s">
        <v>149</v>
      </c>
    </row>
    <row r="38" spans="1:13" x14ac:dyDescent="0.3">
      <c r="A38" t="s">
        <v>14</v>
      </c>
      <c r="B38">
        <v>0.52759999999999996</v>
      </c>
      <c r="C38">
        <v>1.0075000000000001</v>
      </c>
      <c r="D38">
        <v>1.0720000000000001</v>
      </c>
      <c r="E38" t="s">
        <v>116</v>
      </c>
      <c r="F38" t="s">
        <v>116</v>
      </c>
      <c r="G38" t="s">
        <v>98</v>
      </c>
      <c r="H38">
        <v>2020</v>
      </c>
      <c r="I38">
        <v>0</v>
      </c>
      <c r="J38">
        <v>0</v>
      </c>
      <c r="K38">
        <v>0</v>
      </c>
      <c r="L38">
        <v>0</v>
      </c>
      <c r="M38" t="s">
        <v>141</v>
      </c>
    </row>
    <row r="39" spans="1:13" x14ac:dyDescent="0.3">
      <c r="A39" t="s">
        <v>14</v>
      </c>
      <c r="B39">
        <v>0.52759999999999996</v>
      </c>
      <c r="C39">
        <v>1.0075000000000001</v>
      </c>
      <c r="D39">
        <v>1.0720000000000001</v>
      </c>
      <c r="E39" t="s">
        <v>116</v>
      </c>
      <c r="F39" t="s">
        <v>116</v>
      </c>
      <c r="G39" t="s">
        <v>100</v>
      </c>
      <c r="H39">
        <v>2020</v>
      </c>
      <c r="I39">
        <v>2.79</v>
      </c>
      <c r="J39">
        <v>2.8109250000000001</v>
      </c>
      <c r="K39">
        <v>1.4720039999999999</v>
      </c>
      <c r="L39">
        <v>1.3389210000000002</v>
      </c>
      <c r="M39" t="s">
        <v>142</v>
      </c>
    </row>
    <row r="40" spans="1:13" x14ac:dyDescent="0.3">
      <c r="A40" t="s">
        <v>14</v>
      </c>
      <c r="B40">
        <v>0.52759999999999996</v>
      </c>
      <c r="C40">
        <v>1.0075000000000001</v>
      </c>
      <c r="D40">
        <v>1.0720000000000001</v>
      </c>
      <c r="E40" t="s">
        <v>116</v>
      </c>
      <c r="F40" t="s">
        <v>116</v>
      </c>
      <c r="G40" t="s">
        <v>101</v>
      </c>
      <c r="H40">
        <v>2020</v>
      </c>
      <c r="I40">
        <v>4.88</v>
      </c>
      <c r="J40">
        <v>4.9165999999999999</v>
      </c>
      <c r="K40">
        <v>2.5746879999999996</v>
      </c>
      <c r="L40">
        <v>2.3419120000000002</v>
      </c>
      <c r="M40" t="s">
        <v>143</v>
      </c>
    </row>
    <row r="41" spans="1:13" x14ac:dyDescent="0.3">
      <c r="A41" t="s">
        <v>14</v>
      </c>
      <c r="B41">
        <v>0.52759999999999996</v>
      </c>
      <c r="C41">
        <v>1.0075000000000001</v>
      </c>
      <c r="D41">
        <v>1.0720000000000001</v>
      </c>
      <c r="E41" t="s">
        <v>116</v>
      </c>
      <c r="F41" t="s">
        <v>116</v>
      </c>
      <c r="G41" t="s">
        <v>102</v>
      </c>
      <c r="H41">
        <v>2020</v>
      </c>
      <c r="I41">
        <v>0.73</v>
      </c>
      <c r="J41">
        <v>0.73547499999999999</v>
      </c>
      <c r="K41">
        <v>0.38514799999999993</v>
      </c>
      <c r="L41">
        <v>0.35032700000000006</v>
      </c>
      <c r="M41" t="s">
        <v>144</v>
      </c>
    </row>
    <row r="42" spans="1:13" x14ac:dyDescent="0.3">
      <c r="A42" t="s">
        <v>14</v>
      </c>
      <c r="B42">
        <v>0.52759999999999996</v>
      </c>
      <c r="C42">
        <v>1.0075000000000001</v>
      </c>
      <c r="D42">
        <v>1.0720000000000001</v>
      </c>
      <c r="E42" t="s">
        <v>116</v>
      </c>
      <c r="F42" t="s">
        <v>116</v>
      </c>
      <c r="G42" t="s">
        <v>103</v>
      </c>
      <c r="H42">
        <v>2020</v>
      </c>
      <c r="I42">
        <v>0</v>
      </c>
      <c r="J42">
        <v>0</v>
      </c>
      <c r="K42">
        <v>0</v>
      </c>
      <c r="L42">
        <v>0</v>
      </c>
      <c r="M42" t="s">
        <v>145</v>
      </c>
    </row>
    <row r="43" spans="1:13" x14ac:dyDescent="0.3">
      <c r="A43" t="s">
        <v>14</v>
      </c>
      <c r="B43">
        <v>0.52759999999999996</v>
      </c>
      <c r="C43">
        <v>1.0075000000000001</v>
      </c>
      <c r="D43">
        <v>1.0720000000000001</v>
      </c>
      <c r="E43" t="s">
        <v>116</v>
      </c>
      <c r="F43" t="s">
        <v>116</v>
      </c>
      <c r="G43" t="s">
        <v>104</v>
      </c>
      <c r="H43">
        <v>2020</v>
      </c>
      <c r="I43">
        <v>0</v>
      </c>
      <c r="J43">
        <v>0</v>
      </c>
      <c r="K43">
        <v>0</v>
      </c>
      <c r="L43">
        <v>0</v>
      </c>
      <c r="M43" t="s">
        <v>146</v>
      </c>
    </row>
    <row r="44" spans="1:13" x14ac:dyDescent="0.3">
      <c r="A44" t="s">
        <v>14</v>
      </c>
      <c r="B44">
        <v>0.52759999999999996</v>
      </c>
      <c r="C44">
        <v>1.0075000000000001</v>
      </c>
      <c r="D44">
        <v>1.0720000000000001</v>
      </c>
      <c r="E44" t="s">
        <v>116</v>
      </c>
      <c r="F44" t="s">
        <v>116</v>
      </c>
      <c r="G44" t="s">
        <v>105</v>
      </c>
      <c r="H44">
        <v>2020</v>
      </c>
      <c r="I44">
        <v>2.31</v>
      </c>
      <c r="J44">
        <v>2.3273250000000001</v>
      </c>
      <c r="K44">
        <v>1.218756</v>
      </c>
      <c r="L44">
        <v>1.1085690000000001</v>
      </c>
      <c r="M44" t="s">
        <v>147</v>
      </c>
    </row>
    <row r="45" spans="1:13" x14ac:dyDescent="0.3">
      <c r="A45" t="s">
        <v>14</v>
      </c>
      <c r="B45">
        <v>0.52759999999999996</v>
      </c>
      <c r="C45">
        <v>1.0075000000000001</v>
      </c>
      <c r="D45">
        <v>1.0720000000000001</v>
      </c>
      <c r="E45" t="s">
        <v>116</v>
      </c>
      <c r="F45" t="s">
        <v>116</v>
      </c>
      <c r="G45" t="s">
        <v>106</v>
      </c>
      <c r="H45">
        <v>2020</v>
      </c>
      <c r="I45">
        <v>3.6</v>
      </c>
      <c r="J45">
        <v>3.6270000000000002</v>
      </c>
      <c r="K45">
        <v>1.8993599999999999</v>
      </c>
      <c r="L45">
        <v>1.7276400000000003</v>
      </c>
      <c r="M45" t="s">
        <v>148</v>
      </c>
    </row>
    <row r="46" spans="1:13" x14ac:dyDescent="0.3">
      <c r="A46" t="s">
        <v>14</v>
      </c>
      <c r="B46">
        <v>0.52759999999999996</v>
      </c>
      <c r="C46">
        <v>1.0075000000000001</v>
      </c>
      <c r="D46">
        <v>1.0720000000000001</v>
      </c>
      <c r="E46" t="s">
        <v>116</v>
      </c>
      <c r="F46" t="s">
        <v>116</v>
      </c>
      <c r="G46" t="s">
        <v>107</v>
      </c>
      <c r="H46">
        <v>2021</v>
      </c>
      <c r="I46">
        <v>2.2599999999999998</v>
      </c>
      <c r="J46">
        <v>2.2769499999999998</v>
      </c>
      <c r="K46">
        <v>1.1923759999999999</v>
      </c>
      <c r="L46">
        <v>1.0845739999999999</v>
      </c>
      <c r="M46" t="s">
        <v>149</v>
      </c>
    </row>
    <row r="47" spans="1:13" x14ac:dyDescent="0.3">
      <c r="A47" t="s">
        <v>17</v>
      </c>
      <c r="B47">
        <v>59.0383</v>
      </c>
      <c r="C47">
        <v>93.584900000000005</v>
      </c>
      <c r="D47">
        <v>95.262799999999999</v>
      </c>
      <c r="E47" t="s">
        <v>15</v>
      </c>
      <c r="F47" t="s">
        <v>15</v>
      </c>
      <c r="G47" t="s">
        <v>98</v>
      </c>
      <c r="H47">
        <v>2020</v>
      </c>
      <c r="I47">
        <v>0</v>
      </c>
      <c r="J47">
        <v>0</v>
      </c>
      <c r="K47">
        <v>0</v>
      </c>
      <c r="L47">
        <v>0</v>
      </c>
      <c r="M47" t="s">
        <v>141</v>
      </c>
    </row>
    <row r="48" spans="1:13" x14ac:dyDescent="0.3">
      <c r="A48" t="s">
        <v>17</v>
      </c>
      <c r="B48">
        <v>59.0383</v>
      </c>
      <c r="C48">
        <v>93.584900000000005</v>
      </c>
      <c r="D48">
        <v>95.262799999999999</v>
      </c>
      <c r="E48" t="s">
        <v>15</v>
      </c>
      <c r="F48" t="s">
        <v>15</v>
      </c>
      <c r="G48" t="s">
        <v>100</v>
      </c>
      <c r="H48">
        <v>2020</v>
      </c>
      <c r="I48">
        <v>0</v>
      </c>
      <c r="J48">
        <v>0</v>
      </c>
      <c r="K48">
        <v>0</v>
      </c>
      <c r="L48">
        <v>0</v>
      </c>
      <c r="M48" t="s">
        <v>142</v>
      </c>
    </row>
    <row r="49" spans="1:13" x14ac:dyDescent="0.3">
      <c r="A49" t="s">
        <v>17</v>
      </c>
      <c r="B49">
        <v>59.0383</v>
      </c>
      <c r="C49">
        <v>93.584900000000005</v>
      </c>
      <c r="D49">
        <v>95.262799999999999</v>
      </c>
      <c r="E49" t="s">
        <v>15</v>
      </c>
      <c r="F49" t="s">
        <v>15</v>
      </c>
      <c r="G49" t="s">
        <v>101</v>
      </c>
      <c r="H49">
        <v>2020</v>
      </c>
      <c r="I49">
        <v>2.4500000000000002</v>
      </c>
      <c r="J49">
        <v>229.28300500000003</v>
      </c>
      <c r="K49">
        <v>144.643835</v>
      </c>
      <c r="L49">
        <v>84.639170000000036</v>
      </c>
      <c r="M49" t="s">
        <v>143</v>
      </c>
    </row>
    <row r="50" spans="1:13" x14ac:dyDescent="0.3">
      <c r="A50" t="s">
        <v>17</v>
      </c>
      <c r="B50">
        <v>59.0383</v>
      </c>
      <c r="C50">
        <v>93.584900000000005</v>
      </c>
      <c r="D50">
        <v>95.262799999999999</v>
      </c>
      <c r="E50" t="s">
        <v>15</v>
      </c>
      <c r="F50" t="s">
        <v>15</v>
      </c>
      <c r="G50" t="s">
        <v>102</v>
      </c>
      <c r="H50">
        <v>2020</v>
      </c>
      <c r="I50">
        <v>5.85</v>
      </c>
      <c r="J50">
        <v>547.47166500000003</v>
      </c>
      <c r="K50">
        <v>345.374055</v>
      </c>
      <c r="L50">
        <v>202.09761000000003</v>
      </c>
      <c r="M50" t="s">
        <v>144</v>
      </c>
    </row>
    <row r="51" spans="1:13" x14ac:dyDescent="0.3">
      <c r="A51" t="s">
        <v>17</v>
      </c>
      <c r="B51">
        <v>59.0383</v>
      </c>
      <c r="C51">
        <v>93.584900000000005</v>
      </c>
      <c r="D51">
        <v>95.262799999999999</v>
      </c>
      <c r="E51" t="s">
        <v>15</v>
      </c>
      <c r="F51" t="s">
        <v>15</v>
      </c>
      <c r="G51" t="s">
        <v>103</v>
      </c>
      <c r="H51">
        <v>2020</v>
      </c>
      <c r="I51">
        <v>0.51</v>
      </c>
      <c r="J51">
        <v>47.728299</v>
      </c>
      <c r="K51">
        <v>30.109532999999999</v>
      </c>
      <c r="L51">
        <v>17.618766000000001</v>
      </c>
      <c r="M51" t="s">
        <v>145</v>
      </c>
    </row>
    <row r="52" spans="1:13" x14ac:dyDescent="0.3">
      <c r="A52" t="s">
        <v>17</v>
      </c>
      <c r="B52">
        <v>59.0383</v>
      </c>
      <c r="C52">
        <v>93.584900000000005</v>
      </c>
      <c r="D52">
        <v>95.262799999999999</v>
      </c>
      <c r="E52" t="s">
        <v>15</v>
      </c>
      <c r="F52" t="s">
        <v>15</v>
      </c>
      <c r="G52" t="s">
        <v>104</v>
      </c>
      <c r="H52">
        <v>2020</v>
      </c>
      <c r="I52">
        <v>0</v>
      </c>
      <c r="J52">
        <v>0</v>
      </c>
      <c r="K52">
        <v>0</v>
      </c>
      <c r="L52">
        <v>0</v>
      </c>
      <c r="M52" t="s">
        <v>146</v>
      </c>
    </row>
    <row r="53" spans="1:13" x14ac:dyDescent="0.3">
      <c r="A53" t="s">
        <v>17</v>
      </c>
      <c r="B53">
        <v>59.0383</v>
      </c>
      <c r="C53">
        <v>93.584900000000005</v>
      </c>
      <c r="D53">
        <v>95.262799999999999</v>
      </c>
      <c r="E53" t="s">
        <v>15</v>
      </c>
      <c r="F53" t="s">
        <v>15</v>
      </c>
      <c r="G53" t="s">
        <v>105</v>
      </c>
      <c r="H53">
        <v>2020</v>
      </c>
      <c r="I53">
        <v>5.1100000000000003</v>
      </c>
      <c r="J53">
        <v>478.21883900000006</v>
      </c>
      <c r="K53">
        <v>301.68571300000002</v>
      </c>
      <c r="L53">
        <v>176.53312600000004</v>
      </c>
      <c r="M53" t="s">
        <v>147</v>
      </c>
    </row>
    <row r="54" spans="1:13" x14ac:dyDescent="0.3">
      <c r="A54" t="s">
        <v>17</v>
      </c>
      <c r="B54">
        <v>59.0383</v>
      </c>
      <c r="C54">
        <v>93.584900000000005</v>
      </c>
      <c r="D54">
        <v>95.262799999999999</v>
      </c>
      <c r="E54" t="s">
        <v>15</v>
      </c>
      <c r="F54" t="s">
        <v>15</v>
      </c>
      <c r="G54" t="s">
        <v>106</v>
      </c>
      <c r="H54">
        <v>2020</v>
      </c>
      <c r="I54">
        <v>1.83</v>
      </c>
      <c r="J54">
        <v>171.260367</v>
      </c>
      <c r="K54">
        <v>108.04008900000001</v>
      </c>
      <c r="L54">
        <v>63.220277999999993</v>
      </c>
      <c r="M54" t="s">
        <v>148</v>
      </c>
    </row>
    <row r="55" spans="1:13" x14ac:dyDescent="0.3">
      <c r="A55" t="s">
        <v>17</v>
      </c>
      <c r="B55">
        <v>59.0383</v>
      </c>
      <c r="C55">
        <v>93.584900000000005</v>
      </c>
      <c r="D55">
        <v>95.262799999999999</v>
      </c>
      <c r="E55" t="s">
        <v>15</v>
      </c>
      <c r="F55" t="s">
        <v>15</v>
      </c>
      <c r="G55" t="s">
        <v>107</v>
      </c>
      <c r="H55">
        <v>2021</v>
      </c>
      <c r="I55">
        <v>2.79</v>
      </c>
      <c r="J55">
        <v>261.10187100000002</v>
      </c>
      <c r="K55">
        <v>164.716857</v>
      </c>
      <c r="L55">
        <v>96.385014000000012</v>
      </c>
      <c r="M55" t="s">
        <v>149</v>
      </c>
    </row>
    <row r="56" spans="1:13" x14ac:dyDescent="0.3">
      <c r="A56" t="s">
        <v>17</v>
      </c>
      <c r="B56">
        <v>100.2426</v>
      </c>
      <c r="C56">
        <v>149.26750000000001</v>
      </c>
      <c r="D56">
        <v>163.44630000000001</v>
      </c>
      <c r="E56" t="s">
        <v>115</v>
      </c>
      <c r="F56" t="s">
        <v>115</v>
      </c>
      <c r="G56" t="s">
        <v>98</v>
      </c>
      <c r="H56">
        <v>2020</v>
      </c>
      <c r="I56">
        <v>2.5099999999999998</v>
      </c>
      <c r="J56">
        <v>374.66142500000001</v>
      </c>
      <c r="K56">
        <v>251.60892599999997</v>
      </c>
      <c r="L56">
        <v>123.05249900000004</v>
      </c>
      <c r="M56" t="s">
        <v>141</v>
      </c>
    </row>
    <row r="57" spans="1:13" x14ac:dyDescent="0.3">
      <c r="A57" t="s">
        <v>17</v>
      </c>
      <c r="B57">
        <v>100.2426</v>
      </c>
      <c r="C57">
        <v>149.26750000000001</v>
      </c>
      <c r="D57">
        <v>163.44630000000001</v>
      </c>
      <c r="E57" t="s">
        <v>115</v>
      </c>
      <c r="F57" t="s">
        <v>115</v>
      </c>
      <c r="G57" t="s">
        <v>100</v>
      </c>
      <c r="H57">
        <v>2020</v>
      </c>
      <c r="I57">
        <v>1.01</v>
      </c>
      <c r="J57">
        <v>150.760175</v>
      </c>
      <c r="K57">
        <v>101.245026</v>
      </c>
      <c r="L57">
        <v>49.515149000000008</v>
      </c>
      <c r="M57" t="s">
        <v>142</v>
      </c>
    </row>
    <row r="58" spans="1:13" x14ac:dyDescent="0.3">
      <c r="A58" t="s">
        <v>17</v>
      </c>
      <c r="B58">
        <v>100.2426</v>
      </c>
      <c r="C58">
        <v>149.26750000000001</v>
      </c>
      <c r="D58">
        <v>163.44630000000001</v>
      </c>
      <c r="E58" t="s">
        <v>115</v>
      </c>
      <c r="F58" t="s">
        <v>115</v>
      </c>
      <c r="G58" t="s">
        <v>101</v>
      </c>
      <c r="H58">
        <v>2020</v>
      </c>
      <c r="I58">
        <v>0</v>
      </c>
      <c r="J58">
        <v>0</v>
      </c>
      <c r="K58">
        <v>0</v>
      </c>
      <c r="L58">
        <v>0</v>
      </c>
      <c r="M58" t="s">
        <v>143</v>
      </c>
    </row>
    <row r="59" spans="1:13" x14ac:dyDescent="0.3">
      <c r="A59" t="s">
        <v>17</v>
      </c>
      <c r="B59">
        <v>100.2426</v>
      </c>
      <c r="C59">
        <v>149.26750000000001</v>
      </c>
      <c r="D59">
        <v>163.44630000000001</v>
      </c>
      <c r="E59" t="s">
        <v>115</v>
      </c>
      <c r="F59" t="s">
        <v>115</v>
      </c>
      <c r="G59" t="s">
        <v>102</v>
      </c>
      <c r="H59">
        <v>2020</v>
      </c>
      <c r="I59">
        <v>1.1399999999999999</v>
      </c>
      <c r="J59">
        <v>170.16495</v>
      </c>
      <c r="K59">
        <v>114.27656399999998</v>
      </c>
      <c r="L59">
        <v>55.888386000000025</v>
      </c>
      <c r="M59" t="s">
        <v>144</v>
      </c>
    </row>
    <row r="60" spans="1:13" x14ac:dyDescent="0.3">
      <c r="A60" t="s">
        <v>17</v>
      </c>
      <c r="B60">
        <v>100.2426</v>
      </c>
      <c r="C60">
        <v>149.26750000000001</v>
      </c>
      <c r="D60">
        <v>163.44630000000001</v>
      </c>
      <c r="E60" t="s">
        <v>115</v>
      </c>
      <c r="F60" t="s">
        <v>115</v>
      </c>
      <c r="G60" t="s">
        <v>103</v>
      </c>
      <c r="H60">
        <v>2020</v>
      </c>
      <c r="I60">
        <v>5.59</v>
      </c>
      <c r="J60">
        <v>834.40532500000006</v>
      </c>
      <c r="K60">
        <v>560.356134</v>
      </c>
      <c r="L60">
        <v>274.04919100000006</v>
      </c>
      <c r="M60" t="s">
        <v>145</v>
      </c>
    </row>
    <row r="61" spans="1:13" x14ac:dyDescent="0.3">
      <c r="A61" t="s">
        <v>17</v>
      </c>
      <c r="B61">
        <v>100.2426</v>
      </c>
      <c r="C61">
        <v>149.26750000000001</v>
      </c>
      <c r="D61">
        <v>163.44630000000001</v>
      </c>
      <c r="E61" t="s">
        <v>115</v>
      </c>
      <c r="F61" t="s">
        <v>115</v>
      </c>
      <c r="G61" t="s">
        <v>104</v>
      </c>
      <c r="H61">
        <v>2020</v>
      </c>
      <c r="I61">
        <v>1.8</v>
      </c>
      <c r="J61">
        <v>268.68150000000003</v>
      </c>
      <c r="K61">
        <v>180.43668</v>
      </c>
      <c r="L61">
        <v>88.244820000000033</v>
      </c>
      <c r="M61" t="s">
        <v>146</v>
      </c>
    </row>
    <row r="62" spans="1:13" x14ac:dyDescent="0.3">
      <c r="A62" t="s">
        <v>17</v>
      </c>
      <c r="B62">
        <v>100.2426</v>
      </c>
      <c r="C62">
        <v>149.26750000000001</v>
      </c>
      <c r="D62">
        <v>163.44630000000001</v>
      </c>
      <c r="E62" t="s">
        <v>115</v>
      </c>
      <c r="F62" t="s">
        <v>115</v>
      </c>
      <c r="G62" t="s">
        <v>105</v>
      </c>
      <c r="H62">
        <v>2020</v>
      </c>
      <c r="I62">
        <v>0.45</v>
      </c>
      <c r="J62">
        <v>67.170375000000007</v>
      </c>
      <c r="K62">
        <v>45.109169999999999</v>
      </c>
      <c r="L62">
        <v>22.061205000000008</v>
      </c>
      <c r="M62" t="s">
        <v>147</v>
      </c>
    </row>
    <row r="63" spans="1:13" x14ac:dyDescent="0.3">
      <c r="A63" t="s">
        <v>17</v>
      </c>
      <c r="B63">
        <v>100.2426</v>
      </c>
      <c r="C63">
        <v>149.26750000000001</v>
      </c>
      <c r="D63">
        <v>163.44630000000001</v>
      </c>
      <c r="E63" t="s">
        <v>115</v>
      </c>
      <c r="F63" t="s">
        <v>115</v>
      </c>
      <c r="G63" t="s">
        <v>106</v>
      </c>
      <c r="H63">
        <v>2020</v>
      </c>
      <c r="I63">
        <v>0</v>
      </c>
      <c r="J63">
        <v>0</v>
      </c>
      <c r="K63">
        <v>0</v>
      </c>
      <c r="L63">
        <v>0</v>
      </c>
      <c r="M63" t="s">
        <v>148</v>
      </c>
    </row>
    <row r="64" spans="1:13" x14ac:dyDescent="0.3">
      <c r="A64" t="s">
        <v>17</v>
      </c>
      <c r="B64">
        <v>100.2426</v>
      </c>
      <c r="C64">
        <v>149.26750000000001</v>
      </c>
      <c r="D64">
        <v>163.44630000000001</v>
      </c>
      <c r="E64" t="s">
        <v>115</v>
      </c>
      <c r="F64" t="s">
        <v>115</v>
      </c>
      <c r="G64" t="s">
        <v>107</v>
      </c>
      <c r="H64">
        <v>2021</v>
      </c>
      <c r="I64">
        <v>3.55</v>
      </c>
      <c r="J64">
        <v>529.89962500000001</v>
      </c>
      <c r="K64">
        <v>355.86122999999998</v>
      </c>
      <c r="L64">
        <v>174.03839500000004</v>
      </c>
      <c r="M64" t="s">
        <v>149</v>
      </c>
    </row>
    <row r="65" spans="1:13" x14ac:dyDescent="0.3">
      <c r="A65" t="s">
        <v>17</v>
      </c>
      <c r="B65">
        <v>131.35589999999999</v>
      </c>
      <c r="C65">
        <v>167.46879999999999</v>
      </c>
      <c r="D65">
        <v>159.42830000000001</v>
      </c>
      <c r="E65" t="s">
        <v>112</v>
      </c>
      <c r="F65" t="s">
        <v>112</v>
      </c>
      <c r="G65" t="s">
        <v>98</v>
      </c>
      <c r="H65">
        <v>2020</v>
      </c>
      <c r="I65">
        <v>1.3</v>
      </c>
      <c r="J65">
        <v>217.70944</v>
      </c>
      <c r="K65">
        <v>170.76266999999999</v>
      </c>
      <c r="L65">
        <v>46.946770000000015</v>
      </c>
      <c r="M65" t="s">
        <v>141</v>
      </c>
    </row>
    <row r="66" spans="1:13" x14ac:dyDescent="0.3">
      <c r="A66" t="s">
        <v>17</v>
      </c>
      <c r="B66">
        <v>131.35589999999999</v>
      </c>
      <c r="C66">
        <v>167.46879999999999</v>
      </c>
      <c r="D66">
        <v>159.42830000000001</v>
      </c>
      <c r="E66" t="s">
        <v>112</v>
      </c>
      <c r="F66" t="s">
        <v>112</v>
      </c>
      <c r="G66" t="s">
        <v>100</v>
      </c>
      <c r="H66">
        <v>2020</v>
      </c>
      <c r="I66">
        <v>1.97</v>
      </c>
      <c r="J66">
        <v>329.91353599999997</v>
      </c>
      <c r="K66">
        <v>258.77112299999999</v>
      </c>
      <c r="L66">
        <v>71.142412999999976</v>
      </c>
      <c r="M66" t="s">
        <v>142</v>
      </c>
    </row>
    <row r="67" spans="1:13" x14ac:dyDescent="0.3">
      <c r="A67" t="s">
        <v>17</v>
      </c>
      <c r="B67">
        <v>131.35589999999999</v>
      </c>
      <c r="C67">
        <v>167.46879999999999</v>
      </c>
      <c r="D67">
        <v>159.42830000000001</v>
      </c>
      <c r="E67" t="s">
        <v>112</v>
      </c>
      <c r="F67" t="s">
        <v>112</v>
      </c>
      <c r="G67" t="s">
        <v>101</v>
      </c>
      <c r="H67">
        <v>2020</v>
      </c>
      <c r="I67">
        <v>0</v>
      </c>
      <c r="J67">
        <v>0</v>
      </c>
      <c r="K67">
        <v>0</v>
      </c>
      <c r="L67">
        <v>0</v>
      </c>
      <c r="M67" t="s">
        <v>143</v>
      </c>
    </row>
    <row r="68" spans="1:13" x14ac:dyDescent="0.3">
      <c r="A68" t="s">
        <v>17</v>
      </c>
      <c r="B68">
        <v>131.35589999999999</v>
      </c>
      <c r="C68">
        <v>167.46879999999999</v>
      </c>
      <c r="D68">
        <v>159.42830000000001</v>
      </c>
      <c r="E68" t="s">
        <v>112</v>
      </c>
      <c r="F68" t="s">
        <v>112</v>
      </c>
      <c r="G68" t="s">
        <v>102</v>
      </c>
      <c r="H68">
        <v>2020</v>
      </c>
      <c r="I68">
        <v>0</v>
      </c>
      <c r="J68">
        <v>0</v>
      </c>
      <c r="K68">
        <v>0</v>
      </c>
      <c r="L68">
        <v>0</v>
      </c>
      <c r="M68" t="s">
        <v>144</v>
      </c>
    </row>
    <row r="69" spans="1:13" x14ac:dyDescent="0.3">
      <c r="A69" t="s">
        <v>17</v>
      </c>
      <c r="B69">
        <v>131.35589999999999</v>
      </c>
      <c r="C69">
        <v>167.46879999999999</v>
      </c>
      <c r="D69">
        <v>159.42830000000001</v>
      </c>
      <c r="E69" t="s">
        <v>112</v>
      </c>
      <c r="F69" t="s">
        <v>112</v>
      </c>
      <c r="G69" t="s">
        <v>103</v>
      </c>
      <c r="H69">
        <v>2020</v>
      </c>
      <c r="I69">
        <v>0.23</v>
      </c>
      <c r="J69">
        <v>38.517823999999997</v>
      </c>
      <c r="K69">
        <v>30.211856999999998</v>
      </c>
      <c r="L69">
        <v>8.305966999999999</v>
      </c>
      <c r="M69" t="s">
        <v>145</v>
      </c>
    </row>
    <row r="70" spans="1:13" x14ac:dyDescent="0.3">
      <c r="A70" t="s">
        <v>17</v>
      </c>
      <c r="B70">
        <v>131.35589999999999</v>
      </c>
      <c r="C70">
        <v>167.46879999999999</v>
      </c>
      <c r="D70">
        <v>159.42830000000001</v>
      </c>
      <c r="E70" t="s">
        <v>112</v>
      </c>
      <c r="F70" t="s">
        <v>112</v>
      </c>
      <c r="G70" t="s">
        <v>104</v>
      </c>
      <c r="H70">
        <v>2020</v>
      </c>
      <c r="I70">
        <v>2.65</v>
      </c>
      <c r="J70">
        <v>443.79231999999996</v>
      </c>
      <c r="K70">
        <v>348.09313499999996</v>
      </c>
      <c r="L70">
        <v>95.699185</v>
      </c>
      <c r="M70" t="s">
        <v>146</v>
      </c>
    </row>
    <row r="71" spans="1:13" x14ac:dyDescent="0.3">
      <c r="A71" t="s">
        <v>17</v>
      </c>
      <c r="B71">
        <v>131.35589999999999</v>
      </c>
      <c r="C71">
        <v>167.46879999999999</v>
      </c>
      <c r="D71">
        <v>159.42830000000001</v>
      </c>
      <c r="E71" t="s">
        <v>112</v>
      </c>
      <c r="F71" t="s">
        <v>112</v>
      </c>
      <c r="G71" t="s">
        <v>105</v>
      </c>
      <c r="H71">
        <v>2020</v>
      </c>
      <c r="I71">
        <v>1.87</v>
      </c>
      <c r="J71">
        <v>313.16665599999999</v>
      </c>
      <c r="K71">
        <v>245.63553300000001</v>
      </c>
      <c r="L71">
        <v>67.53112299999998</v>
      </c>
      <c r="M71" t="s">
        <v>147</v>
      </c>
    </row>
    <row r="72" spans="1:13" x14ac:dyDescent="0.3">
      <c r="A72" t="s">
        <v>17</v>
      </c>
      <c r="B72">
        <v>131.35589999999999</v>
      </c>
      <c r="C72">
        <v>167.46879999999999</v>
      </c>
      <c r="D72">
        <v>159.42830000000001</v>
      </c>
      <c r="E72" t="s">
        <v>112</v>
      </c>
      <c r="F72" t="s">
        <v>112</v>
      </c>
      <c r="G72" t="s">
        <v>106</v>
      </c>
      <c r="H72">
        <v>2020</v>
      </c>
      <c r="I72">
        <v>1.52</v>
      </c>
      <c r="J72">
        <v>254.55257599999999</v>
      </c>
      <c r="K72">
        <v>199.660968</v>
      </c>
      <c r="L72">
        <v>54.891607999999991</v>
      </c>
      <c r="M72" t="s">
        <v>148</v>
      </c>
    </row>
    <row r="73" spans="1:13" x14ac:dyDescent="0.3">
      <c r="A73" t="s">
        <v>17</v>
      </c>
      <c r="B73">
        <v>131.35589999999999</v>
      </c>
      <c r="C73">
        <v>167.46879999999999</v>
      </c>
      <c r="D73">
        <v>159.42830000000001</v>
      </c>
      <c r="E73" t="s">
        <v>112</v>
      </c>
      <c r="F73" t="s">
        <v>112</v>
      </c>
      <c r="G73" t="s">
        <v>107</v>
      </c>
      <c r="H73">
        <v>2021</v>
      </c>
      <c r="I73">
        <v>0.18</v>
      </c>
      <c r="J73">
        <v>30.144383999999995</v>
      </c>
      <c r="K73">
        <v>23.644061999999998</v>
      </c>
      <c r="L73">
        <v>6.500321999999997</v>
      </c>
      <c r="M73" t="s">
        <v>149</v>
      </c>
    </row>
    <row r="74" spans="1:13" x14ac:dyDescent="0.3">
      <c r="A74" t="s">
        <v>18</v>
      </c>
      <c r="B74">
        <v>112.0759</v>
      </c>
      <c r="C74">
        <v>141.60720000000001</v>
      </c>
      <c r="D74">
        <v>154.7748</v>
      </c>
      <c r="E74" t="s">
        <v>116</v>
      </c>
      <c r="F74" t="s">
        <v>116</v>
      </c>
      <c r="G74" t="s">
        <v>98</v>
      </c>
      <c r="H74">
        <v>2020</v>
      </c>
      <c r="I74">
        <v>1.3</v>
      </c>
      <c r="J74">
        <v>184.08936000000003</v>
      </c>
      <c r="K74">
        <v>145.69867000000002</v>
      </c>
      <c r="L74">
        <v>38.390690000000006</v>
      </c>
      <c r="M74" t="s">
        <v>141</v>
      </c>
    </row>
    <row r="75" spans="1:13" x14ac:dyDescent="0.3">
      <c r="A75" t="s">
        <v>18</v>
      </c>
      <c r="B75">
        <v>112.0759</v>
      </c>
      <c r="C75">
        <v>141.60720000000001</v>
      </c>
      <c r="D75">
        <v>154.7748</v>
      </c>
      <c r="E75" t="s">
        <v>116</v>
      </c>
      <c r="F75" t="s">
        <v>116</v>
      </c>
      <c r="G75" t="s">
        <v>100</v>
      </c>
      <c r="H75">
        <v>2020</v>
      </c>
      <c r="I75">
        <v>1.94</v>
      </c>
      <c r="J75">
        <v>274.71796799999998</v>
      </c>
      <c r="K75">
        <v>217.427246</v>
      </c>
      <c r="L75">
        <v>57.290721999999988</v>
      </c>
      <c r="M75" t="s">
        <v>142</v>
      </c>
    </row>
    <row r="76" spans="1:13" x14ac:dyDescent="0.3">
      <c r="A76" t="s">
        <v>18</v>
      </c>
      <c r="B76">
        <v>112.0759</v>
      </c>
      <c r="C76">
        <v>141.60720000000001</v>
      </c>
      <c r="D76">
        <v>154.7748</v>
      </c>
      <c r="E76" t="s">
        <v>116</v>
      </c>
      <c r="F76" t="s">
        <v>116</v>
      </c>
      <c r="G76" t="s">
        <v>101</v>
      </c>
      <c r="H76">
        <v>2020</v>
      </c>
      <c r="I76">
        <v>0.52</v>
      </c>
      <c r="J76">
        <v>73.635744000000003</v>
      </c>
      <c r="K76">
        <v>58.279468000000001</v>
      </c>
      <c r="L76">
        <v>15.356276000000001</v>
      </c>
      <c r="M76" t="s">
        <v>143</v>
      </c>
    </row>
    <row r="77" spans="1:13" x14ac:dyDescent="0.3">
      <c r="A77" t="s">
        <v>18</v>
      </c>
      <c r="B77">
        <v>112.0759</v>
      </c>
      <c r="C77">
        <v>141.60720000000001</v>
      </c>
      <c r="D77">
        <v>154.7748</v>
      </c>
      <c r="E77" t="s">
        <v>116</v>
      </c>
      <c r="F77" t="s">
        <v>116</v>
      </c>
      <c r="G77" t="s">
        <v>102</v>
      </c>
      <c r="H77">
        <v>2020</v>
      </c>
      <c r="I77">
        <v>2.17</v>
      </c>
      <c r="J77">
        <v>307.28762399999999</v>
      </c>
      <c r="K77">
        <v>243.20470299999999</v>
      </c>
      <c r="L77">
        <v>64.082920999999999</v>
      </c>
      <c r="M77" t="s">
        <v>144</v>
      </c>
    </row>
    <row r="78" spans="1:13" x14ac:dyDescent="0.3">
      <c r="A78" t="s">
        <v>18</v>
      </c>
      <c r="B78">
        <v>112.0759</v>
      </c>
      <c r="C78">
        <v>141.60720000000001</v>
      </c>
      <c r="D78">
        <v>154.7748</v>
      </c>
      <c r="E78" t="s">
        <v>116</v>
      </c>
      <c r="F78" t="s">
        <v>116</v>
      </c>
      <c r="G78" t="s">
        <v>103</v>
      </c>
      <c r="H78">
        <v>2020</v>
      </c>
      <c r="I78">
        <v>0.35</v>
      </c>
      <c r="J78">
        <v>49.562519999999999</v>
      </c>
      <c r="K78">
        <v>39.226565000000001</v>
      </c>
      <c r="L78">
        <v>10.335954999999998</v>
      </c>
      <c r="M78" t="s">
        <v>145</v>
      </c>
    </row>
    <row r="79" spans="1:13" x14ac:dyDescent="0.3">
      <c r="A79" t="s">
        <v>18</v>
      </c>
      <c r="B79">
        <v>112.0759</v>
      </c>
      <c r="C79">
        <v>141.60720000000001</v>
      </c>
      <c r="D79">
        <v>154.7748</v>
      </c>
      <c r="E79" t="s">
        <v>116</v>
      </c>
      <c r="F79" t="s">
        <v>116</v>
      </c>
      <c r="G79" t="s">
        <v>104</v>
      </c>
      <c r="H79">
        <v>2020</v>
      </c>
      <c r="I79">
        <v>2.52</v>
      </c>
      <c r="J79">
        <v>356.850144</v>
      </c>
      <c r="K79">
        <v>282.43126799999999</v>
      </c>
      <c r="L79">
        <v>74.418876000000012</v>
      </c>
      <c r="M79" t="s">
        <v>146</v>
      </c>
    </row>
    <row r="80" spans="1:13" x14ac:dyDescent="0.3">
      <c r="A80" t="s">
        <v>18</v>
      </c>
      <c r="B80">
        <v>112.0759</v>
      </c>
      <c r="C80">
        <v>141.60720000000001</v>
      </c>
      <c r="D80">
        <v>154.7748</v>
      </c>
      <c r="E80" t="s">
        <v>116</v>
      </c>
      <c r="F80" t="s">
        <v>116</v>
      </c>
      <c r="G80" t="s">
        <v>105</v>
      </c>
      <c r="H80">
        <v>2020</v>
      </c>
      <c r="I80">
        <v>1.87</v>
      </c>
      <c r="J80">
        <v>264.80546400000003</v>
      </c>
      <c r="K80">
        <v>209.58193300000002</v>
      </c>
      <c r="L80">
        <v>55.223531000000008</v>
      </c>
      <c r="M80" t="s">
        <v>147</v>
      </c>
    </row>
    <row r="81" spans="1:13" x14ac:dyDescent="0.3">
      <c r="A81" t="s">
        <v>18</v>
      </c>
      <c r="B81">
        <v>112.0759</v>
      </c>
      <c r="C81">
        <v>141.60720000000001</v>
      </c>
      <c r="D81">
        <v>154.7748</v>
      </c>
      <c r="E81" t="s">
        <v>116</v>
      </c>
      <c r="F81" t="s">
        <v>116</v>
      </c>
      <c r="G81" t="s">
        <v>106</v>
      </c>
      <c r="H81">
        <v>2020</v>
      </c>
      <c r="I81">
        <v>0.62</v>
      </c>
      <c r="J81">
        <v>87.796464</v>
      </c>
      <c r="K81">
        <v>69.487058000000005</v>
      </c>
      <c r="L81">
        <v>18.309405999999996</v>
      </c>
      <c r="M81" t="s">
        <v>148</v>
      </c>
    </row>
    <row r="82" spans="1:13" x14ac:dyDescent="0.3">
      <c r="A82" t="s">
        <v>18</v>
      </c>
      <c r="B82">
        <v>112.0759</v>
      </c>
      <c r="C82">
        <v>141.60720000000001</v>
      </c>
      <c r="D82">
        <v>154.7748</v>
      </c>
      <c r="E82" t="s">
        <v>116</v>
      </c>
      <c r="F82" t="s">
        <v>116</v>
      </c>
      <c r="G82" t="s">
        <v>107</v>
      </c>
      <c r="H82">
        <v>2021</v>
      </c>
      <c r="I82">
        <v>3.02</v>
      </c>
      <c r="J82">
        <v>427.65374400000002</v>
      </c>
      <c r="K82">
        <v>338.46921800000001</v>
      </c>
      <c r="L82">
        <v>89.184526000000005</v>
      </c>
      <c r="M82" t="s">
        <v>149</v>
      </c>
    </row>
    <row r="83" spans="1:13" x14ac:dyDescent="0.3">
      <c r="A83" t="s">
        <v>18</v>
      </c>
      <c r="B83">
        <v>152.23320000000001</v>
      </c>
      <c r="C83">
        <v>186.6421</v>
      </c>
      <c r="D83">
        <v>0</v>
      </c>
      <c r="E83" t="s">
        <v>16</v>
      </c>
      <c r="F83" t="s">
        <v>16</v>
      </c>
      <c r="G83" t="s">
        <v>98</v>
      </c>
      <c r="H83">
        <v>2020</v>
      </c>
      <c r="I83">
        <v>0.67</v>
      </c>
      <c r="J83">
        <v>125.050207</v>
      </c>
      <c r="K83">
        <v>101.99624400000002</v>
      </c>
      <c r="L83">
        <v>23.053962999999982</v>
      </c>
      <c r="M83" t="s">
        <v>141</v>
      </c>
    </row>
    <row r="84" spans="1:13" x14ac:dyDescent="0.3">
      <c r="A84" t="s">
        <v>18</v>
      </c>
      <c r="B84">
        <v>152.23320000000001</v>
      </c>
      <c r="C84">
        <v>186.6421</v>
      </c>
      <c r="D84">
        <v>0</v>
      </c>
      <c r="E84" t="s">
        <v>16</v>
      </c>
      <c r="F84" t="s">
        <v>16</v>
      </c>
      <c r="G84" t="s">
        <v>100</v>
      </c>
      <c r="H84">
        <v>2020</v>
      </c>
      <c r="I84">
        <v>0.38</v>
      </c>
      <c r="J84">
        <v>70.923997999999997</v>
      </c>
      <c r="K84">
        <v>57.848616000000007</v>
      </c>
      <c r="L84">
        <v>13.075381999999991</v>
      </c>
      <c r="M84" t="s">
        <v>142</v>
      </c>
    </row>
    <row r="85" spans="1:13" x14ac:dyDescent="0.3">
      <c r="A85" t="s">
        <v>18</v>
      </c>
      <c r="B85">
        <v>152.23320000000001</v>
      </c>
      <c r="C85">
        <v>186.6421</v>
      </c>
      <c r="D85">
        <v>0</v>
      </c>
      <c r="E85" t="s">
        <v>16</v>
      </c>
      <c r="F85" t="s">
        <v>16</v>
      </c>
      <c r="G85" t="s">
        <v>101</v>
      </c>
      <c r="H85">
        <v>2020</v>
      </c>
      <c r="I85">
        <v>4.1500000000000004</v>
      </c>
      <c r="J85">
        <v>774.56471500000009</v>
      </c>
      <c r="K85">
        <v>631.76778000000013</v>
      </c>
      <c r="L85">
        <v>142.79693499999996</v>
      </c>
      <c r="M85" t="s">
        <v>143</v>
      </c>
    </row>
    <row r="86" spans="1:13" x14ac:dyDescent="0.3">
      <c r="A86" t="s">
        <v>18</v>
      </c>
      <c r="B86">
        <v>152.23320000000001</v>
      </c>
      <c r="C86">
        <v>186.6421</v>
      </c>
      <c r="D86">
        <v>0</v>
      </c>
      <c r="E86" t="s">
        <v>16</v>
      </c>
      <c r="F86" t="s">
        <v>16</v>
      </c>
      <c r="G86" t="s">
        <v>102</v>
      </c>
      <c r="H86">
        <v>2020</v>
      </c>
      <c r="I86">
        <v>0</v>
      </c>
      <c r="J86">
        <v>0</v>
      </c>
      <c r="K86">
        <v>0</v>
      </c>
      <c r="L86">
        <v>0</v>
      </c>
      <c r="M86" t="s">
        <v>144</v>
      </c>
    </row>
    <row r="87" spans="1:13" x14ac:dyDescent="0.3">
      <c r="A87" t="s">
        <v>18</v>
      </c>
      <c r="B87">
        <v>152.23320000000001</v>
      </c>
      <c r="C87">
        <v>186.6421</v>
      </c>
      <c r="D87">
        <v>0</v>
      </c>
      <c r="E87" t="s">
        <v>16</v>
      </c>
      <c r="F87" t="s">
        <v>16</v>
      </c>
      <c r="G87" t="s">
        <v>103</v>
      </c>
      <c r="H87">
        <v>2020</v>
      </c>
      <c r="I87">
        <v>0</v>
      </c>
      <c r="J87">
        <v>0</v>
      </c>
      <c r="K87">
        <v>0</v>
      </c>
      <c r="L87">
        <v>0</v>
      </c>
      <c r="M87" t="s">
        <v>145</v>
      </c>
    </row>
    <row r="88" spans="1:13" x14ac:dyDescent="0.3">
      <c r="A88" t="s">
        <v>18</v>
      </c>
      <c r="B88">
        <v>152.23320000000001</v>
      </c>
      <c r="C88">
        <v>186.6421</v>
      </c>
      <c r="D88">
        <v>0</v>
      </c>
      <c r="E88" t="s">
        <v>16</v>
      </c>
      <c r="F88" t="s">
        <v>16</v>
      </c>
      <c r="G88" t="s">
        <v>104</v>
      </c>
      <c r="H88">
        <v>2020</v>
      </c>
      <c r="I88">
        <v>0</v>
      </c>
      <c r="J88">
        <v>0</v>
      </c>
      <c r="K88">
        <v>0</v>
      </c>
      <c r="L88">
        <v>0</v>
      </c>
      <c r="M88" t="s">
        <v>146</v>
      </c>
    </row>
    <row r="89" spans="1:13" x14ac:dyDescent="0.3">
      <c r="A89" t="s">
        <v>18</v>
      </c>
      <c r="B89">
        <v>152.23320000000001</v>
      </c>
      <c r="C89">
        <v>186.6421</v>
      </c>
      <c r="D89">
        <v>0</v>
      </c>
      <c r="E89" t="s">
        <v>16</v>
      </c>
      <c r="F89" t="s">
        <v>16</v>
      </c>
      <c r="G89" t="s">
        <v>105</v>
      </c>
      <c r="H89">
        <v>2020</v>
      </c>
      <c r="I89">
        <v>3.13</v>
      </c>
      <c r="J89">
        <v>584.18977299999995</v>
      </c>
      <c r="K89">
        <v>476.48991599999999</v>
      </c>
      <c r="L89">
        <v>107.69985699999995</v>
      </c>
      <c r="M89" t="s">
        <v>147</v>
      </c>
    </row>
    <row r="90" spans="1:13" x14ac:dyDescent="0.3">
      <c r="A90" t="s">
        <v>18</v>
      </c>
      <c r="B90">
        <v>152.23320000000001</v>
      </c>
      <c r="C90">
        <v>186.6421</v>
      </c>
      <c r="D90">
        <v>0</v>
      </c>
      <c r="E90" t="s">
        <v>16</v>
      </c>
      <c r="F90" t="s">
        <v>16</v>
      </c>
      <c r="G90" t="s">
        <v>106</v>
      </c>
      <c r="H90">
        <v>2020</v>
      </c>
      <c r="I90">
        <v>2.6</v>
      </c>
      <c r="J90">
        <v>485.26946000000004</v>
      </c>
      <c r="K90">
        <v>395.80632000000003</v>
      </c>
      <c r="L90">
        <v>89.46314000000001</v>
      </c>
      <c r="M90" t="s">
        <v>148</v>
      </c>
    </row>
    <row r="91" spans="1:13" x14ac:dyDescent="0.3">
      <c r="A91" t="s">
        <v>18</v>
      </c>
      <c r="B91">
        <v>152.23320000000001</v>
      </c>
      <c r="C91">
        <v>186.6421</v>
      </c>
      <c r="D91">
        <v>0</v>
      </c>
      <c r="E91" t="s">
        <v>16</v>
      </c>
      <c r="F91" t="s">
        <v>16</v>
      </c>
      <c r="G91" t="s">
        <v>107</v>
      </c>
      <c r="H91">
        <v>2021</v>
      </c>
      <c r="I91">
        <v>0</v>
      </c>
      <c r="J91">
        <v>0</v>
      </c>
      <c r="K91">
        <v>0</v>
      </c>
      <c r="L91">
        <v>0</v>
      </c>
      <c r="M91" t="s">
        <v>149</v>
      </c>
    </row>
    <row r="92" spans="1:13" x14ac:dyDescent="0.3">
      <c r="A92" t="s">
        <v>18</v>
      </c>
      <c r="B92">
        <v>144.34350000000001</v>
      </c>
      <c r="C92">
        <v>195.89179999999999</v>
      </c>
      <c r="D92">
        <v>0</v>
      </c>
      <c r="E92" t="s">
        <v>15</v>
      </c>
      <c r="F92" t="s">
        <v>15</v>
      </c>
      <c r="G92" t="s">
        <v>98</v>
      </c>
      <c r="H92">
        <v>2020</v>
      </c>
      <c r="I92">
        <v>0</v>
      </c>
      <c r="J92">
        <v>0</v>
      </c>
      <c r="K92">
        <v>0</v>
      </c>
      <c r="L92">
        <v>0</v>
      </c>
      <c r="M92" t="s">
        <v>141</v>
      </c>
    </row>
    <row r="93" spans="1:13" x14ac:dyDescent="0.3">
      <c r="A93" t="s">
        <v>18</v>
      </c>
      <c r="B93">
        <v>144.34350000000001</v>
      </c>
      <c r="C93">
        <v>195.89179999999999</v>
      </c>
      <c r="D93">
        <v>0</v>
      </c>
      <c r="E93" t="s">
        <v>15</v>
      </c>
      <c r="F93" t="s">
        <v>15</v>
      </c>
      <c r="G93" t="s">
        <v>100</v>
      </c>
      <c r="H93">
        <v>2020</v>
      </c>
      <c r="I93">
        <v>1.81</v>
      </c>
      <c r="J93">
        <v>354.56415799999996</v>
      </c>
      <c r="K93">
        <v>261.26173500000004</v>
      </c>
      <c r="L93">
        <v>93.302422999999919</v>
      </c>
      <c r="M93" t="s">
        <v>142</v>
      </c>
    </row>
    <row r="94" spans="1:13" x14ac:dyDescent="0.3">
      <c r="A94" t="s">
        <v>18</v>
      </c>
      <c r="B94">
        <v>144.34350000000001</v>
      </c>
      <c r="C94">
        <v>195.89179999999999</v>
      </c>
      <c r="D94">
        <v>0</v>
      </c>
      <c r="E94" t="s">
        <v>15</v>
      </c>
      <c r="F94" t="s">
        <v>15</v>
      </c>
      <c r="G94" t="s">
        <v>101</v>
      </c>
      <c r="H94">
        <v>2020</v>
      </c>
      <c r="I94">
        <v>2.54</v>
      </c>
      <c r="J94">
        <v>497.56517199999996</v>
      </c>
      <c r="K94">
        <v>366.63249000000002</v>
      </c>
      <c r="L94">
        <v>130.93268199999994</v>
      </c>
      <c r="M94" t="s">
        <v>143</v>
      </c>
    </row>
    <row r="95" spans="1:13" x14ac:dyDescent="0.3">
      <c r="A95" t="s">
        <v>18</v>
      </c>
      <c r="B95">
        <v>144.34350000000001</v>
      </c>
      <c r="C95">
        <v>195.89179999999999</v>
      </c>
      <c r="D95">
        <v>0</v>
      </c>
      <c r="E95" t="s">
        <v>15</v>
      </c>
      <c r="F95" t="s">
        <v>15</v>
      </c>
      <c r="G95" t="s">
        <v>102</v>
      </c>
      <c r="H95">
        <v>2020</v>
      </c>
      <c r="I95">
        <v>0</v>
      </c>
      <c r="J95">
        <v>0</v>
      </c>
      <c r="K95">
        <v>0</v>
      </c>
      <c r="L95">
        <v>0</v>
      </c>
      <c r="M95" t="s">
        <v>144</v>
      </c>
    </row>
    <row r="96" spans="1:13" x14ac:dyDescent="0.3">
      <c r="A96" t="s">
        <v>18</v>
      </c>
      <c r="B96">
        <v>144.34350000000001</v>
      </c>
      <c r="C96">
        <v>195.89179999999999</v>
      </c>
      <c r="D96">
        <v>0</v>
      </c>
      <c r="E96" t="s">
        <v>15</v>
      </c>
      <c r="F96" t="s">
        <v>15</v>
      </c>
      <c r="G96" t="s">
        <v>103</v>
      </c>
      <c r="H96">
        <v>2020</v>
      </c>
      <c r="I96">
        <v>3.12</v>
      </c>
      <c r="J96">
        <v>611.18241599999999</v>
      </c>
      <c r="K96">
        <v>450.35172000000006</v>
      </c>
      <c r="L96">
        <v>160.83069599999993</v>
      </c>
      <c r="M96" t="s">
        <v>145</v>
      </c>
    </row>
    <row r="97" spans="1:13" x14ac:dyDescent="0.3">
      <c r="A97" t="s">
        <v>18</v>
      </c>
      <c r="B97">
        <v>144.34350000000001</v>
      </c>
      <c r="C97">
        <v>195.89179999999999</v>
      </c>
      <c r="D97">
        <v>0</v>
      </c>
      <c r="E97" t="s">
        <v>15</v>
      </c>
      <c r="F97" t="s">
        <v>15</v>
      </c>
      <c r="G97" t="s">
        <v>104</v>
      </c>
      <c r="H97">
        <v>2020</v>
      </c>
      <c r="I97">
        <v>2.0499999999999998</v>
      </c>
      <c r="J97">
        <v>401.57818999999995</v>
      </c>
      <c r="K97">
        <v>295.90417500000001</v>
      </c>
      <c r="L97">
        <v>105.67401499999994</v>
      </c>
      <c r="M97" t="s">
        <v>146</v>
      </c>
    </row>
    <row r="98" spans="1:13" x14ac:dyDescent="0.3">
      <c r="A98" t="s">
        <v>18</v>
      </c>
      <c r="B98">
        <v>144.34350000000001</v>
      </c>
      <c r="C98">
        <v>195.89179999999999</v>
      </c>
      <c r="D98">
        <v>0</v>
      </c>
      <c r="E98" t="s">
        <v>15</v>
      </c>
      <c r="F98" t="s">
        <v>15</v>
      </c>
      <c r="G98" t="s">
        <v>105</v>
      </c>
      <c r="H98">
        <v>2020</v>
      </c>
      <c r="I98">
        <v>11.28</v>
      </c>
      <c r="J98">
        <v>2209.6595039999997</v>
      </c>
      <c r="K98">
        <v>1628.1946800000001</v>
      </c>
      <c r="L98">
        <v>581.46482399999968</v>
      </c>
      <c r="M98" t="s">
        <v>147</v>
      </c>
    </row>
    <row r="99" spans="1:13" x14ac:dyDescent="0.3">
      <c r="A99" t="s">
        <v>18</v>
      </c>
      <c r="B99">
        <v>144.34350000000001</v>
      </c>
      <c r="C99">
        <v>195.89179999999999</v>
      </c>
      <c r="D99">
        <v>0</v>
      </c>
      <c r="E99" t="s">
        <v>15</v>
      </c>
      <c r="F99" t="s">
        <v>15</v>
      </c>
      <c r="G99" t="s">
        <v>106</v>
      </c>
      <c r="H99">
        <v>2020</v>
      </c>
      <c r="I99">
        <v>0.47</v>
      </c>
      <c r="J99">
        <v>92.069145999999989</v>
      </c>
      <c r="K99">
        <v>67.841444999999993</v>
      </c>
      <c r="L99">
        <v>24.227700999999996</v>
      </c>
      <c r="M99" t="s">
        <v>148</v>
      </c>
    </row>
    <row r="100" spans="1:13" x14ac:dyDescent="0.3">
      <c r="A100" t="s">
        <v>18</v>
      </c>
      <c r="B100">
        <v>144.34350000000001</v>
      </c>
      <c r="C100">
        <v>195.89179999999999</v>
      </c>
      <c r="D100">
        <v>0</v>
      </c>
      <c r="E100" t="s">
        <v>15</v>
      </c>
      <c r="F100" t="s">
        <v>15</v>
      </c>
      <c r="G100" t="s">
        <v>107</v>
      </c>
      <c r="H100">
        <v>2021</v>
      </c>
      <c r="I100">
        <v>0</v>
      </c>
      <c r="J100">
        <v>0</v>
      </c>
      <c r="K100">
        <v>0</v>
      </c>
      <c r="L100">
        <v>0</v>
      </c>
      <c r="M100" t="s">
        <v>149</v>
      </c>
    </row>
    <row r="101" spans="1:13" x14ac:dyDescent="0.3">
      <c r="A101" t="s">
        <v>18</v>
      </c>
      <c r="B101">
        <v>94.191699999999997</v>
      </c>
      <c r="C101">
        <v>117.2069</v>
      </c>
      <c r="D101">
        <v>126.00879999999999</v>
      </c>
      <c r="E101" t="s">
        <v>115</v>
      </c>
      <c r="F101" t="s">
        <v>115</v>
      </c>
      <c r="G101" t="s">
        <v>98</v>
      </c>
      <c r="H101">
        <v>2020</v>
      </c>
      <c r="I101">
        <v>0</v>
      </c>
      <c r="J101">
        <v>0</v>
      </c>
      <c r="K101">
        <v>0</v>
      </c>
      <c r="L101">
        <v>0</v>
      </c>
      <c r="M101" t="s">
        <v>141</v>
      </c>
    </row>
    <row r="102" spans="1:13" x14ac:dyDescent="0.3">
      <c r="A102" t="s">
        <v>18</v>
      </c>
      <c r="B102">
        <v>94.191699999999997</v>
      </c>
      <c r="C102">
        <v>117.2069</v>
      </c>
      <c r="D102">
        <v>126.00879999999999</v>
      </c>
      <c r="E102" t="s">
        <v>115</v>
      </c>
      <c r="F102" t="s">
        <v>115</v>
      </c>
      <c r="G102" t="s">
        <v>100</v>
      </c>
      <c r="H102">
        <v>2020</v>
      </c>
      <c r="I102">
        <v>0.56000000000000005</v>
      </c>
      <c r="J102">
        <v>65.635864000000012</v>
      </c>
      <c r="K102">
        <v>52.747352000000006</v>
      </c>
      <c r="L102">
        <v>12.888512000000006</v>
      </c>
      <c r="M102" t="s">
        <v>142</v>
      </c>
    </row>
    <row r="103" spans="1:13" x14ac:dyDescent="0.3">
      <c r="A103" t="s">
        <v>18</v>
      </c>
      <c r="B103">
        <v>94.191699999999997</v>
      </c>
      <c r="C103">
        <v>117.2069</v>
      </c>
      <c r="D103">
        <v>126.00879999999999</v>
      </c>
      <c r="E103" t="s">
        <v>115</v>
      </c>
      <c r="F103" t="s">
        <v>115</v>
      </c>
      <c r="G103" t="s">
        <v>101</v>
      </c>
      <c r="H103">
        <v>2020</v>
      </c>
      <c r="I103">
        <v>0.95</v>
      </c>
      <c r="J103">
        <v>111.346555</v>
      </c>
      <c r="K103">
        <v>89.482114999999993</v>
      </c>
      <c r="L103">
        <v>21.864440000000002</v>
      </c>
      <c r="M103" t="s">
        <v>143</v>
      </c>
    </row>
    <row r="104" spans="1:13" x14ac:dyDescent="0.3">
      <c r="A104" t="s">
        <v>18</v>
      </c>
      <c r="B104">
        <v>94.191699999999997</v>
      </c>
      <c r="C104">
        <v>117.2069</v>
      </c>
      <c r="D104">
        <v>126.00879999999999</v>
      </c>
      <c r="E104" t="s">
        <v>115</v>
      </c>
      <c r="F104" t="s">
        <v>115</v>
      </c>
      <c r="G104" t="s">
        <v>102</v>
      </c>
      <c r="H104">
        <v>2020</v>
      </c>
      <c r="I104">
        <v>0</v>
      </c>
      <c r="J104">
        <v>0</v>
      </c>
      <c r="K104">
        <v>0</v>
      </c>
      <c r="L104">
        <v>0</v>
      </c>
      <c r="M104" t="s">
        <v>144</v>
      </c>
    </row>
    <row r="105" spans="1:13" x14ac:dyDescent="0.3">
      <c r="A105" t="s">
        <v>18</v>
      </c>
      <c r="B105">
        <v>94.191699999999997</v>
      </c>
      <c r="C105">
        <v>117.2069</v>
      </c>
      <c r="D105">
        <v>126.00879999999999</v>
      </c>
      <c r="E105" t="s">
        <v>115</v>
      </c>
      <c r="F105" t="s">
        <v>115</v>
      </c>
      <c r="G105" t="s">
        <v>103</v>
      </c>
      <c r="H105">
        <v>2020</v>
      </c>
      <c r="I105">
        <v>0.12</v>
      </c>
      <c r="J105">
        <v>14.064828</v>
      </c>
      <c r="K105">
        <v>11.303004</v>
      </c>
      <c r="L105">
        <v>2.7618240000000007</v>
      </c>
      <c r="M105" t="s">
        <v>145</v>
      </c>
    </row>
    <row r="106" spans="1:13" x14ac:dyDescent="0.3">
      <c r="A106" t="s">
        <v>18</v>
      </c>
      <c r="B106">
        <v>94.191699999999997</v>
      </c>
      <c r="C106">
        <v>117.2069</v>
      </c>
      <c r="D106">
        <v>126.00879999999999</v>
      </c>
      <c r="E106" t="s">
        <v>115</v>
      </c>
      <c r="F106" t="s">
        <v>115</v>
      </c>
      <c r="G106" t="s">
        <v>104</v>
      </c>
      <c r="H106">
        <v>2020</v>
      </c>
      <c r="I106">
        <v>0.28999999999999998</v>
      </c>
      <c r="J106">
        <v>33.990000999999999</v>
      </c>
      <c r="K106">
        <v>27.315592999999996</v>
      </c>
      <c r="L106">
        <v>6.6744080000000032</v>
      </c>
      <c r="M106" t="s">
        <v>146</v>
      </c>
    </row>
    <row r="107" spans="1:13" x14ac:dyDescent="0.3">
      <c r="A107" t="s">
        <v>18</v>
      </c>
      <c r="B107">
        <v>94.191699999999997</v>
      </c>
      <c r="C107">
        <v>117.2069</v>
      </c>
      <c r="D107">
        <v>126.00879999999999</v>
      </c>
      <c r="E107" t="s">
        <v>115</v>
      </c>
      <c r="F107" t="s">
        <v>115</v>
      </c>
      <c r="G107" t="s">
        <v>105</v>
      </c>
      <c r="H107">
        <v>2020</v>
      </c>
      <c r="I107">
        <v>0</v>
      </c>
      <c r="J107">
        <v>0</v>
      </c>
      <c r="K107">
        <v>0</v>
      </c>
      <c r="L107">
        <v>0</v>
      </c>
      <c r="M107" t="s">
        <v>147</v>
      </c>
    </row>
    <row r="108" spans="1:13" x14ac:dyDescent="0.3">
      <c r="A108" t="s">
        <v>18</v>
      </c>
      <c r="B108">
        <v>94.191699999999997</v>
      </c>
      <c r="C108">
        <v>117.2069</v>
      </c>
      <c r="D108">
        <v>126.00879999999999</v>
      </c>
      <c r="E108" t="s">
        <v>115</v>
      </c>
      <c r="F108" t="s">
        <v>115</v>
      </c>
      <c r="G108" t="s">
        <v>106</v>
      </c>
      <c r="H108">
        <v>2020</v>
      </c>
      <c r="I108">
        <v>7.0000000000000007E-2</v>
      </c>
      <c r="J108">
        <v>8.2044830000000015</v>
      </c>
      <c r="K108">
        <v>6.5934190000000008</v>
      </c>
      <c r="L108">
        <v>1.6110640000000007</v>
      </c>
      <c r="M108" t="s">
        <v>148</v>
      </c>
    </row>
    <row r="109" spans="1:13" x14ac:dyDescent="0.3">
      <c r="A109" t="s">
        <v>18</v>
      </c>
      <c r="B109">
        <v>94.191699999999997</v>
      </c>
      <c r="C109">
        <v>117.2069</v>
      </c>
      <c r="D109">
        <v>126.00879999999999</v>
      </c>
      <c r="E109" t="s">
        <v>115</v>
      </c>
      <c r="F109" t="s">
        <v>115</v>
      </c>
      <c r="G109" t="s">
        <v>107</v>
      </c>
      <c r="H109">
        <v>2021</v>
      </c>
      <c r="I109">
        <v>0.11</v>
      </c>
      <c r="J109">
        <v>12.892759</v>
      </c>
      <c r="K109">
        <v>10.361086999999999</v>
      </c>
      <c r="L109">
        <v>2.5316720000000004</v>
      </c>
      <c r="M109" t="s">
        <v>149</v>
      </c>
    </row>
    <row r="110" spans="1:13" x14ac:dyDescent="0.3">
      <c r="A110" t="s">
        <v>19</v>
      </c>
      <c r="B110">
        <v>0.4637</v>
      </c>
      <c r="C110">
        <v>1.2676000000000001</v>
      </c>
      <c r="D110">
        <v>1.4449000000000001</v>
      </c>
      <c r="E110" t="s">
        <v>112</v>
      </c>
      <c r="F110" t="s">
        <v>112</v>
      </c>
      <c r="G110" t="s">
        <v>98</v>
      </c>
      <c r="H110">
        <v>2020</v>
      </c>
      <c r="I110">
        <v>0.57999999999999996</v>
      </c>
      <c r="J110">
        <v>0.73520799999999997</v>
      </c>
      <c r="K110">
        <v>0.26894599999999996</v>
      </c>
      <c r="L110">
        <v>0.46626200000000001</v>
      </c>
      <c r="M110" t="s">
        <v>141</v>
      </c>
    </row>
    <row r="111" spans="1:13" x14ac:dyDescent="0.3">
      <c r="A111" t="s">
        <v>19</v>
      </c>
      <c r="B111">
        <v>0.4637</v>
      </c>
      <c r="C111">
        <v>1.2676000000000001</v>
      </c>
      <c r="D111">
        <v>1.4449000000000001</v>
      </c>
      <c r="E111" t="s">
        <v>112</v>
      </c>
      <c r="F111" t="s">
        <v>112</v>
      </c>
      <c r="G111" t="s">
        <v>100</v>
      </c>
      <c r="H111">
        <v>2020</v>
      </c>
      <c r="I111">
        <v>0</v>
      </c>
      <c r="J111">
        <v>0</v>
      </c>
      <c r="K111">
        <v>0</v>
      </c>
      <c r="L111">
        <v>0</v>
      </c>
      <c r="M111" t="s">
        <v>142</v>
      </c>
    </row>
    <row r="112" spans="1:13" x14ac:dyDescent="0.3">
      <c r="A112" t="s">
        <v>19</v>
      </c>
      <c r="B112">
        <v>0.4637</v>
      </c>
      <c r="C112">
        <v>1.2676000000000001</v>
      </c>
      <c r="D112">
        <v>1.4449000000000001</v>
      </c>
      <c r="E112" t="s">
        <v>112</v>
      </c>
      <c r="F112" t="s">
        <v>112</v>
      </c>
      <c r="G112" t="s">
        <v>101</v>
      </c>
      <c r="H112">
        <v>2020</v>
      </c>
      <c r="I112">
        <v>3.2</v>
      </c>
      <c r="J112">
        <v>4.0563200000000004</v>
      </c>
      <c r="K112">
        <v>1.48384</v>
      </c>
      <c r="L112">
        <v>2.5724800000000005</v>
      </c>
      <c r="M112" t="s">
        <v>143</v>
      </c>
    </row>
    <row r="113" spans="1:13" x14ac:dyDescent="0.3">
      <c r="A113" t="s">
        <v>19</v>
      </c>
      <c r="B113">
        <v>0.4637</v>
      </c>
      <c r="C113">
        <v>1.2676000000000001</v>
      </c>
      <c r="D113">
        <v>1.4449000000000001</v>
      </c>
      <c r="E113" t="s">
        <v>112</v>
      </c>
      <c r="F113" t="s">
        <v>112</v>
      </c>
      <c r="G113" t="s">
        <v>102</v>
      </c>
      <c r="H113">
        <v>2020</v>
      </c>
      <c r="I113">
        <v>0.73</v>
      </c>
      <c r="J113">
        <v>0.92534800000000006</v>
      </c>
      <c r="K113">
        <v>0.338501</v>
      </c>
      <c r="L113">
        <v>0.58684700000000012</v>
      </c>
      <c r="M113" t="s">
        <v>144</v>
      </c>
    </row>
    <row r="114" spans="1:13" x14ac:dyDescent="0.3">
      <c r="A114" t="s">
        <v>19</v>
      </c>
      <c r="B114">
        <v>0.4637</v>
      </c>
      <c r="C114">
        <v>1.2676000000000001</v>
      </c>
      <c r="D114">
        <v>1.4449000000000001</v>
      </c>
      <c r="E114" t="s">
        <v>112</v>
      </c>
      <c r="F114" t="s">
        <v>112</v>
      </c>
      <c r="G114" t="s">
        <v>103</v>
      </c>
      <c r="H114">
        <v>2020</v>
      </c>
      <c r="I114">
        <v>0</v>
      </c>
      <c r="J114">
        <v>0</v>
      </c>
      <c r="K114">
        <v>0</v>
      </c>
      <c r="L114">
        <v>0</v>
      </c>
      <c r="M114" t="s">
        <v>145</v>
      </c>
    </row>
    <row r="115" spans="1:13" x14ac:dyDescent="0.3">
      <c r="A115" t="s">
        <v>19</v>
      </c>
      <c r="B115">
        <v>0.4637</v>
      </c>
      <c r="C115">
        <v>1.2676000000000001</v>
      </c>
      <c r="D115">
        <v>1.4449000000000001</v>
      </c>
      <c r="E115" t="s">
        <v>112</v>
      </c>
      <c r="F115" t="s">
        <v>112</v>
      </c>
      <c r="G115" t="s">
        <v>104</v>
      </c>
      <c r="H115">
        <v>2020</v>
      </c>
      <c r="I115">
        <v>2.2400000000000002</v>
      </c>
      <c r="J115">
        <v>2.8394240000000006</v>
      </c>
      <c r="K115">
        <v>1.0386880000000001</v>
      </c>
      <c r="L115">
        <v>1.8007360000000006</v>
      </c>
      <c r="M115" t="s">
        <v>146</v>
      </c>
    </row>
    <row r="116" spans="1:13" x14ac:dyDescent="0.3">
      <c r="A116" t="s">
        <v>19</v>
      </c>
      <c r="B116">
        <v>0.4637</v>
      </c>
      <c r="C116">
        <v>1.2676000000000001</v>
      </c>
      <c r="D116">
        <v>1.4449000000000001</v>
      </c>
      <c r="E116" t="s">
        <v>112</v>
      </c>
      <c r="F116" t="s">
        <v>112</v>
      </c>
      <c r="G116" t="s">
        <v>105</v>
      </c>
      <c r="H116">
        <v>2020</v>
      </c>
      <c r="I116">
        <v>0</v>
      </c>
      <c r="J116">
        <v>0</v>
      </c>
      <c r="K116">
        <v>0</v>
      </c>
      <c r="L116">
        <v>0</v>
      </c>
      <c r="M116" t="s">
        <v>147</v>
      </c>
    </row>
    <row r="117" spans="1:13" x14ac:dyDescent="0.3">
      <c r="A117" t="s">
        <v>19</v>
      </c>
      <c r="B117">
        <v>0.4637</v>
      </c>
      <c r="C117">
        <v>1.2676000000000001</v>
      </c>
      <c r="D117">
        <v>1.4449000000000001</v>
      </c>
      <c r="E117" t="s">
        <v>112</v>
      </c>
      <c r="F117" t="s">
        <v>112</v>
      </c>
      <c r="G117" t="s">
        <v>106</v>
      </c>
      <c r="H117">
        <v>2020</v>
      </c>
      <c r="I117">
        <v>2.34</v>
      </c>
      <c r="J117">
        <v>2.9661840000000002</v>
      </c>
      <c r="K117">
        <v>1.0850579999999999</v>
      </c>
      <c r="L117">
        <v>1.8811260000000003</v>
      </c>
      <c r="M117" t="s">
        <v>148</v>
      </c>
    </row>
    <row r="118" spans="1:13" x14ac:dyDescent="0.3">
      <c r="A118" t="s">
        <v>19</v>
      </c>
      <c r="B118">
        <v>0.4637</v>
      </c>
      <c r="C118">
        <v>1.2676000000000001</v>
      </c>
      <c r="D118">
        <v>1.4449000000000001</v>
      </c>
      <c r="E118" t="s">
        <v>112</v>
      </c>
      <c r="F118" t="s">
        <v>112</v>
      </c>
      <c r="G118" t="s">
        <v>107</v>
      </c>
      <c r="H118">
        <v>2021</v>
      </c>
      <c r="I118">
        <v>0</v>
      </c>
      <c r="J118">
        <v>0</v>
      </c>
      <c r="K118">
        <v>0</v>
      </c>
      <c r="L118">
        <v>0</v>
      </c>
      <c r="M118" t="s">
        <v>149</v>
      </c>
    </row>
    <row r="119" spans="1:13" x14ac:dyDescent="0.3">
      <c r="A119" t="s">
        <v>19</v>
      </c>
      <c r="B119">
        <v>0.16239999999999999</v>
      </c>
      <c r="C119">
        <v>0.3493</v>
      </c>
      <c r="D119">
        <v>0.41639999999999999</v>
      </c>
      <c r="E119" t="s">
        <v>116</v>
      </c>
      <c r="F119" t="s">
        <v>116</v>
      </c>
      <c r="G119" t="s">
        <v>98</v>
      </c>
      <c r="H119">
        <v>2020</v>
      </c>
      <c r="I119">
        <v>0</v>
      </c>
      <c r="J119">
        <v>0</v>
      </c>
      <c r="K119">
        <v>0</v>
      </c>
      <c r="L119">
        <v>0</v>
      </c>
      <c r="M119" t="s">
        <v>141</v>
      </c>
    </row>
    <row r="120" spans="1:13" x14ac:dyDescent="0.3">
      <c r="A120" t="s">
        <v>19</v>
      </c>
      <c r="B120">
        <v>0.16239999999999999</v>
      </c>
      <c r="C120">
        <v>0.3493</v>
      </c>
      <c r="D120">
        <v>0.41639999999999999</v>
      </c>
      <c r="E120" t="s">
        <v>116</v>
      </c>
      <c r="F120" t="s">
        <v>116</v>
      </c>
      <c r="G120" t="s">
        <v>100</v>
      </c>
      <c r="H120">
        <v>2020</v>
      </c>
      <c r="I120">
        <v>1.05</v>
      </c>
      <c r="J120">
        <v>0.36676500000000001</v>
      </c>
      <c r="K120">
        <v>0.17052</v>
      </c>
      <c r="L120">
        <v>0.196245</v>
      </c>
      <c r="M120" t="s">
        <v>142</v>
      </c>
    </row>
    <row r="121" spans="1:13" x14ac:dyDescent="0.3">
      <c r="A121" t="s">
        <v>19</v>
      </c>
      <c r="B121">
        <v>0.16239999999999999</v>
      </c>
      <c r="C121">
        <v>0.3493</v>
      </c>
      <c r="D121">
        <v>0.41639999999999999</v>
      </c>
      <c r="E121" t="s">
        <v>116</v>
      </c>
      <c r="F121" t="s">
        <v>116</v>
      </c>
      <c r="G121" t="s">
        <v>101</v>
      </c>
      <c r="H121">
        <v>2020</v>
      </c>
      <c r="I121">
        <v>2.92</v>
      </c>
      <c r="J121">
        <v>1.0199559999999999</v>
      </c>
      <c r="K121">
        <v>0.47420799999999996</v>
      </c>
      <c r="L121">
        <v>0.5457479999999999</v>
      </c>
      <c r="M121" t="s">
        <v>143</v>
      </c>
    </row>
    <row r="122" spans="1:13" x14ac:dyDescent="0.3">
      <c r="A122" t="s">
        <v>19</v>
      </c>
      <c r="B122">
        <v>0.16239999999999999</v>
      </c>
      <c r="C122">
        <v>0.3493</v>
      </c>
      <c r="D122">
        <v>0.41639999999999999</v>
      </c>
      <c r="E122" t="s">
        <v>116</v>
      </c>
      <c r="F122" t="s">
        <v>116</v>
      </c>
      <c r="G122" t="s">
        <v>102</v>
      </c>
      <c r="H122">
        <v>2020</v>
      </c>
      <c r="I122">
        <v>0</v>
      </c>
      <c r="J122">
        <v>0</v>
      </c>
      <c r="K122">
        <v>0</v>
      </c>
      <c r="L122">
        <v>0</v>
      </c>
      <c r="M122" t="s">
        <v>144</v>
      </c>
    </row>
    <row r="123" spans="1:13" x14ac:dyDescent="0.3">
      <c r="A123" t="s">
        <v>19</v>
      </c>
      <c r="B123">
        <v>0.16239999999999999</v>
      </c>
      <c r="C123">
        <v>0.3493</v>
      </c>
      <c r="D123">
        <v>0.41639999999999999</v>
      </c>
      <c r="E123" t="s">
        <v>116</v>
      </c>
      <c r="F123" t="s">
        <v>116</v>
      </c>
      <c r="G123" t="s">
        <v>103</v>
      </c>
      <c r="H123">
        <v>2020</v>
      </c>
      <c r="I123">
        <v>0</v>
      </c>
      <c r="J123">
        <v>0</v>
      </c>
      <c r="K123">
        <v>0</v>
      </c>
      <c r="L123">
        <v>0</v>
      </c>
      <c r="M123" t="s">
        <v>145</v>
      </c>
    </row>
    <row r="124" spans="1:13" x14ac:dyDescent="0.3">
      <c r="A124" t="s">
        <v>19</v>
      </c>
      <c r="B124">
        <v>0.16239999999999999</v>
      </c>
      <c r="C124">
        <v>0.3493</v>
      </c>
      <c r="D124">
        <v>0.41639999999999999</v>
      </c>
      <c r="E124" t="s">
        <v>116</v>
      </c>
      <c r="F124" t="s">
        <v>116</v>
      </c>
      <c r="G124" t="s">
        <v>104</v>
      </c>
      <c r="H124">
        <v>2020</v>
      </c>
      <c r="I124">
        <v>0.33</v>
      </c>
      <c r="J124">
        <v>0.11526900000000001</v>
      </c>
      <c r="K124">
        <v>5.3592000000000001E-2</v>
      </c>
      <c r="L124">
        <v>6.167700000000001E-2</v>
      </c>
      <c r="M124" t="s">
        <v>146</v>
      </c>
    </row>
    <row r="125" spans="1:13" x14ac:dyDescent="0.3">
      <c r="A125" t="s">
        <v>19</v>
      </c>
      <c r="B125">
        <v>0.16239999999999999</v>
      </c>
      <c r="C125">
        <v>0.3493</v>
      </c>
      <c r="D125">
        <v>0.41639999999999999</v>
      </c>
      <c r="E125" t="s">
        <v>116</v>
      </c>
      <c r="F125" t="s">
        <v>116</v>
      </c>
      <c r="G125" t="s">
        <v>105</v>
      </c>
      <c r="H125">
        <v>2020</v>
      </c>
      <c r="I125">
        <v>0.68</v>
      </c>
      <c r="J125">
        <v>0.23752400000000001</v>
      </c>
      <c r="K125">
        <v>0.110432</v>
      </c>
      <c r="L125">
        <v>0.12709200000000001</v>
      </c>
      <c r="M125" t="s">
        <v>147</v>
      </c>
    </row>
    <row r="126" spans="1:13" x14ac:dyDescent="0.3">
      <c r="A126" t="s">
        <v>19</v>
      </c>
      <c r="B126">
        <v>0.16239999999999999</v>
      </c>
      <c r="C126">
        <v>0.3493</v>
      </c>
      <c r="D126">
        <v>0.41639999999999999</v>
      </c>
      <c r="E126" t="s">
        <v>116</v>
      </c>
      <c r="F126" t="s">
        <v>116</v>
      </c>
      <c r="G126" t="s">
        <v>106</v>
      </c>
      <c r="H126">
        <v>2020</v>
      </c>
      <c r="I126">
        <v>0.81</v>
      </c>
      <c r="J126">
        <v>0.28293300000000005</v>
      </c>
      <c r="K126">
        <v>0.13154399999999999</v>
      </c>
      <c r="L126">
        <v>0.15138900000000005</v>
      </c>
      <c r="M126" t="s">
        <v>148</v>
      </c>
    </row>
    <row r="127" spans="1:13" x14ac:dyDescent="0.3">
      <c r="A127" t="s">
        <v>19</v>
      </c>
      <c r="B127">
        <v>0.16239999999999999</v>
      </c>
      <c r="C127">
        <v>0.3493</v>
      </c>
      <c r="D127">
        <v>0.41639999999999999</v>
      </c>
      <c r="E127" t="s">
        <v>116</v>
      </c>
      <c r="F127" t="s">
        <v>116</v>
      </c>
      <c r="G127" t="s">
        <v>107</v>
      </c>
      <c r="H127">
        <v>2021</v>
      </c>
      <c r="I127">
        <v>0</v>
      </c>
      <c r="J127">
        <v>0</v>
      </c>
      <c r="K127">
        <v>0</v>
      </c>
      <c r="L127">
        <v>0</v>
      </c>
      <c r="M127" t="s">
        <v>149</v>
      </c>
    </row>
    <row r="128" spans="1:13" x14ac:dyDescent="0.3">
      <c r="A128" t="s">
        <v>19</v>
      </c>
      <c r="B128">
        <v>0.13350000000000001</v>
      </c>
      <c r="C128">
        <v>0.27289999999999998</v>
      </c>
      <c r="D128">
        <v>0.2712</v>
      </c>
      <c r="E128" t="s">
        <v>16</v>
      </c>
      <c r="F128" t="s">
        <v>16</v>
      </c>
      <c r="G128" t="s">
        <v>98</v>
      </c>
      <c r="H128">
        <v>2020</v>
      </c>
      <c r="I128">
        <v>0</v>
      </c>
      <c r="J128">
        <v>0</v>
      </c>
      <c r="K128">
        <v>0</v>
      </c>
      <c r="L128">
        <v>0</v>
      </c>
      <c r="M128" t="s">
        <v>141</v>
      </c>
    </row>
    <row r="129" spans="1:13" x14ac:dyDescent="0.3">
      <c r="A129" t="s">
        <v>19</v>
      </c>
      <c r="B129">
        <v>0.13350000000000001</v>
      </c>
      <c r="C129">
        <v>0.27289999999999998</v>
      </c>
      <c r="D129">
        <v>0.2712</v>
      </c>
      <c r="E129" t="s">
        <v>16</v>
      </c>
      <c r="F129" t="s">
        <v>16</v>
      </c>
      <c r="G129" t="s">
        <v>100</v>
      </c>
      <c r="H129">
        <v>2020</v>
      </c>
      <c r="I129">
        <v>2.84</v>
      </c>
      <c r="J129">
        <v>0.77503599999999995</v>
      </c>
      <c r="K129">
        <v>0.37913999999999998</v>
      </c>
      <c r="L129">
        <v>0.39589599999999997</v>
      </c>
      <c r="M129" t="s">
        <v>142</v>
      </c>
    </row>
    <row r="130" spans="1:13" x14ac:dyDescent="0.3">
      <c r="A130" t="s">
        <v>19</v>
      </c>
      <c r="B130">
        <v>0.13350000000000001</v>
      </c>
      <c r="C130">
        <v>0.27289999999999998</v>
      </c>
      <c r="D130">
        <v>0.2712</v>
      </c>
      <c r="E130" t="s">
        <v>16</v>
      </c>
      <c r="F130" t="s">
        <v>16</v>
      </c>
      <c r="G130" t="s">
        <v>101</v>
      </c>
      <c r="H130">
        <v>2020</v>
      </c>
      <c r="I130">
        <v>2.33</v>
      </c>
      <c r="J130">
        <v>0.63585700000000001</v>
      </c>
      <c r="K130">
        <v>0.31105500000000003</v>
      </c>
      <c r="L130">
        <v>0.32480199999999998</v>
      </c>
      <c r="M130" t="s">
        <v>143</v>
      </c>
    </row>
    <row r="131" spans="1:13" x14ac:dyDescent="0.3">
      <c r="A131" t="s">
        <v>19</v>
      </c>
      <c r="B131">
        <v>0.13350000000000001</v>
      </c>
      <c r="C131">
        <v>0.27289999999999998</v>
      </c>
      <c r="D131">
        <v>0.2712</v>
      </c>
      <c r="E131" t="s">
        <v>16</v>
      </c>
      <c r="F131" t="s">
        <v>16</v>
      </c>
      <c r="G131" t="s">
        <v>102</v>
      </c>
      <c r="H131">
        <v>2020</v>
      </c>
      <c r="I131">
        <v>0.44</v>
      </c>
      <c r="J131">
        <v>0.12007599999999999</v>
      </c>
      <c r="K131">
        <v>5.8740000000000001E-2</v>
      </c>
      <c r="L131">
        <v>6.1335999999999988E-2</v>
      </c>
      <c r="M131" t="s">
        <v>144</v>
      </c>
    </row>
    <row r="132" spans="1:13" x14ac:dyDescent="0.3">
      <c r="A132" t="s">
        <v>19</v>
      </c>
      <c r="B132">
        <v>0.13350000000000001</v>
      </c>
      <c r="C132">
        <v>0.27289999999999998</v>
      </c>
      <c r="D132">
        <v>0.2712</v>
      </c>
      <c r="E132" t="s">
        <v>16</v>
      </c>
      <c r="F132" t="s">
        <v>16</v>
      </c>
      <c r="G132" t="s">
        <v>103</v>
      </c>
      <c r="H132">
        <v>2020</v>
      </c>
      <c r="I132">
        <v>0</v>
      </c>
      <c r="J132">
        <v>0</v>
      </c>
      <c r="K132">
        <v>0</v>
      </c>
      <c r="L132">
        <v>0</v>
      </c>
      <c r="M132" t="s">
        <v>145</v>
      </c>
    </row>
    <row r="133" spans="1:13" x14ac:dyDescent="0.3">
      <c r="A133" t="s">
        <v>19</v>
      </c>
      <c r="B133">
        <v>0.13350000000000001</v>
      </c>
      <c r="C133">
        <v>0.27289999999999998</v>
      </c>
      <c r="D133">
        <v>0.2712</v>
      </c>
      <c r="E133" t="s">
        <v>16</v>
      </c>
      <c r="F133" t="s">
        <v>16</v>
      </c>
      <c r="G133" t="s">
        <v>104</v>
      </c>
      <c r="H133">
        <v>2020</v>
      </c>
      <c r="I133">
        <v>5.63</v>
      </c>
      <c r="J133">
        <v>1.5364269999999998</v>
      </c>
      <c r="K133">
        <v>0.75160500000000008</v>
      </c>
      <c r="L133">
        <v>0.78482199999999969</v>
      </c>
      <c r="M133" t="s">
        <v>146</v>
      </c>
    </row>
    <row r="134" spans="1:13" x14ac:dyDescent="0.3">
      <c r="A134" t="s">
        <v>19</v>
      </c>
      <c r="B134">
        <v>0.13350000000000001</v>
      </c>
      <c r="C134">
        <v>0.27289999999999998</v>
      </c>
      <c r="D134">
        <v>0.2712</v>
      </c>
      <c r="E134" t="s">
        <v>16</v>
      </c>
      <c r="F134" t="s">
        <v>16</v>
      </c>
      <c r="G134" t="s">
        <v>105</v>
      </c>
      <c r="H134">
        <v>2020</v>
      </c>
      <c r="I134">
        <v>2.75</v>
      </c>
      <c r="J134">
        <v>0.75047499999999989</v>
      </c>
      <c r="K134">
        <v>0.36712500000000003</v>
      </c>
      <c r="L134">
        <v>0.38334999999999986</v>
      </c>
      <c r="M134" t="s">
        <v>147</v>
      </c>
    </row>
    <row r="135" spans="1:13" x14ac:dyDescent="0.3">
      <c r="A135" t="s">
        <v>19</v>
      </c>
      <c r="B135">
        <v>0.13350000000000001</v>
      </c>
      <c r="C135">
        <v>0.27289999999999998</v>
      </c>
      <c r="D135">
        <v>0.2712</v>
      </c>
      <c r="E135" t="s">
        <v>16</v>
      </c>
      <c r="F135" t="s">
        <v>16</v>
      </c>
      <c r="G135" t="s">
        <v>106</v>
      </c>
      <c r="H135">
        <v>2020</v>
      </c>
      <c r="I135">
        <v>0.02</v>
      </c>
      <c r="J135">
        <v>5.4579999999999993E-3</v>
      </c>
      <c r="K135">
        <v>2.6700000000000001E-3</v>
      </c>
      <c r="L135">
        <v>2.7879999999999992E-3</v>
      </c>
      <c r="M135" t="s">
        <v>148</v>
      </c>
    </row>
    <row r="136" spans="1:13" x14ac:dyDescent="0.3">
      <c r="A136" t="s">
        <v>19</v>
      </c>
      <c r="B136">
        <v>0.13350000000000001</v>
      </c>
      <c r="C136">
        <v>0.27289999999999998</v>
      </c>
      <c r="D136">
        <v>0.2712</v>
      </c>
      <c r="E136" t="s">
        <v>16</v>
      </c>
      <c r="F136" t="s">
        <v>16</v>
      </c>
      <c r="G136" t="s">
        <v>107</v>
      </c>
      <c r="H136">
        <v>2021</v>
      </c>
      <c r="I136">
        <v>0.83</v>
      </c>
      <c r="J136">
        <v>0.22650699999999996</v>
      </c>
      <c r="K136">
        <v>0.110805</v>
      </c>
      <c r="L136">
        <v>0.11570199999999996</v>
      </c>
      <c r="M136" t="s">
        <v>149</v>
      </c>
    </row>
    <row r="137" spans="1:13" x14ac:dyDescent="0.3">
      <c r="A137" t="s">
        <v>19</v>
      </c>
      <c r="B137">
        <v>0.59199999999999997</v>
      </c>
      <c r="C137">
        <v>1.3774999999999999</v>
      </c>
      <c r="D137">
        <v>1.2326999999999999</v>
      </c>
      <c r="E137" t="s">
        <v>15</v>
      </c>
      <c r="F137" t="s">
        <v>15</v>
      </c>
      <c r="G137" t="s">
        <v>98</v>
      </c>
      <c r="H137">
        <v>2020</v>
      </c>
      <c r="I137">
        <v>0</v>
      </c>
      <c r="J137">
        <v>0</v>
      </c>
      <c r="K137">
        <v>0</v>
      </c>
      <c r="L137">
        <v>0</v>
      </c>
      <c r="M137" t="s">
        <v>141</v>
      </c>
    </row>
    <row r="138" spans="1:13" x14ac:dyDescent="0.3">
      <c r="A138" t="s">
        <v>19</v>
      </c>
      <c r="B138">
        <v>0.59199999999999997</v>
      </c>
      <c r="C138">
        <v>1.3774999999999999</v>
      </c>
      <c r="D138">
        <v>1.2326999999999999</v>
      </c>
      <c r="E138" t="s">
        <v>15</v>
      </c>
      <c r="F138" t="s">
        <v>15</v>
      </c>
      <c r="G138" t="s">
        <v>100</v>
      </c>
      <c r="H138">
        <v>2020</v>
      </c>
      <c r="I138">
        <v>0.02</v>
      </c>
      <c r="J138">
        <v>2.7549999999999998E-2</v>
      </c>
      <c r="K138">
        <v>1.184E-2</v>
      </c>
      <c r="L138">
        <v>1.5709999999999998E-2</v>
      </c>
      <c r="M138" t="s">
        <v>142</v>
      </c>
    </row>
    <row r="139" spans="1:13" x14ac:dyDescent="0.3">
      <c r="A139" t="s">
        <v>19</v>
      </c>
      <c r="B139">
        <v>0.59199999999999997</v>
      </c>
      <c r="C139">
        <v>1.3774999999999999</v>
      </c>
      <c r="D139">
        <v>1.2326999999999999</v>
      </c>
      <c r="E139" t="s">
        <v>15</v>
      </c>
      <c r="F139" t="s">
        <v>15</v>
      </c>
      <c r="G139" t="s">
        <v>101</v>
      </c>
      <c r="H139">
        <v>2020</v>
      </c>
      <c r="I139">
        <v>0.49</v>
      </c>
      <c r="J139">
        <v>0.67497499999999999</v>
      </c>
      <c r="K139">
        <v>0.29008</v>
      </c>
      <c r="L139">
        <v>0.38489499999999999</v>
      </c>
      <c r="M139" t="s">
        <v>143</v>
      </c>
    </row>
    <row r="140" spans="1:13" x14ac:dyDescent="0.3">
      <c r="A140" t="s">
        <v>19</v>
      </c>
      <c r="B140">
        <v>0.59199999999999997</v>
      </c>
      <c r="C140">
        <v>1.3774999999999999</v>
      </c>
      <c r="D140">
        <v>1.2326999999999999</v>
      </c>
      <c r="E140" t="s">
        <v>15</v>
      </c>
      <c r="F140" t="s">
        <v>15</v>
      </c>
      <c r="G140" t="s">
        <v>102</v>
      </c>
      <c r="H140">
        <v>2020</v>
      </c>
      <c r="I140">
        <v>0.18</v>
      </c>
      <c r="J140">
        <v>0.24794999999999998</v>
      </c>
      <c r="K140">
        <v>0.10655999999999999</v>
      </c>
      <c r="L140">
        <v>0.14138999999999999</v>
      </c>
      <c r="M140" t="s">
        <v>144</v>
      </c>
    </row>
    <row r="141" spans="1:13" x14ac:dyDescent="0.3">
      <c r="A141" t="s">
        <v>19</v>
      </c>
      <c r="B141">
        <v>0.59199999999999997</v>
      </c>
      <c r="C141">
        <v>1.3774999999999999</v>
      </c>
      <c r="D141">
        <v>1.2326999999999999</v>
      </c>
      <c r="E141" t="s">
        <v>15</v>
      </c>
      <c r="F141" t="s">
        <v>15</v>
      </c>
      <c r="G141" t="s">
        <v>103</v>
      </c>
      <c r="H141">
        <v>2020</v>
      </c>
      <c r="I141">
        <v>2.25</v>
      </c>
      <c r="J141">
        <v>3.0993749999999998</v>
      </c>
      <c r="K141">
        <v>1.3319999999999999</v>
      </c>
      <c r="L141">
        <v>1.7673749999999999</v>
      </c>
      <c r="M141" t="s">
        <v>145</v>
      </c>
    </row>
    <row r="142" spans="1:13" x14ac:dyDescent="0.3">
      <c r="A142" t="s">
        <v>19</v>
      </c>
      <c r="B142">
        <v>0.59199999999999997</v>
      </c>
      <c r="C142">
        <v>1.3774999999999999</v>
      </c>
      <c r="D142">
        <v>1.2326999999999999</v>
      </c>
      <c r="E142" t="s">
        <v>15</v>
      </c>
      <c r="F142" t="s">
        <v>15</v>
      </c>
      <c r="G142" t="s">
        <v>104</v>
      </c>
      <c r="H142">
        <v>2020</v>
      </c>
      <c r="I142">
        <v>1.55</v>
      </c>
      <c r="J142">
        <v>2.1351249999999999</v>
      </c>
      <c r="K142">
        <v>0.91759999999999997</v>
      </c>
      <c r="L142">
        <v>1.217525</v>
      </c>
      <c r="M142" t="s">
        <v>146</v>
      </c>
    </row>
    <row r="143" spans="1:13" x14ac:dyDescent="0.3">
      <c r="A143" t="s">
        <v>19</v>
      </c>
      <c r="B143">
        <v>0.59199999999999997</v>
      </c>
      <c r="C143">
        <v>1.3774999999999999</v>
      </c>
      <c r="D143">
        <v>1.2326999999999999</v>
      </c>
      <c r="E143" t="s">
        <v>15</v>
      </c>
      <c r="F143" t="s">
        <v>15</v>
      </c>
      <c r="G143" t="s">
        <v>105</v>
      </c>
      <c r="H143">
        <v>2020</v>
      </c>
      <c r="I143">
        <v>0</v>
      </c>
      <c r="J143">
        <v>0</v>
      </c>
      <c r="K143">
        <v>0</v>
      </c>
      <c r="L143">
        <v>0</v>
      </c>
      <c r="M143" t="s">
        <v>147</v>
      </c>
    </row>
    <row r="144" spans="1:13" x14ac:dyDescent="0.3">
      <c r="A144" t="s">
        <v>19</v>
      </c>
      <c r="B144">
        <v>0.59199999999999997</v>
      </c>
      <c r="C144">
        <v>1.3774999999999999</v>
      </c>
      <c r="D144">
        <v>1.2326999999999999</v>
      </c>
      <c r="E144" t="s">
        <v>15</v>
      </c>
      <c r="F144" t="s">
        <v>15</v>
      </c>
      <c r="G144" t="s">
        <v>106</v>
      </c>
      <c r="H144">
        <v>2020</v>
      </c>
      <c r="I144">
        <v>0</v>
      </c>
      <c r="J144">
        <v>0</v>
      </c>
      <c r="K144">
        <v>0</v>
      </c>
      <c r="L144">
        <v>0</v>
      </c>
      <c r="M144" t="s">
        <v>148</v>
      </c>
    </row>
    <row r="145" spans="1:13" x14ac:dyDescent="0.3">
      <c r="A145" t="s">
        <v>19</v>
      </c>
      <c r="B145">
        <v>0.59199999999999997</v>
      </c>
      <c r="C145">
        <v>1.3774999999999999</v>
      </c>
      <c r="D145">
        <v>1.2326999999999999</v>
      </c>
      <c r="E145" t="s">
        <v>15</v>
      </c>
      <c r="F145" t="s">
        <v>15</v>
      </c>
      <c r="G145" t="s">
        <v>107</v>
      </c>
      <c r="H145">
        <v>2021</v>
      </c>
      <c r="I145">
        <v>0</v>
      </c>
      <c r="J145">
        <v>0</v>
      </c>
      <c r="K145">
        <v>0</v>
      </c>
      <c r="L145">
        <v>0</v>
      </c>
      <c r="M145" t="s">
        <v>149</v>
      </c>
    </row>
    <row r="146" spans="1:13" x14ac:dyDescent="0.3">
      <c r="A146" t="s">
        <v>19</v>
      </c>
      <c r="B146">
        <v>0.59409999999999996</v>
      </c>
      <c r="C146">
        <v>1.1803999999999999</v>
      </c>
      <c r="D146">
        <v>1.3267</v>
      </c>
      <c r="E146" t="s">
        <v>115</v>
      </c>
      <c r="F146" t="s">
        <v>115</v>
      </c>
      <c r="G146" t="s">
        <v>98</v>
      </c>
      <c r="H146">
        <v>2020</v>
      </c>
      <c r="I146">
        <v>0.21</v>
      </c>
      <c r="J146">
        <v>0.24788399999999997</v>
      </c>
      <c r="K146">
        <v>0.12476099999999998</v>
      </c>
      <c r="L146">
        <v>0.12312299999999998</v>
      </c>
      <c r="M146" t="s">
        <v>141</v>
      </c>
    </row>
    <row r="147" spans="1:13" x14ac:dyDescent="0.3">
      <c r="A147" t="s">
        <v>19</v>
      </c>
      <c r="B147">
        <v>0.59409999999999996</v>
      </c>
      <c r="C147">
        <v>1.1803999999999999</v>
      </c>
      <c r="D147">
        <v>1.3267</v>
      </c>
      <c r="E147" t="s">
        <v>115</v>
      </c>
      <c r="F147" t="s">
        <v>115</v>
      </c>
      <c r="G147" t="s">
        <v>100</v>
      </c>
      <c r="H147">
        <v>2020</v>
      </c>
      <c r="I147">
        <v>1.28</v>
      </c>
      <c r="J147">
        <v>1.5109119999999998</v>
      </c>
      <c r="K147">
        <v>0.76044800000000001</v>
      </c>
      <c r="L147">
        <v>0.7504639999999998</v>
      </c>
      <c r="M147" t="s">
        <v>142</v>
      </c>
    </row>
    <row r="148" spans="1:13" x14ac:dyDescent="0.3">
      <c r="A148" t="s">
        <v>19</v>
      </c>
      <c r="B148">
        <v>0.59409999999999996</v>
      </c>
      <c r="C148">
        <v>1.1803999999999999</v>
      </c>
      <c r="D148">
        <v>1.3267</v>
      </c>
      <c r="E148" t="s">
        <v>115</v>
      </c>
      <c r="F148" t="s">
        <v>115</v>
      </c>
      <c r="G148" t="s">
        <v>101</v>
      </c>
      <c r="H148">
        <v>2020</v>
      </c>
      <c r="I148">
        <v>0.45</v>
      </c>
      <c r="J148">
        <v>0.53117999999999999</v>
      </c>
      <c r="K148">
        <v>0.267345</v>
      </c>
      <c r="L148">
        <v>0.26383499999999999</v>
      </c>
      <c r="M148" t="s">
        <v>143</v>
      </c>
    </row>
    <row r="149" spans="1:13" x14ac:dyDescent="0.3">
      <c r="A149" t="s">
        <v>19</v>
      </c>
      <c r="B149">
        <v>0.59409999999999996</v>
      </c>
      <c r="C149">
        <v>1.1803999999999999</v>
      </c>
      <c r="D149">
        <v>1.3267</v>
      </c>
      <c r="E149" t="s">
        <v>115</v>
      </c>
      <c r="F149" t="s">
        <v>115</v>
      </c>
      <c r="G149" t="s">
        <v>102</v>
      </c>
      <c r="H149">
        <v>2020</v>
      </c>
      <c r="I149">
        <v>0.73</v>
      </c>
      <c r="J149">
        <v>0.8616919999999999</v>
      </c>
      <c r="K149">
        <v>0.43369299999999994</v>
      </c>
      <c r="L149">
        <v>0.42799899999999996</v>
      </c>
      <c r="M149" t="s">
        <v>144</v>
      </c>
    </row>
    <row r="150" spans="1:13" x14ac:dyDescent="0.3">
      <c r="A150" t="s">
        <v>19</v>
      </c>
      <c r="B150">
        <v>0.59409999999999996</v>
      </c>
      <c r="C150">
        <v>1.1803999999999999</v>
      </c>
      <c r="D150">
        <v>1.3267</v>
      </c>
      <c r="E150" t="s">
        <v>115</v>
      </c>
      <c r="F150" t="s">
        <v>115</v>
      </c>
      <c r="G150" t="s">
        <v>103</v>
      </c>
      <c r="H150">
        <v>2020</v>
      </c>
      <c r="I150">
        <v>0</v>
      </c>
      <c r="J150">
        <v>0</v>
      </c>
      <c r="K150">
        <v>0</v>
      </c>
      <c r="L150">
        <v>0</v>
      </c>
      <c r="M150" t="s">
        <v>145</v>
      </c>
    </row>
    <row r="151" spans="1:13" x14ac:dyDescent="0.3">
      <c r="A151" t="s">
        <v>19</v>
      </c>
      <c r="B151">
        <v>0.59409999999999996</v>
      </c>
      <c r="C151">
        <v>1.1803999999999999</v>
      </c>
      <c r="D151">
        <v>1.3267</v>
      </c>
      <c r="E151" t="s">
        <v>115</v>
      </c>
      <c r="F151" t="s">
        <v>115</v>
      </c>
      <c r="G151" t="s">
        <v>104</v>
      </c>
      <c r="H151">
        <v>2020</v>
      </c>
      <c r="I151">
        <v>0.86</v>
      </c>
      <c r="J151">
        <v>1.0151439999999998</v>
      </c>
      <c r="K151">
        <v>0.51092599999999999</v>
      </c>
      <c r="L151">
        <v>0.50421799999999983</v>
      </c>
      <c r="M151" t="s">
        <v>146</v>
      </c>
    </row>
    <row r="152" spans="1:13" x14ac:dyDescent="0.3">
      <c r="A152" t="s">
        <v>19</v>
      </c>
      <c r="B152">
        <v>0.59409999999999996</v>
      </c>
      <c r="C152">
        <v>1.1803999999999999</v>
      </c>
      <c r="D152">
        <v>1.3267</v>
      </c>
      <c r="E152" t="s">
        <v>115</v>
      </c>
      <c r="F152" t="s">
        <v>115</v>
      </c>
      <c r="G152" t="s">
        <v>105</v>
      </c>
      <c r="H152">
        <v>2020</v>
      </c>
      <c r="I152">
        <v>0.13</v>
      </c>
      <c r="J152">
        <v>0.15345200000000001</v>
      </c>
      <c r="K152">
        <v>7.7232999999999996E-2</v>
      </c>
      <c r="L152">
        <v>7.6219000000000009E-2</v>
      </c>
      <c r="M152" t="s">
        <v>147</v>
      </c>
    </row>
    <row r="153" spans="1:13" x14ac:dyDescent="0.3">
      <c r="A153" t="s">
        <v>19</v>
      </c>
      <c r="B153">
        <v>0.59409999999999996</v>
      </c>
      <c r="C153">
        <v>1.1803999999999999</v>
      </c>
      <c r="D153">
        <v>1.3267</v>
      </c>
      <c r="E153" t="s">
        <v>115</v>
      </c>
      <c r="F153" t="s">
        <v>115</v>
      </c>
      <c r="G153" t="s">
        <v>106</v>
      </c>
      <c r="H153">
        <v>2020</v>
      </c>
      <c r="I153">
        <v>0</v>
      </c>
      <c r="J153">
        <v>0</v>
      </c>
      <c r="K153">
        <v>0</v>
      </c>
      <c r="L153">
        <v>0</v>
      </c>
      <c r="M153" t="s">
        <v>148</v>
      </c>
    </row>
    <row r="154" spans="1:13" x14ac:dyDescent="0.3">
      <c r="A154" t="s">
        <v>19</v>
      </c>
      <c r="B154">
        <v>0.59409999999999996</v>
      </c>
      <c r="C154">
        <v>1.1803999999999999</v>
      </c>
      <c r="D154">
        <v>1.3267</v>
      </c>
      <c r="E154" t="s">
        <v>115</v>
      </c>
      <c r="F154" t="s">
        <v>115</v>
      </c>
      <c r="G154" t="s">
        <v>107</v>
      </c>
      <c r="H154">
        <v>2021</v>
      </c>
      <c r="I154">
        <v>0</v>
      </c>
      <c r="J154">
        <v>0</v>
      </c>
      <c r="K154">
        <v>0</v>
      </c>
      <c r="L154">
        <v>0</v>
      </c>
      <c r="M154" t="s">
        <v>149</v>
      </c>
    </row>
    <row r="155" spans="1:13" x14ac:dyDescent="0.3">
      <c r="A155" t="s">
        <v>20</v>
      </c>
      <c r="B155">
        <v>13.574</v>
      </c>
      <c r="C155">
        <v>20.457599999999999</v>
      </c>
      <c r="D155">
        <v>21.8369</v>
      </c>
      <c r="E155" t="s">
        <v>116</v>
      </c>
      <c r="F155" t="s">
        <v>116</v>
      </c>
      <c r="G155" t="s">
        <v>98</v>
      </c>
      <c r="H155">
        <v>2020</v>
      </c>
      <c r="I155">
        <v>0</v>
      </c>
      <c r="J155">
        <v>0</v>
      </c>
      <c r="K155">
        <v>0</v>
      </c>
      <c r="L155">
        <v>0</v>
      </c>
      <c r="M155" t="s">
        <v>141</v>
      </c>
    </row>
    <row r="156" spans="1:13" x14ac:dyDescent="0.3">
      <c r="A156" t="s">
        <v>20</v>
      </c>
      <c r="B156">
        <v>13.574</v>
      </c>
      <c r="C156">
        <v>20.457599999999999</v>
      </c>
      <c r="D156">
        <v>21.8369</v>
      </c>
      <c r="E156" t="s">
        <v>116</v>
      </c>
      <c r="F156" t="s">
        <v>116</v>
      </c>
      <c r="G156" t="s">
        <v>100</v>
      </c>
      <c r="H156">
        <v>2020</v>
      </c>
      <c r="I156">
        <v>8.25</v>
      </c>
      <c r="J156">
        <v>168.77519999999998</v>
      </c>
      <c r="K156">
        <v>111.9855</v>
      </c>
      <c r="L156">
        <v>56.789699999999982</v>
      </c>
      <c r="M156" t="s">
        <v>142</v>
      </c>
    </row>
    <row r="157" spans="1:13" x14ac:dyDescent="0.3">
      <c r="A157" t="s">
        <v>20</v>
      </c>
      <c r="B157">
        <v>13.574</v>
      </c>
      <c r="C157">
        <v>20.457599999999999</v>
      </c>
      <c r="D157">
        <v>21.8369</v>
      </c>
      <c r="E157" t="s">
        <v>116</v>
      </c>
      <c r="F157" t="s">
        <v>116</v>
      </c>
      <c r="G157" t="s">
        <v>101</v>
      </c>
      <c r="H157">
        <v>2020</v>
      </c>
      <c r="I157">
        <v>0</v>
      </c>
      <c r="J157">
        <v>0</v>
      </c>
      <c r="K157">
        <v>0</v>
      </c>
      <c r="L157">
        <v>0</v>
      </c>
      <c r="M157" t="s">
        <v>143</v>
      </c>
    </row>
    <row r="158" spans="1:13" x14ac:dyDescent="0.3">
      <c r="A158" t="s">
        <v>20</v>
      </c>
      <c r="B158">
        <v>13.574</v>
      </c>
      <c r="C158">
        <v>20.457599999999999</v>
      </c>
      <c r="D158">
        <v>21.8369</v>
      </c>
      <c r="E158" t="s">
        <v>116</v>
      </c>
      <c r="F158" t="s">
        <v>116</v>
      </c>
      <c r="G158" t="s">
        <v>102</v>
      </c>
      <c r="H158">
        <v>2020</v>
      </c>
      <c r="I158">
        <v>7.18</v>
      </c>
      <c r="J158">
        <v>146.88556799999998</v>
      </c>
      <c r="K158">
        <v>97.461320000000001</v>
      </c>
      <c r="L158">
        <v>49.424247999999977</v>
      </c>
      <c r="M158" t="s">
        <v>144</v>
      </c>
    </row>
    <row r="159" spans="1:13" x14ac:dyDescent="0.3">
      <c r="A159" t="s">
        <v>20</v>
      </c>
      <c r="B159">
        <v>13.574</v>
      </c>
      <c r="C159">
        <v>20.457599999999999</v>
      </c>
      <c r="D159">
        <v>21.8369</v>
      </c>
      <c r="E159" t="s">
        <v>116</v>
      </c>
      <c r="F159" t="s">
        <v>116</v>
      </c>
      <c r="G159" t="s">
        <v>103</v>
      </c>
      <c r="H159">
        <v>2020</v>
      </c>
      <c r="I159">
        <v>0</v>
      </c>
      <c r="J159">
        <v>0</v>
      </c>
      <c r="K159">
        <v>0</v>
      </c>
      <c r="L159">
        <v>0</v>
      </c>
      <c r="M159" t="s">
        <v>145</v>
      </c>
    </row>
    <row r="160" spans="1:13" x14ac:dyDescent="0.3">
      <c r="A160" t="s">
        <v>20</v>
      </c>
      <c r="B160">
        <v>13.574</v>
      </c>
      <c r="C160">
        <v>20.457599999999999</v>
      </c>
      <c r="D160">
        <v>21.8369</v>
      </c>
      <c r="E160" t="s">
        <v>116</v>
      </c>
      <c r="F160" t="s">
        <v>116</v>
      </c>
      <c r="G160" t="s">
        <v>104</v>
      </c>
      <c r="H160">
        <v>2020</v>
      </c>
      <c r="I160">
        <v>7.83</v>
      </c>
      <c r="J160">
        <v>160.183008</v>
      </c>
      <c r="K160">
        <v>106.28442</v>
      </c>
      <c r="L160">
        <v>53.898588000000004</v>
      </c>
      <c r="M160" t="s">
        <v>146</v>
      </c>
    </row>
    <row r="161" spans="1:13" x14ac:dyDescent="0.3">
      <c r="A161" t="s">
        <v>20</v>
      </c>
      <c r="B161">
        <v>13.574</v>
      </c>
      <c r="C161">
        <v>20.457599999999999</v>
      </c>
      <c r="D161">
        <v>21.8369</v>
      </c>
      <c r="E161" t="s">
        <v>116</v>
      </c>
      <c r="F161" t="s">
        <v>116</v>
      </c>
      <c r="G161" t="s">
        <v>105</v>
      </c>
      <c r="H161">
        <v>2020</v>
      </c>
      <c r="I161">
        <v>1.7</v>
      </c>
      <c r="J161">
        <v>34.777919999999995</v>
      </c>
      <c r="K161">
        <v>23.075799999999997</v>
      </c>
      <c r="L161">
        <v>11.702119999999997</v>
      </c>
      <c r="M161" t="s">
        <v>147</v>
      </c>
    </row>
    <row r="162" spans="1:13" x14ac:dyDescent="0.3">
      <c r="A162" t="s">
        <v>20</v>
      </c>
      <c r="B162">
        <v>13.574</v>
      </c>
      <c r="C162">
        <v>20.457599999999999</v>
      </c>
      <c r="D162">
        <v>21.8369</v>
      </c>
      <c r="E162" t="s">
        <v>116</v>
      </c>
      <c r="F162" t="s">
        <v>116</v>
      </c>
      <c r="G162" t="s">
        <v>106</v>
      </c>
      <c r="H162">
        <v>2020</v>
      </c>
      <c r="I162">
        <v>1.37</v>
      </c>
      <c r="J162">
        <v>28.026912000000003</v>
      </c>
      <c r="K162">
        <v>18.59638</v>
      </c>
      <c r="L162">
        <v>9.430532000000003</v>
      </c>
      <c r="M162" t="s">
        <v>148</v>
      </c>
    </row>
    <row r="163" spans="1:13" x14ac:dyDescent="0.3">
      <c r="A163" t="s">
        <v>20</v>
      </c>
      <c r="B163">
        <v>13.574</v>
      </c>
      <c r="C163">
        <v>20.457599999999999</v>
      </c>
      <c r="D163">
        <v>21.8369</v>
      </c>
      <c r="E163" t="s">
        <v>116</v>
      </c>
      <c r="F163" t="s">
        <v>116</v>
      </c>
      <c r="G163" t="s">
        <v>107</v>
      </c>
      <c r="H163">
        <v>2021</v>
      </c>
      <c r="I163">
        <v>0.53</v>
      </c>
      <c r="J163">
        <v>10.842528</v>
      </c>
      <c r="K163">
        <v>7.1942200000000005</v>
      </c>
      <c r="L163">
        <v>3.6483079999999992</v>
      </c>
      <c r="M163" t="s">
        <v>149</v>
      </c>
    </row>
    <row r="164" spans="1:13" x14ac:dyDescent="0.3">
      <c r="A164" t="s">
        <v>20</v>
      </c>
      <c r="B164">
        <v>6.4920999999999998</v>
      </c>
      <c r="C164">
        <v>10.19</v>
      </c>
      <c r="D164">
        <v>12.522600000000001</v>
      </c>
      <c r="E164" t="s">
        <v>16</v>
      </c>
      <c r="F164" t="s">
        <v>16</v>
      </c>
      <c r="G164" t="s">
        <v>98</v>
      </c>
      <c r="H164">
        <v>2020</v>
      </c>
      <c r="I164">
        <v>0</v>
      </c>
      <c r="J164">
        <v>0</v>
      </c>
      <c r="K164">
        <v>0</v>
      </c>
      <c r="L164">
        <v>0</v>
      </c>
      <c r="M164" t="s">
        <v>141</v>
      </c>
    </row>
    <row r="165" spans="1:13" x14ac:dyDescent="0.3">
      <c r="A165" t="s">
        <v>20</v>
      </c>
      <c r="B165">
        <v>6.4920999999999998</v>
      </c>
      <c r="C165">
        <v>10.19</v>
      </c>
      <c r="D165">
        <v>12.522600000000001</v>
      </c>
      <c r="E165" t="s">
        <v>16</v>
      </c>
      <c r="F165" t="s">
        <v>16</v>
      </c>
      <c r="G165" t="s">
        <v>100</v>
      </c>
      <c r="H165">
        <v>2020</v>
      </c>
      <c r="I165">
        <v>0.88</v>
      </c>
      <c r="J165">
        <v>8.9672000000000001</v>
      </c>
      <c r="K165">
        <v>5.7130479999999997</v>
      </c>
      <c r="L165">
        <v>3.2541520000000004</v>
      </c>
      <c r="M165" t="s">
        <v>142</v>
      </c>
    </row>
    <row r="166" spans="1:13" x14ac:dyDescent="0.3">
      <c r="A166" t="s">
        <v>20</v>
      </c>
      <c r="B166">
        <v>6.4920999999999998</v>
      </c>
      <c r="C166">
        <v>10.19</v>
      </c>
      <c r="D166">
        <v>12.522600000000001</v>
      </c>
      <c r="E166" t="s">
        <v>16</v>
      </c>
      <c r="F166" t="s">
        <v>16</v>
      </c>
      <c r="G166" t="s">
        <v>101</v>
      </c>
      <c r="H166">
        <v>2020</v>
      </c>
      <c r="I166">
        <v>1.88</v>
      </c>
      <c r="J166">
        <v>19.1572</v>
      </c>
      <c r="K166">
        <v>12.205147999999999</v>
      </c>
      <c r="L166">
        <v>6.9520520000000001</v>
      </c>
      <c r="M166" t="s">
        <v>143</v>
      </c>
    </row>
    <row r="167" spans="1:13" x14ac:dyDescent="0.3">
      <c r="A167" t="s">
        <v>20</v>
      </c>
      <c r="B167">
        <v>6.4920999999999998</v>
      </c>
      <c r="C167">
        <v>10.19</v>
      </c>
      <c r="D167">
        <v>12.522600000000001</v>
      </c>
      <c r="E167" t="s">
        <v>16</v>
      </c>
      <c r="F167" t="s">
        <v>16</v>
      </c>
      <c r="G167" t="s">
        <v>102</v>
      </c>
      <c r="H167">
        <v>2020</v>
      </c>
      <c r="I167">
        <v>3.82</v>
      </c>
      <c r="J167">
        <v>38.925799999999995</v>
      </c>
      <c r="K167">
        <v>24.799821999999999</v>
      </c>
      <c r="L167">
        <v>14.125977999999996</v>
      </c>
      <c r="M167" t="s">
        <v>144</v>
      </c>
    </row>
    <row r="168" spans="1:13" x14ac:dyDescent="0.3">
      <c r="A168" t="s">
        <v>20</v>
      </c>
      <c r="B168">
        <v>6.4920999999999998</v>
      </c>
      <c r="C168">
        <v>10.19</v>
      </c>
      <c r="D168">
        <v>12.522600000000001</v>
      </c>
      <c r="E168" t="s">
        <v>16</v>
      </c>
      <c r="F168" t="s">
        <v>16</v>
      </c>
      <c r="G168" t="s">
        <v>103</v>
      </c>
      <c r="H168">
        <v>2020</v>
      </c>
      <c r="I168">
        <v>0.24</v>
      </c>
      <c r="J168">
        <v>2.4455999999999998</v>
      </c>
      <c r="K168">
        <v>1.5581039999999999</v>
      </c>
      <c r="L168">
        <v>0.88749599999999984</v>
      </c>
      <c r="M168" t="s">
        <v>145</v>
      </c>
    </row>
    <row r="169" spans="1:13" x14ac:dyDescent="0.3">
      <c r="A169" t="s">
        <v>20</v>
      </c>
      <c r="B169">
        <v>6.4920999999999998</v>
      </c>
      <c r="C169">
        <v>10.19</v>
      </c>
      <c r="D169">
        <v>12.522600000000001</v>
      </c>
      <c r="E169" t="s">
        <v>16</v>
      </c>
      <c r="F169" t="s">
        <v>16</v>
      </c>
      <c r="G169" t="s">
        <v>104</v>
      </c>
      <c r="H169">
        <v>2020</v>
      </c>
      <c r="I169">
        <v>0.6</v>
      </c>
      <c r="J169">
        <v>6.1139999999999999</v>
      </c>
      <c r="K169">
        <v>3.8952599999999995</v>
      </c>
      <c r="L169">
        <v>2.2187400000000004</v>
      </c>
      <c r="M169" t="s">
        <v>146</v>
      </c>
    </row>
    <row r="170" spans="1:13" x14ac:dyDescent="0.3">
      <c r="A170" t="s">
        <v>20</v>
      </c>
      <c r="B170">
        <v>6.4920999999999998</v>
      </c>
      <c r="C170">
        <v>10.19</v>
      </c>
      <c r="D170">
        <v>12.522600000000001</v>
      </c>
      <c r="E170" t="s">
        <v>16</v>
      </c>
      <c r="F170" t="s">
        <v>16</v>
      </c>
      <c r="G170" t="s">
        <v>105</v>
      </c>
      <c r="H170">
        <v>2020</v>
      </c>
      <c r="I170">
        <v>1.85</v>
      </c>
      <c r="J170">
        <v>18.851500000000001</v>
      </c>
      <c r="K170">
        <v>12.010384999999999</v>
      </c>
      <c r="L170">
        <v>6.8411150000000021</v>
      </c>
      <c r="M170" t="s">
        <v>147</v>
      </c>
    </row>
    <row r="171" spans="1:13" x14ac:dyDescent="0.3">
      <c r="A171" t="s">
        <v>20</v>
      </c>
      <c r="B171">
        <v>6.4920999999999998</v>
      </c>
      <c r="C171">
        <v>10.19</v>
      </c>
      <c r="D171">
        <v>12.522600000000001</v>
      </c>
      <c r="E171" t="s">
        <v>16</v>
      </c>
      <c r="F171" t="s">
        <v>16</v>
      </c>
      <c r="G171" t="s">
        <v>106</v>
      </c>
      <c r="H171">
        <v>2020</v>
      </c>
      <c r="I171">
        <v>0</v>
      </c>
      <c r="J171">
        <v>0</v>
      </c>
      <c r="K171">
        <v>0</v>
      </c>
      <c r="L171">
        <v>0</v>
      </c>
      <c r="M171" t="s">
        <v>148</v>
      </c>
    </row>
    <row r="172" spans="1:13" x14ac:dyDescent="0.3">
      <c r="A172" t="s">
        <v>20</v>
      </c>
      <c r="B172">
        <v>6.4920999999999998</v>
      </c>
      <c r="C172">
        <v>10.19</v>
      </c>
      <c r="D172">
        <v>12.522600000000001</v>
      </c>
      <c r="E172" t="s">
        <v>16</v>
      </c>
      <c r="F172" t="s">
        <v>16</v>
      </c>
      <c r="G172" t="s">
        <v>107</v>
      </c>
      <c r="H172">
        <v>2021</v>
      </c>
      <c r="I172">
        <v>0</v>
      </c>
      <c r="J172">
        <v>0</v>
      </c>
      <c r="K172">
        <v>0</v>
      </c>
      <c r="L172">
        <v>0</v>
      </c>
      <c r="M172" t="s">
        <v>149</v>
      </c>
    </row>
    <row r="173" spans="1:13" x14ac:dyDescent="0.3">
      <c r="A173" t="s">
        <v>20</v>
      </c>
      <c r="B173">
        <v>7.2214999999999998</v>
      </c>
      <c r="C173">
        <v>9.9634</v>
      </c>
      <c r="D173">
        <v>10.272</v>
      </c>
      <c r="E173" t="s">
        <v>15</v>
      </c>
      <c r="F173" t="s">
        <v>15</v>
      </c>
      <c r="G173" t="s">
        <v>98</v>
      </c>
      <c r="H173">
        <v>2020</v>
      </c>
      <c r="I173">
        <v>1.56</v>
      </c>
      <c r="J173">
        <v>15.542904</v>
      </c>
      <c r="K173">
        <v>11.26554</v>
      </c>
      <c r="L173">
        <v>4.2773640000000004</v>
      </c>
      <c r="M173" t="s">
        <v>141</v>
      </c>
    </row>
    <row r="174" spans="1:13" x14ac:dyDescent="0.3">
      <c r="A174" t="s">
        <v>20</v>
      </c>
      <c r="B174">
        <v>7.2214999999999998</v>
      </c>
      <c r="C174">
        <v>9.9634</v>
      </c>
      <c r="D174">
        <v>10.272</v>
      </c>
      <c r="E174" t="s">
        <v>15</v>
      </c>
      <c r="F174" t="s">
        <v>15</v>
      </c>
      <c r="G174" t="s">
        <v>100</v>
      </c>
      <c r="H174">
        <v>2020</v>
      </c>
      <c r="I174">
        <v>0.52</v>
      </c>
      <c r="J174">
        <v>5.180968</v>
      </c>
      <c r="K174">
        <v>3.7551800000000002</v>
      </c>
      <c r="L174">
        <v>1.4257879999999998</v>
      </c>
      <c r="M174" t="s">
        <v>142</v>
      </c>
    </row>
    <row r="175" spans="1:13" x14ac:dyDescent="0.3">
      <c r="A175" t="s">
        <v>20</v>
      </c>
      <c r="B175">
        <v>7.2214999999999998</v>
      </c>
      <c r="C175">
        <v>9.9634</v>
      </c>
      <c r="D175">
        <v>10.272</v>
      </c>
      <c r="E175" t="s">
        <v>15</v>
      </c>
      <c r="F175" t="s">
        <v>15</v>
      </c>
      <c r="G175" t="s">
        <v>101</v>
      </c>
      <c r="H175">
        <v>2020</v>
      </c>
      <c r="I175">
        <v>0.55000000000000004</v>
      </c>
      <c r="J175">
        <v>5.47987</v>
      </c>
      <c r="K175">
        <v>3.9718250000000004</v>
      </c>
      <c r="L175">
        <v>1.5080449999999996</v>
      </c>
      <c r="M175" t="s">
        <v>143</v>
      </c>
    </row>
    <row r="176" spans="1:13" x14ac:dyDescent="0.3">
      <c r="A176" t="s">
        <v>20</v>
      </c>
      <c r="B176">
        <v>7.2214999999999998</v>
      </c>
      <c r="C176">
        <v>9.9634</v>
      </c>
      <c r="D176">
        <v>10.272</v>
      </c>
      <c r="E176" t="s">
        <v>15</v>
      </c>
      <c r="F176" t="s">
        <v>15</v>
      </c>
      <c r="G176" t="s">
        <v>102</v>
      </c>
      <c r="H176">
        <v>2020</v>
      </c>
      <c r="I176">
        <v>0</v>
      </c>
      <c r="J176">
        <v>0</v>
      </c>
      <c r="K176">
        <v>0</v>
      </c>
      <c r="L176">
        <v>0</v>
      </c>
      <c r="M176" t="s">
        <v>144</v>
      </c>
    </row>
    <row r="177" spans="1:13" x14ac:dyDescent="0.3">
      <c r="A177" t="s">
        <v>20</v>
      </c>
      <c r="B177">
        <v>7.2214999999999998</v>
      </c>
      <c r="C177">
        <v>9.9634</v>
      </c>
      <c r="D177">
        <v>10.272</v>
      </c>
      <c r="E177" t="s">
        <v>15</v>
      </c>
      <c r="F177" t="s">
        <v>15</v>
      </c>
      <c r="G177" t="s">
        <v>103</v>
      </c>
      <c r="H177">
        <v>2020</v>
      </c>
      <c r="I177">
        <v>1.5</v>
      </c>
      <c r="J177">
        <v>14.9451</v>
      </c>
      <c r="K177">
        <v>10.83225</v>
      </c>
      <c r="L177">
        <v>4.1128499999999999</v>
      </c>
      <c r="M177" t="s">
        <v>145</v>
      </c>
    </row>
    <row r="178" spans="1:13" x14ac:dyDescent="0.3">
      <c r="A178" t="s">
        <v>20</v>
      </c>
      <c r="B178">
        <v>7.2214999999999998</v>
      </c>
      <c r="C178">
        <v>9.9634</v>
      </c>
      <c r="D178">
        <v>10.272</v>
      </c>
      <c r="E178" t="s">
        <v>15</v>
      </c>
      <c r="F178" t="s">
        <v>15</v>
      </c>
      <c r="G178" t="s">
        <v>104</v>
      </c>
      <c r="H178">
        <v>2020</v>
      </c>
      <c r="I178">
        <v>2.4300000000000002</v>
      </c>
      <c r="J178">
        <v>24.211062000000002</v>
      </c>
      <c r="K178">
        <v>17.548245000000001</v>
      </c>
      <c r="L178">
        <v>6.6628170000000004</v>
      </c>
      <c r="M178" t="s">
        <v>146</v>
      </c>
    </row>
    <row r="179" spans="1:13" x14ac:dyDescent="0.3">
      <c r="A179" t="s">
        <v>20</v>
      </c>
      <c r="B179">
        <v>7.2214999999999998</v>
      </c>
      <c r="C179">
        <v>9.9634</v>
      </c>
      <c r="D179">
        <v>10.272</v>
      </c>
      <c r="E179" t="s">
        <v>15</v>
      </c>
      <c r="F179" t="s">
        <v>15</v>
      </c>
      <c r="G179" t="s">
        <v>105</v>
      </c>
      <c r="H179">
        <v>2020</v>
      </c>
      <c r="I179">
        <v>0.69</v>
      </c>
      <c r="J179">
        <v>6.8747459999999991</v>
      </c>
      <c r="K179">
        <v>4.9828349999999997</v>
      </c>
      <c r="L179">
        <v>1.8919109999999995</v>
      </c>
      <c r="M179" t="s">
        <v>147</v>
      </c>
    </row>
    <row r="180" spans="1:13" x14ac:dyDescent="0.3">
      <c r="A180" t="s">
        <v>20</v>
      </c>
      <c r="B180">
        <v>7.2214999999999998</v>
      </c>
      <c r="C180">
        <v>9.9634</v>
      </c>
      <c r="D180">
        <v>10.272</v>
      </c>
      <c r="E180" t="s">
        <v>15</v>
      </c>
      <c r="F180" t="s">
        <v>15</v>
      </c>
      <c r="G180" t="s">
        <v>106</v>
      </c>
      <c r="H180">
        <v>2020</v>
      </c>
      <c r="I180">
        <v>0.24</v>
      </c>
      <c r="J180">
        <v>2.391216</v>
      </c>
      <c r="K180">
        <v>1.7331599999999998</v>
      </c>
      <c r="L180">
        <v>0.6580560000000002</v>
      </c>
      <c r="M180" t="s">
        <v>148</v>
      </c>
    </row>
    <row r="181" spans="1:13" x14ac:dyDescent="0.3">
      <c r="A181" t="s">
        <v>20</v>
      </c>
      <c r="B181">
        <v>7.2214999999999998</v>
      </c>
      <c r="C181">
        <v>9.9634</v>
      </c>
      <c r="D181">
        <v>10.272</v>
      </c>
      <c r="E181" t="s">
        <v>15</v>
      </c>
      <c r="F181" t="s">
        <v>15</v>
      </c>
      <c r="G181" t="s">
        <v>107</v>
      </c>
      <c r="H181">
        <v>2021</v>
      </c>
      <c r="I181">
        <v>0</v>
      </c>
      <c r="J181">
        <v>0</v>
      </c>
      <c r="K181">
        <v>0</v>
      </c>
      <c r="L181">
        <v>0</v>
      </c>
      <c r="M181" t="s">
        <v>149</v>
      </c>
    </row>
    <row r="182" spans="1:13" x14ac:dyDescent="0.3">
      <c r="A182" t="s">
        <v>20</v>
      </c>
      <c r="B182">
        <v>3.952</v>
      </c>
      <c r="C182">
        <v>5.4729999999999999</v>
      </c>
      <c r="D182">
        <v>0</v>
      </c>
      <c r="E182" t="s">
        <v>115</v>
      </c>
      <c r="F182" t="s">
        <v>115</v>
      </c>
      <c r="G182" t="s">
        <v>98</v>
      </c>
      <c r="H182">
        <v>2020</v>
      </c>
      <c r="I182">
        <v>0</v>
      </c>
      <c r="J182">
        <v>0</v>
      </c>
      <c r="K182">
        <v>0</v>
      </c>
      <c r="L182">
        <v>0</v>
      </c>
      <c r="M182" t="s">
        <v>141</v>
      </c>
    </row>
    <row r="183" spans="1:13" x14ac:dyDescent="0.3">
      <c r="A183" t="s">
        <v>20</v>
      </c>
      <c r="B183">
        <v>3.952</v>
      </c>
      <c r="C183">
        <v>5.4729999999999999</v>
      </c>
      <c r="D183">
        <v>0</v>
      </c>
      <c r="E183" t="s">
        <v>115</v>
      </c>
      <c r="F183" t="s">
        <v>115</v>
      </c>
      <c r="G183" t="s">
        <v>100</v>
      </c>
      <c r="H183">
        <v>2020</v>
      </c>
      <c r="I183">
        <v>0</v>
      </c>
      <c r="J183">
        <v>0</v>
      </c>
      <c r="K183">
        <v>0</v>
      </c>
      <c r="L183">
        <v>0</v>
      </c>
      <c r="M183" t="s">
        <v>142</v>
      </c>
    </row>
    <row r="184" spans="1:13" x14ac:dyDescent="0.3">
      <c r="A184" t="s">
        <v>20</v>
      </c>
      <c r="B184">
        <v>3.952</v>
      </c>
      <c r="C184">
        <v>5.4729999999999999</v>
      </c>
      <c r="D184">
        <v>0</v>
      </c>
      <c r="E184" t="s">
        <v>115</v>
      </c>
      <c r="F184" t="s">
        <v>115</v>
      </c>
      <c r="G184" t="s">
        <v>101</v>
      </c>
      <c r="H184">
        <v>2020</v>
      </c>
      <c r="I184">
        <v>0</v>
      </c>
      <c r="J184">
        <v>0</v>
      </c>
      <c r="K184">
        <v>0</v>
      </c>
      <c r="L184">
        <v>0</v>
      </c>
      <c r="M184" t="s">
        <v>143</v>
      </c>
    </row>
    <row r="185" spans="1:13" x14ac:dyDescent="0.3">
      <c r="A185" t="s">
        <v>20</v>
      </c>
      <c r="B185">
        <v>3.952</v>
      </c>
      <c r="C185">
        <v>5.4729999999999999</v>
      </c>
      <c r="D185">
        <v>0</v>
      </c>
      <c r="E185" t="s">
        <v>115</v>
      </c>
      <c r="F185" t="s">
        <v>115</v>
      </c>
      <c r="G185" t="s">
        <v>102</v>
      </c>
      <c r="H185">
        <v>2020</v>
      </c>
      <c r="I185">
        <v>0</v>
      </c>
      <c r="J185">
        <v>0</v>
      </c>
      <c r="K185">
        <v>0</v>
      </c>
      <c r="L185">
        <v>0</v>
      </c>
      <c r="M185" t="s">
        <v>144</v>
      </c>
    </row>
    <row r="186" spans="1:13" x14ac:dyDescent="0.3">
      <c r="A186" t="s">
        <v>20</v>
      </c>
      <c r="B186">
        <v>3.952</v>
      </c>
      <c r="C186">
        <v>5.4729999999999999</v>
      </c>
      <c r="D186">
        <v>0</v>
      </c>
      <c r="E186" t="s">
        <v>115</v>
      </c>
      <c r="F186" t="s">
        <v>115</v>
      </c>
      <c r="G186" t="s">
        <v>103</v>
      </c>
      <c r="H186">
        <v>2020</v>
      </c>
      <c r="I186">
        <v>0</v>
      </c>
      <c r="J186">
        <v>0</v>
      </c>
      <c r="K186">
        <v>0</v>
      </c>
      <c r="L186">
        <v>0</v>
      </c>
      <c r="M186" t="s">
        <v>145</v>
      </c>
    </row>
    <row r="187" spans="1:13" x14ac:dyDescent="0.3">
      <c r="A187" t="s">
        <v>20</v>
      </c>
      <c r="B187">
        <v>3.952</v>
      </c>
      <c r="C187">
        <v>5.4729999999999999</v>
      </c>
      <c r="D187">
        <v>0</v>
      </c>
      <c r="E187" t="s">
        <v>115</v>
      </c>
      <c r="F187" t="s">
        <v>115</v>
      </c>
      <c r="G187" t="s">
        <v>104</v>
      </c>
      <c r="H187">
        <v>2020</v>
      </c>
      <c r="I187">
        <v>0.5</v>
      </c>
      <c r="J187">
        <v>2.7364999999999999</v>
      </c>
      <c r="K187">
        <v>1.976</v>
      </c>
      <c r="L187">
        <v>0.76049999999999995</v>
      </c>
      <c r="M187" t="s">
        <v>146</v>
      </c>
    </row>
    <row r="188" spans="1:13" x14ac:dyDescent="0.3">
      <c r="A188" t="s">
        <v>20</v>
      </c>
      <c r="B188">
        <v>3.952</v>
      </c>
      <c r="C188">
        <v>5.4729999999999999</v>
      </c>
      <c r="D188">
        <v>0</v>
      </c>
      <c r="E188" t="s">
        <v>115</v>
      </c>
      <c r="F188" t="s">
        <v>115</v>
      </c>
      <c r="G188" t="s">
        <v>105</v>
      </c>
      <c r="H188">
        <v>2020</v>
      </c>
      <c r="I188">
        <v>0</v>
      </c>
      <c r="J188">
        <v>0</v>
      </c>
      <c r="K188">
        <v>0</v>
      </c>
      <c r="L188">
        <v>0</v>
      </c>
      <c r="M188" t="s">
        <v>147</v>
      </c>
    </row>
    <row r="189" spans="1:13" x14ac:dyDescent="0.3">
      <c r="A189" t="s">
        <v>20</v>
      </c>
      <c r="B189">
        <v>3.952</v>
      </c>
      <c r="C189">
        <v>5.4729999999999999</v>
      </c>
      <c r="D189">
        <v>0</v>
      </c>
      <c r="E189" t="s">
        <v>115</v>
      </c>
      <c r="F189" t="s">
        <v>115</v>
      </c>
      <c r="G189" t="s">
        <v>106</v>
      </c>
      <c r="H189">
        <v>2020</v>
      </c>
      <c r="I189">
        <v>0</v>
      </c>
      <c r="J189">
        <v>0</v>
      </c>
      <c r="K189">
        <v>0</v>
      </c>
      <c r="L189">
        <v>0</v>
      </c>
      <c r="M189" t="s">
        <v>148</v>
      </c>
    </row>
    <row r="190" spans="1:13" x14ac:dyDescent="0.3">
      <c r="A190" t="s">
        <v>20</v>
      </c>
      <c r="B190">
        <v>3.952</v>
      </c>
      <c r="C190">
        <v>5.4729999999999999</v>
      </c>
      <c r="D190">
        <v>0</v>
      </c>
      <c r="E190" t="s">
        <v>115</v>
      </c>
      <c r="F190" t="s">
        <v>115</v>
      </c>
      <c r="G190" t="s">
        <v>107</v>
      </c>
      <c r="H190">
        <v>2021</v>
      </c>
      <c r="I190">
        <v>0</v>
      </c>
      <c r="J190">
        <v>0</v>
      </c>
      <c r="K190">
        <v>0</v>
      </c>
      <c r="L190">
        <v>0</v>
      </c>
      <c r="M190" t="s">
        <v>149</v>
      </c>
    </row>
    <row r="191" spans="1:13" x14ac:dyDescent="0.3">
      <c r="A191" t="s">
        <v>20</v>
      </c>
      <c r="B191">
        <v>13.502599999999999</v>
      </c>
      <c r="C191">
        <v>24.8432</v>
      </c>
      <c r="D191">
        <v>25.342199999999998</v>
      </c>
      <c r="E191" t="s">
        <v>112</v>
      </c>
      <c r="F191" t="s">
        <v>112</v>
      </c>
      <c r="G191" t="s">
        <v>98</v>
      </c>
      <c r="H191">
        <v>2020</v>
      </c>
      <c r="I191">
        <v>0.23</v>
      </c>
      <c r="J191">
        <v>5.7139360000000003</v>
      </c>
      <c r="K191">
        <v>3.1055980000000001</v>
      </c>
      <c r="L191">
        <v>2.6083380000000003</v>
      </c>
      <c r="M191" t="s">
        <v>141</v>
      </c>
    </row>
    <row r="192" spans="1:13" x14ac:dyDescent="0.3">
      <c r="A192" t="s">
        <v>20</v>
      </c>
      <c r="B192">
        <v>13.502599999999999</v>
      </c>
      <c r="C192">
        <v>24.8432</v>
      </c>
      <c r="D192">
        <v>25.342199999999998</v>
      </c>
      <c r="E192" t="s">
        <v>112</v>
      </c>
      <c r="F192" t="s">
        <v>112</v>
      </c>
      <c r="G192" t="s">
        <v>100</v>
      </c>
      <c r="H192">
        <v>2020</v>
      </c>
      <c r="I192">
        <v>0</v>
      </c>
      <c r="J192">
        <v>0</v>
      </c>
      <c r="K192">
        <v>0</v>
      </c>
      <c r="L192">
        <v>0</v>
      </c>
      <c r="M192" t="s">
        <v>142</v>
      </c>
    </row>
    <row r="193" spans="1:13" x14ac:dyDescent="0.3">
      <c r="A193" t="s">
        <v>20</v>
      </c>
      <c r="B193">
        <v>13.502599999999999</v>
      </c>
      <c r="C193">
        <v>24.8432</v>
      </c>
      <c r="D193">
        <v>25.342199999999998</v>
      </c>
      <c r="E193" t="s">
        <v>112</v>
      </c>
      <c r="F193" t="s">
        <v>112</v>
      </c>
      <c r="G193" t="s">
        <v>101</v>
      </c>
      <c r="H193">
        <v>2020</v>
      </c>
      <c r="I193">
        <v>0.12</v>
      </c>
      <c r="J193">
        <v>2.9811839999999998</v>
      </c>
      <c r="K193">
        <v>1.6203119999999998</v>
      </c>
      <c r="L193">
        <v>1.3608720000000001</v>
      </c>
      <c r="M193" t="s">
        <v>143</v>
      </c>
    </row>
    <row r="194" spans="1:13" x14ac:dyDescent="0.3">
      <c r="A194" t="s">
        <v>20</v>
      </c>
      <c r="B194">
        <v>13.502599999999999</v>
      </c>
      <c r="C194">
        <v>24.8432</v>
      </c>
      <c r="D194">
        <v>25.342199999999998</v>
      </c>
      <c r="E194" t="s">
        <v>112</v>
      </c>
      <c r="F194" t="s">
        <v>112</v>
      </c>
      <c r="G194" t="s">
        <v>102</v>
      </c>
      <c r="H194">
        <v>2020</v>
      </c>
      <c r="I194">
        <v>0</v>
      </c>
      <c r="J194">
        <v>0</v>
      </c>
      <c r="K194">
        <v>0</v>
      </c>
      <c r="L194">
        <v>0</v>
      </c>
      <c r="M194" t="s">
        <v>144</v>
      </c>
    </row>
    <row r="195" spans="1:13" x14ac:dyDescent="0.3">
      <c r="A195" t="s">
        <v>20</v>
      </c>
      <c r="B195">
        <v>13.502599999999999</v>
      </c>
      <c r="C195">
        <v>24.8432</v>
      </c>
      <c r="D195">
        <v>25.342199999999998</v>
      </c>
      <c r="E195" t="s">
        <v>112</v>
      </c>
      <c r="F195" t="s">
        <v>112</v>
      </c>
      <c r="G195" t="s">
        <v>103</v>
      </c>
      <c r="H195">
        <v>2020</v>
      </c>
      <c r="I195">
        <v>0.43</v>
      </c>
      <c r="J195">
        <v>10.682575999999999</v>
      </c>
      <c r="K195">
        <v>5.8061179999999997</v>
      </c>
      <c r="L195">
        <v>4.8764579999999995</v>
      </c>
      <c r="M195" t="s">
        <v>145</v>
      </c>
    </row>
    <row r="196" spans="1:13" x14ac:dyDescent="0.3">
      <c r="A196" t="s">
        <v>20</v>
      </c>
      <c r="B196">
        <v>13.502599999999999</v>
      </c>
      <c r="C196">
        <v>24.8432</v>
      </c>
      <c r="D196">
        <v>25.342199999999998</v>
      </c>
      <c r="E196" t="s">
        <v>112</v>
      </c>
      <c r="F196" t="s">
        <v>112</v>
      </c>
      <c r="G196" t="s">
        <v>104</v>
      </c>
      <c r="H196">
        <v>2020</v>
      </c>
      <c r="I196">
        <v>0</v>
      </c>
      <c r="J196">
        <v>0</v>
      </c>
      <c r="K196">
        <v>0</v>
      </c>
      <c r="L196">
        <v>0</v>
      </c>
      <c r="M196" t="s">
        <v>146</v>
      </c>
    </row>
    <row r="197" spans="1:13" x14ac:dyDescent="0.3">
      <c r="A197" t="s">
        <v>20</v>
      </c>
      <c r="B197">
        <v>13.502599999999999</v>
      </c>
      <c r="C197">
        <v>24.8432</v>
      </c>
      <c r="D197">
        <v>25.342199999999998</v>
      </c>
      <c r="E197" t="s">
        <v>112</v>
      </c>
      <c r="F197" t="s">
        <v>112</v>
      </c>
      <c r="G197" t="s">
        <v>105</v>
      </c>
      <c r="H197">
        <v>2020</v>
      </c>
      <c r="I197">
        <v>0.98</v>
      </c>
      <c r="J197">
        <v>24.346335999999997</v>
      </c>
      <c r="K197">
        <v>13.232548</v>
      </c>
      <c r="L197">
        <v>11.113787999999998</v>
      </c>
      <c r="M197" t="s">
        <v>147</v>
      </c>
    </row>
    <row r="198" spans="1:13" x14ac:dyDescent="0.3">
      <c r="A198" t="s">
        <v>20</v>
      </c>
      <c r="B198">
        <v>13.502599999999999</v>
      </c>
      <c r="C198">
        <v>24.8432</v>
      </c>
      <c r="D198">
        <v>25.342199999999998</v>
      </c>
      <c r="E198" t="s">
        <v>112</v>
      </c>
      <c r="F198" t="s">
        <v>112</v>
      </c>
      <c r="G198" t="s">
        <v>106</v>
      </c>
      <c r="H198">
        <v>2020</v>
      </c>
      <c r="I198">
        <v>0</v>
      </c>
      <c r="J198">
        <v>0</v>
      </c>
      <c r="K198">
        <v>0</v>
      </c>
      <c r="L198">
        <v>0</v>
      </c>
      <c r="M198" t="s">
        <v>148</v>
      </c>
    </row>
    <row r="199" spans="1:13" x14ac:dyDescent="0.3">
      <c r="A199" t="s">
        <v>20</v>
      </c>
      <c r="B199">
        <v>13.502599999999999</v>
      </c>
      <c r="C199">
        <v>24.8432</v>
      </c>
      <c r="D199">
        <v>25.342199999999998</v>
      </c>
      <c r="E199" t="s">
        <v>112</v>
      </c>
      <c r="F199" t="s">
        <v>112</v>
      </c>
      <c r="G199" t="s">
        <v>107</v>
      </c>
      <c r="H199">
        <v>2021</v>
      </c>
      <c r="I199">
        <v>0.12</v>
      </c>
      <c r="J199">
        <v>2.9811839999999998</v>
      </c>
      <c r="K199">
        <v>1.6203119999999998</v>
      </c>
      <c r="L199">
        <v>1.3608720000000001</v>
      </c>
      <c r="M199" t="s">
        <v>149</v>
      </c>
    </row>
    <row r="200" spans="1:13" x14ac:dyDescent="0.3">
      <c r="A200" t="s">
        <v>21</v>
      </c>
      <c r="B200">
        <v>135.04730000000001</v>
      </c>
      <c r="C200">
        <v>163.86869999999999</v>
      </c>
      <c r="D200">
        <v>175.32660000000001</v>
      </c>
      <c r="E200" t="s">
        <v>15</v>
      </c>
      <c r="F200" t="s">
        <v>15</v>
      </c>
      <c r="G200" t="s">
        <v>98</v>
      </c>
      <c r="H200">
        <v>2020</v>
      </c>
      <c r="I200">
        <v>0.22</v>
      </c>
      <c r="J200">
        <v>36.051113999999998</v>
      </c>
      <c r="K200">
        <v>29.710406000000003</v>
      </c>
      <c r="L200">
        <v>6.3407079999999958</v>
      </c>
      <c r="M200" t="s">
        <v>141</v>
      </c>
    </row>
    <row r="201" spans="1:13" x14ac:dyDescent="0.3">
      <c r="A201" t="s">
        <v>21</v>
      </c>
      <c r="B201">
        <v>135.04730000000001</v>
      </c>
      <c r="C201">
        <v>163.86869999999999</v>
      </c>
      <c r="D201">
        <v>175.32660000000001</v>
      </c>
      <c r="E201" t="s">
        <v>15</v>
      </c>
      <c r="F201" t="s">
        <v>15</v>
      </c>
      <c r="G201" t="s">
        <v>100</v>
      </c>
      <c r="H201">
        <v>2020</v>
      </c>
      <c r="I201">
        <v>3.04</v>
      </c>
      <c r="J201">
        <v>498.16084799999999</v>
      </c>
      <c r="K201">
        <v>410.54379200000005</v>
      </c>
      <c r="L201">
        <v>87.617055999999934</v>
      </c>
      <c r="M201" t="s">
        <v>142</v>
      </c>
    </row>
    <row r="202" spans="1:13" x14ac:dyDescent="0.3">
      <c r="A202" t="s">
        <v>21</v>
      </c>
      <c r="B202">
        <v>135.04730000000001</v>
      </c>
      <c r="C202">
        <v>163.86869999999999</v>
      </c>
      <c r="D202">
        <v>175.32660000000001</v>
      </c>
      <c r="E202" t="s">
        <v>15</v>
      </c>
      <c r="F202" t="s">
        <v>15</v>
      </c>
      <c r="G202" t="s">
        <v>101</v>
      </c>
      <c r="H202">
        <v>2020</v>
      </c>
      <c r="I202">
        <v>0</v>
      </c>
      <c r="J202">
        <v>0</v>
      </c>
      <c r="K202">
        <v>0</v>
      </c>
      <c r="L202">
        <v>0</v>
      </c>
      <c r="M202" t="s">
        <v>143</v>
      </c>
    </row>
    <row r="203" spans="1:13" x14ac:dyDescent="0.3">
      <c r="A203" t="s">
        <v>21</v>
      </c>
      <c r="B203">
        <v>135.04730000000001</v>
      </c>
      <c r="C203">
        <v>163.86869999999999</v>
      </c>
      <c r="D203">
        <v>175.32660000000001</v>
      </c>
      <c r="E203" t="s">
        <v>15</v>
      </c>
      <c r="F203" t="s">
        <v>15</v>
      </c>
      <c r="G203" t="s">
        <v>102</v>
      </c>
      <c r="H203">
        <v>2020</v>
      </c>
      <c r="I203">
        <v>0.43</v>
      </c>
      <c r="J203">
        <v>70.463540999999992</v>
      </c>
      <c r="K203">
        <v>58.070339000000004</v>
      </c>
      <c r="L203">
        <v>12.393201999999988</v>
      </c>
      <c r="M203" t="s">
        <v>144</v>
      </c>
    </row>
    <row r="204" spans="1:13" x14ac:dyDescent="0.3">
      <c r="A204" t="s">
        <v>21</v>
      </c>
      <c r="B204">
        <v>135.04730000000001</v>
      </c>
      <c r="C204">
        <v>163.86869999999999</v>
      </c>
      <c r="D204">
        <v>175.32660000000001</v>
      </c>
      <c r="E204" t="s">
        <v>15</v>
      </c>
      <c r="F204" t="s">
        <v>15</v>
      </c>
      <c r="G204" t="s">
        <v>103</v>
      </c>
      <c r="H204">
        <v>2020</v>
      </c>
      <c r="I204">
        <v>2.87</v>
      </c>
      <c r="J204">
        <v>470.30316899999997</v>
      </c>
      <c r="K204">
        <v>387.58575100000002</v>
      </c>
      <c r="L204">
        <v>82.717417999999952</v>
      </c>
      <c r="M204" t="s">
        <v>145</v>
      </c>
    </row>
    <row r="205" spans="1:13" x14ac:dyDescent="0.3">
      <c r="A205" t="s">
        <v>21</v>
      </c>
      <c r="B205">
        <v>135.04730000000001</v>
      </c>
      <c r="C205">
        <v>163.86869999999999</v>
      </c>
      <c r="D205">
        <v>175.32660000000001</v>
      </c>
      <c r="E205" t="s">
        <v>15</v>
      </c>
      <c r="F205" t="s">
        <v>15</v>
      </c>
      <c r="G205" t="s">
        <v>104</v>
      </c>
      <c r="H205">
        <v>2020</v>
      </c>
      <c r="I205">
        <v>0.42</v>
      </c>
      <c r="J205">
        <v>68.824853999999988</v>
      </c>
      <c r="K205">
        <v>56.719866000000003</v>
      </c>
      <c r="L205">
        <v>12.104987999999985</v>
      </c>
      <c r="M205" t="s">
        <v>146</v>
      </c>
    </row>
    <row r="206" spans="1:13" x14ac:dyDescent="0.3">
      <c r="A206" t="s">
        <v>21</v>
      </c>
      <c r="B206">
        <v>135.04730000000001</v>
      </c>
      <c r="C206">
        <v>163.86869999999999</v>
      </c>
      <c r="D206">
        <v>175.32660000000001</v>
      </c>
      <c r="E206" t="s">
        <v>15</v>
      </c>
      <c r="F206" t="s">
        <v>15</v>
      </c>
      <c r="G206" t="s">
        <v>105</v>
      </c>
      <c r="H206">
        <v>2020</v>
      </c>
      <c r="I206">
        <v>0.86</v>
      </c>
      <c r="J206">
        <v>140.92708199999998</v>
      </c>
      <c r="K206">
        <v>116.14067800000001</v>
      </c>
      <c r="L206">
        <v>24.786403999999976</v>
      </c>
      <c r="M206" t="s">
        <v>147</v>
      </c>
    </row>
    <row r="207" spans="1:13" x14ac:dyDescent="0.3">
      <c r="A207" t="s">
        <v>21</v>
      </c>
      <c r="B207">
        <v>135.04730000000001</v>
      </c>
      <c r="C207">
        <v>163.86869999999999</v>
      </c>
      <c r="D207">
        <v>175.32660000000001</v>
      </c>
      <c r="E207" t="s">
        <v>15</v>
      </c>
      <c r="F207" t="s">
        <v>15</v>
      </c>
      <c r="G207" t="s">
        <v>106</v>
      </c>
      <c r="H207">
        <v>2020</v>
      </c>
      <c r="I207">
        <v>1.9</v>
      </c>
      <c r="J207">
        <v>311.35052999999999</v>
      </c>
      <c r="K207">
        <v>256.58987000000002</v>
      </c>
      <c r="L207">
        <v>54.760659999999973</v>
      </c>
      <c r="M207" t="s">
        <v>148</v>
      </c>
    </row>
    <row r="208" spans="1:13" x14ac:dyDescent="0.3">
      <c r="A208" t="s">
        <v>21</v>
      </c>
      <c r="B208">
        <v>135.04730000000001</v>
      </c>
      <c r="C208">
        <v>163.86869999999999</v>
      </c>
      <c r="D208">
        <v>175.32660000000001</v>
      </c>
      <c r="E208" t="s">
        <v>15</v>
      </c>
      <c r="F208" t="s">
        <v>15</v>
      </c>
      <c r="G208" t="s">
        <v>107</v>
      </c>
      <c r="H208">
        <v>2021</v>
      </c>
      <c r="I208">
        <v>2.58</v>
      </c>
      <c r="J208">
        <v>422.78124600000001</v>
      </c>
      <c r="K208">
        <v>348.42203400000005</v>
      </c>
      <c r="L208">
        <v>74.359211999999957</v>
      </c>
      <c r="M208" t="s">
        <v>149</v>
      </c>
    </row>
    <row r="209" spans="1:13" x14ac:dyDescent="0.3">
      <c r="A209" t="s">
        <v>21</v>
      </c>
      <c r="B209">
        <v>55.393500000000003</v>
      </c>
      <c r="C209">
        <v>88.253900000000002</v>
      </c>
      <c r="D209">
        <v>104.42359999999999</v>
      </c>
      <c r="E209" t="s">
        <v>112</v>
      </c>
      <c r="F209" t="s">
        <v>112</v>
      </c>
      <c r="G209" t="s">
        <v>98</v>
      </c>
      <c r="H209">
        <v>2020</v>
      </c>
      <c r="I209">
        <v>0.28000000000000003</v>
      </c>
      <c r="J209">
        <v>24.711092000000004</v>
      </c>
      <c r="K209">
        <v>15.510180000000002</v>
      </c>
      <c r="L209">
        <v>9.2009120000000024</v>
      </c>
      <c r="M209" t="s">
        <v>141</v>
      </c>
    </row>
    <row r="210" spans="1:13" x14ac:dyDescent="0.3">
      <c r="A210" t="s">
        <v>21</v>
      </c>
      <c r="B210">
        <v>55.393500000000003</v>
      </c>
      <c r="C210">
        <v>88.253900000000002</v>
      </c>
      <c r="D210">
        <v>104.42359999999999</v>
      </c>
      <c r="E210" t="s">
        <v>112</v>
      </c>
      <c r="F210" t="s">
        <v>112</v>
      </c>
      <c r="G210" t="s">
        <v>100</v>
      </c>
      <c r="H210">
        <v>2020</v>
      </c>
      <c r="I210">
        <v>0.3</v>
      </c>
      <c r="J210">
        <v>26.47617</v>
      </c>
      <c r="K210">
        <v>16.61805</v>
      </c>
      <c r="L210">
        <v>9.8581199999999995</v>
      </c>
      <c r="M210" t="s">
        <v>142</v>
      </c>
    </row>
    <row r="211" spans="1:13" x14ac:dyDescent="0.3">
      <c r="A211" t="s">
        <v>21</v>
      </c>
      <c r="B211">
        <v>55.393500000000003</v>
      </c>
      <c r="C211">
        <v>88.253900000000002</v>
      </c>
      <c r="D211">
        <v>104.42359999999999</v>
      </c>
      <c r="E211" t="s">
        <v>112</v>
      </c>
      <c r="F211" t="s">
        <v>112</v>
      </c>
      <c r="G211" t="s">
        <v>101</v>
      </c>
      <c r="H211">
        <v>2020</v>
      </c>
      <c r="I211">
        <v>0.01</v>
      </c>
      <c r="J211">
        <v>0.88253900000000007</v>
      </c>
      <c r="K211">
        <v>0.55393500000000007</v>
      </c>
      <c r="L211">
        <v>0.32860400000000001</v>
      </c>
      <c r="M211" t="s">
        <v>143</v>
      </c>
    </row>
    <row r="212" spans="1:13" x14ac:dyDescent="0.3">
      <c r="A212" t="s">
        <v>21</v>
      </c>
      <c r="B212">
        <v>55.393500000000003</v>
      </c>
      <c r="C212">
        <v>88.253900000000002</v>
      </c>
      <c r="D212">
        <v>104.42359999999999</v>
      </c>
      <c r="E212" t="s">
        <v>112</v>
      </c>
      <c r="F212" t="s">
        <v>112</v>
      </c>
      <c r="G212" t="s">
        <v>102</v>
      </c>
      <c r="H212">
        <v>2020</v>
      </c>
      <c r="I212">
        <v>0</v>
      </c>
      <c r="J212">
        <v>0</v>
      </c>
      <c r="K212">
        <v>0</v>
      </c>
      <c r="L212">
        <v>0</v>
      </c>
      <c r="M212" t="s">
        <v>144</v>
      </c>
    </row>
    <row r="213" spans="1:13" x14ac:dyDescent="0.3">
      <c r="A213" t="s">
        <v>21</v>
      </c>
      <c r="B213">
        <v>55.393500000000003</v>
      </c>
      <c r="C213">
        <v>88.253900000000002</v>
      </c>
      <c r="D213">
        <v>104.42359999999999</v>
      </c>
      <c r="E213" t="s">
        <v>112</v>
      </c>
      <c r="F213" t="s">
        <v>112</v>
      </c>
      <c r="G213" t="s">
        <v>103</v>
      </c>
      <c r="H213">
        <v>2020</v>
      </c>
      <c r="I213">
        <v>0.31</v>
      </c>
      <c r="J213">
        <v>27.358709000000001</v>
      </c>
      <c r="K213">
        <v>17.171984999999999</v>
      </c>
      <c r="L213">
        <v>10.186724000000002</v>
      </c>
      <c r="M213" t="s">
        <v>145</v>
      </c>
    </row>
    <row r="214" spans="1:13" x14ac:dyDescent="0.3">
      <c r="A214" t="s">
        <v>21</v>
      </c>
      <c r="B214">
        <v>55.393500000000003</v>
      </c>
      <c r="C214">
        <v>88.253900000000002</v>
      </c>
      <c r="D214">
        <v>104.42359999999999</v>
      </c>
      <c r="E214" t="s">
        <v>112</v>
      </c>
      <c r="F214" t="s">
        <v>112</v>
      </c>
      <c r="G214" t="s">
        <v>104</v>
      </c>
      <c r="H214">
        <v>2020</v>
      </c>
      <c r="I214">
        <v>0.24</v>
      </c>
      <c r="J214">
        <v>21.180935999999999</v>
      </c>
      <c r="K214">
        <v>13.29444</v>
      </c>
      <c r="L214">
        <v>7.8864959999999993</v>
      </c>
      <c r="M214" t="s">
        <v>146</v>
      </c>
    </row>
    <row r="215" spans="1:13" x14ac:dyDescent="0.3">
      <c r="A215" t="s">
        <v>21</v>
      </c>
      <c r="B215">
        <v>55.393500000000003</v>
      </c>
      <c r="C215">
        <v>88.253900000000002</v>
      </c>
      <c r="D215">
        <v>104.42359999999999</v>
      </c>
      <c r="E215" t="s">
        <v>112</v>
      </c>
      <c r="F215" t="s">
        <v>112</v>
      </c>
      <c r="G215" t="s">
        <v>105</v>
      </c>
      <c r="H215">
        <v>2020</v>
      </c>
      <c r="I215">
        <v>0</v>
      </c>
      <c r="J215">
        <v>0</v>
      </c>
      <c r="K215">
        <v>0</v>
      </c>
      <c r="L215">
        <v>0</v>
      </c>
      <c r="M215" t="s">
        <v>147</v>
      </c>
    </row>
    <row r="216" spans="1:13" x14ac:dyDescent="0.3">
      <c r="A216" t="s">
        <v>21</v>
      </c>
      <c r="B216">
        <v>55.393500000000003</v>
      </c>
      <c r="C216">
        <v>88.253900000000002</v>
      </c>
      <c r="D216">
        <v>104.42359999999999</v>
      </c>
      <c r="E216" t="s">
        <v>112</v>
      </c>
      <c r="F216" t="s">
        <v>112</v>
      </c>
      <c r="G216" t="s">
        <v>106</v>
      </c>
      <c r="H216">
        <v>2020</v>
      </c>
      <c r="I216">
        <v>0.3</v>
      </c>
      <c r="J216">
        <v>26.47617</v>
      </c>
      <c r="K216">
        <v>16.61805</v>
      </c>
      <c r="L216">
        <v>9.8581199999999995</v>
      </c>
      <c r="M216" t="s">
        <v>148</v>
      </c>
    </row>
    <row r="217" spans="1:13" x14ac:dyDescent="0.3">
      <c r="A217" t="s">
        <v>21</v>
      </c>
      <c r="B217">
        <v>55.393500000000003</v>
      </c>
      <c r="C217">
        <v>88.253900000000002</v>
      </c>
      <c r="D217">
        <v>104.42359999999999</v>
      </c>
      <c r="E217" t="s">
        <v>112</v>
      </c>
      <c r="F217" t="s">
        <v>112</v>
      </c>
      <c r="G217" t="s">
        <v>107</v>
      </c>
      <c r="H217">
        <v>2021</v>
      </c>
      <c r="I217">
        <v>0.74</v>
      </c>
      <c r="J217">
        <v>65.307885999999996</v>
      </c>
      <c r="K217">
        <v>40.991190000000003</v>
      </c>
      <c r="L217">
        <v>24.316695999999993</v>
      </c>
      <c r="M217" t="s">
        <v>149</v>
      </c>
    </row>
    <row r="218" spans="1:13" x14ac:dyDescent="0.3">
      <c r="A218" t="s">
        <v>21</v>
      </c>
      <c r="B218">
        <v>120.40089999999999</v>
      </c>
      <c r="C218">
        <v>184.27629999999999</v>
      </c>
      <c r="D218">
        <v>220.2516</v>
      </c>
      <c r="E218" t="s">
        <v>115</v>
      </c>
      <c r="F218" t="s">
        <v>115</v>
      </c>
      <c r="G218" t="s">
        <v>98</v>
      </c>
      <c r="H218">
        <v>2020</v>
      </c>
      <c r="I218">
        <v>0</v>
      </c>
      <c r="J218">
        <v>0</v>
      </c>
      <c r="K218">
        <v>0</v>
      </c>
      <c r="L218">
        <v>0</v>
      </c>
      <c r="M218" t="s">
        <v>141</v>
      </c>
    </row>
    <row r="219" spans="1:13" x14ac:dyDescent="0.3">
      <c r="A219" t="s">
        <v>21</v>
      </c>
      <c r="B219">
        <v>120.40089999999999</v>
      </c>
      <c r="C219">
        <v>184.27629999999999</v>
      </c>
      <c r="D219">
        <v>220.2516</v>
      </c>
      <c r="E219" t="s">
        <v>115</v>
      </c>
      <c r="F219" t="s">
        <v>115</v>
      </c>
      <c r="G219" t="s">
        <v>100</v>
      </c>
      <c r="H219">
        <v>2020</v>
      </c>
      <c r="I219">
        <v>0</v>
      </c>
      <c r="J219">
        <v>0</v>
      </c>
      <c r="K219">
        <v>0</v>
      </c>
      <c r="L219">
        <v>0</v>
      </c>
      <c r="M219" t="s">
        <v>142</v>
      </c>
    </row>
    <row r="220" spans="1:13" x14ac:dyDescent="0.3">
      <c r="A220" t="s">
        <v>21</v>
      </c>
      <c r="B220">
        <v>120.40089999999999</v>
      </c>
      <c r="C220">
        <v>184.27629999999999</v>
      </c>
      <c r="D220">
        <v>220.2516</v>
      </c>
      <c r="E220" t="s">
        <v>115</v>
      </c>
      <c r="F220" t="s">
        <v>115</v>
      </c>
      <c r="G220" t="s">
        <v>101</v>
      </c>
      <c r="H220">
        <v>2020</v>
      </c>
      <c r="I220">
        <v>0.52</v>
      </c>
      <c r="J220">
        <v>95.823676000000006</v>
      </c>
      <c r="K220">
        <v>62.608468000000002</v>
      </c>
      <c r="L220">
        <v>33.215208000000004</v>
      </c>
      <c r="M220" t="s">
        <v>143</v>
      </c>
    </row>
    <row r="221" spans="1:13" x14ac:dyDescent="0.3">
      <c r="A221" t="s">
        <v>21</v>
      </c>
      <c r="B221">
        <v>120.40089999999999</v>
      </c>
      <c r="C221">
        <v>184.27629999999999</v>
      </c>
      <c r="D221">
        <v>220.2516</v>
      </c>
      <c r="E221" t="s">
        <v>115</v>
      </c>
      <c r="F221" t="s">
        <v>115</v>
      </c>
      <c r="G221" t="s">
        <v>102</v>
      </c>
      <c r="H221">
        <v>2020</v>
      </c>
      <c r="I221">
        <v>9.84</v>
      </c>
      <c r="J221">
        <v>1813.2787919999998</v>
      </c>
      <c r="K221">
        <v>1184.7448559999998</v>
      </c>
      <c r="L221">
        <v>628.53393600000004</v>
      </c>
      <c r="M221" t="s">
        <v>144</v>
      </c>
    </row>
    <row r="222" spans="1:13" x14ac:dyDescent="0.3">
      <c r="A222" t="s">
        <v>21</v>
      </c>
      <c r="B222">
        <v>120.40089999999999</v>
      </c>
      <c r="C222">
        <v>184.27629999999999</v>
      </c>
      <c r="D222">
        <v>220.2516</v>
      </c>
      <c r="E222" t="s">
        <v>115</v>
      </c>
      <c r="F222" t="s">
        <v>115</v>
      </c>
      <c r="G222" t="s">
        <v>103</v>
      </c>
      <c r="H222">
        <v>2020</v>
      </c>
      <c r="I222">
        <v>0.33</v>
      </c>
      <c r="J222">
        <v>60.811179000000003</v>
      </c>
      <c r="K222">
        <v>39.732297000000003</v>
      </c>
      <c r="L222">
        <v>21.078882</v>
      </c>
      <c r="M222" t="s">
        <v>145</v>
      </c>
    </row>
    <row r="223" spans="1:13" x14ac:dyDescent="0.3">
      <c r="A223" t="s">
        <v>21</v>
      </c>
      <c r="B223">
        <v>120.40089999999999</v>
      </c>
      <c r="C223">
        <v>184.27629999999999</v>
      </c>
      <c r="D223">
        <v>220.2516</v>
      </c>
      <c r="E223" t="s">
        <v>115</v>
      </c>
      <c r="F223" t="s">
        <v>115</v>
      </c>
      <c r="G223" t="s">
        <v>104</v>
      </c>
      <c r="H223">
        <v>2020</v>
      </c>
      <c r="I223">
        <v>0</v>
      </c>
      <c r="J223">
        <v>0</v>
      </c>
      <c r="K223">
        <v>0</v>
      </c>
      <c r="L223">
        <v>0</v>
      </c>
      <c r="M223" t="s">
        <v>146</v>
      </c>
    </row>
    <row r="224" spans="1:13" x14ac:dyDescent="0.3">
      <c r="A224" t="s">
        <v>21</v>
      </c>
      <c r="B224">
        <v>120.40089999999999</v>
      </c>
      <c r="C224">
        <v>184.27629999999999</v>
      </c>
      <c r="D224">
        <v>220.2516</v>
      </c>
      <c r="E224" t="s">
        <v>115</v>
      </c>
      <c r="F224" t="s">
        <v>115</v>
      </c>
      <c r="G224" t="s">
        <v>105</v>
      </c>
      <c r="H224">
        <v>2020</v>
      </c>
      <c r="I224">
        <v>3.12</v>
      </c>
      <c r="J224">
        <v>574.94205599999998</v>
      </c>
      <c r="K224">
        <v>375.65080799999998</v>
      </c>
      <c r="L224">
        <v>199.291248</v>
      </c>
      <c r="M224" t="s">
        <v>147</v>
      </c>
    </row>
    <row r="225" spans="1:13" x14ac:dyDescent="0.3">
      <c r="A225" t="s">
        <v>21</v>
      </c>
      <c r="B225">
        <v>120.40089999999999</v>
      </c>
      <c r="C225">
        <v>184.27629999999999</v>
      </c>
      <c r="D225">
        <v>220.2516</v>
      </c>
      <c r="E225" t="s">
        <v>115</v>
      </c>
      <c r="F225" t="s">
        <v>115</v>
      </c>
      <c r="G225" t="s">
        <v>106</v>
      </c>
      <c r="H225">
        <v>2020</v>
      </c>
      <c r="I225">
        <v>0</v>
      </c>
      <c r="J225">
        <v>0</v>
      </c>
      <c r="K225">
        <v>0</v>
      </c>
      <c r="L225">
        <v>0</v>
      </c>
      <c r="M225" t="s">
        <v>148</v>
      </c>
    </row>
    <row r="226" spans="1:13" x14ac:dyDescent="0.3">
      <c r="A226" t="s">
        <v>21</v>
      </c>
      <c r="B226">
        <v>120.40089999999999</v>
      </c>
      <c r="C226">
        <v>184.27629999999999</v>
      </c>
      <c r="D226">
        <v>220.2516</v>
      </c>
      <c r="E226" t="s">
        <v>115</v>
      </c>
      <c r="F226" t="s">
        <v>115</v>
      </c>
      <c r="G226" t="s">
        <v>107</v>
      </c>
      <c r="H226">
        <v>2021</v>
      </c>
      <c r="I226">
        <v>12.28</v>
      </c>
      <c r="J226">
        <v>2262.9129639999996</v>
      </c>
      <c r="K226">
        <v>1478.5230519999998</v>
      </c>
      <c r="L226">
        <v>784.38991199999987</v>
      </c>
      <c r="M226" t="s">
        <v>149</v>
      </c>
    </row>
    <row r="227" spans="1:13" x14ac:dyDescent="0.3">
      <c r="A227" t="s">
        <v>21</v>
      </c>
      <c r="B227">
        <v>76.02</v>
      </c>
      <c r="C227">
        <v>82.239500000000007</v>
      </c>
      <c r="D227">
        <v>97.9251</v>
      </c>
      <c r="E227" t="s">
        <v>116</v>
      </c>
      <c r="F227" t="s">
        <v>116</v>
      </c>
      <c r="G227" t="s">
        <v>98</v>
      </c>
      <c r="H227">
        <v>2020</v>
      </c>
      <c r="I227">
        <v>1.44</v>
      </c>
      <c r="J227">
        <v>118.42488</v>
      </c>
      <c r="K227">
        <v>109.46879999999999</v>
      </c>
      <c r="L227">
        <v>8.9560800000000143</v>
      </c>
      <c r="M227" t="s">
        <v>141</v>
      </c>
    </row>
    <row r="228" spans="1:13" x14ac:dyDescent="0.3">
      <c r="A228" t="s">
        <v>21</v>
      </c>
      <c r="B228">
        <v>76.02</v>
      </c>
      <c r="C228">
        <v>82.239500000000007</v>
      </c>
      <c r="D228">
        <v>97.9251</v>
      </c>
      <c r="E228" t="s">
        <v>116</v>
      </c>
      <c r="F228" t="s">
        <v>116</v>
      </c>
      <c r="G228" t="s">
        <v>100</v>
      </c>
      <c r="H228">
        <v>2020</v>
      </c>
      <c r="I228">
        <v>0</v>
      </c>
      <c r="J228">
        <v>0</v>
      </c>
      <c r="K228">
        <v>0</v>
      </c>
      <c r="L228">
        <v>0</v>
      </c>
      <c r="M228" t="s">
        <v>142</v>
      </c>
    </row>
    <row r="229" spans="1:13" x14ac:dyDescent="0.3">
      <c r="A229" t="s">
        <v>21</v>
      </c>
      <c r="B229">
        <v>76.02</v>
      </c>
      <c r="C229">
        <v>82.239500000000007</v>
      </c>
      <c r="D229">
        <v>97.9251</v>
      </c>
      <c r="E229" t="s">
        <v>116</v>
      </c>
      <c r="F229" t="s">
        <v>116</v>
      </c>
      <c r="G229" t="s">
        <v>101</v>
      </c>
      <c r="H229">
        <v>2020</v>
      </c>
      <c r="I229">
        <v>0</v>
      </c>
      <c r="J229">
        <v>0</v>
      </c>
      <c r="K229">
        <v>0</v>
      </c>
      <c r="L229">
        <v>0</v>
      </c>
      <c r="M229" t="s">
        <v>143</v>
      </c>
    </row>
    <row r="230" spans="1:13" x14ac:dyDescent="0.3">
      <c r="A230" t="s">
        <v>21</v>
      </c>
      <c r="B230">
        <v>76.02</v>
      </c>
      <c r="C230">
        <v>82.239500000000007</v>
      </c>
      <c r="D230">
        <v>97.9251</v>
      </c>
      <c r="E230" t="s">
        <v>116</v>
      </c>
      <c r="F230" t="s">
        <v>116</v>
      </c>
      <c r="G230" t="s">
        <v>102</v>
      </c>
      <c r="H230">
        <v>2020</v>
      </c>
      <c r="I230">
        <v>0</v>
      </c>
      <c r="J230">
        <v>0</v>
      </c>
      <c r="K230">
        <v>0</v>
      </c>
      <c r="L230">
        <v>0</v>
      </c>
      <c r="M230" t="s">
        <v>144</v>
      </c>
    </row>
    <row r="231" spans="1:13" x14ac:dyDescent="0.3">
      <c r="A231" t="s">
        <v>21</v>
      </c>
      <c r="B231">
        <v>76.02</v>
      </c>
      <c r="C231">
        <v>82.239500000000007</v>
      </c>
      <c r="D231">
        <v>97.9251</v>
      </c>
      <c r="E231" t="s">
        <v>116</v>
      </c>
      <c r="F231" t="s">
        <v>116</v>
      </c>
      <c r="G231" t="s">
        <v>103</v>
      </c>
      <c r="H231">
        <v>2020</v>
      </c>
      <c r="I231">
        <v>0</v>
      </c>
      <c r="J231">
        <v>0</v>
      </c>
      <c r="K231">
        <v>0</v>
      </c>
      <c r="L231">
        <v>0</v>
      </c>
      <c r="M231" t="s">
        <v>145</v>
      </c>
    </row>
    <row r="232" spans="1:13" x14ac:dyDescent="0.3">
      <c r="A232" t="s">
        <v>21</v>
      </c>
      <c r="B232">
        <v>76.02</v>
      </c>
      <c r="C232">
        <v>82.239500000000007</v>
      </c>
      <c r="D232">
        <v>97.9251</v>
      </c>
      <c r="E232" t="s">
        <v>116</v>
      </c>
      <c r="F232" t="s">
        <v>116</v>
      </c>
      <c r="G232" t="s">
        <v>104</v>
      </c>
      <c r="H232">
        <v>2020</v>
      </c>
      <c r="I232">
        <v>6.07</v>
      </c>
      <c r="J232">
        <v>499.19376500000004</v>
      </c>
      <c r="K232">
        <v>461.44139999999999</v>
      </c>
      <c r="L232">
        <v>37.752365000000054</v>
      </c>
      <c r="M232" t="s">
        <v>146</v>
      </c>
    </row>
    <row r="233" spans="1:13" x14ac:dyDescent="0.3">
      <c r="A233" t="s">
        <v>21</v>
      </c>
      <c r="B233">
        <v>76.02</v>
      </c>
      <c r="C233">
        <v>82.239500000000007</v>
      </c>
      <c r="D233">
        <v>97.9251</v>
      </c>
      <c r="E233" t="s">
        <v>116</v>
      </c>
      <c r="F233" t="s">
        <v>116</v>
      </c>
      <c r="G233" t="s">
        <v>105</v>
      </c>
      <c r="H233">
        <v>2020</v>
      </c>
      <c r="I233">
        <v>0.4</v>
      </c>
      <c r="J233">
        <v>32.895800000000001</v>
      </c>
      <c r="K233">
        <v>30.408000000000001</v>
      </c>
      <c r="L233">
        <v>2.4878</v>
      </c>
      <c r="M233" t="s">
        <v>147</v>
      </c>
    </row>
    <row r="234" spans="1:13" x14ac:dyDescent="0.3">
      <c r="A234" t="s">
        <v>21</v>
      </c>
      <c r="B234">
        <v>76.02</v>
      </c>
      <c r="C234">
        <v>82.239500000000007</v>
      </c>
      <c r="D234">
        <v>97.9251</v>
      </c>
      <c r="E234" t="s">
        <v>116</v>
      </c>
      <c r="F234" t="s">
        <v>116</v>
      </c>
      <c r="G234" t="s">
        <v>106</v>
      </c>
      <c r="H234">
        <v>2020</v>
      </c>
      <c r="I234">
        <v>1.67</v>
      </c>
      <c r="J234">
        <v>137.33996500000001</v>
      </c>
      <c r="K234">
        <v>126.95339999999999</v>
      </c>
      <c r="L234">
        <v>10.386565000000019</v>
      </c>
      <c r="M234" t="s">
        <v>148</v>
      </c>
    </row>
    <row r="235" spans="1:13" x14ac:dyDescent="0.3">
      <c r="A235" t="s">
        <v>21</v>
      </c>
      <c r="B235">
        <v>76.02</v>
      </c>
      <c r="C235">
        <v>82.239500000000007</v>
      </c>
      <c r="D235">
        <v>97.9251</v>
      </c>
      <c r="E235" t="s">
        <v>116</v>
      </c>
      <c r="F235" t="s">
        <v>116</v>
      </c>
      <c r="G235" t="s">
        <v>107</v>
      </c>
      <c r="H235">
        <v>2021</v>
      </c>
      <c r="I235">
        <v>6.11</v>
      </c>
      <c r="J235">
        <v>502.48334500000004</v>
      </c>
      <c r="K235">
        <v>464.48219999999998</v>
      </c>
      <c r="L235">
        <v>38.001145000000065</v>
      </c>
      <c r="M235" t="s">
        <v>149</v>
      </c>
    </row>
    <row r="236" spans="1:13" x14ac:dyDescent="0.3">
      <c r="A236" t="s">
        <v>22</v>
      </c>
      <c r="B236">
        <v>110.5171</v>
      </c>
      <c r="C236">
        <v>132.2741</v>
      </c>
      <c r="D236">
        <v>153.9127</v>
      </c>
      <c r="E236" t="s">
        <v>116</v>
      </c>
      <c r="F236" t="s">
        <v>116</v>
      </c>
      <c r="G236" t="s">
        <v>98</v>
      </c>
      <c r="H236">
        <v>2020</v>
      </c>
      <c r="I236">
        <v>3.11</v>
      </c>
      <c r="J236">
        <v>411.37245100000001</v>
      </c>
      <c r="K236">
        <v>343.70818099999997</v>
      </c>
      <c r="L236">
        <v>67.664270000000045</v>
      </c>
      <c r="M236" t="s">
        <v>141</v>
      </c>
    </row>
    <row r="237" spans="1:13" x14ac:dyDescent="0.3">
      <c r="A237" t="s">
        <v>22</v>
      </c>
      <c r="B237">
        <v>110.5171</v>
      </c>
      <c r="C237">
        <v>132.2741</v>
      </c>
      <c r="D237">
        <v>153.9127</v>
      </c>
      <c r="E237" t="s">
        <v>116</v>
      </c>
      <c r="F237" t="s">
        <v>116</v>
      </c>
      <c r="G237" t="s">
        <v>100</v>
      </c>
      <c r="H237">
        <v>2020</v>
      </c>
      <c r="I237">
        <v>6.87</v>
      </c>
      <c r="J237">
        <v>908.72306700000001</v>
      </c>
      <c r="K237">
        <v>759.252477</v>
      </c>
      <c r="L237">
        <v>149.47059000000002</v>
      </c>
      <c r="M237" t="s">
        <v>142</v>
      </c>
    </row>
    <row r="238" spans="1:13" x14ac:dyDescent="0.3">
      <c r="A238" t="s">
        <v>22</v>
      </c>
      <c r="B238">
        <v>110.5171</v>
      </c>
      <c r="C238">
        <v>132.2741</v>
      </c>
      <c r="D238">
        <v>153.9127</v>
      </c>
      <c r="E238" t="s">
        <v>116</v>
      </c>
      <c r="F238" t="s">
        <v>116</v>
      </c>
      <c r="G238" t="s">
        <v>101</v>
      </c>
      <c r="H238">
        <v>2020</v>
      </c>
      <c r="I238">
        <v>7.77</v>
      </c>
      <c r="J238">
        <v>1027.769757</v>
      </c>
      <c r="K238">
        <v>858.71786699999996</v>
      </c>
      <c r="L238">
        <v>169.05189000000007</v>
      </c>
      <c r="M238" t="s">
        <v>143</v>
      </c>
    </row>
    <row r="239" spans="1:13" x14ac:dyDescent="0.3">
      <c r="A239" t="s">
        <v>22</v>
      </c>
      <c r="B239">
        <v>110.5171</v>
      </c>
      <c r="C239">
        <v>132.2741</v>
      </c>
      <c r="D239">
        <v>153.9127</v>
      </c>
      <c r="E239" t="s">
        <v>116</v>
      </c>
      <c r="F239" t="s">
        <v>116</v>
      </c>
      <c r="G239" t="s">
        <v>102</v>
      </c>
      <c r="H239">
        <v>2020</v>
      </c>
      <c r="I239">
        <v>2.0499999999999998</v>
      </c>
      <c r="J239">
        <v>271.16190499999999</v>
      </c>
      <c r="K239">
        <v>226.56005499999998</v>
      </c>
      <c r="L239">
        <v>44.601850000000013</v>
      </c>
      <c r="M239" t="s">
        <v>144</v>
      </c>
    </row>
    <row r="240" spans="1:13" x14ac:dyDescent="0.3">
      <c r="A240" t="s">
        <v>22</v>
      </c>
      <c r="B240">
        <v>110.5171</v>
      </c>
      <c r="C240">
        <v>132.2741</v>
      </c>
      <c r="D240">
        <v>153.9127</v>
      </c>
      <c r="E240" t="s">
        <v>116</v>
      </c>
      <c r="F240" t="s">
        <v>116</v>
      </c>
      <c r="G240" t="s">
        <v>103</v>
      </c>
      <c r="H240">
        <v>2020</v>
      </c>
      <c r="I240">
        <v>2.7</v>
      </c>
      <c r="J240">
        <v>357.14007000000004</v>
      </c>
      <c r="K240">
        <v>298.39617000000004</v>
      </c>
      <c r="L240">
        <v>58.743899999999996</v>
      </c>
      <c r="M240" t="s">
        <v>145</v>
      </c>
    </row>
    <row r="241" spans="1:13" x14ac:dyDescent="0.3">
      <c r="A241" t="s">
        <v>22</v>
      </c>
      <c r="B241">
        <v>110.5171</v>
      </c>
      <c r="C241">
        <v>132.2741</v>
      </c>
      <c r="D241">
        <v>153.9127</v>
      </c>
      <c r="E241" t="s">
        <v>116</v>
      </c>
      <c r="F241" t="s">
        <v>116</v>
      </c>
      <c r="G241" t="s">
        <v>104</v>
      </c>
      <c r="H241">
        <v>2020</v>
      </c>
      <c r="I241">
        <v>2.33</v>
      </c>
      <c r="J241">
        <v>308.19865300000004</v>
      </c>
      <c r="K241">
        <v>257.50484299999999</v>
      </c>
      <c r="L241">
        <v>50.693810000000042</v>
      </c>
      <c r="M241" t="s">
        <v>146</v>
      </c>
    </row>
    <row r="242" spans="1:13" x14ac:dyDescent="0.3">
      <c r="A242" t="s">
        <v>22</v>
      </c>
      <c r="B242">
        <v>110.5171</v>
      </c>
      <c r="C242">
        <v>132.2741</v>
      </c>
      <c r="D242">
        <v>153.9127</v>
      </c>
      <c r="E242" t="s">
        <v>116</v>
      </c>
      <c r="F242" t="s">
        <v>116</v>
      </c>
      <c r="G242" t="s">
        <v>105</v>
      </c>
      <c r="H242">
        <v>2020</v>
      </c>
      <c r="I242">
        <v>1.67</v>
      </c>
      <c r="J242">
        <v>220.89774700000001</v>
      </c>
      <c r="K242">
        <v>184.563557</v>
      </c>
      <c r="L242">
        <v>36.334190000000007</v>
      </c>
      <c r="M242" t="s">
        <v>147</v>
      </c>
    </row>
    <row r="243" spans="1:13" x14ac:dyDescent="0.3">
      <c r="A243" t="s">
        <v>22</v>
      </c>
      <c r="B243">
        <v>110.5171</v>
      </c>
      <c r="C243">
        <v>132.2741</v>
      </c>
      <c r="D243">
        <v>153.9127</v>
      </c>
      <c r="E243" t="s">
        <v>116</v>
      </c>
      <c r="F243" t="s">
        <v>116</v>
      </c>
      <c r="G243" t="s">
        <v>106</v>
      </c>
      <c r="H243">
        <v>2020</v>
      </c>
      <c r="I243">
        <v>2.0499999999999998</v>
      </c>
      <c r="J243">
        <v>271.16190499999999</v>
      </c>
      <c r="K243">
        <v>226.56005499999998</v>
      </c>
      <c r="L243">
        <v>44.601850000000013</v>
      </c>
      <c r="M243" t="s">
        <v>148</v>
      </c>
    </row>
    <row r="244" spans="1:13" x14ac:dyDescent="0.3">
      <c r="A244" t="s">
        <v>22</v>
      </c>
      <c r="B244">
        <v>110.5171</v>
      </c>
      <c r="C244">
        <v>132.2741</v>
      </c>
      <c r="D244">
        <v>153.9127</v>
      </c>
      <c r="E244" t="s">
        <v>116</v>
      </c>
      <c r="F244" t="s">
        <v>116</v>
      </c>
      <c r="G244" t="s">
        <v>107</v>
      </c>
      <c r="H244">
        <v>2021</v>
      </c>
      <c r="I244">
        <v>0</v>
      </c>
      <c r="J244">
        <v>0</v>
      </c>
      <c r="K244">
        <v>0</v>
      </c>
      <c r="L244">
        <v>0</v>
      </c>
      <c r="M244" t="s">
        <v>149</v>
      </c>
    </row>
    <row r="245" spans="1:13" x14ac:dyDescent="0.3">
      <c r="A245" t="s">
        <v>22</v>
      </c>
      <c r="B245">
        <v>169.95660000000001</v>
      </c>
      <c r="C245">
        <v>242.75530000000001</v>
      </c>
      <c r="D245">
        <v>223.42009999999999</v>
      </c>
      <c r="E245" t="s">
        <v>115</v>
      </c>
      <c r="F245" t="s">
        <v>115</v>
      </c>
      <c r="G245" t="s">
        <v>98</v>
      </c>
      <c r="H245">
        <v>2020</v>
      </c>
      <c r="I245">
        <v>0</v>
      </c>
      <c r="J245">
        <v>0</v>
      </c>
      <c r="K245">
        <v>0</v>
      </c>
      <c r="L245">
        <v>0</v>
      </c>
      <c r="M245" t="s">
        <v>141</v>
      </c>
    </row>
    <row r="246" spans="1:13" x14ac:dyDescent="0.3">
      <c r="A246" t="s">
        <v>22</v>
      </c>
      <c r="B246">
        <v>169.95660000000001</v>
      </c>
      <c r="C246">
        <v>242.75530000000001</v>
      </c>
      <c r="D246">
        <v>223.42009999999999</v>
      </c>
      <c r="E246" t="s">
        <v>115</v>
      </c>
      <c r="F246" t="s">
        <v>115</v>
      </c>
      <c r="G246" t="s">
        <v>100</v>
      </c>
      <c r="H246">
        <v>2020</v>
      </c>
      <c r="I246">
        <v>2.6</v>
      </c>
      <c r="J246">
        <v>631.16378000000009</v>
      </c>
      <c r="K246">
        <v>441.88716000000005</v>
      </c>
      <c r="L246">
        <v>189.27662000000004</v>
      </c>
      <c r="M246" t="s">
        <v>142</v>
      </c>
    </row>
    <row r="247" spans="1:13" x14ac:dyDescent="0.3">
      <c r="A247" t="s">
        <v>22</v>
      </c>
      <c r="B247">
        <v>169.95660000000001</v>
      </c>
      <c r="C247">
        <v>242.75530000000001</v>
      </c>
      <c r="D247">
        <v>223.42009999999999</v>
      </c>
      <c r="E247" t="s">
        <v>115</v>
      </c>
      <c r="F247" t="s">
        <v>115</v>
      </c>
      <c r="G247" t="s">
        <v>101</v>
      </c>
      <c r="H247">
        <v>2020</v>
      </c>
      <c r="I247">
        <v>0</v>
      </c>
      <c r="J247">
        <v>0</v>
      </c>
      <c r="K247">
        <v>0</v>
      </c>
      <c r="L247">
        <v>0</v>
      </c>
      <c r="M247" t="s">
        <v>143</v>
      </c>
    </row>
    <row r="248" spans="1:13" x14ac:dyDescent="0.3">
      <c r="A248" t="s">
        <v>22</v>
      </c>
      <c r="B248">
        <v>169.95660000000001</v>
      </c>
      <c r="C248">
        <v>242.75530000000001</v>
      </c>
      <c r="D248">
        <v>223.42009999999999</v>
      </c>
      <c r="E248" t="s">
        <v>115</v>
      </c>
      <c r="F248" t="s">
        <v>115</v>
      </c>
      <c r="G248" t="s">
        <v>102</v>
      </c>
      <c r="H248">
        <v>2020</v>
      </c>
      <c r="I248">
        <v>0.35</v>
      </c>
      <c r="J248">
        <v>84.964354999999998</v>
      </c>
      <c r="K248">
        <v>59.484809999999996</v>
      </c>
      <c r="L248">
        <v>25.479545000000002</v>
      </c>
      <c r="M248" t="s">
        <v>144</v>
      </c>
    </row>
    <row r="249" spans="1:13" x14ac:dyDescent="0.3">
      <c r="A249" t="s">
        <v>22</v>
      </c>
      <c r="B249">
        <v>169.95660000000001</v>
      </c>
      <c r="C249">
        <v>242.75530000000001</v>
      </c>
      <c r="D249">
        <v>223.42009999999999</v>
      </c>
      <c r="E249" t="s">
        <v>115</v>
      </c>
      <c r="F249" t="s">
        <v>115</v>
      </c>
      <c r="G249" t="s">
        <v>103</v>
      </c>
      <c r="H249">
        <v>2020</v>
      </c>
      <c r="I249">
        <v>0.38</v>
      </c>
      <c r="J249">
        <v>92.247014000000007</v>
      </c>
      <c r="K249">
        <v>64.583508000000009</v>
      </c>
      <c r="L249">
        <v>27.663505999999998</v>
      </c>
      <c r="M249" t="s">
        <v>145</v>
      </c>
    </row>
    <row r="250" spans="1:13" x14ac:dyDescent="0.3">
      <c r="A250" t="s">
        <v>22</v>
      </c>
      <c r="B250">
        <v>169.95660000000001</v>
      </c>
      <c r="C250">
        <v>242.75530000000001</v>
      </c>
      <c r="D250">
        <v>223.42009999999999</v>
      </c>
      <c r="E250" t="s">
        <v>115</v>
      </c>
      <c r="F250" t="s">
        <v>115</v>
      </c>
      <c r="G250" t="s">
        <v>104</v>
      </c>
      <c r="H250">
        <v>2020</v>
      </c>
      <c r="I250">
        <v>0</v>
      </c>
      <c r="J250">
        <v>0</v>
      </c>
      <c r="K250">
        <v>0</v>
      </c>
      <c r="L250">
        <v>0</v>
      </c>
      <c r="M250" t="s">
        <v>146</v>
      </c>
    </row>
    <row r="251" spans="1:13" x14ac:dyDescent="0.3">
      <c r="A251" t="s">
        <v>22</v>
      </c>
      <c r="B251">
        <v>169.95660000000001</v>
      </c>
      <c r="C251">
        <v>242.75530000000001</v>
      </c>
      <c r="D251">
        <v>223.42009999999999</v>
      </c>
      <c r="E251" t="s">
        <v>115</v>
      </c>
      <c r="F251" t="s">
        <v>115</v>
      </c>
      <c r="G251" t="s">
        <v>105</v>
      </c>
      <c r="H251">
        <v>2020</v>
      </c>
      <c r="I251">
        <v>1.85</v>
      </c>
      <c r="J251">
        <v>449.09730500000001</v>
      </c>
      <c r="K251">
        <v>314.41971000000001</v>
      </c>
      <c r="L251">
        <v>134.677595</v>
      </c>
      <c r="M251" t="s">
        <v>147</v>
      </c>
    </row>
    <row r="252" spans="1:13" x14ac:dyDescent="0.3">
      <c r="A252" t="s">
        <v>22</v>
      </c>
      <c r="B252">
        <v>169.95660000000001</v>
      </c>
      <c r="C252">
        <v>242.75530000000001</v>
      </c>
      <c r="D252">
        <v>223.42009999999999</v>
      </c>
      <c r="E252" t="s">
        <v>115</v>
      </c>
      <c r="F252" t="s">
        <v>115</v>
      </c>
      <c r="G252" t="s">
        <v>106</v>
      </c>
      <c r="H252">
        <v>2020</v>
      </c>
      <c r="I252">
        <v>0.37</v>
      </c>
      <c r="J252">
        <v>89.819461000000004</v>
      </c>
      <c r="K252">
        <v>62.883942000000005</v>
      </c>
      <c r="L252">
        <v>26.935518999999999</v>
      </c>
      <c r="M252" t="s">
        <v>148</v>
      </c>
    </row>
    <row r="253" spans="1:13" x14ac:dyDescent="0.3">
      <c r="A253" t="s">
        <v>22</v>
      </c>
      <c r="B253">
        <v>169.95660000000001</v>
      </c>
      <c r="C253">
        <v>242.75530000000001</v>
      </c>
      <c r="D253">
        <v>223.42009999999999</v>
      </c>
      <c r="E253" t="s">
        <v>115</v>
      </c>
      <c r="F253" t="s">
        <v>115</v>
      </c>
      <c r="G253" t="s">
        <v>107</v>
      </c>
      <c r="H253">
        <v>2021</v>
      </c>
      <c r="I253">
        <v>0</v>
      </c>
      <c r="J253">
        <v>0</v>
      </c>
      <c r="K253">
        <v>0</v>
      </c>
      <c r="L253">
        <v>0</v>
      </c>
      <c r="M253" t="s">
        <v>149</v>
      </c>
    </row>
    <row r="254" spans="1:13" x14ac:dyDescent="0.3">
      <c r="A254" t="s">
        <v>22</v>
      </c>
      <c r="B254">
        <v>177.43639999999999</v>
      </c>
      <c r="C254">
        <v>226.2551</v>
      </c>
      <c r="D254">
        <v>264.31790000000001</v>
      </c>
      <c r="E254" t="s">
        <v>15</v>
      </c>
      <c r="F254" t="s">
        <v>15</v>
      </c>
      <c r="G254" t="s">
        <v>98</v>
      </c>
      <c r="H254">
        <v>2020</v>
      </c>
      <c r="I254">
        <v>0</v>
      </c>
      <c r="J254">
        <v>0</v>
      </c>
      <c r="K254">
        <v>0</v>
      </c>
      <c r="L254">
        <v>0</v>
      </c>
      <c r="M254" t="s">
        <v>141</v>
      </c>
    </row>
    <row r="255" spans="1:13" x14ac:dyDescent="0.3">
      <c r="A255" t="s">
        <v>22</v>
      </c>
      <c r="B255">
        <v>177.43639999999999</v>
      </c>
      <c r="C255">
        <v>226.2551</v>
      </c>
      <c r="D255">
        <v>264.31790000000001</v>
      </c>
      <c r="E255" t="s">
        <v>15</v>
      </c>
      <c r="F255" t="s">
        <v>15</v>
      </c>
      <c r="G255" t="s">
        <v>100</v>
      </c>
      <c r="H255">
        <v>2020</v>
      </c>
      <c r="I255">
        <v>3.1</v>
      </c>
      <c r="J255">
        <v>701.39080999999999</v>
      </c>
      <c r="K255">
        <v>550.05283999999995</v>
      </c>
      <c r="L255">
        <v>151.33797000000004</v>
      </c>
      <c r="M255" t="s">
        <v>142</v>
      </c>
    </row>
    <row r="256" spans="1:13" x14ac:dyDescent="0.3">
      <c r="A256" t="s">
        <v>22</v>
      </c>
      <c r="B256">
        <v>177.43639999999999</v>
      </c>
      <c r="C256">
        <v>226.2551</v>
      </c>
      <c r="D256">
        <v>264.31790000000001</v>
      </c>
      <c r="E256" t="s">
        <v>15</v>
      </c>
      <c r="F256" t="s">
        <v>15</v>
      </c>
      <c r="G256" t="s">
        <v>101</v>
      </c>
      <c r="H256">
        <v>2020</v>
      </c>
      <c r="I256">
        <v>1.46</v>
      </c>
      <c r="J256">
        <v>330.332446</v>
      </c>
      <c r="K256">
        <v>259.05714399999999</v>
      </c>
      <c r="L256">
        <v>71.275302000000011</v>
      </c>
      <c r="M256" t="s">
        <v>143</v>
      </c>
    </row>
    <row r="257" spans="1:13" x14ac:dyDescent="0.3">
      <c r="A257" t="s">
        <v>22</v>
      </c>
      <c r="B257">
        <v>177.43639999999999</v>
      </c>
      <c r="C257">
        <v>226.2551</v>
      </c>
      <c r="D257">
        <v>264.31790000000001</v>
      </c>
      <c r="E257" t="s">
        <v>15</v>
      </c>
      <c r="F257" t="s">
        <v>15</v>
      </c>
      <c r="G257" t="s">
        <v>102</v>
      </c>
      <c r="H257">
        <v>2020</v>
      </c>
      <c r="I257">
        <v>1.26</v>
      </c>
      <c r="J257">
        <v>285.08142600000002</v>
      </c>
      <c r="K257">
        <v>223.569864</v>
      </c>
      <c r="L257">
        <v>61.511562000000026</v>
      </c>
      <c r="M257" t="s">
        <v>144</v>
      </c>
    </row>
    <row r="258" spans="1:13" x14ac:dyDescent="0.3">
      <c r="A258" t="s">
        <v>22</v>
      </c>
      <c r="B258">
        <v>177.43639999999999</v>
      </c>
      <c r="C258">
        <v>226.2551</v>
      </c>
      <c r="D258">
        <v>264.31790000000001</v>
      </c>
      <c r="E258" t="s">
        <v>15</v>
      </c>
      <c r="F258" t="s">
        <v>15</v>
      </c>
      <c r="G258" t="s">
        <v>103</v>
      </c>
      <c r="H258">
        <v>2020</v>
      </c>
      <c r="I258">
        <v>0</v>
      </c>
      <c r="J258">
        <v>0</v>
      </c>
      <c r="K258">
        <v>0</v>
      </c>
      <c r="L258">
        <v>0</v>
      </c>
      <c r="M258" t="s">
        <v>145</v>
      </c>
    </row>
    <row r="259" spans="1:13" x14ac:dyDescent="0.3">
      <c r="A259" t="s">
        <v>22</v>
      </c>
      <c r="B259">
        <v>177.43639999999999</v>
      </c>
      <c r="C259">
        <v>226.2551</v>
      </c>
      <c r="D259">
        <v>264.31790000000001</v>
      </c>
      <c r="E259" t="s">
        <v>15</v>
      </c>
      <c r="F259" t="s">
        <v>15</v>
      </c>
      <c r="G259" t="s">
        <v>104</v>
      </c>
      <c r="H259">
        <v>2020</v>
      </c>
      <c r="I259">
        <v>0</v>
      </c>
      <c r="J259">
        <v>0</v>
      </c>
      <c r="K259">
        <v>0</v>
      </c>
      <c r="L259">
        <v>0</v>
      </c>
      <c r="M259" t="s">
        <v>146</v>
      </c>
    </row>
    <row r="260" spans="1:13" x14ac:dyDescent="0.3">
      <c r="A260" t="s">
        <v>22</v>
      </c>
      <c r="B260">
        <v>177.43639999999999</v>
      </c>
      <c r="C260">
        <v>226.2551</v>
      </c>
      <c r="D260">
        <v>264.31790000000001</v>
      </c>
      <c r="E260" t="s">
        <v>15</v>
      </c>
      <c r="F260" t="s">
        <v>15</v>
      </c>
      <c r="G260" t="s">
        <v>105</v>
      </c>
      <c r="H260">
        <v>2020</v>
      </c>
      <c r="I260">
        <v>0.53</v>
      </c>
      <c r="J260">
        <v>119.91520300000001</v>
      </c>
      <c r="K260">
        <v>94.041291999999999</v>
      </c>
      <c r="L260">
        <v>25.873911000000007</v>
      </c>
      <c r="M260" t="s">
        <v>147</v>
      </c>
    </row>
    <row r="261" spans="1:13" x14ac:dyDescent="0.3">
      <c r="A261" t="s">
        <v>22</v>
      </c>
      <c r="B261">
        <v>177.43639999999999</v>
      </c>
      <c r="C261">
        <v>226.2551</v>
      </c>
      <c r="D261">
        <v>264.31790000000001</v>
      </c>
      <c r="E261" t="s">
        <v>15</v>
      </c>
      <c r="F261" t="s">
        <v>15</v>
      </c>
      <c r="G261" t="s">
        <v>106</v>
      </c>
      <c r="H261">
        <v>2020</v>
      </c>
      <c r="I261">
        <v>0</v>
      </c>
      <c r="J261">
        <v>0</v>
      </c>
      <c r="K261">
        <v>0</v>
      </c>
      <c r="L261">
        <v>0</v>
      </c>
      <c r="M261" t="s">
        <v>148</v>
      </c>
    </row>
    <row r="262" spans="1:13" x14ac:dyDescent="0.3">
      <c r="A262" t="s">
        <v>22</v>
      </c>
      <c r="B262">
        <v>177.43639999999999</v>
      </c>
      <c r="C262">
        <v>226.2551</v>
      </c>
      <c r="D262">
        <v>264.31790000000001</v>
      </c>
      <c r="E262" t="s">
        <v>15</v>
      </c>
      <c r="F262" t="s">
        <v>15</v>
      </c>
      <c r="G262" t="s">
        <v>107</v>
      </c>
      <c r="H262">
        <v>2021</v>
      </c>
      <c r="I262">
        <v>0.14000000000000001</v>
      </c>
      <c r="J262">
        <v>31.675714000000003</v>
      </c>
      <c r="K262">
        <v>24.841096</v>
      </c>
      <c r="L262">
        <v>6.8346180000000025</v>
      </c>
      <c r="M262" t="s">
        <v>149</v>
      </c>
    </row>
    <row r="263" spans="1:13" x14ac:dyDescent="0.3">
      <c r="A263" t="s">
        <v>22</v>
      </c>
      <c r="B263">
        <v>131.19710000000001</v>
      </c>
      <c r="C263">
        <v>199.822</v>
      </c>
      <c r="D263">
        <v>226.58920000000001</v>
      </c>
      <c r="E263" t="s">
        <v>112</v>
      </c>
      <c r="F263" t="s">
        <v>112</v>
      </c>
      <c r="G263" t="s">
        <v>98</v>
      </c>
      <c r="H263">
        <v>2020</v>
      </c>
      <c r="I263">
        <v>2.0099999999999998</v>
      </c>
      <c r="J263">
        <v>401.64221999999995</v>
      </c>
      <c r="K263">
        <v>263.70617099999998</v>
      </c>
      <c r="L263">
        <v>137.93604899999997</v>
      </c>
      <c r="M263" t="s">
        <v>141</v>
      </c>
    </row>
    <row r="264" spans="1:13" x14ac:dyDescent="0.3">
      <c r="A264" t="s">
        <v>22</v>
      </c>
      <c r="B264">
        <v>131.19710000000001</v>
      </c>
      <c r="C264">
        <v>199.822</v>
      </c>
      <c r="D264">
        <v>226.58920000000001</v>
      </c>
      <c r="E264" t="s">
        <v>112</v>
      </c>
      <c r="F264" t="s">
        <v>112</v>
      </c>
      <c r="G264" t="s">
        <v>100</v>
      </c>
      <c r="H264">
        <v>2020</v>
      </c>
      <c r="I264">
        <v>7.0000000000000007E-2</v>
      </c>
      <c r="J264">
        <v>13.987540000000001</v>
      </c>
      <c r="K264">
        <v>9.183797000000002</v>
      </c>
      <c r="L264">
        <v>4.803742999999999</v>
      </c>
      <c r="M264" t="s">
        <v>142</v>
      </c>
    </row>
    <row r="265" spans="1:13" x14ac:dyDescent="0.3">
      <c r="A265" t="s">
        <v>22</v>
      </c>
      <c r="B265">
        <v>131.19710000000001</v>
      </c>
      <c r="C265">
        <v>199.822</v>
      </c>
      <c r="D265">
        <v>226.58920000000001</v>
      </c>
      <c r="E265" t="s">
        <v>112</v>
      </c>
      <c r="F265" t="s">
        <v>112</v>
      </c>
      <c r="G265" t="s">
        <v>101</v>
      </c>
      <c r="H265">
        <v>2020</v>
      </c>
      <c r="I265">
        <v>0</v>
      </c>
      <c r="J265">
        <v>0</v>
      </c>
      <c r="K265">
        <v>0</v>
      </c>
      <c r="L265">
        <v>0</v>
      </c>
      <c r="M265" t="s">
        <v>143</v>
      </c>
    </row>
    <row r="266" spans="1:13" x14ac:dyDescent="0.3">
      <c r="A266" t="s">
        <v>22</v>
      </c>
      <c r="B266">
        <v>131.19710000000001</v>
      </c>
      <c r="C266">
        <v>199.822</v>
      </c>
      <c r="D266">
        <v>226.58920000000001</v>
      </c>
      <c r="E266" t="s">
        <v>112</v>
      </c>
      <c r="F266" t="s">
        <v>112</v>
      </c>
      <c r="G266" t="s">
        <v>102</v>
      </c>
      <c r="H266">
        <v>2020</v>
      </c>
      <c r="I266">
        <v>0.05</v>
      </c>
      <c r="J266">
        <v>9.9911000000000012</v>
      </c>
      <c r="K266">
        <v>6.5598550000000007</v>
      </c>
      <c r="L266">
        <v>3.4312450000000005</v>
      </c>
      <c r="M266" t="s">
        <v>144</v>
      </c>
    </row>
    <row r="267" spans="1:13" x14ac:dyDescent="0.3">
      <c r="A267" t="s">
        <v>22</v>
      </c>
      <c r="B267">
        <v>131.19710000000001</v>
      </c>
      <c r="C267">
        <v>199.822</v>
      </c>
      <c r="D267">
        <v>226.58920000000001</v>
      </c>
      <c r="E267" t="s">
        <v>112</v>
      </c>
      <c r="F267" t="s">
        <v>112</v>
      </c>
      <c r="G267" t="s">
        <v>103</v>
      </c>
      <c r="H267">
        <v>2020</v>
      </c>
      <c r="I267">
        <v>0</v>
      </c>
      <c r="J267">
        <v>0</v>
      </c>
      <c r="K267">
        <v>0</v>
      </c>
      <c r="L267">
        <v>0</v>
      </c>
      <c r="M267" t="s">
        <v>145</v>
      </c>
    </row>
    <row r="268" spans="1:13" x14ac:dyDescent="0.3">
      <c r="A268" t="s">
        <v>22</v>
      </c>
      <c r="B268">
        <v>131.19710000000001</v>
      </c>
      <c r="C268">
        <v>199.822</v>
      </c>
      <c r="D268">
        <v>226.58920000000001</v>
      </c>
      <c r="E268" t="s">
        <v>112</v>
      </c>
      <c r="F268" t="s">
        <v>112</v>
      </c>
      <c r="G268" t="s">
        <v>104</v>
      </c>
      <c r="H268">
        <v>2020</v>
      </c>
      <c r="I268">
        <v>0</v>
      </c>
      <c r="J268">
        <v>0</v>
      </c>
      <c r="K268">
        <v>0</v>
      </c>
      <c r="L268">
        <v>0</v>
      </c>
      <c r="M268" t="s">
        <v>146</v>
      </c>
    </row>
    <row r="269" spans="1:13" x14ac:dyDescent="0.3">
      <c r="A269" t="s">
        <v>22</v>
      </c>
      <c r="B269">
        <v>131.19710000000001</v>
      </c>
      <c r="C269">
        <v>199.822</v>
      </c>
      <c r="D269">
        <v>226.58920000000001</v>
      </c>
      <c r="E269" t="s">
        <v>112</v>
      </c>
      <c r="F269" t="s">
        <v>112</v>
      </c>
      <c r="G269" t="s">
        <v>105</v>
      </c>
      <c r="H269">
        <v>2020</v>
      </c>
      <c r="I269">
        <v>1.24</v>
      </c>
      <c r="J269">
        <v>247.77928</v>
      </c>
      <c r="K269">
        <v>162.684404</v>
      </c>
      <c r="L269">
        <v>85.094875999999999</v>
      </c>
      <c r="M269" t="s">
        <v>147</v>
      </c>
    </row>
    <row r="270" spans="1:13" x14ac:dyDescent="0.3">
      <c r="A270" t="s">
        <v>22</v>
      </c>
      <c r="B270">
        <v>131.19710000000001</v>
      </c>
      <c r="C270">
        <v>199.822</v>
      </c>
      <c r="D270">
        <v>226.58920000000001</v>
      </c>
      <c r="E270" t="s">
        <v>112</v>
      </c>
      <c r="F270" t="s">
        <v>112</v>
      </c>
      <c r="G270" t="s">
        <v>106</v>
      </c>
      <c r="H270">
        <v>2020</v>
      </c>
      <c r="I270">
        <v>0.19</v>
      </c>
      <c r="J270">
        <v>37.966180000000001</v>
      </c>
      <c r="K270">
        <v>24.927449000000003</v>
      </c>
      <c r="L270">
        <v>13.038730999999999</v>
      </c>
      <c r="M270" t="s">
        <v>148</v>
      </c>
    </row>
    <row r="271" spans="1:13" x14ac:dyDescent="0.3">
      <c r="A271" t="s">
        <v>22</v>
      </c>
      <c r="B271">
        <v>131.19710000000001</v>
      </c>
      <c r="C271">
        <v>199.822</v>
      </c>
      <c r="D271">
        <v>226.58920000000001</v>
      </c>
      <c r="E271" t="s">
        <v>112</v>
      </c>
      <c r="F271" t="s">
        <v>112</v>
      </c>
      <c r="G271" t="s">
        <v>107</v>
      </c>
      <c r="H271">
        <v>2021</v>
      </c>
      <c r="I271">
        <v>0.09</v>
      </c>
      <c r="J271">
        <v>17.983979999999999</v>
      </c>
      <c r="K271">
        <v>11.807739</v>
      </c>
      <c r="L271">
        <v>6.1762409999999992</v>
      </c>
      <c r="M271" t="s">
        <v>149</v>
      </c>
    </row>
    <row r="272" spans="1:13" x14ac:dyDescent="0.3">
      <c r="A272" t="s">
        <v>23</v>
      </c>
      <c r="B272">
        <v>122.97239999999999</v>
      </c>
      <c r="C272">
        <v>164.7242</v>
      </c>
      <c r="D272">
        <v>0</v>
      </c>
      <c r="E272" t="s">
        <v>115</v>
      </c>
      <c r="F272" t="s">
        <v>115</v>
      </c>
      <c r="G272" t="s">
        <v>98</v>
      </c>
      <c r="H272">
        <v>2020</v>
      </c>
      <c r="I272">
        <v>0.82</v>
      </c>
      <c r="J272">
        <v>135.07384399999998</v>
      </c>
      <c r="K272">
        <v>100.83736799999998</v>
      </c>
      <c r="L272">
        <v>34.236475999999996</v>
      </c>
      <c r="M272" t="s">
        <v>141</v>
      </c>
    </row>
    <row r="273" spans="1:13" x14ac:dyDescent="0.3">
      <c r="A273" t="s">
        <v>23</v>
      </c>
      <c r="B273">
        <v>122.97239999999999</v>
      </c>
      <c r="C273">
        <v>164.7242</v>
      </c>
      <c r="D273">
        <v>0</v>
      </c>
      <c r="E273" t="s">
        <v>115</v>
      </c>
      <c r="F273" t="s">
        <v>115</v>
      </c>
      <c r="G273" t="s">
        <v>100</v>
      </c>
      <c r="H273">
        <v>2020</v>
      </c>
      <c r="I273">
        <v>0.54</v>
      </c>
      <c r="J273">
        <v>88.951068000000006</v>
      </c>
      <c r="K273">
        <v>66.405096</v>
      </c>
      <c r="L273">
        <v>22.545972000000006</v>
      </c>
      <c r="M273" t="s">
        <v>142</v>
      </c>
    </row>
    <row r="274" spans="1:13" x14ac:dyDescent="0.3">
      <c r="A274" t="s">
        <v>23</v>
      </c>
      <c r="B274">
        <v>122.97239999999999</v>
      </c>
      <c r="C274">
        <v>164.7242</v>
      </c>
      <c r="D274">
        <v>0</v>
      </c>
      <c r="E274" t="s">
        <v>115</v>
      </c>
      <c r="F274" t="s">
        <v>115</v>
      </c>
      <c r="G274" t="s">
        <v>101</v>
      </c>
      <c r="H274">
        <v>2020</v>
      </c>
      <c r="I274">
        <v>0</v>
      </c>
      <c r="J274">
        <v>0</v>
      </c>
      <c r="K274">
        <v>0</v>
      </c>
      <c r="L274">
        <v>0</v>
      </c>
      <c r="M274" t="s">
        <v>143</v>
      </c>
    </row>
    <row r="275" spans="1:13" x14ac:dyDescent="0.3">
      <c r="A275" t="s">
        <v>23</v>
      </c>
      <c r="B275">
        <v>122.97239999999999</v>
      </c>
      <c r="C275">
        <v>164.7242</v>
      </c>
      <c r="D275">
        <v>0</v>
      </c>
      <c r="E275" t="s">
        <v>115</v>
      </c>
      <c r="F275" t="s">
        <v>115</v>
      </c>
      <c r="G275" t="s">
        <v>102</v>
      </c>
      <c r="H275">
        <v>2020</v>
      </c>
      <c r="I275">
        <v>0.23</v>
      </c>
      <c r="J275">
        <v>37.886566000000002</v>
      </c>
      <c r="K275">
        <v>28.283652</v>
      </c>
      <c r="L275">
        <v>9.6029140000000019</v>
      </c>
      <c r="M275" t="s">
        <v>144</v>
      </c>
    </row>
    <row r="276" spans="1:13" x14ac:dyDescent="0.3">
      <c r="A276" t="s">
        <v>23</v>
      </c>
      <c r="B276">
        <v>122.97239999999999</v>
      </c>
      <c r="C276">
        <v>164.7242</v>
      </c>
      <c r="D276">
        <v>0</v>
      </c>
      <c r="E276" t="s">
        <v>115</v>
      </c>
      <c r="F276" t="s">
        <v>115</v>
      </c>
      <c r="G276" t="s">
        <v>103</v>
      </c>
      <c r="H276">
        <v>2020</v>
      </c>
      <c r="I276">
        <v>0.27</v>
      </c>
      <c r="J276">
        <v>44.475534000000003</v>
      </c>
      <c r="K276">
        <v>33.202548</v>
      </c>
      <c r="L276">
        <v>11.272986000000003</v>
      </c>
      <c r="M276" t="s">
        <v>145</v>
      </c>
    </row>
    <row r="277" spans="1:13" x14ac:dyDescent="0.3">
      <c r="A277" t="s">
        <v>23</v>
      </c>
      <c r="B277">
        <v>122.97239999999999</v>
      </c>
      <c r="C277">
        <v>164.7242</v>
      </c>
      <c r="D277">
        <v>0</v>
      </c>
      <c r="E277" t="s">
        <v>115</v>
      </c>
      <c r="F277" t="s">
        <v>115</v>
      </c>
      <c r="G277" t="s">
        <v>104</v>
      </c>
      <c r="H277">
        <v>2020</v>
      </c>
      <c r="I277">
        <v>0.38</v>
      </c>
      <c r="J277">
        <v>62.595196000000001</v>
      </c>
      <c r="K277">
        <v>46.729512</v>
      </c>
      <c r="L277">
        <v>15.865684000000002</v>
      </c>
      <c r="M277" t="s">
        <v>146</v>
      </c>
    </row>
    <row r="278" spans="1:13" x14ac:dyDescent="0.3">
      <c r="A278" t="s">
        <v>23</v>
      </c>
      <c r="B278">
        <v>122.97239999999999</v>
      </c>
      <c r="C278">
        <v>164.7242</v>
      </c>
      <c r="D278">
        <v>0</v>
      </c>
      <c r="E278" t="s">
        <v>115</v>
      </c>
      <c r="F278" t="s">
        <v>115</v>
      </c>
      <c r="G278" t="s">
        <v>105</v>
      </c>
      <c r="H278">
        <v>2020</v>
      </c>
      <c r="I278">
        <v>0.5</v>
      </c>
      <c r="J278">
        <v>82.362099999999998</v>
      </c>
      <c r="K278">
        <v>61.486199999999997</v>
      </c>
      <c r="L278">
        <v>20.875900000000001</v>
      </c>
      <c r="M278" t="s">
        <v>147</v>
      </c>
    </row>
    <row r="279" spans="1:13" x14ac:dyDescent="0.3">
      <c r="A279" t="s">
        <v>23</v>
      </c>
      <c r="B279">
        <v>122.97239999999999</v>
      </c>
      <c r="C279">
        <v>164.7242</v>
      </c>
      <c r="D279">
        <v>0</v>
      </c>
      <c r="E279" t="s">
        <v>115</v>
      </c>
      <c r="F279" t="s">
        <v>115</v>
      </c>
      <c r="G279" t="s">
        <v>106</v>
      </c>
      <c r="H279">
        <v>2020</v>
      </c>
      <c r="I279">
        <v>0.23</v>
      </c>
      <c r="J279">
        <v>37.886566000000002</v>
      </c>
      <c r="K279">
        <v>28.283652</v>
      </c>
      <c r="L279">
        <v>9.6029140000000019</v>
      </c>
      <c r="M279" t="s">
        <v>148</v>
      </c>
    </row>
    <row r="280" spans="1:13" x14ac:dyDescent="0.3">
      <c r="A280" t="s">
        <v>23</v>
      </c>
      <c r="B280">
        <v>122.97239999999999</v>
      </c>
      <c r="C280">
        <v>164.7242</v>
      </c>
      <c r="D280">
        <v>0</v>
      </c>
      <c r="E280" t="s">
        <v>115</v>
      </c>
      <c r="F280" t="s">
        <v>115</v>
      </c>
      <c r="G280" t="s">
        <v>107</v>
      </c>
      <c r="H280">
        <v>2021</v>
      </c>
      <c r="I280">
        <v>0.84</v>
      </c>
      <c r="J280">
        <v>138.36832799999999</v>
      </c>
      <c r="K280">
        <v>103.29681599999999</v>
      </c>
      <c r="L280">
        <v>35.071511999999998</v>
      </c>
      <c r="M280" t="s">
        <v>149</v>
      </c>
    </row>
    <row r="281" spans="1:13" x14ac:dyDescent="0.3">
      <c r="A281" t="s">
        <v>23</v>
      </c>
      <c r="B281">
        <v>87.475300000000004</v>
      </c>
      <c r="C281">
        <v>105.16759999999999</v>
      </c>
      <c r="D281">
        <v>113.33969999999999</v>
      </c>
      <c r="E281" t="s">
        <v>15</v>
      </c>
      <c r="F281" t="s">
        <v>15</v>
      </c>
      <c r="G281" t="s">
        <v>98</v>
      </c>
      <c r="H281">
        <v>2020</v>
      </c>
      <c r="I281">
        <v>8.56</v>
      </c>
      <c r="J281">
        <v>900.23465599999997</v>
      </c>
      <c r="K281">
        <v>748.78856800000005</v>
      </c>
      <c r="L281">
        <v>151.44608799999992</v>
      </c>
      <c r="M281" t="s">
        <v>141</v>
      </c>
    </row>
    <row r="282" spans="1:13" x14ac:dyDescent="0.3">
      <c r="A282" t="s">
        <v>23</v>
      </c>
      <c r="B282">
        <v>87.475300000000004</v>
      </c>
      <c r="C282">
        <v>105.16759999999999</v>
      </c>
      <c r="D282">
        <v>113.33969999999999</v>
      </c>
      <c r="E282" t="s">
        <v>15</v>
      </c>
      <c r="F282" t="s">
        <v>15</v>
      </c>
      <c r="G282" t="s">
        <v>100</v>
      </c>
      <c r="H282">
        <v>2020</v>
      </c>
      <c r="I282">
        <v>0</v>
      </c>
      <c r="J282">
        <v>0</v>
      </c>
      <c r="K282">
        <v>0</v>
      </c>
      <c r="L282">
        <v>0</v>
      </c>
      <c r="M282" t="s">
        <v>142</v>
      </c>
    </row>
    <row r="283" spans="1:13" x14ac:dyDescent="0.3">
      <c r="A283" t="s">
        <v>23</v>
      </c>
      <c r="B283">
        <v>87.475300000000004</v>
      </c>
      <c r="C283">
        <v>105.16759999999999</v>
      </c>
      <c r="D283">
        <v>113.33969999999999</v>
      </c>
      <c r="E283" t="s">
        <v>15</v>
      </c>
      <c r="F283" t="s">
        <v>15</v>
      </c>
      <c r="G283" t="s">
        <v>101</v>
      </c>
      <c r="H283">
        <v>2020</v>
      </c>
      <c r="I283">
        <v>0</v>
      </c>
      <c r="J283">
        <v>0</v>
      </c>
      <c r="K283">
        <v>0</v>
      </c>
      <c r="L283">
        <v>0</v>
      </c>
      <c r="M283" t="s">
        <v>143</v>
      </c>
    </row>
    <row r="284" spans="1:13" x14ac:dyDescent="0.3">
      <c r="A284" t="s">
        <v>23</v>
      </c>
      <c r="B284">
        <v>87.475300000000004</v>
      </c>
      <c r="C284">
        <v>105.16759999999999</v>
      </c>
      <c r="D284">
        <v>113.33969999999999</v>
      </c>
      <c r="E284" t="s">
        <v>15</v>
      </c>
      <c r="F284" t="s">
        <v>15</v>
      </c>
      <c r="G284" t="s">
        <v>102</v>
      </c>
      <c r="H284">
        <v>2020</v>
      </c>
      <c r="I284">
        <v>1.92</v>
      </c>
      <c r="J284">
        <v>201.92179199999998</v>
      </c>
      <c r="K284">
        <v>167.95257599999999</v>
      </c>
      <c r="L284">
        <v>33.969215999999989</v>
      </c>
      <c r="M284" t="s">
        <v>144</v>
      </c>
    </row>
    <row r="285" spans="1:13" x14ac:dyDescent="0.3">
      <c r="A285" t="s">
        <v>23</v>
      </c>
      <c r="B285">
        <v>87.475300000000004</v>
      </c>
      <c r="C285">
        <v>105.16759999999999</v>
      </c>
      <c r="D285">
        <v>113.33969999999999</v>
      </c>
      <c r="E285" t="s">
        <v>15</v>
      </c>
      <c r="F285" t="s">
        <v>15</v>
      </c>
      <c r="G285" t="s">
        <v>103</v>
      </c>
      <c r="H285">
        <v>2020</v>
      </c>
      <c r="I285">
        <v>0.28000000000000003</v>
      </c>
      <c r="J285">
        <v>29.446928</v>
      </c>
      <c r="K285">
        <v>24.493084000000003</v>
      </c>
      <c r="L285">
        <v>4.9538439999999966</v>
      </c>
      <c r="M285" t="s">
        <v>145</v>
      </c>
    </row>
    <row r="286" spans="1:13" x14ac:dyDescent="0.3">
      <c r="A286" t="s">
        <v>23</v>
      </c>
      <c r="B286">
        <v>87.475300000000004</v>
      </c>
      <c r="C286">
        <v>105.16759999999999</v>
      </c>
      <c r="D286">
        <v>113.33969999999999</v>
      </c>
      <c r="E286" t="s">
        <v>15</v>
      </c>
      <c r="F286" t="s">
        <v>15</v>
      </c>
      <c r="G286" t="s">
        <v>104</v>
      </c>
      <c r="H286">
        <v>2020</v>
      </c>
      <c r="I286">
        <v>3.14</v>
      </c>
      <c r="J286">
        <v>330.22626400000001</v>
      </c>
      <c r="K286">
        <v>274.67244200000005</v>
      </c>
      <c r="L286">
        <v>55.553821999999968</v>
      </c>
      <c r="M286" t="s">
        <v>146</v>
      </c>
    </row>
    <row r="287" spans="1:13" x14ac:dyDescent="0.3">
      <c r="A287" t="s">
        <v>23</v>
      </c>
      <c r="B287">
        <v>87.475300000000004</v>
      </c>
      <c r="C287">
        <v>105.16759999999999</v>
      </c>
      <c r="D287">
        <v>113.33969999999999</v>
      </c>
      <c r="E287" t="s">
        <v>15</v>
      </c>
      <c r="F287" t="s">
        <v>15</v>
      </c>
      <c r="G287" t="s">
        <v>105</v>
      </c>
      <c r="H287">
        <v>2020</v>
      </c>
      <c r="I287">
        <v>0</v>
      </c>
      <c r="J287">
        <v>0</v>
      </c>
      <c r="K287">
        <v>0</v>
      </c>
      <c r="L287">
        <v>0</v>
      </c>
      <c r="M287" t="s">
        <v>147</v>
      </c>
    </row>
    <row r="288" spans="1:13" x14ac:dyDescent="0.3">
      <c r="A288" t="s">
        <v>23</v>
      </c>
      <c r="B288">
        <v>87.475300000000004</v>
      </c>
      <c r="C288">
        <v>105.16759999999999</v>
      </c>
      <c r="D288">
        <v>113.33969999999999</v>
      </c>
      <c r="E288" t="s">
        <v>15</v>
      </c>
      <c r="F288" t="s">
        <v>15</v>
      </c>
      <c r="G288" t="s">
        <v>106</v>
      </c>
      <c r="H288">
        <v>2020</v>
      </c>
      <c r="I288">
        <v>1.21</v>
      </c>
      <c r="J288">
        <v>127.25279599999999</v>
      </c>
      <c r="K288">
        <v>105.845113</v>
      </c>
      <c r="L288">
        <v>21.407682999999992</v>
      </c>
      <c r="M288" t="s">
        <v>148</v>
      </c>
    </row>
    <row r="289" spans="1:13" x14ac:dyDescent="0.3">
      <c r="A289" t="s">
        <v>23</v>
      </c>
      <c r="B289">
        <v>87.475300000000004</v>
      </c>
      <c r="C289">
        <v>105.16759999999999</v>
      </c>
      <c r="D289">
        <v>113.33969999999999</v>
      </c>
      <c r="E289" t="s">
        <v>15</v>
      </c>
      <c r="F289" t="s">
        <v>15</v>
      </c>
      <c r="G289" t="s">
        <v>107</v>
      </c>
      <c r="H289">
        <v>2021</v>
      </c>
      <c r="I289">
        <v>0</v>
      </c>
      <c r="J289">
        <v>0</v>
      </c>
      <c r="K289">
        <v>0</v>
      </c>
      <c r="L289">
        <v>0</v>
      </c>
      <c r="M289" t="s">
        <v>149</v>
      </c>
    </row>
    <row r="290" spans="1:13" x14ac:dyDescent="0.3">
      <c r="A290" t="s">
        <v>23</v>
      </c>
      <c r="B290">
        <v>46.819099999999999</v>
      </c>
      <c r="C290">
        <v>50.104399999999998</v>
      </c>
      <c r="D290">
        <v>56.1631</v>
      </c>
      <c r="E290" t="s">
        <v>112</v>
      </c>
      <c r="F290" t="s">
        <v>112</v>
      </c>
      <c r="G290" t="s">
        <v>98</v>
      </c>
      <c r="H290">
        <v>2020</v>
      </c>
      <c r="I290">
        <v>0</v>
      </c>
      <c r="J290">
        <v>0</v>
      </c>
      <c r="K290">
        <v>0</v>
      </c>
      <c r="L290">
        <v>0</v>
      </c>
      <c r="M290" t="s">
        <v>141</v>
      </c>
    </row>
    <row r="291" spans="1:13" x14ac:dyDescent="0.3">
      <c r="A291" t="s">
        <v>23</v>
      </c>
      <c r="B291">
        <v>46.819099999999999</v>
      </c>
      <c r="C291">
        <v>50.104399999999998</v>
      </c>
      <c r="D291">
        <v>56.1631</v>
      </c>
      <c r="E291" t="s">
        <v>112</v>
      </c>
      <c r="F291" t="s">
        <v>112</v>
      </c>
      <c r="G291" t="s">
        <v>100</v>
      </c>
      <c r="H291">
        <v>2020</v>
      </c>
      <c r="I291">
        <v>0</v>
      </c>
      <c r="J291">
        <v>0</v>
      </c>
      <c r="K291">
        <v>0</v>
      </c>
      <c r="L291">
        <v>0</v>
      </c>
      <c r="M291" t="s">
        <v>142</v>
      </c>
    </row>
    <row r="292" spans="1:13" x14ac:dyDescent="0.3">
      <c r="A292" t="s">
        <v>23</v>
      </c>
      <c r="B292">
        <v>46.819099999999999</v>
      </c>
      <c r="C292">
        <v>50.104399999999998</v>
      </c>
      <c r="D292">
        <v>56.1631</v>
      </c>
      <c r="E292" t="s">
        <v>112</v>
      </c>
      <c r="F292" t="s">
        <v>112</v>
      </c>
      <c r="G292" t="s">
        <v>101</v>
      </c>
      <c r="H292">
        <v>2020</v>
      </c>
      <c r="I292">
        <v>0</v>
      </c>
      <c r="J292">
        <v>0</v>
      </c>
      <c r="K292">
        <v>0</v>
      </c>
      <c r="L292">
        <v>0</v>
      </c>
      <c r="M292" t="s">
        <v>143</v>
      </c>
    </row>
    <row r="293" spans="1:13" x14ac:dyDescent="0.3">
      <c r="A293" t="s">
        <v>23</v>
      </c>
      <c r="B293">
        <v>46.819099999999999</v>
      </c>
      <c r="C293">
        <v>50.104399999999998</v>
      </c>
      <c r="D293">
        <v>56.1631</v>
      </c>
      <c r="E293" t="s">
        <v>112</v>
      </c>
      <c r="F293" t="s">
        <v>112</v>
      </c>
      <c r="G293" t="s">
        <v>102</v>
      </c>
      <c r="H293">
        <v>2020</v>
      </c>
      <c r="I293">
        <v>4.5</v>
      </c>
      <c r="J293">
        <v>225.46979999999999</v>
      </c>
      <c r="K293">
        <v>210.68594999999999</v>
      </c>
      <c r="L293">
        <v>14.783850000000001</v>
      </c>
      <c r="M293" t="s">
        <v>144</v>
      </c>
    </row>
    <row r="294" spans="1:13" x14ac:dyDescent="0.3">
      <c r="A294" t="s">
        <v>23</v>
      </c>
      <c r="B294">
        <v>46.819099999999999</v>
      </c>
      <c r="C294">
        <v>50.104399999999998</v>
      </c>
      <c r="D294">
        <v>56.1631</v>
      </c>
      <c r="E294" t="s">
        <v>112</v>
      </c>
      <c r="F294" t="s">
        <v>112</v>
      </c>
      <c r="G294" t="s">
        <v>103</v>
      </c>
      <c r="H294">
        <v>2020</v>
      </c>
      <c r="I294">
        <v>1.72</v>
      </c>
      <c r="J294">
        <v>86.179567999999989</v>
      </c>
      <c r="K294">
        <v>80.528852000000001</v>
      </c>
      <c r="L294">
        <v>5.6507159999999885</v>
      </c>
      <c r="M294" t="s">
        <v>145</v>
      </c>
    </row>
    <row r="295" spans="1:13" x14ac:dyDescent="0.3">
      <c r="A295" t="s">
        <v>23</v>
      </c>
      <c r="B295">
        <v>46.819099999999999</v>
      </c>
      <c r="C295">
        <v>50.104399999999998</v>
      </c>
      <c r="D295">
        <v>56.1631</v>
      </c>
      <c r="E295" t="s">
        <v>112</v>
      </c>
      <c r="F295" t="s">
        <v>112</v>
      </c>
      <c r="G295" t="s">
        <v>104</v>
      </c>
      <c r="H295">
        <v>2020</v>
      </c>
      <c r="I295">
        <v>3.84</v>
      </c>
      <c r="J295">
        <v>192.40089599999999</v>
      </c>
      <c r="K295">
        <v>179.78534399999998</v>
      </c>
      <c r="L295">
        <v>12.615552000000008</v>
      </c>
      <c r="M295" t="s">
        <v>146</v>
      </c>
    </row>
    <row r="296" spans="1:13" x14ac:dyDescent="0.3">
      <c r="A296" t="s">
        <v>23</v>
      </c>
      <c r="B296">
        <v>46.819099999999999</v>
      </c>
      <c r="C296">
        <v>50.104399999999998</v>
      </c>
      <c r="D296">
        <v>56.1631</v>
      </c>
      <c r="E296" t="s">
        <v>112</v>
      </c>
      <c r="F296" t="s">
        <v>112</v>
      </c>
      <c r="G296" t="s">
        <v>105</v>
      </c>
      <c r="H296">
        <v>2020</v>
      </c>
      <c r="I296">
        <v>0</v>
      </c>
      <c r="J296">
        <v>0</v>
      </c>
      <c r="K296">
        <v>0</v>
      </c>
      <c r="L296">
        <v>0</v>
      </c>
      <c r="M296" t="s">
        <v>147</v>
      </c>
    </row>
    <row r="297" spans="1:13" x14ac:dyDescent="0.3">
      <c r="A297" t="s">
        <v>23</v>
      </c>
      <c r="B297">
        <v>46.819099999999999</v>
      </c>
      <c r="C297">
        <v>50.104399999999998</v>
      </c>
      <c r="D297">
        <v>56.1631</v>
      </c>
      <c r="E297" t="s">
        <v>112</v>
      </c>
      <c r="F297" t="s">
        <v>112</v>
      </c>
      <c r="G297" t="s">
        <v>106</v>
      </c>
      <c r="H297">
        <v>2020</v>
      </c>
      <c r="I297">
        <v>3.94</v>
      </c>
      <c r="J297">
        <v>197.41133599999998</v>
      </c>
      <c r="K297">
        <v>184.467254</v>
      </c>
      <c r="L297">
        <v>12.94408199999998</v>
      </c>
      <c r="M297" t="s">
        <v>148</v>
      </c>
    </row>
    <row r="298" spans="1:13" x14ac:dyDescent="0.3">
      <c r="A298" t="s">
        <v>23</v>
      </c>
      <c r="B298">
        <v>46.819099999999999</v>
      </c>
      <c r="C298">
        <v>50.104399999999998</v>
      </c>
      <c r="D298">
        <v>56.1631</v>
      </c>
      <c r="E298" t="s">
        <v>112</v>
      </c>
      <c r="F298" t="s">
        <v>112</v>
      </c>
      <c r="G298" t="s">
        <v>107</v>
      </c>
      <c r="H298">
        <v>2021</v>
      </c>
      <c r="I298">
        <v>0.14000000000000001</v>
      </c>
      <c r="J298">
        <v>7.0146160000000002</v>
      </c>
      <c r="K298">
        <v>6.5546740000000003</v>
      </c>
      <c r="L298">
        <v>0.45994199999999985</v>
      </c>
      <c r="M298" t="s">
        <v>149</v>
      </c>
    </row>
    <row r="299" spans="1:13" x14ac:dyDescent="0.3">
      <c r="A299" t="s">
        <v>24</v>
      </c>
      <c r="B299">
        <v>0.27179999999999999</v>
      </c>
      <c r="C299">
        <v>0.71799999999999997</v>
      </c>
      <c r="D299">
        <v>0.62529999999999997</v>
      </c>
      <c r="E299" t="s">
        <v>16</v>
      </c>
      <c r="F299" t="s">
        <v>16</v>
      </c>
      <c r="G299" t="s">
        <v>98</v>
      </c>
      <c r="H299">
        <v>2020</v>
      </c>
      <c r="I299">
        <v>1.47</v>
      </c>
      <c r="J299">
        <v>1.0554599999999998</v>
      </c>
      <c r="K299">
        <v>0.39954599999999996</v>
      </c>
      <c r="L299">
        <v>0.65591399999999989</v>
      </c>
      <c r="M299" t="s">
        <v>141</v>
      </c>
    </row>
    <row r="300" spans="1:13" x14ac:dyDescent="0.3">
      <c r="A300" t="s">
        <v>24</v>
      </c>
      <c r="B300">
        <v>0.27179999999999999</v>
      </c>
      <c r="C300">
        <v>0.71799999999999997</v>
      </c>
      <c r="D300">
        <v>0.62529999999999997</v>
      </c>
      <c r="E300" t="s">
        <v>16</v>
      </c>
      <c r="F300" t="s">
        <v>16</v>
      </c>
      <c r="G300" t="s">
        <v>100</v>
      </c>
      <c r="H300">
        <v>2020</v>
      </c>
      <c r="I300">
        <v>9.8800000000000008</v>
      </c>
      <c r="J300">
        <v>7.0938400000000001</v>
      </c>
      <c r="K300">
        <v>2.685384</v>
      </c>
      <c r="L300">
        <v>4.4084560000000002</v>
      </c>
      <c r="M300" t="s">
        <v>142</v>
      </c>
    </row>
    <row r="301" spans="1:13" x14ac:dyDescent="0.3">
      <c r="A301" t="s">
        <v>24</v>
      </c>
      <c r="B301">
        <v>0.27179999999999999</v>
      </c>
      <c r="C301">
        <v>0.71799999999999997</v>
      </c>
      <c r="D301">
        <v>0.62529999999999997</v>
      </c>
      <c r="E301" t="s">
        <v>16</v>
      </c>
      <c r="F301" t="s">
        <v>16</v>
      </c>
      <c r="G301" t="s">
        <v>101</v>
      </c>
      <c r="H301">
        <v>2020</v>
      </c>
      <c r="I301">
        <v>0.2</v>
      </c>
      <c r="J301">
        <v>0.14360000000000001</v>
      </c>
      <c r="K301">
        <v>5.4359999999999999E-2</v>
      </c>
      <c r="L301">
        <v>8.9240000000000014E-2</v>
      </c>
      <c r="M301" t="s">
        <v>143</v>
      </c>
    </row>
    <row r="302" spans="1:13" x14ac:dyDescent="0.3">
      <c r="A302" t="s">
        <v>24</v>
      </c>
      <c r="B302">
        <v>0.27179999999999999</v>
      </c>
      <c r="C302">
        <v>0.71799999999999997</v>
      </c>
      <c r="D302">
        <v>0.62529999999999997</v>
      </c>
      <c r="E302" t="s">
        <v>16</v>
      </c>
      <c r="F302" t="s">
        <v>16</v>
      </c>
      <c r="G302" t="s">
        <v>102</v>
      </c>
      <c r="H302">
        <v>2020</v>
      </c>
      <c r="I302">
        <v>3.65</v>
      </c>
      <c r="J302">
        <v>2.6206999999999998</v>
      </c>
      <c r="K302">
        <v>0.9920699999999999</v>
      </c>
      <c r="L302">
        <v>1.6286299999999998</v>
      </c>
      <c r="M302" t="s">
        <v>144</v>
      </c>
    </row>
    <row r="303" spans="1:13" x14ac:dyDescent="0.3">
      <c r="A303" t="s">
        <v>24</v>
      </c>
      <c r="B303">
        <v>0.27179999999999999</v>
      </c>
      <c r="C303">
        <v>0.71799999999999997</v>
      </c>
      <c r="D303">
        <v>0.62529999999999997</v>
      </c>
      <c r="E303" t="s">
        <v>16</v>
      </c>
      <c r="F303" t="s">
        <v>16</v>
      </c>
      <c r="G303" t="s">
        <v>103</v>
      </c>
      <c r="H303">
        <v>2020</v>
      </c>
      <c r="I303">
        <v>4.2699999999999996</v>
      </c>
      <c r="J303">
        <v>3.0658599999999994</v>
      </c>
      <c r="K303">
        <v>1.1605859999999999</v>
      </c>
      <c r="L303">
        <v>1.9052739999999995</v>
      </c>
      <c r="M303" t="s">
        <v>145</v>
      </c>
    </row>
    <row r="304" spans="1:13" x14ac:dyDescent="0.3">
      <c r="A304" t="s">
        <v>24</v>
      </c>
      <c r="B304">
        <v>0.27179999999999999</v>
      </c>
      <c r="C304">
        <v>0.71799999999999997</v>
      </c>
      <c r="D304">
        <v>0.62529999999999997</v>
      </c>
      <c r="E304" t="s">
        <v>16</v>
      </c>
      <c r="F304" t="s">
        <v>16</v>
      </c>
      <c r="G304" t="s">
        <v>104</v>
      </c>
      <c r="H304">
        <v>2020</v>
      </c>
      <c r="I304">
        <v>0.9</v>
      </c>
      <c r="J304">
        <v>0.6462</v>
      </c>
      <c r="K304">
        <v>0.24462</v>
      </c>
      <c r="L304">
        <v>0.40157999999999999</v>
      </c>
      <c r="M304" t="s">
        <v>146</v>
      </c>
    </row>
    <row r="305" spans="1:13" x14ac:dyDescent="0.3">
      <c r="A305" t="s">
        <v>24</v>
      </c>
      <c r="B305">
        <v>0.27179999999999999</v>
      </c>
      <c r="C305">
        <v>0.71799999999999997</v>
      </c>
      <c r="D305">
        <v>0.62529999999999997</v>
      </c>
      <c r="E305" t="s">
        <v>16</v>
      </c>
      <c r="F305" t="s">
        <v>16</v>
      </c>
      <c r="G305" t="s">
        <v>105</v>
      </c>
      <c r="H305">
        <v>2020</v>
      </c>
      <c r="I305">
        <v>3.47</v>
      </c>
      <c r="J305">
        <v>2.49146</v>
      </c>
      <c r="K305">
        <v>0.94314600000000004</v>
      </c>
      <c r="L305">
        <v>1.548314</v>
      </c>
      <c r="M305" t="s">
        <v>147</v>
      </c>
    </row>
    <row r="306" spans="1:13" x14ac:dyDescent="0.3">
      <c r="A306" t="s">
        <v>24</v>
      </c>
      <c r="B306">
        <v>0.27179999999999999</v>
      </c>
      <c r="C306">
        <v>0.71799999999999997</v>
      </c>
      <c r="D306">
        <v>0.62529999999999997</v>
      </c>
      <c r="E306" t="s">
        <v>16</v>
      </c>
      <c r="F306" t="s">
        <v>16</v>
      </c>
      <c r="G306" t="s">
        <v>106</v>
      </c>
      <c r="H306">
        <v>2020</v>
      </c>
      <c r="I306">
        <v>0</v>
      </c>
      <c r="J306">
        <v>0</v>
      </c>
      <c r="K306">
        <v>0</v>
      </c>
      <c r="L306">
        <v>0</v>
      </c>
      <c r="M306" t="s">
        <v>148</v>
      </c>
    </row>
    <row r="307" spans="1:13" x14ac:dyDescent="0.3">
      <c r="A307" t="s">
        <v>24</v>
      </c>
      <c r="B307">
        <v>0.27179999999999999</v>
      </c>
      <c r="C307">
        <v>0.71799999999999997</v>
      </c>
      <c r="D307">
        <v>0.62529999999999997</v>
      </c>
      <c r="E307" t="s">
        <v>16</v>
      </c>
      <c r="F307" t="s">
        <v>16</v>
      </c>
      <c r="G307" t="s">
        <v>107</v>
      </c>
      <c r="H307">
        <v>2021</v>
      </c>
      <c r="I307">
        <v>0</v>
      </c>
      <c r="J307">
        <v>0</v>
      </c>
      <c r="K307">
        <v>0</v>
      </c>
      <c r="L307">
        <v>0</v>
      </c>
      <c r="M307" t="s">
        <v>149</v>
      </c>
    </row>
    <row r="308" spans="1:13" x14ac:dyDescent="0.3">
      <c r="A308" t="s">
        <v>24</v>
      </c>
      <c r="B308">
        <v>0.2747</v>
      </c>
      <c r="C308">
        <v>0.51780000000000004</v>
      </c>
      <c r="D308">
        <v>0</v>
      </c>
      <c r="E308" t="s">
        <v>112</v>
      </c>
      <c r="F308" t="s">
        <v>112</v>
      </c>
      <c r="G308" t="s">
        <v>98</v>
      </c>
      <c r="H308">
        <v>2020</v>
      </c>
      <c r="I308">
        <v>0</v>
      </c>
      <c r="J308">
        <v>0</v>
      </c>
      <c r="K308">
        <v>0</v>
      </c>
      <c r="L308">
        <v>0</v>
      </c>
      <c r="M308" t="s">
        <v>141</v>
      </c>
    </row>
    <row r="309" spans="1:13" x14ac:dyDescent="0.3">
      <c r="A309" t="s">
        <v>24</v>
      </c>
      <c r="B309">
        <v>0.2747</v>
      </c>
      <c r="C309">
        <v>0.51780000000000004</v>
      </c>
      <c r="D309">
        <v>0</v>
      </c>
      <c r="E309" t="s">
        <v>112</v>
      </c>
      <c r="F309" t="s">
        <v>112</v>
      </c>
      <c r="G309" t="s">
        <v>100</v>
      </c>
      <c r="H309">
        <v>2020</v>
      </c>
      <c r="I309">
        <v>1.75</v>
      </c>
      <c r="J309">
        <v>0.90615000000000001</v>
      </c>
      <c r="K309">
        <v>0.48072500000000001</v>
      </c>
      <c r="L309">
        <v>0.425425</v>
      </c>
      <c r="M309" t="s">
        <v>142</v>
      </c>
    </row>
    <row r="310" spans="1:13" x14ac:dyDescent="0.3">
      <c r="A310" t="s">
        <v>24</v>
      </c>
      <c r="B310">
        <v>0.2747</v>
      </c>
      <c r="C310">
        <v>0.51780000000000004</v>
      </c>
      <c r="D310">
        <v>0</v>
      </c>
      <c r="E310" t="s">
        <v>112</v>
      </c>
      <c r="F310" t="s">
        <v>112</v>
      </c>
      <c r="G310" t="s">
        <v>101</v>
      </c>
      <c r="H310">
        <v>2020</v>
      </c>
      <c r="I310">
        <v>0.3</v>
      </c>
      <c r="J310">
        <v>0.15534000000000001</v>
      </c>
      <c r="K310">
        <v>8.2409999999999997E-2</v>
      </c>
      <c r="L310">
        <v>7.2930000000000009E-2</v>
      </c>
      <c r="M310" t="s">
        <v>143</v>
      </c>
    </row>
    <row r="311" spans="1:13" x14ac:dyDescent="0.3">
      <c r="A311" t="s">
        <v>24</v>
      </c>
      <c r="B311">
        <v>0.2747</v>
      </c>
      <c r="C311">
        <v>0.51780000000000004</v>
      </c>
      <c r="D311">
        <v>0</v>
      </c>
      <c r="E311" t="s">
        <v>112</v>
      </c>
      <c r="F311" t="s">
        <v>112</v>
      </c>
      <c r="G311" t="s">
        <v>102</v>
      </c>
      <c r="H311">
        <v>2020</v>
      </c>
      <c r="I311">
        <v>1.9</v>
      </c>
      <c r="J311">
        <v>0.98382000000000003</v>
      </c>
      <c r="K311">
        <v>0.52193000000000001</v>
      </c>
      <c r="L311">
        <v>0.46189000000000002</v>
      </c>
      <c r="M311" t="s">
        <v>144</v>
      </c>
    </row>
    <row r="312" spans="1:13" x14ac:dyDescent="0.3">
      <c r="A312" t="s">
        <v>24</v>
      </c>
      <c r="B312">
        <v>0.2747</v>
      </c>
      <c r="C312">
        <v>0.51780000000000004</v>
      </c>
      <c r="D312">
        <v>0</v>
      </c>
      <c r="E312" t="s">
        <v>112</v>
      </c>
      <c r="F312" t="s">
        <v>112</v>
      </c>
      <c r="G312" t="s">
        <v>103</v>
      </c>
      <c r="H312">
        <v>2020</v>
      </c>
      <c r="I312">
        <v>4.83</v>
      </c>
      <c r="J312">
        <v>2.5009740000000003</v>
      </c>
      <c r="K312">
        <v>1.3268010000000001</v>
      </c>
      <c r="L312">
        <v>1.1741730000000001</v>
      </c>
      <c r="M312" t="s">
        <v>145</v>
      </c>
    </row>
    <row r="313" spans="1:13" x14ac:dyDescent="0.3">
      <c r="A313" t="s">
        <v>24</v>
      </c>
      <c r="B313">
        <v>0.2747</v>
      </c>
      <c r="C313">
        <v>0.51780000000000004</v>
      </c>
      <c r="D313">
        <v>0</v>
      </c>
      <c r="E313" t="s">
        <v>112</v>
      </c>
      <c r="F313" t="s">
        <v>112</v>
      </c>
      <c r="G313" t="s">
        <v>104</v>
      </c>
      <c r="H313">
        <v>2020</v>
      </c>
      <c r="I313">
        <v>1.21</v>
      </c>
      <c r="J313">
        <v>0.62653800000000004</v>
      </c>
      <c r="K313">
        <v>0.33238699999999999</v>
      </c>
      <c r="L313">
        <v>0.29415100000000005</v>
      </c>
      <c r="M313" t="s">
        <v>146</v>
      </c>
    </row>
    <row r="314" spans="1:13" x14ac:dyDescent="0.3">
      <c r="A314" t="s">
        <v>24</v>
      </c>
      <c r="B314">
        <v>0.2747</v>
      </c>
      <c r="C314">
        <v>0.51780000000000004</v>
      </c>
      <c r="D314">
        <v>0</v>
      </c>
      <c r="E314" t="s">
        <v>112</v>
      </c>
      <c r="F314" t="s">
        <v>112</v>
      </c>
      <c r="G314" t="s">
        <v>105</v>
      </c>
      <c r="H314">
        <v>2020</v>
      </c>
      <c r="I314">
        <v>0.57999999999999996</v>
      </c>
      <c r="J314">
        <v>0.30032399999999998</v>
      </c>
      <c r="K314">
        <v>0.159326</v>
      </c>
      <c r="L314">
        <v>0.14099799999999998</v>
      </c>
      <c r="M314" t="s">
        <v>147</v>
      </c>
    </row>
    <row r="315" spans="1:13" x14ac:dyDescent="0.3">
      <c r="A315" t="s">
        <v>24</v>
      </c>
      <c r="B315">
        <v>0.2747</v>
      </c>
      <c r="C315">
        <v>0.51780000000000004</v>
      </c>
      <c r="D315">
        <v>0</v>
      </c>
      <c r="E315" t="s">
        <v>112</v>
      </c>
      <c r="F315" t="s">
        <v>112</v>
      </c>
      <c r="G315" t="s">
        <v>106</v>
      </c>
      <c r="H315">
        <v>2020</v>
      </c>
      <c r="I315">
        <v>0</v>
      </c>
      <c r="J315">
        <v>0</v>
      </c>
      <c r="K315">
        <v>0</v>
      </c>
      <c r="L315">
        <v>0</v>
      </c>
      <c r="M315" t="s">
        <v>148</v>
      </c>
    </row>
    <row r="316" spans="1:13" x14ac:dyDescent="0.3">
      <c r="A316" t="s">
        <v>24</v>
      </c>
      <c r="B316">
        <v>0.2747</v>
      </c>
      <c r="C316">
        <v>0.51780000000000004</v>
      </c>
      <c r="D316">
        <v>0</v>
      </c>
      <c r="E316" t="s">
        <v>112</v>
      </c>
      <c r="F316" t="s">
        <v>112</v>
      </c>
      <c r="G316" t="s">
        <v>107</v>
      </c>
      <c r="H316">
        <v>2021</v>
      </c>
      <c r="I316">
        <v>0.32</v>
      </c>
      <c r="J316">
        <v>0.16569600000000001</v>
      </c>
      <c r="K316">
        <v>8.7903999999999996E-2</v>
      </c>
      <c r="L316">
        <v>7.7792000000000014E-2</v>
      </c>
      <c r="M316" t="s">
        <v>149</v>
      </c>
    </row>
    <row r="317" spans="1:13" x14ac:dyDescent="0.3">
      <c r="A317" t="s">
        <v>24</v>
      </c>
      <c r="B317">
        <v>0.37009999999999998</v>
      </c>
      <c r="C317">
        <v>0.91020000000000001</v>
      </c>
      <c r="D317">
        <v>0.82740000000000002</v>
      </c>
      <c r="E317" t="s">
        <v>116</v>
      </c>
      <c r="F317" t="s">
        <v>116</v>
      </c>
      <c r="G317" t="s">
        <v>98</v>
      </c>
      <c r="H317">
        <v>2020</v>
      </c>
      <c r="I317">
        <v>0.01</v>
      </c>
      <c r="J317">
        <v>9.1020000000000007E-3</v>
      </c>
      <c r="K317">
        <v>3.7009999999999999E-3</v>
      </c>
      <c r="L317">
        <v>5.4010000000000013E-3</v>
      </c>
      <c r="M317" t="s">
        <v>141</v>
      </c>
    </row>
    <row r="318" spans="1:13" x14ac:dyDescent="0.3">
      <c r="A318" t="s">
        <v>24</v>
      </c>
      <c r="B318">
        <v>0.37009999999999998</v>
      </c>
      <c r="C318">
        <v>0.91020000000000001</v>
      </c>
      <c r="D318">
        <v>0.82740000000000002</v>
      </c>
      <c r="E318" t="s">
        <v>116</v>
      </c>
      <c r="F318" t="s">
        <v>116</v>
      </c>
      <c r="G318" t="s">
        <v>100</v>
      </c>
      <c r="H318">
        <v>2020</v>
      </c>
      <c r="I318">
        <v>1.88</v>
      </c>
      <c r="J318">
        <v>1.711176</v>
      </c>
      <c r="K318">
        <v>0.69578799999999996</v>
      </c>
      <c r="L318">
        <v>1.0153880000000002</v>
      </c>
      <c r="M318" t="s">
        <v>142</v>
      </c>
    </row>
    <row r="319" spans="1:13" x14ac:dyDescent="0.3">
      <c r="A319" t="s">
        <v>24</v>
      </c>
      <c r="B319">
        <v>0.37009999999999998</v>
      </c>
      <c r="C319">
        <v>0.91020000000000001</v>
      </c>
      <c r="D319">
        <v>0.82740000000000002</v>
      </c>
      <c r="E319" t="s">
        <v>116</v>
      </c>
      <c r="F319" t="s">
        <v>116</v>
      </c>
      <c r="G319" t="s">
        <v>101</v>
      </c>
      <c r="H319">
        <v>2020</v>
      </c>
      <c r="I319">
        <v>0</v>
      </c>
      <c r="J319">
        <v>0</v>
      </c>
      <c r="K319">
        <v>0</v>
      </c>
      <c r="L319">
        <v>0</v>
      </c>
      <c r="M319" t="s">
        <v>143</v>
      </c>
    </row>
    <row r="320" spans="1:13" x14ac:dyDescent="0.3">
      <c r="A320" t="s">
        <v>24</v>
      </c>
      <c r="B320">
        <v>0.37009999999999998</v>
      </c>
      <c r="C320">
        <v>0.91020000000000001</v>
      </c>
      <c r="D320">
        <v>0.82740000000000002</v>
      </c>
      <c r="E320" t="s">
        <v>116</v>
      </c>
      <c r="F320" t="s">
        <v>116</v>
      </c>
      <c r="G320" t="s">
        <v>102</v>
      </c>
      <c r="H320">
        <v>2020</v>
      </c>
      <c r="I320">
        <v>0.94</v>
      </c>
      <c r="J320">
        <v>0.85558800000000002</v>
      </c>
      <c r="K320">
        <v>0.34789399999999998</v>
      </c>
      <c r="L320">
        <v>0.50769400000000009</v>
      </c>
      <c r="M320" t="s">
        <v>144</v>
      </c>
    </row>
    <row r="321" spans="1:13" x14ac:dyDescent="0.3">
      <c r="A321" t="s">
        <v>24</v>
      </c>
      <c r="B321">
        <v>0.37009999999999998</v>
      </c>
      <c r="C321">
        <v>0.91020000000000001</v>
      </c>
      <c r="D321">
        <v>0.82740000000000002</v>
      </c>
      <c r="E321" t="s">
        <v>116</v>
      </c>
      <c r="F321" t="s">
        <v>116</v>
      </c>
      <c r="G321" t="s">
        <v>103</v>
      </c>
      <c r="H321">
        <v>2020</v>
      </c>
      <c r="I321">
        <v>0.56999999999999995</v>
      </c>
      <c r="J321">
        <v>0.518814</v>
      </c>
      <c r="K321">
        <v>0.21095699999999998</v>
      </c>
      <c r="L321">
        <v>0.30785700000000005</v>
      </c>
      <c r="M321" t="s">
        <v>145</v>
      </c>
    </row>
    <row r="322" spans="1:13" x14ac:dyDescent="0.3">
      <c r="A322" t="s">
        <v>24</v>
      </c>
      <c r="B322">
        <v>0.37009999999999998</v>
      </c>
      <c r="C322">
        <v>0.91020000000000001</v>
      </c>
      <c r="D322">
        <v>0.82740000000000002</v>
      </c>
      <c r="E322" t="s">
        <v>116</v>
      </c>
      <c r="F322" t="s">
        <v>116</v>
      </c>
      <c r="G322" t="s">
        <v>104</v>
      </c>
      <c r="H322">
        <v>2020</v>
      </c>
      <c r="I322">
        <v>1.33</v>
      </c>
      <c r="J322">
        <v>1.210566</v>
      </c>
      <c r="K322">
        <v>0.49223300000000003</v>
      </c>
      <c r="L322">
        <v>0.718333</v>
      </c>
      <c r="M322" t="s">
        <v>146</v>
      </c>
    </row>
    <row r="323" spans="1:13" x14ac:dyDescent="0.3">
      <c r="A323" t="s">
        <v>24</v>
      </c>
      <c r="B323">
        <v>0.37009999999999998</v>
      </c>
      <c r="C323">
        <v>0.91020000000000001</v>
      </c>
      <c r="D323">
        <v>0.82740000000000002</v>
      </c>
      <c r="E323" t="s">
        <v>116</v>
      </c>
      <c r="F323" t="s">
        <v>116</v>
      </c>
      <c r="G323" t="s">
        <v>105</v>
      </c>
      <c r="H323">
        <v>2020</v>
      </c>
      <c r="I323">
        <v>1.67</v>
      </c>
      <c r="J323">
        <v>1.5200339999999999</v>
      </c>
      <c r="K323">
        <v>0.61806699999999992</v>
      </c>
      <c r="L323">
        <v>0.90196699999999996</v>
      </c>
      <c r="M323" t="s">
        <v>147</v>
      </c>
    </row>
    <row r="324" spans="1:13" x14ac:dyDescent="0.3">
      <c r="A324" t="s">
        <v>24</v>
      </c>
      <c r="B324">
        <v>0.37009999999999998</v>
      </c>
      <c r="C324">
        <v>0.91020000000000001</v>
      </c>
      <c r="D324">
        <v>0.82740000000000002</v>
      </c>
      <c r="E324" t="s">
        <v>116</v>
      </c>
      <c r="F324" t="s">
        <v>116</v>
      </c>
      <c r="G324" t="s">
        <v>106</v>
      </c>
      <c r="H324">
        <v>2020</v>
      </c>
      <c r="I324">
        <v>0</v>
      </c>
      <c r="J324">
        <v>0</v>
      </c>
      <c r="K324">
        <v>0</v>
      </c>
      <c r="L324">
        <v>0</v>
      </c>
      <c r="M324" t="s">
        <v>148</v>
      </c>
    </row>
    <row r="325" spans="1:13" x14ac:dyDescent="0.3">
      <c r="A325" t="s">
        <v>24</v>
      </c>
      <c r="B325">
        <v>0.37009999999999998</v>
      </c>
      <c r="C325">
        <v>0.91020000000000001</v>
      </c>
      <c r="D325">
        <v>0.82740000000000002</v>
      </c>
      <c r="E325" t="s">
        <v>116</v>
      </c>
      <c r="F325" t="s">
        <v>116</v>
      </c>
      <c r="G325" t="s">
        <v>107</v>
      </c>
      <c r="H325">
        <v>2021</v>
      </c>
      <c r="I325">
        <v>5.61</v>
      </c>
      <c r="J325">
        <v>5.1062220000000007</v>
      </c>
      <c r="K325">
        <v>2.0762610000000001</v>
      </c>
      <c r="L325">
        <v>3.0299610000000006</v>
      </c>
      <c r="M325" t="s">
        <v>149</v>
      </c>
    </row>
    <row r="326" spans="1:13" x14ac:dyDescent="0.3">
      <c r="A326" t="s">
        <v>24</v>
      </c>
      <c r="B326">
        <v>0.51910000000000001</v>
      </c>
      <c r="C326">
        <v>0.96560000000000001</v>
      </c>
      <c r="D326">
        <v>0.80940000000000001</v>
      </c>
      <c r="E326" t="s">
        <v>115</v>
      </c>
      <c r="F326" t="s">
        <v>115</v>
      </c>
      <c r="G326" t="s">
        <v>98</v>
      </c>
      <c r="H326">
        <v>2020</v>
      </c>
      <c r="I326">
        <v>0</v>
      </c>
      <c r="J326">
        <v>0</v>
      </c>
      <c r="K326">
        <v>0</v>
      </c>
      <c r="L326">
        <v>0</v>
      </c>
      <c r="M326" t="s">
        <v>141</v>
      </c>
    </row>
    <row r="327" spans="1:13" x14ac:dyDescent="0.3">
      <c r="A327" t="s">
        <v>24</v>
      </c>
      <c r="B327">
        <v>0.51910000000000001</v>
      </c>
      <c r="C327">
        <v>0.96560000000000001</v>
      </c>
      <c r="D327">
        <v>0.80940000000000001</v>
      </c>
      <c r="E327" t="s">
        <v>115</v>
      </c>
      <c r="F327" t="s">
        <v>115</v>
      </c>
      <c r="G327" t="s">
        <v>100</v>
      </c>
      <c r="H327">
        <v>2020</v>
      </c>
      <c r="I327">
        <v>0</v>
      </c>
      <c r="J327">
        <v>0</v>
      </c>
      <c r="K327">
        <v>0</v>
      </c>
      <c r="L327">
        <v>0</v>
      </c>
      <c r="M327" t="s">
        <v>142</v>
      </c>
    </row>
    <row r="328" spans="1:13" x14ac:dyDescent="0.3">
      <c r="A328" t="s">
        <v>24</v>
      </c>
      <c r="B328">
        <v>0.51910000000000001</v>
      </c>
      <c r="C328">
        <v>0.96560000000000001</v>
      </c>
      <c r="D328">
        <v>0.80940000000000001</v>
      </c>
      <c r="E328" t="s">
        <v>115</v>
      </c>
      <c r="F328" t="s">
        <v>115</v>
      </c>
      <c r="G328" t="s">
        <v>101</v>
      </c>
      <c r="H328">
        <v>2020</v>
      </c>
      <c r="I328">
        <v>2.0099999999999998</v>
      </c>
      <c r="J328">
        <v>1.9408559999999999</v>
      </c>
      <c r="K328">
        <v>1.043391</v>
      </c>
      <c r="L328">
        <v>0.89746499999999996</v>
      </c>
      <c r="M328" t="s">
        <v>143</v>
      </c>
    </row>
    <row r="329" spans="1:13" x14ac:dyDescent="0.3">
      <c r="A329" t="s">
        <v>24</v>
      </c>
      <c r="B329">
        <v>0.51910000000000001</v>
      </c>
      <c r="C329">
        <v>0.96560000000000001</v>
      </c>
      <c r="D329">
        <v>0.80940000000000001</v>
      </c>
      <c r="E329" t="s">
        <v>115</v>
      </c>
      <c r="F329" t="s">
        <v>115</v>
      </c>
      <c r="G329" t="s">
        <v>102</v>
      </c>
      <c r="H329">
        <v>2020</v>
      </c>
      <c r="I329">
        <v>0</v>
      </c>
      <c r="J329">
        <v>0</v>
      </c>
      <c r="K329">
        <v>0</v>
      </c>
      <c r="L329">
        <v>0</v>
      </c>
      <c r="M329" t="s">
        <v>144</v>
      </c>
    </row>
    <row r="330" spans="1:13" x14ac:dyDescent="0.3">
      <c r="A330" t="s">
        <v>24</v>
      </c>
      <c r="B330">
        <v>0.51910000000000001</v>
      </c>
      <c r="C330">
        <v>0.96560000000000001</v>
      </c>
      <c r="D330">
        <v>0.80940000000000001</v>
      </c>
      <c r="E330" t="s">
        <v>115</v>
      </c>
      <c r="F330" t="s">
        <v>115</v>
      </c>
      <c r="G330" t="s">
        <v>103</v>
      </c>
      <c r="H330">
        <v>2020</v>
      </c>
      <c r="I330">
        <v>0</v>
      </c>
      <c r="J330">
        <v>0</v>
      </c>
      <c r="K330">
        <v>0</v>
      </c>
      <c r="L330">
        <v>0</v>
      </c>
      <c r="M330" t="s">
        <v>145</v>
      </c>
    </row>
    <row r="331" spans="1:13" x14ac:dyDescent="0.3">
      <c r="A331" t="s">
        <v>24</v>
      </c>
      <c r="B331">
        <v>0.51910000000000001</v>
      </c>
      <c r="C331">
        <v>0.96560000000000001</v>
      </c>
      <c r="D331">
        <v>0.80940000000000001</v>
      </c>
      <c r="E331" t="s">
        <v>115</v>
      </c>
      <c r="F331" t="s">
        <v>115</v>
      </c>
      <c r="G331" t="s">
        <v>104</v>
      </c>
      <c r="H331">
        <v>2020</v>
      </c>
      <c r="I331">
        <v>0</v>
      </c>
      <c r="J331">
        <v>0</v>
      </c>
      <c r="K331">
        <v>0</v>
      </c>
      <c r="L331">
        <v>0</v>
      </c>
      <c r="M331" t="s">
        <v>146</v>
      </c>
    </row>
    <row r="332" spans="1:13" x14ac:dyDescent="0.3">
      <c r="A332" t="s">
        <v>24</v>
      </c>
      <c r="B332">
        <v>0.51910000000000001</v>
      </c>
      <c r="C332">
        <v>0.96560000000000001</v>
      </c>
      <c r="D332">
        <v>0.80940000000000001</v>
      </c>
      <c r="E332" t="s">
        <v>115</v>
      </c>
      <c r="F332" t="s">
        <v>115</v>
      </c>
      <c r="G332" t="s">
        <v>105</v>
      </c>
      <c r="H332">
        <v>2020</v>
      </c>
      <c r="I332">
        <v>0</v>
      </c>
      <c r="J332">
        <v>0</v>
      </c>
      <c r="K332">
        <v>0</v>
      </c>
      <c r="L332">
        <v>0</v>
      </c>
      <c r="M332" t="s">
        <v>147</v>
      </c>
    </row>
    <row r="333" spans="1:13" x14ac:dyDescent="0.3">
      <c r="A333" t="s">
        <v>24</v>
      </c>
      <c r="B333">
        <v>0.51910000000000001</v>
      </c>
      <c r="C333">
        <v>0.96560000000000001</v>
      </c>
      <c r="D333">
        <v>0.80940000000000001</v>
      </c>
      <c r="E333" t="s">
        <v>115</v>
      </c>
      <c r="F333" t="s">
        <v>115</v>
      </c>
      <c r="G333" t="s">
        <v>106</v>
      </c>
      <c r="H333">
        <v>2020</v>
      </c>
      <c r="I333">
        <v>0.12</v>
      </c>
      <c r="J333">
        <v>0.115872</v>
      </c>
      <c r="K333">
        <v>6.2292E-2</v>
      </c>
      <c r="L333">
        <v>5.3580000000000003E-2</v>
      </c>
      <c r="M333" t="s">
        <v>148</v>
      </c>
    </row>
    <row r="334" spans="1:13" x14ac:dyDescent="0.3">
      <c r="A334" t="s">
        <v>24</v>
      </c>
      <c r="B334">
        <v>0.51910000000000001</v>
      </c>
      <c r="C334">
        <v>0.96560000000000001</v>
      </c>
      <c r="D334">
        <v>0.80940000000000001</v>
      </c>
      <c r="E334" t="s">
        <v>115</v>
      </c>
      <c r="F334" t="s">
        <v>115</v>
      </c>
      <c r="G334" t="s">
        <v>107</v>
      </c>
      <c r="H334">
        <v>2021</v>
      </c>
      <c r="I334">
        <v>0.36</v>
      </c>
      <c r="J334">
        <v>0.34761599999999998</v>
      </c>
      <c r="K334">
        <v>0.18687599999999999</v>
      </c>
      <c r="L334">
        <v>0.16073999999999999</v>
      </c>
      <c r="M334" t="s">
        <v>149</v>
      </c>
    </row>
    <row r="335" spans="1:13" x14ac:dyDescent="0.3">
      <c r="A335" t="s">
        <v>25</v>
      </c>
      <c r="B335">
        <v>10.1981</v>
      </c>
      <c r="C335">
        <v>16.788399999999999</v>
      </c>
      <c r="D335">
        <v>0</v>
      </c>
      <c r="E335" t="s">
        <v>112</v>
      </c>
      <c r="F335" t="s">
        <v>112</v>
      </c>
      <c r="G335" t="s">
        <v>98</v>
      </c>
      <c r="H335">
        <v>2020</v>
      </c>
      <c r="I335">
        <v>0</v>
      </c>
      <c r="J335">
        <v>0</v>
      </c>
      <c r="K335">
        <v>0</v>
      </c>
      <c r="L335">
        <v>0</v>
      </c>
      <c r="M335" t="s">
        <v>141</v>
      </c>
    </row>
    <row r="336" spans="1:13" x14ac:dyDescent="0.3">
      <c r="A336" t="s">
        <v>25</v>
      </c>
      <c r="B336">
        <v>10.1981</v>
      </c>
      <c r="C336">
        <v>16.788399999999999</v>
      </c>
      <c r="D336">
        <v>0</v>
      </c>
      <c r="E336" t="s">
        <v>112</v>
      </c>
      <c r="F336" t="s">
        <v>112</v>
      </c>
      <c r="G336" t="s">
        <v>100</v>
      </c>
      <c r="H336">
        <v>2020</v>
      </c>
      <c r="I336">
        <v>4.47</v>
      </c>
      <c r="J336">
        <v>75.044147999999993</v>
      </c>
      <c r="K336">
        <v>45.585507</v>
      </c>
      <c r="L336">
        <v>29.458640999999993</v>
      </c>
      <c r="M336" t="s">
        <v>142</v>
      </c>
    </row>
    <row r="337" spans="1:13" x14ac:dyDescent="0.3">
      <c r="A337" t="s">
        <v>25</v>
      </c>
      <c r="B337">
        <v>10.1981</v>
      </c>
      <c r="C337">
        <v>16.788399999999999</v>
      </c>
      <c r="D337">
        <v>0</v>
      </c>
      <c r="E337" t="s">
        <v>112</v>
      </c>
      <c r="F337" t="s">
        <v>112</v>
      </c>
      <c r="G337" t="s">
        <v>101</v>
      </c>
      <c r="H337">
        <v>2020</v>
      </c>
      <c r="I337">
        <v>1.17</v>
      </c>
      <c r="J337">
        <v>19.642427999999999</v>
      </c>
      <c r="K337">
        <v>11.931777</v>
      </c>
      <c r="L337">
        <v>7.7106509999999986</v>
      </c>
      <c r="M337" t="s">
        <v>143</v>
      </c>
    </row>
    <row r="338" spans="1:13" x14ac:dyDescent="0.3">
      <c r="A338" t="s">
        <v>25</v>
      </c>
      <c r="B338">
        <v>10.1981</v>
      </c>
      <c r="C338">
        <v>16.788399999999999</v>
      </c>
      <c r="D338">
        <v>0</v>
      </c>
      <c r="E338" t="s">
        <v>112</v>
      </c>
      <c r="F338" t="s">
        <v>112</v>
      </c>
      <c r="G338" t="s">
        <v>102</v>
      </c>
      <c r="H338">
        <v>2020</v>
      </c>
      <c r="I338">
        <v>0.03</v>
      </c>
      <c r="J338">
        <v>0.50365199999999999</v>
      </c>
      <c r="K338">
        <v>0.30594300000000002</v>
      </c>
      <c r="L338">
        <v>0.19770899999999997</v>
      </c>
      <c r="M338" t="s">
        <v>144</v>
      </c>
    </row>
    <row r="339" spans="1:13" x14ac:dyDescent="0.3">
      <c r="A339" t="s">
        <v>25</v>
      </c>
      <c r="B339">
        <v>10.1981</v>
      </c>
      <c r="C339">
        <v>16.788399999999999</v>
      </c>
      <c r="D339">
        <v>0</v>
      </c>
      <c r="E339" t="s">
        <v>112</v>
      </c>
      <c r="F339" t="s">
        <v>112</v>
      </c>
      <c r="G339" t="s">
        <v>103</v>
      </c>
      <c r="H339">
        <v>2020</v>
      </c>
      <c r="I339">
        <v>0</v>
      </c>
      <c r="J339">
        <v>0</v>
      </c>
      <c r="K339">
        <v>0</v>
      </c>
      <c r="L339">
        <v>0</v>
      </c>
      <c r="M339" t="s">
        <v>145</v>
      </c>
    </row>
    <row r="340" spans="1:13" x14ac:dyDescent="0.3">
      <c r="A340" t="s">
        <v>25</v>
      </c>
      <c r="B340">
        <v>10.1981</v>
      </c>
      <c r="C340">
        <v>16.788399999999999</v>
      </c>
      <c r="D340">
        <v>0</v>
      </c>
      <c r="E340" t="s">
        <v>112</v>
      </c>
      <c r="F340" t="s">
        <v>112</v>
      </c>
      <c r="G340" t="s">
        <v>104</v>
      </c>
      <c r="H340">
        <v>2020</v>
      </c>
      <c r="I340">
        <v>2.2799999999999998</v>
      </c>
      <c r="J340">
        <v>38.277551999999993</v>
      </c>
      <c r="K340">
        <v>23.251667999999999</v>
      </c>
      <c r="L340">
        <v>15.025883999999994</v>
      </c>
      <c r="M340" t="s">
        <v>146</v>
      </c>
    </row>
    <row r="341" spans="1:13" x14ac:dyDescent="0.3">
      <c r="A341" t="s">
        <v>25</v>
      </c>
      <c r="B341">
        <v>10.1981</v>
      </c>
      <c r="C341">
        <v>16.788399999999999</v>
      </c>
      <c r="D341">
        <v>0</v>
      </c>
      <c r="E341" t="s">
        <v>112</v>
      </c>
      <c r="F341" t="s">
        <v>112</v>
      </c>
      <c r="G341" t="s">
        <v>105</v>
      </c>
      <c r="H341">
        <v>2020</v>
      </c>
      <c r="I341">
        <v>0</v>
      </c>
      <c r="J341">
        <v>0</v>
      </c>
      <c r="K341">
        <v>0</v>
      </c>
      <c r="L341">
        <v>0</v>
      </c>
      <c r="M341" t="s">
        <v>147</v>
      </c>
    </row>
    <row r="342" spans="1:13" x14ac:dyDescent="0.3">
      <c r="A342" t="s">
        <v>25</v>
      </c>
      <c r="B342">
        <v>10.1981</v>
      </c>
      <c r="C342">
        <v>16.788399999999999</v>
      </c>
      <c r="D342">
        <v>0</v>
      </c>
      <c r="E342" t="s">
        <v>112</v>
      </c>
      <c r="F342" t="s">
        <v>112</v>
      </c>
      <c r="G342" t="s">
        <v>106</v>
      </c>
      <c r="H342">
        <v>2020</v>
      </c>
      <c r="I342">
        <v>0.27</v>
      </c>
      <c r="J342">
        <v>4.5328679999999997</v>
      </c>
      <c r="K342">
        <v>2.7534870000000002</v>
      </c>
      <c r="L342">
        <v>1.7793809999999994</v>
      </c>
      <c r="M342" t="s">
        <v>148</v>
      </c>
    </row>
    <row r="343" spans="1:13" x14ac:dyDescent="0.3">
      <c r="A343" t="s">
        <v>25</v>
      </c>
      <c r="B343">
        <v>10.1981</v>
      </c>
      <c r="C343">
        <v>16.788399999999999</v>
      </c>
      <c r="D343">
        <v>0</v>
      </c>
      <c r="E343" t="s">
        <v>112</v>
      </c>
      <c r="F343" t="s">
        <v>112</v>
      </c>
      <c r="G343" t="s">
        <v>107</v>
      </c>
      <c r="H343">
        <v>2021</v>
      </c>
      <c r="I343">
        <v>10.47</v>
      </c>
      <c r="J343">
        <v>175.77454800000001</v>
      </c>
      <c r="K343">
        <v>106.77410700000001</v>
      </c>
      <c r="L343">
        <v>69.000440999999995</v>
      </c>
      <c r="M343" t="s">
        <v>149</v>
      </c>
    </row>
    <row r="344" spans="1:13" x14ac:dyDescent="0.3">
      <c r="A344" t="s">
        <v>25</v>
      </c>
      <c r="B344">
        <v>7.8569000000000004</v>
      </c>
      <c r="C344">
        <v>15.6645</v>
      </c>
      <c r="D344">
        <v>18.649699999999999</v>
      </c>
      <c r="E344" t="s">
        <v>16</v>
      </c>
      <c r="F344" t="s">
        <v>16</v>
      </c>
      <c r="G344" t="s">
        <v>98</v>
      </c>
      <c r="H344">
        <v>2020</v>
      </c>
      <c r="I344">
        <v>0</v>
      </c>
      <c r="J344">
        <v>0</v>
      </c>
      <c r="K344">
        <v>0</v>
      </c>
      <c r="L344">
        <v>0</v>
      </c>
      <c r="M344" t="s">
        <v>141</v>
      </c>
    </row>
    <row r="345" spans="1:13" x14ac:dyDescent="0.3">
      <c r="A345" t="s">
        <v>25</v>
      </c>
      <c r="B345">
        <v>7.8569000000000004</v>
      </c>
      <c r="C345">
        <v>15.6645</v>
      </c>
      <c r="D345">
        <v>18.649699999999999</v>
      </c>
      <c r="E345" t="s">
        <v>16</v>
      </c>
      <c r="F345" t="s">
        <v>16</v>
      </c>
      <c r="G345" t="s">
        <v>100</v>
      </c>
      <c r="H345">
        <v>2020</v>
      </c>
      <c r="I345">
        <v>1.45</v>
      </c>
      <c r="J345">
        <v>22.713525000000001</v>
      </c>
      <c r="K345">
        <v>11.392505</v>
      </c>
      <c r="L345">
        <v>11.321020000000001</v>
      </c>
      <c r="M345" t="s">
        <v>142</v>
      </c>
    </row>
    <row r="346" spans="1:13" x14ac:dyDescent="0.3">
      <c r="A346" t="s">
        <v>25</v>
      </c>
      <c r="B346">
        <v>7.8569000000000004</v>
      </c>
      <c r="C346">
        <v>15.6645</v>
      </c>
      <c r="D346">
        <v>18.649699999999999</v>
      </c>
      <c r="E346" t="s">
        <v>16</v>
      </c>
      <c r="F346" t="s">
        <v>16</v>
      </c>
      <c r="G346" t="s">
        <v>101</v>
      </c>
      <c r="H346">
        <v>2020</v>
      </c>
      <c r="I346">
        <v>0</v>
      </c>
      <c r="J346">
        <v>0</v>
      </c>
      <c r="K346">
        <v>0</v>
      </c>
      <c r="L346">
        <v>0</v>
      </c>
      <c r="M346" t="s">
        <v>143</v>
      </c>
    </row>
    <row r="347" spans="1:13" x14ac:dyDescent="0.3">
      <c r="A347" t="s">
        <v>25</v>
      </c>
      <c r="B347">
        <v>7.8569000000000004</v>
      </c>
      <c r="C347">
        <v>15.6645</v>
      </c>
      <c r="D347">
        <v>18.649699999999999</v>
      </c>
      <c r="E347" t="s">
        <v>16</v>
      </c>
      <c r="F347" t="s">
        <v>16</v>
      </c>
      <c r="G347" t="s">
        <v>102</v>
      </c>
      <c r="H347">
        <v>2020</v>
      </c>
      <c r="I347">
        <v>1.0900000000000001</v>
      </c>
      <c r="J347">
        <v>17.074305000000003</v>
      </c>
      <c r="K347">
        <v>8.5640210000000003</v>
      </c>
      <c r="L347">
        <v>8.5102840000000022</v>
      </c>
      <c r="M347" t="s">
        <v>144</v>
      </c>
    </row>
    <row r="348" spans="1:13" x14ac:dyDescent="0.3">
      <c r="A348" t="s">
        <v>25</v>
      </c>
      <c r="B348">
        <v>7.8569000000000004</v>
      </c>
      <c r="C348">
        <v>15.6645</v>
      </c>
      <c r="D348">
        <v>18.649699999999999</v>
      </c>
      <c r="E348" t="s">
        <v>16</v>
      </c>
      <c r="F348" t="s">
        <v>16</v>
      </c>
      <c r="G348" t="s">
        <v>103</v>
      </c>
      <c r="H348">
        <v>2020</v>
      </c>
      <c r="I348">
        <v>0.96</v>
      </c>
      <c r="J348">
        <v>15.03792</v>
      </c>
      <c r="K348">
        <v>7.542624</v>
      </c>
      <c r="L348">
        <v>7.4952959999999997</v>
      </c>
      <c r="M348" t="s">
        <v>145</v>
      </c>
    </row>
    <row r="349" spans="1:13" x14ac:dyDescent="0.3">
      <c r="A349" t="s">
        <v>25</v>
      </c>
      <c r="B349">
        <v>7.8569000000000004</v>
      </c>
      <c r="C349">
        <v>15.6645</v>
      </c>
      <c r="D349">
        <v>18.649699999999999</v>
      </c>
      <c r="E349" t="s">
        <v>16</v>
      </c>
      <c r="F349" t="s">
        <v>16</v>
      </c>
      <c r="G349" t="s">
        <v>104</v>
      </c>
      <c r="H349">
        <v>2020</v>
      </c>
      <c r="I349">
        <v>3.35</v>
      </c>
      <c r="J349">
        <v>52.476075000000002</v>
      </c>
      <c r="K349">
        <v>26.320615000000004</v>
      </c>
      <c r="L349">
        <v>26.155459999999998</v>
      </c>
      <c r="M349" t="s">
        <v>146</v>
      </c>
    </row>
    <row r="350" spans="1:13" x14ac:dyDescent="0.3">
      <c r="A350" t="s">
        <v>25</v>
      </c>
      <c r="B350">
        <v>7.8569000000000004</v>
      </c>
      <c r="C350">
        <v>15.6645</v>
      </c>
      <c r="D350">
        <v>18.649699999999999</v>
      </c>
      <c r="E350" t="s">
        <v>16</v>
      </c>
      <c r="F350" t="s">
        <v>16</v>
      </c>
      <c r="G350" t="s">
        <v>105</v>
      </c>
      <c r="H350">
        <v>2020</v>
      </c>
      <c r="I350">
        <v>1.38</v>
      </c>
      <c r="J350">
        <v>21.617010000000001</v>
      </c>
      <c r="K350">
        <v>10.842521999999999</v>
      </c>
      <c r="L350">
        <v>10.774488000000002</v>
      </c>
      <c r="M350" t="s">
        <v>147</v>
      </c>
    </row>
    <row r="351" spans="1:13" x14ac:dyDescent="0.3">
      <c r="A351" t="s">
        <v>25</v>
      </c>
      <c r="B351">
        <v>7.8569000000000004</v>
      </c>
      <c r="C351">
        <v>15.6645</v>
      </c>
      <c r="D351">
        <v>18.649699999999999</v>
      </c>
      <c r="E351" t="s">
        <v>16</v>
      </c>
      <c r="F351" t="s">
        <v>16</v>
      </c>
      <c r="G351" t="s">
        <v>106</v>
      </c>
      <c r="H351">
        <v>2020</v>
      </c>
      <c r="I351">
        <v>0.7</v>
      </c>
      <c r="J351">
        <v>10.96515</v>
      </c>
      <c r="K351">
        <v>5.4998300000000002</v>
      </c>
      <c r="L351">
        <v>5.4653199999999993</v>
      </c>
      <c r="M351" t="s">
        <v>148</v>
      </c>
    </row>
    <row r="352" spans="1:13" x14ac:dyDescent="0.3">
      <c r="A352" t="s">
        <v>25</v>
      </c>
      <c r="B352">
        <v>7.8569000000000004</v>
      </c>
      <c r="C352">
        <v>15.6645</v>
      </c>
      <c r="D352">
        <v>18.649699999999999</v>
      </c>
      <c r="E352" t="s">
        <v>16</v>
      </c>
      <c r="F352" t="s">
        <v>16</v>
      </c>
      <c r="G352" t="s">
        <v>107</v>
      </c>
      <c r="H352">
        <v>2021</v>
      </c>
      <c r="I352">
        <v>1.39</v>
      </c>
      <c r="J352">
        <v>21.773654999999998</v>
      </c>
      <c r="K352">
        <v>10.921091000000001</v>
      </c>
      <c r="L352">
        <v>10.852563999999997</v>
      </c>
      <c r="M352" t="s">
        <v>149</v>
      </c>
    </row>
    <row r="353" spans="1:13" x14ac:dyDescent="0.3">
      <c r="A353" t="s">
        <v>26</v>
      </c>
      <c r="B353">
        <v>7.2300000000000003E-2</v>
      </c>
      <c r="C353">
        <v>0.17130000000000001</v>
      </c>
      <c r="D353">
        <v>0.15179999999999999</v>
      </c>
      <c r="E353" t="s">
        <v>115</v>
      </c>
      <c r="F353" t="s">
        <v>115</v>
      </c>
      <c r="G353" t="s">
        <v>98</v>
      </c>
      <c r="H353">
        <v>2020</v>
      </c>
      <c r="I353">
        <v>0</v>
      </c>
      <c r="J353">
        <v>0</v>
      </c>
      <c r="K353">
        <v>0</v>
      </c>
      <c r="L353">
        <v>0</v>
      </c>
      <c r="M353" t="s">
        <v>141</v>
      </c>
    </row>
    <row r="354" spans="1:13" x14ac:dyDescent="0.3">
      <c r="A354" t="s">
        <v>26</v>
      </c>
      <c r="B354">
        <v>7.2300000000000003E-2</v>
      </c>
      <c r="C354">
        <v>0.17130000000000001</v>
      </c>
      <c r="D354">
        <v>0.15179999999999999</v>
      </c>
      <c r="E354" t="s">
        <v>115</v>
      </c>
      <c r="F354" t="s">
        <v>115</v>
      </c>
      <c r="G354" t="s">
        <v>100</v>
      </c>
      <c r="H354">
        <v>2020</v>
      </c>
      <c r="I354">
        <v>0</v>
      </c>
      <c r="J354">
        <v>0</v>
      </c>
      <c r="K354">
        <v>0</v>
      </c>
      <c r="L354">
        <v>0</v>
      </c>
      <c r="M354" t="s">
        <v>142</v>
      </c>
    </row>
    <row r="355" spans="1:13" x14ac:dyDescent="0.3">
      <c r="A355" t="s">
        <v>26</v>
      </c>
      <c r="B355">
        <v>7.2300000000000003E-2</v>
      </c>
      <c r="C355">
        <v>0.17130000000000001</v>
      </c>
      <c r="D355">
        <v>0.15179999999999999</v>
      </c>
      <c r="E355" t="s">
        <v>115</v>
      </c>
      <c r="F355" t="s">
        <v>115</v>
      </c>
      <c r="G355" t="s">
        <v>101</v>
      </c>
      <c r="H355">
        <v>2020</v>
      </c>
      <c r="I355">
        <v>0.96</v>
      </c>
      <c r="J355">
        <v>0.16444800000000001</v>
      </c>
      <c r="K355">
        <v>6.9407999999999997E-2</v>
      </c>
      <c r="L355">
        <v>9.5040000000000013E-2</v>
      </c>
      <c r="M355" t="s">
        <v>143</v>
      </c>
    </row>
    <row r="356" spans="1:13" x14ac:dyDescent="0.3">
      <c r="A356" t="s">
        <v>26</v>
      </c>
      <c r="B356">
        <v>7.2300000000000003E-2</v>
      </c>
      <c r="C356">
        <v>0.17130000000000001</v>
      </c>
      <c r="D356">
        <v>0.15179999999999999</v>
      </c>
      <c r="E356" t="s">
        <v>115</v>
      </c>
      <c r="F356" t="s">
        <v>115</v>
      </c>
      <c r="G356" t="s">
        <v>102</v>
      </c>
      <c r="H356">
        <v>2020</v>
      </c>
      <c r="I356">
        <v>0.5</v>
      </c>
      <c r="J356">
        <v>8.5650000000000004E-2</v>
      </c>
      <c r="K356">
        <v>3.6150000000000002E-2</v>
      </c>
      <c r="L356">
        <v>4.9500000000000002E-2</v>
      </c>
      <c r="M356" t="s">
        <v>144</v>
      </c>
    </row>
    <row r="357" spans="1:13" x14ac:dyDescent="0.3">
      <c r="A357" t="s">
        <v>26</v>
      </c>
      <c r="B357">
        <v>7.2300000000000003E-2</v>
      </c>
      <c r="C357">
        <v>0.17130000000000001</v>
      </c>
      <c r="D357">
        <v>0.15179999999999999</v>
      </c>
      <c r="E357" t="s">
        <v>115</v>
      </c>
      <c r="F357" t="s">
        <v>115</v>
      </c>
      <c r="G357" t="s">
        <v>103</v>
      </c>
      <c r="H357">
        <v>2020</v>
      </c>
      <c r="I357">
        <v>0</v>
      </c>
      <c r="J357">
        <v>0</v>
      </c>
      <c r="K357">
        <v>0</v>
      </c>
      <c r="L357">
        <v>0</v>
      </c>
      <c r="M357" t="s">
        <v>145</v>
      </c>
    </row>
    <row r="358" spans="1:13" x14ac:dyDescent="0.3">
      <c r="A358" t="s">
        <v>26</v>
      </c>
      <c r="B358">
        <v>7.2300000000000003E-2</v>
      </c>
      <c r="C358">
        <v>0.17130000000000001</v>
      </c>
      <c r="D358">
        <v>0.15179999999999999</v>
      </c>
      <c r="E358" t="s">
        <v>115</v>
      </c>
      <c r="F358" t="s">
        <v>115</v>
      </c>
      <c r="G358" t="s">
        <v>104</v>
      </c>
      <c r="H358">
        <v>2020</v>
      </c>
      <c r="I358">
        <v>3.2</v>
      </c>
      <c r="J358">
        <v>0.54816000000000009</v>
      </c>
      <c r="K358">
        <v>0.23136000000000001</v>
      </c>
      <c r="L358">
        <v>0.31680000000000008</v>
      </c>
      <c r="M358" t="s">
        <v>146</v>
      </c>
    </row>
    <row r="359" spans="1:13" x14ac:dyDescent="0.3">
      <c r="A359" t="s">
        <v>26</v>
      </c>
      <c r="B359">
        <v>7.2300000000000003E-2</v>
      </c>
      <c r="C359">
        <v>0.17130000000000001</v>
      </c>
      <c r="D359">
        <v>0.15179999999999999</v>
      </c>
      <c r="E359" t="s">
        <v>115</v>
      </c>
      <c r="F359" t="s">
        <v>115</v>
      </c>
      <c r="G359" t="s">
        <v>105</v>
      </c>
      <c r="H359">
        <v>2020</v>
      </c>
      <c r="I359">
        <v>0.42</v>
      </c>
      <c r="J359">
        <v>7.1945999999999996E-2</v>
      </c>
      <c r="K359">
        <v>3.0366000000000001E-2</v>
      </c>
      <c r="L359">
        <v>4.1579999999999992E-2</v>
      </c>
      <c r="M359" t="s">
        <v>147</v>
      </c>
    </row>
    <row r="360" spans="1:13" x14ac:dyDescent="0.3">
      <c r="A360" t="s">
        <v>26</v>
      </c>
      <c r="B360">
        <v>7.2300000000000003E-2</v>
      </c>
      <c r="C360">
        <v>0.17130000000000001</v>
      </c>
      <c r="D360">
        <v>0.15179999999999999</v>
      </c>
      <c r="E360" t="s">
        <v>115</v>
      </c>
      <c r="F360" t="s">
        <v>115</v>
      </c>
      <c r="G360" t="s">
        <v>106</v>
      </c>
      <c r="H360">
        <v>2020</v>
      </c>
      <c r="I360">
        <v>0</v>
      </c>
      <c r="J360">
        <v>0</v>
      </c>
      <c r="K360">
        <v>0</v>
      </c>
      <c r="L360">
        <v>0</v>
      </c>
      <c r="M360" t="s">
        <v>148</v>
      </c>
    </row>
    <row r="361" spans="1:13" x14ac:dyDescent="0.3">
      <c r="A361" t="s">
        <v>26</v>
      </c>
      <c r="B361">
        <v>7.2300000000000003E-2</v>
      </c>
      <c r="C361">
        <v>0.17130000000000001</v>
      </c>
      <c r="D361">
        <v>0.15179999999999999</v>
      </c>
      <c r="E361" t="s">
        <v>115</v>
      </c>
      <c r="F361" t="s">
        <v>115</v>
      </c>
      <c r="G361" t="s">
        <v>107</v>
      </c>
      <c r="H361">
        <v>2021</v>
      </c>
      <c r="I361">
        <v>0.57999999999999996</v>
      </c>
      <c r="J361">
        <v>9.9353999999999998E-2</v>
      </c>
      <c r="K361">
        <v>4.1933999999999999E-2</v>
      </c>
      <c r="L361">
        <v>5.7419999999999999E-2</v>
      </c>
      <c r="M361" t="s">
        <v>149</v>
      </c>
    </row>
    <row r="362" spans="1:13" x14ac:dyDescent="0.3">
      <c r="A362" t="s">
        <v>26</v>
      </c>
      <c r="B362">
        <v>9.0899999999999995E-2</v>
      </c>
      <c r="C362">
        <v>0.20380000000000001</v>
      </c>
      <c r="D362">
        <v>0.18060000000000001</v>
      </c>
      <c r="E362" t="s">
        <v>16</v>
      </c>
      <c r="F362" t="s">
        <v>16</v>
      </c>
      <c r="G362" t="s">
        <v>98</v>
      </c>
      <c r="H362">
        <v>2020</v>
      </c>
      <c r="I362">
        <v>0</v>
      </c>
      <c r="J362">
        <v>0</v>
      </c>
      <c r="K362">
        <v>0</v>
      </c>
      <c r="L362">
        <v>0</v>
      </c>
      <c r="M362" t="s">
        <v>141</v>
      </c>
    </row>
    <row r="363" spans="1:13" x14ac:dyDescent="0.3">
      <c r="A363" t="s">
        <v>26</v>
      </c>
      <c r="B363">
        <v>9.0899999999999995E-2</v>
      </c>
      <c r="C363">
        <v>0.20380000000000001</v>
      </c>
      <c r="D363">
        <v>0.18060000000000001</v>
      </c>
      <c r="E363" t="s">
        <v>16</v>
      </c>
      <c r="F363" t="s">
        <v>16</v>
      </c>
      <c r="G363" t="s">
        <v>100</v>
      </c>
      <c r="H363">
        <v>2020</v>
      </c>
      <c r="I363">
        <v>0.03</v>
      </c>
      <c r="J363">
        <v>6.1139999999999996E-3</v>
      </c>
      <c r="K363">
        <v>2.7269999999999998E-3</v>
      </c>
      <c r="L363">
        <v>3.3869999999999998E-3</v>
      </c>
      <c r="M363" t="s">
        <v>142</v>
      </c>
    </row>
    <row r="364" spans="1:13" x14ac:dyDescent="0.3">
      <c r="A364" t="s">
        <v>26</v>
      </c>
      <c r="B364">
        <v>9.0899999999999995E-2</v>
      </c>
      <c r="C364">
        <v>0.20380000000000001</v>
      </c>
      <c r="D364">
        <v>0.18060000000000001</v>
      </c>
      <c r="E364" t="s">
        <v>16</v>
      </c>
      <c r="F364" t="s">
        <v>16</v>
      </c>
      <c r="G364" t="s">
        <v>101</v>
      </c>
      <c r="H364">
        <v>2020</v>
      </c>
      <c r="I364">
        <v>0</v>
      </c>
      <c r="J364">
        <v>0</v>
      </c>
      <c r="K364">
        <v>0</v>
      </c>
      <c r="L364">
        <v>0</v>
      </c>
      <c r="M364" t="s">
        <v>143</v>
      </c>
    </row>
    <row r="365" spans="1:13" x14ac:dyDescent="0.3">
      <c r="A365" t="s">
        <v>26</v>
      </c>
      <c r="B365">
        <v>9.0899999999999995E-2</v>
      </c>
      <c r="C365">
        <v>0.20380000000000001</v>
      </c>
      <c r="D365">
        <v>0.18060000000000001</v>
      </c>
      <c r="E365" t="s">
        <v>16</v>
      </c>
      <c r="F365" t="s">
        <v>16</v>
      </c>
      <c r="G365" t="s">
        <v>102</v>
      </c>
      <c r="H365">
        <v>2020</v>
      </c>
      <c r="I365">
        <v>0</v>
      </c>
      <c r="J365">
        <v>0</v>
      </c>
      <c r="K365">
        <v>0</v>
      </c>
      <c r="L365">
        <v>0</v>
      </c>
      <c r="M365" t="s">
        <v>144</v>
      </c>
    </row>
    <row r="366" spans="1:13" x14ac:dyDescent="0.3">
      <c r="A366" t="s">
        <v>26</v>
      </c>
      <c r="B366">
        <v>9.0899999999999995E-2</v>
      </c>
      <c r="C366">
        <v>0.20380000000000001</v>
      </c>
      <c r="D366">
        <v>0.18060000000000001</v>
      </c>
      <c r="E366" t="s">
        <v>16</v>
      </c>
      <c r="F366" t="s">
        <v>16</v>
      </c>
      <c r="G366" t="s">
        <v>103</v>
      </c>
      <c r="H366">
        <v>2020</v>
      </c>
      <c r="I366">
        <v>0.91</v>
      </c>
      <c r="J366">
        <v>0.18545800000000001</v>
      </c>
      <c r="K366">
        <v>8.2719000000000001E-2</v>
      </c>
      <c r="L366">
        <v>0.10273900000000001</v>
      </c>
      <c r="M366" t="s">
        <v>145</v>
      </c>
    </row>
    <row r="367" spans="1:13" x14ac:dyDescent="0.3">
      <c r="A367" t="s">
        <v>26</v>
      </c>
      <c r="B367">
        <v>9.0899999999999995E-2</v>
      </c>
      <c r="C367">
        <v>0.20380000000000001</v>
      </c>
      <c r="D367">
        <v>0.18060000000000001</v>
      </c>
      <c r="E367" t="s">
        <v>16</v>
      </c>
      <c r="F367" t="s">
        <v>16</v>
      </c>
      <c r="G367" t="s">
        <v>104</v>
      </c>
      <c r="H367">
        <v>2020</v>
      </c>
      <c r="I367">
        <v>0</v>
      </c>
      <c r="J367">
        <v>0</v>
      </c>
      <c r="K367">
        <v>0</v>
      </c>
      <c r="L367">
        <v>0</v>
      </c>
      <c r="M367" t="s">
        <v>146</v>
      </c>
    </row>
    <row r="368" spans="1:13" x14ac:dyDescent="0.3">
      <c r="A368" t="s">
        <v>26</v>
      </c>
      <c r="B368">
        <v>9.0899999999999995E-2</v>
      </c>
      <c r="C368">
        <v>0.20380000000000001</v>
      </c>
      <c r="D368">
        <v>0.18060000000000001</v>
      </c>
      <c r="E368" t="s">
        <v>16</v>
      </c>
      <c r="F368" t="s">
        <v>16</v>
      </c>
      <c r="G368" t="s">
        <v>105</v>
      </c>
      <c r="H368">
        <v>2020</v>
      </c>
      <c r="I368">
        <v>0</v>
      </c>
      <c r="J368">
        <v>0</v>
      </c>
      <c r="K368">
        <v>0</v>
      </c>
      <c r="L368">
        <v>0</v>
      </c>
      <c r="M368" t="s">
        <v>147</v>
      </c>
    </row>
    <row r="369" spans="1:13" x14ac:dyDescent="0.3">
      <c r="A369" t="s">
        <v>26</v>
      </c>
      <c r="B369">
        <v>9.0899999999999995E-2</v>
      </c>
      <c r="C369">
        <v>0.20380000000000001</v>
      </c>
      <c r="D369">
        <v>0.18060000000000001</v>
      </c>
      <c r="E369" t="s">
        <v>16</v>
      </c>
      <c r="F369" t="s">
        <v>16</v>
      </c>
      <c r="G369" t="s">
        <v>106</v>
      </c>
      <c r="H369">
        <v>2020</v>
      </c>
      <c r="I369">
        <v>1.26</v>
      </c>
      <c r="J369">
        <v>0.25678800000000002</v>
      </c>
      <c r="K369">
        <v>0.114534</v>
      </c>
      <c r="L369">
        <v>0.14225400000000002</v>
      </c>
      <c r="M369" t="s">
        <v>148</v>
      </c>
    </row>
    <row r="370" spans="1:13" x14ac:dyDescent="0.3">
      <c r="A370" t="s">
        <v>26</v>
      </c>
      <c r="B370">
        <v>9.0899999999999995E-2</v>
      </c>
      <c r="C370">
        <v>0.20380000000000001</v>
      </c>
      <c r="D370">
        <v>0.18060000000000001</v>
      </c>
      <c r="E370" t="s">
        <v>16</v>
      </c>
      <c r="F370" t="s">
        <v>16</v>
      </c>
      <c r="G370" t="s">
        <v>107</v>
      </c>
      <c r="H370">
        <v>2021</v>
      </c>
      <c r="I370">
        <v>0</v>
      </c>
      <c r="J370">
        <v>0</v>
      </c>
      <c r="K370">
        <v>0</v>
      </c>
      <c r="L370">
        <v>0</v>
      </c>
      <c r="M370" t="s">
        <v>149</v>
      </c>
    </row>
    <row r="371" spans="1:13" x14ac:dyDescent="0.3">
      <c r="A371" t="s">
        <v>26</v>
      </c>
      <c r="B371">
        <v>0.31590000000000001</v>
      </c>
      <c r="C371">
        <v>0.56240000000000001</v>
      </c>
      <c r="D371">
        <v>0.61580000000000001</v>
      </c>
      <c r="E371" t="s">
        <v>15</v>
      </c>
      <c r="F371" t="s">
        <v>15</v>
      </c>
      <c r="G371" t="s">
        <v>98</v>
      </c>
      <c r="H371">
        <v>2020</v>
      </c>
      <c r="I371">
        <v>0</v>
      </c>
      <c r="J371">
        <v>0</v>
      </c>
      <c r="K371">
        <v>0</v>
      </c>
      <c r="L371">
        <v>0</v>
      </c>
      <c r="M371" t="s">
        <v>141</v>
      </c>
    </row>
    <row r="372" spans="1:13" x14ac:dyDescent="0.3">
      <c r="A372" t="s">
        <v>26</v>
      </c>
      <c r="B372">
        <v>0.31590000000000001</v>
      </c>
      <c r="C372">
        <v>0.56240000000000001</v>
      </c>
      <c r="D372">
        <v>0.61580000000000001</v>
      </c>
      <c r="E372" t="s">
        <v>15</v>
      </c>
      <c r="F372" t="s">
        <v>15</v>
      </c>
      <c r="G372" t="s">
        <v>100</v>
      </c>
      <c r="H372">
        <v>2020</v>
      </c>
      <c r="I372">
        <v>0.57999999999999996</v>
      </c>
      <c r="J372">
        <v>0.32619199999999998</v>
      </c>
      <c r="K372">
        <v>0.183222</v>
      </c>
      <c r="L372">
        <v>0.14296999999999999</v>
      </c>
      <c r="M372" t="s">
        <v>142</v>
      </c>
    </row>
    <row r="373" spans="1:13" x14ac:dyDescent="0.3">
      <c r="A373" t="s">
        <v>26</v>
      </c>
      <c r="B373">
        <v>0.31590000000000001</v>
      </c>
      <c r="C373">
        <v>0.56240000000000001</v>
      </c>
      <c r="D373">
        <v>0.61580000000000001</v>
      </c>
      <c r="E373" t="s">
        <v>15</v>
      </c>
      <c r="F373" t="s">
        <v>15</v>
      </c>
      <c r="G373" t="s">
        <v>101</v>
      </c>
      <c r="H373">
        <v>2020</v>
      </c>
      <c r="I373">
        <v>0.15</v>
      </c>
      <c r="J373">
        <v>8.4360000000000004E-2</v>
      </c>
      <c r="K373">
        <v>4.7385000000000004E-2</v>
      </c>
      <c r="L373">
        <v>3.6975000000000001E-2</v>
      </c>
      <c r="M373" t="s">
        <v>143</v>
      </c>
    </row>
    <row r="374" spans="1:13" x14ac:dyDescent="0.3">
      <c r="A374" t="s">
        <v>26</v>
      </c>
      <c r="B374">
        <v>0.31590000000000001</v>
      </c>
      <c r="C374">
        <v>0.56240000000000001</v>
      </c>
      <c r="D374">
        <v>0.61580000000000001</v>
      </c>
      <c r="E374" t="s">
        <v>15</v>
      </c>
      <c r="F374" t="s">
        <v>15</v>
      </c>
      <c r="G374" t="s">
        <v>102</v>
      </c>
      <c r="H374">
        <v>2020</v>
      </c>
      <c r="I374">
        <v>0</v>
      </c>
      <c r="J374">
        <v>0</v>
      </c>
      <c r="K374">
        <v>0</v>
      </c>
      <c r="L374">
        <v>0</v>
      </c>
      <c r="M374" t="s">
        <v>144</v>
      </c>
    </row>
    <row r="375" spans="1:13" x14ac:dyDescent="0.3">
      <c r="A375" t="s">
        <v>26</v>
      </c>
      <c r="B375">
        <v>0.31590000000000001</v>
      </c>
      <c r="C375">
        <v>0.56240000000000001</v>
      </c>
      <c r="D375">
        <v>0.61580000000000001</v>
      </c>
      <c r="E375" t="s">
        <v>15</v>
      </c>
      <c r="F375" t="s">
        <v>15</v>
      </c>
      <c r="G375" t="s">
        <v>103</v>
      </c>
      <c r="H375">
        <v>2020</v>
      </c>
      <c r="I375">
        <v>0</v>
      </c>
      <c r="J375">
        <v>0</v>
      </c>
      <c r="K375">
        <v>0</v>
      </c>
      <c r="L375">
        <v>0</v>
      </c>
      <c r="M375" t="s">
        <v>145</v>
      </c>
    </row>
    <row r="376" spans="1:13" x14ac:dyDescent="0.3">
      <c r="A376" t="s">
        <v>26</v>
      </c>
      <c r="B376">
        <v>0.31590000000000001</v>
      </c>
      <c r="C376">
        <v>0.56240000000000001</v>
      </c>
      <c r="D376">
        <v>0.61580000000000001</v>
      </c>
      <c r="E376" t="s">
        <v>15</v>
      </c>
      <c r="F376" t="s">
        <v>15</v>
      </c>
      <c r="G376" t="s">
        <v>104</v>
      </c>
      <c r="H376">
        <v>2020</v>
      </c>
      <c r="I376">
        <v>2.4900000000000002</v>
      </c>
      <c r="J376">
        <v>1.4003760000000001</v>
      </c>
      <c r="K376">
        <v>0.78659100000000015</v>
      </c>
      <c r="L376">
        <v>0.61378499999999991</v>
      </c>
      <c r="M376" t="s">
        <v>146</v>
      </c>
    </row>
    <row r="377" spans="1:13" x14ac:dyDescent="0.3">
      <c r="A377" t="s">
        <v>26</v>
      </c>
      <c r="B377">
        <v>0.31590000000000001</v>
      </c>
      <c r="C377">
        <v>0.56240000000000001</v>
      </c>
      <c r="D377">
        <v>0.61580000000000001</v>
      </c>
      <c r="E377" t="s">
        <v>15</v>
      </c>
      <c r="F377" t="s">
        <v>15</v>
      </c>
      <c r="G377" t="s">
        <v>105</v>
      </c>
      <c r="H377">
        <v>2020</v>
      </c>
      <c r="I377">
        <v>0</v>
      </c>
      <c r="J377">
        <v>0</v>
      </c>
      <c r="K377">
        <v>0</v>
      </c>
      <c r="L377">
        <v>0</v>
      </c>
      <c r="M377" t="s">
        <v>147</v>
      </c>
    </row>
    <row r="378" spans="1:13" x14ac:dyDescent="0.3">
      <c r="A378" t="s">
        <v>26</v>
      </c>
      <c r="B378">
        <v>0.31590000000000001</v>
      </c>
      <c r="C378">
        <v>0.56240000000000001</v>
      </c>
      <c r="D378">
        <v>0.61580000000000001</v>
      </c>
      <c r="E378" t="s">
        <v>15</v>
      </c>
      <c r="F378" t="s">
        <v>15</v>
      </c>
      <c r="G378" t="s">
        <v>106</v>
      </c>
      <c r="H378">
        <v>2020</v>
      </c>
      <c r="I378">
        <v>0.31</v>
      </c>
      <c r="J378">
        <v>0.174344</v>
      </c>
      <c r="K378">
        <v>9.7929000000000002E-2</v>
      </c>
      <c r="L378">
        <v>7.6414999999999997E-2</v>
      </c>
      <c r="M378" t="s">
        <v>148</v>
      </c>
    </row>
    <row r="379" spans="1:13" x14ac:dyDescent="0.3">
      <c r="A379" t="s">
        <v>26</v>
      </c>
      <c r="B379">
        <v>0.31590000000000001</v>
      </c>
      <c r="C379">
        <v>0.56240000000000001</v>
      </c>
      <c r="D379">
        <v>0.61580000000000001</v>
      </c>
      <c r="E379" t="s">
        <v>15</v>
      </c>
      <c r="F379" t="s">
        <v>15</v>
      </c>
      <c r="G379" t="s">
        <v>107</v>
      </c>
      <c r="H379">
        <v>2021</v>
      </c>
      <c r="I379">
        <v>3.77</v>
      </c>
      <c r="J379">
        <v>2.1202480000000001</v>
      </c>
      <c r="K379">
        <v>1.1909430000000001</v>
      </c>
      <c r="L379">
        <v>0.92930500000000005</v>
      </c>
      <c r="M379" t="s">
        <v>149</v>
      </c>
    </row>
    <row r="380" spans="1:13" x14ac:dyDescent="0.3">
      <c r="A380" t="s">
        <v>27</v>
      </c>
      <c r="B380">
        <v>0.39729999999999999</v>
      </c>
      <c r="C380">
        <v>0.69679999999999997</v>
      </c>
      <c r="D380">
        <v>0.65169999999999995</v>
      </c>
      <c r="E380" t="s">
        <v>115</v>
      </c>
      <c r="F380" t="s">
        <v>115</v>
      </c>
      <c r="G380" t="s">
        <v>98</v>
      </c>
      <c r="H380">
        <v>2020</v>
      </c>
      <c r="I380">
        <v>9.68</v>
      </c>
      <c r="J380">
        <v>6.7450239999999999</v>
      </c>
      <c r="K380">
        <v>3.8458639999999997</v>
      </c>
      <c r="L380">
        <v>2.8991600000000002</v>
      </c>
      <c r="M380" t="s">
        <v>141</v>
      </c>
    </row>
    <row r="381" spans="1:13" x14ac:dyDescent="0.3">
      <c r="A381" t="s">
        <v>27</v>
      </c>
      <c r="B381">
        <v>0.39729999999999999</v>
      </c>
      <c r="C381">
        <v>0.69679999999999997</v>
      </c>
      <c r="D381">
        <v>0.65169999999999995</v>
      </c>
      <c r="E381" t="s">
        <v>115</v>
      </c>
      <c r="F381" t="s">
        <v>115</v>
      </c>
      <c r="G381" t="s">
        <v>100</v>
      </c>
      <c r="H381">
        <v>2020</v>
      </c>
      <c r="I381">
        <v>1.74</v>
      </c>
      <c r="J381">
        <v>1.212432</v>
      </c>
      <c r="K381">
        <v>0.69130199999999997</v>
      </c>
      <c r="L381">
        <v>0.52112999999999998</v>
      </c>
      <c r="M381" t="s">
        <v>142</v>
      </c>
    </row>
    <row r="382" spans="1:13" x14ac:dyDescent="0.3">
      <c r="A382" t="s">
        <v>27</v>
      </c>
      <c r="B382">
        <v>0.39729999999999999</v>
      </c>
      <c r="C382">
        <v>0.69679999999999997</v>
      </c>
      <c r="D382">
        <v>0.65169999999999995</v>
      </c>
      <c r="E382" t="s">
        <v>115</v>
      </c>
      <c r="F382" t="s">
        <v>115</v>
      </c>
      <c r="G382" t="s">
        <v>101</v>
      </c>
      <c r="H382">
        <v>2020</v>
      </c>
      <c r="I382">
        <v>1.72</v>
      </c>
      <c r="J382">
        <v>1.198496</v>
      </c>
      <c r="K382">
        <v>0.68335599999999996</v>
      </c>
      <c r="L382">
        <v>0.51514000000000004</v>
      </c>
      <c r="M382" t="s">
        <v>143</v>
      </c>
    </row>
    <row r="383" spans="1:13" x14ac:dyDescent="0.3">
      <c r="A383" t="s">
        <v>27</v>
      </c>
      <c r="B383">
        <v>0.39729999999999999</v>
      </c>
      <c r="C383">
        <v>0.69679999999999997</v>
      </c>
      <c r="D383">
        <v>0.65169999999999995</v>
      </c>
      <c r="E383" t="s">
        <v>115</v>
      </c>
      <c r="F383" t="s">
        <v>115</v>
      </c>
      <c r="G383" t="s">
        <v>102</v>
      </c>
      <c r="H383">
        <v>2020</v>
      </c>
      <c r="I383">
        <v>1.92</v>
      </c>
      <c r="J383">
        <v>1.3378559999999999</v>
      </c>
      <c r="K383">
        <v>0.76281599999999994</v>
      </c>
      <c r="L383">
        <v>0.57504</v>
      </c>
      <c r="M383" t="s">
        <v>144</v>
      </c>
    </row>
    <row r="384" spans="1:13" x14ac:dyDescent="0.3">
      <c r="A384" t="s">
        <v>27</v>
      </c>
      <c r="B384">
        <v>0.39729999999999999</v>
      </c>
      <c r="C384">
        <v>0.69679999999999997</v>
      </c>
      <c r="D384">
        <v>0.65169999999999995</v>
      </c>
      <c r="E384" t="s">
        <v>115</v>
      </c>
      <c r="F384" t="s">
        <v>115</v>
      </c>
      <c r="G384" t="s">
        <v>103</v>
      </c>
      <c r="H384">
        <v>2020</v>
      </c>
      <c r="I384">
        <v>2.87</v>
      </c>
      <c r="J384">
        <v>1.999816</v>
      </c>
      <c r="K384">
        <v>1.1402509999999999</v>
      </c>
      <c r="L384">
        <v>0.85956500000000013</v>
      </c>
      <c r="M384" t="s">
        <v>145</v>
      </c>
    </row>
    <row r="385" spans="1:13" x14ac:dyDescent="0.3">
      <c r="A385" t="s">
        <v>27</v>
      </c>
      <c r="B385">
        <v>0.39729999999999999</v>
      </c>
      <c r="C385">
        <v>0.69679999999999997</v>
      </c>
      <c r="D385">
        <v>0.65169999999999995</v>
      </c>
      <c r="E385" t="s">
        <v>115</v>
      </c>
      <c r="F385" t="s">
        <v>115</v>
      </c>
      <c r="G385" t="s">
        <v>104</v>
      </c>
      <c r="H385">
        <v>2020</v>
      </c>
      <c r="I385">
        <v>2.2000000000000002</v>
      </c>
      <c r="J385">
        <v>1.5329600000000001</v>
      </c>
      <c r="K385">
        <v>0.87406000000000006</v>
      </c>
      <c r="L385">
        <v>0.65890000000000004</v>
      </c>
      <c r="M385" t="s">
        <v>146</v>
      </c>
    </row>
    <row r="386" spans="1:13" x14ac:dyDescent="0.3">
      <c r="A386" t="s">
        <v>27</v>
      </c>
      <c r="B386">
        <v>0.39729999999999999</v>
      </c>
      <c r="C386">
        <v>0.69679999999999997</v>
      </c>
      <c r="D386">
        <v>0.65169999999999995</v>
      </c>
      <c r="E386" t="s">
        <v>115</v>
      </c>
      <c r="F386" t="s">
        <v>115</v>
      </c>
      <c r="G386" t="s">
        <v>105</v>
      </c>
      <c r="H386">
        <v>2020</v>
      </c>
      <c r="I386">
        <v>0</v>
      </c>
      <c r="J386">
        <v>0</v>
      </c>
      <c r="K386">
        <v>0</v>
      </c>
      <c r="L386">
        <v>0</v>
      </c>
      <c r="M386" t="s">
        <v>147</v>
      </c>
    </row>
    <row r="387" spans="1:13" x14ac:dyDescent="0.3">
      <c r="A387" t="s">
        <v>27</v>
      </c>
      <c r="B387">
        <v>0.39729999999999999</v>
      </c>
      <c r="C387">
        <v>0.69679999999999997</v>
      </c>
      <c r="D387">
        <v>0.65169999999999995</v>
      </c>
      <c r="E387" t="s">
        <v>115</v>
      </c>
      <c r="F387" t="s">
        <v>115</v>
      </c>
      <c r="G387" t="s">
        <v>106</v>
      </c>
      <c r="H387">
        <v>2020</v>
      </c>
      <c r="I387">
        <v>0.65</v>
      </c>
      <c r="J387">
        <v>0.45291999999999999</v>
      </c>
      <c r="K387">
        <v>0.258245</v>
      </c>
      <c r="L387">
        <v>0.19467499999999999</v>
      </c>
      <c r="M387" t="s">
        <v>148</v>
      </c>
    </row>
    <row r="388" spans="1:13" x14ac:dyDescent="0.3">
      <c r="A388" t="s">
        <v>27</v>
      </c>
      <c r="B388">
        <v>0.39729999999999999</v>
      </c>
      <c r="C388">
        <v>0.69679999999999997</v>
      </c>
      <c r="D388">
        <v>0.65169999999999995</v>
      </c>
      <c r="E388" t="s">
        <v>115</v>
      </c>
      <c r="F388" t="s">
        <v>115</v>
      </c>
      <c r="G388" t="s">
        <v>107</v>
      </c>
      <c r="H388">
        <v>2021</v>
      </c>
      <c r="I388">
        <v>3.22</v>
      </c>
      <c r="J388">
        <v>2.2436959999999999</v>
      </c>
      <c r="K388">
        <v>1.2793060000000001</v>
      </c>
      <c r="L388">
        <v>0.96438999999999986</v>
      </c>
      <c r="M388" t="s">
        <v>149</v>
      </c>
    </row>
    <row r="389" spans="1:13" x14ac:dyDescent="0.3">
      <c r="A389" t="s">
        <v>27</v>
      </c>
      <c r="B389">
        <v>0.30990000000000001</v>
      </c>
      <c r="C389">
        <v>0.60650000000000004</v>
      </c>
      <c r="D389">
        <v>0.62229999999999996</v>
      </c>
      <c r="E389" t="s">
        <v>116</v>
      </c>
      <c r="F389" t="s">
        <v>116</v>
      </c>
      <c r="G389" t="s">
        <v>98</v>
      </c>
      <c r="H389">
        <v>2020</v>
      </c>
      <c r="I389">
        <v>0</v>
      </c>
      <c r="J389">
        <v>0</v>
      </c>
      <c r="K389">
        <v>0</v>
      </c>
      <c r="L389">
        <v>0</v>
      </c>
      <c r="M389" t="s">
        <v>141</v>
      </c>
    </row>
    <row r="390" spans="1:13" x14ac:dyDescent="0.3">
      <c r="A390" t="s">
        <v>27</v>
      </c>
      <c r="B390">
        <v>0.30990000000000001</v>
      </c>
      <c r="C390">
        <v>0.60650000000000004</v>
      </c>
      <c r="D390">
        <v>0.62229999999999996</v>
      </c>
      <c r="E390" t="s">
        <v>116</v>
      </c>
      <c r="F390" t="s">
        <v>116</v>
      </c>
      <c r="G390" t="s">
        <v>100</v>
      </c>
      <c r="H390">
        <v>2020</v>
      </c>
      <c r="I390">
        <v>2.85</v>
      </c>
      <c r="J390">
        <v>1.7285250000000001</v>
      </c>
      <c r="K390">
        <v>0.88321500000000008</v>
      </c>
      <c r="L390">
        <v>0.84531000000000001</v>
      </c>
      <c r="M390" t="s">
        <v>142</v>
      </c>
    </row>
    <row r="391" spans="1:13" x14ac:dyDescent="0.3">
      <c r="A391" t="s">
        <v>27</v>
      </c>
      <c r="B391">
        <v>0.30990000000000001</v>
      </c>
      <c r="C391">
        <v>0.60650000000000004</v>
      </c>
      <c r="D391">
        <v>0.62229999999999996</v>
      </c>
      <c r="E391" t="s">
        <v>116</v>
      </c>
      <c r="F391" t="s">
        <v>116</v>
      </c>
      <c r="G391" t="s">
        <v>101</v>
      </c>
      <c r="H391">
        <v>2020</v>
      </c>
      <c r="I391">
        <v>6.27</v>
      </c>
      <c r="J391">
        <v>3.8027549999999999</v>
      </c>
      <c r="K391">
        <v>1.9430729999999998</v>
      </c>
      <c r="L391">
        <v>1.8596820000000001</v>
      </c>
      <c r="M391" t="s">
        <v>143</v>
      </c>
    </row>
    <row r="392" spans="1:13" x14ac:dyDescent="0.3">
      <c r="A392" t="s">
        <v>27</v>
      </c>
      <c r="B392">
        <v>0.30990000000000001</v>
      </c>
      <c r="C392">
        <v>0.60650000000000004</v>
      </c>
      <c r="D392">
        <v>0.62229999999999996</v>
      </c>
      <c r="E392" t="s">
        <v>116</v>
      </c>
      <c r="F392" t="s">
        <v>116</v>
      </c>
      <c r="G392" t="s">
        <v>102</v>
      </c>
      <c r="H392">
        <v>2020</v>
      </c>
      <c r="I392">
        <v>0</v>
      </c>
      <c r="J392">
        <v>0</v>
      </c>
      <c r="K392">
        <v>0</v>
      </c>
      <c r="L392">
        <v>0</v>
      </c>
      <c r="M392" t="s">
        <v>144</v>
      </c>
    </row>
    <row r="393" spans="1:13" x14ac:dyDescent="0.3">
      <c r="A393" t="s">
        <v>27</v>
      </c>
      <c r="B393">
        <v>0.30990000000000001</v>
      </c>
      <c r="C393">
        <v>0.60650000000000004</v>
      </c>
      <c r="D393">
        <v>0.62229999999999996</v>
      </c>
      <c r="E393" t="s">
        <v>116</v>
      </c>
      <c r="F393" t="s">
        <v>116</v>
      </c>
      <c r="G393" t="s">
        <v>103</v>
      </c>
      <c r="H393">
        <v>2020</v>
      </c>
      <c r="I393">
        <v>2.23</v>
      </c>
      <c r="J393">
        <v>1.352495</v>
      </c>
      <c r="K393">
        <v>0.69107700000000005</v>
      </c>
      <c r="L393">
        <v>0.66141799999999995</v>
      </c>
      <c r="M393" t="s">
        <v>145</v>
      </c>
    </row>
    <row r="394" spans="1:13" x14ac:dyDescent="0.3">
      <c r="A394" t="s">
        <v>27</v>
      </c>
      <c r="B394">
        <v>0.30990000000000001</v>
      </c>
      <c r="C394">
        <v>0.60650000000000004</v>
      </c>
      <c r="D394">
        <v>0.62229999999999996</v>
      </c>
      <c r="E394" t="s">
        <v>116</v>
      </c>
      <c r="F394" t="s">
        <v>116</v>
      </c>
      <c r="G394" t="s">
        <v>104</v>
      </c>
      <c r="H394">
        <v>2020</v>
      </c>
      <c r="I394">
        <v>0</v>
      </c>
      <c r="J394">
        <v>0</v>
      </c>
      <c r="K394">
        <v>0</v>
      </c>
      <c r="L394">
        <v>0</v>
      </c>
      <c r="M394" t="s">
        <v>146</v>
      </c>
    </row>
    <row r="395" spans="1:13" x14ac:dyDescent="0.3">
      <c r="A395" t="s">
        <v>27</v>
      </c>
      <c r="B395">
        <v>0.30990000000000001</v>
      </c>
      <c r="C395">
        <v>0.60650000000000004</v>
      </c>
      <c r="D395">
        <v>0.62229999999999996</v>
      </c>
      <c r="E395" t="s">
        <v>116</v>
      </c>
      <c r="F395" t="s">
        <v>116</v>
      </c>
      <c r="G395" t="s">
        <v>105</v>
      </c>
      <c r="H395">
        <v>2020</v>
      </c>
      <c r="I395">
        <v>0</v>
      </c>
      <c r="J395">
        <v>0</v>
      </c>
      <c r="K395">
        <v>0</v>
      </c>
      <c r="L395">
        <v>0</v>
      </c>
      <c r="M395" t="s">
        <v>147</v>
      </c>
    </row>
    <row r="396" spans="1:13" x14ac:dyDescent="0.3">
      <c r="A396" t="s">
        <v>27</v>
      </c>
      <c r="B396">
        <v>0.30990000000000001</v>
      </c>
      <c r="C396">
        <v>0.60650000000000004</v>
      </c>
      <c r="D396">
        <v>0.62229999999999996</v>
      </c>
      <c r="E396" t="s">
        <v>116</v>
      </c>
      <c r="F396" t="s">
        <v>116</v>
      </c>
      <c r="G396" t="s">
        <v>106</v>
      </c>
      <c r="H396">
        <v>2020</v>
      </c>
      <c r="I396">
        <v>0.2</v>
      </c>
      <c r="J396">
        <v>0.12130000000000002</v>
      </c>
      <c r="K396">
        <v>6.1980000000000007E-2</v>
      </c>
      <c r="L396">
        <v>5.9320000000000012E-2</v>
      </c>
      <c r="M396" t="s">
        <v>148</v>
      </c>
    </row>
    <row r="397" spans="1:13" x14ac:dyDescent="0.3">
      <c r="A397" t="s">
        <v>27</v>
      </c>
      <c r="B397">
        <v>0.30990000000000001</v>
      </c>
      <c r="C397">
        <v>0.60650000000000004</v>
      </c>
      <c r="D397">
        <v>0.62229999999999996</v>
      </c>
      <c r="E397" t="s">
        <v>116</v>
      </c>
      <c r="F397" t="s">
        <v>116</v>
      </c>
      <c r="G397" t="s">
        <v>107</v>
      </c>
      <c r="H397">
        <v>2021</v>
      </c>
      <c r="I397">
        <v>0</v>
      </c>
      <c r="J397">
        <v>0</v>
      </c>
      <c r="K397">
        <v>0</v>
      </c>
      <c r="L397">
        <v>0</v>
      </c>
      <c r="M397" t="s">
        <v>149</v>
      </c>
    </row>
    <row r="398" spans="1:13" x14ac:dyDescent="0.3">
      <c r="A398" t="s">
        <v>27</v>
      </c>
      <c r="B398">
        <v>0.4204</v>
      </c>
      <c r="C398">
        <v>0.67430000000000001</v>
      </c>
      <c r="D398">
        <v>0.70660000000000001</v>
      </c>
      <c r="E398" t="s">
        <v>15</v>
      </c>
      <c r="F398" t="s">
        <v>15</v>
      </c>
      <c r="G398" t="s">
        <v>98</v>
      </c>
      <c r="H398">
        <v>2020</v>
      </c>
      <c r="I398">
        <v>0</v>
      </c>
      <c r="J398">
        <v>0</v>
      </c>
      <c r="K398">
        <v>0</v>
      </c>
      <c r="L398">
        <v>0</v>
      </c>
      <c r="M398" t="s">
        <v>141</v>
      </c>
    </row>
    <row r="399" spans="1:13" x14ac:dyDescent="0.3">
      <c r="A399" t="s">
        <v>27</v>
      </c>
      <c r="B399">
        <v>0.4204</v>
      </c>
      <c r="C399">
        <v>0.67430000000000001</v>
      </c>
      <c r="D399">
        <v>0.70660000000000001</v>
      </c>
      <c r="E399" t="s">
        <v>15</v>
      </c>
      <c r="F399" t="s">
        <v>15</v>
      </c>
      <c r="G399" t="s">
        <v>100</v>
      </c>
      <c r="H399">
        <v>2020</v>
      </c>
      <c r="I399">
        <v>7.85</v>
      </c>
      <c r="J399">
        <v>5.2932550000000003</v>
      </c>
      <c r="K399">
        <v>3.3001399999999999</v>
      </c>
      <c r="L399">
        <v>1.9931150000000004</v>
      </c>
      <c r="M399" t="s">
        <v>142</v>
      </c>
    </row>
    <row r="400" spans="1:13" x14ac:dyDescent="0.3">
      <c r="A400" t="s">
        <v>27</v>
      </c>
      <c r="B400">
        <v>0.4204</v>
      </c>
      <c r="C400">
        <v>0.67430000000000001</v>
      </c>
      <c r="D400">
        <v>0.70660000000000001</v>
      </c>
      <c r="E400" t="s">
        <v>15</v>
      </c>
      <c r="F400" t="s">
        <v>15</v>
      </c>
      <c r="G400" t="s">
        <v>101</v>
      </c>
      <c r="H400">
        <v>2020</v>
      </c>
      <c r="I400">
        <v>2.82</v>
      </c>
      <c r="J400">
        <v>1.9015259999999998</v>
      </c>
      <c r="K400">
        <v>1.1855279999999999</v>
      </c>
      <c r="L400">
        <v>0.71599799999999991</v>
      </c>
      <c r="M400" t="s">
        <v>143</v>
      </c>
    </row>
    <row r="401" spans="1:13" x14ac:dyDescent="0.3">
      <c r="A401" t="s">
        <v>27</v>
      </c>
      <c r="B401">
        <v>0.4204</v>
      </c>
      <c r="C401">
        <v>0.67430000000000001</v>
      </c>
      <c r="D401">
        <v>0.70660000000000001</v>
      </c>
      <c r="E401" t="s">
        <v>15</v>
      </c>
      <c r="F401" t="s">
        <v>15</v>
      </c>
      <c r="G401" t="s">
        <v>102</v>
      </c>
      <c r="H401">
        <v>2020</v>
      </c>
      <c r="I401">
        <v>0</v>
      </c>
      <c r="J401">
        <v>0</v>
      </c>
      <c r="K401">
        <v>0</v>
      </c>
      <c r="L401">
        <v>0</v>
      </c>
      <c r="M401" t="s">
        <v>144</v>
      </c>
    </row>
    <row r="402" spans="1:13" x14ac:dyDescent="0.3">
      <c r="A402" t="s">
        <v>27</v>
      </c>
      <c r="B402">
        <v>0.4204</v>
      </c>
      <c r="C402">
        <v>0.67430000000000001</v>
      </c>
      <c r="D402">
        <v>0.70660000000000001</v>
      </c>
      <c r="E402" t="s">
        <v>15</v>
      </c>
      <c r="F402" t="s">
        <v>15</v>
      </c>
      <c r="G402" t="s">
        <v>103</v>
      </c>
      <c r="H402">
        <v>2020</v>
      </c>
      <c r="I402">
        <v>1.86</v>
      </c>
      <c r="J402">
        <v>1.2541980000000001</v>
      </c>
      <c r="K402">
        <v>0.78194400000000008</v>
      </c>
      <c r="L402">
        <v>0.47225400000000006</v>
      </c>
      <c r="M402" t="s">
        <v>145</v>
      </c>
    </row>
    <row r="403" spans="1:13" x14ac:dyDescent="0.3">
      <c r="A403" t="s">
        <v>27</v>
      </c>
      <c r="B403">
        <v>0.4204</v>
      </c>
      <c r="C403">
        <v>0.67430000000000001</v>
      </c>
      <c r="D403">
        <v>0.70660000000000001</v>
      </c>
      <c r="E403" t="s">
        <v>15</v>
      </c>
      <c r="F403" t="s">
        <v>15</v>
      </c>
      <c r="G403" t="s">
        <v>104</v>
      </c>
      <c r="H403">
        <v>2020</v>
      </c>
      <c r="I403">
        <v>2.04</v>
      </c>
      <c r="J403">
        <v>1.375572</v>
      </c>
      <c r="K403">
        <v>0.85761600000000004</v>
      </c>
      <c r="L403">
        <v>0.51795599999999997</v>
      </c>
      <c r="M403" t="s">
        <v>146</v>
      </c>
    </row>
    <row r="404" spans="1:13" x14ac:dyDescent="0.3">
      <c r="A404" t="s">
        <v>27</v>
      </c>
      <c r="B404">
        <v>0.4204</v>
      </c>
      <c r="C404">
        <v>0.67430000000000001</v>
      </c>
      <c r="D404">
        <v>0.70660000000000001</v>
      </c>
      <c r="E404" t="s">
        <v>15</v>
      </c>
      <c r="F404" t="s">
        <v>15</v>
      </c>
      <c r="G404" t="s">
        <v>105</v>
      </c>
      <c r="H404">
        <v>2020</v>
      </c>
      <c r="I404">
        <v>0.49</v>
      </c>
      <c r="J404">
        <v>0.33040700000000001</v>
      </c>
      <c r="K404">
        <v>0.20599599999999998</v>
      </c>
      <c r="L404">
        <v>0.12441100000000002</v>
      </c>
      <c r="M404" t="s">
        <v>147</v>
      </c>
    </row>
    <row r="405" spans="1:13" x14ac:dyDescent="0.3">
      <c r="A405" t="s">
        <v>27</v>
      </c>
      <c r="B405">
        <v>0.4204</v>
      </c>
      <c r="C405">
        <v>0.67430000000000001</v>
      </c>
      <c r="D405">
        <v>0.70660000000000001</v>
      </c>
      <c r="E405" t="s">
        <v>15</v>
      </c>
      <c r="F405" t="s">
        <v>15</v>
      </c>
      <c r="G405" t="s">
        <v>106</v>
      </c>
      <c r="H405">
        <v>2020</v>
      </c>
      <c r="I405">
        <v>0.44</v>
      </c>
      <c r="J405">
        <v>0.29669200000000001</v>
      </c>
      <c r="K405">
        <v>0.184976</v>
      </c>
      <c r="L405">
        <v>0.11171600000000001</v>
      </c>
      <c r="M405" t="s">
        <v>148</v>
      </c>
    </row>
    <row r="406" spans="1:13" x14ac:dyDescent="0.3">
      <c r="A406" t="s">
        <v>27</v>
      </c>
      <c r="B406">
        <v>0.4204</v>
      </c>
      <c r="C406">
        <v>0.67430000000000001</v>
      </c>
      <c r="D406">
        <v>0.70660000000000001</v>
      </c>
      <c r="E406" t="s">
        <v>15</v>
      </c>
      <c r="F406" t="s">
        <v>15</v>
      </c>
      <c r="G406" t="s">
        <v>107</v>
      </c>
      <c r="H406">
        <v>2021</v>
      </c>
      <c r="I406">
        <v>2.38</v>
      </c>
      <c r="J406">
        <v>1.6048339999999999</v>
      </c>
      <c r="K406">
        <v>1.0005519999999999</v>
      </c>
      <c r="L406">
        <v>0.60428199999999999</v>
      </c>
      <c r="M406" t="s">
        <v>149</v>
      </c>
    </row>
    <row r="407" spans="1:13" x14ac:dyDescent="0.3">
      <c r="A407" t="s">
        <v>27</v>
      </c>
      <c r="B407">
        <v>0.50549999999999995</v>
      </c>
      <c r="C407">
        <v>1.0416000000000001</v>
      </c>
      <c r="D407">
        <v>1.0714999999999999</v>
      </c>
      <c r="E407" t="s">
        <v>16</v>
      </c>
      <c r="F407" t="s">
        <v>16</v>
      </c>
      <c r="G407" t="s">
        <v>98</v>
      </c>
      <c r="H407">
        <v>2020</v>
      </c>
      <c r="I407">
        <v>0</v>
      </c>
      <c r="J407">
        <v>0</v>
      </c>
      <c r="K407">
        <v>0</v>
      </c>
      <c r="L407">
        <v>0</v>
      </c>
      <c r="M407" t="s">
        <v>141</v>
      </c>
    </row>
    <row r="408" spans="1:13" x14ac:dyDescent="0.3">
      <c r="A408" t="s">
        <v>27</v>
      </c>
      <c r="B408">
        <v>0.50549999999999995</v>
      </c>
      <c r="C408">
        <v>1.0416000000000001</v>
      </c>
      <c r="D408">
        <v>1.0714999999999999</v>
      </c>
      <c r="E408" t="s">
        <v>16</v>
      </c>
      <c r="F408" t="s">
        <v>16</v>
      </c>
      <c r="G408" t="s">
        <v>100</v>
      </c>
      <c r="H408">
        <v>2020</v>
      </c>
      <c r="I408">
        <v>0.6</v>
      </c>
      <c r="J408">
        <v>0.62496000000000007</v>
      </c>
      <c r="K408">
        <v>0.30329999999999996</v>
      </c>
      <c r="L408">
        <v>0.32166000000000011</v>
      </c>
      <c r="M408" t="s">
        <v>142</v>
      </c>
    </row>
    <row r="409" spans="1:13" x14ac:dyDescent="0.3">
      <c r="A409" t="s">
        <v>27</v>
      </c>
      <c r="B409">
        <v>0.50549999999999995</v>
      </c>
      <c r="C409">
        <v>1.0416000000000001</v>
      </c>
      <c r="D409">
        <v>1.0714999999999999</v>
      </c>
      <c r="E409" t="s">
        <v>16</v>
      </c>
      <c r="F409" t="s">
        <v>16</v>
      </c>
      <c r="G409" t="s">
        <v>101</v>
      </c>
      <c r="H409">
        <v>2020</v>
      </c>
      <c r="I409">
        <v>3.55</v>
      </c>
      <c r="J409">
        <v>3.6976800000000001</v>
      </c>
      <c r="K409">
        <v>1.7945249999999997</v>
      </c>
      <c r="L409">
        <v>1.9031550000000004</v>
      </c>
      <c r="M409" t="s">
        <v>143</v>
      </c>
    </row>
    <row r="410" spans="1:13" x14ac:dyDescent="0.3">
      <c r="A410" t="s">
        <v>27</v>
      </c>
      <c r="B410">
        <v>0.50549999999999995</v>
      </c>
      <c r="C410">
        <v>1.0416000000000001</v>
      </c>
      <c r="D410">
        <v>1.0714999999999999</v>
      </c>
      <c r="E410" t="s">
        <v>16</v>
      </c>
      <c r="F410" t="s">
        <v>16</v>
      </c>
      <c r="G410" t="s">
        <v>102</v>
      </c>
      <c r="H410">
        <v>2020</v>
      </c>
      <c r="I410">
        <v>0.87</v>
      </c>
      <c r="J410">
        <v>0.90619200000000011</v>
      </c>
      <c r="K410">
        <v>0.43978499999999993</v>
      </c>
      <c r="L410">
        <v>0.46640700000000018</v>
      </c>
      <c r="M410" t="s">
        <v>144</v>
      </c>
    </row>
    <row r="411" spans="1:13" x14ac:dyDescent="0.3">
      <c r="A411" t="s">
        <v>27</v>
      </c>
      <c r="B411">
        <v>0.50549999999999995</v>
      </c>
      <c r="C411">
        <v>1.0416000000000001</v>
      </c>
      <c r="D411">
        <v>1.0714999999999999</v>
      </c>
      <c r="E411" t="s">
        <v>16</v>
      </c>
      <c r="F411" t="s">
        <v>16</v>
      </c>
      <c r="G411" t="s">
        <v>103</v>
      </c>
      <c r="H411">
        <v>2020</v>
      </c>
      <c r="I411">
        <v>0</v>
      </c>
      <c r="J411">
        <v>0</v>
      </c>
      <c r="K411">
        <v>0</v>
      </c>
      <c r="L411">
        <v>0</v>
      </c>
      <c r="M411" t="s">
        <v>145</v>
      </c>
    </row>
    <row r="412" spans="1:13" x14ac:dyDescent="0.3">
      <c r="A412" t="s">
        <v>27</v>
      </c>
      <c r="B412">
        <v>0.50549999999999995</v>
      </c>
      <c r="C412">
        <v>1.0416000000000001</v>
      </c>
      <c r="D412">
        <v>1.0714999999999999</v>
      </c>
      <c r="E412" t="s">
        <v>16</v>
      </c>
      <c r="F412" t="s">
        <v>16</v>
      </c>
      <c r="G412" t="s">
        <v>104</v>
      </c>
      <c r="H412">
        <v>2020</v>
      </c>
      <c r="I412">
        <v>0.87</v>
      </c>
      <c r="J412">
        <v>0.90619200000000011</v>
      </c>
      <c r="K412">
        <v>0.43978499999999993</v>
      </c>
      <c r="L412">
        <v>0.46640700000000018</v>
      </c>
      <c r="M412" t="s">
        <v>146</v>
      </c>
    </row>
    <row r="413" spans="1:13" x14ac:dyDescent="0.3">
      <c r="A413" t="s">
        <v>27</v>
      </c>
      <c r="B413">
        <v>0.50549999999999995</v>
      </c>
      <c r="C413">
        <v>1.0416000000000001</v>
      </c>
      <c r="D413">
        <v>1.0714999999999999</v>
      </c>
      <c r="E413" t="s">
        <v>16</v>
      </c>
      <c r="F413" t="s">
        <v>16</v>
      </c>
      <c r="G413" t="s">
        <v>105</v>
      </c>
      <c r="H413">
        <v>2020</v>
      </c>
      <c r="I413">
        <v>0.04</v>
      </c>
      <c r="J413">
        <v>4.1664000000000007E-2</v>
      </c>
      <c r="K413">
        <v>2.0219999999999998E-2</v>
      </c>
      <c r="L413">
        <v>2.1444000000000008E-2</v>
      </c>
      <c r="M413" t="s">
        <v>147</v>
      </c>
    </row>
    <row r="414" spans="1:13" x14ac:dyDescent="0.3">
      <c r="A414" t="s">
        <v>27</v>
      </c>
      <c r="B414">
        <v>0.50549999999999995</v>
      </c>
      <c r="C414">
        <v>1.0416000000000001</v>
      </c>
      <c r="D414">
        <v>1.0714999999999999</v>
      </c>
      <c r="E414" t="s">
        <v>16</v>
      </c>
      <c r="F414" t="s">
        <v>16</v>
      </c>
      <c r="G414" t="s">
        <v>106</v>
      </c>
      <c r="H414">
        <v>2020</v>
      </c>
      <c r="I414">
        <v>0</v>
      </c>
      <c r="J414">
        <v>0</v>
      </c>
      <c r="K414">
        <v>0</v>
      </c>
      <c r="L414">
        <v>0</v>
      </c>
      <c r="M414" t="s">
        <v>148</v>
      </c>
    </row>
    <row r="415" spans="1:13" x14ac:dyDescent="0.3">
      <c r="A415" t="s">
        <v>27</v>
      </c>
      <c r="B415">
        <v>0.50549999999999995</v>
      </c>
      <c r="C415">
        <v>1.0416000000000001</v>
      </c>
      <c r="D415">
        <v>1.0714999999999999</v>
      </c>
      <c r="E415" t="s">
        <v>16</v>
      </c>
      <c r="F415" t="s">
        <v>16</v>
      </c>
      <c r="G415" t="s">
        <v>107</v>
      </c>
      <c r="H415">
        <v>2021</v>
      </c>
      <c r="I415">
        <v>0</v>
      </c>
      <c r="J415">
        <v>0</v>
      </c>
      <c r="K415">
        <v>0</v>
      </c>
      <c r="L415">
        <v>0</v>
      </c>
      <c r="M415" t="s">
        <v>149</v>
      </c>
    </row>
    <row r="416" spans="1:13" x14ac:dyDescent="0.3">
      <c r="A416" t="s">
        <v>27</v>
      </c>
      <c r="B416">
        <v>0.17050000000000001</v>
      </c>
      <c r="C416">
        <v>0.42820000000000003</v>
      </c>
      <c r="D416">
        <v>0</v>
      </c>
      <c r="E416" t="s">
        <v>112</v>
      </c>
      <c r="F416" t="s">
        <v>112</v>
      </c>
      <c r="G416" t="s">
        <v>98</v>
      </c>
      <c r="H416">
        <v>2020</v>
      </c>
      <c r="I416">
        <v>0</v>
      </c>
      <c r="J416">
        <v>0</v>
      </c>
      <c r="K416">
        <v>0</v>
      </c>
      <c r="L416">
        <v>0</v>
      </c>
      <c r="M416" t="s">
        <v>141</v>
      </c>
    </row>
    <row r="417" spans="1:13" x14ac:dyDescent="0.3">
      <c r="A417" t="s">
        <v>27</v>
      </c>
      <c r="B417">
        <v>0.17050000000000001</v>
      </c>
      <c r="C417">
        <v>0.42820000000000003</v>
      </c>
      <c r="D417">
        <v>0</v>
      </c>
      <c r="E417" t="s">
        <v>112</v>
      </c>
      <c r="F417" t="s">
        <v>112</v>
      </c>
      <c r="G417" t="s">
        <v>100</v>
      </c>
      <c r="H417">
        <v>2020</v>
      </c>
      <c r="I417">
        <v>2.2200000000000002</v>
      </c>
      <c r="J417">
        <v>0.95060400000000012</v>
      </c>
      <c r="K417">
        <v>0.37851000000000007</v>
      </c>
      <c r="L417">
        <v>0.5720940000000001</v>
      </c>
      <c r="M417" t="s">
        <v>142</v>
      </c>
    </row>
    <row r="418" spans="1:13" x14ac:dyDescent="0.3">
      <c r="A418" t="s">
        <v>27</v>
      </c>
      <c r="B418">
        <v>0.17050000000000001</v>
      </c>
      <c r="C418">
        <v>0.42820000000000003</v>
      </c>
      <c r="D418">
        <v>0</v>
      </c>
      <c r="E418" t="s">
        <v>112</v>
      </c>
      <c r="F418" t="s">
        <v>112</v>
      </c>
      <c r="G418" t="s">
        <v>101</v>
      </c>
      <c r="H418">
        <v>2020</v>
      </c>
      <c r="I418">
        <v>0.2</v>
      </c>
      <c r="J418">
        <v>8.5640000000000008E-2</v>
      </c>
      <c r="K418">
        <v>3.4100000000000005E-2</v>
      </c>
      <c r="L418">
        <v>5.1540000000000002E-2</v>
      </c>
      <c r="M418" t="s">
        <v>143</v>
      </c>
    </row>
    <row r="419" spans="1:13" x14ac:dyDescent="0.3">
      <c r="A419" t="s">
        <v>27</v>
      </c>
      <c r="B419">
        <v>0.17050000000000001</v>
      </c>
      <c r="C419">
        <v>0.42820000000000003</v>
      </c>
      <c r="D419">
        <v>0</v>
      </c>
      <c r="E419" t="s">
        <v>112</v>
      </c>
      <c r="F419" t="s">
        <v>112</v>
      </c>
      <c r="G419" t="s">
        <v>102</v>
      </c>
      <c r="H419">
        <v>2020</v>
      </c>
      <c r="I419">
        <v>4.13</v>
      </c>
      <c r="J419">
        <v>1.7684660000000001</v>
      </c>
      <c r="K419">
        <v>0.70416500000000004</v>
      </c>
      <c r="L419">
        <v>1.0643009999999999</v>
      </c>
      <c r="M419" t="s">
        <v>144</v>
      </c>
    </row>
    <row r="420" spans="1:13" x14ac:dyDescent="0.3">
      <c r="A420" t="s">
        <v>27</v>
      </c>
      <c r="B420">
        <v>0.17050000000000001</v>
      </c>
      <c r="C420">
        <v>0.42820000000000003</v>
      </c>
      <c r="D420">
        <v>0</v>
      </c>
      <c r="E420" t="s">
        <v>112</v>
      </c>
      <c r="F420" t="s">
        <v>112</v>
      </c>
      <c r="G420" t="s">
        <v>103</v>
      </c>
      <c r="H420">
        <v>2020</v>
      </c>
      <c r="I420">
        <v>2.0499999999999998</v>
      </c>
      <c r="J420">
        <v>0.87780999999999998</v>
      </c>
      <c r="K420">
        <v>0.34952499999999997</v>
      </c>
      <c r="L420">
        <v>0.528285</v>
      </c>
      <c r="M420" t="s">
        <v>145</v>
      </c>
    </row>
    <row r="421" spans="1:13" x14ac:dyDescent="0.3">
      <c r="A421" t="s">
        <v>27</v>
      </c>
      <c r="B421">
        <v>0.17050000000000001</v>
      </c>
      <c r="C421">
        <v>0.42820000000000003</v>
      </c>
      <c r="D421">
        <v>0</v>
      </c>
      <c r="E421" t="s">
        <v>112</v>
      </c>
      <c r="F421" t="s">
        <v>112</v>
      </c>
      <c r="G421" t="s">
        <v>104</v>
      </c>
      <c r="H421">
        <v>2020</v>
      </c>
      <c r="I421">
        <v>0.1</v>
      </c>
      <c r="J421">
        <v>4.2820000000000004E-2</v>
      </c>
      <c r="K421">
        <v>1.7050000000000003E-2</v>
      </c>
      <c r="L421">
        <v>2.5770000000000001E-2</v>
      </c>
      <c r="M421" t="s">
        <v>146</v>
      </c>
    </row>
    <row r="422" spans="1:13" x14ac:dyDescent="0.3">
      <c r="A422" t="s">
        <v>27</v>
      </c>
      <c r="B422">
        <v>0.17050000000000001</v>
      </c>
      <c r="C422">
        <v>0.42820000000000003</v>
      </c>
      <c r="D422">
        <v>0</v>
      </c>
      <c r="E422" t="s">
        <v>112</v>
      </c>
      <c r="F422" t="s">
        <v>112</v>
      </c>
      <c r="G422" t="s">
        <v>105</v>
      </c>
      <c r="H422">
        <v>2020</v>
      </c>
      <c r="I422">
        <v>2.39</v>
      </c>
      <c r="J422">
        <v>1.023398</v>
      </c>
      <c r="K422">
        <v>0.40749500000000005</v>
      </c>
      <c r="L422">
        <v>0.61590299999999998</v>
      </c>
      <c r="M422" t="s">
        <v>147</v>
      </c>
    </row>
    <row r="423" spans="1:13" x14ac:dyDescent="0.3">
      <c r="A423" t="s">
        <v>27</v>
      </c>
      <c r="B423">
        <v>0.17050000000000001</v>
      </c>
      <c r="C423">
        <v>0.42820000000000003</v>
      </c>
      <c r="D423">
        <v>0</v>
      </c>
      <c r="E423" t="s">
        <v>112</v>
      </c>
      <c r="F423" t="s">
        <v>112</v>
      </c>
      <c r="G423" t="s">
        <v>106</v>
      </c>
      <c r="H423">
        <v>2020</v>
      </c>
      <c r="I423">
        <v>0.63</v>
      </c>
      <c r="J423">
        <v>0.26976600000000001</v>
      </c>
      <c r="K423">
        <v>0.10741500000000001</v>
      </c>
      <c r="L423">
        <v>0.162351</v>
      </c>
      <c r="M423" t="s">
        <v>148</v>
      </c>
    </row>
    <row r="424" spans="1:13" x14ac:dyDescent="0.3">
      <c r="A424" t="s">
        <v>27</v>
      </c>
      <c r="B424">
        <v>0.17050000000000001</v>
      </c>
      <c r="C424">
        <v>0.42820000000000003</v>
      </c>
      <c r="D424">
        <v>0</v>
      </c>
      <c r="E424" t="s">
        <v>112</v>
      </c>
      <c r="F424" t="s">
        <v>112</v>
      </c>
      <c r="G424" t="s">
        <v>107</v>
      </c>
      <c r="H424">
        <v>2021</v>
      </c>
      <c r="I424">
        <v>0</v>
      </c>
      <c r="J424">
        <v>0</v>
      </c>
      <c r="K424">
        <v>0</v>
      </c>
      <c r="L424">
        <v>0</v>
      </c>
      <c r="M424" t="s">
        <v>149</v>
      </c>
    </row>
    <row r="425" spans="1:13" x14ac:dyDescent="0.3">
      <c r="A425" t="s">
        <v>28</v>
      </c>
      <c r="B425">
        <v>157.6224</v>
      </c>
      <c r="C425">
        <v>228.166</v>
      </c>
      <c r="D425">
        <v>209.9813</v>
      </c>
      <c r="E425" t="s">
        <v>112</v>
      </c>
      <c r="F425" t="s">
        <v>112</v>
      </c>
      <c r="G425" t="s">
        <v>98</v>
      </c>
      <c r="H425">
        <v>2020</v>
      </c>
      <c r="I425">
        <v>0.17</v>
      </c>
      <c r="J425">
        <v>38.788220000000003</v>
      </c>
      <c r="K425">
        <v>26.795808000000001</v>
      </c>
      <c r="L425">
        <v>11.992412000000002</v>
      </c>
      <c r="M425" t="s">
        <v>141</v>
      </c>
    </row>
    <row r="426" spans="1:13" x14ac:dyDescent="0.3">
      <c r="A426" t="s">
        <v>28</v>
      </c>
      <c r="B426">
        <v>157.6224</v>
      </c>
      <c r="C426">
        <v>228.166</v>
      </c>
      <c r="D426">
        <v>209.9813</v>
      </c>
      <c r="E426" t="s">
        <v>112</v>
      </c>
      <c r="F426" t="s">
        <v>112</v>
      </c>
      <c r="G426" t="s">
        <v>100</v>
      </c>
      <c r="H426">
        <v>2020</v>
      </c>
      <c r="I426">
        <v>1.1399999999999999</v>
      </c>
      <c r="J426">
        <v>260.10924</v>
      </c>
      <c r="K426">
        <v>179.68953599999998</v>
      </c>
      <c r="L426">
        <v>80.419704000000024</v>
      </c>
      <c r="M426" t="s">
        <v>142</v>
      </c>
    </row>
    <row r="427" spans="1:13" x14ac:dyDescent="0.3">
      <c r="A427" t="s">
        <v>28</v>
      </c>
      <c r="B427">
        <v>157.6224</v>
      </c>
      <c r="C427">
        <v>228.166</v>
      </c>
      <c r="D427">
        <v>209.9813</v>
      </c>
      <c r="E427" t="s">
        <v>112</v>
      </c>
      <c r="F427" t="s">
        <v>112</v>
      </c>
      <c r="G427" t="s">
        <v>101</v>
      </c>
      <c r="H427">
        <v>2020</v>
      </c>
      <c r="I427">
        <v>12.69</v>
      </c>
      <c r="J427">
        <v>2895.4265399999999</v>
      </c>
      <c r="K427">
        <v>2000.2282559999999</v>
      </c>
      <c r="L427">
        <v>895.19828400000006</v>
      </c>
      <c r="M427" t="s">
        <v>143</v>
      </c>
    </row>
    <row r="428" spans="1:13" x14ac:dyDescent="0.3">
      <c r="A428" t="s">
        <v>28</v>
      </c>
      <c r="B428">
        <v>157.6224</v>
      </c>
      <c r="C428">
        <v>228.166</v>
      </c>
      <c r="D428">
        <v>209.9813</v>
      </c>
      <c r="E428" t="s">
        <v>112</v>
      </c>
      <c r="F428" t="s">
        <v>112</v>
      </c>
      <c r="G428" t="s">
        <v>102</v>
      </c>
      <c r="H428">
        <v>2020</v>
      </c>
      <c r="I428">
        <v>0</v>
      </c>
      <c r="J428">
        <v>0</v>
      </c>
      <c r="K428">
        <v>0</v>
      </c>
      <c r="L428">
        <v>0</v>
      </c>
      <c r="M428" t="s">
        <v>144</v>
      </c>
    </row>
    <row r="429" spans="1:13" x14ac:dyDescent="0.3">
      <c r="A429" t="s">
        <v>28</v>
      </c>
      <c r="B429">
        <v>157.6224</v>
      </c>
      <c r="C429">
        <v>228.166</v>
      </c>
      <c r="D429">
        <v>209.9813</v>
      </c>
      <c r="E429" t="s">
        <v>112</v>
      </c>
      <c r="F429" t="s">
        <v>112</v>
      </c>
      <c r="G429" t="s">
        <v>103</v>
      </c>
      <c r="H429">
        <v>2020</v>
      </c>
      <c r="I429">
        <v>1.86</v>
      </c>
      <c r="J429">
        <v>424.38875999999999</v>
      </c>
      <c r="K429">
        <v>293.17766399999999</v>
      </c>
      <c r="L429">
        <v>131.211096</v>
      </c>
      <c r="M429" t="s">
        <v>145</v>
      </c>
    </row>
    <row r="430" spans="1:13" x14ac:dyDescent="0.3">
      <c r="A430" t="s">
        <v>28</v>
      </c>
      <c r="B430">
        <v>157.6224</v>
      </c>
      <c r="C430">
        <v>228.166</v>
      </c>
      <c r="D430">
        <v>209.9813</v>
      </c>
      <c r="E430" t="s">
        <v>112</v>
      </c>
      <c r="F430" t="s">
        <v>112</v>
      </c>
      <c r="G430" t="s">
        <v>104</v>
      </c>
      <c r="H430">
        <v>2020</v>
      </c>
      <c r="I430">
        <v>0</v>
      </c>
      <c r="J430">
        <v>0</v>
      </c>
      <c r="K430">
        <v>0</v>
      </c>
      <c r="L430">
        <v>0</v>
      </c>
      <c r="M430" t="s">
        <v>146</v>
      </c>
    </row>
    <row r="431" spans="1:13" x14ac:dyDescent="0.3">
      <c r="A431" t="s">
        <v>28</v>
      </c>
      <c r="B431">
        <v>157.6224</v>
      </c>
      <c r="C431">
        <v>228.166</v>
      </c>
      <c r="D431">
        <v>209.9813</v>
      </c>
      <c r="E431" t="s">
        <v>112</v>
      </c>
      <c r="F431" t="s">
        <v>112</v>
      </c>
      <c r="G431" t="s">
        <v>105</v>
      </c>
      <c r="H431">
        <v>2020</v>
      </c>
      <c r="I431">
        <v>1.55</v>
      </c>
      <c r="J431">
        <v>353.65730000000002</v>
      </c>
      <c r="K431">
        <v>244.31471999999999</v>
      </c>
      <c r="L431">
        <v>109.34258000000003</v>
      </c>
      <c r="M431" t="s">
        <v>147</v>
      </c>
    </row>
    <row r="432" spans="1:13" x14ac:dyDescent="0.3">
      <c r="A432" t="s">
        <v>28</v>
      </c>
      <c r="B432">
        <v>157.6224</v>
      </c>
      <c r="C432">
        <v>228.166</v>
      </c>
      <c r="D432">
        <v>209.9813</v>
      </c>
      <c r="E432" t="s">
        <v>112</v>
      </c>
      <c r="F432" t="s">
        <v>112</v>
      </c>
      <c r="G432" t="s">
        <v>106</v>
      </c>
      <c r="H432">
        <v>2020</v>
      </c>
      <c r="I432">
        <v>1.26</v>
      </c>
      <c r="J432">
        <v>287.48915999999997</v>
      </c>
      <c r="K432">
        <v>198.60422399999999</v>
      </c>
      <c r="L432">
        <v>88.884935999999982</v>
      </c>
      <c r="M432" t="s">
        <v>148</v>
      </c>
    </row>
    <row r="433" spans="1:13" x14ac:dyDescent="0.3">
      <c r="A433" t="s">
        <v>28</v>
      </c>
      <c r="B433">
        <v>157.6224</v>
      </c>
      <c r="C433">
        <v>228.166</v>
      </c>
      <c r="D433">
        <v>209.9813</v>
      </c>
      <c r="E433" t="s">
        <v>112</v>
      </c>
      <c r="F433" t="s">
        <v>112</v>
      </c>
      <c r="G433" t="s">
        <v>107</v>
      </c>
      <c r="H433">
        <v>2021</v>
      </c>
      <c r="I433">
        <v>0.42</v>
      </c>
      <c r="J433">
        <v>95.829719999999995</v>
      </c>
      <c r="K433">
        <v>66.201408000000001</v>
      </c>
      <c r="L433">
        <v>29.628311999999994</v>
      </c>
      <c r="M433" t="s">
        <v>149</v>
      </c>
    </row>
    <row r="434" spans="1:13" x14ac:dyDescent="0.3">
      <c r="A434" t="s">
        <v>28</v>
      </c>
      <c r="B434">
        <v>151.53649999999999</v>
      </c>
      <c r="C434">
        <v>190.81950000000001</v>
      </c>
      <c r="D434">
        <v>216.13810000000001</v>
      </c>
      <c r="E434" t="s">
        <v>115</v>
      </c>
      <c r="F434" t="s">
        <v>115</v>
      </c>
      <c r="G434" t="s">
        <v>98</v>
      </c>
      <c r="H434">
        <v>2020</v>
      </c>
      <c r="I434">
        <v>6.21</v>
      </c>
      <c r="J434">
        <v>1184.9890950000001</v>
      </c>
      <c r="K434">
        <v>941.04166499999997</v>
      </c>
      <c r="L434">
        <v>243.94743000000017</v>
      </c>
      <c r="M434" t="s">
        <v>141</v>
      </c>
    </row>
    <row r="435" spans="1:13" x14ac:dyDescent="0.3">
      <c r="A435" t="s">
        <v>28</v>
      </c>
      <c r="B435">
        <v>151.53649999999999</v>
      </c>
      <c r="C435">
        <v>190.81950000000001</v>
      </c>
      <c r="D435">
        <v>216.13810000000001</v>
      </c>
      <c r="E435" t="s">
        <v>115</v>
      </c>
      <c r="F435" t="s">
        <v>115</v>
      </c>
      <c r="G435" t="s">
        <v>100</v>
      </c>
      <c r="H435">
        <v>2020</v>
      </c>
      <c r="I435">
        <v>1.1200000000000001</v>
      </c>
      <c r="J435">
        <v>213.71784000000002</v>
      </c>
      <c r="K435">
        <v>169.72087999999999</v>
      </c>
      <c r="L435">
        <v>43.99696000000003</v>
      </c>
      <c r="M435" t="s">
        <v>142</v>
      </c>
    </row>
    <row r="436" spans="1:13" x14ac:dyDescent="0.3">
      <c r="A436" t="s">
        <v>28</v>
      </c>
      <c r="B436">
        <v>151.53649999999999</v>
      </c>
      <c r="C436">
        <v>190.81950000000001</v>
      </c>
      <c r="D436">
        <v>216.13810000000001</v>
      </c>
      <c r="E436" t="s">
        <v>115</v>
      </c>
      <c r="F436" t="s">
        <v>115</v>
      </c>
      <c r="G436" t="s">
        <v>101</v>
      </c>
      <c r="H436">
        <v>2020</v>
      </c>
      <c r="I436">
        <v>5.17</v>
      </c>
      <c r="J436">
        <v>986.53681500000005</v>
      </c>
      <c r="K436">
        <v>783.44370499999991</v>
      </c>
      <c r="L436">
        <v>203.09311000000014</v>
      </c>
      <c r="M436" t="s">
        <v>143</v>
      </c>
    </row>
    <row r="437" spans="1:13" x14ac:dyDescent="0.3">
      <c r="A437" t="s">
        <v>28</v>
      </c>
      <c r="B437">
        <v>151.53649999999999</v>
      </c>
      <c r="C437">
        <v>190.81950000000001</v>
      </c>
      <c r="D437">
        <v>216.13810000000001</v>
      </c>
      <c r="E437" t="s">
        <v>115</v>
      </c>
      <c r="F437" t="s">
        <v>115</v>
      </c>
      <c r="G437" t="s">
        <v>102</v>
      </c>
      <c r="H437">
        <v>2020</v>
      </c>
      <c r="I437">
        <v>0.8</v>
      </c>
      <c r="J437">
        <v>152.65560000000002</v>
      </c>
      <c r="K437">
        <v>121.22919999999999</v>
      </c>
      <c r="L437">
        <v>31.426400000000029</v>
      </c>
      <c r="M437" t="s">
        <v>144</v>
      </c>
    </row>
    <row r="438" spans="1:13" x14ac:dyDescent="0.3">
      <c r="A438" t="s">
        <v>28</v>
      </c>
      <c r="B438">
        <v>151.53649999999999</v>
      </c>
      <c r="C438">
        <v>190.81950000000001</v>
      </c>
      <c r="D438">
        <v>216.13810000000001</v>
      </c>
      <c r="E438" t="s">
        <v>115</v>
      </c>
      <c r="F438" t="s">
        <v>115</v>
      </c>
      <c r="G438" t="s">
        <v>103</v>
      </c>
      <c r="H438">
        <v>2020</v>
      </c>
      <c r="I438">
        <v>1.65</v>
      </c>
      <c r="J438">
        <v>314.85217499999999</v>
      </c>
      <c r="K438">
        <v>250.03522499999997</v>
      </c>
      <c r="L438">
        <v>64.81695000000002</v>
      </c>
      <c r="M438" t="s">
        <v>145</v>
      </c>
    </row>
    <row r="439" spans="1:13" x14ac:dyDescent="0.3">
      <c r="A439" t="s">
        <v>28</v>
      </c>
      <c r="B439">
        <v>151.53649999999999</v>
      </c>
      <c r="C439">
        <v>190.81950000000001</v>
      </c>
      <c r="D439">
        <v>216.13810000000001</v>
      </c>
      <c r="E439" t="s">
        <v>115</v>
      </c>
      <c r="F439" t="s">
        <v>115</v>
      </c>
      <c r="G439" t="s">
        <v>104</v>
      </c>
      <c r="H439">
        <v>2020</v>
      </c>
      <c r="I439">
        <v>1.28</v>
      </c>
      <c r="J439">
        <v>244.24896000000001</v>
      </c>
      <c r="K439">
        <v>193.96671999999998</v>
      </c>
      <c r="L439">
        <v>50.28224000000003</v>
      </c>
      <c r="M439" t="s">
        <v>146</v>
      </c>
    </row>
    <row r="440" spans="1:13" x14ac:dyDescent="0.3">
      <c r="A440" t="s">
        <v>28</v>
      </c>
      <c r="B440">
        <v>151.53649999999999</v>
      </c>
      <c r="C440">
        <v>190.81950000000001</v>
      </c>
      <c r="D440">
        <v>216.13810000000001</v>
      </c>
      <c r="E440" t="s">
        <v>115</v>
      </c>
      <c r="F440" t="s">
        <v>115</v>
      </c>
      <c r="G440" t="s">
        <v>105</v>
      </c>
      <c r="H440">
        <v>2020</v>
      </c>
      <c r="I440">
        <v>1.97</v>
      </c>
      <c r="J440">
        <v>375.91441500000002</v>
      </c>
      <c r="K440">
        <v>298.526905</v>
      </c>
      <c r="L440">
        <v>77.38751000000002</v>
      </c>
      <c r="M440" t="s">
        <v>147</v>
      </c>
    </row>
    <row r="441" spans="1:13" x14ac:dyDescent="0.3">
      <c r="A441" t="s">
        <v>28</v>
      </c>
      <c r="B441">
        <v>151.53649999999999</v>
      </c>
      <c r="C441">
        <v>190.81950000000001</v>
      </c>
      <c r="D441">
        <v>216.13810000000001</v>
      </c>
      <c r="E441" t="s">
        <v>115</v>
      </c>
      <c r="F441" t="s">
        <v>115</v>
      </c>
      <c r="G441" t="s">
        <v>106</v>
      </c>
      <c r="H441">
        <v>2020</v>
      </c>
      <c r="I441">
        <v>7.15</v>
      </c>
      <c r="J441">
        <v>1364.3594250000001</v>
      </c>
      <c r="K441">
        <v>1083.4859750000001</v>
      </c>
      <c r="L441">
        <v>280.87345000000005</v>
      </c>
      <c r="M441" t="s">
        <v>148</v>
      </c>
    </row>
    <row r="442" spans="1:13" x14ac:dyDescent="0.3">
      <c r="A442" t="s">
        <v>28</v>
      </c>
      <c r="B442">
        <v>151.53649999999999</v>
      </c>
      <c r="C442">
        <v>190.81950000000001</v>
      </c>
      <c r="D442">
        <v>216.13810000000001</v>
      </c>
      <c r="E442" t="s">
        <v>115</v>
      </c>
      <c r="F442" t="s">
        <v>115</v>
      </c>
      <c r="G442" t="s">
        <v>107</v>
      </c>
      <c r="H442">
        <v>2021</v>
      </c>
      <c r="I442">
        <v>0</v>
      </c>
      <c r="J442">
        <v>0</v>
      </c>
      <c r="K442">
        <v>0</v>
      </c>
      <c r="L442">
        <v>0</v>
      </c>
      <c r="M442" t="s">
        <v>149</v>
      </c>
    </row>
    <row r="443" spans="1:13" x14ac:dyDescent="0.3">
      <c r="A443" t="s">
        <v>28</v>
      </c>
      <c r="B443">
        <v>109.5609</v>
      </c>
      <c r="C443">
        <v>146.8193</v>
      </c>
      <c r="D443">
        <v>0</v>
      </c>
      <c r="E443" t="s">
        <v>116</v>
      </c>
      <c r="F443" t="s">
        <v>116</v>
      </c>
      <c r="G443" t="s">
        <v>98</v>
      </c>
      <c r="H443">
        <v>2020</v>
      </c>
      <c r="I443">
        <v>6.21</v>
      </c>
      <c r="J443">
        <v>911.74785299999996</v>
      </c>
      <c r="K443">
        <v>680.37318900000002</v>
      </c>
      <c r="L443">
        <v>231.37466399999994</v>
      </c>
      <c r="M443" t="s">
        <v>141</v>
      </c>
    </row>
    <row r="444" spans="1:13" x14ac:dyDescent="0.3">
      <c r="A444" t="s">
        <v>28</v>
      </c>
      <c r="B444">
        <v>109.5609</v>
      </c>
      <c r="C444">
        <v>146.8193</v>
      </c>
      <c r="D444">
        <v>0</v>
      </c>
      <c r="E444" t="s">
        <v>116</v>
      </c>
      <c r="F444" t="s">
        <v>116</v>
      </c>
      <c r="G444" t="s">
        <v>100</v>
      </c>
      <c r="H444">
        <v>2020</v>
      </c>
      <c r="I444">
        <v>13.11</v>
      </c>
      <c r="J444">
        <v>1924.801023</v>
      </c>
      <c r="K444">
        <v>1436.3433990000001</v>
      </c>
      <c r="L444">
        <v>488.4576239999999</v>
      </c>
      <c r="M444" t="s">
        <v>142</v>
      </c>
    </row>
    <row r="445" spans="1:13" x14ac:dyDescent="0.3">
      <c r="A445" t="s">
        <v>28</v>
      </c>
      <c r="B445">
        <v>109.5609</v>
      </c>
      <c r="C445">
        <v>146.8193</v>
      </c>
      <c r="D445">
        <v>0</v>
      </c>
      <c r="E445" t="s">
        <v>116</v>
      </c>
      <c r="F445" t="s">
        <v>116</v>
      </c>
      <c r="G445" t="s">
        <v>101</v>
      </c>
      <c r="H445">
        <v>2020</v>
      </c>
      <c r="I445">
        <v>4.2</v>
      </c>
      <c r="J445">
        <v>616.64106000000004</v>
      </c>
      <c r="K445">
        <v>460.15578000000005</v>
      </c>
      <c r="L445">
        <v>156.48527999999999</v>
      </c>
      <c r="M445" t="s">
        <v>143</v>
      </c>
    </row>
    <row r="446" spans="1:13" x14ac:dyDescent="0.3">
      <c r="A446" t="s">
        <v>28</v>
      </c>
      <c r="B446">
        <v>109.5609</v>
      </c>
      <c r="C446">
        <v>146.8193</v>
      </c>
      <c r="D446">
        <v>0</v>
      </c>
      <c r="E446" t="s">
        <v>116</v>
      </c>
      <c r="F446" t="s">
        <v>116</v>
      </c>
      <c r="G446" t="s">
        <v>102</v>
      </c>
      <c r="H446">
        <v>2020</v>
      </c>
      <c r="I446">
        <v>1.41</v>
      </c>
      <c r="J446">
        <v>207.01521299999999</v>
      </c>
      <c r="K446">
        <v>154.48086899999998</v>
      </c>
      <c r="L446">
        <v>52.534344000000004</v>
      </c>
      <c r="M446" t="s">
        <v>144</v>
      </c>
    </row>
    <row r="447" spans="1:13" x14ac:dyDescent="0.3">
      <c r="A447" t="s">
        <v>28</v>
      </c>
      <c r="B447">
        <v>109.5609</v>
      </c>
      <c r="C447">
        <v>146.8193</v>
      </c>
      <c r="D447">
        <v>0</v>
      </c>
      <c r="E447" t="s">
        <v>116</v>
      </c>
      <c r="F447" t="s">
        <v>116</v>
      </c>
      <c r="G447" t="s">
        <v>103</v>
      </c>
      <c r="H447">
        <v>2020</v>
      </c>
      <c r="I447">
        <v>0</v>
      </c>
      <c r="J447">
        <v>0</v>
      </c>
      <c r="K447">
        <v>0</v>
      </c>
      <c r="L447">
        <v>0</v>
      </c>
      <c r="M447" t="s">
        <v>145</v>
      </c>
    </row>
    <row r="448" spans="1:13" x14ac:dyDescent="0.3">
      <c r="A448" t="s">
        <v>28</v>
      </c>
      <c r="B448">
        <v>109.5609</v>
      </c>
      <c r="C448">
        <v>146.8193</v>
      </c>
      <c r="D448">
        <v>0</v>
      </c>
      <c r="E448" t="s">
        <v>116</v>
      </c>
      <c r="F448" t="s">
        <v>116</v>
      </c>
      <c r="G448" t="s">
        <v>104</v>
      </c>
      <c r="H448">
        <v>2020</v>
      </c>
      <c r="I448">
        <v>0.79</v>
      </c>
      <c r="J448">
        <v>115.98724700000001</v>
      </c>
      <c r="K448">
        <v>86.553111000000001</v>
      </c>
      <c r="L448">
        <v>29.434136000000009</v>
      </c>
      <c r="M448" t="s">
        <v>146</v>
      </c>
    </row>
    <row r="449" spans="1:13" x14ac:dyDescent="0.3">
      <c r="A449" t="s">
        <v>28</v>
      </c>
      <c r="B449">
        <v>109.5609</v>
      </c>
      <c r="C449">
        <v>146.8193</v>
      </c>
      <c r="D449">
        <v>0</v>
      </c>
      <c r="E449" t="s">
        <v>116</v>
      </c>
      <c r="F449" t="s">
        <v>116</v>
      </c>
      <c r="G449" t="s">
        <v>105</v>
      </c>
      <c r="H449">
        <v>2020</v>
      </c>
      <c r="I449">
        <v>0</v>
      </c>
      <c r="J449">
        <v>0</v>
      </c>
      <c r="K449">
        <v>0</v>
      </c>
      <c r="L449">
        <v>0</v>
      </c>
      <c r="M449" t="s">
        <v>147</v>
      </c>
    </row>
    <row r="450" spans="1:13" x14ac:dyDescent="0.3">
      <c r="A450" t="s">
        <v>28</v>
      </c>
      <c r="B450">
        <v>109.5609</v>
      </c>
      <c r="C450">
        <v>146.8193</v>
      </c>
      <c r="D450">
        <v>0</v>
      </c>
      <c r="E450" t="s">
        <v>116</v>
      </c>
      <c r="F450" t="s">
        <v>116</v>
      </c>
      <c r="G450" t="s">
        <v>106</v>
      </c>
      <c r="H450">
        <v>2020</v>
      </c>
      <c r="I450">
        <v>1.79</v>
      </c>
      <c r="J450">
        <v>262.80654700000002</v>
      </c>
      <c r="K450">
        <v>196.114011</v>
      </c>
      <c r="L450">
        <v>66.692536000000018</v>
      </c>
      <c r="M450" t="s">
        <v>148</v>
      </c>
    </row>
    <row r="451" spans="1:13" x14ac:dyDescent="0.3">
      <c r="A451" t="s">
        <v>28</v>
      </c>
      <c r="B451">
        <v>109.5609</v>
      </c>
      <c r="C451">
        <v>146.8193</v>
      </c>
      <c r="D451">
        <v>0</v>
      </c>
      <c r="E451" t="s">
        <v>116</v>
      </c>
      <c r="F451" t="s">
        <v>116</v>
      </c>
      <c r="G451" t="s">
        <v>107</v>
      </c>
      <c r="H451">
        <v>2021</v>
      </c>
      <c r="I451">
        <v>0</v>
      </c>
      <c r="J451">
        <v>0</v>
      </c>
      <c r="K451">
        <v>0</v>
      </c>
      <c r="L451">
        <v>0</v>
      </c>
      <c r="M451" t="s">
        <v>149</v>
      </c>
    </row>
    <row r="452" spans="1:13" x14ac:dyDescent="0.3">
      <c r="A452" t="s">
        <v>28</v>
      </c>
      <c r="B452">
        <v>47.981000000000002</v>
      </c>
      <c r="C452">
        <v>72.962599999999995</v>
      </c>
      <c r="D452">
        <v>70.638999999999996</v>
      </c>
      <c r="E452" t="s">
        <v>15</v>
      </c>
      <c r="F452" t="s">
        <v>15</v>
      </c>
      <c r="G452" t="s">
        <v>98</v>
      </c>
      <c r="H452">
        <v>2020</v>
      </c>
      <c r="I452">
        <v>0</v>
      </c>
      <c r="J452">
        <v>0</v>
      </c>
      <c r="K452">
        <v>0</v>
      </c>
      <c r="L452">
        <v>0</v>
      </c>
      <c r="M452" t="s">
        <v>141</v>
      </c>
    </row>
    <row r="453" spans="1:13" x14ac:dyDescent="0.3">
      <c r="A453" t="s">
        <v>28</v>
      </c>
      <c r="B453">
        <v>47.981000000000002</v>
      </c>
      <c r="C453">
        <v>72.962599999999995</v>
      </c>
      <c r="D453">
        <v>70.638999999999996</v>
      </c>
      <c r="E453" t="s">
        <v>15</v>
      </c>
      <c r="F453" t="s">
        <v>15</v>
      </c>
      <c r="G453" t="s">
        <v>100</v>
      </c>
      <c r="H453">
        <v>2020</v>
      </c>
      <c r="I453">
        <v>12.84</v>
      </c>
      <c r="J453">
        <v>936.8397839999999</v>
      </c>
      <c r="K453">
        <v>616.07604000000003</v>
      </c>
      <c r="L453">
        <v>320.76374399999986</v>
      </c>
      <c r="M453" t="s">
        <v>142</v>
      </c>
    </row>
    <row r="454" spans="1:13" x14ac:dyDescent="0.3">
      <c r="A454" t="s">
        <v>28</v>
      </c>
      <c r="B454">
        <v>47.981000000000002</v>
      </c>
      <c r="C454">
        <v>72.962599999999995</v>
      </c>
      <c r="D454">
        <v>70.638999999999996</v>
      </c>
      <c r="E454" t="s">
        <v>15</v>
      </c>
      <c r="F454" t="s">
        <v>15</v>
      </c>
      <c r="G454" t="s">
        <v>101</v>
      </c>
      <c r="H454">
        <v>2020</v>
      </c>
      <c r="I454">
        <v>3.95</v>
      </c>
      <c r="J454">
        <v>288.20227</v>
      </c>
      <c r="K454">
        <v>189.52495000000002</v>
      </c>
      <c r="L454">
        <v>98.67731999999998</v>
      </c>
      <c r="M454" t="s">
        <v>143</v>
      </c>
    </row>
    <row r="455" spans="1:13" x14ac:dyDescent="0.3">
      <c r="A455" t="s">
        <v>28</v>
      </c>
      <c r="B455">
        <v>47.981000000000002</v>
      </c>
      <c r="C455">
        <v>72.962599999999995</v>
      </c>
      <c r="D455">
        <v>70.638999999999996</v>
      </c>
      <c r="E455" t="s">
        <v>15</v>
      </c>
      <c r="F455" t="s">
        <v>15</v>
      </c>
      <c r="G455" t="s">
        <v>102</v>
      </c>
      <c r="H455">
        <v>2020</v>
      </c>
      <c r="I455">
        <v>4.46</v>
      </c>
      <c r="J455">
        <v>325.41319599999997</v>
      </c>
      <c r="K455">
        <v>213.99526</v>
      </c>
      <c r="L455">
        <v>111.41793599999997</v>
      </c>
      <c r="M455" t="s">
        <v>144</v>
      </c>
    </row>
    <row r="456" spans="1:13" x14ac:dyDescent="0.3">
      <c r="A456" t="s">
        <v>28</v>
      </c>
      <c r="B456">
        <v>47.981000000000002</v>
      </c>
      <c r="C456">
        <v>72.962599999999995</v>
      </c>
      <c r="D456">
        <v>70.638999999999996</v>
      </c>
      <c r="E456" t="s">
        <v>15</v>
      </c>
      <c r="F456" t="s">
        <v>15</v>
      </c>
      <c r="G456" t="s">
        <v>103</v>
      </c>
      <c r="H456">
        <v>2020</v>
      </c>
      <c r="I456">
        <v>1.96</v>
      </c>
      <c r="J456">
        <v>143.00669599999998</v>
      </c>
      <c r="K456">
        <v>94.042760000000001</v>
      </c>
      <c r="L456">
        <v>48.963935999999975</v>
      </c>
      <c r="M456" t="s">
        <v>145</v>
      </c>
    </row>
    <row r="457" spans="1:13" x14ac:dyDescent="0.3">
      <c r="A457" t="s">
        <v>28</v>
      </c>
      <c r="B457">
        <v>47.981000000000002</v>
      </c>
      <c r="C457">
        <v>72.962599999999995</v>
      </c>
      <c r="D457">
        <v>70.638999999999996</v>
      </c>
      <c r="E457" t="s">
        <v>15</v>
      </c>
      <c r="F457" t="s">
        <v>15</v>
      </c>
      <c r="G457" t="s">
        <v>104</v>
      </c>
      <c r="H457">
        <v>2020</v>
      </c>
      <c r="I457">
        <v>0.32</v>
      </c>
      <c r="J457">
        <v>23.348032</v>
      </c>
      <c r="K457">
        <v>15.35392</v>
      </c>
      <c r="L457">
        <v>7.9941119999999994</v>
      </c>
      <c r="M457" t="s">
        <v>146</v>
      </c>
    </row>
    <row r="458" spans="1:13" x14ac:dyDescent="0.3">
      <c r="A458" t="s">
        <v>28</v>
      </c>
      <c r="B458">
        <v>47.981000000000002</v>
      </c>
      <c r="C458">
        <v>72.962599999999995</v>
      </c>
      <c r="D458">
        <v>70.638999999999996</v>
      </c>
      <c r="E458" t="s">
        <v>15</v>
      </c>
      <c r="F458" t="s">
        <v>15</v>
      </c>
      <c r="G458" t="s">
        <v>105</v>
      </c>
      <c r="H458">
        <v>2020</v>
      </c>
      <c r="I458">
        <v>0.76</v>
      </c>
      <c r="J458">
        <v>55.451575999999996</v>
      </c>
      <c r="K458">
        <v>36.465560000000004</v>
      </c>
      <c r="L458">
        <v>18.986015999999992</v>
      </c>
      <c r="M458" t="s">
        <v>147</v>
      </c>
    </row>
    <row r="459" spans="1:13" x14ac:dyDescent="0.3">
      <c r="A459" t="s">
        <v>28</v>
      </c>
      <c r="B459">
        <v>47.981000000000002</v>
      </c>
      <c r="C459">
        <v>72.962599999999995</v>
      </c>
      <c r="D459">
        <v>70.638999999999996</v>
      </c>
      <c r="E459" t="s">
        <v>15</v>
      </c>
      <c r="F459" t="s">
        <v>15</v>
      </c>
      <c r="G459" t="s">
        <v>106</v>
      </c>
      <c r="H459">
        <v>2020</v>
      </c>
      <c r="I459">
        <v>1.42</v>
      </c>
      <c r="J459">
        <v>103.60689199999999</v>
      </c>
      <c r="K459">
        <v>68.133020000000002</v>
      </c>
      <c r="L459">
        <v>35.473871999999986</v>
      </c>
      <c r="M459" t="s">
        <v>148</v>
      </c>
    </row>
    <row r="460" spans="1:13" x14ac:dyDescent="0.3">
      <c r="A460" t="s">
        <v>28</v>
      </c>
      <c r="B460">
        <v>47.981000000000002</v>
      </c>
      <c r="C460">
        <v>72.962599999999995</v>
      </c>
      <c r="D460">
        <v>70.638999999999996</v>
      </c>
      <c r="E460" t="s">
        <v>15</v>
      </c>
      <c r="F460" t="s">
        <v>15</v>
      </c>
      <c r="G460" t="s">
        <v>107</v>
      </c>
      <c r="H460">
        <v>2021</v>
      </c>
      <c r="I460">
        <v>4.07</v>
      </c>
      <c r="J460">
        <v>296.95778200000001</v>
      </c>
      <c r="K460">
        <v>195.28267000000002</v>
      </c>
      <c r="L460">
        <v>101.67511199999998</v>
      </c>
      <c r="M460" t="s">
        <v>149</v>
      </c>
    </row>
    <row r="461" spans="1:13" x14ac:dyDescent="0.3">
      <c r="A461" t="s">
        <v>28</v>
      </c>
      <c r="B461">
        <v>136.26740000000001</v>
      </c>
      <c r="C461">
        <v>165.92099999999999</v>
      </c>
      <c r="D461">
        <v>190.6131</v>
      </c>
      <c r="E461" t="s">
        <v>16</v>
      </c>
      <c r="F461" t="s">
        <v>16</v>
      </c>
      <c r="G461" t="s">
        <v>98</v>
      </c>
      <c r="H461">
        <v>2020</v>
      </c>
      <c r="I461">
        <v>1.45</v>
      </c>
      <c r="J461">
        <v>240.58544999999998</v>
      </c>
      <c r="K461">
        <v>197.58772999999999</v>
      </c>
      <c r="L461">
        <v>42.997719999999987</v>
      </c>
      <c r="M461" t="s">
        <v>141</v>
      </c>
    </row>
    <row r="462" spans="1:13" x14ac:dyDescent="0.3">
      <c r="A462" t="s">
        <v>28</v>
      </c>
      <c r="B462">
        <v>136.26740000000001</v>
      </c>
      <c r="C462">
        <v>165.92099999999999</v>
      </c>
      <c r="D462">
        <v>190.6131</v>
      </c>
      <c r="E462" t="s">
        <v>16</v>
      </c>
      <c r="F462" t="s">
        <v>16</v>
      </c>
      <c r="G462" t="s">
        <v>100</v>
      </c>
      <c r="H462">
        <v>2020</v>
      </c>
      <c r="I462">
        <v>0</v>
      </c>
      <c r="J462">
        <v>0</v>
      </c>
      <c r="K462">
        <v>0</v>
      </c>
      <c r="L462">
        <v>0</v>
      </c>
      <c r="M462" t="s">
        <v>142</v>
      </c>
    </row>
    <row r="463" spans="1:13" x14ac:dyDescent="0.3">
      <c r="A463" t="s">
        <v>28</v>
      </c>
      <c r="B463">
        <v>136.26740000000001</v>
      </c>
      <c r="C463">
        <v>165.92099999999999</v>
      </c>
      <c r="D463">
        <v>190.6131</v>
      </c>
      <c r="E463" t="s">
        <v>16</v>
      </c>
      <c r="F463" t="s">
        <v>16</v>
      </c>
      <c r="G463" t="s">
        <v>101</v>
      </c>
      <c r="H463">
        <v>2020</v>
      </c>
      <c r="I463">
        <v>0</v>
      </c>
      <c r="J463">
        <v>0</v>
      </c>
      <c r="K463">
        <v>0</v>
      </c>
      <c r="L463">
        <v>0</v>
      </c>
      <c r="M463" t="s">
        <v>143</v>
      </c>
    </row>
    <row r="464" spans="1:13" x14ac:dyDescent="0.3">
      <c r="A464" t="s">
        <v>28</v>
      </c>
      <c r="B464">
        <v>136.26740000000001</v>
      </c>
      <c r="C464">
        <v>165.92099999999999</v>
      </c>
      <c r="D464">
        <v>190.6131</v>
      </c>
      <c r="E464" t="s">
        <v>16</v>
      </c>
      <c r="F464" t="s">
        <v>16</v>
      </c>
      <c r="G464" t="s">
        <v>102</v>
      </c>
      <c r="H464">
        <v>2020</v>
      </c>
      <c r="I464">
        <v>1.44</v>
      </c>
      <c r="J464">
        <v>238.92623999999998</v>
      </c>
      <c r="K464">
        <v>196.225056</v>
      </c>
      <c r="L464">
        <v>42.701183999999984</v>
      </c>
      <c r="M464" t="s">
        <v>144</v>
      </c>
    </row>
    <row r="465" spans="1:13" x14ac:dyDescent="0.3">
      <c r="A465" t="s">
        <v>28</v>
      </c>
      <c r="B465">
        <v>136.26740000000001</v>
      </c>
      <c r="C465">
        <v>165.92099999999999</v>
      </c>
      <c r="D465">
        <v>190.6131</v>
      </c>
      <c r="E465" t="s">
        <v>16</v>
      </c>
      <c r="F465" t="s">
        <v>16</v>
      </c>
      <c r="G465" t="s">
        <v>103</v>
      </c>
      <c r="H465">
        <v>2020</v>
      </c>
      <c r="I465">
        <v>0</v>
      </c>
      <c r="J465">
        <v>0</v>
      </c>
      <c r="K465">
        <v>0</v>
      </c>
      <c r="L465">
        <v>0</v>
      </c>
      <c r="M465" t="s">
        <v>145</v>
      </c>
    </row>
    <row r="466" spans="1:13" x14ac:dyDescent="0.3">
      <c r="A466" t="s">
        <v>28</v>
      </c>
      <c r="B466">
        <v>136.26740000000001</v>
      </c>
      <c r="C466">
        <v>165.92099999999999</v>
      </c>
      <c r="D466">
        <v>190.6131</v>
      </c>
      <c r="E466" t="s">
        <v>16</v>
      </c>
      <c r="F466" t="s">
        <v>16</v>
      </c>
      <c r="G466" t="s">
        <v>104</v>
      </c>
      <c r="H466">
        <v>2020</v>
      </c>
      <c r="I466">
        <v>0.69</v>
      </c>
      <c r="J466">
        <v>114.48548999999998</v>
      </c>
      <c r="K466">
        <v>94.024506000000002</v>
      </c>
      <c r="L466">
        <v>20.460983999999982</v>
      </c>
      <c r="M466" t="s">
        <v>146</v>
      </c>
    </row>
    <row r="467" spans="1:13" x14ac:dyDescent="0.3">
      <c r="A467" t="s">
        <v>28</v>
      </c>
      <c r="B467">
        <v>136.26740000000001</v>
      </c>
      <c r="C467">
        <v>165.92099999999999</v>
      </c>
      <c r="D467">
        <v>190.6131</v>
      </c>
      <c r="E467" t="s">
        <v>16</v>
      </c>
      <c r="F467" t="s">
        <v>16</v>
      </c>
      <c r="G467" t="s">
        <v>105</v>
      </c>
      <c r="H467">
        <v>2020</v>
      </c>
      <c r="I467">
        <v>0.18</v>
      </c>
      <c r="J467">
        <v>29.865779999999997</v>
      </c>
      <c r="K467">
        <v>24.528131999999999</v>
      </c>
      <c r="L467">
        <v>5.3376479999999979</v>
      </c>
      <c r="M467" t="s">
        <v>147</v>
      </c>
    </row>
    <row r="468" spans="1:13" x14ac:dyDescent="0.3">
      <c r="A468" t="s">
        <v>28</v>
      </c>
      <c r="B468">
        <v>136.26740000000001</v>
      </c>
      <c r="C468">
        <v>165.92099999999999</v>
      </c>
      <c r="D468">
        <v>190.6131</v>
      </c>
      <c r="E468" t="s">
        <v>16</v>
      </c>
      <c r="F468" t="s">
        <v>16</v>
      </c>
      <c r="G468" t="s">
        <v>106</v>
      </c>
      <c r="H468">
        <v>2020</v>
      </c>
      <c r="I468">
        <v>0.77</v>
      </c>
      <c r="J468">
        <v>127.75917</v>
      </c>
      <c r="K468">
        <v>104.925898</v>
      </c>
      <c r="L468">
        <v>22.833271999999994</v>
      </c>
      <c r="M468" t="s">
        <v>148</v>
      </c>
    </row>
    <row r="469" spans="1:13" x14ac:dyDescent="0.3">
      <c r="A469" t="s">
        <v>28</v>
      </c>
      <c r="B469">
        <v>136.26740000000001</v>
      </c>
      <c r="C469">
        <v>165.92099999999999</v>
      </c>
      <c r="D469">
        <v>190.6131</v>
      </c>
      <c r="E469" t="s">
        <v>16</v>
      </c>
      <c r="F469" t="s">
        <v>16</v>
      </c>
      <c r="G469" t="s">
        <v>107</v>
      </c>
      <c r="H469">
        <v>2021</v>
      </c>
      <c r="I469">
        <v>1.33</v>
      </c>
      <c r="J469">
        <v>220.67492999999999</v>
      </c>
      <c r="K469">
        <v>181.23564200000001</v>
      </c>
      <c r="L469">
        <v>39.439287999999976</v>
      </c>
      <c r="M469" t="s">
        <v>149</v>
      </c>
    </row>
    <row r="470" spans="1:13" x14ac:dyDescent="0.3">
      <c r="A470" t="s">
        <v>29</v>
      </c>
      <c r="B470">
        <v>5.3006000000000002</v>
      </c>
      <c r="C470">
        <v>8.2035999999999998</v>
      </c>
      <c r="D470">
        <v>9.5124999999999993</v>
      </c>
      <c r="E470" t="s">
        <v>112</v>
      </c>
      <c r="F470" t="s">
        <v>112</v>
      </c>
      <c r="G470" t="s">
        <v>98</v>
      </c>
      <c r="H470">
        <v>2020</v>
      </c>
      <c r="I470">
        <v>10.9</v>
      </c>
      <c r="J470">
        <v>89.419240000000002</v>
      </c>
      <c r="K470">
        <v>57.776540000000004</v>
      </c>
      <c r="L470">
        <v>31.642699999999998</v>
      </c>
      <c r="M470" t="s">
        <v>141</v>
      </c>
    </row>
    <row r="471" spans="1:13" x14ac:dyDescent="0.3">
      <c r="A471" t="s">
        <v>29</v>
      </c>
      <c r="B471">
        <v>5.3006000000000002</v>
      </c>
      <c r="C471">
        <v>8.2035999999999998</v>
      </c>
      <c r="D471">
        <v>9.5124999999999993</v>
      </c>
      <c r="E471" t="s">
        <v>112</v>
      </c>
      <c r="F471" t="s">
        <v>112</v>
      </c>
      <c r="G471" t="s">
        <v>100</v>
      </c>
      <c r="H471">
        <v>2020</v>
      </c>
      <c r="I471">
        <v>0</v>
      </c>
      <c r="J471">
        <v>0</v>
      </c>
      <c r="K471">
        <v>0</v>
      </c>
      <c r="L471">
        <v>0</v>
      </c>
      <c r="M471" t="s">
        <v>142</v>
      </c>
    </row>
    <row r="472" spans="1:13" x14ac:dyDescent="0.3">
      <c r="A472" t="s">
        <v>29</v>
      </c>
      <c r="B472">
        <v>5.3006000000000002</v>
      </c>
      <c r="C472">
        <v>8.2035999999999998</v>
      </c>
      <c r="D472">
        <v>9.5124999999999993</v>
      </c>
      <c r="E472" t="s">
        <v>112</v>
      </c>
      <c r="F472" t="s">
        <v>112</v>
      </c>
      <c r="G472" t="s">
        <v>101</v>
      </c>
      <c r="H472">
        <v>2020</v>
      </c>
      <c r="I472">
        <v>2.58</v>
      </c>
      <c r="J472">
        <v>21.165288</v>
      </c>
      <c r="K472">
        <v>13.675548000000001</v>
      </c>
      <c r="L472">
        <v>7.4897399999999994</v>
      </c>
      <c r="M472" t="s">
        <v>143</v>
      </c>
    </row>
    <row r="473" spans="1:13" x14ac:dyDescent="0.3">
      <c r="A473" t="s">
        <v>29</v>
      </c>
      <c r="B473">
        <v>5.3006000000000002</v>
      </c>
      <c r="C473">
        <v>8.2035999999999998</v>
      </c>
      <c r="D473">
        <v>9.5124999999999993</v>
      </c>
      <c r="E473" t="s">
        <v>112</v>
      </c>
      <c r="F473" t="s">
        <v>112</v>
      </c>
      <c r="G473" t="s">
        <v>102</v>
      </c>
      <c r="H473">
        <v>2020</v>
      </c>
      <c r="I473">
        <v>1.31</v>
      </c>
      <c r="J473">
        <v>10.746715999999999</v>
      </c>
      <c r="K473">
        <v>6.9437860000000002</v>
      </c>
      <c r="L473">
        <v>3.802929999999999</v>
      </c>
      <c r="M473" t="s">
        <v>144</v>
      </c>
    </row>
    <row r="474" spans="1:13" x14ac:dyDescent="0.3">
      <c r="A474" t="s">
        <v>29</v>
      </c>
      <c r="B474">
        <v>5.3006000000000002</v>
      </c>
      <c r="C474">
        <v>8.2035999999999998</v>
      </c>
      <c r="D474">
        <v>9.5124999999999993</v>
      </c>
      <c r="E474" t="s">
        <v>112</v>
      </c>
      <c r="F474" t="s">
        <v>112</v>
      </c>
      <c r="G474" t="s">
        <v>103</v>
      </c>
      <c r="H474">
        <v>2020</v>
      </c>
      <c r="I474">
        <v>0</v>
      </c>
      <c r="J474">
        <v>0</v>
      </c>
      <c r="K474">
        <v>0</v>
      </c>
      <c r="L474">
        <v>0</v>
      </c>
      <c r="M474" t="s">
        <v>145</v>
      </c>
    </row>
    <row r="475" spans="1:13" x14ac:dyDescent="0.3">
      <c r="A475" t="s">
        <v>29</v>
      </c>
      <c r="B475">
        <v>5.3006000000000002</v>
      </c>
      <c r="C475">
        <v>8.2035999999999998</v>
      </c>
      <c r="D475">
        <v>9.5124999999999993</v>
      </c>
      <c r="E475" t="s">
        <v>112</v>
      </c>
      <c r="F475" t="s">
        <v>112</v>
      </c>
      <c r="G475" t="s">
        <v>104</v>
      </c>
      <c r="H475">
        <v>2020</v>
      </c>
      <c r="I475">
        <v>0.03</v>
      </c>
      <c r="J475">
        <v>0.24610799999999999</v>
      </c>
      <c r="K475">
        <v>0.15901799999999999</v>
      </c>
      <c r="L475">
        <v>8.7090000000000001E-2</v>
      </c>
      <c r="M475" t="s">
        <v>146</v>
      </c>
    </row>
    <row r="476" spans="1:13" x14ac:dyDescent="0.3">
      <c r="A476" t="s">
        <v>29</v>
      </c>
      <c r="B476">
        <v>5.3006000000000002</v>
      </c>
      <c r="C476">
        <v>8.2035999999999998</v>
      </c>
      <c r="D476">
        <v>9.5124999999999993</v>
      </c>
      <c r="E476" t="s">
        <v>112</v>
      </c>
      <c r="F476" t="s">
        <v>112</v>
      </c>
      <c r="G476" t="s">
        <v>105</v>
      </c>
      <c r="H476">
        <v>2020</v>
      </c>
      <c r="I476">
        <v>0</v>
      </c>
      <c r="J476">
        <v>0</v>
      </c>
      <c r="K476">
        <v>0</v>
      </c>
      <c r="L476">
        <v>0</v>
      </c>
      <c r="M476" t="s">
        <v>147</v>
      </c>
    </row>
    <row r="477" spans="1:13" x14ac:dyDescent="0.3">
      <c r="A477" t="s">
        <v>29</v>
      </c>
      <c r="B477">
        <v>5.3006000000000002</v>
      </c>
      <c r="C477">
        <v>8.2035999999999998</v>
      </c>
      <c r="D477">
        <v>9.5124999999999993</v>
      </c>
      <c r="E477" t="s">
        <v>112</v>
      </c>
      <c r="F477" t="s">
        <v>112</v>
      </c>
      <c r="G477" t="s">
        <v>106</v>
      </c>
      <c r="H477">
        <v>2020</v>
      </c>
      <c r="I477">
        <v>1.26</v>
      </c>
      <c r="J477">
        <v>10.336536000000001</v>
      </c>
      <c r="K477">
        <v>6.6787559999999999</v>
      </c>
      <c r="L477">
        <v>3.6577800000000007</v>
      </c>
      <c r="M477" t="s">
        <v>148</v>
      </c>
    </row>
    <row r="478" spans="1:13" x14ac:dyDescent="0.3">
      <c r="A478" t="s">
        <v>29</v>
      </c>
      <c r="B478">
        <v>5.3006000000000002</v>
      </c>
      <c r="C478">
        <v>8.2035999999999998</v>
      </c>
      <c r="D478">
        <v>9.5124999999999993</v>
      </c>
      <c r="E478" t="s">
        <v>112</v>
      </c>
      <c r="F478" t="s">
        <v>112</v>
      </c>
      <c r="G478" t="s">
        <v>107</v>
      </c>
      <c r="H478">
        <v>2021</v>
      </c>
      <c r="I478">
        <v>0.66</v>
      </c>
      <c r="J478">
        <v>5.4143759999999999</v>
      </c>
      <c r="K478">
        <v>3.4983960000000005</v>
      </c>
      <c r="L478">
        <v>1.9159799999999994</v>
      </c>
      <c r="M478" t="s">
        <v>149</v>
      </c>
    </row>
    <row r="479" spans="1:13" x14ac:dyDescent="0.3">
      <c r="A479" t="s">
        <v>29</v>
      </c>
      <c r="B479">
        <v>6.4375999999999998</v>
      </c>
      <c r="C479">
        <v>8.1737000000000002</v>
      </c>
      <c r="D479">
        <v>8.9650999999999996</v>
      </c>
      <c r="E479" t="s">
        <v>116</v>
      </c>
      <c r="F479" t="s">
        <v>116</v>
      </c>
      <c r="G479" t="s">
        <v>98</v>
      </c>
      <c r="H479">
        <v>2020</v>
      </c>
      <c r="I479">
        <v>0.44</v>
      </c>
      <c r="J479">
        <v>3.596428</v>
      </c>
      <c r="K479">
        <v>2.832544</v>
      </c>
      <c r="L479">
        <v>0.76388400000000001</v>
      </c>
      <c r="M479" t="s">
        <v>141</v>
      </c>
    </row>
    <row r="480" spans="1:13" x14ac:dyDescent="0.3">
      <c r="A480" t="s">
        <v>29</v>
      </c>
      <c r="B480">
        <v>6.4375999999999998</v>
      </c>
      <c r="C480">
        <v>8.1737000000000002</v>
      </c>
      <c r="D480">
        <v>8.9650999999999996</v>
      </c>
      <c r="E480" t="s">
        <v>116</v>
      </c>
      <c r="F480" t="s">
        <v>116</v>
      </c>
      <c r="G480" t="s">
        <v>100</v>
      </c>
      <c r="H480">
        <v>2020</v>
      </c>
      <c r="I480">
        <v>1.87</v>
      </c>
      <c r="J480">
        <v>15.284819000000001</v>
      </c>
      <c r="K480">
        <v>12.038311999999999</v>
      </c>
      <c r="L480">
        <v>3.2465070000000011</v>
      </c>
      <c r="M480" t="s">
        <v>142</v>
      </c>
    </row>
    <row r="481" spans="1:13" x14ac:dyDescent="0.3">
      <c r="A481" t="s">
        <v>29</v>
      </c>
      <c r="B481">
        <v>6.4375999999999998</v>
      </c>
      <c r="C481">
        <v>8.1737000000000002</v>
      </c>
      <c r="D481">
        <v>8.9650999999999996</v>
      </c>
      <c r="E481" t="s">
        <v>116</v>
      </c>
      <c r="F481" t="s">
        <v>116</v>
      </c>
      <c r="G481" t="s">
        <v>101</v>
      </c>
      <c r="H481">
        <v>2020</v>
      </c>
      <c r="I481">
        <v>1.61</v>
      </c>
      <c r="J481">
        <v>13.159657000000001</v>
      </c>
      <c r="K481">
        <v>10.364536000000001</v>
      </c>
      <c r="L481">
        <v>2.795121</v>
      </c>
      <c r="M481" t="s">
        <v>143</v>
      </c>
    </row>
    <row r="482" spans="1:13" x14ac:dyDescent="0.3">
      <c r="A482" t="s">
        <v>29</v>
      </c>
      <c r="B482">
        <v>6.4375999999999998</v>
      </c>
      <c r="C482">
        <v>8.1737000000000002</v>
      </c>
      <c r="D482">
        <v>8.9650999999999996</v>
      </c>
      <c r="E482" t="s">
        <v>116</v>
      </c>
      <c r="F482" t="s">
        <v>116</v>
      </c>
      <c r="G482" t="s">
        <v>102</v>
      </c>
      <c r="H482">
        <v>2020</v>
      </c>
      <c r="I482">
        <v>0.41</v>
      </c>
      <c r="J482">
        <v>3.3512169999999997</v>
      </c>
      <c r="K482">
        <v>2.6394159999999998</v>
      </c>
      <c r="L482">
        <v>0.71180099999999991</v>
      </c>
      <c r="M482" t="s">
        <v>144</v>
      </c>
    </row>
    <row r="483" spans="1:13" x14ac:dyDescent="0.3">
      <c r="A483" t="s">
        <v>29</v>
      </c>
      <c r="B483">
        <v>6.4375999999999998</v>
      </c>
      <c r="C483">
        <v>8.1737000000000002</v>
      </c>
      <c r="D483">
        <v>8.9650999999999996</v>
      </c>
      <c r="E483" t="s">
        <v>116</v>
      </c>
      <c r="F483" t="s">
        <v>116</v>
      </c>
      <c r="G483" t="s">
        <v>103</v>
      </c>
      <c r="H483">
        <v>2020</v>
      </c>
      <c r="I483">
        <v>0</v>
      </c>
      <c r="J483">
        <v>0</v>
      </c>
      <c r="K483">
        <v>0</v>
      </c>
      <c r="L483">
        <v>0</v>
      </c>
      <c r="M483" t="s">
        <v>145</v>
      </c>
    </row>
    <row r="484" spans="1:13" x14ac:dyDescent="0.3">
      <c r="A484" t="s">
        <v>29</v>
      </c>
      <c r="B484">
        <v>6.4375999999999998</v>
      </c>
      <c r="C484">
        <v>8.1737000000000002</v>
      </c>
      <c r="D484">
        <v>8.9650999999999996</v>
      </c>
      <c r="E484" t="s">
        <v>116</v>
      </c>
      <c r="F484" t="s">
        <v>116</v>
      </c>
      <c r="G484" t="s">
        <v>104</v>
      </c>
      <c r="H484">
        <v>2020</v>
      </c>
      <c r="I484">
        <v>0.04</v>
      </c>
      <c r="J484">
        <v>0.32694800000000002</v>
      </c>
      <c r="K484">
        <v>0.25750400000000001</v>
      </c>
      <c r="L484">
        <v>6.9444000000000006E-2</v>
      </c>
      <c r="M484" t="s">
        <v>146</v>
      </c>
    </row>
    <row r="485" spans="1:13" x14ac:dyDescent="0.3">
      <c r="A485" t="s">
        <v>29</v>
      </c>
      <c r="B485">
        <v>6.4375999999999998</v>
      </c>
      <c r="C485">
        <v>8.1737000000000002</v>
      </c>
      <c r="D485">
        <v>8.9650999999999996</v>
      </c>
      <c r="E485" t="s">
        <v>116</v>
      </c>
      <c r="F485" t="s">
        <v>116</v>
      </c>
      <c r="G485" t="s">
        <v>105</v>
      </c>
      <c r="H485">
        <v>2020</v>
      </c>
      <c r="I485">
        <v>0</v>
      </c>
      <c r="J485">
        <v>0</v>
      </c>
      <c r="K485">
        <v>0</v>
      </c>
      <c r="L485">
        <v>0</v>
      </c>
      <c r="M485" t="s">
        <v>147</v>
      </c>
    </row>
    <row r="486" spans="1:13" x14ac:dyDescent="0.3">
      <c r="A486" t="s">
        <v>29</v>
      </c>
      <c r="B486">
        <v>6.4375999999999998</v>
      </c>
      <c r="C486">
        <v>8.1737000000000002</v>
      </c>
      <c r="D486">
        <v>8.9650999999999996</v>
      </c>
      <c r="E486" t="s">
        <v>116</v>
      </c>
      <c r="F486" t="s">
        <v>116</v>
      </c>
      <c r="G486" t="s">
        <v>106</v>
      </c>
      <c r="H486">
        <v>2020</v>
      </c>
      <c r="I486">
        <v>0.05</v>
      </c>
      <c r="J486">
        <v>0.40868500000000002</v>
      </c>
      <c r="K486">
        <v>0.32188</v>
      </c>
      <c r="L486">
        <v>8.6805000000000021E-2</v>
      </c>
      <c r="M486" t="s">
        <v>148</v>
      </c>
    </row>
    <row r="487" spans="1:13" x14ac:dyDescent="0.3">
      <c r="A487" t="s">
        <v>29</v>
      </c>
      <c r="B487">
        <v>6.4375999999999998</v>
      </c>
      <c r="C487">
        <v>8.1737000000000002</v>
      </c>
      <c r="D487">
        <v>8.9650999999999996</v>
      </c>
      <c r="E487" t="s">
        <v>116</v>
      </c>
      <c r="F487" t="s">
        <v>116</v>
      </c>
      <c r="G487" t="s">
        <v>107</v>
      </c>
      <c r="H487">
        <v>2021</v>
      </c>
      <c r="I487">
        <v>1.65</v>
      </c>
      <c r="J487">
        <v>13.486604999999999</v>
      </c>
      <c r="K487">
        <v>10.622039999999998</v>
      </c>
      <c r="L487">
        <v>2.8645650000000007</v>
      </c>
      <c r="M487" t="s">
        <v>149</v>
      </c>
    </row>
    <row r="488" spans="1:13" x14ac:dyDescent="0.3">
      <c r="A488" t="s">
        <v>29</v>
      </c>
      <c r="B488">
        <v>13.768700000000001</v>
      </c>
      <c r="C488">
        <v>23.2699</v>
      </c>
      <c r="D488">
        <v>27.911799999999999</v>
      </c>
      <c r="E488" t="s">
        <v>15</v>
      </c>
      <c r="F488" t="s">
        <v>15</v>
      </c>
      <c r="G488" t="s">
        <v>98</v>
      </c>
      <c r="H488">
        <v>2020</v>
      </c>
      <c r="I488">
        <v>0</v>
      </c>
      <c r="J488">
        <v>0</v>
      </c>
      <c r="K488">
        <v>0</v>
      </c>
      <c r="L488">
        <v>0</v>
      </c>
      <c r="M488" t="s">
        <v>141</v>
      </c>
    </row>
    <row r="489" spans="1:13" x14ac:dyDescent="0.3">
      <c r="A489" t="s">
        <v>29</v>
      </c>
      <c r="B489">
        <v>13.768700000000001</v>
      </c>
      <c r="C489">
        <v>23.2699</v>
      </c>
      <c r="D489">
        <v>27.911799999999999</v>
      </c>
      <c r="E489" t="s">
        <v>15</v>
      </c>
      <c r="F489" t="s">
        <v>15</v>
      </c>
      <c r="G489" t="s">
        <v>100</v>
      </c>
      <c r="H489">
        <v>2020</v>
      </c>
      <c r="I489">
        <v>3.38</v>
      </c>
      <c r="J489">
        <v>78.652261999999993</v>
      </c>
      <c r="K489">
        <v>46.538206000000002</v>
      </c>
      <c r="L489">
        <v>32.114055999999991</v>
      </c>
      <c r="M489" t="s">
        <v>142</v>
      </c>
    </row>
    <row r="490" spans="1:13" x14ac:dyDescent="0.3">
      <c r="A490" t="s">
        <v>29</v>
      </c>
      <c r="B490">
        <v>13.768700000000001</v>
      </c>
      <c r="C490">
        <v>23.2699</v>
      </c>
      <c r="D490">
        <v>27.911799999999999</v>
      </c>
      <c r="E490" t="s">
        <v>15</v>
      </c>
      <c r="F490" t="s">
        <v>15</v>
      </c>
      <c r="G490" t="s">
        <v>101</v>
      </c>
      <c r="H490">
        <v>2020</v>
      </c>
      <c r="I490">
        <v>0</v>
      </c>
      <c r="J490">
        <v>0</v>
      </c>
      <c r="K490">
        <v>0</v>
      </c>
      <c r="L490">
        <v>0</v>
      </c>
      <c r="M490" t="s">
        <v>143</v>
      </c>
    </row>
    <row r="491" spans="1:13" x14ac:dyDescent="0.3">
      <c r="A491" t="s">
        <v>29</v>
      </c>
      <c r="B491">
        <v>13.768700000000001</v>
      </c>
      <c r="C491">
        <v>23.2699</v>
      </c>
      <c r="D491">
        <v>27.911799999999999</v>
      </c>
      <c r="E491" t="s">
        <v>15</v>
      </c>
      <c r="F491" t="s">
        <v>15</v>
      </c>
      <c r="G491" t="s">
        <v>102</v>
      </c>
      <c r="H491">
        <v>2020</v>
      </c>
      <c r="I491">
        <v>12.18</v>
      </c>
      <c r="J491">
        <v>283.42738199999997</v>
      </c>
      <c r="K491">
        <v>167.702766</v>
      </c>
      <c r="L491">
        <v>115.72461599999997</v>
      </c>
      <c r="M491" t="s">
        <v>144</v>
      </c>
    </row>
    <row r="492" spans="1:13" x14ac:dyDescent="0.3">
      <c r="A492" t="s">
        <v>29</v>
      </c>
      <c r="B492">
        <v>13.768700000000001</v>
      </c>
      <c r="C492">
        <v>23.2699</v>
      </c>
      <c r="D492">
        <v>27.911799999999999</v>
      </c>
      <c r="E492" t="s">
        <v>15</v>
      </c>
      <c r="F492" t="s">
        <v>15</v>
      </c>
      <c r="G492" t="s">
        <v>103</v>
      </c>
      <c r="H492">
        <v>2020</v>
      </c>
      <c r="I492">
        <v>0.88</v>
      </c>
      <c r="J492">
        <v>20.477512000000001</v>
      </c>
      <c r="K492">
        <v>12.116456000000001</v>
      </c>
      <c r="L492">
        <v>8.3610559999999996</v>
      </c>
      <c r="M492" t="s">
        <v>145</v>
      </c>
    </row>
    <row r="493" spans="1:13" x14ac:dyDescent="0.3">
      <c r="A493" t="s">
        <v>29</v>
      </c>
      <c r="B493">
        <v>13.768700000000001</v>
      </c>
      <c r="C493">
        <v>23.2699</v>
      </c>
      <c r="D493">
        <v>27.911799999999999</v>
      </c>
      <c r="E493" t="s">
        <v>15</v>
      </c>
      <c r="F493" t="s">
        <v>15</v>
      </c>
      <c r="G493" t="s">
        <v>104</v>
      </c>
      <c r="H493">
        <v>2020</v>
      </c>
      <c r="I493">
        <v>7.71</v>
      </c>
      <c r="J493">
        <v>179.41092900000001</v>
      </c>
      <c r="K493">
        <v>106.156677</v>
      </c>
      <c r="L493">
        <v>73.254252000000008</v>
      </c>
      <c r="M493" t="s">
        <v>146</v>
      </c>
    </row>
    <row r="494" spans="1:13" x14ac:dyDescent="0.3">
      <c r="A494" t="s">
        <v>29</v>
      </c>
      <c r="B494">
        <v>13.768700000000001</v>
      </c>
      <c r="C494">
        <v>23.2699</v>
      </c>
      <c r="D494">
        <v>27.911799999999999</v>
      </c>
      <c r="E494" t="s">
        <v>15</v>
      </c>
      <c r="F494" t="s">
        <v>15</v>
      </c>
      <c r="G494" t="s">
        <v>105</v>
      </c>
      <c r="H494">
        <v>2020</v>
      </c>
      <c r="I494">
        <v>0.87</v>
      </c>
      <c r="J494">
        <v>20.244813000000001</v>
      </c>
      <c r="K494">
        <v>11.978769</v>
      </c>
      <c r="L494">
        <v>8.2660440000000008</v>
      </c>
      <c r="M494" t="s">
        <v>147</v>
      </c>
    </row>
    <row r="495" spans="1:13" x14ac:dyDescent="0.3">
      <c r="A495" t="s">
        <v>29</v>
      </c>
      <c r="B495">
        <v>13.768700000000001</v>
      </c>
      <c r="C495">
        <v>23.2699</v>
      </c>
      <c r="D495">
        <v>27.911799999999999</v>
      </c>
      <c r="E495" t="s">
        <v>15</v>
      </c>
      <c r="F495" t="s">
        <v>15</v>
      </c>
      <c r="G495" t="s">
        <v>106</v>
      </c>
      <c r="H495">
        <v>2020</v>
      </c>
      <c r="I495">
        <v>5.25</v>
      </c>
      <c r="J495">
        <v>122.16697499999999</v>
      </c>
      <c r="K495">
        <v>72.285674999999998</v>
      </c>
      <c r="L495">
        <v>49.881299999999996</v>
      </c>
      <c r="M495" t="s">
        <v>148</v>
      </c>
    </row>
    <row r="496" spans="1:13" x14ac:dyDescent="0.3">
      <c r="A496" t="s">
        <v>29</v>
      </c>
      <c r="B496">
        <v>13.768700000000001</v>
      </c>
      <c r="C496">
        <v>23.2699</v>
      </c>
      <c r="D496">
        <v>27.911799999999999</v>
      </c>
      <c r="E496" t="s">
        <v>15</v>
      </c>
      <c r="F496" t="s">
        <v>15</v>
      </c>
      <c r="G496" t="s">
        <v>107</v>
      </c>
      <c r="H496">
        <v>2021</v>
      </c>
      <c r="I496">
        <v>0</v>
      </c>
      <c r="J496">
        <v>0</v>
      </c>
      <c r="K496">
        <v>0</v>
      </c>
      <c r="L496">
        <v>0</v>
      </c>
      <c r="M496" t="s">
        <v>149</v>
      </c>
    </row>
    <row r="497" spans="1:13" x14ac:dyDescent="0.3">
      <c r="A497" t="s">
        <v>30</v>
      </c>
      <c r="B497">
        <v>3.1694</v>
      </c>
      <c r="C497">
        <v>4.8948999999999998</v>
      </c>
      <c r="D497">
        <v>4.4398999999999997</v>
      </c>
      <c r="E497" t="s">
        <v>112</v>
      </c>
      <c r="F497" t="s">
        <v>112</v>
      </c>
      <c r="G497" t="s">
        <v>98</v>
      </c>
      <c r="H497">
        <v>2020</v>
      </c>
      <c r="I497">
        <v>3.9</v>
      </c>
      <c r="J497">
        <v>19.090109999999999</v>
      </c>
      <c r="K497">
        <v>12.360659999999999</v>
      </c>
      <c r="L497">
        <v>6.7294499999999999</v>
      </c>
      <c r="M497" t="s">
        <v>141</v>
      </c>
    </row>
    <row r="498" spans="1:13" x14ac:dyDescent="0.3">
      <c r="A498" t="s">
        <v>30</v>
      </c>
      <c r="B498">
        <v>3.1694</v>
      </c>
      <c r="C498">
        <v>4.8948999999999998</v>
      </c>
      <c r="D498">
        <v>4.4398999999999997</v>
      </c>
      <c r="E498" t="s">
        <v>112</v>
      </c>
      <c r="F498" t="s">
        <v>112</v>
      </c>
      <c r="G498" t="s">
        <v>100</v>
      </c>
      <c r="H498">
        <v>2020</v>
      </c>
      <c r="I498">
        <v>3.55</v>
      </c>
      <c r="J498">
        <v>17.376894999999998</v>
      </c>
      <c r="K498">
        <v>11.25137</v>
      </c>
      <c r="L498">
        <v>6.1255249999999979</v>
      </c>
      <c r="M498" t="s">
        <v>142</v>
      </c>
    </row>
    <row r="499" spans="1:13" x14ac:dyDescent="0.3">
      <c r="A499" t="s">
        <v>30</v>
      </c>
      <c r="B499">
        <v>3.1694</v>
      </c>
      <c r="C499">
        <v>4.8948999999999998</v>
      </c>
      <c r="D499">
        <v>4.4398999999999997</v>
      </c>
      <c r="E499" t="s">
        <v>112</v>
      </c>
      <c r="F499" t="s">
        <v>112</v>
      </c>
      <c r="G499" t="s">
        <v>101</v>
      </c>
      <c r="H499">
        <v>2020</v>
      </c>
      <c r="I499">
        <v>7.0000000000000007E-2</v>
      </c>
      <c r="J499">
        <v>0.34264300000000003</v>
      </c>
      <c r="K499">
        <v>0.22185800000000003</v>
      </c>
      <c r="L499">
        <v>0.120785</v>
      </c>
      <c r="M499" t="s">
        <v>143</v>
      </c>
    </row>
    <row r="500" spans="1:13" x14ac:dyDescent="0.3">
      <c r="A500" t="s">
        <v>30</v>
      </c>
      <c r="B500">
        <v>3.1694</v>
      </c>
      <c r="C500">
        <v>4.8948999999999998</v>
      </c>
      <c r="D500">
        <v>4.4398999999999997</v>
      </c>
      <c r="E500" t="s">
        <v>112</v>
      </c>
      <c r="F500" t="s">
        <v>112</v>
      </c>
      <c r="G500" t="s">
        <v>102</v>
      </c>
      <c r="H500">
        <v>2020</v>
      </c>
      <c r="I500">
        <v>0</v>
      </c>
      <c r="J500">
        <v>0</v>
      </c>
      <c r="K500">
        <v>0</v>
      </c>
      <c r="L500">
        <v>0</v>
      </c>
      <c r="M500" t="s">
        <v>144</v>
      </c>
    </row>
    <row r="501" spans="1:13" x14ac:dyDescent="0.3">
      <c r="A501" t="s">
        <v>30</v>
      </c>
      <c r="B501">
        <v>3.1694</v>
      </c>
      <c r="C501">
        <v>4.8948999999999998</v>
      </c>
      <c r="D501">
        <v>4.4398999999999997</v>
      </c>
      <c r="E501" t="s">
        <v>112</v>
      </c>
      <c r="F501" t="s">
        <v>112</v>
      </c>
      <c r="G501" t="s">
        <v>103</v>
      </c>
      <c r="H501">
        <v>2020</v>
      </c>
      <c r="I501">
        <v>4.18</v>
      </c>
      <c r="J501">
        <v>20.460681999999998</v>
      </c>
      <c r="K501">
        <v>13.248092</v>
      </c>
      <c r="L501">
        <v>7.2125899999999987</v>
      </c>
      <c r="M501" t="s">
        <v>145</v>
      </c>
    </row>
    <row r="502" spans="1:13" x14ac:dyDescent="0.3">
      <c r="A502" t="s">
        <v>30</v>
      </c>
      <c r="B502">
        <v>3.1694</v>
      </c>
      <c r="C502">
        <v>4.8948999999999998</v>
      </c>
      <c r="D502">
        <v>4.4398999999999997</v>
      </c>
      <c r="E502" t="s">
        <v>112</v>
      </c>
      <c r="F502" t="s">
        <v>112</v>
      </c>
      <c r="G502" t="s">
        <v>104</v>
      </c>
      <c r="H502">
        <v>2020</v>
      </c>
      <c r="I502">
        <v>1.96</v>
      </c>
      <c r="J502">
        <v>9.594004</v>
      </c>
      <c r="K502">
        <v>6.2120239999999995</v>
      </c>
      <c r="L502">
        <v>3.3819800000000004</v>
      </c>
      <c r="M502" t="s">
        <v>146</v>
      </c>
    </row>
    <row r="503" spans="1:13" x14ac:dyDescent="0.3">
      <c r="A503" t="s">
        <v>30</v>
      </c>
      <c r="B503">
        <v>3.1694</v>
      </c>
      <c r="C503">
        <v>4.8948999999999998</v>
      </c>
      <c r="D503">
        <v>4.4398999999999997</v>
      </c>
      <c r="E503" t="s">
        <v>112</v>
      </c>
      <c r="F503" t="s">
        <v>112</v>
      </c>
      <c r="G503" t="s">
        <v>105</v>
      </c>
      <c r="H503">
        <v>2020</v>
      </c>
      <c r="I503">
        <v>1.93</v>
      </c>
      <c r="J503">
        <v>9.4471569999999989</v>
      </c>
      <c r="K503">
        <v>6.1169419999999999</v>
      </c>
      <c r="L503">
        <v>3.330214999999999</v>
      </c>
      <c r="M503" t="s">
        <v>147</v>
      </c>
    </row>
    <row r="504" spans="1:13" x14ac:dyDescent="0.3">
      <c r="A504" t="s">
        <v>30</v>
      </c>
      <c r="B504">
        <v>3.1694</v>
      </c>
      <c r="C504">
        <v>4.8948999999999998</v>
      </c>
      <c r="D504">
        <v>4.4398999999999997</v>
      </c>
      <c r="E504" t="s">
        <v>112</v>
      </c>
      <c r="F504" t="s">
        <v>112</v>
      </c>
      <c r="G504" t="s">
        <v>106</v>
      </c>
      <c r="H504">
        <v>2020</v>
      </c>
      <c r="I504">
        <v>3.74</v>
      </c>
      <c r="J504">
        <v>18.306926000000001</v>
      </c>
      <c r="K504">
        <v>11.853556000000001</v>
      </c>
      <c r="L504">
        <v>6.4533699999999996</v>
      </c>
      <c r="M504" t="s">
        <v>148</v>
      </c>
    </row>
    <row r="505" spans="1:13" x14ac:dyDescent="0.3">
      <c r="A505" t="s">
        <v>30</v>
      </c>
      <c r="B505">
        <v>3.1694</v>
      </c>
      <c r="C505">
        <v>4.8948999999999998</v>
      </c>
      <c r="D505">
        <v>4.4398999999999997</v>
      </c>
      <c r="E505" t="s">
        <v>112</v>
      </c>
      <c r="F505" t="s">
        <v>112</v>
      </c>
      <c r="G505" t="s">
        <v>107</v>
      </c>
      <c r="H505">
        <v>2021</v>
      </c>
      <c r="I505">
        <v>7.67</v>
      </c>
      <c r="J505">
        <v>37.543883000000001</v>
      </c>
      <c r="K505">
        <v>24.309297999999998</v>
      </c>
      <c r="L505">
        <v>13.234585000000003</v>
      </c>
      <c r="M505" t="s">
        <v>149</v>
      </c>
    </row>
    <row r="506" spans="1:13" x14ac:dyDescent="0.3">
      <c r="A506" t="s">
        <v>30</v>
      </c>
      <c r="B506">
        <v>6.2743000000000002</v>
      </c>
      <c r="C506">
        <v>9.2377000000000002</v>
      </c>
      <c r="D506">
        <v>9.8526000000000007</v>
      </c>
      <c r="E506" t="s">
        <v>15</v>
      </c>
      <c r="F506" t="s">
        <v>15</v>
      </c>
      <c r="G506" t="s">
        <v>98</v>
      </c>
      <c r="H506">
        <v>2020</v>
      </c>
      <c r="I506">
        <v>1.43</v>
      </c>
      <c r="J506">
        <v>13.209911</v>
      </c>
      <c r="K506">
        <v>8.9722489999999997</v>
      </c>
      <c r="L506">
        <v>4.2376620000000003</v>
      </c>
      <c r="M506" t="s">
        <v>141</v>
      </c>
    </row>
    <row r="507" spans="1:13" x14ac:dyDescent="0.3">
      <c r="A507" t="s">
        <v>30</v>
      </c>
      <c r="B507">
        <v>6.2743000000000002</v>
      </c>
      <c r="C507">
        <v>9.2377000000000002</v>
      </c>
      <c r="D507">
        <v>9.8526000000000007</v>
      </c>
      <c r="E507" t="s">
        <v>15</v>
      </c>
      <c r="F507" t="s">
        <v>15</v>
      </c>
      <c r="G507" t="s">
        <v>100</v>
      </c>
      <c r="H507">
        <v>2020</v>
      </c>
      <c r="I507">
        <v>0</v>
      </c>
      <c r="J507">
        <v>0</v>
      </c>
      <c r="K507">
        <v>0</v>
      </c>
      <c r="L507">
        <v>0</v>
      </c>
      <c r="M507" t="s">
        <v>142</v>
      </c>
    </row>
    <row r="508" spans="1:13" x14ac:dyDescent="0.3">
      <c r="A508" t="s">
        <v>30</v>
      </c>
      <c r="B508">
        <v>6.2743000000000002</v>
      </c>
      <c r="C508">
        <v>9.2377000000000002</v>
      </c>
      <c r="D508">
        <v>9.8526000000000007</v>
      </c>
      <c r="E508" t="s">
        <v>15</v>
      </c>
      <c r="F508" t="s">
        <v>15</v>
      </c>
      <c r="G508" t="s">
        <v>101</v>
      </c>
      <c r="H508">
        <v>2020</v>
      </c>
      <c r="I508">
        <v>0</v>
      </c>
      <c r="J508">
        <v>0</v>
      </c>
      <c r="K508">
        <v>0</v>
      </c>
      <c r="L508">
        <v>0</v>
      </c>
      <c r="M508" t="s">
        <v>143</v>
      </c>
    </row>
    <row r="509" spans="1:13" x14ac:dyDescent="0.3">
      <c r="A509" t="s">
        <v>30</v>
      </c>
      <c r="B509">
        <v>6.2743000000000002</v>
      </c>
      <c r="C509">
        <v>9.2377000000000002</v>
      </c>
      <c r="D509">
        <v>9.8526000000000007</v>
      </c>
      <c r="E509" t="s">
        <v>15</v>
      </c>
      <c r="F509" t="s">
        <v>15</v>
      </c>
      <c r="G509" t="s">
        <v>102</v>
      </c>
      <c r="H509">
        <v>2020</v>
      </c>
      <c r="I509">
        <v>1.89</v>
      </c>
      <c r="J509">
        <v>17.459253</v>
      </c>
      <c r="K509">
        <v>11.858426999999999</v>
      </c>
      <c r="L509">
        <v>5.6008260000000014</v>
      </c>
      <c r="M509" t="s">
        <v>144</v>
      </c>
    </row>
    <row r="510" spans="1:13" x14ac:dyDescent="0.3">
      <c r="A510" t="s">
        <v>30</v>
      </c>
      <c r="B510">
        <v>6.2743000000000002</v>
      </c>
      <c r="C510">
        <v>9.2377000000000002</v>
      </c>
      <c r="D510">
        <v>9.8526000000000007</v>
      </c>
      <c r="E510" t="s">
        <v>15</v>
      </c>
      <c r="F510" t="s">
        <v>15</v>
      </c>
      <c r="G510" t="s">
        <v>103</v>
      </c>
      <c r="H510">
        <v>2020</v>
      </c>
      <c r="I510">
        <v>0</v>
      </c>
      <c r="J510">
        <v>0</v>
      </c>
      <c r="K510">
        <v>0</v>
      </c>
      <c r="L510">
        <v>0</v>
      </c>
      <c r="M510" t="s">
        <v>145</v>
      </c>
    </row>
    <row r="511" spans="1:13" x14ac:dyDescent="0.3">
      <c r="A511" t="s">
        <v>30</v>
      </c>
      <c r="B511">
        <v>6.2743000000000002</v>
      </c>
      <c r="C511">
        <v>9.2377000000000002</v>
      </c>
      <c r="D511">
        <v>9.8526000000000007</v>
      </c>
      <c r="E511" t="s">
        <v>15</v>
      </c>
      <c r="F511" t="s">
        <v>15</v>
      </c>
      <c r="G511" t="s">
        <v>104</v>
      </c>
      <c r="H511">
        <v>2020</v>
      </c>
      <c r="I511">
        <v>4.0199999999999996</v>
      </c>
      <c r="J511">
        <v>37.135553999999999</v>
      </c>
      <c r="K511">
        <v>25.222685999999999</v>
      </c>
      <c r="L511">
        <v>11.912868</v>
      </c>
      <c r="M511" t="s">
        <v>146</v>
      </c>
    </row>
    <row r="512" spans="1:13" x14ac:dyDescent="0.3">
      <c r="A512" t="s">
        <v>30</v>
      </c>
      <c r="B512">
        <v>6.2743000000000002</v>
      </c>
      <c r="C512">
        <v>9.2377000000000002</v>
      </c>
      <c r="D512">
        <v>9.8526000000000007</v>
      </c>
      <c r="E512" t="s">
        <v>15</v>
      </c>
      <c r="F512" t="s">
        <v>15</v>
      </c>
      <c r="G512" t="s">
        <v>105</v>
      </c>
      <c r="H512">
        <v>2020</v>
      </c>
      <c r="I512">
        <v>0.72</v>
      </c>
      <c r="J512">
        <v>6.6511439999999995</v>
      </c>
      <c r="K512">
        <v>4.5174960000000004</v>
      </c>
      <c r="L512">
        <v>2.1336479999999991</v>
      </c>
      <c r="M512" t="s">
        <v>147</v>
      </c>
    </row>
    <row r="513" spans="1:13" x14ac:dyDescent="0.3">
      <c r="A513" t="s">
        <v>30</v>
      </c>
      <c r="B513">
        <v>6.2743000000000002</v>
      </c>
      <c r="C513">
        <v>9.2377000000000002</v>
      </c>
      <c r="D513">
        <v>9.8526000000000007</v>
      </c>
      <c r="E513" t="s">
        <v>15</v>
      </c>
      <c r="F513" t="s">
        <v>15</v>
      </c>
      <c r="G513" t="s">
        <v>106</v>
      </c>
      <c r="H513">
        <v>2020</v>
      </c>
      <c r="I513">
        <v>0</v>
      </c>
      <c r="J513">
        <v>0</v>
      </c>
      <c r="K513">
        <v>0</v>
      </c>
      <c r="L513">
        <v>0</v>
      </c>
      <c r="M513" t="s">
        <v>148</v>
      </c>
    </row>
    <row r="514" spans="1:13" x14ac:dyDescent="0.3">
      <c r="A514" t="s">
        <v>30</v>
      </c>
      <c r="B514">
        <v>6.2743000000000002</v>
      </c>
      <c r="C514">
        <v>9.2377000000000002</v>
      </c>
      <c r="D514">
        <v>9.8526000000000007</v>
      </c>
      <c r="E514" t="s">
        <v>15</v>
      </c>
      <c r="F514" t="s">
        <v>15</v>
      </c>
      <c r="G514" t="s">
        <v>107</v>
      </c>
      <c r="H514">
        <v>2021</v>
      </c>
      <c r="I514">
        <v>0</v>
      </c>
      <c r="J514">
        <v>0</v>
      </c>
      <c r="K514">
        <v>0</v>
      </c>
      <c r="L514">
        <v>0</v>
      </c>
      <c r="M514" t="s">
        <v>149</v>
      </c>
    </row>
    <row r="515" spans="1:13" x14ac:dyDescent="0.3">
      <c r="A515" t="s">
        <v>31</v>
      </c>
      <c r="B515">
        <v>94.028099999999995</v>
      </c>
      <c r="C515">
        <v>149.46170000000001</v>
      </c>
      <c r="D515">
        <v>156.1908</v>
      </c>
      <c r="E515" t="s">
        <v>15</v>
      </c>
      <c r="F515" t="s">
        <v>15</v>
      </c>
      <c r="G515" t="s">
        <v>98</v>
      </c>
      <c r="H515">
        <v>2020</v>
      </c>
      <c r="I515">
        <v>0</v>
      </c>
      <c r="J515">
        <v>0</v>
      </c>
      <c r="K515">
        <v>0</v>
      </c>
      <c r="L515">
        <v>0</v>
      </c>
      <c r="M515" t="s">
        <v>141</v>
      </c>
    </row>
    <row r="516" spans="1:13" x14ac:dyDescent="0.3">
      <c r="A516" t="s">
        <v>31</v>
      </c>
      <c r="B516">
        <v>94.028099999999995</v>
      </c>
      <c r="C516">
        <v>149.46170000000001</v>
      </c>
      <c r="D516">
        <v>156.1908</v>
      </c>
      <c r="E516" t="s">
        <v>15</v>
      </c>
      <c r="F516" t="s">
        <v>15</v>
      </c>
      <c r="G516" t="s">
        <v>100</v>
      </c>
      <c r="H516">
        <v>2020</v>
      </c>
      <c r="I516">
        <v>3.43</v>
      </c>
      <c r="J516">
        <v>512.65363100000002</v>
      </c>
      <c r="K516">
        <v>322.51638300000002</v>
      </c>
      <c r="L516">
        <v>190.137248</v>
      </c>
      <c r="M516" t="s">
        <v>142</v>
      </c>
    </row>
    <row r="517" spans="1:13" x14ac:dyDescent="0.3">
      <c r="A517" t="s">
        <v>31</v>
      </c>
      <c r="B517">
        <v>94.028099999999995</v>
      </c>
      <c r="C517">
        <v>149.46170000000001</v>
      </c>
      <c r="D517">
        <v>156.1908</v>
      </c>
      <c r="E517" t="s">
        <v>15</v>
      </c>
      <c r="F517" t="s">
        <v>15</v>
      </c>
      <c r="G517" t="s">
        <v>101</v>
      </c>
      <c r="H517">
        <v>2020</v>
      </c>
      <c r="I517">
        <v>8.6199999999999992</v>
      </c>
      <c r="J517">
        <v>1288.359854</v>
      </c>
      <c r="K517">
        <v>810.52222199999983</v>
      </c>
      <c r="L517">
        <v>477.83763200000021</v>
      </c>
      <c r="M517" t="s">
        <v>143</v>
      </c>
    </row>
    <row r="518" spans="1:13" x14ac:dyDescent="0.3">
      <c r="A518" t="s">
        <v>31</v>
      </c>
      <c r="B518">
        <v>94.028099999999995</v>
      </c>
      <c r="C518">
        <v>149.46170000000001</v>
      </c>
      <c r="D518">
        <v>156.1908</v>
      </c>
      <c r="E518" t="s">
        <v>15</v>
      </c>
      <c r="F518" t="s">
        <v>15</v>
      </c>
      <c r="G518" t="s">
        <v>102</v>
      </c>
      <c r="H518">
        <v>2020</v>
      </c>
      <c r="I518">
        <v>0</v>
      </c>
      <c r="J518">
        <v>0</v>
      </c>
      <c r="K518">
        <v>0</v>
      </c>
      <c r="L518">
        <v>0</v>
      </c>
      <c r="M518" t="s">
        <v>144</v>
      </c>
    </row>
    <row r="519" spans="1:13" x14ac:dyDescent="0.3">
      <c r="A519" t="s">
        <v>31</v>
      </c>
      <c r="B519">
        <v>94.028099999999995</v>
      </c>
      <c r="C519">
        <v>149.46170000000001</v>
      </c>
      <c r="D519">
        <v>156.1908</v>
      </c>
      <c r="E519" t="s">
        <v>15</v>
      </c>
      <c r="F519" t="s">
        <v>15</v>
      </c>
      <c r="G519" t="s">
        <v>103</v>
      </c>
      <c r="H519">
        <v>2020</v>
      </c>
      <c r="I519">
        <v>0</v>
      </c>
      <c r="J519">
        <v>0</v>
      </c>
      <c r="K519">
        <v>0</v>
      </c>
      <c r="L519">
        <v>0</v>
      </c>
      <c r="M519" t="s">
        <v>145</v>
      </c>
    </row>
    <row r="520" spans="1:13" x14ac:dyDescent="0.3">
      <c r="A520" t="s">
        <v>31</v>
      </c>
      <c r="B520">
        <v>94.028099999999995</v>
      </c>
      <c r="C520">
        <v>149.46170000000001</v>
      </c>
      <c r="D520">
        <v>156.1908</v>
      </c>
      <c r="E520" t="s">
        <v>15</v>
      </c>
      <c r="F520" t="s">
        <v>15</v>
      </c>
      <c r="G520" t="s">
        <v>104</v>
      </c>
      <c r="H520">
        <v>2020</v>
      </c>
      <c r="I520">
        <v>1.48</v>
      </c>
      <c r="J520">
        <v>221.203316</v>
      </c>
      <c r="K520">
        <v>139.16158799999999</v>
      </c>
      <c r="L520">
        <v>82.041728000000006</v>
      </c>
      <c r="M520" t="s">
        <v>146</v>
      </c>
    </row>
    <row r="521" spans="1:13" x14ac:dyDescent="0.3">
      <c r="A521" t="s">
        <v>31</v>
      </c>
      <c r="B521">
        <v>94.028099999999995</v>
      </c>
      <c r="C521">
        <v>149.46170000000001</v>
      </c>
      <c r="D521">
        <v>156.1908</v>
      </c>
      <c r="E521" t="s">
        <v>15</v>
      </c>
      <c r="F521" t="s">
        <v>15</v>
      </c>
      <c r="G521" t="s">
        <v>105</v>
      </c>
      <c r="H521">
        <v>2020</v>
      </c>
      <c r="I521">
        <v>9.57</v>
      </c>
      <c r="J521">
        <v>1430.348469</v>
      </c>
      <c r="K521">
        <v>899.84891700000003</v>
      </c>
      <c r="L521">
        <v>530.49955199999999</v>
      </c>
      <c r="M521" t="s">
        <v>147</v>
      </c>
    </row>
    <row r="522" spans="1:13" x14ac:dyDescent="0.3">
      <c r="A522" t="s">
        <v>31</v>
      </c>
      <c r="B522">
        <v>94.028099999999995</v>
      </c>
      <c r="C522">
        <v>149.46170000000001</v>
      </c>
      <c r="D522">
        <v>156.1908</v>
      </c>
      <c r="E522" t="s">
        <v>15</v>
      </c>
      <c r="F522" t="s">
        <v>15</v>
      </c>
      <c r="G522" t="s">
        <v>106</v>
      </c>
      <c r="H522">
        <v>2020</v>
      </c>
      <c r="I522">
        <v>1.18</v>
      </c>
      <c r="J522">
        <v>176.36480599999999</v>
      </c>
      <c r="K522">
        <v>110.95315799999999</v>
      </c>
      <c r="L522">
        <v>65.411648</v>
      </c>
      <c r="M522" t="s">
        <v>148</v>
      </c>
    </row>
    <row r="523" spans="1:13" x14ac:dyDescent="0.3">
      <c r="A523" t="s">
        <v>31</v>
      </c>
      <c r="B523">
        <v>94.028099999999995</v>
      </c>
      <c r="C523">
        <v>149.46170000000001</v>
      </c>
      <c r="D523">
        <v>156.1908</v>
      </c>
      <c r="E523" t="s">
        <v>15</v>
      </c>
      <c r="F523" t="s">
        <v>15</v>
      </c>
      <c r="G523" t="s">
        <v>107</v>
      </c>
      <c r="H523">
        <v>2021</v>
      </c>
      <c r="I523">
        <v>0</v>
      </c>
      <c r="J523">
        <v>0</v>
      </c>
      <c r="K523">
        <v>0</v>
      </c>
      <c r="L523">
        <v>0</v>
      </c>
      <c r="M523" t="s">
        <v>149</v>
      </c>
    </row>
    <row r="524" spans="1:13" x14ac:dyDescent="0.3">
      <c r="A524" t="s">
        <v>31</v>
      </c>
      <c r="B524">
        <v>179.65129999999999</v>
      </c>
      <c r="C524">
        <v>255.5094</v>
      </c>
      <c r="D524">
        <v>0</v>
      </c>
      <c r="E524" t="s">
        <v>16</v>
      </c>
      <c r="F524" t="s">
        <v>16</v>
      </c>
      <c r="G524" t="s">
        <v>98</v>
      </c>
      <c r="H524">
        <v>2020</v>
      </c>
      <c r="I524">
        <v>0.15</v>
      </c>
      <c r="J524">
        <v>38.326409999999996</v>
      </c>
      <c r="K524">
        <v>26.947695</v>
      </c>
      <c r="L524">
        <v>11.378714999999996</v>
      </c>
      <c r="M524" t="s">
        <v>141</v>
      </c>
    </row>
    <row r="525" spans="1:13" x14ac:dyDescent="0.3">
      <c r="A525" t="s">
        <v>31</v>
      </c>
      <c r="B525">
        <v>179.65129999999999</v>
      </c>
      <c r="C525">
        <v>255.5094</v>
      </c>
      <c r="D525">
        <v>0</v>
      </c>
      <c r="E525" t="s">
        <v>16</v>
      </c>
      <c r="F525" t="s">
        <v>16</v>
      </c>
      <c r="G525" t="s">
        <v>100</v>
      </c>
      <c r="H525">
        <v>2020</v>
      </c>
      <c r="I525">
        <v>2.1</v>
      </c>
      <c r="J525">
        <v>536.56974000000002</v>
      </c>
      <c r="K525">
        <v>377.26772999999997</v>
      </c>
      <c r="L525">
        <v>159.30201000000005</v>
      </c>
      <c r="M525" t="s">
        <v>142</v>
      </c>
    </row>
    <row r="526" spans="1:13" x14ac:dyDescent="0.3">
      <c r="A526" t="s">
        <v>31</v>
      </c>
      <c r="B526">
        <v>179.65129999999999</v>
      </c>
      <c r="C526">
        <v>255.5094</v>
      </c>
      <c r="D526">
        <v>0</v>
      </c>
      <c r="E526" t="s">
        <v>16</v>
      </c>
      <c r="F526" t="s">
        <v>16</v>
      </c>
      <c r="G526" t="s">
        <v>101</v>
      </c>
      <c r="H526">
        <v>2020</v>
      </c>
      <c r="I526">
        <v>0</v>
      </c>
      <c r="J526">
        <v>0</v>
      </c>
      <c r="K526">
        <v>0</v>
      </c>
      <c r="L526">
        <v>0</v>
      </c>
      <c r="M526" t="s">
        <v>143</v>
      </c>
    </row>
    <row r="527" spans="1:13" x14ac:dyDescent="0.3">
      <c r="A527" t="s">
        <v>31</v>
      </c>
      <c r="B527">
        <v>179.65129999999999</v>
      </c>
      <c r="C527">
        <v>255.5094</v>
      </c>
      <c r="D527">
        <v>0</v>
      </c>
      <c r="E527" t="s">
        <v>16</v>
      </c>
      <c r="F527" t="s">
        <v>16</v>
      </c>
      <c r="G527" t="s">
        <v>102</v>
      </c>
      <c r="H527">
        <v>2020</v>
      </c>
      <c r="I527">
        <v>0</v>
      </c>
      <c r="J527">
        <v>0</v>
      </c>
      <c r="K527">
        <v>0</v>
      </c>
      <c r="L527">
        <v>0</v>
      </c>
      <c r="M527" t="s">
        <v>144</v>
      </c>
    </row>
    <row r="528" spans="1:13" x14ac:dyDescent="0.3">
      <c r="A528" t="s">
        <v>31</v>
      </c>
      <c r="B528">
        <v>179.65129999999999</v>
      </c>
      <c r="C528">
        <v>255.5094</v>
      </c>
      <c r="D528">
        <v>0</v>
      </c>
      <c r="E528" t="s">
        <v>16</v>
      </c>
      <c r="F528" t="s">
        <v>16</v>
      </c>
      <c r="G528" t="s">
        <v>103</v>
      </c>
      <c r="H528">
        <v>2020</v>
      </c>
      <c r="I528">
        <v>0.13</v>
      </c>
      <c r="J528">
        <v>33.216222000000002</v>
      </c>
      <c r="K528">
        <v>23.354669000000001</v>
      </c>
      <c r="L528">
        <v>9.8615530000000007</v>
      </c>
      <c r="M528" t="s">
        <v>145</v>
      </c>
    </row>
    <row r="529" spans="1:13" x14ac:dyDescent="0.3">
      <c r="A529" t="s">
        <v>31</v>
      </c>
      <c r="B529">
        <v>179.65129999999999</v>
      </c>
      <c r="C529">
        <v>255.5094</v>
      </c>
      <c r="D529">
        <v>0</v>
      </c>
      <c r="E529" t="s">
        <v>16</v>
      </c>
      <c r="F529" t="s">
        <v>16</v>
      </c>
      <c r="G529" t="s">
        <v>104</v>
      </c>
      <c r="H529">
        <v>2020</v>
      </c>
      <c r="I529">
        <v>0</v>
      </c>
      <c r="J529">
        <v>0</v>
      </c>
      <c r="K529">
        <v>0</v>
      </c>
      <c r="L529">
        <v>0</v>
      </c>
      <c r="M529" t="s">
        <v>146</v>
      </c>
    </row>
    <row r="530" spans="1:13" x14ac:dyDescent="0.3">
      <c r="A530" t="s">
        <v>31</v>
      </c>
      <c r="B530">
        <v>179.65129999999999</v>
      </c>
      <c r="C530">
        <v>255.5094</v>
      </c>
      <c r="D530">
        <v>0</v>
      </c>
      <c r="E530" t="s">
        <v>16</v>
      </c>
      <c r="F530" t="s">
        <v>16</v>
      </c>
      <c r="G530" t="s">
        <v>105</v>
      </c>
      <c r="H530">
        <v>2020</v>
      </c>
      <c r="I530">
        <v>0</v>
      </c>
      <c r="J530">
        <v>0</v>
      </c>
      <c r="K530">
        <v>0</v>
      </c>
      <c r="L530">
        <v>0</v>
      </c>
      <c r="M530" t="s">
        <v>147</v>
      </c>
    </row>
    <row r="531" spans="1:13" x14ac:dyDescent="0.3">
      <c r="A531" t="s">
        <v>31</v>
      </c>
      <c r="B531">
        <v>179.65129999999999</v>
      </c>
      <c r="C531">
        <v>255.5094</v>
      </c>
      <c r="D531">
        <v>0</v>
      </c>
      <c r="E531" t="s">
        <v>16</v>
      </c>
      <c r="F531" t="s">
        <v>16</v>
      </c>
      <c r="G531" t="s">
        <v>106</v>
      </c>
      <c r="H531">
        <v>2020</v>
      </c>
      <c r="I531">
        <v>0</v>
      </c>
      <c r="J531">
        <v>0</v>
      </c>
      <c r="K531">
        <v>0</v>
      </c>
      <c r="L531">
        <v>0</v>
      </c>
      <c r="M531" t="s">
        <v>148</v>
      </c>
    </row>
    <row r="532" spans="1:13" x14ac:dyDescent="0.3">
      <c r="A532" t="s">
        <v>31</v>
      </c>
      <c r="B532">
        <v>179.65129999999999</v>
      </c>
      <c r="C532">
        <v>255.5094</v>
      </c>
      <c r="D532">
        <v>0</v>
      </c>
      <c r="E532" t="s">
        <v>16</v>
      </c>
      <c r="F532" t="s">
        <v>16</v>
      </c>
      <c r="G532" t="s">
        <v>107</v>
      </c>
      <c r="H532">
        <v>2021</v>
      </c>
      <c r="I532">
        <v>0.05</v>
      </c>
      <c r="J532">
        <v>12.77547</v>
      </c>
      <c r="K532">
        <v>8.9825649999999992</v>
      </c>
      <c r="L532">
        <v>3.7929050000000011</v>
      </c>
      <c r="M532" t="s">
        <v>149</v>
      </c>
    </row>
    <row r="533" spans="1:13" x14ac:dyDescent="0.3">
      <c r="A533" t="s">
        <v>31</v>
      </c>
      <c r="B533">
        <v>164.9778</v>
      </c>
      <c r="C533">
        <v>202.39850000000001</v>
      </c>
      <c r="D533">
        <v>211.08770000000001</v>
      </c>
      <c r="E533" t="s">
        <v>112</v>
      </c>
      <c r="F533" t="s">
        <v>112</v>
      </c>
      <c r="G533" t="s">
        <v>98</v>
      </c>
      <c r="H533">
        <v>2020</v>
      </c>
      <c r="I533">
        <v>0</v>
      </c>
      <c r="J533">
        <v>0</v>
      </c>
      <c r="K533">
        <v>0</v>
      </c>
      <c r="L533">
        <v>0</v>
      </c>
      <c r="M533" t="s">
        <v>141</v>
      </c>
    </row>
    <row r="534" spans="1:13" x14ac:dyDescent="0.3">
      <c r="A534" t="s">
        <v>31</v>
      </c>
      <c r="B534">
        <v>164.9778</v>
      </c>
      <c r="C534">
        <v>202.39850000000001</v>
      </c>
      <c r="D534">
        <v>211.08770000000001</v>
      </c>
      <c r="E534" t="s">
        <v>112</v>
      </c>
      <c r="F534" t="s">
        <v>112</v>
      </c>
      <c r="G534" t="s">
        <v>100</v>
      </c>
      <c r="H534">
        <v>2020</v>
      </c>
      <c r="I534">
        <v>2.5099999999999998</v>
      </c>
      <c r="J534">
        <v>508.02023500000001</v>
      </c>
      <c r="K534">
        <v>414.09427799999997</v>
      </c>
      <c r="L534">
        <v>93.925957000000039</v>
      </c>
      <c r="M534" t="s">
        <v>142</v>
      </c>
    </row>
    <row r="535" spans="1:13" x14ac:dyDescent="0.3">
      <c r="A535" t="s">
        <v>31</v>
      </c>
      <c r="B535">
        <v>164.9778</v>
      </c>
      <c r="C535">
        <v>202.39850000000001</v>
      </c>
      <c r="D535">
        <v>211.08770000000001</v>
      </c>
      <c r="E535" t="s">
        <v>112</v>
      </c>
      <c r="F535" t="s">
        <v>112</v>
      </c>
      <c r="G535" t="s">
        <v>101</v>
      </c>
      <c r="H535">
        <v>2020</v>
      </c>
      <c r="I535">
        <v>0</v>
      </c>
      <c r="J535">
        <v>0</v>
      </c>
      <c r="K535">
        <v>0</v>
      </c>
      <c r="L535">
        <v>0</v>
      </c>
      <c r="M535" t="s">
        <v>143</v>
      </c>
    </row>
    <row r="536" spans="1:13" x14ac:dyDescent="0.3">
      <c r="A536" t="s">
        <v>31</v>
      </c>
      <c r="B536">
        <v>164.9778</v>
      </c>
      <c r="C536">
        <v>202.39850000000001</v>
      </c>
      <c r="D536">
        <v>211.08770000000001</v>
      </c>
      <c r="E536" t="s">
        <v>112</v>
      </c>
      <c r="F536" t="s">
        <v>112</v>
      </c>
      <c r="G536" t="s">
        <v>102</v>
      </c>
      <c r="H536">
        <v>2020</v>
      </c>
      <c r="I536">
        <v>0.88</v>
      </c>
      <c r="J536">
        <v>178.11068</v>
      </c>
      <c r="K536">
        <v>145.180464</v>
      </c>
      <c r="L536">
        <v>32.930216000000001</v>
      </c>
      <c r="M536" t="s">
        <v>144</v>
      </c>
    </row>
    <row r="537" spans="1:13" x14ac:dyDescent="0.3">
      <c r="A537" t="s">
        <v>31</v>
      </c>
      <c r="B537">
        <v>164.9778</v>
      </c>
      <c r="C537">
        <v>202.39850000000001</v>
      </c>
      <c r="D537">
        <v>211.08770000000001</v>
      </c>
      <c r="E537" t="s">
        <v>112</v>
      </c>
      <c r="F537" t="s">
        <v>112</v>
      </c>
      <c r="G537" t="s">
        <v>103</v>
      </c>
      <c r="H537">
        <v>2020</v>
      </c>
      <c r="I537">
        <v>0</v>
      </c>
      <c r="J537">
        <v>0</v>
      </c>
      <c r="K537">
        <v>0</v>
      </c>
      <c r="L537">
        <v>0</v>
      </c>
      <c r="M537" t="s">
        <v>145</v>
      </c>
    </row>
    <row r="538" spans="1:13" x14ac:dyDescent="0.3">
      <c r="A538" t="s">
        <v>31</v>
      </c>
      <c r="B538">
        <v>164.9778</v>
      </c>
      <c r="C538">
        <v>202.39850000000001</v>
      </c>
      <c r="D538">
        <v>211.08770000000001</v>
      </c>
      <c r="E538" t="s">
        <v>112</v>
      </c>
      <c r="F538" t="s">
        <v>112</v>
      </c>
      <c r="G538" t="s">
        <v>104</v>
      </c>
      <c r="H538">
        <v>2020</v>
      </c>
      <c r="I538">
        <v>0</v>
      </c>
      <c r="J538">
        <v>0</v>
      </c>
      <c r="K538">
        <v>0</v>
      </c>
      <c r="L538">
        <v>0</v>
      </c>
      <c r="M538" t="s">
        <v>146</v>
      </c>
    </row>
    <row r="539" spans="1:13" x14ac:dyDescent="0.3">
      <c r="A539" t="s">
        <v>31</v>
      </c>
      <c r="B539">
        <v>164.9778</v>
      </c>
      <c r="C539">
        <v>202.39850000000001</v>
      </c>
      <c r="D539">
        <v>211.08770000000001</v>
      </c>
      <c r="E539" t="s">
        <v>112</v>
      </c>
      <c r="F539" t="s">
        <v>112</v>
      </c>
      <c r="G539" t="s">
        <v>105</v>
      </c>
      <c r="H539">
        <v>2020</v>
      </c>
      <c r="I539">
        <v>0.03</v>
      </c>
      <c r="J539">
        <v>6.071955</v>
      </c>
      <c r="K539">
        <v>4.9493339999999995</v>
      </c>
      <c r="L539">
        <v>1.1226210000000005</v>
      </c>
      <c r="M539" t="s">
        <v>147</v>
      </c>
    </row>
    <row r="540" spans="1:13" x14ac:dyDescent="0.3">
      <c r="A540" t="s">
        <v>31</v>
      </c>
      <c r="B540">
        <v>164.9778</v>
      </c>
      <c r="C540">
        <v>202.39850000000001</v>
      </c>
      <c r="D540">
        <v>211.08770000000001</v>
      </c>
      <c r="E540" t="s">
        <v>112</v>
      </c>
      <c r="F540" t="s">
        <v>112</v>
      </c>
      <c r="G540" t="s">
        <v>106</v>
      </c>
      <c r="H540">
        <v>2020</v>
      </c>
      <c r="I540">
        <v>0</v>
      </c>
      <c r="J540">
        <v>0</v>
      </c>
      <c r="K540">
        <v>0</v>
      </c>
      <c r="L540">
        <v>0</v>
      </c>
      <c r="M540" t="s">
        <v>148</v>
      </c>
    </row>
    <row r="541" spans="1:13" x14ac:dyDescent="0.3">
      <c r="A541" t="s">
        <v>31</v>
      </c>
      <c r="B541">
        <v>164.9778</v>
      </c>
      <c r="C541">
        <v>202.39850000000001</v>
      </c>
      <c r="D541">
        <v>211.08770000000001</v>
      </c>
      <c r="E541" t="s">
        <v>112</v>
      </c>
      <c r="F541" t="s">
        <v>112</v>
      </c>
      <c r="G541" t="s">
        <v>107</v>
      </c>
      <c r="H541">
        <v>2021</v>
      </c>
      <c r="I541">
        <v>0</v>
      </c>
      <c r="J541">
        <v>0</v>
      </c>
      <c r="K541">
        <v>0</v>
      </c>
      <c r="L541">
        <v>0</v>
      </c>
      <c r="M541" t="s">
        <v>149</v>
      </c>
    </row>
    <row r="542" spans="1:13" x14ac:dyDescent="0.3">
      <c r="A542" t="s">
        <v>32</v>
      </c>
      <c r="B542">
        <v>0.16950000000000001</v>
      </c>
      <c r="C542">
        <v>0.44259999999999999</v>
      </c>
      <c r="D542">
        <v>0.40960000000000002</v>
      </c>
      <c r="E542" t="s">
        <v>115</v>
      </c>
      <c r="F542" t="s">
        <v>115</v>
      </c>
      <c r="G542" t="s">
        <v>98</v>
      </c>
      <c r="H542">
        <v>2020</v>
      </c>
      <c r="I542">
        <v>5.1100000000000003</v>
      </c>
      <c r="J542">
        <v>2.2616860000000001</v>
      </c>
      <c r="K542">
        <v>0.86614500000000016</v>
      </c>
      <c r="L542">
        <v>1.3955409999999999</v>
      </c>
      <c r="M542" t="s">
        <v>141</v>
      </c>
    </row>
    <row r="543" spans="1:13" x14ac:dyDescent="0.3">
      <c r="A543" t="s">
        <v>32</v>
      </c>
      <c r="B543">
        <v>0.16950000000000001</v>
      </c>
      <c r="C543">
        <v>0.44259999999999999</v>
      </c>
      <c r="D543">
        <v>0.40960000000000002</v>
      </c>
      <c r="E543" t="s">
        <v>115</v>
      </c>
      <c r="F543" t="s">
        <v>115</v>
      </c>
      <c r="G543" t="s">
        <v>100</v>
      </c>
      <c r="H543">
        <v>2020</v>
      </c>
      <c r="I543">
        <v>2.72</v>
      </c>
      <c r="J543">
        <v>1.2038720000000001</v>
      </c>
      <c r="K543">
        <v>0.46104000000000006</v>
      </c>
      <c r="L543">
        <v>0.74283199999999994</v>
      </c>
      <c r="M543" t="s">
        <v>142</v>
      </c>
    </row>
    <row r="544" spans="1:13" x14ac:dyDescent="0.3">
      <c r="A544" t="s">
        <v>32</v>
      </c>
      <c r="B544">
        <v>0.16950000000000001</v>
      </c>
      <c r="C544">
        <v>0.44259999999999999</v>
      </c>
      <c r="D544">
        <v>0.40960000000000002</v>
      </c>
      <c r="E544" t="s">
        <v>115</v>
      </c>
      <c r="F544" t="s">
        <v>115</v>
      </c>
      <c r="G544" t="s">
        <v>101</v>
      </c>
      <c r="H544">
        <v>2020</v>
      </c>
      <c r="I544">
        <v>0</v>
      </c>
      <c r="J544">
        <v>0</v>
      </c>
      <c r="K544">
        <v>0</v>
      </c>
      <c r="L544">
        <v>0</v>
      </c>
      <c r="M544" t="s">
        <v>143</v>
      </c>
    </row>
    <row r="545" spans="1:13" x14ac:dyDescent="0.3">
      <c r="A545" t="s">
        <v>32</v>
      </c>
      <c r="B545">
        <v>0.16950000000000001</v>
      </c>
      <c r="C545">
        <v>0.44259999999999999</v>
      </c>
      <c r="D545">
        <v>0.40960000000000002</v>
      </c>
      <c r="E545" t="s">
        <v>115</v>
      </c>
      <c r="F545" t="s">
        <v>115</v>
      </c>
      <c r="G545" t="s">
        <v>102</v>
      </c>
      <c r="H545">
        <v>2020</v>
      </c>
      <c r="I545">
        <v>5.46</v>
      </c>
      <c r="J545">
        <v>2.4165959999999997</v>
      </c>
      <c r="K545">
        <v>0.92547000000000001</v>
      </c>
      <c r="L545">
        <v>1.4911259999999997</v>
      </c>
      <c r="M545" t="s">
        <v>144</v>
      </c>
    </row>
    <row r="546" spans="1:13" x14ac:dyDescent="0.3">
      <c r="A546" t="s">
        <v>32</v>
      </c>
      <c r="B546">
        <v>0.16950000000000001</v>
      </c>
      <c r="C546">
        <v>0.44259999999999999</v>
      </c>
      <c r="D546">
        <v>0.40960000000000002</v>
      </c>
      <c r="E546" t="s">
        <v>115</v>
      </c>
      <c r="F546" t="s">
        <v>115</v>
      </c>
      <c r="G546" t="s">
        <v>103</v>
      </c>
      <c r="H546">
        <v>2020</v>
      </c>
      <c r="I546">
        <v>5.83</v>
      </c>
      <c r="J546">
        <v>2.5803579999999999</v>
      </c>
      <c r="K546">
        <v>0.98818500000000009</v>
      </c>
      <c r="L546">
        <v>1.5921729999999998</v>
      </c>
      <c r="M546" t="s">
        <v>145</v>
      </c>
    </row>
    <row r="547" spans="1:13" x14ac:dyDescent="0.3">
      <c r="A547" t="s">
        <v>32</v>
      </c>
      <c r="B547">
        <v>0.16950000000000001</v>
      </c>
      <c r="C547">
        <v>0.44259999999999999</v>
      </c>
      <c r="D547">
        <v>0.40960000000000002</v>
      </c>
      <c r="E547" t="s">
        <v>115</v>
      </c>
      <c r="F547" t="s">
        <v>115</v>
      </c>
      <c r="G547" t="s">
        <v>104</v>
      </c>
      <c r="H547">
        <v>2020</v>
      </c>
      <c r="I547">
        <v>3.13</v>
      </c>
      <c r="J547">
        <v>1.385338</v>
      </c>
      <c r="K547">
        <v>0.53053499999999998</v>
      </c>
      <c r="L547">
        <v>0.85480299999999998</v>
      </c>
      <c r="M547" t="s">
        <v>146</v>
      </c>
    </row>
    <row r="548" spans="1:13" x14ac:dyDescent="0.3">
      <c r="A548" t="s">
        <v>32</v>
      </c>
      <c r="B548">
        <v>0.16950000000000001</v>
      </c>
      <c r="C548">
        <v>0.44259999999999999</v>
      </c>
      <c r="D548">
        <v>0.40960000000000002</v>
      </c>
      <c r="E548" t="s">
        <v>115</v>
      </c>
      <c r="F548" t="s">
        <v>115</v>
      </c>
      <c r="G548" t="s">
        <v>105</v>
      </c>
      <c r="H548">
        <v>2020</v>
      </c>
      <c r="I548">
        <v>4.29</v>
      </c>
      <c r="J548">
        <v>1.8987540000000001</v>
      </c>
      <c r="K548">
        <v>0.72715500000000011</v>
      </c>
      <c r="L548">
        <v>1.1715990000000001</v>
      </c>
      <c r="M548" t="s">
        <v>147</v>
      </c>
    </row>
    <row r="549" spans="1:13" x14ac:dyDescent="0.3">
      <c r="A549" t="s">
        <v>32</v>
      </c>
      <c r="B549">
        <v>0.16950000000000001</v>
      </c>
      <c r="C549">
        <v>0.44259999999999999</v>
      </c>
      <c r="D549">
        <v>0.40960000000000002</v>
      </c>
      <c r="E549" t="s">
        <v>115</v>
      </c>
      <c r="F549" t="s">
        <v>115</v>
      </c>
      <c r="G549" t="s">
        <v>106</v>
      </c>
      <c r="H549">
        <v>2020</v>
      </c>
      <c r="I549">
        <v>0</v>
      </c>
      <c r="J549">
        <v>0</v>
      </c>
      <c r="K549">
        <v>0</v>
      </c>
      <c r="L549">
        <v>0</v>
      </c>
      <c r="M549" t="s">
        <v>148</v>
      </c>
    </row>
    <row r="550" spans="1:13" x14ac:dyDescent="0.3">
      <c r="A550" t="s">
        <v>32</v>
      </c>
      <c r="B550">
        <v>0.16950000000000001</v>
      </c>
      <c r="C550">
        <v>0.44259999999999999</v>
      </c>
      <c r="D550">
        <v>0.40960000000000002</v>
      </c>
      <c r="E550" t="s">
        <v>115</v>
      </c>
      <c r="F550" t="s">
        <v>115</v>
      </c>
      <c r="G550" t="s">
        <v>107</v>
      </c>
      <c r="H550">
        <v>2021</v>
      </c>
      <c r="I550">
        <v>0.01</v>
      </c>
      <c r="J550">
        <v>4.4260000000000002E-3</v>
      </c>
      <c r="K550">
        <v>1.6950000000000001E-3</v>
      </c>
      <c r="L550">
        <v>2.7309999999999999E-3</v>
      </c>
      <c r="M550" t="s">
        <v>149</v>
      </c>
    </row>
    <row r="551" spans="1:13" x14ac:dyDescent="0.3">
      <c r="A551" t="s">
        <v>32</v>
      </c>
      <c r="B551">
        <v>0.51170000000000004</v>
      </c>
      <c r="C551">
        <v>0.94889999999999997</v>
      </c>
      <c r="D551">
        <v>1.0085999999999999</v>
      </c>
      <c r="E551" t="s">
        <v>16</v>
      </c>
      <c r="F551" t="s">
        <v>16</v>
      </c>
      <c r="G551" t="s">
        <v>98</v>
      </c>
      <c r="H551">
        <v>2020</v>
      </c>
      <c r="I551">
        <v>0</v>
      </c>
      <c r="J551">
        <v>0</v>
      </c>
      <c r="K551">
        <v>0</v>
      </c>
      <c r="L551">
        <v>0</v>
      </c>
      <c r="M551" t="s">
        <v>141</v>
      </c>
    </row>
    <row r="552" spans="1:13" x14ac:dyDescent="0.3">
      <c r="A552" t="s">
        <v>32</v>
      </c>
      <c r="B552">
        <v>0.51170000000000004</v>
      </c>
      <c r="C552">
        <v>0.94889999999999997</v>
      </c>
      <c r="D552">
        <v>1.0085999999999999</v>
      </c>
      <c r="E552" t="s">
        <v>16</v>
      </c>
      <c r="F552" t="s">
        <v>16</v>
      </c>
      <c r="G552" t="s">
        <v>100</v>
      </c>
      <c r="H552">
        <v>2020</v>
      </c>
      <c r="I552">
        <v>5.39</v>
      </c>
      <c r="J552">
        <v>5.1145709999999998</v>
      </c>
      <c r="K552">
        <v>2.7580629999999999</v>
      </c>
      <c r="L552">
        <v>2.3565079999999998</v>
      </c>
      <c r="M552" t="s">
        <v>142</v>
      </c>
    </row>
    <row r="553" spans="1:13" x14ac:dyDescent="0.3">
      <c r="A553" t="s">
        <v>32</v>
      </c>
      <c r="B553">
        <v>0.51170000000000004</v>
      </c>
      <c r="C553">
        <v>0.94889999999999997</v>
      </c>
      <c r="D553">
        <v>1.0085999999999999</v>
      </c>
      <c r="E553" t="s">
        <v>16</v>
      </c>
      <c r="F553" t="s">
        <v>16</v>
      </c>
      <c r="G553" t="s">
        <v>101</v>
      </c>
      <c r="H553">
        <v>2020</v>
      </c>
      <c r="I553">
        <v>5.47</v>
      </c>
      <c r="J553">
        <v>5.1904829999999995</v>
      </c>
      <c r="K553">
        <v>2.7989990000000002</v>
      </c>
      <c r="L553">
        <v>2.3914839999999993</v>
      </c>
      <c r="M553" t="s">
        <v>143</v>
      </c>
    </row>
    <row r="554" spans="1:13" x14ac:dyDescent="0.3">
      <c r="A554" t="s">
        <v>32</v>
      </c>
      <c r="B554">
        <v>0.51170000000000004</v>
      </c>
      <c r="C554">
        <v>0.94889999999999997</v>
      </c>
      <c r="D554">
        <v>1.0085999999999999</v>
      </c>
      <c r="E554" t="s">
        <v>16</v>
      </c>
      <c r="F554" t="s">
        <v>16</v>
      </c>
      <c r="G554" t="s">
        <v>102</v>
      </c>
      <c r="H554">
        <v>2020</v>
      </c>
      <c r="I554">
        <v>0</v>
      </c>
      <c r="J554">
        <v>0</v>
      </c>
      <c r="K554">
        <v>0</v>
      </c>
      <c r="L554">
        <v>0</v>
      </c>
      <c r="M554" t="s">
        <v>144</v>
      </c>
    </row>
    <row r="555" spans="1:13" x14ac:dyDescent="0.3">
      <c r="A555" t="s">
        <v>32</v>
      </c>
      <c r="B555">
        <v>0.51170000000000004</v>
      </c>
      <c r="C555">
        <v>0.94889999999999997</v>
      </c>
      <c r="D555">
        <v>1.0085999999999999</v>
      </c>
      <c r="E555" t="s">
        <v>16</v>
      </c>
      <c r="F555" t="s">
        <v>16</v>
      </c>
      <c r="G555" t="s">
        <v>103</v>
      </c>
      <c r="H555">
        <v>2020</v>
      </c>
      <c r="I555">
        <v>1.29</v>
      </c>
      <c r="J555">
        <v>1.224081</v>
      </c>
      <c r="K555">
        <v>0.66009300000000004</v>
      </c>
      <c r="L555">
        <v>0.56398799999999993</v>
      </c>
      <c r="M555" t="s">
        <v>145</v>
      </c>
    </row>
    <row r="556" spans="1:13" x14ac:dyDescent="0.3">
      <c r="A556" t="s">
        <v>32</v>
      </c>
      <c r="B556">
        <v>0.51170000000000004</v>
      </c>
      <c r="C556">
        <v>0.94889999999999997</v>
      </c>
      <c r="D556">
        <v>1.0085999999999999</v>
      </c>
      <c r="E556" t="s">
        <v>16</v>
      </c>
      <c r="F556" t="s">
        <v>16</v>
      </c>
      <c r="G556" t="s">
        <v>104</v>
      </c>
      <c r="H556">
        <v>2020</v>
      </c>
      <c r="I556">
        <v>0.65</v>
      </c>
      <c r="J556">
        <v>0.61678500000000003</v>
      </c>
      <c r="K556">
        <v>0.33260500000000004</v>
      </c>
      <c r="L556">
        <v>0.28417999999999999</v>
      </c>
      <c r="M556" t="s">
        <v>146</v>
      </c>
    </row>
    <row r="557" spans="1:13" x14ac:dyDescent="0.3">
      <c r="A557" t="s">
        <v>32</v>
      </c>
      <c r="B557">
        <v>0.51170000000000004</v>
      </c>
      <c r="C557">
        <v>0.94889999999999997</v>
      </c>
      <c r="D557">
        <v>1.0085999999999999</v>
      </c>
      <c r="E557" t="s">
        <v>16</v>
      </c>
      <c r="F557" t="s">
        <v>16</v>
      </c>
      <c r="G557" t="s">
        <v>105</v>
      </c>
      <c r="H557">
        <v>2020</v>
      </c>
      <c r="I557">
        <v>0</v>
      </c>
      <c r="J557">
        <v>0</v>
      </c>
      <c r="K557">
        <v>0</v>
      </c>
      <c r="L557">
        <v>0</v>
      </c>
      <c r="M557" t="s">
        <v>147</v>
      </c>
    </row>
    <row r="558" spans="1:13" x14ac:dyDescent="0.3">
      <c r="A558" t="s">
        <v>32</v>
      </c>
      <c r="B558">
        <v>0.51170000000000004</v>
      </c>
      <c r="C558">
        <v>0.94889999999999997</v>
      </c>
      <c r="D558">
        <v>1.0085999999999999</v>
      </c>
      <c r="E558" t="s">
        <v>16</v>
      </c>
      <c r="F558" t="s">
        <v>16</v>
      </c>
      <c r="G558" t="s">
        <v>106</v>
      </c>
      <c r="H558">
        <v>2020</v>
      </c>
      <c r="I558">
        <v>5.04</v>
      </c>
      <c r="J558">
        <v>4.7824559999999998</v>
      </c>
      <c r="K558">
        <v>2.5789680000000001</v>
      </c>
      <c r="L558">
        <v>2.2034879999999997</v>
      </c>
      <c r="M558" t="s">
        <v>148</v>
      </c>
    </row>
    <row r="559" spans="1:13" x14ac:dyDescent="0.3">
      <c r="A559" t="s">
        <v>32</v>
      </c>
      <c r="B559">
        <v>0.51170000000000004</v>
      </c>
      <c r="C559">
        <v>0.94889999999999997</v>
      </c>
      <c r="D559">
        <v>1.0085999999999999</v>
      </c>
      <c r="E559" t="s">
        <v>16</v>
      </c>
      <c r="F559" t="s">
        <v>16</v>
      </c>
      <c r="G559" t="s">
        <v>107</v>
      </c>
      <c r="H559">
        <v>2021</v>
      </c>
      <c r="I559">
        <v>1.1299999999999999</v>
      </c>
      <c r="J559">
        <v>1.0722569999999998</v>
      </c>
      <c r="K559">
        <v>0.57822099999999998</v>
      </c>
      <c r="L559">
        <v>0.49403599999999981</v>
      </c>
      <c r="M559" t="s">
        <v>149</v>
      </c>
    </row>
    <row r="560" spans="1:13" x14ac:dyDescent="0.3">
      <c r="A560" t="s">
        <v>32</v>
      </c>
      <c r="B560">
        <v>8.4099999999999994E-2</v>
      </c>
      <c r="C560">
        <v>0.1363</v>
      </c>
      <c r="D560">
        <v>0.151</v>
      </c>
      <c r="E560" t="s">
        <v>116</v>
      </c>
      <c r="F560" t="s">
        <v>116</v>
      </c>
      <c r="G560" t="s">
        <v>98</v>
      </c>
      <c r="H560">
        <v>2020</v>
      </c>
      <c r="I560">
        <v>1.89</v>
      </c>
      <c r="J560">
        <v>0.25760699999999997</v>
      </c>
      <c r="K560">
        <v>0.15894899999999998</v>
      </c>
      <c r="L560">
        <v>9.8657999999999996E-2</v>
      </c>
      <c r="M560" t="s">
        <v>141</v>
      </c>
    </row>
    <row r="561" spans="1:13" x14ac:dyDescent="0.3">
      <c r="A561" t="s">
        <v>32</v>
      </c>
      <c r="B561">
        <v>8.4099999999999994E-2</v>
      </c>
      <c r="C561">
        <v>0.1363</v>
      </c>
      <c r="D561">
        <v>0.151</v>
      </c>
      <c r="E561" t="s">
        <v>116</v>
      </c>
      <c r="F561" t="s">
        <v>116</v>
      </c>
      <c r="G561" t="s">
        <v>100</v>
      </c>
      <c r="H561">
        <v>2020</v>
      </c>
      <c r="I561">
        <v>8.0299999999999994</v>
      </c>
      <c r="J561">
        <v>1.094489</v>
      </c>
      <c r="K561">
        <v>0.6753229999999999</v>
      </c>
      <c r="L561">
        <v>0.41916600000000015</v>
      </c>
      <c r="M561" t="s">
        <v>142</v>
      </c>
    </row>
    <row r="562" spans="1:13" x14ac:dyDescent="0.3">
      <c r="A562" t="s">
        <v>32</v>
      </c>
      <c r="B562">
        <v>8.4099999999999994E-2</v>
      </c>
      <c r="C562">
        <v>0.1363</v>
      </c>
      <c r="D562">
        <v>0.151</v>
      </c>
      <c r="E562" t="s">
        <v>116</v>
      </c>
      <c r="F562" t="s">
        <v>116</v>
      </c>
      <c r="G562" t="s">
        <v>101</v>
      </c>
      <c r="H562">
        <v>2020</v>
      </c>
      <c r="I562">
        <v>2.63</v>
      </c>
      <c r="J562">
        <v>0.35846899999999998</v>
      </c>
      <c r="K562">
        <v>0.22118299999999996</v>
      </c>
      <c r="L562">
        <v>0.13728600000000002</v>
      </c>
      <c r="M562" t="s">
        <v>143</v>
      </c>
    </row>
    <row r="563" spans="1:13" x14ac:dyDescent="0.3">
      <c r="A563" t="s">
        <v>32</v>
      </c>
      <c r="B563">
        <v>8.4099999999999994E-2</v>
      </c>
      <c r="C563">
        <v>0.1363</v>
      </c>
      <c r="D563">
        <v>0.151</v>
      </c>
      <c r="E563" t="s">
        <v>116</v>
      </c>
      <c r="F563" t="s">
        <v>116</v>
      </c>
      <c r="G563" t="s">
        <v>102</v>
      </c>
      <c r="H563">
        <v>2020</v>
      </c>
      <c r="I563">
        <v>0</v>
      </c>
      <c r="J563">
        <v>0</v>
      </c>
      <c r="K563">
        <v>0</v>
      </c>
      <c r="L563">
        <v>0</v>
      </c>
      <c r="M563" t="s">
        <v>144</v>
      </c>
    </row>
    <row r="564" spans="1:13" x14ac:dyDescent="0.3">
      <c r="A564" t="s">
        <v>32</v>
      </c>
      <c r="B564">
        <v>8.4099999999999994E-2</v>
      </c>
      <c r="C564">
        <v>0.1363</v>
      </c>
      <c r="D564">
        <v>0.151</v>
      </c>
      <c r="E564" t="s">
        <v>116</v>
      </c>
      <c r="F564" t="s">
        <v>116</v>
      </c>
      <c r="G564" t="s">
        <v>103</v>
      </c>
      <c r="H564">
        <v>2020</v>
      </c>
      <c r="I564">
        <v>1.67</v>
      </c>
      <c r="J564">
        <v>0.22762099999999999</v>
      </c>
      <c r="K564">
        <v>0.14044699999999999</v>
      </c>
      <c r="L564">
        <v>8.7174000000000001E-2</v>
      </c>
      <c r="M564" t="s">
        <v>145</v>
      </c>
    </row>
    <row r="565" spans="1:13" x14ac:dyDescent="0.3">
      <c r="A565" t="s">
        <v>32</v>
      </c>
      <c r="B565">
        <v>8.4099999999999994E-2</v>
      </c>
      <c r="C565">
        <v>0.1363</v>
      </c>
      <c r="D565">
        <v>0.151</v>
      </c>
      <c r="E565" t="s">
        <v>116</v>
      </c>
      <c r="F565" t="s">
        <v>116</v>
      </c>
      <c r="G565" t="s">
        <v>104</v>
      </c>
      <c r="H565">
        <v>2020</v>
      </c>
      <c r="I565">
        <v>0</v>
      </c>
      <c r="J565">
        <v>0</v>
      </c>
      <c r="K565">
        <v>0</v>
      </c>
      <c r="L565">
        <v>0</v>
      </c>
      <c r="M565" t="s">
        <v>146</v>
      </c>
    </row>
    <row r="566" spans="1:13" x14ac:dyDescent="0.3">
      <c r="A566" t="s">
        <v>32</v>
      </c>
      <c r="B566">
        <v>8.4099999999999994E-2</v>
      </c>
      <c r="C566">
        <v>0.1363</v>
      </c>
      <c r="D566">
        <v>0.151</v>
      </c>
      <c r="E566" t="s">
        <v>116</v>
      </c>
      <c r="F566" t="s">
        <v>116</v>
      </c>
      <c r="G566" t="s">
        <v>105</v>
      </c>
      <c r="H566">
        <v>2020</v>
      </c>
      <c r="I566">
        <v>0</v>
      </c>
      <c r="J566">
        <v>0</v>
      </c>
      <c r="K566">
        <v>0</v>
      </c>
      <c r="L566">
        <v>0</v>
      </c>
      <c r="M566" t="s">
        <v>147</v>
      </c>
    </row>
    <row r="567" spans="1:13" x14ac:dyDescent="0.3">
      <c r="A567" t="s">
        <v>32</v>
      </c>
      <c r="B567">
        <v>8.4099999999999994E-2</v>
      </c>
      <c r="C567">
        <v>0.1363</v>
      </c>
      <c r="D567">
        <v>0.151</v>
      </c>
      <c r="E567" t="s">
        <v>116</v>
      </c>
      <c r="F567" t="s">
        <v>116</v>
      </c>
      <c r="G567" t="s">
        <v>106</v>
      </c>
      <c r="H567">
        <v>2020</v>
      </c>
      <c r="I567">
        <v>0</v>
      </c>
      <c r="J567">
        <v>0</v>
      </c>
      <c r="K567">
        <v>0</v>
      </c>
      <c r="L567">
        <v>0</v>
      </c>
      <c r="M567" t="s">
        <v>148</v>
      </c>
    </row>
    <row r="568" spans="1:13" x14ac:dyDescent="0.3">
      <c r="A568" t="s">
        <v>32</v>
      </c>
      <c r="B568">
        <v>8.4099999999999994E-2</v>
      </c>
      <c r="C568">
        <v>0.1363</v>
      </c>
      <c r="D568">
        <v>0.151</v>
      </c>
      <c r="E568" t="s">
        <v>116</v>
      </c>
      <c r="F568" t="s">
        <v>116</v>
      </c>
      <c r="G568" t="s">
        <v>107</v>
      </c>
      <c r="H568">
        <v>2021</v>
      </c>
      <c r="I568">
        <v>2.76</v>
      </c>
      <c r="J568">
        <v>0.37618799999999997</v>
      </c>
      <c r="K568">
        <v>0.23211599999999996</v>
      </c>
      <c r="L568">
        <v>0.14407200000000001</v>
      </c>
      <c r="M568" t="s">
        <v>149</v>
      </c>
    </row>
    <row r="569" spans="1:13" x14ac:dyDescent="0.3">
      <c r="A569" t="s">
        <v>32</v>
      </c>
      <c r="B569">
        <v>0.40770000000000001</v>
      </c>
      <c r="C569">
        <v>0.77949999999999997</v>
      </c>
      <c r="D569">
        <v>0.73119999999999996</v>
      </c>
      <c r="E569" t="s">
        <v>112</v>
      </c>
      <c r="F569" t="s">
        <v>112</v>
      </c>
      <c r="G569" t="s">
        <v>98</v>
      </c>
      <c r="H569">
        <v>2020</v>
      </c>
      <c r="I569">
        <v>0</v>
      </c>
      <c r="J569">
        <v>0</v>
      </c>
      <c r="K569">
        <v>0</v>
      </c>
      <c r="L569">
        <v>0</v>
      </c>
      <c r="M569" t="s">
        <v>141</v>
      </c>
    </row>
    <row r="570" spans="1:13" x14ac:dyDescent="0.3">
      <c r="A570" t="s">
        <v>32</v>
      </c>
      <c r="B570">
        <v>0.40770000000000001</v>
      </c>
      <c r="C570">
        <v>0.77949999999999997</v>
      </c>
      <c r="D570">
        <v>0.73119999999999996</v>
      </c>
      <c r="E570" t="s">
        <v>112</v>
      </c>
      <c r="F570" t="s">
        <v>112</v>
      </c>
      <c r="G570" t="s">
        <v>100</v>
      </c>
      <c r="H570">
        <v>2020</v>
      </c>
      <c r="I570">
        <v>4.24</v>
      </c>
      <c r="J570">
        <v>3.3050800000000002</v>
      </c>
      <c r="K570">
        <v>1.7286480000000002</v>
      </c>
      <c r="L570">
        <v>1.5764320000000001</v>
      </c>
      <c r="M570" t="s">
        <v>142</v>
      </c>
    </row>
    <row r="571" spans="1:13" x14ac:dyDescent="0.3">
      <c r="A571" t="s">
        <v>32</v>
      </c>
      <c r="B571">
        <v>0.40770000000000001</v>
      </c>
      <c r="C571">
        <v>0.77949999999999997</v>
      </c>
      <c r="D571">
        <v>0.73119999999999996</v>
      </c>
      <c r="E571" t="s">
        <v>112</v>
      </c>
      <c r="F571" t="s">
        <v>112</v>
      </c>
      <c r="G571" t="s">
        <v>101</v>
      </c>
      <c r="H571">
        <v>2020</v>
      </c>
      <c r="I571">
        <v>2.5299999999999998</v>
      </c>
      <c r="J571">
        <v>1.9721349999999997</v>
      </c>
      <c r="K571">
        <v>1.0314809999999999</v>
      </c>
      <c r="L571">
        <v>0.94065399999999988</v>
      </c>
      <c r="M571" t="s">
        <v>143</v>
      </c>
    </row>
    <row r="572" spans="1:13" x14ac:dyDescent="0.3">
      <c r="A572" t="s">
        <v>32</v>
      </c>
      <c r="B572">
        <v>0.40770000000000001</v>
      </c>
      <c r="C572">
        <v>0.77949999999999997</v>
      </c>
      <c r="D572">
        <v>0.73119999999999996</v>
      </c>
      <c r="E572" t="s">
        <v>112</v>
      </c>
      <c r="F572" t="s">
        <v>112</v>
      </c>
      <c r="G572" t="s">
        <v>102</v>
      </c>
      <c r="H572">
        <v>2020</v>
      </c>
      <c r="I572">
        <v>4.4000000000000004</v>
      </c>
      <c r="J572">
        <v>3.4298000000000002</v>
      </c>
      <c r="K572">
        <v>1.7938800000000001</v>
      </c>
      <c r="L572">
        <v>1.63592</v>
      </c>
      <c r="M572" t="s">
        <v>144</v>
      </c>
    </row>
    <row r="573" spans="1:13" x14ac:dyDescent="0.3">
      <c r="A573" t="s">
        <v>32</v>
      </c>
      <c r="B573">
        <v>0.40770000000000001</v>
      </c>
      <c r="C573">
        <v>0.77949999999999997</v>
      </c>
      <c r="D573">
        <v>0.73119999999999996</v>
      </c>
      <c r="E573" t="s">
        <v>112</v>
      </c>
      <c r="F573" t="s">
        <v>112</v>
      </c>
      <c r="G573" t="s">
        <v>103</v>
      </c>
      <c r="H573">
        <v>2020</v>
      </c>
      <c r="I573">
        <v>0</v>
      </c>
      <c r="J573">
        <v>0</v>
      </c>
      <c r="K573">
        <v>0</v>
      </c>
      <c r="L573">
        <v>0</v>
      </c>
      <c r="M573" t="s">
        <v>145</v>
      </c>
    </row>
    <row r="574" spans="1:13" x14ac:dyDescent="0.3">
      <c r="A574" t="s">
        <v>32</v>
      </c>
      <c r="B574">
        <v>0.40770000000000001</v>
      </c>
      <c r="C574">
        <v>0.77949999999999997</v>
      </c>
      <c r="D574">
        <v>0.73119999999999996</v>
      </c>
      <c r="E574" t="s">
        <v>112</v>
      </c>
      <c r="F574" t="s">
        <v>112</v>
      </c>
      <c r="G574" t="s">
        <v>104</v>
      </c>
      <c r="H574">
        <v>2020</v>
      </c>
      <c r="I574">
        <v>0</v>
      </c>
      <c r="J574">
        <v>0</v>
      </c>
      <c r="K574">
        <v>0</v>
      </c>
      <c r="L574">
        <v>0</v>
      </c>
      <c r="M574" t="s">
        <v>146</v>
      </c>
    </row>
    <row r="575" spans="1:13" x14ac:dyDescent="0.3">
      <c r="A575" t="s">
        <v>32</v>
      </c>
      <c r="B575">
        <v>0.40770000000000001</v>
      </c>
      <c r="C575">
        <v>0.77949999999999997</v>
      </c>
      <c r="D575">
        <v>0.73119999999999996</v>
      </c>
      <c r="E575" t="s">
        <v>112</v>
      </c>
      <c r="F575" t="s">
        <v>112</v>
      </c>
      <c r="G575" t="s">
        <v>105</v>
      </c>
      <c r="H575">
        <v>2020</v>
      </c>
      <c r="I575">
        <v>2.62</v>
      </c>
      <c r="J575">
        <v>2.0422899999999999</v>
      </c>
      <c r="K575">
        <v>1.068174</v>
      </c>
      <c r="L575">
        <v>0.97411599999999998</v>
      </c>
      <c r="M575" t="s">
        <v>147</v>
      </c>
    </row>
    <row r="576" spans="1:13" x14ac:dyDescent="0.3">
      <c r="A576" t="s">
        <v>32</v>
      </c>
      <c r="B576">
        <v>0.40770000000000001</v>
      </c>
      <c r="C576">
        <v>0.77949999999999997</v>
      </c>
      <c r="D576">
        <v>0.73119999999999996</v>
      </c>
      <c r="E576" t="s">
        <v>112</v>
      </c>
      <c r="F576" t="s">
        <v>112</v>
      </c>
      <c r="G576" t="s">
        <v>106</v>
      </c>
      <c r="H576">
        <v>2020</v>
      </c>
      <c r="I576">
        <v>2.25</v>
      </c>
      <c r="J576">
        <v>1.7538749999999999</v>
      </c>
      <c r="K576">
        <v>0.91732500000000006</v>
      </c>
      <c r="L576">
        <v>0.83654999999999979</v>
      </c>
      <c r="M576" t="s">
        <v>148</v>
      </c>
    </row>
    <row r="577" spans="1:13" x14ac:dyDescent="0.3">
      <c r="A577" t="s">
        <v>32</v>
      </c>
      <c r="B577">
        <v>0.40770000000000001</v>
      </c>
      <c r="C577">
        <v>0.77949999999999997</v>
      </c>
      <c r="D577">
        <v>0.73119999999999996</v>
      </c>
      <c r="E577" t="s">
        <v>112</v>
      </c>
      <c r="F577" t="s">
        <v>112</v>
      </c>
      <c r="G577" t="s">
        <v>107</v>
      </c>
      <c r="H577">
        <v>2021</v>
      </c>
      <c r="I577">
        <v>1.76</v>
      </c>
      <c r="J577">
        <v>1.37192</v>
      </c>
      <c r="K577">
        <v>0.71755199999999997</v>
      </c>
      <c r="L577">
        <v>0.65436800000000006</v>
      </c>
      <c r="M577" t="s">
        <v>149</v>
      </c>
    </row>
    <row r="578" spans="1:13" x14ac:dyDescent="0.3">
      <c r="A578" t="s">
        <v>32</v>
      </c>
      <c r="B578">
        <v>0.36020000000000002</v>
      </c>
      <c r="C578">
        <v>0.6079</v>
      </c>
      <c r="D578">
        <v>0.63759999999999994</v>
      </c>
      <c r="E578" t="s">
        <v>15</v>
      </c>
      <c r="F578" t="s">
        <v>15</v>
      </c>
      <c r="G578" t="s">
        <v>98</v>
      </c>
      <c r="H578">
        <v>2020</v>
      </c>
      <c r="I578">
        <v>3.13</v>
      </c>
      <c r="J578">
        <v>1.9027269999999998</v>
      </c>
      <c r="K578">
        <v>1.127426</v>
      </c>
      <c r="L578">
        <v>0.7753009999999998</v>
      </c>
      <c r="M578" t="s">
        <v>141</v>
      </c>
    </row>
    <row r="579" spans="1:13" x14ac:dyDescent="0.3">
      <c r="A579" t="s">
        <v>32</v>
      </c>
      <c r="B579">
        <v>0.36020000000000002</v>
      </c>
      <c r="C579">
        <v>0.6079</v>
      </c>
      <c r="D579">
        <v>0.63759999999999994</v>
      </c>
      <c r="E579" t="s">
        <v>15</v>
      </c>
      <c r="F579" t="s">
        <v>15</v>
      </c>
      <c r="G579" t="s">
        <v>100</v>
      </c>
      <c r="H579">
        <v>2020</v>
      </c>
      <c r="I579">
        <v>0</v>
      </c>
      <c r="J579">
        <v>0</v>
      </c>
      <c r="K579">
        <v>0</v>
      </c>
      <c r="L579">
        <v>0</v>
      </c>
      <c r="M579" t="s">
        <v>142</v>
      </c>
    </row>
    <row r="580" spans="1:13" x14ac:dyDescent="0.3">
      <c r="A580" t="s">
        <v>32</v>
      </c>
      <c r="B580">
        <v>0.36020000000000002</v>
      </c>
      <c r="C580">
        <v>0.6079</v>
      </c>
      <c r="D580">
        <v>0.63759999999999994</v>
      </c>
      <c r="E580" t="s">
        <v>15</v>
      </c>
      <c r="F580" t="s">
        <v>15</v>
      </c>
      <c r="G580" t="s">
        <v>101</v>
      </c>
      <c r="H580">
        <v>2020</v>
      </c>
      <c r="I580">
        <v>0</v>
      </c>
      <c r="J580">
        <v>0</v>
      </c>
      <c r="K580">
        <v>0</v>
      </c>
      <c r="L580">
        <v>0</v>
      </c>
      <c r="M580" t="s">
        <v>143</v>
      </c>
    </row>
    <row r="581" spans="1:13" x14ac:dyDescent="0.3">
      <c r="A581" t="s">
        <v>32</v>
      </c>
      <c r="B581">
        <v>0.36020000000000002</v>
      </c>
      <c r="C581">
        <v>0.6079</v>
      </c>
      <c r="D581">
        <v>0.63759999999999994</v>
      </c>
      <c r="E581" t="s">
        <v>15</v>
      </c>
      <c r="F581" t="s">
        <v>15</v>
      </c>
      <c r="G581" t="s">
        <v>102</v>
      </c>
      <c r="H581">
        <v>2020</v>
      </c>
      <c r="I581">
        <v>0.5</v>
      </c>
      <c r="J581">
        <v>0.30395</v>
      </c>
      <c r="K581">
        <v>0.18010000000000001</v>
      </c>
      <c r="L581">
        <v>0.12384999999999999</v>
      </c>
      <c r="M581" t="s">
        <v>144</v>
      </c>
    </row>
    <row r="582" spans="1:13" x14ac:dyDescent="0.3">
      <c r="A582" t="s">
        <v>32</v>
      </c>
      <c r="B582">
        <v>0.36020000000000002</v>
      </c>
      <c r="C582">
        <v>0.6079</v>
      </c>
      <c r="D582">
        <v>0.63759999999999994</v>
      </c>
      <c r="E582" t="s">
        <v>15</v>
      </c>
      <c r="F582" t="s">
        <v>15</v>
      </c>
      <c r="G582" t="s">
        <v>103</v>
      </c>
      <c r="H582">
        <v>2020</v>
      </c>
      <c r="I582">
        <v>0</v>
      </c>
      <c r="J582">
        <v>0</v>
      </c>
      <c r="K582">
        <v>0</v>
      </c>
      <c r="L582">
        <v>0</v>
      </c>
      <c r="M582" t="s">
        <v>145</v>
      </c>
    </row>
    <row r="583" spans="1:13" x14ac:dyDescent="0.3">
      <c r="A583" t="s">
        <v>32</v>
      </c>
      <c r="B583">
        <v>0.36020000000000002</v>
      </c>
      <c r="C583">
        <v>0.6079</v>
      </c>
      <c r="D583">
        <v>0.63759999999999994</v>
      </c>
      <c r="E583" t="s">
        <v>15</v>
      </c>
      <c r="F583" t="s">
        <v>15</v>
      </c>
      <c r="G583" t="s">
        <v>104</v>
      </c>
      <c r="H583">
        <v>2020</v>
      </c>
      <c r="I583">
        <v>0.08</v>
      </c>
      <c r="J583">
        <v>4.8632000000000002E-2</v>
      </c>
      <c r="K583">
        <v>2.8816000000000001E-2</v>
      </c>
      <c r="L583">
        <v>1.9816E-2</v>
      </c>
      <c r="M583" t="s">
        <v>146</v>
      </c>
    </row>
    <row r="584" spans="1:13" x14ac:dyDescent="0.3">
      <c r="A584" t="s">
        <v>32</v>
      </c>
      <c r="B584">
        <v>0.36020000000000002</v>
      </c>
      <c r="C584">
        <v>0.6079</v>
      </c>
      <c r="D584">
        <v>0.63759999999999994</v>
      </c>
      <c r="E584" t="s">
        <v>15</v>
      </c>
      <c r="F584" t="s">
        <v>15</v>
      </c>
      <c r="G584" t="s">
        <v>105</v>
      </c>
      <c r="H584">
        <v>2020</v>
      </c>
      <c r="I584">
        <v>3.13</v>
      </c>
      <c r="J584">
        <v>1.9027269999999998</v>
      </c>
      <c r="K584">
        <v>1.127426</v>
      </c>
      <c r="L584">
        <v>0.7753009999999998</v>
      </c>
      <c r="M584" t="s">
        <v>147</v>
      </c>
    </row>
    <row r="585" spans="1:13" x14ac:dyDescent="0.3">
      <c r="A585" t="s">
        <v>32</v>
      </c>
      <c r="B585">
        <v>0.36020000000000002</v>
      </c>
      <c r="C585">
        <v>0.6079</v>
      </c>
      <c r="D585">
        <v>0.63759999999999994</v>
      </c>
      <c r="E585" t="s">
        <v>15</v>
      </c>
      <c r="F585" t="s">
        <v>15</v>
      </c>
      <c r="G585" t="s">
        <v>106</v>
      </c>
      <c r="H585">
        <v>2020</v>
      </c>
      <c r="I585">
        <v>9.67</v>
      </c>
      <c r="J585">
        <v>5.878393</v>
      </c>
      <c r="K585">
        <v>3.4831340000000002</v>
      </c>
      <c r="L585">
        <v>2.3952589999999998</v>
      </c>
      <c r="M585" t="s">
        <v>148</v>
      </c>
    </row>
    <row r="586" spans="1:13" x14ac:dyDescent="0.3">
      <c r="A586" t="s">
        <v>32</v>
      </c>
      <c r="B586">
        <v>0.36020000000000002</v>
      </c>
      <c r="C586">
        <v>0.6079</v>
      </c>
      <c r="D586">
        <v>0.63759999999999994</v>
      </c>
      <c r="E586" t="s">
        <v>15</v>
      </c>
      <c r="F586" t="s">
        <v>15</v>
      </c>
      <c r="G586" t="s">
        <v>107</v>
      </c>
      <c r="H586">
        <v>2021</v>
      </c>
      <c r="I586">
        <v>1.24</v>
      </c>
      <c r="J586">
        <v>0.75379600000000002</v>
      </c>
      <c r="K586">
        <v>0.44664800000000004</v>
      </c>
      <c r="L586">
        <v>0.30714799999999998</v>
      </c>
      <c r="M586" t="s">
        <v>149</v>
      </c>
    </row>
    <row r="587" spans="1:13" x14ac:dyDescent="0.3">
      <c r="A587" t="s">
        <v>33</v>
      </c>
      <c r="B587">
        <v>27.1858</v>
      </c>
      <c r="C587">
        <v>39.9238</v>
      </c>
      <c r="D587">
        <v>40.383600000000001</v>
      </c>
      <c r="E587" t="s">
        <v>16</v>
      </c>
      <c r="F587" t="s">
        <v>16</v>
      </c>
      <c r="G587" t="s">
        <v>98</v>
      </c>
      <c r="H587">
        <v>2020</v>
      </c>
      <c r="I587">
        <v>1.17</v>
      </c>
      <c r="J587">
        <v>46.710845999999997</v>
      </c>
      <c r="K587">
        <v>31.807385999999997</v>
      </c>
      <c r="L587">
        <v>14.903459999999999</v>
      </c>
      <c r="M587" t="s">
        <v>141</v>
      </c>
    </row>
    <row r="588" spans="1:13" x14ac:dyDescent="0.3">
      <c r="A588" t="s">
        <v>33</v>
      </c>
      <c r="B588">
        <v>27.1858</v>
      </c>
      <c r="C588">
        <v>39.9238</v>
      </c>
      <c r="D588">
        <v>40.383600000000001</v>
      </c>
      <c r="E588" t="s">
        <v>16</v>
      </c>
      <c r="F588" t="s">
        <v>16</v>
      </c>
      <c r="G588" t="s">
        <v>100</v>
      </c>
      <c r="H588">
        <v>2020</v>
      </c>
      <c r="I588">
        <v>2.23</v>
      </c>
      <c r="J588">
        <v>89.030073999999999</v>
      </c>
      <c r="K588">
        <v>60.624333999999998</v>
      </c>
      <c r="L588">
        <v>28.405740000000002</v>
      </c>
      <c r="M588" t="s">
        <v>142</v>
      </c>
    </row>
    <row r="589" spans="1:13" x14ac:dyDescent="0.3">
      <c r="A589" t="s">
        <v>33</v>
      </c>
      <c r="B589">
        <v>27.1858</v>
      </c>
      <c r="C589">
        <v>39.9238</v>
      </c>
      <c r="D589">
        <v>40.383600000000001</v>
      </c>
      <c r="E589" t="s">
        <v>16</v>
      </c>
      <c r="F589" t="s">
        <v>16</v>
      </c>
      <c r="G589" t="s">
        <v>101</v>
      </c>
      <c r="H589">
        <v>2020</v>
      </c>
      <c r="I589">
        <v>0</v>
      </c>
      <c r="J589">
        <v>0</v>
      </c>
      <c r="K589">
        <v>0</v>
      </c>
      <c r="L589">
        <v>0</v>
      </c>
      <c r="M589" t="s">
        <v>143</v>
      </c>
    </row>
    <row r="590" spans="1:13" x14ac:dyDescent="0.3">
      <c r="A590" t="s">
        <v>33</v>
      </c>
      <c r="B590">
        <v>27.1858</v>
      </c>
      <c r="C590">
        <v>39.9238</v>
      </c>
      <c r="D590">
        <v>40.383600000000001</v>
      </c>
      <c r="E590" t="s">
        <v>16</v>
      </c>
      <c r="F590" t="s">
        <v>16</v>
      </c>
      <c r="G590" t="s">
        <v>102</v>
      </c>
      <c r="H590">
        <v>2020</v>
      </c>
      <c r="I590">
        <v>0</v>
      </c>
      <c r="J590">
        <v>0</v>
      </c>
      <c r="K590">
        <v>0</v>
      </c>
      <c r="L590">
        <v>0</v>
      </c>
      <c r="M590" t="s">
        <v>144</v>
      </c>
    </row>
    <row r="591" spans="1:13" x14ac:dyDescent="0.3">
      <c r="A591" t="s">
        <v>33</v>
      </c>
      <c r="B591">
        <v>27.1858</v>
      </c>
      <c r="C591">
        <v>39.9238</v>
      </c>
      <c r="D591">
        <v>40.383600000000001</v>
      </c>
      <c r="E591" t="s">
        <v>16</v>
      </c>
      <c r="F591" t="s">
        <v>16</v>
      </c>
      <c r="G591" t="s">
        <v>103</v>
      </c>
      <c r="H591">
        <v>2020</v>
      </c>
      <c r="I591">
        <v>1.46</v>
      </c>
      <c r="J591">
        <v>58.288747999999998</v>
      </c>
      <c r="K591">
        <v>39.691268000000001</v>
      </c>
      <c r="L591">
        <v>18.597479999999997</v>
      </c>
      <c r="M591" t="s">
        <v>145</v>
      </c>
    </row>
    <row r="592" spans="1:13" x14ac:dyDescent="0.3">
      <c r="A592" t="s">
        <v>33</v>
      </c>
      <c r="B592">
        <v>27.1858</v>
      </c>
      <c r="C592">
        <v>39.9238</v>
      </c>
      <c r="D592">
        <v>40.383600000000001</v>
      </c>
      <c r="E592" t="s">
        <v>16</v>
      </c>
      <c r="F592" t="s">
        <v>16</v>
      </c>
      <c r="G592" t="s">
        <v>104</v>
      </c>
      <c r="H592">
        <v>2020</v>
      </c>
      <c r="I592">
        <v>0.66</v>
      </c>
      <c r="J592">
        <v>26.349708</v>
      </c>
      <c r="K592">
        <v>17.942628000000003</v>
      </c>
      <c r="L592">
        <v>8.407079999999997</v>
      </c>
      <c r="M592" t="s">
        <v>146</v>
      </c>
    </row>
    <row r="593" spans="1:13" x14ac:dyDescent="0.3">
      <c r="A593" t="s">
        <v>33</v>
      </c>
      <c r="B593">
        <v>27.1858</v>
      </c>
      <c r="C593">
        <v>39.9238</v>
      </c>
      <c r="D593">
        <v>40.383600000000001</v>
      </c>
      <c r="E593" t="s">
        <v>16</v>
      </c>
      <c r="F593" t="s">
        <v>16</v>
      </c>
      <c r="G593" t="s">
        <v>105</v>
      </c>
      <c r="H593">
        <v>2020</v>
      </c>
      <c r="I593">
        <v>0.08</v>
      </c>
      <c r="J593">
        <v>3.1939039999999999</v>
      </c>
      <c r="K593">
        <v>2.1748639999999999</v>
      </c>
      <c r="L593">
        <v>1.0190399999999999</v>
      </c>
      <c r="M593" t="s">
        <v>147</v>
      </c>
    </row>
    <row r="594" spans="1:13" x14ac:dyDescent="0.3">
      <c r="A594" t="s">
        <v>33</v>
      </c>
      <c r="B594">
        <v>27.1858</v>
      </c>
      <c r="C594">
        <v>39.9238</v>
      </c>
      <c r="D594">
        <v>40.383600000000001</v>
      </c>
      <c r="E594" t="s">
        <v>16</v>
      </c>
      <c r="F594" t="s">
        <v>16</v>
      </c>
      <c r="G594" t="s">
        <v>106</v>
      </c>
      <c r="H594">
        <v>2020</v>
      </c>
      <c r="I594">
        <v>2.2200000000000002</v>
      </c>
      <c r="J594">
        <v>88.630836000000002</v>
      </c>
      <c r="K594">
        <v>60.352476000000003</v>
      </c>
      <c r="L594">
        <v>28.278359999999999</v>
      </c>
      <c r="M594" t="s">
        <v>148</v>
      </c>
    </row>
    <row r="595" spans="1:13" x14ac:dyDescent="0.3">
      <c r="A595" t="s">
        <v>33</v>
      </c>
      <c r="B595">
        <v>27.1858</v>
      </c>
      <c r="C595">
        <v>39.9238</v>
      </c>
      <c r="D595">
        <v>40.383600000000001</v>
      </c>
      <c r="E595" t="s">
        <v>16</v>
      </c>
      <c r="F595" t="s">
        <v>16</v>
      </c>
      <c r="G595" t="s">
        <v>107</v>
      </c>
      <c r="H595">
        <v>2021</v>
      </c>
      <c r="I595">
        <v>0.45</v>
      </c>
      <c r="J595">
        <v>17.965710000000001</v>
      </c>
      <c r="K595">
        <v>12.233610000000001</v>
      </c>
      <c r="L595">
        <v>5.7321000000000009</v>
      </c>
      <c r="M595" t="s">
        <v>149</v>
      </c>
    </row>
    <row r="596" spans="1:13" x14ac:dyDescent="0.3">
      <c r="A596" t="s">
        <v>33</v>
      </c>
      <c r="B596">
        <v>49.781700000000001</v>
      </c>
      <c r="C596">
        <v>61.348999999999997</v>
      </c>
      <c r="D596">
        <v>0</v>
      </c>
      <c r="E596" t="s">
        <v>112</v>
      </c>
      <c r="F596" t="s">
        <v>112</v>
      </c>
      <c r="G596" t="s">
        <v>98</v>
      </c>
      <c r="H596">
        <v>2020</v>
      </c>
      <c r="I596">
        <v>0.48</v>
      </c>
      <c r="J596">
        <v>29.447519999999997</v>
      </c>
      <c r="K596">
        <v>23.895215999999998</v>
      </c>
      <c r="L596">
        <v>5.5523039999999995</v>
      </c>
      <c r="M596" t="s">
        <v>141</v>
      </c>
    </row>
    <row r="597" spans="1:13" x14ac:dyDescent="0.3">
      <c r="A597" t="s">
        <v>33</v>
      </c>
      <c r="B597">
        <v>49.781700000000001</v>
      </c>
      <c r="C597">
        <v>61.348999999999997</v>
      </c>
      <c r="D597">
        <v>0</v>
      </c>
      <c r="E597" t="s">
        <v>112</v>
      </c>
      <c r="F597" t="s">
        <v>112</v>
      </c>
      <c r="G597" t="s">
        <v>100</v>
      </c>
      <c r="H597">
        <v>2020</v>
      </c>
      <c r="I597">
        <v>1.47</v>
      </c>
      <c r="J597">
        <v>90.183029999999988</v>
      </c>
      <c r="K597">
        <v>73.179098999999994</v>
      </c>
      <c r="L597">
        <v>17.003930999999994</v>
      </c>
      <c r="M597" t="s">
        <v>142</v>
      </c>
    </row>
    <row r="598" spans="1:13" x14ac:dyDescent="0.3">
      <c r="A598" t="s">
        <v>33</v>
      </c>
      <c r="B598">
        <v>49.781700000000001</v>
      </c>
      <c r="C598">
        <v>61.348999999999997</v>
      </c>
      <c r="D598">
        <v>0</v>
      </c>
      <c r="E598" t="s">
        <v>112</v>
      </c>
      <c r="F598" t="s">
        <v>112</v>
      </c>
      <c r="G598" t="s">
        <v>101</v>
      </c>
      <c r="H598">
        <v>2020</v>
      </c>
      <c r="I598">
        <v>0</v>
      </c>
      <c r="J598">
        <v>0</v>
      </c>
      <c r="K598">
        <v>0</v>
      </c>
      <c r="L598">
        <v>0</v>
      </c>
      <c r="M598" t="s">
        <v>143</v>
      </c>
    </row>
    <row r="599" spans="1:13" x14ac:dyDescent="0.3">
      <c r="A599" t="s">
        <v>33</v>
      </c>
      <c r="B599">
        <v>49.781700000000001</v>
      </c>
      <c r="C599">
        <v>61.348999999999997</v>
      </c>
      <c r="D599">
        <v>0</v>
      </c>
      <c r="E599" t="s">
        <v>112</v>
      </c>
      <c r="F599" t="s">
        <v>112</v>
      </c>
      <c r="G599" t="s">
        <v>102</v>
      </c>
      <c r="H599">
        <v>2020</v>
      </c>
      <c r="I599">
        <v>0</v>
      </c>
      <c r="J599">
        <v>0</v>
      </c>
      <c r="K599">
        <v>0</v>
      </c>
      <c r="L599">
        <v>0</v>
      </c>
      <c r="M599" t="s">
        <v>144</v>
      </c>
    </row>
    <row r="600" spans="1:13" x14ac:dyDescent="0.3">
      <c r="A600" t="s">
        <v>33</v>
      </c>
      <c r="B600">
        <v>49.781700000000001</v>
      </c>
      <c r="C600">
        <v>61.348999999999997</v>
      </c>
      <c r="D600">
        <v>0</v>
      </c>
      <c r="E600" t="s">
        <v>112</v>
      </c>
      <c r="F600" t="s">
        <v>112</v>
      </c>
      <c r="G600" t="s">
        <v>103</v>
      </c>
      <c r="H600">
        <v>2020</v>
      </c>
      <c r="I600">
        <v>1.37</v>
      </c>
      <c r="J600">
        <v>84.04813</v>
      </c>
      <c r="K600">
        <v>68.200929000000002</v>
      </c>
      <c r="L600">
        <v>15.847200999999998</v>
      </c>
      <c r="M600" t="s">
        <v>145</v>
      </c>
    </row>
    <row r="601" spans="1:13" x14ac:dyDescent="0.3">
      <c r="A601" t="s">
        <v>33</v>
      </c>
      <c r="B601">
        <v>49.781700000000001</v>
      </c>
      <c r="C601">
        <v>61.348999999999997</v>
      </c>
      <c r="D601">
        <v>0</v>
      </c>
      <c r="E601" t="s">
        <v>112</v>
      </c>
      <c r="F601" t="s">
        <v>112</v>
      </c>
      <c r="G601" t="s">
        <v>104</v>
      </c>
      <c r="H601">
        <v>2020</v>
      </c>
      <c r="I601">
        <v>0</v>
      </c>
      <c r="J601">
        <v>0</v>
      </c>
      <c r="K601">
        <v>0</v>
      </c>
      <c r="L601">
        <v>0</v>
      </c>
      <c r="M601" t="s">
        <v>146</v>
      </c>
    </row>
    <row r="602" spans="1:13" x14ac:dyDescent="0.3">
      <c r="A602" t="s">
        <v>33</v>
      </c>
      <c r="B602">
        <v>49.781700000000001</v>
      </c>
      <c r="C602">
        <v>61.348999999999997</v>
      </c>
      <c r="D602">
        <v>0</v>
      </c>
      <c r="E602" t="s">
        <v>112</v>
      </c>
      <c r="F602" t="s">
        <v>112</v>
      </c>
      <c r="G602" t="s">
        <v>105</v>
      </c>
      <c r="H602">
        <v>2020</v>
      </c>
      <c r="I602">
        <v>0</v>
      </c>
      <c r="J602">
        <v>0</v>
      </c>
      <c r="K602">
        <v>0</v>
      </c>
      <c r="L602">
        <v>0</v>
      </c>
      <c r="M602" t="s">
        <v>147</v>
      </c>
    </row>
    <row r="603" spans="1:13" x14ac:dyDescent="0.3">
      <c r="A603" t="s">
        <v>33</v>
      </c>
      <c r="B603">
        <v>49.781700000000001</v>
      </c>
      <c r="C603">
        <v>61.348999999999997</v>
      </c>
      <c r="D603">
        <v>0</v>
      </c>
      <c r="E603" t="s">
        <v>112</v>
      </c>
      <c r="F603" t="s">
        <v>112</v>
      </c>
      <c r="G603" t="s">
        <v>106</v>
      </c>
      <c r="H603">
        <v>2020</v>
      </c>
      <c r="I603">
        <v>0.2</v>
      </c>
      <c r="J603">
        <v>12.2698</v>
      </c>
      <c r="K603">
        <v>9.9563400000000009</v>
      </c>
      <c r="L603">
        <v>2.3134599999999992</v>
      </c>
      <c r="M603" t="s">
        <v>148</v>
      </c>
    </row>
    <row r="604" spans="1:13" x14ac:dyDescent="0.3">
      <c r="A604" t="s">
        <v>33</v>
      </c>
      <c r="B604">
        <v>49.781700000000001</v>
      </c>
      <c r="C604">
        <v>61.348999999999997</v>
      </c>
      <c r="D604">
        <v>0</v>
      </c>
      <c r="E604" t="s">
        <v>112</v>
      </c>
      <c r="F604" t="s">
        <v>112</v>
      </c>
      <c r="G604" t="s">
        <v>107</v>
      </c>
      <c r="H604">
        <v>2021</v>
      </c>
      <c r="I604">
        <v>0</v>
      </c>
      <c r="J604">
        <v>0</v>
      </c>
      <c r="K604">
        <v>0</v>
      </c>
      <c r="L604">
        <v>0</v>
      </c>
      <c r="M604" t="s">
        <v>149</v>
      </c>
    </row>
    <row r="605" spans="1:13" x14ac:dyDescent="0.3">
      <c r="A605" t="s">
        <v>33</v>
      </c>
      <c r="B605">
        <v>79.3506</v>
      </c>
      <c r="C605">
        <v>122.6814</v>
      </c>
      <c r="D605">
        <v>140.10310000000001</v>
      </c>
      <c r="E605" t="s">
        <v>15</v>
      </c>
      <c r="F605" t="s">
        <v>15</v>
      </c>
      <c r="G605" t="s">
        <v>98</v>
      </c>
      <c r="H605">
        <v>2020</v>
      </c>
      <c r="I605">
        <v>11.63</v>
      </c>
      <c r="J605">
        <v>1426.784682</v>
      </c>
      <c r="K605">
        <v>922.84747800000002</v>
      </c>
      <c r="L605">
        <v>503.93720399999995</v>
      </c>
      <c r="M605" t="s">
        <v>141</v>
      </c>
    </row>
    <row r="606" spans="1:13" x14ac:dyDescent="0.3">
      <c r="A606" t="s">
        <v>33</v>
      </c>
      <c r="B606">
        <v>79.3506</v>
      </c>
      <c r="C606">
        <v>122.6814</v>
      </c>
      <c r="D606">
        <v>140.10310000000001</v>
      </c>
      <c r="E606" t="s">
        <v>15</v>
      </c>
      <c r="F606" t="s">
        <v>15</v>
      </c>
      <c r="G606" t="s">
        <v>100</v>
      </c>
      <c r="H606">
        <v>2020</v>
      </c>
      <c r="I606">
        <v>7.76</v>
      </c>
      <c r="J606">
        <v>952.00766399999998</v>
      </c>
      <c r="K606">
        <v>615.76065600000004</v>
      </c>
      <c r="L606">
        <v>336.24700799999994</v>
      </c>
      <c r="M606" t="s">
        <v>142</v>
      </c>
    </row>
    <row r="607" spans="1:13" x14ac:dyDescent="0.3">
      <c r="A607" t="s">
        <v>33</v>
      </c>
      <c r="B607">
        <v>79.3506</v>
      </c>
      <c r="C607">
        <v>122.6814</v>
      </c>
      <c r="D607">
        <v>140.10310000000001</v>
      </c>
      <c r="E607" t="s">
        <v>15</v>
      </c>
      <c r="F607" t="s">
        <v>15</v>
      </c>
      <c r="G607" t="s">
        <v>101</v>
      </c>
      <c r="H607">
        <v>2020</v>
      </c>
      <c r="I607">
        <v>6.17</v>
      </c>
      <c r="J607">
        <v>756.94423799999993</v>
      </c>
      <c r="K607">
        <v>489.59320200000002</v>
      </c>
      <c r="L607">
        <v>267.35103599999991</v>
      </c>
      <c r="M607" t="s">
        <v>143</v>
      </c>
    </row>
    <row r="608" spans="1:13" x14ac:dyDescent="0.3">
      <c r="A608" t="s">
        <v>33</v>
      </c>
      <c r="B608">
        <v>79.3506</v>
      </c>
      <c r="C608">
        <v>122.6814</v>
      </c>
      <c r="D608">
        <v>140.10310000000001</v>
      </c>
      <c r="E608" t="s">
        <v>15</v>
      </c>
      <c r="F608" t="s">
        <v>15</v>
      </c>
      <c r="G608" t="s">
        <v>102</v>
      </c>
      <c r="H608">
        <v>2020</v>
      </c>
      <c r="I608">
        <v>0.03</v>
      </c>
      <c r="J608">
        <v>3.6804419999999998</v>
      </c>
      <c r="K608">
        <v>2.3805179999999999</v>
      </c>
      <c r="L608">
        <v>1.2999239999999999</v>
      </c>
      <c r="M608" t="s">
        <v>144</v>
      </c>
    </row>
    <row r="609" spans="1:13" x14ac:dyDescent="0.3">
      <c r="A609" t="s">
        <v>33</v>
      </c>
      <c r="B609">
        <v>79.3506</v>
      </c>
      <c r="C609">
        <v>122.6814</v>
      </c>
      <c r="D609">
        <v>140.10310000000001</v>
      </c>
      <c r="E609" t="s">
        <v>15</v>
      </c>
      <c r="F609" t="s">
        <v>15</v>
      </c>
      <c r="G609" t="s">
        <v>103</v>
      </c>
      <c r="H609">
        <v>2020</v>
      </c>
      <c r="I609">
        <v>5.18</v>
      </c>
      <c r="J609">
        <v>635.48965199999998</v>
      </c>
      <c r="K609">
        <v>411.03610799999996</v>
      </c>
      <c r="L609">
        <v>224.45354400000002</v>
      </c>
      <c r="M609" t="s">
        <v>145</v>
      </c>
    </row>
    <row r="610" spans="1:13" x14ac:dyDescent="0.3">
      <c r="A610" t="s">
        <v>33</v>
      </c>
      <c r="B610">
        <v>79.3506</v>
      </c>
      <c r="C610">
        <v>122.6814</v>
      </c>
      <c r="D610">
        <v>140.10310000000001</v>
      </c>
      <c r="E610" t="s">
        <v>15</v>
      </c>
      <c r="F610" t="s">
        <v>15</v>
      </c>
      <c r="G610" t="s">
        <v>104</v>
      </c>
      <c r="H610">
        <v>2020</v>
      </c>
      <c r="I610">
        <v>1.78</v>
      </c>
      <c r="J610">
        <v>218.37289200000001</v>
      </c>
      <c r="K610">
        <v>141.244068</v>
      </c>
      <c r="L610">
        <v>77.128824000000009</v>
      </c>
      <c r="M610" t="s">
        <v>146</v>
      </c>
    </row>
    <row r="611" spans="1:13" x14ac:dyDescent="0.3">
      <c r="A611" t="s">
        <v>33</v>
      </c>
      <c r="B611">
        <v>79.3506</v>
      </c>
      <c r="C611">
        <v>122.6814</v>
      </c>
      <c r="D611">
        <v>140.10310000000001</v>
      </c>
      <c r="E611" t="s">
        <v>15</v>
      </c>
      <c r="F611" t="s">
        <v>15</v>
      </c>
      <c r="G611" t="s">
        <v>105</v>
      </c>
      <c r="H611">
        <v>2020</v>
      </c>
      <c r="I611">
        <v>3.96</v>
      </c>
      <c r="J611">
        <v>485.81834399999997</v>
      </c>
      <c r="K611">
        <v>314.22837600000003</v>
      </c>
      <c r="L611">
        <v>171.58996799999994</v>
      </c>
      <c r="M611" t="s">
        <v>147</v>
      </c>
    </row>
    <row r="612" spans="1:13" x14ac:dyDescent="0.3">
      <c r="A612" t="s">
        <v>33</v>
      </c>
      <c r="B612">
        <v>79.3506</v>
      </c>
      <c r="C612">
        <v>122.6814</v>
      </c>
      <c r="D612">
        <v>140.10310000000001</v>
      </c>
      <c r="E612" t="s">
        <v>15</v>
      </c>
      <c r="F612" t="s">
        <v>15</v>
      </c>
      <c r="G612" t="s">
        <v>106</v>
      </c>
      <c r="H612">
        <v>2020</v>
      </c>
      <c r="I612">
        <v>3.03</v>
      </c>
      <c r="J612">
        <v>371.72464199999996</v>
      </c>
      <c r="K612">
        <v>240.43231799999998</v>
      </c>
      <c r="L612">
        <v>131.29232399999998</v>
      </c>
      <c r="M612" t="s">
        <v>148</v>
      </c>
    </row>
    <row r="613" spans="1:13" x14ac:dyDescent="0.3">
      <c r="A613" t="s">
        <v>33</v>
      </c>
      <c r="B613">
        <v>79.3506</v>
      </c>
      <c r="C613">
        <v>122.6814</v>
      </c>
      <c r="D613">
        <v>140.10310000000001</v>
      </c>
      <c r="E613" t="s">
        <v>15</v>
      </c>
      <c r="F613" t="s">
        <v>15</v>
      </c>
      <c r="G613" t="s">
        <v>107</v>
      </c>
      <c r="H613">
        <v>2021</v>
      </c>
      <c r="I613">
        <v>3.59</v>
      </c>
      <c r="J613">
        <v>440.42622599999999</v>
      </c>
      <c r="K613">
        <v>284.86865399999999</v>
      </c>
      <c r="L613">
        <v>155.55757199999999</v>
      </c>
      <c r="M613" t="s">
        <v>149</v>
      </c>
    </row>
    <row r="614" spans="1:13" x14ac:dyDescent="0.3">
      <c r="A614" t="s">
        <v>33</v>
      </c>
      <c r="B614">
        <v>171.53450000000001</v>
      </c>
      <c r="C614">
        <v>226.93020000000001</v>
      </c>
      <c r="D614">
        <v>230.14250000000001</v>
      </c>
      <c r="E614" t="s">
        <v>116</v>
      </c>
      <c r="F614" t="s">
        <v>116</v>
      </c>
      <c r="G614" t="s">
        <v>98</v>
      </c>
      <c r="H614">
        <v>2020</v>
      </c>
      <c r="I614">
        <v>0</v>
      </c>
      <c r="J614">
        <v>0</v>
      </c>
      <c r="K614">
        <v>0</v>
      </c>
      <c r="L614">
        <v>0</v>
      </c>
      <c r="M614" t="s">
        <v>141</v>
      </c>
    </row>
    <row r="615" spans="1:13" x14ac:dyDescent="0.3">
      <c r="A615" t="s">
        <v>33</v>
      </c>
      <c r="B615">
        <v>171.53450000000001</v>
      </c>
      <c r="C615">
        <v>226.93020000000001</v>
      </c>
      <c r="D615">
        <v>230.14250000000001</v>
      </c>
      <c r="E615" t="s">
        <v>116</v>
      </c>
      <c r="F615" t="s">
        <v>116</v>
      </c>
      <c r="G615" t="s">
        <v>100</v>
      </c>
      <c r="H615">
        <v>2020</v>
      </c>
      <c r="I615">
        <v>0.41</v>
      </c>
      <c r="J615">
        <v>93.041381999999999</v>
      </c>
      <c r="K615">
        <v>70.329144999999997</v>
      </c>
      <c r="L615">
        <v>22.712237000000002</v>
      </c>
      <c r="M615" t="s">
        <v>142</v>
      </c>
    </row>
    <row r="616" spans="1:13" x14ac:dyDescent="0.3">
      <c r="A616" t="s">
        <v>33</v>
      </c>
      <c r="B616">
        <v>171.53450000000001</v>
      </c>
      <c r="C616">
        <v>226.93020000000001</v>
      </c>
      <c r="D616">
        <v>230.14250000000001</v>
      </c>
      <c r="E616" t="s">
        <v>116</v>
      </c>
      <c r="F616" t="s">
        <v>116</v>
      </c>
      <c r="G616" t="s">
        <v>101</v>
      </c>
      <c r="H616">
        <v>2020</v>
      </c>
      <c r="I616">
        <v>0.94</v>
      </c>
      <c r="J616">
        <v>213.31438800000001</v>
      </c>
      <c r="K616">
        <v>161.24242999999998</v>
      </c>
      <c r="L616">
        <v>52.071958000000024</v>
      </c>
      <c r="M616" t="s">
        <v>143</v>
      </c>
    </row>
    <row r="617" spans="1:13" x14ac:dyDescent="0.3">
      <c r="A617" t="s">
        <v>33</v>
      </c>
      <c r="B617">
        <v>171.53450000000001</v>
      </c>
      <c r="C617">
        <v>226.93020000000001</v>
      </c>
      <c r="D617">
        <v>230.14250000000001</v>
      </c>
      <c r="E617" t="s">
        <v>116</v>
      </c>
      <c r="F617" t="s">
        <v>116</v>
      </c>
      <c r="G617" t="s">
        <v>102</v>
      </c>
      <c r="H617">
        <v>2020</v>
      </c>
      <c r="I617">
        <v>0</v>
      </c>
      <c r="J617">
        <v>0</v>
      </c>
      <c r="K617">
        <v>0</v>
      </c>
      <c r="L617">
        <v>0</v>
      </c>
      <c r="M617" t="s">
        <v>144</v>
      </c>
    </row>
    <row r="618" spans="1:13" x14ac:dyDescent="0.3">
      <c r="A618" t="s">
        <v>33</v>
      </c>
      <c r="B618">
        <v>171.53450000000001</v>
      </c>
      <c r="C618">
        <v>226.93020000000001</v>
      </c>
      <c r="D618">
        <v>230.14250000000001</v>
      </c>
      <c r="E618" t="s">
        <v>116</v>
      </c>
      <c r="F618" t="s">
        <v>116</v>
      </c>
      <c r="G618" t="s">
        <v>103</v>
      </c>
      <c r="H618">
        <v>2020</v>
      </c>
      <c r="I618">
        <v>0.44</v>
      </c>
      <c r="J618">
        <v>99.849288000000001</v>
      </c>
      <c r="K618">
        <v>75.475180000000009</v>
      </c>
      <c r="L618">
        <v>24.374107999999993</v>
      </c>
      <c r="M618" t="s">
        <v>145</v>
      </c>
    </row>
    <row r="619" spans="1:13" x14ac:dyDescent="0.3">
      <c r="A619" t="s">
        <v>33</v>
      </c>
      <c r="B619">
        <v>171.53450000000001</v>
      </c>
      <c r="C619">
        <v>226.93020000000001</v>
      </c>
      <c r="D619">
        <v>230.14250000000001</v>
      </c>
      <c r="E619" t="s">
        <v>116</v>
      </c>
      <c r="F619" t="s">
        <v>116</v>
      </c>
      <c r="G619" t="s">
        <v>104</v>
      </c>
      <c r="H619">
        <v>2020</v>
      </c>
      <c r="I619">
        <v>0</v>
      </c>
      <c r="J619">
        <v>0</v>
      </c>
      <c r="K619">
        <v>0</v>
      </c>
      <c r="L619">
        <v>0</v>
      </c>
      <c r="M619" t="s">
        <v>146</v>
      </c>
    </row>
    <row r="620" spans="1:13" x14ac:dyDescent="0.3">
      <c r="A620" t="s">
        <v>33</v>
      </c>
      <c r="B620">
        <v>171.53450000000001</v>
      </c>
      <c r="C620">
        <v>226.93020000000001</v>
      </c>
      <c r="D620">
        <v>230.14250000000001</v>
      </c>
      <c r="E620" t="s">
        <v>116</v>
      </c>
      <c r="F620" t="s">
        <v>116</v>
      </c>
      <c r="G620" t="s">
        <v>105</v>
      </c>
      <c r="H620">
        <v>2020</v>
      </c>
      <c r="I620">
        <v>0</v>
      </c>
      <c r="J620">
        <v>0</v>
      </c>
      <c r="K620">
        <v>0</v>
      </c>
      <c r="L620">
        <v>0</v>
      </c>
      <c r="M620" t="s">
        <v>147</v>
      </c>
    </row>
    <row r="621" spans="1:13" x14ac:dyDescent="0.3">
      <c r="A621" t="s">
        <v>33</v>
      </c>
      <c r="B621">
        <v>171.53450000000001</v>
      </c>
      <c r="C621">
        <v>226.93020000000001</v>
      </c>
      <c r="D621">
        <v>230.14250000000001</v>
      </c>
      <c r="E621" t="s">
        <v>116</v>
      </c>
      <c r="F621" t="s">
        <v>116</v>
      </c>
      <c r="G621" t="s">
        <v>106</v>
      </c>
      <c r="H621">
        <v>2020</v>
      </c>
      <c r="I621">
        <v>0.32</v>
      </c>
      <c r="J621">
        <v>72.617664000000005</v>
      </c>
      <c r="K621">
        <v>54.891040000000004</v>
      </c>
      <c r="L621">
        <v>17.726624000000001</v>
      </c>
      <c r="M621" t="s">
        <v>148</v>
      </c>
    </row>
    <row r="622" spans="1:13" x14ac:dyDescent="0.3">
      <c r="A622" t="s">
        <v>33</v>
      </c>
      <c r="B622">
        <v>171.53450000000001</v>
      </c>
      <c r="C622">
        <v>226.93020000000001</v>
      </c>
      <c r="D622">
        <v>230.14250000000001</v>
      </c>
      <c r="E622" t="s">
        <v>116</v>
      </c>
      <c r="F622" t="s">
        <v>116</v>
      </c>
      <c r="G622" t="s">
        <v>107</v>
      </c>
      <c r="H622">
        <v>2021</v>
      </c>
      <c r="I622">
        <v>0</v>
      </c>
      <c r="J622">
        <v>0</v>
      </c>
      <c r="K622">
        <v>0</v>
      </c>
      <c r="L622">
        <v>0</v>
      </c>
      <c r="M622" t="s">
        <v>149</v>
      </c>
    </row>
    <row r="623" spans="1:13" x14ac:dyDescent="0.3">
      <c r="A623" t="s">
        <v>33</v>
      </c>
      <c r="B623">
        <v>137.23179999999999</v>
      </c>
      <c r="C623">
        <v>174.62610000000001</v>
      </c>
      <c r="D623">
        <v>160.74440000000001</v>
      </c>
      <c r="E623" t="s">
        <v>115</v>
      </c>
      <c r="F623" t="s">
        <v>115</v>
      </c>
      <c r="G623" t="s">
        <v>98</v>
      </c>
      <c r="H623">
        <v>2020</v>
      </c>
      <c r="I623">
        <v>0.19</v>
      </c>
      <c r="J623">
        <v>33.178958999999999</v>
      </c>
      <c r="K623">
        <v>26.074041999999999</v>
      </c>
      <c r="L623">
        <v>7.1049170000000004</v>
      </c>
      <c r="M623" t="s">
        <v>141</v>
      </c>
    </row>
    <row r="624" spans="1:13" x14ac:dyDescent="0.3">
      <c r="A624" t="s">
        <v>33</v>
      </c>
      <c r="B624">
        <v>137.23179999999999</v>
      </c>
      <c r="C624">
        <v>174.62610000000001</v>
      </c>
      <c r="D624">
        <v>160.74440000000001</v>
      </c>
      <c r="E624" t="s">
        <v>115</v>
      </c>
      <c r="F624" t="s">
        <v>115</v>
      </c>
      <c r="G624" t="s">
        <v>100</v>
      </c>
      <c r="H624">
        <v>2020</v>
      </c>
      <c r="I624">
        <v>7.77</v>
      </c>
      <c r="J624">
        <v>1356.844797</v>
      </c>
      <c r="K624">
        <v>1066.291086</v>
      </c>
      <c r="L624">
        <v>290.55371100000002</v>
      </c>
      <c r="M624" t="s">
        <v>142</v>
      </c>
    </row>
    <row r="625" spans="1:13" x14ac:dyDescent="0.3">
      <c r="A625" t="s">
        <v>33</v>
      </c>
      <c r="B625">
        <v>137.23179999999999</v>
      </c>
      <c r="C625">
        <v>174.62610000000001</v>
      </c>
      <c r="D625">
        <v>160.74440000000001</v>
      </c>
      <c r="E625" t="s">
        <v>115</v>
      </c>
      <c r="F625" t="s">
        <v>115</v>
      </c>
      <c r="G625" t="s">
        <v>101</v>
      </c>
      <c r="H625">
        <v>2020</v>
      </c>
      <c r="I625">
        <v>0</v>
      </c>
      <c r="J625">
        <v>0</v>
      </c>
      <c r="K625">
        <v>0</v>
      </c>
      <c r="L625">
        <v>0</v>
      </c>
      <c r="M625" t="s">
        <v>143</v>
      </c>
    </row>
    <row r="626" spans="1:13" x14ac:dyDescent="0.3">
      <c r="A626" t="s">
        <v>33</v>
      </c>
      <c r="B626">
        <v>137.23179999999999</v>
      </c>
      <c r="C626">
        <v>174.62610000000001</v>
      </c>
      <c r="D626">
        <v>160.74440000000001</v>
      </c>
      <c r="E626" t="s">
        <v>115</v>
      </c>
      <c r="F626" t="s">
        <v>115</v>
      </c>
      <c r="G626" t="s">
        <v>102</v>
      </c>
      <c r="H626">
        <v>2020</v>
      </c>
      <c r="I626">
        <v>0.1</v>
      </c>
      <c r="J626">
        <v>17.462610000000002</v>
      </c>
      <c r="K626">
        <v>13.723179999999999</v>
      </c>
      <c r="L626">
        <v>3.7394300000000023</v>
      </c>
      <c r="M626" t="s">
        <v>144</v>
      </c>
    </row>
    <row r="627" spans="1:13" x14ac:dyDescent="0.3">
      <c r="A627" t="s">
        <v>33</v>
      </c>
      <c r="B627">
        <v>137.23179999999999</v>
      </c>
      <c r="C627">
        <v>174.62610000000001</v>
      </c>
      <c r="D627">
        <v>160.74440000000001</v>
      </c>
      <c r="E627" t="s">
        <v>115</v>
      </c>
      <c r="F627" t="s">
        <v>115</v>
      </c>
      <c r="G627" t="s">
        <v>103</v>
      </c>
      <c r="H627">
        <v>2020</v>
      </c>
      <c r="I627">
        <v>2.16</v>
      </c>
      <c r="J627">
        <v>377.19237600000002</v>
      </c>
      <c r="K627">
        <v>296.42068799999998</v>
      </c>
      <c r="L627">
        <v>80.77168800000004</v>
      </c>
      <c r="M627" t="s">
        <v>145</v>
      </c>
    </row>
    <row r="628" spans="1:13" x14ac:dyDescent="0.3">
      <c r="A628" t="s">
        <v>33</v>
      </c>
      <c r="B628">
        <v>137.23179999999999</v>
      </c>
      <c r="C628">
        <v>174.62610000000001</v>
      </c>
      <c r="D628">
        <v>160.74440000000001</v>
      </c>
      <c r="E628" t="s">
        <v>115</v>
      </c>
      <c r="F628" t="s">
        <v>115</v>
      </c>
      <c r="G628" t="s">
        <v>104</v>
      </c>
      <c r="H628">
        <v>2020</v>
      </c>
      <c r="I628">
        <v>0.55000000000000004</v>
      </c>
      <c r="J628">
        <v>96.04435500000001</v>
      </c>
      <c r="K628">
        <v>75.477490000000003</v>
      </c>
      <c r="L628">
        <v>20.566865000000007</v>
      </c>
      <c r="M628" t="s">
        <v>146</v>
      </c>
    </row>
    <row r="629" spans="1:13" x14ac:dyDescent="0.3">
      <c r="A629" t="s">
        <v>33</v>
      </c>
      <c r="B629">
        <v>137.23179999999999</v>
      </c>
      <c r="C629">
        <v>174.62610000000001</v>
      </c>
      <c r="D629">
        <v>160.74440000000001</v>
      </c>
      <c r="E629" t="s">
        <v>115</v>
      </c>
      <c r="F629" t="s">
        <v>115</v>
      </c>
      <c r="G629" t="s">
        <v>105</v>
      </c>
      <c r="H629">
        <v>2020</v>
      </c>
      <c r="I629">
        <v>0</v>
      </c>
      <c r="J629">
        <v>0</v>
      </c>
      <c r="K629">
        <v>0</v>
      </c>
      <c r="L629">
        <v>0</v>
      </c>
      <c r="M629" t="s">
        <v>147</v>
      </c>
    </row>
    <row r="630" spans="1:13" x14ac:dyDescent="0.3">
      <c r="A630" t="s">
        <v>33</v>
      </c>
      <c r="B630">
        <v>137.23179999999999</v>
      </c>
      <c r="C630">
        <v>174.62610000000001</v>
      </c>
      <c r="D630">
        <v>160.74440000000001</v>
      </c>
      <c r="E630" t="s">
        <v>115</v>
      </c>
      <c r="F630" t="s">
        <v>115</v>
      </c>
      <c r="G630" t="s">
        <v>106</v>
      </c>
      <c r="H630">
        <v>2020</v>
      </c>
      <c r="I630">
        <v>0.23</v>
      </c>
      <c r="J630">
        <v>40.164003000000001</v>
      </c>
      <c r="K630">
        <v>31.563313999999998</v>
      </c>
      <c r="L630">
        <v>8.6006890000000027</v>
      </c>
      <c r="M630" t="s">
        <v>148</v>
      </c>
    </row>
    <row r="631" spans="1:13" x14ac:dyDescent="0.3">
      <c r="A631" t="s">
        <v>33</v>
      </c>
      <c r="B631">
        <v>137.23179999999999</v>
      </c>
      <c r="C631">
        <v>174.62610000000001</v>
      </c>
      <c r="D631">
        <v>160.74440000000001</v>
      </c>
      <c r="E631" t="s">
        <v>115</v>
      </c>
      <c r="F631" t="s">
        <v>115</v>
      </c>
      <c r="G631" t="s">
        <v>107</v>
      </c>
      <c r="H631">
        <v>2021</v>
      </c>
      <c r="I631">
        <v>0</v>
      </c>
      <c r="J631">
        <v>0</v>
      </c>
      <c r="K631">
        <v>0</v>
      </c>
      <c r="L631">
        <v>0</v>
      </c>
      <c r="M631" t="s">
        <v>149</v>
      </c>
    </row>
    <row r="632" spans="1:13" x14ac:dyDescent="0.3">
      <c r="A632" t="s">
        <v>34</v>
      </c>
      <c r="B632">
        <v>1.8733</v>
      </c>
      <c r="C632">
        <v>3.6738</v>
      </c>
      <c r="D632">
        <v>3.5596000000000001</v>
      </c>
      <c r="E632" t="s">
        <v>115</v>
      </c>
      <c r="F632" t="s">
        <v>115</v>
      </c>
      <c r="G632" t="s">
        <v>98</v>
      </c>
      <c r="H632">
        <v>2020</v>
      </c>
      <c r="I632">
        <v>0.41</v>
      </c>
      <c r="J632">
        <v>1.5062579999999999</v>
      </c>
      <c r="K632">
        <v>0.76805299999999999</v>
      </c>
      <c r="L632">
        <v>0.73820499999999989</v>
      </c>
      <c r="M632" t="s">
        <v>141</v>
      </c>
    </row>
    <row r="633" spans="1:13" x14ac:dyDescent="0.3">
      <c r="A633" t="s">
        <v>34</v>
      </c>
      <c r="B633">
        <v>1.8733</v>
      </c>
      <c r="C633">
        <v>3.6738</v>
      </c>
      <c r="D633">
        <v>3.5596000000000001</v>
      </c>
      <c r="E633" t="s">
        <v>115</v>
      </c>
      <c r="F633" t="s">
        <v>115</v>
      </c>
      <c r="G633" t="s">
        <v>100</v>
      </c>
      <c r="H633">
        <v>2020</v>
      </c>
      <c r="I633">
        <v>1.75</v>
      </c>
      <c r="J633">
        <v>6.4291499999999999</v>
      </c>
      <c r="K633">
        <v>3.2782749999999998</v>
      </c>
      <c r="L633">
        <v>3.1508750000000001</v>
      </c>
      <c r="M633" t="s">
        <v>142</v>
      </c>
    </row>
    <row r="634" spans="1:13" x14ac:dyDescent="0.3">
      <c r="A634" t="s">
        <v>34</v>
      </c>
      <c r="B634">
        <v>1.8733</v>
      </c>
      <c r="C634">
        <v>3.6738</v>
      </c>
      <c r="D634">
        <v>3.5596000000000001</v>
      </c>
      <c r="E634" t="s">
        <v>115</v>
      </c>
      <c r="F634" t="s">
        <v>115</v>
      </c>
      <c r="G634" t="s">
        <v>101</v>
      </c>
      <c r="H634">
        <v>2020</v>
      </c>
      <c r="I634">
        <v>1.61</v>
      </c>
      <c r="J634">
        <v>5.9148180000000004</v>
      </c>
      <c r="K634">
        <v>3.0160130000000001</v>
      </c>
      <c r="L634">
        <v>2.8988050000000003</v>
      </c>
      <c r="M634" t="s">
        <v>143</v>
      </c>
    </row>
    <row r="635" spans="1:13" x14ac:dyDescent="0.3">
      <c r="A635" t="s">
        <v>34</v>
      </c>
      <c r="B635">
        <v>1.8733</v>
      </c>
      <c r="C635">
        <v>3.6738</v>
      </c>
      <c r="D635">
        <v>3.5596000000000001</v>
      </c>
      <c r="E635" t="s">
        <v>115</v>
      </c>
      <c r="F635" t="s">
        <v>115</v>
      </c>
      <c r="G635" t="s">
        <v>102</v>
      </c>
      <c r="H635">
        <v>2020</v>
      </c>
      <c r="I635">
        <v>0.28000000000000003</v>
      </c>
      <c r="J635">
        <v>1.028664</v>
      </c>
      <c r="K635">
        <v>0.52452399999999999</v>
      </c>
      <c r="L635">
        <v>0.50414000000000003</v>
      </c>
      <c r="M635" t="s">
        <v>144</v>
      </c>
    </row>
    <row r="636" spans="1:13" x14ac:dyDescent="0.3">
      <c r="A636" t="s">
        <v>34</v>
      </c>
      <c r="B636">
        <v>1.8733</v>
      </c>
      <c r="C636">
        <v>3.6738</v>
      </c>
      <c r="D636">
        <v>3.5596000000000001</v>
      </c>
      <c r="E636" t="s">
        <v>115</v>
      </c>
      <c r="F636" t="s">
        <v>115</v>
      </c>
      <c r="G636" t="s">
        <v>103</v>
      </c>
      <c r="H636">
        <v>2020</v>
      </c>
      <c r="I636">
        <v>0</v>
      </c>
      <c r="J636">
        <v>0</v>
      </c>
      <c r="K636">
        <v>0</v>
      </c>
      <c r="L636">
        <v>0</v>
      </c>
      <c r="M636" t="s">
        <v>145</v>
      </c>
    </row>
    <row r="637" spans="1:13" x14ac:dyDescent="0.3">
      <c r="A637" t="s">
        <v>34</v>
      </c>
      <c r="B637">
        <v>1.8733</v>
      </c>
      <c r="C637">
        <v>3.6738</v>
      </c>
      <c r="D637">
        <v>3.5596000000000001</v>
      </c>
      <c r="E637" t="s">
        <v>115</v>
      </c>
      <c r="F637" t="s">
        <v>115</v>
      </c>
      <c r="G637" t="s">
        <v>104</v>
      </c>
      <c r="H637">
        <v>2020</v>
      </c>
      <c r="I637">
        <v>0.13</v>
      </c>
      <c r="J637">
        <v>0.47759400000000002</v>
      </c>
      <c r="K637">
        <v>0.243529</v>
      </c>
      <c r="L637">
        <v>0.23406500000000002</v>
      </c>
      <c r="M637" t="s">
        <v>146</v>
      </c>
    </row>
    <row r="638" spans="1:13" x14ac:dyDescent="0.3">
      <c r="A638" t="s">
        <v>34</v>
      </c>
      <c r="B638">
        <v>1.8733</v>
      </c>
      <c r="C638">
        <v>3.6738</v>
      </c>
      <c r="D638">
        <v>3.5596000000000001</v>
      </c>
      <c r="E638" t="s">
        <v>115</v>
      </c>
      <c r="F638" t="s">
        <v>115</v>
      </c>
      <c r="G638" t="s">
        <v>105</v>
      </c>
      <c r="H638">
        <v>2020</v>
      </c>
      <c r="I638">
        <v>0</v>
      </c>
      <c r="J638">
        <v>0</v>
      </c>
      <c r="K638">
        <v>0</v>
      </c>
      <c r="L638">
        <v>0</v>
      </c>
      <c r="M638" t="s">
        <v>147</v>
      </c>
    </row>
    <row r="639" spans="1:13" x14ac:dyDescent="0.3">
      <c r="A639" t="s">
        <v>34</v>
      </c>
      <c r="B639">
        <v>1.8733</v>
      </c>
      <c r="C639">
        <v>3.6738</v>
      </c>
      <c r="D639">
        <v>3.5596000000000001</v>
      </c>
      <c r="E639" t="s">
        <v>115</v>
      </c>
      <c r="F639" t="s">
        <v>115</v>
      </c>
      <c r="G639" t="s">
        <v>106</v>
      </c>
      <c r="H639">
        <v>2020</v>
      </c>
      <c r="I639">
        <v>0</v>
      </c>
      <c r="J639">
        <v>0</v>
      </c>
      <c r="K639">
        <v>0</v>
      </c>
      <c r="L639">
        <v>0</v>
      </c>
      <c r="M639" t="s">
        <v>148</v>
      </c>
    </row>
    <row r="640" spans="1:13" x14ac:dyDescent="0.3">
      <c r="A640" t="s">
        <v>34</v>
      </c>
      <c r="B640">
        <v>1.8733</v>
      </c>
      <c r="C640">
        <v>3.6738</v>
      </c>
      <c r="D640">
        <v>3.5596000000000001</v>
      </c>
      <c r="E640" t="s">
        <v>115</v>
      </c>
      <c r="F640" t="s">
        <v>115</v>
      </c>
      <c r="G640" t="s">
        <v>107</v>
      </c>
      <c r="H640">
        <v>2021</v>
      </c>
      <c r="I640">
        <v>0.21</v>
      </c>
      <c r="J640">
        <v>0.77149800000000002</v>
      </c>
      <c r="K640">
        <v>0.39339299999999999</v>
      </c>
      <c r="L640">
        <v>0.37810500000000002</v>
      </c>
      <c r="M640" t="s">
        <v>149</v>
      </c>
    </row>
    <row r="641" spans="1:13" x14ac:dyDescent="0.3">
      <c r="A641" t="s">
        <v>34</v>
      </c>
      <c r="B641">
        <v>11.073</v>
      </c>
      <c r="C641">
        <v>13.367800000000001</v>
      </c>
      <c r="D641">
        <v>14.5145</v>
      </c>
      <c r="E641" t="s">
        <v>16</v>
      </c>
      <c r="F641" t="s">
        <v>16</v>
      </c>
      <c r="G641" t="s">
        <v>98</v>
      </c>
      <c r="H641">
        <v>2020</v>
      </c>
      <c r="I641">
        <v>1.27</v>
      </c>
      <c r="J641">
        <v>16.977106000000003</v>
      </c>
      <c r="K641">
        <v>14.062710000000001</v>
      </c>
      <c r="L641">
        <v>2.9143960000000018</v>
      </c>
      <c r="M641" t="s">
        <v>141</v>
      </c>
    </row>
    <row r="642" spans="1:13" x14ac:dyDescent="0.3">
      <c r="A642" t="s">
        <v>34</v>
      </c>
      <c r="B642">
        <v>11.073</v>
      </c>
      <c r="C642">
        <v>13.367800000000001</v>
      </c>
      <c r="D642">
        <v>14.5145</v>
      </c>
      <c r="E642" t="s">
        <v>16</v>
      </c>
      <c r="F642" t="s">
        <v>16</v>
      </c>
      <c r="G642" t="s">
        <v>100</v>
      </c>
      <c r="H642">
        <v>2020</v>
      </c>
      <c r="I642">
        <v>0</v>
      </c>
      <c r="J642">
        <v>0</v>
      </c>
      <c r="K642">
        <v>0</v>
      </c>
      <c r="L642">
        <v>0</v>
      </c>
      <c r="M642" t="s">
        <v>142</v>
      </c>
    </row>
    <row r="643" spans="1:13" x14ac:dyDescent="0.3">
      <c r="A643" t="s">
        <v>34</v>
      </c>
      <c r="B643">
        <v>11.073</v>
      </c>
      <c r="C643">
        <v>13.367800000000001</v>
      </c>
      <c r="D643">
        <v>14.5145</v>
      </c>
      <c r="E643" t="s">
        <v>16</v>
      </c>
      <c r="F643" t="s">
        <v>16</v>
      </c>
      <c r="G643" t="s">
        <v>101</v>
      </c>
      <c r="H643">
        <v>2020</v>
      </c>
      <c r="I643">
        <v>0.78</v>
      </c>
      <c r="J643">
        <v>10.426884000000001</v>
      </c>
      <c r="K643">
        <v>8.6369400000000009</v>
      </c>
      <c r="L643">
        <v>1.7899440000000002</v>
      </c>
      <c r="M643" t="s">
        <v>143</v>
      </c>
    </row>
    <row r="644" spans="1:13" x14ac:dyDescent="0.3">
      <c r="A644" t="s">
        <v>34</v>
      </c>
      <c r="B644">
        <v>11.073</v>
      </c>
      <c r="C644">
        <v>13.367800000000001</v>
      </c>
      <c r="D644">
        <v>14.5145</v>
      </c>
      <c r="E644" t="s">
        <v>16</v>
      </c>
      <c r="F644" t="s">
        <v>16</v>
      </c>
      <c r="G644" t="s">
        <v>102</v>
      </c>
      <c r="H644">
        <v>2020</v>
      </c>
      <c r="I644">
        <v>0.9</v>
      </c>
      <c r="J644">
        <v>12.031020000000002</v>
      </c>
      <c r="K644">
        <v>9.9657</v>
      </c>
      <c r="L644">
        <v>2.0653200000000016</v>
      </c>
      <c r="M644" t="s">
        <v>144</v>
      </c>
    </row>
    <row r="645" spans="1:13" x14ac:dyDescent="0.3">
      <c r="A645" t="s">
        <v>34</v>
      </c>
      <c r="B645">
        <v>11.073</v>
      </c>
      <c r="C645">
        <v>13.367800000000001</v>
      </c>
      <c r="D645">
        <v>14.5145</v>
      </c>
      <c r="E645" t="s">
        <v>16</v>
      </c>
      <c r="F645" t="s">
        <v>16</v>
      </c>
      <c r="G645" t="s">
        <v>103</v>
      </c>
      <c r="H645">
        <v>2020</v>
      </c>
      <c r="I645">
        <v>5.0199999999999996</v>
      </c>
      <c r="J645">
        <v>67.106356000000005</v>
      </c>
      <c r="K645">
        <v>55.586459999999995</v>
      </c>
      <c r="L645">
        <v>11.51989600000001</v>
      </c>
      <c r="M645" t="s">
        <v>145</v>
      </c>
    </row>
    <row r="646" spans="1:13" x14ac:dyDescent="0.3">
      <c r="A646" t="s">
        <v>34</v>
      </c>
      <c r="B646">
        <v>11.073</v>
      </c>
      <c r="C646">
        <v>13.367800000000001</v>
      </c>
      <c r="D646">
        <v>14.5145</v>
      </c>
      <c r="E646" t="s">
        <v>16</v>
      </c>
      <c r="F646" t="s">
        <v>16</v>
      </c>
      <c r="G646" t="s">
        <v>104</v>
      </c>
      <c r="H646">
        <v>2020</v>
      </c>
      <c r="I646">
        <v>4.12</v>
      </c>
      <c r="J646">
        <v>55.075336000000007</v>
      </c>
      <c r="K646">
        <v>45.620760000000004</v>
      </c>
      <c r="L646">
        <v>9.454576000000003</v>
      </c>
      <c r="M646" t="s">
        <v>146</v>
      </c>
    </row>
    <row r="647" spans="1:13" x14ac:dyDescent="0.3">
      <c r="A647" t="s">
        <v>34</v>
      </c>
      <c r="B647">
        <v>11.073</v>
      </c>
      <c r="C647">
        <v>13.367800000000001</v>
      </c>
      <c r="D647">
        <v>14.5145</v>
      </c>
      <c r="E647" t="s">
        <v>16</v>
      </c>
      <c r="F647" t="s">
        <v>16</v>
      </c>
      <c r="G647" t="s">
        <v>105</v>
      </c>
      <c r="H647">
        <v>2020</v>
      </c>
      <c r="I647">
        <v>0.59</v>
      </c>
      <c r="J647">
        <v>7.8870019999999998</v>
      </c>
      <c r="K647">
        <v>6.5330699999999995</v>
      </c>
      <c r="L647">
        <v>1.3539320000000004</v>
      </c>
      <c r="M647" t="s">
        <v>147</v>
      </c>
    </row>
    <row r="648" spans="1:13" x14ac:dyDescent="0.3">
      <c r="A648" t="s">
        <v>34</v>
      </c>
      <c r="B648">
        <v>11.073</v>
      </c>
      <c r="C648">
        <v>13.367800000000001</v>
      </c>
      <c r="D648">
        <v>14.5145</v>
      </c>
      <c r="E648" t="s">
        <v>16</v>
      </c>
      <c r="F648" t="s">
        <v>16</v>
      </c>
      <c r="G648" t="s">
        <v>106</v>
      </c>
      <c r="H648">
        <v>2020</v>
      </c>
      <c r="I648">
        <v>2.06</v>
      </c>
      <c r="J648">
        <v>27.537668000000004</v>
      </c>
      <c r="K648">
        <v>22.810380000000002</v>
      </c>
      <c r="L648">
        <v>4.7272880000000015</v>
      </c>
      <c r="M648" t="s">
        <v>148</v>
      </c>
    </row>
    <row r="649" spans="1:13" x14ac:dyDescent="0.3">
      <c r="A649" t="s">
        <v>34</v>
      </c>
      <c r="B649">
        <v>11.073</v>
      </c>
      <c r="C649">
        <v>13.367800000000001</v>
      </c>
      <c r="D649">
        <v>14.5145</v>
      </c>
      <c r="E649" t="s">
        <v>16</v>
      </c>
      <c r="F649" t="s">
        <v>16</v>
      </c>
      <c r="G649" t="s">
        <v>107</v>
      </c>
      <c r="H649">
        <v>2021</v>
      </c>
      <c r="I649">
        <v>3.06</v>
      </c>
      <c r="J649">
        <v>40.905468000000006</v>
      </c>
      <c r="K649">
        <v>33.883380000000002</v>
      </c>
      <c r="L649">
        <v>7.0220880000000037</v>
      </c>
      <c r="M649" t="s">
        <v>149</v>
      </c>
    </row>
    <row r="650" spans="1:13" x14ac:dyDescent="0.3">
      <c r="A650" t="s">
        <v>34</v>
      </c>
      <c r="B650">
        <v>9.7494999999999994</v>
      </c>
      <c r="C650">
        <v>13.636699999999999</v>
      </c>
      <c r="D650">
        <v>15.439299999999999</v>
      </c>
      <c r="E650" t="s">
        <v>112</v>
      </c>
      <c r="F650" t="s">
        <v>112</v>
      </c>
      <c r="G650" t="s">
        <v>98</v>
      </c>
      <c r="H650">
        <v>2020</v>
      </c>
      <c r="I650">
        <v>0</v>
      </c>
      <c r="J650">
        <v>0</v>
      </c>
      <c r="K650">
        <v>0</v>
      </c>
      <c r="L650">
        <v>0</v>
      </c>
      <c r="M650" t="s">
        <v>141</v>
      </c>
    </row>
    <row r="651" spans="1:13" x14ac:dyDescent="0.3">
      <c r="A651" t="s">
        <v>34</v>
      </c>
      <c r="B651">
        <v>9.7494999999999994</v>
      </c>
      <c r="C651">
        <v>13.636699999999999</v>
      </c>
      <c r="D651">
        <v>15.439299999999999</v>
      </c>
      <c r="E651" t="s">
        <v>112</v>
      </c>
      <c r="F651" t="s">
        <v>112</v>
      </c>
      <c r="G651" t="s">
        <v>100</v>
      </c>
      <c r="H651">
        <v>2020</v>
      </c>
      <c r="I651">
        <v>1.1000000000000001</v>
      </c>
      <c r="J651">
        <v>15.00037</v>
      </c>
      <c r="K651">
        <v>10.724450000000001</v>
      </c>
      <c r="L651">
        <v>4.2759199999999993</v>
      </c>
      <c r="M651" t="s">
        <v>142</v>
      </c>
    </row>
    <row r="652" spans="1:13" x14ac:dyDescent="0.3">
      <c r="A652" t="s">
        <v>34</v>
      </c>
      <c r="B652">
        <v>9.7494999999999994</v>
      </c>
      <c r="C652">
        <v>13.636699999999999</v>
      </c>
      <c r="D652">
        <v>15.439299999999999</v>
      </c>
      <c r="E652" t="s">
        <v>112</v>
      </c>
      <c r="F652" t="s">
        <v>112</v>
      </c>
      <c r="G652" t="s">
        <v>101</v>
      </c>
      <c r="H652">
        <v>2020</v>
      </c>
      <c r="I652">
        <v>0</v>
      </c>
      <c r="J652">
        <v>0</v>
      </c>
      <c r="K652">
        <v>0</v>
      </c>
      <c r="L652">
        <v>0</v>
      </c>
      <c r="M652" t="s">
        <v>143</v>
      </c>
    </row>
    <row r="653" spans="1:13" x14ac:dyDescent="0.3">
      <c r="A653" t="s">
        <v>34</v>
      </c>
      <c r="B653">
        <v>9.7494999999999994</v>
      </c>
      <c r="C653">
        <v>13.636699999999999</v>
      </c>
      <c r="D653">
        <v>15.439299999999999</v>
      </c>
      <c r="E653" t="s">
        <v>112</v>
      </c>
      <c r="F653" t="s">
        <v>112</v>
      </c>
      <c r="G653" t="s">
        <v>102</v>
      </c>
      <c r="H653">
        <v>2020</v>
      </c>
      <c r="I653">
        <v>2.9</v>
      </c>
      <c r="J653">
        <v>39.546429999999994</v>
      </c>
      <c r="K653">
        <v>28.273549999999997</v>
      </c>
      <c r="L653">
        <v>11.272879999999997</v>
      </c>
      <c r="M653" t="s">
        <v>144</v>
      </c>
    </row>
    <row r="654" spans="1:13" x14ac:dyDescent="0.3">
      <c r="A654" t="s">
        <v>34</v>
      </c>
      <c r="B654">
        <v>9.7494999999999994</v>
      </c>
      <c r="C654">
        <v>13.636699999999999</v>
      </c>
      <c r="D654">
        <v>15.439299999999999</v>
      </c>
      <c r="E654" t="s">
        <v>112</v>
      </c>
      <c r="F654" t="s">
        <v>112</v>
      </c>
      <c r="G654" t="s">
        <v>103</v>
      </c>
      <c r="H654">
        <v>2020</v>
      </c>
      <c r="I654">
        <v>0</v>
      </c>
      <c r="J654">
        <v>0</v>
      </c>
      <c r="K654">
        <v>0</v>
      </c>
      <c r="L654">
        <v>0</v>
      </c>
      <c r="M654" t="s">
        <v>145</v>
      </c>
    </row>
    <row r="655" spans="1:13" x14ac:dyDescent="0.3">
      <c r="A655" t="s">
        <v>34</v>
      </c>
      <c r="B655">
        <v>9.7494999999999994</v>
      </c>
      <c r="C655">
        <v>13.636699999999999</v>
      </c>
      <c r="D655">
        <v>15.439299999999999</v>
      </c>
      <c r="E655" t="s">
        <v>112</v>
      </c>
      <c r="F655" t="s">
        <v>112</v>
      </c>
      <c r="G655" t="s">
        <v>104</v>
      </c>
      <c r="H655">
        <v>2020</v>
      </c>
      <c r="I655">
        <v>3.16</v>
      </c>
      <c r="J655">
        <v>43.091971999999998</v>
      </c>
      <c r="K655">
        <v>30.808419999999998</v>
      </c>
      <c r="L655">
        <v>12.283552</v>
      </c>
      <c r="M655" t="s">
        <v>146</v>
      </c>
    </row>
    <row r="656" spans="1:13" x14ac:dyDescent="0.3">
      <c r="A656" t="s">
        <v>34</v>
      </c>
      <c r="B656">
        <v>9.7494999999999994</v>
      </c>
      <c r="C656">
        <v>13.636699999999999</v>
      </c>
      <c r="D656">
        <v>15.439299999999999</v>
      </c>
      <c r="E656" t="s">
        <v>112</v>
      </c>
      <c r="F656" t="s">
        <v>112</v>
      </c>
      <c r="G656" t="s">
        <v>105</v>
      </c>
      <c r="H656">
        <v>2020</v>
      </c>
      <c r="I656">
        <v>0.12</v>
      </c>
      <c r="J656">
        <v>1.636404</v>
      </c>
      <c r="K656">
        <v>1.16994</v>
      </c>
      <c r="L656">
        <v>0.46646399999999999</v>
      </c>
      <c r="M656" t="s">
        <v>147</v>
      </c>
    </row>
    <row r="657" spans="1:13" x14ac:dyDescent="0.3">
      <c r="A657" t="s">
        <v>34</v>
      </c>
      <c r="B657">
        <v>9.7494999999999994</v>
      </c>
      <c r="C657">
        <v>13.636699999999999</v>
      </c>
      <c r="D657">
        <v>15.439299999999999</v>
      </c>
      <c r="E657" t="s">
        <v>112</v>
      </c>
      <c r="F657" t="s">
        <v>112</v>
      </c>
      <c r="G657" t="s">
        <v>106</v>
      </c>
      <c r="H657">
        <v>2020</v>
      </c>
      <c r="I657">
        <v>1.54</v>
      </c>
      <c r="J657">
        <v>21.000518</v>
      </c>
      <c r="K657">
        <v>15.01423</v>
      </c>
      <c r="L657">
        <v>5.9862880000000001</v>
      </c>
      <c r="M657" t="s">
        <v>148</v>
      </c>
    </row>
    <row r="658" spans="1:13" x14ac:dyDescent="0.3">
      <c r="A658" t="s">
        <v>34</v>
      </c>
      <c r="B658">
        <v>9.7494999999999994</v>
      </c>
      <c r="C658">
        <v>13.636699999999999</v>
      </c>
      <c r="D658">
        <v>15.439299999999999</v>
      </c>
      <c r="E658" t="s">
        <v>112</v>
      </c>
      <c r="F658" t="s">
        <v>112</v>
      </c>
      <c r="G658" t="s">
        <v>107</v>
      </c>
      <c r="H658">
        <v>2021</v>
      </c>
      <c r="I658">
        <v>0</v>
      </c>
      <c r="J658">
        <v>0</v>
      </c>
      <c r="K658">
        <v>0</v>
      </c>
      <c r="L658">
        <v>0</v>
      </c>
      <c r="M658" t="s">
        <v>149</v>
      </c>
    </row>
    <row r="659" spans="1:13" x14ac:dyDescent="0.3">
      <c r="A659" t="s">
        <v>35</v>
      </c>
      <c r="B659">
        <v>69.247299999999996</v>
      </c>
      <c r="C659">
        <v>107.51220000000001</v>
      </c>
      <c r="D659">
        <v>127.4928</v>
      </c>
      <c r="E659" t="s">
        <v>115</v>
      </c>
      <c r="F659" t="s">
        <v>115</v>
      </c>
      <c r="G659" t="s">
        <v>98</v>
      </c>
      <c r="H659">
        <v>2020</v>
      </c>
      <c r="I659">
        <v>0.56000000000000005</v>
      </c>
      <c r="J659">
        <v>60.206832000000013</v>
      </c>
      <c r="K659">
        <v>38.778488000000003</v>
      </c>
      <c r="L659">
        <v>21.42834400000001</v>
      </c>
      <c r="M659" t="s">
        <v>141</v>
      </c>
    </row>
    <row r="660" spans="1:13" x14ac:dyDescent="0.3">
      <c r="A660" t="s">
        <v>35</v>
      </c>
      <c r="B660">
        <v>69.247299999999996</v>
      </c>
      <c r="C660">
        <v>107.51220000000001</v>
      </c>
      <c r="D660">
        <v>127.4928</v>
      </c>
      <c r="E660" t="s">
        <v>115</v>
      </c>
      <c r="F660" t="s">
        <v>115</v>
      </c>
      <c r="G660" t="s">
        <v>100</v>
      </c>
      <c r="H660">
        <v>2020</v>
      </c>
      <c r="I660">
        <v>0.11</v>
      </c>
      <c r="J660">
        <v>11.826342</v>
      </c>
      <c r="K660">
        <v>7.6172029999999999</v>
      </c>
      <c r="L660">
        <v>4.2091390000000004</v>
      </c>
      <c r="M660" t="s">
        <v>142</v>
      </c>
    </row>
    <row r="661" spans="1:13" x14ac:dyDescent="0.3">
      <c r="A661" t="s">
        <v>35</v>
      </c>
      <c r="B661">
        <v>69.247299999999996</v>
      </c>
      <c r="C661">
        <v>107.51220000000001</v>
      </c>
      <c r="D661">
        <v>127.4928</v>
      </c>
      <c r="E661" t="s">
        <v>115</v>
      </c>
      <c r="F661" t="s">
        <v>115</v>
      </c>
      <c r="G661" t="s">
        <v>101</v>
      </c>
      <c r="H661">
        <v>2020</v>
      </c>
      <c r="I661">
        <v>1.71</v>
      </c>
      <c r="J661">
        <v>183.84586200000001</v>
      </c>
      <c r="K661">
        <v>118.41288299999999</v>
      </c>
      <c r="L661">
        <v>65.432979000000017</v>
      </c>
      <c r="M661" t="s">
        <v>143</v>
      </c>
    </row>
    <row r="662" spans="1:13" x14ac:dyDescent="0.3">
      <c r="A662" t="s">
        <v>35</v>
      </c>
      <c r="B662">
        <v>69.247299999999996</v>
      </c>
      <c r="C662">
        <v>107.51220000000001</v>
      </c>
      <c r="D662">
        <v>127.4928</v>
      </c>
      <c r="E662" t="s">
        <v>115</v>
      </c>
      <c r="F662" t="s">
        <v>115</v>
      </c>
      <c r="G662" t="s">
        <v>102</v>
      </c>
      <c r="H662">
        <v>2020</v>
      </c>
      <c r="I662">
        <v>0</v>
      </c>
      <c r="J662">
        <v>0</v>
      </c>
      <c r="K662">
        <v>0</v>
      </c>
      <c r="L662">
        <v>0</v>
      </c>
      <c r="M662" t="s">
        <v>144</v>
      </c>
    </row>
    <row r="663" spans="1:13" x14ac:dyDescent="0.3">
      <c r="A663" t="s">
        <v>35</v>
      </c>
      <c r="B663">
        <v>69.247299999999996</v>
      </c>
      <c r="C663">
        <v>107.51220000000001</v>
      </c>
      <c r="D663">
        <v>127.4928</v>
      </c>
      <c r="E663" t="s">
        <v>115</v>
      </c>
      <c r="F663" t="s">
        <v>115</v>
      </c>
      <c r="G663" t="s">
        <v>103</v>
      </c>
      <c r="H663">
        <v>2020</v>
      </c>
      <c r="I663">
        <v>0</v>
      </c>
      <c r="J663">
        <v>0</v>
      </c>
      <c r="K663">
        <v>0</v>
      </c>
      <c r="L663">
        <v>0</v>
      </c>
      <c r="M663" t="s">
        <v>145</v>
      </c>
    </row>
    <row r="664" spans="1:13" x14ac:dyDescent="0.3">
      <c r="A664" t="s">
        <v>35</v>
      </c>
      <c r="B664">
        <v>69.247299999999996</v>
      </c>
      <c r="C664">
        <v>107.51220000000001</v>
      </c>
      <c r="D664">
        <v>127.4928</v>
      </c>
      <c r="E664" t="s">
        <v>115</v>
      </c>
      <c r="F664" t="s">
        <v>115</v>
      </c>
      <c r="G664" t="s">
        <v>104</v>
      </c>
      <c r="H664">
        <v>2020</v>
      </c>
      <c r="I664">
        <v>0.43</v>
      </c>
      <c r="J664">
        <v>46.230246000000001</v>
      </c>
      <c r="K664">
        <v>29.776338999999997</v>
      </c>
      <c r="L664">
        <v>16.453907000000005</v>
      </c>
      <c r="M664" t="s">
        <v>146</v>
      </c>
    </row>
    <row r="665" spans="1:13" x14ac:dyDescent="0.3">
      <c r="A665" t="s">
        <v>35</v>
      </c>
      <c r="B665">
        <v>69.247299999999996</v>
      </c>
      <c r="C665">
        <v>107.51220000000001</v>
      </c>
      <c r="D665">
        <v>127.4928</v>
      </c>
      <c r="E665" t="s">
        <v>115</v>
      </c>
      <c r="F665" t="s">
        <v>115</v>
      </c>
      <c r="G665" t="s">
        <v>105</v>
      </c>
      <c r="H665">
        <v>2020</v>
      </c>
      <c r="I665">
        <v>0</v>
      </c>
      <c r="J665">
        <v>0</v>
      </c>
      <c r="K665">
        <v>0</v>
      </c>
      <c r="L665">
        <v>0</v>
      </c>
      <c r="M665" t="s">
        <v>147</v>
      </c>
    </row>
    <row r="666" spans="1:13" x14ac:dyDescent="0.3">
      <c r="A666" t="s">
        <v>35</v>
      </c>
      <c r="B666">
        <v>69.247299999999996</v>
      </c>
      <c r="C666">
        <v>107.51220000000001</v>
      </c>
      <c r="D666">
        <v>127.4928</v>
      </c>
      <c r="E666" t="s">
        <v>115</v>
      </c>
      <c r="F666" t="s">
        <v>115</v>
      </c>
      <c r="G666" t="s">
        <v>106</v>
      </c>
      <c r="H666">
        <v>2020</v>
      </c>
      <c r="I666">
        <v>0</v>
      </c>
      <c r="J666">
        <v>0</v>
      </c>
      <c r="K666">
        <v>0</v>
      </c>
      <c r="L666">
        <v>0</v>
      </c>
      <c r="M666" t="s">
        <v>148</v>
      </c>
    </row>
    <row r="667" spans="1:13" x14ac:dyDescent="0.3">
      <c r="A667" t="s">
        <v>35</v>
      </c>
      <c r="B667">
        <v>69.247299999999996</v>
      </c>
      <c r="C667">
        <v>107.51220000000001</v>
      </c>
      <c r="D667">
        <v>127.4928</v>
      </c>
      <c r="E667" t="s">
        <v>115</v>
      </c>
      <c r="F667" t="s">
        <v>115</v>
      </c>
      <c r="G667" t="s">
        <v>107</v>
      </c>
      <c r="H667">
        <v>2021</v>
      </c>
      <c r="I667">
        <v>0</v>
      </c>
      <c r="J667">
        <v>0</v>
      </c>
      <c r="K667">
        <v>0</v>
      </c>
      <c r="L667">
        <v>0</v>
      </c>
      <c r="M667" t="s">
        <v>149</v>
      </c>
    </row>
    <row r="668" spans="1:13" x14ac:dyDescent="0.3">
      <c r="A668" t="s">
        <v>35</v>
      </c>
      <c r="B668">
        <v>118.60809999999999</v>
      </c>
      <c r="C668">
        <v>160.86619999999999</v>
      </c>
      <c r="D668">
        <v>164.84479999999999</v>
      </c>
      <c r="E668" t="s">
        <v>112</v>
      </c>
      <c r="F668" t="s">
        <v>112</v>
      </c>
      <c r="G668" t="s">
        <v>98</v>
      </c>
      <c r="H668">
        <v>2020</v>
      </c>
      <c r="I668">
        <v>0</v>
      </c>
      <c r="J668">
        <v>0</v>
      </c>
      <c r="K668">
        <v>0</v>
      </c>
      <c r="L668">
        <v>0</v>
      </c>
      <c r="M668" t="s">
        <v>141</v>
      </c>
    </row>
    <row r="669" spans="1:13" x14ac:dyDescent="0.3">
      <c r="A669" t="s">
        <v>35</v>
      </c>
      <c r="B669">
        <v>118.60809999999999</v>
      </c>
      <c r="C669">
        <v>160.86619999999999</v>
      </c>
      <c r="D669">
        <v>164.84479999999999</v>
      </c>
      <c r="E669" t="s">
        <v>112</v>
      </c>
      <c r="F669" t="s">
        <v>112</v>
      </c>
      <c r="G669" t="s">
        <v>100</v>
      </c>
      <c r="H669">
        <v>2020</v>
      </c>
      <c r="I669">
        <v>3.64</v>
      </c>
      <c r="J669">
        <v>585.55296799999996</v>
      </c>
      <c r="K669">
        <v>431.73348399999998</v>
      </c>
      <c r="L669">
        <v>153.81948399999999</v>
      </c>
      <c r="M669" t="s">
        <v>142</v>
      </c>
    </row>
    <row r="670" spans="1:13" x14ac:dyDescent="0.3">
      <c r="A670" t="s">
        <v>35</v>
      </c>
      <c r="B670">
        <v>118.60809999999999</v>
      </c>
      <c r="C670">
        <v>160.86619999999999</v>
      </c>
      <c r="D670">
        <v>164.84479999999999</v>
      </c>
      <c r="E670" t="s">
        <v>112</v>
      </c>
      <c r="F670" t="s">
        <v>112</v>
      </c>
      <c r="G670" t="s">
        <v>101</v>
      </c>
      <c r="H670">
        <v>2020</v>
      </c>
      <c r="I670">
        <v>0</v>
      </c>
      <c r="J670">
        <v>0</v>
      </c>
      <c r="K670">
        <v>0</v>
      </c>
      <c r="L670">
        <v>0</v>
      </c>
      <c r="M670" t="s">
        <v>143</v>
      </c>
    </row>
    <row r="671" spans="1:13" x14ac:dyDescent="0.3">
      <c r="A671" t="s">
        <v>35</v>
      </c>
      <c r="B671">
        <v>118.60809999999999</v>
      </c>
      <c r="C671">
        <v>160.86619999999999</v>
      </c>
      <c r="D671">
        <v>164.84479999999999</v>
      </c>
      <c r="E671" t="s">
        <v>112</v>
      </c>
      <c r="F671" t="s">
        <v>112</v>
      </c>
      <c r="G671" t="s">
        <v>102</v>
      </c>
      <c r="H671">
        <v>2020</v>
      </c>
      <c r="I671">
        <v>2.21</v>
      </c>
      <c r="J671">
        <v>355.51430199999999</v>
      </c>
      <c r="K671">
        <v>262.12390099999999</v>
      </c>
      <c r="L671">
        <v>93.390400999999997</v>
      </c>
      <c r="M671" t="s">
        <v>144</v>
      </c>
    </row>
    <row r="672" spans="1:13" x14ac:dyDescent="0.3">
      <c r="A672" t="s">
        <v>35</v>
      </c>
      <c r="B672">
        <v>118.60809999999999</v>
      </c>
      <c r="C672">
        <v>160.86619999999999</v>
      </c>
      <c r="D672">
        <v>164.84479999999999</v>
      </c>
      <c r="E672" t="s">
        <v>112</v>
      </c>
      <c r="F672" t="s">
        <v>112</v>
      </c>
      <c r="G672" t="s">
        <v>103</v>
      </c>
      <c r="H672">
        <v>2020</v>
      </c>
      <c r="I672">
        <v>0.21</v>
      </c>
      <c r="J672">
        <v>33.781901999999995</v>
      </c>
      <c r="K672">
        <v>24.907700999999999</v>
      </c>
      <c r="L672">
        <v>8.8742009999999958</v>
      </c>
      <c r="M672" t="s">
        <v>145</v>
      </c>
    </row>
    <row r="673" spans="1:13" x14ac:dyDescent="0.3">
      <c r="A673" t="s">
        <v>35</v>
      </c>
      <c r="B673">
        <v>118.60809999999999</v>
      </c>
      <c r="C673">
        <v>160.86619999999999</v>
      </c>
      <c r="D673">
        <v>164.84479999999999</v>
      </c>
      <c r="E673" t="s">
        <v>112</v>
      </c>
      <c r="F673" t="s">
        <v>112</v>
      </c>
      <c r="G673" t="s">
        <v>104</v>
      </c>
      <c r="H673">
        <v>2020</v>
      </c>
      <c r="I673">
        <v>0.93</v>
      </c>
      <c r="J673">
        <v>149.60556600000001</v>
      </c>
      <c r="K673">
        <v>110.305533</v>
      </c>
      <c r="L673">
        <v>39.300033000000013</v>
      </c>
      <c r="M673" t="s">
        <v>146</v>
      </c>
    </row>
    <row r="674" spans="1:13" x14ac:dyDescent="0.3">
      <c r="A674" t="s">
        <v>35</v>
      </c>
      <c r="B674">
        <v>118.60809999999999</v>
      </c>
      <c r="C674">
        <v>160.86619999999999</v>
      </c>
      <c r="D674">
        <v>164.84479999999999</v>
      </c>
      <c r="E674" t="s">
        <v>112</v>
      </c>
      <c r="F674" t="s">
        <v>112</v>
      </c>
      <c r="G674" t="s">
        <v>105</v>
      </c>
      <c r="H674">
        <v>2020</v>
      </c>
      <c r="I674">
        <v>0</v>
      </c>
      <c r="J674">
        <v>0</v>
      </c>
      <c r="K674">
        <v>0</v>
      </c>
      <c r="L674">
        <v>0</v>
      </c>
      <c r="M674" t="s">
        <v>147</v>
      </c>
    </row>
    <row r="675" spans="1:13" x14ac:dyDescent="0.3">
      <c r="A675" t="s">
        <v>35</v>
      </c>
      <c r="B675">
        <v>118.60809999999999</v>
      </c>
      <c r="C675">
        <v>160.86619999999999</v>
      </c>
      <c r="D675">
        <v>164.84479999999999</v>
      </c>
      <c r="E675" t="s">
        <v>112</v>
      </c>
      <c r="F675" t="s">
        <v>112</v>
      </c>
      <c r="G675" t="s">
        <v>106</v>
      </c>
      <c r="H675">
        <v>2020</v>
      </c>
      <c r="I675">
        <v>3.04</v>
      </c>
      <c r="J675">
        <v>489.03324799999996</v>
      </c>
      <c r="K675">
        <v>360.568624</v>
      </c>
      <c r="L675">
        <v>128.46462399999996</v>
      </c>
      <c r="M675" t="s">
        <v>148</v>
      </c>
    </row>
    <row r="676" spans="1:13" x14ac:dyDescent="0.3">
      <c r="A676" t="s">
        <v>35</v>
      </c>
      <c r="B676">
        <v>118.60809999999999</v>
      </c>
      <c r="C676">
        <v>160.86619999999999</v>
      </c>
      <c r="D676">
        <v>164.84479999999999</v>
      </c>
      <c r="E676" t="s">
        <v>112</v>
      </c>
      <c r="F676" t="s">
        <v>112</v>
      </c>
      <c r="G676" t="s">
        <v>107</v>
      </c>
      <c r="H676">
        <v>2021</v>
      </c>
      <c r="I676">
        <v>1.07</v>
      </c>
      <c r="J676">
        <v>172.126834</v>
      </c>
      <c r="K676">
        <v>126.910667</v>
      </c>
      <c r="L676">
        <v>45.216166999999999</v>
      </c>
      <c r="M676" t="s">
        <v>149</v>
      </c>
    </row>
    <row r="677" spans="1:13" x14ac:dyDescent="0.3">
      <c r="A677" t="s">
        <v>35</v>
      </c>
      <c r="B677">
        <v>92.207099999999997</v>
      </c>
      <c r="C677">
        <v>106.12050000000001</v>
      </c>
      <c r="D677">
        <v>122.72750000000001</v>
      </c>
      <c r="E677" t="s">
        <v>116</v>
      </c>
      <c r="F677" t="s">
        <v>116</v>
      </c>
      <c r="G677" t="s">
        <v>98</v>
      </c>
      <c r="H677">
        <v>2020</v>
      </c>
      <c r="I677">
        <v>0</v>
      </c>
      <c r="J677">
        <v>0</v>
      </c>
      <c r="K677">
        <v>0</v>
      </c>
      <c r="L677">
        <v>0</v>
      </c>
      <c r="M677" t="s">
        <v>141</v>
      </c>
    </row>
    <row r="678" spans="1:13" x14ac:dyDescent="0.3">
      <c r="A678" t="s">
        <v>35</v>
      </c>
      <c r="B678">
        <v>92.207099999999997</v>
      </c>
      <c r="C678">
        <v>106.12050000000001</v>
      </c>
      <c r="D678">
        <v>122.72750000000001</v>
      </c>
      <c r="E678" t="s">
        <v>116</v>
      </c>
      <c r="F678" t="s">
        <v>116</v>
      </c>
      <c r="G678" t="s">
        <v>100</v>
      </c>
      <c r="H678">
        <v>2020</v>
      </c>
      <c r="I678">
        <v>1.36</v>
      </c>
      <c r="J678">
        <v>144.32388000000003</v>
      </c>
      <c r="K678">
        <v>125.401656</v>
      </c>
      <c r="L678">
        <v>18.922224000000028</v>
      </c>
      <c r="M678" t="s">
        <v>142</v>
      </c>
    </row>
    <row r="679" spans="1:13" x14ac:dyDescent="0.3">
      <c r="A679" t="s">
        <v>35</v>
      </c>
      <c r="B679">
        <v>92.207099999999997</v>
      </c>
      <c r="C679">
        <v>106.12050000000001</v>
      </c>
      <c r="D679">
        <v>122.72750000000001</v>
      </c>
      <c r="E679" t="s">
        <v>116</v>
      </c>
      <c r="F679" t="s">
        <v>116</v>
      </c>
      <c r="G679" t="s">
        <v>101</v>
      </c>
      <c r="H679">
        <v>2020</v>
      </c>
      <c r="I679">
        <v>1.2</v>
      </c>
      <c r="J679">
        <v>127.3446</v>
      </c>
      <c r="K679">
        <v>110.64851999999999</v>
      </c>
      <c r="L679">
        <v>16.696080000000009</v>
      </c>
      <c r="M679" t="s">
        <v>143</v>
      </c>
    </row>
    <row r="680" spans="1:13" x14ac:dyDescent="0.3">
      <c r="A680" t="s">
        <v>35</v>
      </c>
      <c r="B680">
        <v>92.207099999999997</v>
      </c>
      <c r="C680">
        <v>106.12050000000001</v>
      </c>
      <c r="D680">
        <v>122.72750000000001</v>
      </c>
      <c r="E680" t="s">
        <v>116</v>
      </c>
      <c r="F680" t="s">
        <v>116</v>
      </c>
      <c r="G680" t="s">
        <v>102</v>
      </c>
      <c r="H680">
        <v>2020</v>
      </c>
      <c r="I680">
        <v>3.51</v>
      </c>
      <c r="J680">
        <v>372.482955</v>
      </c>
      <c r="K680">
        <v>323.64692099999996</v>
      </c>
      <c r="L680">
        <v>48.836034000000041</v>
      </c>
      <c r="M680" t="s">
        <v>144</v>
      </c>
    </row>
    <row r="681" spans="1:13" x14ac:dyDescent="0.3">
      <c r="A681" t="s">
        <v>35</v>
      </c>
      <c r="B681">
        <v>92.207099999999997</v>
      </c>
      <c r="C681">
        <v>106.12050000000001</v>
      </c>
      <c r="D681">
        <v>122.72750000000001</v>
      </c>
      <c r="E681" t="s">
        <v>116</v>
      </c>
      <c r="F681" t="s">
        <v>116</v>
      </c>
      <c r="G681" t="s">
        <v>103</v>
      </c>
      <c r="H681">
        <v>2020</v>
      </c>
      <c r="I681">
        <v>0</v>
      </c>
      <c r="J681">
        <v>0</v>
      </c>
      <c r="K681">
        <v>0</v>
      </c>
      <c r="L681">
        <v>0</v>
      </c>
      <c r="M681" t="s">
        <v>145</v>
      </c>
    </row>
    <row r="682" spans="1:13" x14ac:dyDescent="0.3">
      <c r="A682" t="s">
        <v>35</v>
      </c>
      <c r="B682">
        <v>92.207099999999997</v>
      </c>
      <c r="C682">
        <v>106.12050000000001</v>
      </c>
      <c r="D682">
        <v>122.72750000000001</v>
      </c>
      <c r="E682" t="s">
        <v>116</v>
      </c>
      <c r="F682" t="s">
        <v>116</v>
      </c>
      <c r="G682" t="s">
        <v>104</v>
      </c>
      <c r="H682">
        <v>2020</v>
      </c>
      <c r="I682">
        <v>0.15</v>
      </c>
      <c r="J682">
        <v>15.918075</v>
      </c>
      <c r="K682">
        <v>13.831064999999999</v>
      </c>
      <c r="L682">
        <v>2.0870100000000011</v>
      </c>
      <c r="M682" t="s">
        <v>146</v>
      </c>
    </row>
    <row r="683" spans="1:13" x14ac:dyDescent="0.3">
      <c r="A683" t="s">
        <v>35</v>
      </c>
      <c r="B683">
        <v>92.207099999999997</v>
      </c>
      <c r="C683">
        <v>106.12050000000001</v>
      </c>
      <c r="D683">
        <v>122.72750000000001</v>
      </c>
      <c r="E683" t="s">
        <v>116</v>
      </c>
      <c r="F683" t="s">
        <v>116</v>
      </c>
      <c r="G683" t="s">
        <v>105</v>
      </c>
      <c r="H683">
        <v>2020</v>
      </c>
      <c r="I683">
        <v>0</v>
      </c>
      <c r="J683">
        <v>0</v>
      </c>
      <c r="K683">
        <v>0</v>
      </c>
      <c r="L683">
        <v>0</v>
      </c>
      <c r="M683" t="s">
        <v>147</v>
      </c>
    </row>
    <row r="684" spans="1:13" x14ac:dyDescent="0.3">
      <c r="A684" t="s">
        <v>35</v>
      </c>
      <c r="B684">
        <v>92.207099999999997</v>
      </c>
      <c r="C684">
        <v>106.12050000000001</v>
      </c>
      <c r="D684">
        <v>122.72750000000001</v>
      </c>
      <c r="E684" t="s">
        <v>116</v>
      </c>
      <c r="F684" t="s">
        <v>116</v>
      </c>
      <c r="G684" t="s">
        <v>106</v>
      </c>
      <c r="H684">
        <v>2020</v>
      </c>
      <c r="I684">
        <v>0.12</v>
      </c>
      <c r="J684">
        <v>12.73446</v>
      </c>
      <c r="K684">
        <v>11.064851999999998</v>
      </c>
      <c r="L684">
        <v>1.669608000000002</v>
      </c>
      <c r="M684" t="s">
        <v>148</v>
      </c>
    </row>
    <row r="685" spans="1:13" x14ac:dyDescent="0.3">
      <c r="A685" t="s">
        <v>35</v>
      </c>
      <c r="B685">
        <v>92.207099999999997</v>
      </c>
      <c r="C685">
        <v>106.12050000000001</v>
      </c>
      <c r="D685">
        <v>122.72750000000001</v>
      </c>
      <c r="E685" t="s">
        <v>116</v>
      </c>
      <c r="F685" t="s">
        <v>116</v>
      </c>
      <c r="G685" t="s">
        <v>107</v>
      </c>
      <c r="H685">
        <v>2021</v>
      </c>
      <c r="I685">
        <v>3.03</v>
      </c>
      <c r="J685">
        <v>321.54511500000001</v>
      </c>
      <c r="K685">
        <v>279.38751299999996</v>
      </c>
      <c r="L685">
        <v>42.157602000000054</v>
      </c>
      <c r="M685" t="s">
        <v>149</v>
      </c>
    </row>
    <row r="686" spans="1:13" x14ac:dyDescent="0.3">
      <c r="A686" t="s">
        <v>35</v>
      </c>
      <c r="B686">
        <v>148.4803</v>
      </c>
      <c r="C686">
        <v>198.20699999999999</v>
      </c>
      <c r="D686">
        <v>186.7303</v>
      </c>
      <c r="E686" t="s">
        <v>16</v>
      </c>
      <c r="F686" t="s">
        <v>16</v>
      </c>
      <c r="G686" t="s">
        <v>98</v>
      </c>
      <c r="H686">
        <v>2020</v>
      </c>
      <c r="I686">
        <v>0</v>
      </c>
      <c r="J686">
        <v>0</v>
      </c>
      <c r="K686">
        <v>0</v>
      </c>
      <c r="L686">
        <v>0</v>
      </c>
      <c r="M686" t="s">
        <v>141</v>
      </c>
    </row>
    <row r="687" spans="1:13" x14ac:dyDescent="0.3">
      <c r="A687" t="s">
        <v>35</v>
      </c>
      <c r="B687">
        <v>148.4803</v>
      </c>
      <c r="C687">
        <v>198.20699999999999</v>
      </c>
      <c r="D687">
        <v>186.7303</v>
      </c>
      <c r="E687" t="s">
        <v>16</v>
      </c>
      <c r="F687" t="s">
        <v>16</v>
      </c>
      <c r="G687" t="s">
        <v>100</v>
      </c>
      <c r="H687">
        <v>2020</v>
      </c>
      <c r="I687">
        <v>3.05</v>
      </c>
      <c r="J687">
        <v>604.53134999999997</v>
      </c>
      <c r="K687">
        <v>452.864915</v>
      </c>
      <c r="L687">
        <v>151.66643499999998</v>
      </c>
      <c r="M687" t="s">
        <v>142</v>
      </c>
    </row>
    <row r="688" spans="1:13" x14ac:dyDescent="0.3">
      <c r="A688" t="s">
        <v>35</v>
      </c>
      <c r="B688">
        <v>148.4803</v>
      </c>
      <c r="C688">
        <v>198.20699999999999</v>
      </c>
      <c r="D688">
        <v>186.7303</v>
      </c>
      <c r="E688" t="s">
        <v>16</v>
      </c>
      <c r="F688" t="s">
        <v>16</v>
      </c>
      <c r="G688" t="s">
        <v>101</v>
      </c>
      <c r="H688">
        <v>2020</v>
      </c>
      <c r="I688">
        <v>2.76</v>
      </c>
      <c r="J688">
        <v>547.05131999999992</v>
      </c>
      <c r="K688">
        <v>409.80562799999996</v>
      </c>
      <c r="L688">
        <v>137.24569199999996</v>
      </c>
      <c r="M688" t="s">
        <v>143</v>
      </c>
    </row>
    <row r="689" spans="1:13" x14ac:dyDescent="0.3">
      <c r="A689" t="s">
        <v>35</v>
      </c>
      <c r="B689">
        <v>148.4803</v>
      </c>
      <c r="C689">
        <v>198.20699999999999</v>
      </c>
      <c r="D689">
        <v>186.7303</v>
      </c>
      <c r="E689" t="s">
        <v>16</v>
      </c>
      <c r="F689" t="s">
        <v>16</v>
      </c>
      <c r="G689" t="s">
        <v>102</v>
      </c>
      <c r="H689">
        <v>2020</v>
      </c>
      <c r="I689">
        <v>1.84</v>
      </c>
      <c r="J689">
        <v>364.70087999999998</v>
      </c>
      <c r="K689">
        <v>273.20375200000001</v>
      </c>
      <c r="L689">
        <v>91.497127999999975</v>
      </c>
      <c r="M689" t="s">
        <v>144</v>
      </c>
    </row>
    <row r="690" spans="1:13" x14ac:dyDescent="0.3">
      <c r="A690" t="s">
        <v>35</v>
      </c>
      <c r="B690">
        <v>148.4803</v>
      </c>
      <c r="C690">
        <v>198.20699999999999</v>
      </c>
      <c r="D690">
        <v>186.7303</v>
      </c>
      <c r="E690" t="s">
        <v>16</v>
      </c>
      <c r="F690" t="s">
        <v>16</v>
      </c>
      <c r="G690" t="s">
        <v>103</v>
      </c>
      <c r="H690">
        <v>2020</v>
      </c>
      <c r="I690">
        <v>0</v>
      </c>
      <c r="J690">
        <v>0</v>
      </c>
      <c r="K690">
        <v>0</v>
      </c>
      <c r="L690">
        <v>0</v>
      </c>
      <c r="M690" t="s">
        <v>145</v>
      </c>
    </row>
    <row r="691" spans="1:13" x14ac:dyDescent="0.3">
      <c r="A691" t="s">
        <v>35</v>
      </c>
      <c r="B691">
        <v>148.4803</v>
      </c>
      <c r="C691">
        <v>198.20699999999999</v>
      </c>
      <c r="D691">
        <v>186.7303</v>
      </c>
      <c r="E691" t="s">
        <v>16</v>
      </c>
      <c r="F691" t="s">
        <v>16</v>
      </c>
      <c r="G691" t="s">
        <v>104</v>
      </c>
      <c r="H691">
        <v>2020</v>
      </c>
      <c r="I691">
        <v>0</v>
      </c>
      <c r="J691">
        <v>0</v>
      </c>
      <c r="K691">
        <v>0</v>
      </c>
      <c r="L691">
        <v>0</v>
      </c>
      <c r="M691" t="s">
        <v>146</v>
      </c>
    </row>
    <row r="692" spans="1:13" x14ac:dyDescent="0.3">
      <c r="A692" t="s">
        <v>35</v>
      </c>
      <c r="B692">
        <v>148.4803</v>
      </c>
      <c r="C692">
        <v>198.20699999999999</v>
      </c>
      <c r="D692">
        <v>186.7303</v>
      </c>
      <c r="E692" t="s">
        <v>16</v>
      </c>
      <c r="F692" t="s">
        <v>16</v>
      </c>
      <c r="G692" t="s">
        <v>105</v>
      </c>
      <c r="H692">
        <v>2020</v>
      </c>
      <c r="I692">
        <v>1.1000000000000001</v>
      </c>
      <c r="J692">
        <v>218.02770000000001</v>
      </c>
      <c r="K692">
        <v>163.32833000000002</v>
      </c>
      <c r="L692">
        <v>54.699369999999988</v>
      </c>
      <c r="M692" t="s">
        <v>147</v>
      </c>
    </row>
    <row r="693" spans="1:13" x14ac:dyDescent="0.3">
      <c r="A693" t="s">
        <v>35</v>
      </c>
      <c r="B693">
        <v>148.4803</v>
      </c>
      <c r="C693">
        <v>198.20699999999999</v>
      </c>
      <c r="D693">
        <v>186.7303</v>
      </c>
      <c r="E693" t="s">
        <v>16</v>
      </c>
      <c r="F693" t="s">
        <v>16</v>
      </c>
      <c r="G693" t="s">
        <v>106</v>
      </c>
      <c r="H693">
        <v>2020</v>
      </c>
      <c r="I693">
        <v>4.03</v>
      </c>
      <c r="J693">
        <v>798.77421000000004</v>
      </c>
      <c r="K693">
        <v>598.37560900000005</v>
      </c>
      <c r="L693">
        <v>200.39860099999999</v>
      </c>
      <c r="M693" t="s">
        <v>148</v>
      </c>
    </row>
    <row r="694" spans="1:13" x14ac:dyDescent="0.3">
      <c r="A694" t="s">
        <v>35</v>
      </c>
      <c r="B694">
        <v>148.4803</v>
      </c>
      <c r="C694">
        <v>198.20699999999999</v>
      </c>
      <c r="D694">
        <v>186.7303</v>
      </c>
      <c r="E694" t="s">
        <v>16</v>
      </c>
      <c r="F694" t="s">
        <v>16</v>
      </c>
      <c r="G694" t="s">
        <v>107</v>
      </c>
      <c r="H694">
        <v>2021</v>
      </c>
      <c r="I694">
        <v>2.73</v>
      </c>
      <c r="J694">
        <v>541.10510999999997</v>
      </c>
      <c r="K694">
        <v>405.35121900000001</v>
      </c>
      <c r="L694">
        <v>135.75389099999995</v>
      </c>
      <c r="M694" t="s">
        <v>149</v>
      </c>
    </row>
    <row r="695" spans="1:13" x14ac:dyDescent="0.3">
      <c r="A695" t="s">
        <v>35</v>
      </c>
      <c r="B695">
        <v>71.921899999999994</v>
      </c>
      <c r="C695">
        <v>86.179100000000005</v>
      </c>
      <c r="D695">
        <v>82.497399999999999</v>
      </c>
      <c r="E695" t="s">
        <v>15</v>
      </c>
      <c r="F695" t="s">
        <v>15</v>
      </c>
      <c r="G695" t="s">
        <v>98</v>
      </c>
      <c r="H695">
        <v>2020</v>
      </c>
      <c r="I695">
        <v>4.32</v>
      </c>
      <c r="J695">
        <v>372.29371200000003</v>
      </c>
      <c r="K695">
        <v>310.702608</v>
      </c>
      <c r="L695">
        <v>61.59110400000003</v>
      </c>
      <c r="M695" t="s">
        <v>141</v>
      </c>
    </row>
    <row r="696" spans="1:13" x14ac:dyDescent="0.3">
      <c r="A696" t="s">
        <v>35</v>
      </c>
      <c r="B696">
        <v>71.921899999999994</v>
      </c>
      <c r="C696">
        <v>86.179100000000005</v>
      </c>
      <c r="D696">
        <v>82.497399999999999</v>
      </c>
      <c r="E696" t="s">
        <v>15</v>
      </c>
      <c r="F696" t="s">
        <v>15</v>
      </c>
      <c r="G696" t="s">
        <v>100</v>
      </c>
      <c r="H696">
        <v>2020</v>
      </c>
      <c r="I696">
        <v>0</v>
      </c>
      <c r="J696">
        <v>0</v>
      </c>
      <c r="K696">
        <v>0</v>
      </c>
      <c r="L696">
        <v>0</v>
      </c>
      <c r="M696" t="s">
        <v>142</v>
      </c>
    </row>
    <row r="697" spans="1:13" x14ac:dyDescent="0.3">
      <c r="A697" t="s">
        <v>35</v>
      </c>
      <c r="B697">
        <v>71.921899999999994</v>
      </c>
      <c r="C697">
        <v>86.179100000000005</v>
      </c>
      <c r="D697">
        <v>82.497399999999999</v>
      </c>
      <c r="E697" t="s">
        <v>15</v>
      </c>
      <c r="F697" t="s">
        <v>15</v>
      </c>
      <c r="G697" t="s">
        <v>101</v>
      </c>
      <c r="H697">
        <v>2020</v>
      </c>
      <c r="I697">
        <v>0.36</v>
      </c>
      <c r="J697">
        <v>31.024476</v>
      </c>
      <c r="K697">
        <v>25.891883999999997</v>
      </c>
      <c r="L697">
        <v>5.1325920000000025</v>
      </c>
      <c r="M697" t="s">
        <v>143</v>
      </c>
    </row>
    <row r="698" spans="1:13" x14ac:dyDescent="0.3">
      <c r="A698" t="s">
        <v>35</v>
      </c>
      <c r="B698">
        <v>71.921899999999994</v>
      </c>
      <c r="C698">
        <v>86.179100000000005</v>
      </c>
      <c r="D698">
        <v>82.497399999999999</v>
      </c>
      <c r="E698" t="s">
        <v>15</v>
      </c>
      <c r="F698" t="s">
        <v>15</v>
      </c>
      <c r="G698" t="s">
        <v>102</v>
      </c>
      <c r="H698">
        <v>2020</v>
      </c>
      <c r="I698">
        <v>3.25</v>
      </c>
      <c r="J698">
        <v>280.08207500000003</v>
      </c>
      <c r="K698">
        <v>233.74617499999999</v>
      </c>
      <c r="L698">
        <v>46.335900000000038</v>
      </c>
      <c r="M698" t="s">
        <v>144</v>
      </c>
    </row>
    <row r="699" spans="1:13" x14ac:dyDescent="0.3">
      <c r="A699" t="s">
        <v>35</v>
      </c>
      <c r="B699">
        <v>71.921899999999994</v>
      </c>
      <c r="C699">
        <v>86.179100000000005</v>
      </c>
      <c r="D699">
        <v>82.497399999999999</v>
      </c>
      <c r="E699" t="s">
        <v>15</v>
      </c>
      <c r="F699" t="s">
        <v>15</v>
      </c>
      <c r="G699" t="s">
        <v>103</v>
      </c>
      <c r="H699">
        <v>2020</v>
      </c>
      <c r="I699">
        <v>1.24</v>
      </c>
      <c r="J699">
        <v>106.86208400000001</v>
      </c>
      <c r="K699">
        <v>89.183155999999997</v>
      </c>
      <c r="L699">
        <v>17.678928000000013</v>
      </c>
      <c r="M699" t="s">
        <v>145</v>
      </c>
    </row>
    <row r="700" spans="1:13" x14ac:dyDescent="0.3">
      <c r="A700" t="s">
        <v>35</v>
      </c>
      <c r="B700">
        <v>71.921899999999994</v>
      </c>
      <c r="C700">
        <v>86.179100000000005</v>
      </c>
      <c r="D700">
        <v>82.497399999999999</v>
      </c>
      <c r="E700" t="s">
        <v>15</v>
      </c>
      <c r="F700" t="s">
        <v>15</v>
      </c>
      <c r="G700" t="s">
        <v>104</v>
      </c>
      <c r="H700">
        <v>2020</v>
      </c>
      <c r="I700">
        <v>0</v>
      </c>
      <c r="J700">
        <v>0</v>
      </c>
      <c r="K700">
        <v>0</v>
      </c>
      <c r="L700">
        <v>0</v>
      </c>
      <c r="M700" t="s">
        <v>146</v>
      </c>
    </row>
    <row r="701" spans="1:13" x14ac:dyDescent="0.3">
      <c r="A701" t="s">
        <v>35</v>
      </c>
      <c r="B701">
        <v>71.921899999999994</v>
      </c>
      <c r="C701">
        <v>86.179100000000005</v>
      </c>
      <c r="D701">
        <v>82.497399999999999</v>
      </c>
      <c r="E701" t="s">
        <v>15</v>
      </c>
      <c r="F701" t="s">
        <v>15</v>
      </c>
      <c r="G701" t="s">
        <v>105</v>
      </c>
      <c r="H701">
        <v>2020</v>
      </c>
      <c r="I701">
        <v>3.13</v>
      </c>
      <c r="J701">
        <v>269.74058300000002</v>
      </c>
      <c r="K701">
        <v>225.11554699999996</v>
      </c>
      <c r="L701">
        <v>44.625036000000051</v>
      </c>
      <c r="M701" t="s">
        <v>147</v>
      </c>
    </row>
    <row r="702" spans="1:13" x14ac:dyDescent="0.3">
      <c r="A702" t="s">
        <v>35</v>
      </c>
      <c r="B702">
        <v>71.921899999999994</v>
      </c>
      <c r="C702">
        <v>86.179100000000005</v>
      </c>
      <c r="D702">
        <v>82.497399999999999</v>
      </c>
      <c r="E702" t="s">
        <v>15</v>
      </c>
      <c r="F702" t="s">
        <v>15</v>
      </c>
      <c r="G702" t="s">
        <v>106</v>
      </c>
      <c r="H702">
        <v>2020</v>
      </c>
      <c r="I702">
        <v>2.63</v>
      </c>
      <c r="J702">
        <v>226.65103300000001</v>
      </c>
      <c r="K702">
        <v>189.15459699999997</v>
      </c>
      <c r="L702">
        <v>37.496436000000045</v>
      </c>
      <c r="M702" t="s">
        <v>148</v>
      </c>
    </row>
    <row r="703" spans="1:13" x14ac:dyDescent="0.3">
      <c r="A703" t="s">
        <v>35</v>
      </c>
      <c r="B703">
        <v>71.921899999999994</v>
      </c>
      <c r="C703">
        <v>86.179100000000005</v>
      </c>
      <c r="D703">
        <v>82.497399999999999</v>
      </c>
      <c r="E703" t="s">
        <v>15</v>
      </c>
      <c r="F703" t="s">
        <v>15</v>
      </c>
      <c r="G703" t="s">
        <v>107</v>
      </c>
      <c r="H703">
        <v>2021</v>
      </c>
      <c r="I703">
        <v>1.36</v>
      </c>
      <c r="J703">
        <v>117.20357600000001</v>
      </c>
      <c r="K703">
        <v>97.813783999999998</v>
      </c>
      <c r="L703">
        <v>19.389792000000014</v>
      </c>
      <c r="M703" t="s">
        <v>149</v>
      </c>
    </row>
    <row r="704" spans="1:13" x14ac:dyDescent="0.3">
      <c r="A704" t="s">
        <v>36</v>
      </c>
      <c r="B704">
        <v>70.044499999999999</v>
      </c>
      <c r="C704">
        <v>98.754900000000006</v>
      </c>
      <c r="D704">
        <v>95.753299999999996</v>
      </c>
      <c r="E704" t="s">
        <v>16</v>
      </c>
      <c r="F704" t="s">
        <v>16</v>
      </c>
      <c r="G704" t="s">
        <v>98</v>
      </c>
      <c r="H704">
        <v>2020</v>
      </c>
      <c r="I704">
        <v>0</v>
      </c>
      <c r="J704">
        <v>0</v>
      </c>
      <c r="K704">
        <v>0</v>
      </c>
      <c r="L704">
        <v>0</v>
      </c>
      <c r="M704" t="s">
        <v>141</v>
      </c>
    </row>
    <row r="705" spans="1:13" x14ac:dyDescent="0.3">
      <c r="A705" t="s">
        <v>36</v>
      </c>
      <c r="B705">
        <v>70.044499999999999</v>
      </c>
      <c r="C705">
        <v>98.754900000000006</v>
      </c>
      <c r="D705">
        <v>95.753299999999996</v>
      </c>
      <c r="E705" t="s">
        <v>16</v>
      </c>
      <c r="F705" t="s">
        <v>16</v>
      </c>
      <c r="G705" t="s">
        <v>100</v>
      </c>
      <c r="H705">
        <v>2020</v>
      </c>
      <c r="I705">
        <v>0.51</v>
      </c>
      <c r="J705">
        <v>50.364999000000005</v>
      </c>
      <c r="K705">
        <v>35.722695000000002</v>
      </c>
      <c r="L705">
        <v>14.642304000000003</v>
      </c>
      <c r="M705" t="s">
        <v>142</v>
      </c>
    </row>
    <row r="706" spans="1:13" x14ac:dyDescent="0.3">
      <c r="A706" t="s">
        <v>36</v>
      </c>
      <c r="B706">
        <v>70.044499999999999</v>
      </c>
      <c r="C706">
        <v>98.754900000000006</v>
      </c>
      <c r="D706">
        <v>95.753299999999996</v>
      </c>
      <c r="E706" t="s">
        <v>16</v>
      </c>
      <c r="F706" t="s">
        <v>16</v>
      </c>
      <c r="G706" t="s">
        <v>101</v>
      </c>
      <c r="H706">
        <v>2020</v>
      </c>
      <c r="I706">
        <v>1.27</v>
      </c>
      <c r="J706">
        <v>125.41872300000001</v>
      </c>
      <c r="K706">
        <v>88.956514999999996</v>
      </c>
      <c r="L706">
        <v>36.462208000000018</v>
      </c>
      <c r="M706" t="s">
        <v>143</v>
      </c>
    </row>
    <row r="707" spans="1:13" x14ac:dyDescent="0.3">
      <c r="A707" t="s">
        <v>36</v>
      </c>
      <c r="B707">
        <v>70.044499999999999</v>
      </c>
      <c r="C707">
        <v>98.754900000000006</v>
      </c>
      <c r="D707">
        <v>95.753299999999996</v>
      </c>
      <c r="E707" t="s">
        <v>16</v>
      </c>
      <c r="F707" t="s">
        <v>16</v>
      </c>
      <c r="G707" t="s">
        <v>102</v>
      </c>
      <c r="H707">
        <v>2020</v>
      </c>
      <c r="I707">
        <v>0</v>
      </c>
      <c r="J707">
        <v>0</v>
      </c>
      <c r="K707">
        <v>0</v>
      </c>
      <c r="L707">
        <v>0</v>
      </c>
      <c r="M707" t="s">
        <v>144</v>
      </c>
    </row>
    <row r="708" spans="1:13" x14ac:dyDescent="0.3">
      <c r="A708" t="s">
        <v>36</v>
      </c>
      <c r="B708">
        <v>70.044499999999999</v>
      </c>
      <c r="C708">
        <v>98.754900000000006</v>
      </c>
      <c r="D708">
        <v>95.753299999999996</v>
      </c>
      <c r="E708" t="s">
        <v>16</v>
      </c>
      <c r="F708" t="s">
        <v>16</v>
      </c>
      <c r="G708" t="s">
        <v>103</v>
      </c>
      <c r="H708">
        <v>2020</v>
      </c>
      <c r="I708">
        <v>0</v>
      </c>
      <c r="J708">
        <v>0</v>
      </c>
      <c r="K708">
        <v>0</v>
      </c>
      <c r="L708">
        <v>0</v>
      </c>
      <c r="M708" t="s">
        <v>145</v>
      </c>
    </row>
    <row r="709" spans="1:13" x14ac:dyDescent="0.3">
      <c r="A709" t="s">
        <v>36</v>
      </c>
      <c r="B709">
        <v>70.044499999999999</v>
      </c>
      <c r="C709">
        <v>98.754900000000006</v>
      </c>
      <c r="D709">
        <v>95.753299999999996</v>
      </c>
      <c r="E709" t="s">
        <v>16</v>
      </c>
      <c r="F709" t="s">
        <v>16</v>
      </c>
      <c r="G709" t="s">
        <v>104</v>
      </c>
      <c r="H709">
        <v>2020</v>
      </c>
      <c r="I709">
        <v>0.04</v>
      </c>
      <c r="J709">
        <v>3.9501960000000005</v>
      </c>
      <c r="K709">
        <v>2.8017799999999999</v>
      </c>
      <c r="L709">
        <v>1.1484160000000005</v>
      </c>
      <c r="M709" t="s">
        <v>146</v>
      </c>
    </row>
    <row r="710" spans="1:13" x14ac:dyDescent="0.3">
      <c r="A710" t="s">
        <v>36</v>
      </c>
      <c r="B710">
        <v>70.044499999999999</v>
      </c>
      <c r="C710">
        <v>98.754900000000006</v>
      </c>
      <c r="D710">
        <v>95.753299999999996</v>
      </c>
      <c r="E710" t="s">
        <v>16</v>
      </c>
      <c r="F710" t="s">
        <v>16</v>
      </c>
      <c r="G710" t="s">
        <v>105</v>
      </c>
      <c r="H710">
        <v>2020</v>
      </c>
      <c r="I710">
        <v>0.26</v>
      </c>
      <c r="J710">
        <v>25.676274000000003</v>
      </c>
      <c r="K710">
        <v>18.211570000000002</v>
      </c>
      <c r="L710">
        <v>7.4647040000000011</v>
      </c>
      <c r="M710" t="s">
        <v>147</v>
      </c>
    </row>
    <row r="711" spans="1:13" x14ac:dyDescent="0.3">
      <c r="A711" t="s">
        <v>36</v>
      </c>
      <c r="B711">
        <v>70.044499999999999</v>
      </c>
      <c r="C711">
        <v>98.754900000000006</v>
      </c>
      <c r="D711">
        <v>95.753299999999996</v>
      </c>
      <c r="E711" t="s">
        <v>16</v>
      </c>
      <c r="F711" t="s">
        <v>16</v>
      </c>
      <c r="G711" t="s">
        <v>106</v>
      </c>
      <c r="H711">
        <v>2020</v>
      </c>
      <c r="I711">
        <v>0.82</v>
      </c>
      <c r="J711">
        <v>80.979017999999996</v>
      </c>
      <c r="K711">
        <v>57.436489999999999</v>
      </c>
      <c r="L711">
        <v>23.542527999999997</v>
      </c>
      <c r="M711" t="s">
        <v>148</v>
      </c>
    </row>
    <row r="712" spans="1:13" x14ac:dyDescent="0.3">
      <c r="A712" t="s">
        <v>36</v>
      </c>
      <c r="B712">
        <v>70.044499999999999</v>
      </c>
      <c r="C712">
        <v>98.754900000000006</v>
      </c>
      <c r="D712">
        <v>95.753299999999996</v>
      </c>
      <c r="E712" t="s">
        <v>16</v>
      </c>
      <c r="F712" t="s">
        <v>16</v>
      </c>
      <c r="G712" t="s">
        <v>107</v>
      </c>
      <c r="H712">
        <v>2021</v>
      </c>
      <c r="I712">
        <v>0</v>
      </c>
      <c r="J712">
        <v>0</v>
      </c>
      <c r="K712">
        <v>0</v>
      </c>
      <c r="L712">
        <v>0</v>
      </c>
      <c r="M712" t="s">
        <v>149</v>
      </c>
    </row>
    <row r="713" spans="1:13" x14ac:dyDescent="0.3">
      <c r="A713" t="s">
        <v>36</v>
      </c>
      <c r="B713">
        <v>123.7822</v>
      </c>
      <c r="C713">
        <v>148.71299999999999</v>
      </c>
      <c r="D713">
        <v>140.8107</v>
      </c>
      <c r="E713" t="s">
        <v>116</v>
      </c>
      <c r="F713" t="s">
        <v>116</v>
      </c>
      <c r="G713" t="s">
        <v>98</v>
      </c>
      <c r="H713">
        <v>2020</v>
      </c>
      <c r="I713">
        <v>0</v>
      </c>
      <c r="J713">
        <v>0</v>
      </c>
      <c r="K713">
        <v>0</v>
      </c>
      <c r="L713">
        <v>0</v>
      </c>
      <c r="M713" t="s">
        <v>141</v>
      </c>
    </row>
    <row r="714" spans="1:13" x14ac:dyDescent="0.3">
      <c r="A714" t="s">
        <v>36</v>
      </c>
      <c r="B714">
        <v>123.7822</v>
      </c>
      <c r="C714">
        <v>148.71299999999999</v>
      </c>
      <c r="D714">
        <v>140.8107</v>
      </c>
      <c r="E714" t="s">
        <v>116</v>
      </c>
      <c r="F714" t="s">
        <v>116</v>
      </c>
      <c r="G714" t="s">
        <v>100</v>
      </c>
      <c r="H714">
        <v>2020</v>
      </c>
      <c r="I714">
        <v>1.2</v>
      </c>
      <c r="J714">
        <v>178.45559999999998</v>
      </c>
      <c r="K714">
        <v>148.53863999999999</v>
      </c>
      <c r="L714">
        <v>29.916959999999989</v>
      </c>
      <c r="M714" t="s">
        <v>142</v>
      </c>
    </row>
    <row r="715" spans="1:13" x14ac:dyDescent="0.3">
      <c r="A715" t="s">
        <v>36</v>
      </c>
      <c r="B715">
        <v>123.7822</v>
      </c>
      <c r="C715">
        <v>148.71299999999999</v>
      </c>
      <c r="D715">
        <v>140.8107</v>
      </c>
      <c r="E715" t="s">
        <v>116</v>
      </c>
      <c r="F715" t="s">
        <v>116</v>
      </c>
      <c r="G715" t="s">
        <v>101</v>
      </c>
      <c r="H715">
        <v>2020</v>
      </c>
      <c r="I715">
        <v>2.99</v>
      </c>
      <c r="J715">
        <v>444.65187000000003</v>
      </c>
      <c r="K715">
        <v>370.10877800000003</v>
      </c>
      <c r="L715">
        <v>74.543092000000001</v>
      </c>
      <c r="M715" t="s">
        <v>143</v>
      </c>
    </row>
    <row r="716" spans="1:13" x14ac:dyDescent="0.3">
      <c r="A716" t="s">
        <v>36</v>
      </c>
      <c r="B716">
        <v>123.7822</v>
      </c>
      <c r="C716">
        <v>148.71299999999999</v>
      </c>
      <c r="D716">
        <v>140.8107</v>
      </c>
      <c r="E716" t="s">
        <v>116</v>
      </c>
      <c r="F716" t="s">
        <v>116</v>
      </c>
      <c r="G716" t="s">
        <v>102</v>
      </c>
      <c r="H716">
        <v>2020</v>
      </c>
      <c r="I716">
        <v>2.0499999999999998</v>
      </c>
      <c r="J716">
        <v>304.86164999999994</v>
      </c>
      <c r="K716">
        <v>253.75350999999998</v>
      </c>
      <c r="L716">
        <v>51.108139999999963</v>
      </c>
      <c r="M716" t="s">
        <v>144</v>
      </c>
    </row>
    <row r="717" spans="1:13" x14ac:dyDescent="0.3">
      <c r="A717" t="s">
        <v>36</v>
      </c>
      <c r="B717">
        <v>123.7822</v>
      </c>
      <c r="C717">
        <v>148.71299999999999</v>
      </c>
      <c r="D717">
        <v>140.8107</v>
      </c>
      <c r="E717" t="s">
        <v>116</v>
      </c>
      <c r="F717" t="s">
        <v>116</v>
      </c>
      <c r="G717" t="s">
        <v>103</v>
      </c>
      <c r="H717">
        <v>2020</v>
      </c>
      <c r="I717">
        <v>3.34</v>
      </c>
      <c r="J717">
        <v>496.70141999999998</v>
      </c>
      <c r="K717">
        <v>413.432548</v>
      </c>
      <c r="L717">
        <v>83.268871999999988</v>
      </c>
      <c r="M717" t="s">
        <v>145</v>
      </c>
    </row>
    <row r="718" spans="1:13" x14ac:dyDescent="0.3">
      <c r="A718" t="s">
        <v>36</v>
      </c>
      <c r="B718">
        <v>123.7822</v>
      </c>
      <c r="C718">
        <v>148.71299999999999</v>
      </c>
      <c r="D718">
        <v>140.8107</v>
      </c>
      <c r="E718" t="s">
        <v>116</v>
      </c>
      <c r="F718" t="s">
        <v>116</v>
      </c>
      <c r="G718" t="s">
        <v>104</v>
      </c>
      <c r="H718">
        <v>2020</v>
      </c>
      <c r="I718">
        <v>0</v>
      </c>
      <c r="J718">
        <v>0</v>
      </c>
      <c r="K718">
        <v>0</v>
      </c>
      <c r="L718">
        <v>0</v>
      </c>
      <c r="M718" t="s">
        <v>146</v>
      </c>
    </row>
    <row r="719" spans="1:13" x14ac:dyDescent="0.3">
      <c r="A719" t="s">
        <v>36</v>
      </c>
      <c r="B719">
        <v>123.7822</v>
      </c>
      <c r="C719">
        <v>148.71299999999999</v>
      </c>
      <c r="D719">
        <v>140.8107</v>
      </c>
      <c r="E719" t="s">
        <v>116</v>
      </c>
      <c r="F719" t="s">
        <v>116</v>
      </c>
      <c r="G719" t="s">
        <v>105</v>
      </c>
      <c r="H719">
        <v>2020</v>
      </c>
      <c r="I719">
        <v>0</v>
      </c>
      <c r="J719">
        <v>0</v>
      </c>
      <c r="K719">
        <v>0</v>
      </c>
      <c r="L719">
        <v>0</v>
      </c>
      <c r="M719" t="s">
        <v>147</v>
      </c>
    </row>
    <row r="720" spans="1:13" x14ac:dyDescent="0.3">
      <c r="A720" t="s">
        <v>36</v>
      </c>
      <c r="B720">
        <v>123.7822</v>
      </c>
      <c r="C720">
        <v>148.71299999999999</v>
      </c>
      <c r="D720">
        <v>140.8107</v>
      </c>
      <c r="E720" t="s">
        <v>116</v>
      </c>
      <c r="F720" t="s">
        <v>116</v>
      </c>
      <c r="G720" t="s">
        <v>106</v>
      </c>
      <c r="H720">
        <v>2020</v>
      </c>
      <c r="I720">
        <v>0.02</v>
      </c>
      <c r="J720">
        <v>2.9742600000000001</v>
      </c>
      <c r="K720">
        <v>2.475644</v>
      </c>
      <c r="L720">
        <v>0.49861600000000017</v>
      </c>
      <c r="M720" t="s">
        <v>148</v>
      </c>
    </row>
    <row r="721" spans="1:13" x14ac:dyDescent="0.3">
      <c r="A721" t="s">
        <v>36</v>
      </c>
      <c r="B721">
        <v>123.7822</v>
      </c>
      <c r="C721">
        <v>148.71299999999999</v>
      </c>
      <c r="D721">
        <v>140.8107</v>
      </c>
      <c r="E721" t="s">
        <v>116</v>
      </c>
      <c r="F721" t="s">
        <v>116</v>
      </c>
      <c r="G721" t="s">
        <v>107</v>
      </c>
      <c r="H721">
        <v>2021</v>
      </c>
      <c r="I721">
        <v>2.65</v>
      </c>
      <c r="J721">
        <v>394.08944999999994</v>
      </c>
      <c r="K721">
        <v>328.02283</v>
      </c>
      <c r="L721">
        <v>66.066619999999944</v>
      </c>
      <c r="M721" t="s">
        <v>149</v>
      </c>
    </row>
    <row r="722" spans="1:13" x14ac:dyDescent="0.3">
      <c r="A722" t="s">
        <v>36</v>
      </c>
      <c r="B722">
        <v>148.42240000000001</v>
      </c>
      <c r="C722">
        <v>237.25040000000001</v>
      </c>
      <c r="D722">
        <v>215.66249999999999</v>
      </c>
      <c r="E722" t="s">
        <v>115</v>
      </c>
      <c r="F722" t="s">
        <v>115</v>
      </c>
      <c r="G722" t="s">
        <v>98</v>
      </c>
      <c r="H722">
        <v>2020</v>
      </c>
      <c r="I722">
        <v>7.55</v>
      </c>
      <c r="J722">
        <v>1791.2405200000001</v>
      </c>
      <c r="K722">
        <v>1120.5891200000001</v>
      </c>
      <c r="L722">
        <v>670.65139999999997</v>
      </c>
      <c r="M722" t="s">
        <v>141</v>
      </c>
    </row>
    <row r="723" spans="1:13" x14ac:dyDescent="0.3">
      <c r="A723" t="s">
        <v>36</v>
      </c>
      <c r="B723">
        <v>148.42240000000001</v>
      </c>
      <c r="C723">
        <v>237.25040000000001</v>
      </c>
      <c r="D723">
        <v>215.66249999999999</v>
      </c>
      <c r="E723" t="s">
        <v>115</v>
      </c>
      <c r="F723" t="s">
        <v>115</v>
      </c>
      <c r="G723" t="s">
        <v>100</v>
      </c>
      <c r="H723">
        <v>2020</v>
      </c>
      <c r="I723">
        <v>2.23</v>
      </c>
      <c r="J723">
        <v>529.06839200000002</v>
      </c>
      <c r="K723">
        <v>330.98195200000004</v>
      </c>
      <c r="L723">
        <v>198.08643999999998</v>
      </c>
      <c r="M723" t="s">
        <v>142</v>
      </c>
    </row>
    <row r="724" spans="1:13" x14ac:dyDescent="0.3">
      <c r="A724" t="s">
        <v>36</v>
      </c>
      <c r="B724">
        <v>148.42240000000001</v>
      </c>
      <c r="C724">
        <v>237.25040000000001</v>
      </c>
      <c r="D724">
        <v>215.66249999999999</v>
      </c>
      <c r="E724" t="s">
        <v>115</v>
      </c>
      <c r="F724" t="s">
        <v>115</v>
      </c>
      <c r="G724" t="s">
        <v>101</v>
      </c>
      <c r="H724">
        <v>2020</v>
      </c>
      <c r="I724">
        <v>0</v>
      </c>
      <c r="J724">
        <v>0</v>
      </c>
      <c r="K724">
        <v>0</v>
      </c>
      <c r="L724">
        <v>0</v>
      </c>
      <c r="M724" t="s">
        <v>143</v>
      </c>
    </row>
    <row r="725" spans="1:13" x14ac:dyDescent="0.3">
      <c r="A725" t="s">
        <v>36</v>
      </c>
      <c r="B725">
        <v>148.42240000000001</v>
      </c>
      <c r="C725">
        <v>237.25040000000001</v>
      </c>
      <c r="D725">
        <v>215.66249999999999</v>
      </c>
      <c r="E725" t="s">
        <v>115</v>
      </c>
      <c r="F725" t="s">
        <v>115</v>
      </c>
      <c r="G725" t="s">
        <v>102</v>
      </c>
      <c r="H725">
        <v>2020</v>
      </c>
      <c r="I725">
        <v>0</v>
      </c>
      <c r="J725">
        <v>0</v>
      </c>
      <c r="K725">
        <v>0</v>
      </c>
      <c r="L725">
        <v>0</v>
      </c>
      <c r="M725" t="s">
        <v>144</v>
      </c>
    </row>
    <row r="726" spans="1:13" x14ac:dyDescent="0.3">
      <c r="A726" t="s">
        <v>36</v>
      </c>
      <c r="B726">
        <v>148.42240000000001</v>
      </c>
      <c r="C726">
        <v>237.25040000000001</v>
      </c>
      <c r="D726">
        <v>215.66249999999999</v>
      </c>
      <c r="E726" t="s">
        <v>115</v>
      </c>
      <c r="F726" t="s">
        <v>115</v>
      </c>
      <c r="G726" t="s">
        <v>103</v>
      </c>
      <c r="H726">
        <v>2020</v>
      </c>
      <c r="I726">
        <v>0</v>
      </c>
      <c r="J726">
        <v>0</v>
      </c>
      <c r="K726">
        <v>0</v>
      </c>
      <c r="L726">
        <v>0</v>
      </c>
      <c r="M726" t="s">
        <v>145</v>
      </c>
    </row>
    <row r="727" spans="1:13" x14ac:dyDescent="0.3">
      <c r="A727" t="s">
        <v>36</v>
      </c>
      <c r="B727">
        <v>148.42240000000001</v>
      </c>
      <c r="C727">
        <v>237.25040000000001</v>
      </c>
      <c r="D727">
        <v>215.66249999999999</v>
      </c>
      <c r="E727" t="s">
        <v>115</v>
      </c>
      <c r="F727" t="s">
        <v>115</v>
      </c>
      <c r="G727" t="s">
        <v>104</v>
      </c>
      <c r="H727">
        <v>2020</v>
      </c>
      <c r="I727">
        <v>0</v>
      </c>
      <c r="J727">
        <v>0</v>
      </c>
      <c r="K727">
        <v>0</v>
      </c>
      <c r="L727">
        <v>0</v>
      </c>
      <c r="M727" t="s">
        <v>146</v>
      </c>
    </row>
    <row r="728" spans="1:13" x14ac:dyDescent="0.3">
      <c r="A728" t="s">
        <v>36</v>
      </c>
      <c r="B728">
        <v>148.42240000000001</v>
      </c>
      <c r="C728">
        <v>237.25040000000001</v>
      </c>
      <c r="D728">
        <v>215.66249999999999</v>
      </c>
      <c r="E728" t="s">
        <v>115</v>
      </c>
      <c r="F728" t="s">
        <v>115</v>
      </c>
      <c r="G728" t="s">
        <v>105</v>
      </c>
      <c r="H728">
        <v>2020</v>
      </c>
      <c r="I728">
        <v>0</v>
      </c>
      <c r="J728">
        <v>0</v>
      </c>
      <c r="K728">
        <v>0</v>
      </c>
      <c r="L728">
        <v>0</v>
      </c>
      <c r="M728" t="s">
        <v>147</v>
      </c>
    </row>
    <row r="729" spans="1:13" x14ac:dyDescent="0.3">
      <c r="A729" t="s">
        <v>36</v>
      </c>
      <c r="B729">
        <v>148.42240000000001</v>
      </c>
      <c r="C729">
        <v>237.25040000000001</v>
      </c>
      <c r="D729">
        <v>215.66249999999999</v>
      </c>
      <c r="E729" t="s">
        <v>115</v>
      </c>
      <c r="F729" t="s">
        <v>115</v>
      </c>
      <c r="G729" t="s">
        <v>106</v>
      </c>
      <c r="H729">
        <v>2020</v>
      </c>
      <c r="I729">
        <v>0.12</v>
      </c>
      <c r="J729">
        <v>28.470048000000002</v>
      </c>
      <c r="K729">
        <v>17.810687999999999</v>
      </c>
      <c r="L729">
        <v>10.659360000000003</v>
      </c>
      <c r="M729" t="s">
        <v>148</v>
      </c>
    </row>
    <row r="730" spans="1:13" x14ac:dyDescent="0.3">
      <c r="A730" t="s">
        <v>36</v>
      </c>
      <c r="B730">
        <v>148.42240000000001</v>
      </c>
      <c r="C730">
        <v>237.25040000000001</v>
      </c>
      <c r="D730">
        <v>215.66249999999999</v>
      </c>
      <c r="E730" t="s">
        <v>115</v>
      </c>
      <c r="F730" t="s">
        <v>115</v>
      </c>
      <c r="G730" t="s">
        <v>107</v>
      </c>
      <c r="H730">
        <v>2021</v>
      </c>
      <c r="I730">
        <v>0</v>
      </c>
      <c r="J730">
        <v>0</v>
      </c>
      <c r="K730">
        <v>0</v>
      </c>
      <c r="L730">
        <v>0</v>
      </c>
      <c r="M730" t="s">
        <v>149</v>
      </c>
    </row>
    <row r="731" spans="1:13" x14ac:dyDescent="0.3">
      <c r="A731" t="s">
        <v>37</v>
      </c>
      <c r="B731">
        <v>2.7475000000000001</v>
      </c>
      <c r="C731">
        <v>4.5734000000000004</v>
      </c>
      <c r="D731">
        <v>4.8121</v>
      </c>
      <c r="E731" t="s">
        <v>16</v>
      </c>
      <c r="F731" t="s">
        <v>16</v>
      </c>
      <c r="G731" t="s">
        <v>98</v>
      </c>
      <c r="H731">
        <v>2020</v>
      </c>
      <c r="I731">
        <v>0</v>
      </c>
      <c r="J731">
        <v>0</v>
      </c>
      <c r="K731">
        <v>0</v>
      </c>
      <c r="L731">
        <v>0</v>
      </c>
      <c r="M731" t="s">
        <v>141</v>
      </c>
    </row>
    <row r="732" spans="1:13" x14ac:dyDescent="0.3">
      <c r="A732" t="s">
        <v>37</v>
      </c>
      <c r="B732">
        <v>2.7475000000000001</v>
      </c>
      <c r="C732">
        <v>4.5734000000000004</v>
      </c>
      <c r="D732">
        <v>4.8121</v>
      </c>
      <c r="E732" t="s">
        <v>16</v>
      </c>
      <c r="F732" t="s">
        <v>16</v>
      </c>
      <c r="G732" t="s">
        <v>100</v>
      </c>
      <c r="H732">
        <v>2020</v>
      </c>
      <c r="I732">
        <v>2</v>
      </c>
      <c r="J732">
        <v>9.1468000000000007</v>
      </c>
      <c r="K732">
        <v>5.4950000000000001</v>
      </c>
      <c r="L732">
        <v>3.6518000000000006</v>
      </c>
      <c r="M732" t="s">
        <v>142</v>
      </c>
    </row>
    <row r="733" spans="1:13" x14ac:dyDescent="0.3">
      <c r="A733" t="s">
        <v>37</v>
      </c>
      <c r="B733">
        <v>2.7475000000000001</v>
      </c>
      <c r="C733">
        <v>4.5734000000000004</v>
      </c>
      <c r="D733">
        <v>4.8121</v>
      </c>
      <c r="E733" t="s">
        <v>16</v>
      </c>
      <c r="F733" t="s">
        <v>16</v>
      </c>
      <c r="G733" t="s">
        <v>101</v>
      </c>
      <c r="H733">
        <v>2020</v>
      </c>
      <c r="I733">
        <v>0.24</v>
      </c>
      <c r="J733">
        <v>1.0976160000000001</v>
      </c>
      <c r="K733">
        <v>0.65939999999999999</v>
      </c>
      <c r="L733">
        <v>0.43821600000000016</v>
      </c>
      <c r="M733" t="s">
        <v>143</v>
      </c>
    </row>
    <row r="734" spans="1:13" x14ac:dyDescent="0.3">
      <c r="A734" t="s">
        <v>37</v>
      </c>
      <c r="B734">
        <v>2.7475000000000001</v>
      </c>
      <c r="C734">
        <v>4.5734000000000004</v>
      </c>
      <c r="D734">
        <v>4.8121</v>
      </c>
      <c r="E734" t="s">
        <v>16</v>
      </c>
      <c r="F734" t="s">
        <v>16</v>
      </c>
      <c r="G734" t="s">
        <v>102</v>
      </c>
      <c r="H734">
        <v>2020</v>
      </c>
      <c r="I734">
        <v>1.33</v>
      </c>
      <c r="J734">
        <v>6.0826220000000006</v>
      </c>
      <c r="K734">
        <v>3.6541750000000004</v>
      </c>
      <c r="L734">
        <v>2.4284470000000002</v>
      </c>
      <c r="M734" t="s">
        <v>144</v>
      </c>
    </row>
    <row r="735" spans="1:13" x14ac:dyDescent="0.3">
      <c r="A735" t="s">
        <v>37</v>
      </c>
      <c r="B735">
        <v>2.7475000000000001</v>
      </c>
      <c r="C735">
        <v>4.5734000000000004</v>
      </c>
      <c r="D735">
        <v>4.8121</v>
      </c>
      <c r="E735" t="s">
        <v>16</v>
      </c>
      <c r="F735" t="s">
        <v>16</v>
      </c>
      <c r="G735" t="s">
        <v>103</v>
      </c>
      <c r="H735">
        <v>2020</v>
      </c>
      <c r="I735">
        <v>1.03</v>
      </c>
      <c r="J735">
        <v>4.7106020000000006</v>
      </c>
      <c r="K735">
        <v>2.8299250000000002</v>
      </c>
      <c r="L735">
        <v>1.8806770000000004</v>
      </c>
      <c r="M735" t="s">
        <v>145</v>
      </c>
    </row>
    <row r="736" spans="1:13" x14ac:dyDescent="0.3">
      <c r="A736" t="s">
        <v>37</v>
      </c>
      <c r="B736">
        <v>2.7475000000000001</v>
      </c>
      <c r="C736">
        <v>4.5734000000000004</v>
      </c>
      <c r="D736">
        <v>4.8121</v>
      </c>
      <c r="E736" t="s">
        <v>16</v>
      </c>
      <c r="F736" t="s">
        <v>16</v>
      </c>
      <c r="G736" t="s">
        <v>104</v>
      </c>
      <c r="H736">
        <v>2020</v>
      </c>
      <c r="I736">
        <v>0.5</v>
      </c>
      <c r="J736">
        <v>2.2867000000000002</v>
      </c>
      <c r="K736">
        <v>1.37375</v>
      </c>
      <c r="L736">
        <v>0.91295000000000015</v>
      </c>
      <c r="M736" t="s">
        <v>146</v>
      </c>
    </row>
    <row r="737" spans="1:13" x14ac:dyDescent="0.3">
      <c r="A737" t="s">
        <v>37</v>
      </c>
      <c r="B737">
        <v>2.7475000000000001</v>
      </c>
      <c r="C737">
        <v>4.5734000000000004</v>
      </c>
      <c r="D737">
        <v>4.8121</v>
      </c>
      <c r="E737" t="s">
        <v>16</v>
      </c>
      <c r="F737" t="s">
        <v>16</v>
      </c>
      <c r="G737" t="s">
        <v>105</v>
      </c>
      <c r="H737">
        <v>2020</v>
      </c>
      <c r="I737">
        <v>0</v>
      </c>
      <c r="J737">
        <v>0</v>
      </c>
      <c r="K737">
        <v>0</v>
      </c>
      <c r="L737">
        <v>0</v>
      </c>
      <c r="M737" t="s">
        <v>147</v>
      </c>
    </row>
    <row r="738" spans="1:13" x14ac:dyDescent="0.3">
      <c r="A738" t="s">
        <v>37</v>
      </c>
      <c r="B738">
        <v>2.7475000000000001</v>
      </c>
      <c r="C738">
        <v>4.5734000000000004</v>
      </c>
      <c r="D738">
        <v>4.8121</v>
      </c>
      <c r="E738" t="s">
        <v>16</v>
      </c>
      <c r="F738" t="s">
        <v>16</v>
      </c>
      <c r="G738" t="s">
        <v>106</v>
      </c>
      <c r="H738">
        <v>2020</v>
      </c>
      <c r="I738">
        <v>0</v>
      </c>
      <c r="J738">
        <v>0</v>
      </c>
      <c r="K738">
        <v>0</v>
      </c>
      <c r="L738">
        <v>0</v>
      </c>
      <c r="M738" t="s">
        <v>148</v>
      </c>
    </row>
    <row r="739" spans="1:13" x14ac:dyDescent="0.3">
      <c r="A739" t="s">
        <v>37</v>
      </c>
      <c r="B739">
        <v>2.7475000000000001</v>
      </c>
      <c r="C739">
        <v>4.5734000000000004</v>
      </c>
      <c r="D739">
        <v>4.8121</v>
      </c>
      <c r="E739" t="s">
        <v>16</v>
      </c>
      <c r="F739" t="s">
        <v>16</v>
      </c>
      <c r="G739" t="s">
        <v>107</v>
      </c>
      <c r="H739">
        <v>2021</v>
      </c>
      <c r="I739">
        <v>0</v>
      </c>
      <c r="J739">
        <v>0</v>
      </c>
      <c r="K739">
        <v>0</v>
      </c>
      <c r="L739">
        <v>0</v>
      </c>
      <c r="M739" t="s">
        <v>149</v>
      </c>
    </row>
    <row r="740" spans="1:13" x14ac:dyDescent="0.3">
      <c r="A740" t="s">
        <v>37</v>
      </c>
      <c r="B740">
        <v>3.2919999999999998</v>
      </c>
      <c r="C740">
        <v>5.4455999999999998</v>
      </c>
      <c r="D740">
        <v>5.8906000000000001</v>
      </c>
      <c r="E740" t="s">
        <v>112</v>
      </c>
      <c r="F740" t="s">
        <v>112</v>
      </c>
      <c r="G740" t="s">
        <v>98</v>
      </c>
      <c r="H740">
        <v>2020</v>
      </c>
      <c r="I740">
        <v>4.92</v>
      </c>
      <c r="J740">
        <v>26.792351999999998</v>
      </c>
      <c r="K740">
        <v>16.196639999999999</v>
      </c>
      <c r="L740">
        <v>10.595711999999999</v>
      </c>
      <c r="M740" t="s">
        <v>141</v>
      </c>
    </row>
    <row r="741" spans="1:13" x14ac:dyDescent="0.3">
      <c r="A741" t="s">
        <v>37</v>
      </c>
      <c r="B741">
        <v>3.2919999999999998</v>
      </c>
      <c r="C741">
        <v>5.4455999999999998</v>
      </c>
      <c r="D741">
        <v>5.8906000000000001</v>
      </c>
      <c r="E741" t="s">
        <v>112</v>
      </c>
      <c r="F741" t="s">
        <v>112</v>
      </c>
      <c r="G741" t="s">
        <v>100</v>
      </c>
      <c r="H741">
        <v>2020</v>
      </c>
      <c r="I741">
        <v>0.52</v>
      </c>
      <c r="J741">
        <v>2.831712</v>
      </c>
      <c r="K741">
        <v>1.71184</v>
      </c>
      <c r="L741">
        <v>1.119872</v>
      </c>
      <c r="M741" t="s">
        <v>142</v>
      </c>
    </row>
    <row r="742" spans="1:13" x14ac:dyDescent="0.3">
      <c r="A742" t="s">
        <v>37</v>
      </c>
      <c r="B742">
        <v>3.2919999999999998</v>
      </c>
      <c r="C742">
        <v>5.4455999999999998</v>
      </c>
      <c r="D742">
        <v>5.8906000000000001</v>
      </c>
      <c r="E742" t="s">
        <v>112</v>
      </c>
      <c r="F742" t="s">
        <v>112</v>
      </c>
      <c r="G742" t="s">
        <v>101</v>
      </c>
      <c r="H742">
        <v>2020</v>
      </c>
      <c r="I742">
        <v>0.89</v>
      </c>
      <c r="J742">
        <v>4.846584</v>
      </c>
      <c r="K742">
        <v>2.9298799999999998</v>
      </c>
      <c r="L742">
        <v>1.9167040000000002</v>
      </c>
      <c r="M742" t="s">
        <v>143</v>
      </c>
    </row>
    <row r="743" spans="1:13" x14ac:dyDescent="0.3">
      <c r="A743" t="s">
        <v>37</v>
      </c>
      <c r="B743">
        <v>3.2919999999999998</v>
      </c>
      <c r="C743">
        <v>5.4455999999999998</v>
      </c>
      <c r="D743">
        <v>5.8906000000000001</v>
      </c>
      <c r="E743" t="s">
        <v>112</v>
      </c>
      <c r="F743" t="s">
        <v>112</v>
      </c>
      <c r="G743" t="s">
        <v>102</v>
      </c>
      <c r="H743">
        <v>2020</v>
      </c>
      <c r="I743">
        <v>1.6</v>
      </c>
      <c r="J743">
        <v>8.7129600000000007</v>
      </c>
      <c r="K743">
        <v>5.2671999999999999</v>
      </c>
      <c r="L743">
        <v>3.4457600000000008</v>
      </c>
      <c r="M743" t="s">
        <v>144</v>
      </c>
    </row>
    <row r="744" spans="1:13" x14ac:dyDescent="0.3">
      <c r="A744" t="s">
        <v>37</v>
      </c>
      <c r="B744">
        <v>3.2919999999999998</v>
      </c>
      <c r="C744">
        <v>5.4455999999999998</v>
      </c>
      <c r="D744">
        <v>5.8906000000000001</v>
      </c>
      <c r="E744" t="s">
        <v>112</v>
      </c>
      <c r="F744" t="s">
        <v>112</v>
      </c>
      <c r="G744" t="s">
        <v>103</v>
      </c>
      <c r="H744">
        <v>2020</v>
      </c>
      <c r="I744">
        <v>0.4</v>
      </c>
      <c r="J744">
        <v>2.1782400000000002</v>
      </c>
      <c r="K744">
        <v>1.3168</v>
      </c>
      <c r="L744">
        <v>0.86144000000000021</v>
      </c>
      <c r="M744" t="s">
        <v>145</v>
      </c>
    </row>
    <row r="745" spans="1:13" x14ac:dyDescent="0.3">
      <c r="A745" t="s">
        <v>37</v>
      </c>
      <c r="B745">
        <v>3.2919999999999998</v>
      </c>
      <c r="C745">
        <v>5.4455999999999998</v>
      </c>
      <c r="D745">
        <v>5.8906000000000001</v>
      </c>
      <c r="E745" t="s">
        <v>112</v>
      </c>
      <c r="F745" t="s">
        <v>112</v>
      </c>
      <c r="G745" t="s">
        <v>104</v>
      </c>
      <c r="H745">
        <v>2020</v>
      </c>
      <c r="I745">
        <v>0</v>
      </c>
      <c r="J745">
        <v>0</v>
      </c>
      <c r="K745">
        <v>0</v>
      </c>
      <c r="L745">
        <v>0</v>
      </c>
      <c r="M745" t="s">
        <v>146</v>
      </c>
    </row>
    <row r="746" spans="1:13" x14ac:dyDescent="0.3">
      <c r="A746" t="s">
        <v>37</v>
      </c>
      <c r="B746">
        <v>3.2919999999999998</v>
      </c>
      <c r="C746">
        <v>5.4455999999999998</v>
      </c>
      <c r="D746">
        <v>5.8906000000000001</v>
      </c>
      <c r="E746" t="s">
        <v>112</v>
      </c>
      <c r="F746" t="s">
        <v>112</v>
      </c>
      <c r="G746" t="s">
        <v>105</v>
      </c>
      <c r="H746">
        <v>2020</v>
      </c>
      <c r="I746">
        <v>0.22</v>
      </c>
      <c r="J746">
        <v>1.198032</v>
      </c>
      <c r="K746">
        <v>0.72423999999999999</v>
      </c>
      <c r="L746">
        <v>0.47379199999999999</v>
      </c>
      <c r="M746" t="s">
        <v>147</v>
      </c>
    </row>
    <row r="747" spans="1:13" x14ac:dyDescent="0.3">
      <c r="A747" t="s">
        <v>37</v>
      </c>
      <c r="B747">
        <v>3.2919999999999998</v>
      </c>
      <c r="C747">
        <v>5.4455999999999998</v>
      </c>
      <c r="D747">
        <v>5.8906000000000001</v>
      </c>
      <c r="E747" t="s">
        <v>112</v>
      </c>
      <c r="F747" t="s">
        <v>112</v>
      </c>
      <c r="G747" t="s">
        <v>106</v>
      </c>
      <c r="H747">
        <v>2020</v>
      </c>
      <c r="I747">
        <v>2.21</v>
      </c>
      <c r="J747">
        <v>12.034775999999999</v>
      </c>
      <c r="K747">
        <v>7.2753199999999998</v>
      </c>
      <c r="L747">
        <v>4.7594559999999992</v>
      </c>
      <c r="M747" t="s">
        <v>148</v>
      </c>
    </row>
    <row r="748" spans="1:13" x14ac:dyDescent="0.3">
      <c r="A748" t="s">
        <v>37</v>
      </c>
      <c r="B748">
        <v>3.2919999999999998</v>
      </c>
      <c r="C748">
        <v>5.4455999999999998</v>
      </c>
      <c r="D748">
        <v>5.8906000000000001</v>
      </c>
      <c r="E748" t="s">
        <v>112</v>
      </c>
      <c r="F748" t="s">
        <v>112</v>
      </c>
      <c r="G748" t="s">
        <v>107</v>
      </c>
      <c r="H748">
        <v>2021</v>
      </c>
      <c r="I748">
        <v>2.6</v>
      </c>
      <c r="J748">
        <v>14.15856</v>
      </c>
      <c r="K748">
        <v>8.5592000000000006</v>
      </c>
      <c r="L748">
        <v>5.599359999999999</v>
      </c>
      <c r="M748" t="s">
        <v>149</v>
      </c>
    </row>
    <row r="749" spans="1:13" x14ac:dyDescent="0.3">
      <c r="A749" t="s">
        <v>37</v>
      </c>
      <c r="B749">
        <v>2.1316000000000002</v>
      </c>
      <c r="C749">
        <v>3.3868999999999998</v>
      </c>
      <c r="D749">
        <v>4.1261999999999999</v>
      </c>
      <c r="E749" t="s">
        <v>115</v>
      </c>
      <c r="F749" t="s">
        <v>115</v>
      </c>
      <c r="G749" t="s">
        <v>98</v>
      </c>
      <c r="H749">
        <v>2020</v>
      </c>
      <c r="I749">
        <v>0.28000000000000003</v>
      </c>
      <c r="J749">
        <v>0.94833200000000006</v>
      </c>
      <c r="K749">
        <v>0.59684800000000016</v>
      </c>
      <c r="L749">
        <v>0.35148399999999991</v>
      </c>
      <c r="M749" t="s">
        <v>141</v>
      </c>
    </row>
    <row r="750" spans="1:13" x14ac:dyDescent="0.3">
      <c r="A750" t="s">
        <v>37</v>
      </c>
      <c r="B750">
        <v>2.1316000000000002</v>
      </c>
      <c r="C750">
        <v>3.3868999999999998</v>
      </c>
      <c r="D750">
        <v>4.1261999999999999</v>
      </c>
      <c r="E750" t="s">
        <v>115</v>
      </c>
      <c r="F750" t="s">
        <v>115</v>
      </c>
      <c r="G750" t="s">
        <v>100</v>
      </c>
      <c r="H750">
        <v>2020</v>
      </c>
      <c r="I750">
        <v>0.08</v>
      </c>
      <c r="J750">
        <v>0.27095199999999997</v>
      </c>
      <c r="K750">
        <v>0.17052800000000001</v>
      </c>
      <c r="L750">
        <v>0.10042399999999996</v>
      </c>
      <c r="M750" t="s">
        <v>142</v>
      </c>
    </row>
    <row r="751" spans="1:13" x14ac:dyDescent="0.3">
      <c r="A751" t="s">
        <v>37</v>
      </c>
      <c r="B751">
        <v>2.1316000000000002</v>
      </c>
      <c r="C751">
        <v>3.3868999999999998</v>
      </c>
      <c r="D751">
        <v>4.1261999999999999</v>
      </c>
      <c r="E751" t="s">
        <v>115</v>
      </c>
      <c r="F751" t="s">
        <v>115</v>
      </c>
      <c r="G751" t="s">
        <v>101</v>
      </c>
      <c r="H751">
        <v>2020</v>
      </c>
      <c r="I751">
        <v>0</v>
      </c>
      <c r="J751">
        <v>0</v>
      </c>
      <c r="K751">
        <v>0</v>
      </c>
      <c r="L751">
        <v>0</v>
      </c>
      <c r="M751" t="s">
        <v>143</v>
      </c>
    </row>
    <row r="752" spans="1:13" x14ac:dyDescent="0.3">
      <c r="A752" t="s">
        <v>37</v>
      </c>
      <c r="B752">
        <v>2.1316000000000002</v>
      </c>
      <c r="C752">
        <v>3.3868999999999998</v>
      </c>
      <c r="D752">
        <v>4.1261999999999999</v>
      </c>
      <c r="E752" t="s">
        <v>115</v>
      </c>
      <c r="F752" t="s">
        <v>115</v>
      </c>
      <c r="G752" t="s">
        <v>102</v>
      </c>
      <c r="H752">
        <v>2020</v>
      </c>
      <c r="I752">
        <v>1.29</v>
      </c>
      <c r="J752">
        <v>4.3691009999999997</v>
      </c>
      <c r="K752">
        <v>2.7497640000000003</v>
      </c>
      <c r="L752">
        <v>1.6193369999999994</v>
      </c>
      <c r="M752" t="s">
        <v>144</v>
      </c>
    </row>
    <row r="753" spans="1:13" x14ac:dyDescent="0.3">
      <c r="A753" t="s">
        <v>37</v>
      </c>
      <c r="B753">
        <v>2.1316000000000002</v>
      </c>
      <c r="C753">
        <v>3.3868999999999998</v>
      </c>
      <c r="D753">
        <v>4.1261999999999999</v>
      </c>
      <c r="E753" t="s">
        <v>115</v>
      </c>
      <c r="F753" t="s">
        <v>115</v>
      </c>
      <c r="G753" t="s">
        <v>103</v>
      </c>
      <c r="H753">
        <v>2020</v>
      </c>
      <c r="I753">
        <v>0.63</v>
      </c>
      <c r="J753">
        <v>2.1337470000000001</v>
      </c>
      <c r="K753">
        <v>1.3429080000000002</v>
      </c>
      <c r="L753">
        <v>0.79083899999999985</v>
      </c>
      <c r="M753" t="s">
        <v>145</v>
      </c>
    </row>
    <row r="754" spans="1:13" x14ac:dyDescent="0.3">
      <c r="A754" t="s">
        <v>37</v>
      </c>
      <c r="B754">
        <v>2.1316000000000002</v>
      </c>
      <c r="C754">
        <v>3.3868999999999998</v>
      </c>
      <c r="D754">
        <v>4.1261999999999999</v>
      </c>
      <c r="E754" t="s">
        <v>115</v>
      </c>
      <c r="F754" t="s">
        <v>115</v>
      </c>
      <c r="G754" t="s">
        <v>104</v>
      </c>
      <c r="H754">
        <v>2020</v>
      </c>
      <c r="I754">
        <v>0.23</v>
      </c>
      <c r="J754">
        <v>0.77898699999999999</v>
      </c>
      <c r="K754">
        <v>0.49026800000000004</v>
      </c>
      <c r="L754">
        <v>0.28871899999999995</v>
      </c>
      <c r="M754" t="s">
        <v>146</v>
      </c>
    </row>
    <row r="755" spans="1:13" x14ac:dyDescent="0.3">
      <c r="A755" t="s">
        <v>37</v>
      </c>
      <c r="B755">
        <v>2.1316000000000002</v>
      </c>
      <c r="C755">
        <v>3.3868999999999998</v>
      </c>
      <c r="D755">
        <v>4.1261999999999999</v>
      </c>
      <c r="E755" t="s">
        <v>115</v>
      </c>
      <c r="F755" t="s">
        <v>115</v>
      </c>
      <c r="G755" t="s">
        <v>105</v>
      </c>
      <c r="H755">
        <v>2020</v>
      </c>
      <c r="I755">
        <v>0</v>
      </c>
      <c r="J755">
        <v>0</v>
      </c>
      <c r="K755">
        <v>0</v>
      </c>
      <c r="L755">
        <v>0</v>
      </c>
      <c r="M755" t="s">
        <v>147</v>
      </c>
    </row>
    <row r="756" spans="1:13" x14ac:dyDescent="0.3">
      <c r="A756" t="s">
        <v>37</v>
      </c>
      <c r="B756">
        <v>2.1316000000000002</v>
      </c>
      <c r="C756">
        <v>3.3868999999999998</v>
      </c>
      <c r="D756">
        <v>4.1261999999999999</v>
      </c>
      <c r="E756" t="s">
        <v>115</v>
      </c>
      <c r="F756" t="s">
        <v>115</v>
      </c>
      <c r="G756" t="s">
        <v>106</v>
      </c>
      <c r="H756">
        <v>2020</v>
      </c>
      <c r="I756">
        <v>0.22</v>
      </c>
      <c r="J756">
        <v>0.74511799999999995</v>
      </c>
      <c r="K756">
        <v>0.46895200000000004</v>
      </c>
      <c r="L756">
        <v>0.27616599999999991</v>
      </c>
      <c r="M756" t="s">
        <v>148</v>
      </c>
    </row>
    <row r="757" spans="1:13" x14ac:dyDescent="0.3">
      <c r="A757" t="s">
        <v>37</v>
      </c>
      <c r="B757">
        <v>2.1316000000000002</v>
      </c>
      <c r="C757">
        <v>3.3868999999999998</v>
      </c>
      <c r="D757">
        <v>4.1261999999999999</v>
      </c>
      <c r="E757" t="s">
        <v>115</v>
      </c>
      <c r="F757" t="s">
        <v>115</v>
      </c>
      <c r="G757" t="s">
        <v>107</v>
      </c>
      <c r="H757">
        <v>2021</v>
      </c>
      <c r="I757">
        <v>0</v>
      </c>
      <c r="J757">
        <v>0</v>
      </c>
      <c r="K757">
        <v>0</v>
      </c>
      <c r="L757">
        <v>0</v>
      </c>
      <c r="M757" t="s">
        <v>149</v>
      </c>
    </row>
    <row r="758" spans="1:13" x14ac:dyDescent="0.3">
      <c r="A758" t="s">
        <v>38</v>
      </c>
      <c r="B758">
        <v>148.2313</v>
      </c>
      <c r="C758">
        <v>187.60919999999999</v>
      </c>
      <c r="D758">
        <v>211.1037</v>
      </c>
      <c r="E758" t="s">
        <v>116</v>
      </c>
      <c r="F758" t="s">
        <v>116</v>
      </c>
      <c r="G758" t="s">
        <v>98</v>
      </c>
      <c r="H758">
        <v>2020</v>
      </c>
      <c r="I758">
        <v>0.88</v>
      </c>
      <c r="J758">
        <v>165.09609599999999</v>
      </c>
      <c r="K758">
        <v>130.443544</v>
      </c>
      <c r="L758">
        <v>34.652551999999986</v>
      </c>
      <c r="M758" t="s">
        <v>141</v>
      </c>
    </row>
    <row r="759" spans="1:13" x14ac:dyDescent="0.3">
      <c r="A759" t="s">
        <v>38</v>
      </c>
      <c r="B759">
        <v>148.2313</v>
      </c>
      <c r="C759">
        <v>187.60919999999999</v>
      </c>
      <c r="D759">
        <v>211.1037</v>
      </c>
      <c r="E759" t="s">
        <v>116</v>
      </c>
      <c r="F759" t="s">
        <v>116</v>
      </c>
      <c r="G759" t="s">
        <v>100</v>
      </c>
      <c r="H759">
        <v>2020</v>
      </c>
      <c r="I759">
        <v>0</v>
      </c>
      <c r="J759">
        <v>0</v>
      </c>
      <c r="K759">
        <v>0</v>
      </c>
      <c r="L759">
        <v>0</v>
      </c>
      <c r="M759" t="s">
        <v>142</v>
      </c>
    </row>
    <row r="760" spans="1:13" x14ac:dyDescent="0.3">
      <c r="A760" t="s">
        <v>38</v>
      </c>
      <c r="B760">
        <v>148.2313</v>
      </c>
      <c r="C760">
        <v>187.60919999999999</v>
      </c>
      <c r="D760">
        <v>211.1037</v>
      </c>
      <c r="E760" t="s">
        <v>116</v>
      </c>
      <c r="F760" t="s">
        <v>116</v>
      </c>
      <c r="G760" t="s">
        <v>101</v>
      </c>
      <c r="H760">
        <v>2020</v>
      </c>
      <c r="I760">
        <v>0</v>
      </c>
      <c r="J760">
        <v>0</v>
      </c>
      <c r="K760">
        <v>0</v>
      </c>
      <c r="L760">
        <v>0</v>
      </c>
      <c r="M760" t="s">
        <v>143</v>
      </c>
    </row>
    <row r="761" spans="1:13" x14ac:dyDescent="0.3">
      <c r="A761" t="s">
        <v>38</v>
      </c>
      <c r="B761">
        <v>148.2313</v>
      </c>
      <c r="C761">
        <v>187.60919999999999</v>
      </c>
      <c r="D761">
        <v>211.1037</v>
      </c>
      <c r="E761" t="s">
        <v>116</v>
      </c>
      <c r="F761" t="s">
        <v>116</v>
      </c>
      <c r="G761" t="s">
        <v>102</v>
      </c>
      <c r="H761">
        <v>2020</v>
      </c>
      <c r="I761">
        <v>0.79</v>
      </c>
      <c r="J761">
        <v>148.21126799999999</v>
      </c>
      <c r="K761">
        <v>117.10272700000002</v>
      </c>
      <c r="L761">
        <v>31.108540999999974</v>
      </c>
      <c r="M761" t="s">
        <v>144</v>
      </c>
    </row>
    <row r="762" spans="1:13" x14ac:dyDescent="0.3">
      <c r="A762" t="s">
        <v>38</v>
      </c>
      <c r="B762">
        <v>148.2313</v>
      </c>
      <c r="C762">
        <v>187.60919999999999</v>
      </c>
      <c r="D762">
        <v>211.1037</v>
      </c>
      <c r="E762" t="s">
        <v>116</v>
      </c>
      <c r="F762" t="s">
        <v>116</v>
      </c>
      <c r="G762" t="s">
        <v>103</v>
      </c>
      <c r="H762">
        <v>2020</v>
      </c>
      <c r="I762">
        <v>0.45</v>
      </c>
      <c r="J762">
        <v>84.424139999999994</v>
      </c>
      <c r="K762">
        <v>66.704085000000006</v>
      </c>
      <c r="L762">
        <v>17.720054999999988</v>
      </c>
      <c r="M762" t="s">
        <v>145</v>
      </c>
    </row>
    <row r="763" spans="1:13" x14ac:dyDescent="0.3">
      <c r="A763" t="s">
        <v>38</v>
      </c>
      <c r="B763">
        <v>148.2313</v>
      </c>
      <c r="C763">
        <v>187.60919999999999</v>
      </c>
      <c r="D763">
        <v>211.1037</v>
      </c>
      <c r="E763" t="s">
        <v>116</v>
      </c>
      <c r="F763" t="s">
        <v>116</v>
      </c>
      <c r="G763" t="s">
        <v>104</v>
      </c>
      <c r="H763">
        <v>2020</v>
      </c>
      <c r="I763">
        <v>0.46</v>
      </c>
      <c r="J763">
        <v>86.300231999999994</v>
      </c>
      <c r="K763">
        <v>68.186398000000011</v>
      </c>
      <c r="L763">
        <v>18.113833999999983</v>
      </c>
      <c r="M763" t="s">
        <v>146</v>
      </c>
    </row>
    <row r="764" spans="1:13" x14ac:dyDescent="0.3">
      <c r="A764" t="s">
        <v>38</v>
      </c>
      <c r="B764">
        <v>148.2313</v>
      </c>
      <c r="C764">
        <v>187.60919999999999</v>
      </c>
      <c r="D764">
        <v>211.1037</v>
      </c>
      <c r="E764" t="s">
        <v>116</v>
      </c>
      <c r="F764" t="s">
        <v>116</v>
      </c>
      <c r="G764" t="s">
        <v>105</v>
      </c>
      <c r="H764">
        <v>2020</v>
      </c>
      <c r="I764">
        <v>0.56000000000000005</v>
      </c>
      <c r="J764">
        <v>105.06115200000001</v>
      </c>
      <c r="K764">
        <v>83.009528000000017</v>
      </c>
      <c r="L764">
        <v>22.05162399999999</v>
      </c>
      <c r="M764" t="s">
        <v>147</v>
      </c>
    </row>
    <row r="765" spans="1:13" x14ac:dyDescent="0.3">
      <c r="A765" t="s">
        <v>38</v>
      </c>
      <c r="B765">
        <v>148.2313</v>
      </c>
      <c r="C765">
        <v>187.60919999999999</v>
      </c>
      <c r="D765">
        <v>211.1037</v>
      </c>
      <c r="E765" t="s">
        <v>116</v>
      </c>
      <c r="F765" t="s">
        <v>116</v>
      </c>
      <c r="G765" t="s">
        <v>106</v>
      </c>
      <c r="H765">
        <v>2020</v>
      </c>
      <c r="I765">
        <v>0</v>
      </c>
      <c r="J765">
        <v>0</v>
      </c>
      <c r="K765">
        <v>0</v>
      </c>
      <c r="L765">
        <v>0</v>
      </c>
      <c r="M765" t="s">
        <v>148</v>
      </c>
    </row>
    <row r="766" spans="1:13" x14ac:dyDescent="0.3">
      <c r="A766" t="s">
        <v>38</v>
      </c>
      <c r="B766">
        <v>148.2313</v>
      </c>
      <c r="C766">
        <v>187.60919999999999</v>
      </c>
      <c r="D766">
        <v>211.1037</v>
      </c>
      <c r="E766" t="s">
        <v>116</v>
      </c>
      <c r="F766" t="s">
        <v>116</v>
      </c>
      <c r="G766" t="s">
        <v>107</v>
      </c>
      <c r="H766">
        <v>2021</v>
      </c>
      <c r="I766">
        <v>0</v>
      </c>
      <c r="J766">
        <v>0</v>
      </c>
      <c r="K766">
        <v>0</v>
      </c>
      <c r="L766">
        <v>0</v>
      </c>
      <c r="M766" t="s">
        <v>149</v>
      </c>
    </row>
    <row r="767" spans="1:13" x14ac:dyDescent="0.3">
      <c r="A767" t="s">
        <v>38</v>
      </c>
      <c r="B767">
        <v>169.67750000000001</v>
      </c>
      <c r="C767">
        <v>195.49449999999999</v>
      </c>
      <c r="D767">
        <v>0</v>
      </c>
      <c r="E767" t="s">
        <v>16</v>
      </c>
      <c r="F767" t="s">
        <v>16</v>
      </c>
      <c r="G767" t="s">
        <v>98</v>
      </c>
      <c r="H767">
        <v>2020</v>
      </c>
      <c r="I767">
        <v>3.28</v>
      </c>
      <c r="J767">
        <v>641.22195999999997</v>
      </c>
      <c r="K767">
        <v>556.54219999999998</v>
      </c>
      <c r="L767">
        <v>84.679759999999987</v>
      </c>
      <c r="M767" t="s">
        <v>141</v>
      </c>
    </row>
    <row r="768" spans="1:13" x14ac:dyDescent="0.3">
      <c r="A768" t="s">
        <v>38</v>
      </c>
      <c r="B768">
        <v>169.67750000000001</v>
      </c>
      <c r="C768">
        <v>195.49449999999999</v>
      </c>
      <c r="D768">
        <v>0</v>
      </c>
      <c r="E768" t="s">
        <v>16</v>
      </c>
      <c r="F768" t="s">
        <v>16</v>
      </c>
      <c r="G768" t="s">
        <v>100</v>
      </c>
      <c r="H768">
        <v>2020</v>
      </c>
      <c r="I768">
        <v>0</v>
      </c>
      <c r="J768">
        <v>0</v>
      </c>
      <c r="K768">
        <v>0</v>
      </c>
      <c r="L768">
        <v>0</v>
      </c>
      <c r="M768" t="s">
        <v>142</v>
      </c>
    </row>
    <row r="769" spans="1:13" x14ac:dyDescent="0.3">
      <c r="A769" t="s">
        <v>38</v>
      </c>
      <c r="B769">
        <v>169.67750000000001</v>
      </c>
      <c r="C769">
        <v>195.49449999999999</v>
      </c>
      <c r="D769">
        <v>0</v>
      </c>
      <c r="E769" t="s">
        <v>16</v>
      </c>
      <c r="F769" t="s">
        <v>16</v>
      </c>
      <c r="G769" t="s">
        <v>101</v>
      </c>
      <c r="H769">
        <v>2020</v>
      </c>
      <c r="I769">
        <v>9.2899999999999991</v>
      </c>
      <c r="J769">
        <v>1816.1439049999997</v>
      </c>
      <c r="K769">
        <v>1576.303975</v>
      </c>
      <c r="L769">
        <v>239.83992999999964</v>
      </c>
      <c r="M769" t="s">
        <v>143</v>
      </c>
    </row>
    <row r="770" spans="1:13" x14ac:dyDescent="0.3">
      <c r="A770" t="s">
        <v>38</v>
      </c>
      <c r="B770">
        <v>169.67750000000001</v>
      </c>
      <c r="C770">
        <v>195.49449999999999</v>
      </c>
      <c r="D770">
        <v>0</v>
      </c>
      <c r="E770" t="s">
        <v>16</v>
      </c>
      <c r="F770" t="s">
        <v>16</v>
      </c>
      <c r="G770" t="s">
        <v>102</v>
      </c>
      <c r="H770">
        <v>2020</v>
      </c>
      <c r="I770">
        <v>6.26</v>
      </c>
      <c r="J770">
        <v>1223.7955699999998</v>
      </c>
      <c r="K770">
        <v>1062.1811500000001</v>
      </c>
      <c r="L770">
        <v>161.61441999999965</v>
      </c>
      <c r="M770" t="s">
        <v>144</v>
      </c>
    </row>
    <row r="771" spans="1:13" x14ac:dyDescent="0.3">
      <c r="A771" t="s">
        <v>38</v>
      </c>
      <c r="B771">
        <v>169.67750000000001</v>
      </c>
      <c r="C771">
        <v>195.49449999999999</v>
      </c>
      <c r="D771">
        <v>0</v>
      </c>
      <c r="E771" t="s">
        <v>16</v>
      </c>
      <c r="F771" t="s">
        <v>16</v>
      </c>
      <c r="G771" t="s">
        <v>103</v>
      </c>
      <c r="H771">
        <v>2020</v>
      </c>
      <c r="I771">
        <v>0.56000000000000005</v>
      </c>
      <c r="J771">
        <v>109.47692000000001</v>
      </c>
      <c r="K771">
        <v>95.019400000000019</v>
      </c>
      <c r="L771">
        <v>14.457519999999988</v>
      </c>
      <c r="M771" t="s">
        <v>145</v>
      </c>
    </row>
    <row r="772" spans="1:13" x14ac:dyDescent="0.3">
      <c r="A772" t="s">
        <v>38</v>
      </c>
      <c r="B772">
        <v>169.67750000000001</v>
      </c>
      <c r="C772">
        <v>195.49449999999999</v>
      </c>
      <c r="D772">
        <v>0</v>
      </c>
      <c r="E772" t="s">
        <v>16</v>
      </c>
      <c r="F772" t="s">
        <v>16</v>
      </c>
      <c r="G772" t="s">
        <v>104</v>
      </c>
      <c r="H772">
        <v>2020</v>
      </c>
      <c r="I772">
        <v>9.93</v>
      </c>
      <c r="J772">
        <v>1941.2603849999998</v>
      </c>
      <c r="K772">
        <v>1684.897575</v>
      </c>
      <c r="L772">
        <v>256.36280999999985</v>
      </c>
      <c r="M772" t="s">
        <v>146</v>
      </c>
    </row>
    <row r="773" spans="1:13" x14ac:dyDescent="0.3">
      <c r="A773" t="s">
        <v>38</v>
      </c>
      <c r="B773">
        <v>169.67750000000001</v>
      </c>
      <c r="C773">
        <v>195.49449999999999</v>
      </c>
      <c r="D773">
        <v>0</v>
      </c>
      <c r="E773" t="s">
        <v>16</v>
      </c>
      <c r="F773" t="s">
        <v>16</v>
      </c>
      <c r="G773" t="s">
        <v>105</v>
      </c>
      <c r="H773">
        <v>2020</v>
      </c>
      <c r="I773">
        <v>0.45</v>
      </c>
      <c r="J773">
        <v>87.97252499999999</v>
      </c>
      <c r="K773">
        <v>76.354875000000007</v>
      </c>
      <c r="L773">
        <v>11.617649999999983</v>
      </c>
      <c r="M773" t="s">
        <v>147</v>
      </c>
    </row>
    <row r="774" spans="1:13" x14ac:dyDescent="0.3">
      <c r="A774" t="s">
        <v>38</v>
      </c>
      <c r="B774">
        <v>169.67750000000001</v>
      </c>
      <c r="C774">
        <v>195.49449999999999</v>
      </c>
      <c r="D774">
        <v>0</v>
      </c>
      <c r="E774" t="s">
        <v>16</v>
      </c>
      <c r="F774" t="s">
        <v>16</v>
      </c>
      <c r="G774" t="s">
        <v>106</v>
      </c>
      <c r="H774">
        <v>2020</v>
      </c>
      <c r="I774">
        <v>0</v>
      </c>
      <c r="J774">
        <v>0</v>
      </c>
      <c r="K774">
        <v>0</v>
      </c>
      <c r="L774">
        <v>0</v>
      </c>
      <c r="M774" t="s">
        <v>148</v>
      </c>
    </row>
    <row r="775" spans="1:13" x14ac:dyDescent="0.3">
      <c r="A775" t="s">
        <v>38</v>
      </c>
      <c r="B775">
        <v>169.67750000000001</v>
      </c>
      <c r="C775">
        <v>195.49449999999999</v>
      </c>
      <c r="D775">
        <v>0</v>
      </c>
      <c r="E775" t="s">
        <v>16</v>
      </c>
      <c r="F775" t="s">
        <v>16</v>
      </c>
      <c r="G775" t="s">
        <v>107</v>
      </c>
      <c r="H775">
        <v>2021</v>
      </c>
      <c r="I775">
        <v>0</v>
      </c>
      <c r="J775">
        <v>0</v>
      </c>
      <c r="K775">
        <v>0</v>
      </c>
      <c r="L775">
        <v>0</v>
      </c>
      <c r="M775" t="s">
        <v>149</v>
      </c>
    </row>
    <row r="776" spans="1:13" x14ac:dyDescent="0.3">
      <c r="A776" t="s">
        <v>38</v>
      </c>
      <c r="B776">
        <v>115.37309999999999</v>
      </c>
      <c r="C776">
        <v>148.67140000000001</v>
      </c>
      <c r="D776">
        <v>141.137</v>
      </c>
      <c r="E776" t="s">
        <v>112</v>
      </c>
      <c r="F776" t="s">
        <v>112</v>
      </c>
      <c r="G776" t="s">
        <v>98</v>
      </c>
      <c r="H776">
        <v>2020</v>
      </c>
      <c r="I776">
        <v>0.46</v>
      </c>
      <c r="J776">
        <v>68.388844000000006</v>
      </c>
      <c r="K776">
        <v>53.071626000000002</v>
      </c>
      <c r="L776">
        <v>15.317218000000004</v>
      </c>
      <c r="M776" t="s">
        <v>141</v>
      </c>
    </row>
    <row r="777" spans="1:13" x14ac:dyDescent="0.3">
      <c r="A777" t="s">
        <v>38</v>
      </c>
      <c r="B777">
        <v>115.37309999999999</v>
      </c>
      <c r="C777">
        <v>148.67140000000001</v>
      </c>
      <c r="D777">
        <v>141.137</v>
      </c>
      <c r="E777" t="s">
        <v>112</v>
      </c>
      <c r="F777" t="s">
        <v>112</v>
      </c>
      <c r="G777" t="s">
        <v>100</v>
      </c>
      <c r="H777">
        <v>2020</v>
      </c>
      <c r="I777">
        <v>2.64</v>
      </c>
      <c r="J777">
        <v>392.49249600000002</v>
      </c>
      <c r="K777">
        <v>304.58498400000002</v>
      </c>
      <c r="L777">
        <v>87.907511999999997</v>
      </c>
      <c r="M777" t="s">
        <v>142</v>
      </c>
    </row>
    <row r="778" spans="1:13" x14ac:dyDescent="0.3">
      <c r="A778" t="s">
        <v>38</v>
      </c>
      <c r="B778">
        <v>115.37309999999999</v>
      </c>
      <c r="C778">
        <v>148.67140000000001</v>
      </c>
      <c r="D778">
        <v>141.137</v>
      </c>
      <c r="E778" t="s">
        <v>112</v>
      </c>
      <c r="F778" t="s">
        <v>112</v>
      </c>
      <c r="G778" t="s">
        <v>101</v>
      </c>
      <c r="H778">
        <v>2020</v>
      </c>
      <c r="I778">
        <v>1.07</v>
      </c>
      <c r="J778">
        <v>159.07839800000002</v>
      </c>
      <c r="K778">
        <v>123.449217</v>
      </c>
      <c r="L778">
        <v>35.629181000000017</v>
      </c>
      <c r="M778" t="s">
        <v>143</v>
      </c>
    </row>
    <row r="779" spans="1:13" x14ac:dyDescent="0.3">
      <c r="A779" t="s">
        <v>38</v>
      </c>
      <c r="B779">
        <v>115.37309999999999</v>
      </c>
      <c r="C779">
        <v>148.67140000000001</v>
      </c>
      <c r="D779">
        <v>141.137</v>
      </c>
      <c r="E779" t="s">
        <v>112</v>
      </c>
      <c r="F779" t="s">
        <v>112</v>
      </c>
      <c r="G779" t="s">
        <v>102</v>
      </c>
      <c r="H779">
        <v>2020</v>
      </c>
      <c r="I779">
        <v>0</v>
      </c>
      <c r="J779">
        <v>0</v>
      </c>
      <c r="K779">
        <v>0</v>
      </c>
      <c r="L779">
        <v>0</v>
      </c>
      <c r="M779" t="s">
        <v>144</v>
      </c>
    </row>
    <row r="780" spans="1:13" x14ac:dyDescent="0.3">
      <c r="A780" t="s">
        <v>38</v>
      </c>
      <c r="B780">
        <v>115.37309999999999</v>
      </c>
      <c r="C780">
        <v>148.67140000000001</v>
      </c>
      <c r="D780">
        <v>141.137</v>
      </c>
      <c r="E780" t="s">
        <v>112</v>
      </c>
      <c r="F780" t="s">
        <v>112</v>
      </c>
      <c r="G780" t="s">
        <v>103</v>
      </c>
      <c r="H780">
        <v>2020</v>
      </c>
      <c r="I780">
        <v>0</v>
      </c>
      <c r="J780">
        <v>0</v>
      </c>
      <c r="K780">
        <v>0</v>
      </c>
      <c r="L780">
        <v>0</v>
      </c>
      <c r="M780" t="s">
        <v>145</v>
      </c>
    </row>
    <row r="781" spans="1:13" x14ac:dyDescent="0.3">
      <c r="A781" t="s">
        <v>38</v>
      </c>
      <c r="B781">
        <v>115.37309999999999</v>
      </c>
      <c r="C781">
        <v>148.67140000000001</v>
      </c>
      <c r="D781">
        <v>141.137</v>
      </c>
      <c r="E781" t="s">
        <v>112</v>
      </c>
      <c r="F781" t="s">
        <v>112</v>
      </c>
      <c r="G781" t="s">
        <v>104</v>
      </c>
      <c r="H781">
        <v>2020</v>
      </c>
      <c r="I781">
        <v>0</v>
      </c>
      <c r="J781">
        <v>0</v>
      </c>
      <c r="K781">
        <v>0</v>
      </c>
      <c r="L781">
        <v>0</v>
      </c>
      <c r="M781" t="s">
        <v>146</v>
      </c>
    </row>
    <row r="782" spans="1:13" x14ac:dyDescent="0.3">
      <c r="A782" t="s">
        <v>38</v>
      </c>
      <c r="B782">
        <v>115.37309999999999</v>
      </c>
      <c r="C782">
        <v>148.67140000000001</v>
      </c>
      <c r="D782">
        <v>141.137</v>
      </c>
      <c r="E782" t="s">
        <v>112</v>
      </c>
      <c r="F782" t="s">
        <v>112</v>
      </c>
      <c r="G782" t="s">
        <v>105</v>
      </c>
      <c r="H782">
        <v>2020</v>
      </c>
      <c r="I782">
        <v>2.34</v>
      </c>
      <c r="J782">
        <v>347.891076</v>
      </c>
      <c r="K782">
        <v>269.97305399999999</v>
      </c>
      <c r="L782">
        <v>77.918022000000008</v>
      </c>
      <c r="M782" t="s">
        <v>147</v>
      </c>
    </row>
    <row r="783" spans="1:13" x14ac:dyDescent="0.3">
      <c r="A783" t="s">
        <v>38</v>
      </c>
      <c r="B783">
        <v>115.37309999999999</v>
      </c>
      <c r="C783">
        <v>148.67140000000001</v>
      </c>
      <c r="D783">
        <v>141.137</v>
      </c>
      <c r="E783" t="s">
        <v>112</v>
      </c>
      <c r="F783" t="s">
        <v>112</v>
      </c>
      <c r="G783" t="s">
        <v>106</v>
      </c>
      <c r="H783">
        <v>2020</v>
      </c>
      <c r="I783">
        <v>0</v>
      </c>
      <c r="J783">
        <v>0</v>
      </c>
      <c r="K783">
        <v>0</v>
      </c>
      <c r="L783">
        <v>0</v>
      </c>
      <c r="M783" t="s">
        <v>148</v>
      </c>
    </row>
    <row r="784" spans="1:13" x14ac:dyDescent="0.3">
      <c r="A784" t="s">
        <v>38</v>
      </c>
      <c r="B784">
        <v>115.37309999999999</v>
      </c>
      <c r="C784">
        <v>148.67140000000001</v>
      </c>
      <c r="D784">
        <v>141.137</v>
      </c>
      <c r="E784" t="s">
        <v>112</v>
      </c>
      <c r="F784" t="s">
        <v>112</v>
      </c>
      <c r="G784" t="s">
        <v>107</v>
      </c>
      <c r="H784">
        <v>2021</v>
      </c>
      <c r="I784">
        <v>0.49</v>
      </c>
      <c r="J784">
        <v>72.848985999999996</v>
      </c>
      <c r="K784">
        <v>56.532818999999996</v>
      </c>
      <c r="L784">
        <v>16.316167</v>
      </c>
      <c r="M784" t="s">
        <v>149</v>
      </c>
    </row>
    <row r="785" spans="1:13" x14ac:dyDescent="0.3">
      <c r="A785" t="s">
        <v>38</v>
      </c>
      <c r="B785">
        <v>56.243499999999997</v>
      </c>
      <c r="C785">
        <v>78.048199999999994</v>
      </c>
      <c r="D785">
        <v>76.163899999999998</v>
      </c>
      <c r="E785" t="s">
        <v>15</v>
      </c>
      <c r="F785" t="s">
        <v>15</v>
      </c>
      <c r="G785" t="s">
        <v>98</v>
      </c>
      <c r="H785">
        <v>2020</v>
      </c>
      <c r="I785">
        <v>1.33</v>
      </c>
      <c r="J785">
        <v>103.804106</v>
      </c>
      <c r="K785">
        <v>74.803854999999999</v>
      </c>
      <c r="L785">
        <v>29.000251000000006</v>
      </c>
      <c r="M785" t="s">
        <v>141</v>
      </c>
    </row>
    <row r="786" spans="1:13" x14ac:dyDescent="0.3">
      <c r="A786" t="s">
        <v>38</v>
      </c>
      <c r="B786">
        <v>56.243499999999997</v>
      </c>
      <c r="C786">
        <v>78.048199999999994</v>
      </c>
      <c r="D786">
        <v>76.163899999999998</v>
      </c>
      <c r="E786" t="s">
        <v>15</v>
      </c>
      <c r="F786" t="s">
        <v>15</v>
      </c>
      <c r="G786" t="s">
        <v>100</v>
      </c>
      <c r="H786">
        <v>2020</v>
      </c>
      <c r="I786">
        <v>0</v>
      </c>
      <c r="J786">
        <v>0</v>
      </c>
      <c r="K786">
        <v>0</v>
      </c>
      <c r="L786">
        <v>0</v>
      </c>
      <c r="M786" t="s">
        <v>142</v>
      </c>
    </row>
    <row r="787" spans="1:13" x14ac:dyDescent="0.3">
      <c r="A787" t="s">
        <v>38</v>
      </c>
      <c r="B787">
        <v>56.243499999999997</v>
      </c>
      <c r="C787">
        <v>78.048199999999994</v>
      </c>
      <c r="D787">
        <v>76.163899999999998</v>
      </c>
      <c r="E787" t="s">
        <v>15</v>
      </c>
      <c r="F787" t="s">
        <v>15</v>
      </c>
      <c r="G787" t="s">
        <v>101</v>
      </c>
      <c r="H787">
        <v>2020</v>
      </c>
      <c r="I787">
        <v>0</v>
      </c>
      <c r="J787">
        <v>0</v>
      </c>
      <c r="K787">
        <v>0</v>
      </c>
      <c r="L787">
        <v>0</v>
      </c>
      <c r="M787" t="s">
        <v>143</v>
      </c>
    </row>
    <row r="788" spans="1:13" x14ac:dyDescent="0.3">
      <c r="A788" t="s">
        <v>38</v>
      </c>
      <c r="B788">
        <v>56.243499999999997</v>
      </c>
      <c r="C788">
        <v>78.048199999999994</v>
      </c>
      <c r="D788">
        <v>76.163899999999998</v>
      </c>
      <c r="E788" t="s">
        <v>15</v>
      </c>
      <c r="F788" t="s">
        <v>15</v>
      </c>
      <c r="G788" t="s">
        <v>102</v>
      </c>
      <c r="H788">
        <v>2020</v>
      </c>
      <c r="I788">
        <v>3.09</v>
      </c>
      <c r="J788">
        <v>241.16893799999997</v>
      </c>
      <c r="K788">
        <v>173.79241499999998</v>
      </c>
      <c r="L788">
        <v>67.376522999999992</v>
      </c>
      <c r="M788" t="s">
        <v>144</v>
      </c>
    </row>
    <row r="789" spans="1:13" x14ac:dyDescent="0.3">
      <c r="A789" t="s">
        <v>38</v>
      </c>
      <c r="B789">
        <v>56.243499999999997</v>
      </c>
      <c r="C789">
        <v>78.048199999999994</v>
      </c>
      <c r="D789">
        <v>76.163899999999998</v>
      </c>
      <c r="E789" t="s">
        <v>15</v>
      </c>
      <c r="F789" t="s">
        <v>15</v>
      </c>
      <c r="G789" t="s">
        <v>103</v>
      </c>
      <c r="H789">
        <v>2020</v>
      </c>
      <c r="I789">
        <v>0</v>
      </c>
      <c r="J789">
        <v>0</v>
      </c>
      <c r="K789">
        <v>0</v>
      </c>
      <c r="L789">
        <v>0</v>
      </c>
      <c r="M789" t="s">
        <v>145</v>
      </c>
    </row>
    <row r="790" spans="1:13" x14ac:dyDescent="0.3">
      <c r="A790" t="s">
        <v>38</v>
      </c>
      <c r="B790">
        <v>56.243499999999997</v>
      </c>
      <c r="C790">
        <v>78.048199999999994</v>
      </c>
      <c r="D790">
        <v>76.163899999999998</v>
      </c>
      <c r="E790" t="s">
        <v>15</v>
      </c>
      <c r="F790" t="s">
        <v>15</v>
      </c>
      <c r="G790" t="s">
        <v>104</v>
      </c>
      <c r="H790">
        <v>2020</v>
      </c>
      <c r="I790">
        <v>1.91</v>
      </c>
      <c r="J790">
        <v>149.07206199999999</v>
      </c>
      <c r="K790">
        <v>107.425085</v>
      </c>
      <c r="L790">
        <v>41.646976999999993</v>
      </c>
      <c r="M790" t="s">
        <v>146</v>
      </c>
    </row>
    <row r="791" spans="1:13" x14ac:dyDescent="0.3">
      <c r="A791" t="s">
        <v>38</v>
      </c>
      <c r="B791">
        <v>56.243499999999997</v>
      </c>
      <c r="C791">
        <v>78.048199999999994</v>
      </c>
      <c r="D791">
        <v>76.163899999999998</v>
      </c>
      <c r="E791" t="s">
        <v>15</v>
      </c>
      <c r="F791" t="s">
        <v>15</v>
      </c>
      <c r="G791" t="s">
        <v>105</v>
      </c>
      <c r="H791">
        <v>2020</v>
      </c>
      <c r="I791">
        <v>6.8</v>
      </c>
      <c r="J791">
        <v>530.72775999999999</v>
      </c>
      <c r="K791">
        <v>382.45579999999995</v>
      </c>
      <c r="L791">
        <v>148.27196000000004</v>
      </c>
      <c r="M791" t="s">
        <v>147</v>
      </c>
    </row>
    <row r="792" spans="1:13" x14ac:dyDescent="0.3">
      <c r="A792" t="s">
        <v>38</v>
      </c>
      <c r="B792">
        <v>56.243499999999997</v>
      </c>
      <c r="C792">
        <v>78.048199999999994</v>
      </c>
      <c r="D792">
        <v>76.163899999999998</v>
      </c>
      <c r="E792" t="s">
        <v>15</v>
      </c>
      <c r="F792" t="s">
        <v>15</v>
      </c>
      <c r="G792" t="s">
        <v>106</v>
      </c>
      <c r="H792">
        <v>2020</v>
      </c>
      <c r="I792">
        <v>5.67</v>
      </c>
      <c r="J792">
        <v>442.53329399999996</v>
      </c>
      <c r="K792">
        <v>318.900645</v>
      </c>
      <c r="L792">
        <v>123.63264899999996</v>
      </c>
      <c r="M792" t="s">
        <v>148</v>
      </c>
    </row>
    <row r="793" spans="1:13" x14ac:dyDescent="0.3">
      <c r="A793" t="s">
        <v>38</v>
      </c>
      <c r="B793">
        <v>56.243499999999997</v>
      </c>
      <c r="C793">
        <v>78.048199999999994</v>
      </c>
      <c r="D793">
        <v>76.163899999999998</v>
      </c>
      <c r="E793" t="s">
        <v>15</v>
      </c>
      <c r="F793" t="s">
        <v>15</v>
      </c>
      <c r="G793" t="s">
        <v>107</v>
      </c>
      <c r="H793">
        <v>2021</v>
      </c>
      <c r="I793">
        <v>2.12</v>
      </c>
      <c r="J793">
        <v>165.46218400000001</v>
      </c>
      <c r="K793">
        <v>119.23622</v>
      </c>
      <c r="L793">
        <v>46.225964000000005</v>
      </c>
      <c r="M793" t="s">
        <v>149</v>
      </c>
    </row>
    <row r="794" spans="1:13" x14ac:dyDescent="0.3">
      <c r="A794" t="s">
        <v>38</v>
      </c>
      <c r="B794">
        <v>125.8844</v>
      </c>
      <c r="C794">
        <v>137.49619999999999</v>
      </c>
      <c r="D794">
        <v>138.37620000000001</v>
      </c>
      <c r="E794" t="s">
        <v>115</v>
      </c>
      <c r="F794" t="s">
        <v>115</v>
      </c>
      <c r="G794" t="s">
        <v>98</v>
      </c>
      <c r="H794">
        <v>2020</v>
      </c>
      <c r="I794">
        <v>2.36</v>
      </c>
      <c r="J794">
        <v>324.49103199999996</v>
      </c>
      <c r="K794">
        <v>297.08718399999998</v>
      </c>
      <c r="L794">
        <v>27.403847999999982</v>
      </c>
      <c r="M794" t="s">
        <v>141</v>
      </c>
    </row>
    <row r="795" spans="1:13" x14ac:dyDescent="0.3">
      <c r="A795" t="s">
        <v>38</v>
      </c>
      <c r="B795">
        <v>125.8844</v>
      </c>
      <c r="C795">
        <v>137.49619999999999</v>
      </c>
      <c r="D795">
        <v>138.37620000000001</v>
      </c>
      <c r="E795" t="s">
        <v>115</v>
      </c>
      <c r="F795" t="s">
        <v>115</v>
      </c>
      <c r="G795" t="s">
        <v>100</v>
      </c>
      <c r="H795">
        <v>2020</v>
      </c>
      <c r="I795">
        <v>5.17</v>
      </c>
      <c r="J795">
        <v>710.85535399999992</v>
      </c>
      <c r="K795">
        <v>650.82234800000003</v>
      </c>
      <c r="L795">
        <v>60.033005999999887</v>
      </c>
      <c r="M795" t="s">
        <v>142</v>
      </c>
    </row>
    <row r="796" spans="1:13" x14ac:dyDescent="0.3">
      <c r="A796" t="s">
        <v>38</v>
      </c>
      <c r="B796">
        <v>125.8844</v>
      </c>
      <c r="C796">
        <v>137.49619999999999</v>
      </c>
      <c r="D796">
        <v>138.37620000000001</v>
      </c>
      <c r="E796" t="s">
        <v>115</v>
      </c>
      <c r="F796" t="s">
        <v>115</v>
      </c>
      <c r="G796" t="s">
        <v>101</v>
      </c>
      <c r="H796">
        <v>2020</v>
      </c>
      <c r="I796">
        <v>0</v>
      </c>
      <c r="J796">
        <v>0</v>
      </c>
      <c r="K796">
        <v>0</v>
      </c>
      <c r="L796">
        <v>0</v>
      </c>
      <c r="M796" t="s">
        <v>143</v>
      </c>
    </row>
    <row r="797" spans="1:13" x14ac:dyDescent="0.3">
      <c r="A797" t="s">
        <v>38</v>
      </c>
      <c r="B797">
        <v>125.8844</v>
      </c>
      <c r="C797">
        <v>137.49619999999999</v>
      </c>
      <c r="D797">
        <v>138.37620000000001</v>
      </c>
      <c r="E797" t="s">
        <v>115</v>
      </c>
      <c r="F797" t="s">
        <v>115</v>
      </c>
      <c r="G797" t="s">
        <v>102</v>
      </c>
      <c r="H797">
        <v>2020</v>
      </c>
      <c r="I797">
        <v>0</v>
      </c>
      <c r="J797">
        <v>0</v>
      </c>
      <c r="K797">
        <v>0</v>
      </c>
      <c r="L797">
        <v>0</v>
      </c>
      <c r="M797" t="s">
        <v>144</v>
      </c>
    </row>
    <row r="798" spans="1:13" x14ac:dyDescent="0.3">
      <c r="A798" t="s">
        <v>38</v>
      </c>
      <c r="B798">
        <v>125.8844</v>
      </c>
      <c r="C798">
        <v>137.49619999999999</v>
      </c>
      <c r="D798">
        <v>138.37620000000001</v>
      </c>
      <c r="E798" t="s">
        <v>115</v>
      </c>
      <c r="F798" t="s">
        <v>115</v>
      </c>
      <c r="G798" t="s">
        <v>103</v>
      </c>
      <c r="H798">
        <v>2020</v>
      </c>
      <c r="I798">
        <v>0</v>
      </c>
      <c r="J798">
        <v>0</v>
      </c>
      <c r="K798">
        <v>0</v>
      </c>
      <c r="L798">
        <v>0</v>
      </c>
      <c r="M798" t="s">
        <v>145</v>
      </c>
    </row>
    <row r="799" spans="1:13" x14ac:dyDescent="0.3">
      <c r="A799" t="s">
        <v>38</v>
      </c>
      <c r="B799">
        <v>125.8844</v>
      </c>
      <c r="C799">
        <v>137.49619999999999</v>
      </c>
      <c r="D799">
        <v>138.37620000000001</v>
      </c>
      <c r="E799" t="s">
        <v>115</v>
      </c>
      <c r="F799" t="s">
        <v>115</v>
      </c>
      <c r="G799" t="s">
        <v>104</v>
      </c>
      <c r="H799">
        <v>2020</v>
      </c>
      <c r="I799">
        <v>1.79</v>
      </c>
      <c r="J799">
        <v>246.11819799999998</v>
      </c>
      <c r="K799">
        <v>225.33307600000001</v>
      </c>
      <c r="L799">
        <v>20.785121999999973</v>
      </c>
      <c r="M799" t="s">
        <v>146</v>
      </c>
    </row>
    <row r="800" spans="1:13" x14ac:dyDescent="0.3">
      <c r="A800" t="s">
        <v>38</v>
      </c>
      <c r="B800">
        <v>125.8844</v>
      </c>
      <c r="C800">
        <v>137.49619999999999</v>
      </c>
      <c r="D800">
        <v>138.37620000000001</v>
      </c>
      <c r="E800" t="s">
        <v>115</v>
      </c>
      <c r="F800" t="s">
        <v>115</v>
      </c>
      <c r="G800" t="s">
        <v>105</v>
      </c>
      <c r="H800">
        <v>2020</v>
      </c>
      <c r="I800">
        <v>1.41</v>
      </c>
      <c r="J800">
        <v>193.86964199999997</v>
      </c>
      <c r="K800">
        <v>177.49700399999998</v>
      </c>
      <c r="L800">
        <v>16.372637999999995</v>
      </c>
      <c r="M800" t="s">
        <v>147</v>
      </c>
    </row>
    <row r="801" spans="1:13" x14ac:dyDescent="0.3">
      <c r="A801" t="s">
        <v>38</v>
      </c>
      <c r="B801">
        <v>125.8844</v>
      </c>
      <c r="C801">
        <v>137.49619999999999</v>
      </c>
      <c r="D801">
        <v>138.37620000000001</v>
      </c>
      <c r="E801" t="s">
        <v>115</v>
      </c>
      <c r="F801" t="s">
        <v>115</v>
      </c>
      <c r="G801" t="s">
        <v>106</v>
      </c>
      <c r="H801">
        <v>2020</v>
      </c>
      <c r="I801">
        <v>2.3199999999999998</v>
      </c>
      <c r="J801">
        <v>318.99118399999998</v>
      </c>
      <c r="K801">
        <v>292.05180799999999</v>
      </c>
      <c r="L801">
        <v>26.939375999999982</v>
      </c>
      <c r="M801" t="s">
        <v>148</v>
      </c>
    </row>
    <row r="802" spans="1:13" x14ac:dyDescent="0.3">
      <c r="A802" t="s">
        <v>38</v>
      </c>
      <c r="B802">
        <v>125.8844</v>
      </c>
      <c r="C802">
        <v>137.49619999999999</v>
      </c>
      <c r="D802">
        <v>138.37620000000001</v>
      </c>
      <c r="E802" t="s">
        <v>115</v>
      </c>
      <c r="F802" t="s">
        <v>115</v>
      </c>
      <c r="G802" t="s">
        <v>107</v>
      </c>
      <c r="H802">
        <v>2021</v>
      </c>
      <c r="I802">
        <v>2.73</v>
      </c>
      <c r="J802">
        <v>375.36462599999999</v>
      </c>
      <c r="K802">
        <v>343.66441199999997</v>
      </c>
      <c r="L802">
        <v>31.700214000000017</v>
      </c>
      <c r="M802" t="s">
        <v>149</v>
      </c>
    </row>
    <row r="803" spans="1:13" x14ac:dyDescent="0.3">
      <c r="A803" t="s">
        <v>39</v>
      </c>
      <c r="B803">
        <v>8.4722000000000008</v>
      </c>
      <c r="C803">
        <v>15.8916</v>
      </c>
      <c r="D803">
        <v>16.249500000000001</v>
      </c>
      <c r="E803" t="s">
        <v>15</v>
      </c>
      <c r="F803" t="s">
        <v>15</v>
      </c>
      <c r="G803" t="s">
        <v>98</v>
      </c>
      <c r="H803">
        <v>2020</v>
      </c>
      <c r="I803">
        <v>2.9</v>
      </c>
      <c r="J803">
        <v>46.085639999999998</v>
      </c>
      <c r="K803">
        <v>24.569380000000002</v>
      </c>
      <c r="L803">
        <v>21.516259999999996</v>
      </c>
      <c r="M803" t="s">
        <v>141</v>
      </c>
    </row>
    <row r="804" spans="1:13" x14ac:dyDescent="0.3">
      <c r="A804" t="s">
        <v>39</v>
      </c>
      <c r="B804">
        <v>8.4722000000000008</v>
      </c>
      <c r="C804">
        <v>15.8916</v>
      </c>
      <c r="D804">
        <v>16.249500000000001</v>
      </c>
      <c r="E804" t="s">
        <v>15</v>
      </c>
      <c r="F804" t="s">
        <v>15</v>
      </c>
      <c r="G804" t="s">
        <v>100</v>
      </c>
      <c r="H804">
        <v>2020</v>
      </c>
      <c r="I804">
        <v>0</v>
      </c>
      <c r="J804">
        <v>0</v>
      </c>
      <c r="K804">
        <v>0</v>
      </c>
      <c r="L804">
        <v>0</v>
      </c>
      <c r="M804" t="s">
        <v>142</v>
      </c>
    </row>
    <row r="805" spans="1:13" x14ac:dyDescent="0.3">
      <c r="A805" t="s">
        <v>39</v>
      </c>
      <c r="B805">
        <v>8.4722000000000008</v>
      </c>
      <c r="C805">
        <v>15.8916</v>
      </c>
      <c r="D805">
        <v>16.249500000000001</v>
      </c>
      <c r="E805" t="s">
        <v>15</v>
      </c>
      <c r="F805" t="s">
        <v>15</v>
      </c>
      <c r="G805" t="s">
        <v>101</v>
      </c>
      <c r="H805">
        <v>2020</v>
      </c>
      <c r="I805">
        <v>0</v>
      </c>
      <c r="J805">
        <v>0</v>
      </c>
      <c r="K805">
        <v>0</v>
      </c>
      <c r="L805">
        <v>0</v>
      </c>
      <c r="M805" t="s">
        <v>143</v>
      </c>
    </row>
    <row r="806" spans="1:13" x14ac:dyDescent="0.3">
      <c r="A806" t="s">
        <v>39</v>
      </c>
      <c r="B806">
        <v>8.4722000000000008</v>
      </c>
      <c r="C806">
        <v>15.8916</v>
      </c>
      <c r="D806">
        <v>16.249500000000001</v>
      </c>
      <c r="E806" t="s">
        <v>15</v>
      </c>
      <c r="F806" t="s">
        <v>15</v>
      </c>
      <c r="G806" t="s">
        <v>102</v>
      </c>
      <c r="H806">
        <v>2020</v>
      </c>
      <c r="I806">
        <v>7.78</v>
      </c>
      <c r="J806">
        <v>123.63664800000001</v>
      </c>
      <c r="K806">
        <v>65.913716000000008</v>
      </c>
      <c r="L806">
        <v>57.722932</v>
      </c>
      <c r="M806" t="s">
        <v>144</v>
      </c>
    </row>
    <row r="807" spans="1:13" x14ac:dyDescent="0.3">
      <c r="A807" t="s">
        <v>39</v>
      </c>
      <c r="B807">
        <v>8.4722000000000008</v>
      </c>
      <c r="C807">
        <v>15.8916</v>
      </c>
      <c r="D807">
        <v>16.249500000000001</v>
      </c>
      <c r="E807" t="s">
        <v>15</v>
      </c>
      <c r="F807" t="s">
        <v>15</v>
      </c>
      <c r="G807" t="s">
        <v>103</v>
      </c>
      <c r="H807">
        <v>2020</v>
      </c>
      <c r="I807">
        <v>0.55000000000000004</v>
      </c>
      <c r="J807">
        <v>8.74038</v>
      </c>
      <c r="K807">
        <v>4.6597100000000005</v>
      </c>
      <c r="L807">
        <v>4.0806699999999996</v>
      </c>
      <c r="M807" t="s">
        <v>145</v>
      </c>
    </row>
    <row r="808" spans="1:13" x14ac:dyDescent="0.3">
      <c r="A808" t="s">
        <v>39</v>
      </c>
      <c r="B808">
        <v>8.4722000000000008</v>
      </c>
      <c r="C808">
        <v>15.8916</v>
      </c>
      <c r="D808">
        <v>16.249500000000001</v>
      </c>
      <c r="E808" t="s">
        <v>15</v>
      </c>
      <c r="F808" t="s">
        <v>15</v>
      </c>
      <c r="G808" t="s">
        <v>104</v>
      </c>
      <c r="H808">
        <v>2020</v>
      </c>
      <c r="I808">
        <v>1.56</v>
      </c>
      <c r="J808">
        <v>24.790896</v>
      </c>
      <c r="K808">
        <v>13.216632000000002</v>
      </c>
      <c r="L808">
        <v>11.574263999999998</v>
      </c>
      <c r="M808" t="s">
        <v>146</v>
      </c>
    </row>
    <row r="809" spans="1:13" x14ac:dyDescent="0.3">
      <c r="A809" t="s">
        <v>39</v>
      </c>
      <c r="B809">
        <v>8.4722000000000008</v>
      </c>
      <c r="C809">
        <v>15.8916</v>
      </c>
      <c r="D809">
        <v>16.249500000000001</v>
      </c>
      <c r="E809" t="s">
        <v>15</v>
      </c>
      <c r="F809" t="s">
        <v>15</v>
      </c>
      <c r="G809" t="s">
        <v>105</v>
      </c>
      <c r="H809">
        <v>2020</v>
      </c>
      <c r="I809">
        <v>0</v>
      </c>
      <c r="J809">
        <v>0</v>
      </c>
      <c r="K809">
        <v>0</v>
      </c>
      <c r="L809">
        <v>0</v>
      </c>
      <c r="M809" t="s">
        <v>147</v>
      </c>
    </row>
    <row r="810" spans="1:13" x14ac:dyDescent="0.3">
      <c r="A810" t="s">
        <v>39</v>
      </c>
      <c r="B810">
        <v>8.4722000000000008</v>
      </c>
      <c r="C810">
        <v>15.8916</v>
      </c>
      <c r="D810">
        <v>16.249500000000001</v>
      </c>
      <c r="E810" t="s">
        <v>15</v>
      </c>
      <c r="F810" t="s">
        <v>15</v>
      </c>
      <c r="G810" t="s">
        <v>106</v>
      </c>
      <c r="H810">
        <v>2020</v>
      </c>
      <c r="I810">
        <v>0.32</v>
      </c>
      <c r="J810">
        <v>5.0853120000000001</v>
      </c>
      <c r="K810">
        <v>2.7111040000000002</v>
      </c>
      <c r="L810">
        <v>2.3742079999999999</v>
      </c>
      <c r="M810" t="s">
        <v>148</v>
      </c>
    </row>
    <row r="811" spans="1:13" x14ac:dyDescent="0.3">
      <c r="A811" t="s">
        <v>39</v>
      </c>
      <c r="B811">
        <v>8.4722000000000008</v>
      </c>
      <c r="C811">
        <v>15.8916</v>
      </c>
      <c r="D811">
        <v>16.249500000000001</v>
      </c>
      <c r="E811" t="s">
        <v>15</v>
      </c>
      <c r="F811" t="s">
        <v>15</v>
      </c>
      <c r="G811" t="s">
        <v>107</v>
      </c>
      <c r="H811">
        <v>2021</v>
      </c>
      <c r="I811">
        <v>0.1</v>
      </c>
      <c r="J811">
        <v>1.5891600000000001</v>
      </c>
      <c r="K811">
        <v>0.84722000000000008</v>
      </c>
      <c r="L811">
        <v>0.74194000000000004</v>
      </c>
      <c r="M811" t="s">
        <v>149</v>
      </c>
    </row>
    <row r="812" spans="1:13" x14ac:dyDescent="0.3">
      <c r="A812" t="s">
        <v>39</v>
      </c>
      <c r="B812">
        <v>11.5534</v>
      </c>
      <c r="C812">
        <v>22.163699999999999</v>
      </c>
      <c r="D812">
        <v>0</v>
      </c>
      <c r="E812" t="s">
        <v>112</v>
      </c>
      <c r="F812" t="s">
        <v>112</v>
      </c>
      <c r="G812" t="s">
        <v>98</v>
      </c>
      <c r="H812">
        <v>2020</v>
      </c>
      <c r="I812">
        <v>0</v>
      </c>
      <c r="J812">
        <v>0</v>
      </c>
      <c r="K812">
        <v>0</v>
      </c>
      <c r="L812">
        <v>0</v>
      </c>
      <c r="M812" t="s">
        <v>141</v>
      </c>
    </row>
    <row r="813" spans="1:13" x14ac:dyDescent="0.3">
      <c r="A813" t="s">
        <v>39</v>
      </c>
      <c r="B813">
        <v>11.5534</v>
      </c>
      <c r="C813">
        <v>22.163699999999999</v>
      </c>
      <c r="D813">
        <v>0</v>
      </c>
      <c r="E813" t="s">
        <v>112</v>
      </c>
      <c r="F813" t="s">
        <v>112</v>
      </c>
      <c r="G813" t="s">
        <v>100</v>
      </c>
      <c r="H813">
        <v>2020</v>
      </c>
      <c r="I813">
        <v>8.4700000000000006</v>
      </c>
      <c r="J813">
        <v>187.726539</v>
      </c>
      <c r="K813">
        <v>97.857298</v>
      </c>
      <c r="L813">
        <v>89.869241000000002</v>
      </c>
      <c r="M813" t="s">
        <v>142</v>
      </c>
    </row>
    <row r="814" spans="1:13" x14ac:dyDescent="0.3">
      <c r="A814" t="s">
        <v>39</v>
      </c>
      <c r="B814">
        <v>11.5534</v>
      </c>
      <c r="C814">
        <v>22.163699999999999</v>
      </c>
      <c r="D814">
        <v>0</v>
      </c>
      <c r="E814" t="s">
        <v>112</v>
      </c>
      <c r="F814" t="s">
        <v>112</v>
      </c>
      <c r="G814" t="s">
        <v>101</v>
      </c>
      <c r="H814">
        <v>2020</v>
      </c>
      <c r="I814">
        <v>3.55</v>
      </c>
      <c r="J814">
        <v>78.681134999999998</v>
      </c>
      <c r="K814">
        <v>41.014569999999999</v>
      </c>
      <c r="L814">
        <v>37.666564999999999</v>
      </c>
      <c r="M814" t="s">
        <v>143</v>
      </c>
    </row>
    <row r="815" spans="1:13" x14ac:dyDescent="0.3">
      <c r="A815" t="s">
        <v>39</v>
      </c>
      <c r="B815">
        <v>11.5534</v>
      </c>
      <c r="C815">
        <v>22.163699999999999</v>
      </c>
      <c r="D815">
        <v>0</v>
      </c>
      <c r="E815" t="s">
        <v>112</v>
      </c>
      <c r="F815" t="s">
        <v>112</v>
      </c>
      <c r="G815" t="s">
        <v>102</v>
      </c>
      <c r="H815">
        <v>2020</v>
      </c>
      <c r="I815">
        <v>1.27</v>
      </c>
      <c r="J815">
        <v>28.147898999999999</v>
      </c>
      <c r="K815">
        <v>14.672817999999999</v>
      </c>
      <c r="L815">
        <v>13.475080999999999</v>
      </c>
      <c r="M815" t="s">
        <v>144</v>
      </c>
    </row>
    <row r="816" spans="1:13" x14ac:dyDescent="0.3">
      <c r="A816" t="s">
        <v>39</v>
      </c>
      <c r="B816">
        <v>11.5534</v>
      </c>
      <c r="C816">
        <v>22.163699999999999</v>
      </c>
      <c r="D816">
        <v>0</v>
      </c>
      <c r="E816" t="s">
        <v>112</v>
      </c>
      <c r="F816" t="s">
        <v>112</v>
      </c>
      <c r="G816" t="s">
        <v>103</v>
      </c>
      <c r="H816">
        <v>2020</v>
      </c>
      <c r="I816">
        <v>2</v>
      </c>
      <c r="J816">
        <v>44.327399999999997</v>
      </c>
      <c r="K816">
        <v>23.1068</v>
      </c>
      <c r="L816">
        <v>21.220599999999997</v>
      </c>
      <c r="M816" t="s">
        <v>145</v>
      </c>
    </row>
    <row r="817" spans="1:13" x14ac:dyDescent="0.3">
      <c r="A817" t="s">
        <v>39</v>
      </c>
      <c r="B817">
        <v>11.5534</v>
      </c>
      <c r="C817">
        <v>22.163699999999999</v>
      </c>
      <c r="D817">
        <v>0</v>
      </c>
      <c r="E817" t="s">
        <v>112</v>
      </c>
      <c r="F817" t="s">
        <v>112</v>
      </c>
      <c r="G817" t="s">
        <v>104</v>
      </c>
      <c r="H817">
        <v>2020</v>
      </c>
      <c r="I817">
        <v>0.85</v>
      </c>
      <c r="J817">
        <v>18.839144999999998</v>
      </c>
      <c r="K817">
        <v>9.8203899999999997</v>
      </c>
      <c r="L817">
        <v>9.0187549999999987</v>
      </c>
      <c r="M817" t="s">
        <v>146</v>
      </c>
    </row>
    <row r="818" spans="1:13" x14ac:dyDescent="0.3">
      <c r="A818" t="s">
        <v>39</v>
      </c>
      <c r="B818">
        <v>11.5534</v>
      </c>
      <c r="C818">
        <v>22.163699999999999</v>
      </c>
      <c r="D818">
        <v>0</v>
      </c>
      <c r="E818" t="s">
        <v>112</v>
      </c>
      <c r="F818" t="s">
        <v>112</v>
      </c>
      <c r="G818" t="s">
        <v>105</v>
      </c>
      <c r="H818">
        <v>2020</v>
      </c>
      <c r="I818">
        <v>1.38</v>
      </c>
      <c r="J818">
        <v>30.585905999999994</v>
      </c>
      <c r="K818">
        <v>15.943691999999999</v>
      </c>
      <c r="L818">
        <v>14.642213999999996</v>
      </c>
      <c r="M818" t="s">
        <v>147</v>
      </c>
    </row>
    <row r="819" spans="1:13" x14ac:dyDescent="0.3">
      <c r="A819" t="s">
        <v>39</v>
      </c>
      <c r="B819">
        <v>11.5534</v>
      </c>
      <c r="C819">
        <v>22.163699999999999</v>
      </c>
      <c r="D819">
        <v>0</v>
      </c>
      <c r="E819" t="s">
        <v>112</v>
      </c>
      <c r="F819" t="s">
        <v>112</v>
      </c>
      <c r="G819" t="s">
        <v>106</v>
      </c>
      <c r="H819">
        <v>2020</v>
      </c>
      <c r="I819">
        <v>2.09</v>
      </c>
      <c r="J819">
        <v>46.322132999999994</v>
      </c>
      <c r="K819">
        <v>24.146605999999998</v>
      </c>
      <c r="L819">
        <v>22.175526999999995</v>
      </c>
      <c r="M819" t="s">
        <v>148</v>
      </c>
    </row>
    <row r="820" spans="1:13" x14ac:dyDescent="0.3">
      <c r="A820" t="s">
        <v>39</v>
      </c>
      <c r="B820">
        <v>11.5534</v>
      </c>
      <c r="C820">
        <v>22.163699999999999</v>
      </c>
      <c r="D820">
        <v>0</v>
      </c>
      <c r="E820" t="s">
        <v>112</v>
      </c>
      <c r="F820" t="s">
        <v>112</v>
      </c>
      <c r="G820" t="s">
        <v>107</v>
      </c>
      <c r="H820">
        <v>2021</v>
      </c>
      <c r="I820">
        <v>1.22</v>
      </c>
      <c r="J820">
        <v>27.039713999999996</v>
      </c>
      <c r="K820">
        <v>14.095148</v>
      </c>
      <c r="L820">
        <v>12.944565999999996</v>
      </c>
      <c r="M820" t="s">
        <v>149</v>
      </c>
    </row>
    <row r="821" spans="1:13" x14ac:dyDescent="0.3">
      <c r="A821" t="s">
        <v>40</v>
      </c>
      <c r="B821">
        <v>0.14230000000000001</v>
      </c>
      <c r="C821">
        <v>0.26629999999999998</v>
      </c>
      <c r="D821">
        <v>0</v>
      </c>
      <c r="E821" t="s">
        <v>116</v>
      </c>
      <c r="F821" t="s">
        <v>116</v>
      </c>
      <c r="G821" t="s">
        <v>98</v>
      </c>
      <c r="H821">
        <v>2020</v>
      </c>
      <c r="I821">
        <v>0.79</v>
      </c>
      <c r="J821">
        <v>0.21037700000000001</v>
      </c>
      <c r="K821">
        <v>0.11241700000000002</v>
      </c>
      <c r="L821">
        <v>9.7959999999999992E-2</v>
      </c>
      <c r="M821" t="s">
        <v>141</v>
      </c>
    </row>
    <row r="822" spans="1:13" x14ac:dyDescent="0.3">
      <c r="A822" t="s">
        <v>40</v>
      </c>
      <c r="B822">
        <v>0.14230000000000001</v>
      </c>
      <c r="C822">
        <v>0.26629999999999998</v>
      </c>
      <c r="D822">
        <v>0</v>
      </c>
      <c r="E822" t="s">
        <v>116</v>
      </c>
      <c r="F822" t="s">
        <v>116</v>
      </c>
      <c r="G822" t="s">
        <v>100</v>
      </c>
      <c r="H822">
        <v>2020</v>
      </c>
      <c r="I822">
        <v>4.5599999999999996</v>
      </c>
      <c r="J822">
        <v>1.2143279999999999</v>
      </c>
      <c r="K822">
        <v>0.64888800000000002</v>
      </c>
      <c r="L822">
        <v>0.56543999999999983</v>
      </c>
      <c r="M822" t="s">
        <v>142</v>
      </c>
    </row>
    <row r="823" spans="1:13" x14ac:dyDescent="0.3">
      <c r="A823" t="s">
        <v>40</v>
      </c>
      <c r="B823">
        <v>0.14230000000000001</v>
      </c>
      <c r="C823">
        <v>0.26629999999999998</v>
      </c>
      <c r="D823">
        <v>0</v>
      </c>
      <c r="E823" t="s">
        <v>116</v>
      </c>
      <c r="F823" t="s">
        <v>116</v>
      </c>
      <c r="G823" t="s">
        <v>101</v>
      </c>
      <c r="H823">
        <v>2020</v>
      </c>
      <c r="I823">
        <v>0.74</v>
      </c>
      <c r="J823">
        <v>0.19706199999999999</v>
      </c>
      <c r="K823">
        <v>0.10530200000000001</v>
      </c>
      <c r="L823">
        <v>9.175999999999998E-2</v>
      </c>
      <c r="M823" t="s">
        <v>143</v>
      </c>
    </row>
    <row r="824" spans="1:13" x14ac:dyDescent="0.3">
      <c r="A824" t="s">
        <v>40</v>
      </c>
      <c r="B824">
        <v>0.14230000000000001</v>
      </c>
      <c r="C824">
        <v>0.26629999999999998</v>
      </c>
      <c r="D824">
        <v>0</v>
      </c>
      <c r="E824" t="s">
        <v>116</v>
      </c>
      <c r="F824" t="s">
        <v>116</v>
      </c>
      <c r="G824" t="s">
        <v>102</v>
      </c>
      <c r="H824">
        <v>2020</v>
      </c>
      <c r="I824">
        <v>3.21</v>
      </c>
      <c r="J824">
        <v>0.85482299999999989</v>
      </c>
      <c r="K824">
        <v>0.45678300000000005</v>
      </c>
      <c r="L824">
        <v>0.39803999999999984</v>
      </c>
      <c r="M824" t="s">
        <v>144</v>
      </c>
    </row>
    <row r="825" spans="1:13" x14ac:dyDescent="0.3">
      <c r="A825" t="s">
        <v>40</v>
      </c>
      <c r="B825">
        <v>0.14230000000000001</v>
      </c>
      <c r="C825">
        <v>0.26629999999999998</v>
      </c>
      <c r="D825">
        <v>0</v>
      </c>
      <c r="E825" t="s">
        <v>116</v>
      </c>
      <c r="F825" t="s">
        <v>116</v>
      </c>
      <c r="G825" t="s">
        <v>103</v>
      </c>
      <c r="H825">
        <v>2020</v>
      </c>
      <c r="I825">
        <v>0.18</v>
      </c>
      <c r="J825">
        <v>4.7933999999999997E-2</v>
      </c>
      <c r="K825">
        <v>2.5614000000000001E-2</v>
      </c>
      <c r="L825">
        <v>2.2319999999999996E-2</v>
      </c>
      <c r="M825" t="s">
        <v>145</v>
      </c>
    </row>
    <row r="826" spans="1:13" x14ac:dyDescent="0.3">
      <c r="A826" t="s">
        <v>40</v>
      </c>
      <c r="B826">
        <v>0.14230000000000001</v>
      </c>
      <c r="C826">
        <v>0.26629999999999998</v>
      </c>
      <c r="D826">
        <v>0</v>
      </c>
      <c r="E826" t="s">
        <v>116</v>
      </c>
      <c r="F826" t="s">
        <v>116</v>
      </c>
      <c r="G826" t="s">
        <v>104</v>
      </c>
      <c r="H826">
        <v>2020</v>
      </c>
      <c r="I826">
        <v>0</v>
      </c>
      <c r="J826">
        <v>0</v>
      </c>
      <c r="K826">
        <v>0</v>
      </c>
      <c r="L826">
        <v>0</v>
      </c>
      <c r="M826" t="s">
        <v>146</v>
      </c>
    </row>
    <row r="827" spans="1:13" x14ac:dyDescent="0.3">
      <c r="A827" t="s">
        <v>40</v>
      </c>
      <c r="B827">
        <v>0.14230000000000001</v>
      </c>
      <c r="C827">
        <v>0.26629999999999998</v>
      </c>
      <c r="D827">
        <v>0</v>
      </c>
      <c r="E827" t="s">
        <v>116</v>
      </c>
      <c r="F827" t="s">
        <v>116</v>
      </c>
      <c r="G827" t="s">
        <v>105</v>
      </c>
      <c r="H827">
        <v>2020</v>
      </c>
      <c r="I827">
        <v>0</v>
      </c>
      <c r="J827">
        <v>0</v>
      </c>
      <c r="K827">
        <v>0</v>
      </c>
      <c r="L827">
        <v>0</v>
      </c>
      <c r="M827" t="s">
        <v>147</v>
      </c>
    </row>
    <row r="828" spans="1:13" x14ac:dyDescent="0.3">
      <c r="A828" t="s">
        <v>40</v>
      </c>
      <c r="B828">
        <v>0.14230000000000001</v>
      </c>
      <c r="C828">
        <v>0.26629999999999998</v>
      </c>
      <c r="D828">
        <v>0</v>
      </c>
      <c r="E828" t="s">
        <v>116</v>
      </c>
      <c r="F828" t="s">
        <v>116</v>
      </c>
      <c r="G828" t="s">
        <v>106</v>
      </c>
      <c r="H828">
        <v>2020</v>
      </c>
      <c r="I828">
        <v>2.69</v>
      </c>
      <c r="J828">
        <v>0.71634699999999996</v>
      </c>
      <c r="K828">
        <v>0.38278700000000004</v>
      </c>
      <c r="L828">
        <v>0.33355999999999991</v>
      </c>
      <c r="M828" t="s">
        <v>148</v>
      </c>
    </row>
    <row r="829" spans="1:13" x14ac:dyDescent="0.3">
      <c r="A829" t="s">
        <v>40</v>
      </c>
      <c r="B829">
        <v>0.14230000000000001</v>
      </c>
      <c r="C829">
        <v>0.26629999999999998</v>
      </c>
      <c r="D829">
        <v>0</v>
      </c>
      <c r="E829" t="s">
        <v>116</v>
      </c>
      <c r="F829" t="s">
        <v>116</v>
      </c>
      <c r="G829" t="s">
        <v>107</v>
      </c>
      <c r="H829">
        <v>2021</v>
      </c>
      <c r="I829">
        <v>0</v>
      </c>
      <c r="J829">
        <v>0</v>
      </c>
      <c r="K829">
        <v>0</v>
      </c>
      <c r="L829">
        <v>0</v>
      </c>
      <c r="M829" t="s">
        <v>149</v>
      </c>
    </row>
    <row r="830" spans="1:13" x14ac:dyDescent="0.3">
      <c r="A830" t="s">
        <v>40</v>
      </c>
      <c r="B830">
        <v>0.40670000000000001</v>
      </c>
      <c r="C830">
        <v>1.0539000000000001</v>
      </c>
      <c r="D830">
        <v>1.1269</v>
      </c>
      <c r="E830" t="s">
        <v>115</v>
      </c>
      <c r="F830" t="s">
        <v>115</v>
      </c>
      <c r="G830" t="s">
        <v>98</v>
      </c>
      <c r="H830">
        <v>2020</v>
      </c>
      <c r="I830">
        <v>0.44</v>
      </c>
      <c r="J830">
        <v>0.46371600000000002</v>
      </c>
      <c r="K830">
        <v>0.178948</v>
      </c>
      <c r="L830">
        <v>0.28476800000000002</v>
      </c>
      <c r="M830" t="s">
        <v>141</v>
      </c>
    </row>
    <row r="831" spans="1:13" x14ac:dyDescent="0.3">
      <c r="A831" t="s">
        <v>40</v>
      </c>
      <c r="B831">
        <v>0.40670000000000001</v>
      </c>
      <c r="C831">
        <v>1.0539000000000001</v>
      </c>
      <c r="D831">
        <v>1.1269</v>
      </c>
      <c r="E831" t="s">
        <v>115</v>
      </c>
      <c r="F831" t="s">
        <v>115</v>
      </c>
      <c r="G831" t="s">
        <v>100</v>
      </c>
      <c r="H831">
        <v>2020</v>
      </c>
      <c r="I831">
        <v>4.92</v>
      </c>
      <c r="J831">
        <v>5.1851880000000001</v>
      </c>
      <c r="K831">
        <v>2.0009640000000002</v>
      </c>
      <c r="L831">
        <v>3.1842239999999999</v>
      </c>
      <c r="M831" t="s">
        <v>142</v>
      </c>
    </row>
    <row r="832" spans="1:13" x14ac:dyDescent="0.3">
      <c r="A832" t="s">
        <v>40</v>
      </c>
      <c r="B832">
        <v>0.40670000000000001</v>
      </c>
      <c r="C832">
        <v>1.0539000000000001</v>
      </c>
      <c r="D832">
        <v>1.1269</v>
      </c>
      <c r="E832" t="s">
        <v>115</v>
      </c>
      <c r="F832" t="s">
        <v>115</v>
      </c>
      <c r="G832" t="s">
        <v>101</v>
      </c>
      <c r="H832">
        <v>2020</v>
      </c>
      <c r="I832">
        <v>10.97</v>
      </c>
      <c r="J832">
        <v>11.561283000000001</v>
      </c>
      <c r="K832">
        <v>4.4614989999999999</v>
      </c>
      <c r="L832">
        <v>7.0997840000000014</v>
      </c>
      <c r="M832" t="s">
        <v>143</v>
      </c>
    </row>
    <row r="833" spans="1:13" x14ac:dyDescent="0.3">
      <c r="A833" t="s">
        <v>40</v>
      </c>
      <c r="B833">
        <v>0.40670000000000001</v>
      </c>
      <c r="C833">
        <v>1.0539000000000001</v>
      </c>
      <c r="D833">
        <v>1.1269</v>
      </c>
      <c r="E833" t="s">
        <v>115</v>
      </c>
      <c r="F833" t="s">
        <v>115</v>
      </c>
      <c r="G833" t="s">
        <v>102</v>
      </c>
      <c r="H833">
        <v>2020</v>
      </c>
      <c r="I833">
        <v>0</v>
      </c>
      <c r="J833">
        <v>0</v>
      </c>
      <c r="K833">
        <v>0</v>
      </c>
      <c r="L833">
        <v>0</v>
      </c>
      <c r="M833" t="s">
        <v>144</v>
      </c>
    </row>
    <row r="834" spans="1:13" x14ac:dyDescent="0.3">
      <c r="A834" t="s">
        <v>40</v>
      </c>
      <c r="B834">
        <v>0.40670000000000001</v>
      </c>
      <c r="C834">
        <v>1.0539000000000001</v>
      </c>
      <c r="D834">
        <v>1.1269</v>
      </c>
      <c r="E834" t="s">
        <v>115</v>
      </c>
      <c r="F834" t="s">
        <v>115</v>
      </c>
      <c r="G834" t="s">
        <v>103</v>
      </c>
      <c r="H834">
        <v>2020</v>
      </c>
      <c r="I834">
        <v>0</v>
      </c>
      <c r="J834">
        <v>0</v>
      </c>
      <c r="K834">
        <v>0</v>
      </c>
      <c r="L834">
        <v>0</v>
      </c>
      <c r="M834" t="s">
        <v>145</v>
      </c>
    </row>
    <row r="835" spans="1:13" x14ac:dyDescent="0.3">
      <c r="A835" t="s">
        <v>40</v>
      </c>
      <c r="B835">
        <v>0.40670000000000001</v>
      </c>
      <c r="C835">
        <v>1.0539000000000001</v>
      </c>
      <c r="D835">
        <v>1.1269</v>
      </c>
      <c r="E835" t="s">
        <v>115</v>
      </c>
      <c r="F835" t="s">
        <v>115</v>
      </c>
      <c r="G835" t="s">
        <v>104</v>
      </c>
      <c r="H835">
        <v>2020</v>
      </c>
      <c r="I835">
        <v>0.24</v>
      </c>
      <c r="J835">
        <v>0.25293599999999999</v>
      </c>
      <c r="K835">
        <v>9.7608E-2</v>
      </c>
      <c r="L835">
        <v>0.15532799999999999</v>
      </c>
      <c r="M835" t="s">
        <v>146</v>
      </c>
    </row>
    <row r="836" spans="1:13" x14ac:dyDescent="0.3">
      <c r="A836" t="s">
        <v>40</v>
      </c>
      <c r="B836">
        <v>0.40670000000000001</v>
      </c>
      <c r="C836">
        <v>1.0539000000000001</v>
      </c>
      <c r="D836">
        <v>1.1269</v>
      </c>
      <c r="E836" t="s">
        <v>115</v>
      </c>
      <c r="F836" t="s">
        <v>115</v>
      </c>
      <c r="G836" t="s">
        <v>105</v>
      </c>
      <c r="H836">
        <v>2020</v>
      </c>
      <c r="I836">
        <v>0</v>
      </c>
      <c r="J836">
        <v>0</v>
      </c>
      <c r="K836">
        <v>0</v>
      </c>
      <c r="L836">
        <v>0</v>
      </c>
      <c r="M836" t="s">
        <v>147</v>
      </c>
    </row>
    <row r="837" spans="1:13" x14ac:dyDescent="0.3">
      <c r="A837" t="s">
        <v>40</v>
      </c>
      <c r="B837">
        <v>0.40670000000000001</v>
      </c>
      <c r="C837">
        <v>1.0539000000000001</v>
      </c>
      <c r="D837">
        <v>1.1269</v>
      </c>
      <c r="E837" t="s">
        <v>115</v>
      </c>
      <c r="F837" t="s">
        <v>115</v>
      </c>
      <c r="G837" t="s">
        <v>106</v>
      </c>
      <c r="H837">
        <v>2020</v>
      </c>
      <c r="I837">
        <v>3.47</v>
      </c>
      <c r="J837">
        <v>3.6570330000000002</v>
      </c>
      <c r="K837">
        <v>1.4112490000000002</v>
      </c>
      <c r="L837">
        <v>2.245784</v>
      </c>
      <c r="M837" t="s">
        <v>148</v>
      </c>
    </row>
    <row r="838" spans="1:13" x14ac:dyDescent="0.3">
      <c r="A838" t="s">
        <v>40</v>
      </c>
      <c r="B838">
        <v>0.40670000000000001</v>
      </c>
      <c r="C838">
        <v>1.0539000000000001</v>
      </c>
      <c r="D838">
        <v>1.1269</v>
      </c>
      <c r="E838" t="s">
        <v>115</v>
      </c>
      <c r="F838" t="s">
        <v>115</v>
      </c>
      <c r="G838" t="s">
        <v>107</v>
      </c>
      <c r="H838">
        <v>2021</v>
      </c>
      <c r="I838">
        <v>2.48</v>
      </c>
      <c r="J838">
        <v>2.6136720000000002</v>
      </c>
      <c r="K838">
        <v>1.008616</v>
      </c>
      <c r="L838">
        <v>1.6050560000000003</v>
      </c>
      <c r="M838" t="s">
        <v>149</v>
      </c>
    </row>
    <row r="839" spans="1:13" x14ac:dyDescent="0.3">
      <c r="A839" t="s">
        <v>40</v>
      </c>
      <c r="B839">
        <v>0.34949999999999998</v>
      </c>
      <c r="C839">
        <v>0.73909999999999998</v>
      </c>
      <c r="D839">
        <v>0.67290000000000005</v>
      </c>
      <c r="E839" t="s">
        <v>112</v>
      </c>
      <c r="F839" t="s">
        <v>112</v>
      </c>
      <c r="G839" t="s">
        <v>98</v>
      </c>
      <c r="H839">
        <v>2020</v>
      </c>
      <c r="I839">
        <v>0</v>
      </c>
      <c r="J839">
        <v>0</v>
      </c>
      <c r="K839">
        <v>0</v>
      </c>
      <c r="L839">
        <v>0</v>
      </c>
      <c r="M839" t="s">
        <v>141</v>
      </c>
    </row>
    <row r="840" spans="1:13" x14ac:dyDescent="0.3">
      <c r="A840" t="s">
        <v>40</v>
      </c>
      <c r="B840">
        <v>0.34949999999999998</v>
      </c>
      <c r="C840">
        <v>0.73909999999999998</v>
      </c>
      <c r="D840">
        <v>0.67290000000000005</v>
      </c>
      <c r="E840" t="s">
        <v>112</v>
      </c>
      <c r="F840" t="s">
        <v>112</v>
      </c>
      <c r="G840" t="s">
        <v>100</v>
      </c>
      <c r="H840">
        <v>2020</v>
      </c>
      <c r="I840">
        <v>0.02</v>
      </c>
      <c r="J840">
        <v>1.4782E-2</v>
      </c>
      <c r="K840">
        <v>6.9899999999999997E-3</v>
      </c>
      <c r="L840">
        <v>7.7920000000000003E-3</v>
      </c>
      <c r="M840" t="s">
        <v>142</v>
      </c>
    </row>
    <row r="841" spans="1:13" x14ac:dyDescent="0.3">
      <c r="A841" t="s">
        <v>40</v>
      </c>
      <c r="B841">
        <v>0.34949999999999998</v>
      </c>
      <c r="C841">
        <v>0.73909999999999998</v>
      </c>
      <c r="D841">
        <v>0.67290000000000005</v>
      </c>
      <c r="E841" t="s">
        <v>112</v>
      </c>
      <c r="F841" t="s">
        <v>112</v>
      </c>
      <c r="G841" t="s">
        <v>101</v>
      </c>
      <c r="H841">
        <v>2020</v>
      </c>
      <c r="I841">
        <v>1.39</v>
      </c>
      <c r="J841">
        <v>1.0273489999999998</v>
      </c>
      <c r="K841">
        <v>0.48580499999999993</v>
      </c>
      <c r="L841">
        <v>0.54154399999999991</v>
      </c>
      <c r="M841" t="s">
        <v>143</v>
      </c>
    </row>
    <row r="842" spans="1:13" x14ac:dyDescent="0.3">
      <c r="A842" t="s">
        <v>40</v>
      </c>
      <c r="B842">
        <v>0.34949999999999998</v>
      </c>
      <c r="C842">
        <v>0.73909999999999998</v>
      </c>
      <c r="D842">
        <v>0.67290000000000005</v>
      </c>
      <c r="E842" t="s">
        <v>112</v>
      </c>
      <c r="F842" t="s">
        <v>112</v>
      </c>
      <c r="G842" t="s">
        <v>102</v>
      </c>
      <c r="H842">
        <v>2020</v>
      </c>
      <c r="I842">
        <v>0</v>
      </c>
      <c r="J842">
        <v>0</v>
      </c>
      <c r="K842">
        <v>0</v>
      </c>
      <c r="L842">
        <v>0</v>
      </c>
      <c r="M842" t="s">
        <v>144</v>
      </c>
    </row>
    <row r="843" spans="1:13" x14ac:dyDescent="0.3">
      <c r="A843" t="s">
        <v>40</v>
      </c>
      <c r="B843">
        <v>0.34949999999999998</v>
      </c>
      <c r="C843">
        <v>0.73909999999999998</v>
      </c>
      <c r="D843">
        <v>0.67290000000000005</v>
      </c>
      <c r="E843" t="s">
        <v>112</v>
      </c>
      <c r="F843" t="s">
        <v>112</v>
      </c>
      <c r="G843" t="s">
        <v>103</v>
      </c>
      <c r="H843">
        <v>2020</v>
      </c>
      <c r="I843">
        <v>1.98</v>
      </c>
      <c r="J843">
        <v>1.4634179999999999</v>
      </c>
      <c r="K843">
        <v>0.6920099999999999</v>
      </c>
      <c r="L843">
        <v>0.77140799999999998</v>
      </c>
      <c r="M843" t="s">
        <v>145</v>
      </c>
    </row>
    <row r="844" spans="1:13" x14ac:dyDescent="0.3">
      <c r="A844" t="s">
        <v>40</v>
      </c>
      <c r="B844">
        <v>0.34949999999999998</v>
      </c>
      <c r="C844">
        <v>0.73909999999999998</v>
      </c>
      <c r="D844">
        <v>0.67290000000000005</v>
      </c>
      <c r="E844" t="s">
        <v>112</v>
      </c>
      <c r="F844" t="s">
        <v>112</v>
      </c>
      <c r="G844" t="s">
        <v>104</v>
      </c>
      <c r="H844">
        <v>2020</v>
      </c>
      <c r="I844">
        <v>1.05</v>
      </c>
      <c r="J844">
        <v>0.77605500000000005</v>
      </c>
      <c r="K844">
        <v>0.366975</v>
      </c>
      <c r="L844">
        <v>0.40908000000000005</v>
      </c>
      <c r="M844" t="s">
        <v>146</v>
      </c>
    </row>
    <row r="845" spans="1:13" x14ac:dyDescent="0.3">
      <c r="A845" t="s">
        <v>40</v>
      </c>
      <c r="B845">
        <v>0.34949999999999998</v>
      </c>
      <c r="C845">
        <v>0.73909999999999998</v>
      </c>
      <c r="D845">
        <v>0.67290000000000005</v>
      </c>
      <c r="E845" t="s">
        <v>112</v>
      </c>
      <c r="F845" t="s">
        <v>112</v>
      </c>
      <c r="G845" t="s">
        <v>105</v>
      </c>
      <c r="H845">
        <v>2020</v>
      </c>
      <c r="I845">
        <v>0</v>
      </c>
      <c r="J845">
        <v>0</v>
      </c>
      <c r="K845">
        <v>0</v>
      </c>
      <c r="L845">
        <v>0</v>
      </c>
      <c r="M845" t="s">
        <v>147</v>
      </c>
    </row>
    <row r="846" spans="1:13" x14ac:dyDescent="0.3">
      <c r="A846" t="s">
        <v>40</v>
      </c>
      <c r="B846">
        <v>0.34949999999999998</v>
      </c>
      <c r="C846">
        <v>0.73909999999999998</v>
      </c>
      <c r="D846">
        <v>0.67290000000000005</v>
      </c>
      <c r="E846" t="s">
        <v>112</v>
      </c>
      <c r="F846" t="s">
        <v>112</v>
      </c>
      <c r="G846" t="s">
        <v>106</v>
      </c>
      <c r="H846">
        <v>2020</v>
      </c>
      <c r="I846">
        <v>7.1</v>
      </c>
      <c r="J846">
        <v>5.2476099999999999</v>
      </c>
      <c r="K846">
        <v>2.4814499999999997</v>
      </c>
      <c r="L846">
        <v>2.7661600000000002</v>
      </c>
      <c r="M846" t="s">
        <v>148</v>
      </c>
    </row>
    <row r="847" spans="1:13" x14ac:dyDescent="0.3">
      <c r="A847" t="s">
        <v>40</v>
      </c>
      <c r="B847">
        <v>0.34949999999999998</v>
      </c>
      <c r="C847">
        <v>0.73909999999999998</v>
      </c>
      <c r="D847">
        <v>0.67290000000000005</v>
      </c>
      <c r="E847" t="s">
        <v>112</v>
      </c>
      <c r="F847" t="s">
        <v>112</v>
      </c>
      <c r="G847" t="s">
        <v>107</v>
      </c>
      <c r="H847">
        <v>2021</v>
      </c>
      <c r="I847">
        <v>0.1</v>
      </c>
      <c r="J847">
        <v>7.3910000000000003E-2</v>
      </c>
      <c r="K847">
        <v>3.4950000000000002E-2</v>
      </c>
      <c r="L847">
        <v>3.8960000000000002E-2</v>
      </c>
      <c r="M847" t="s">
        <v>149</v>
      </c>
    </row>
    <row r="848" spans="1:13" x14ac:dyDescent="0.3">
      <c r="A848" t="s">
        <v>40</v>
      </c>
      <c r="B848">
        <v>0.32</v>
      </c>
      <c r="C848">
        <v>0.78</v>
      </c>
      <c r="D848">
        <v>0.90490000000000004</v>
      </c>
      <c r="E848" t="s">
        <v>15</v>
      </c>
      <c r="F848" t="s">
        <v>15</v>
      </c>
      <c r="G848" t="s">
        <v>98</v>
      </c>
      <c r="H848">
        <v>2020</v>
      </c>
      <c r="I848">
        <v>1.1599999999999999</v>
      </c>
      <c r="J848">
        <v>0.90479999999999994</v>
      </c>
      <c r="K848">
        <v>0.37119999999999997</v>
      </c>
      <c r="L848">
        <v>0.53359999999999996</v>
      </c>
      <c r="M848" t="s">
        <v>141</v>
      </c>
    </row>
    <row r="849" spans="1:13" x14ac:dyDescent="0.3">
      <c r="A849" t="s">
        <v>40</v>
      </c>
      <c r="B849">
        <v>0.32</v>
      </c>
      <c r="C849">
        <v>0.78</v>
      </c>
      <c r="D849">
        <v>0.90490000000000004</v>
      </c>
      <c r="E849" t="s">
        <v>15</v>
      </c>
      <c r="F849" t="s">
        <v>15</v>
      </c>
      <c r="G849" t="s">
        <v>100</v>
      </c>
      <c r="H849">
        <v>2020</v>
      </c>
      <c r="I849">
        <v>0.4</v>
      </c>
      <c r="J849">
        <v>0.31200000000000006</v>
      </c>
      <c r="K849">
        <v>0.128</v>
      </c>
      <c r="L849">
        <v>0.18400000000000005</v>
      </c>
      <c r="M849" t="s">
        <v>142</v>
      </c>
    </row>
    <row r="850" spans="1:13" x14ac:dyDescent="0.3">
      <c r="A850" t="s">
        <v>40</v>
      </c>
      <c r="B850">
        <v>0.32</v>
      </c>
      <c r="C850">
        <v>0.78</v>
      </c>
      <c r="D850">
        <v>0.90490000000000004</v>
      </c>
      <c r="E850" t="s">
        <v>15</v>
      </c>
      <c r="F850" t="s">
        <v>15</v>
      </c>
      <c r="G850" t="s">
        <v>101</v>
      </c>
      <c r="H850">
        <v>2020</v>
      </c>
      <c r="I850">
        <v>0.69</v>
      </c>
      <c r="J850">
        <v>0.53820000000000001</v>
      </c>
      <c r="K850">
        <v>0.2208</v>
      </c>
      <c r="L850">
        <v>0.31740000000000002</v>
      </c>
      <c r="M850" t="s">
        <v>143</v>
      </c>
    </row>
    <row r="851" spans="1:13" x14ac:dyDescent="0.3">
      <c r="A851" t="s">
        <v>40</v>
      </c>
      <c r="B851">
        <v>0.32</v>
      </c>
      <c r="C851">
        <v>0.78</v>
      </c>
      <c r="D851">
        <v>0.90490000000000004</v>
      </c>
      <c r="E851" t="s">
        <v>15</v>
      </c>
      <c r="F851" t="s">
        <v>15</v>
      </c>
      <c r="G851" t="s">
        <v>102</v>
      </c>
      <c r="H851">
        <v>2020</v>
      </c>
      <c r="I851">
        <v>0</v>
      </c>
      <c r="J851">
        <v>0</v>
      </c>
      <c r="K851">
        <v>0</v>
      </c>
      <c r="L851">
        <v>0</v>
      </c>
      <c r="M851" t="s">
        <v>144</v>
      </c>
    </row>
    <row r="852" spans="1:13" x14ac:dyDescent="0.3">
      <c r="A852" t="s">
        <v>40</v>
      </c>
      <c r="B852">
        <v>0.32</v>
      </c>
      <c r="C852">
        <v>0.78</v>
      </c>
      <c r="D852">
        <v>0.90490000000000004</v>
      </c>
      <c r="E852" t="s">
        <v>15</v>
      </c>
      <c r="F852" t="s">
        <v>15</v>
      </c>
      <c r="G852" t="s">
        <v>103</v>
      </c>
      <c r="H852">
        <v>2020</v>
      </c>
      <c r="I852">
        <v>10.35</v>
      </c>
      <c r="J852">
        <v>8.0730000000000004</v>
      </c>
      <c r="K852">
        <v>3.3119999999999998</v>
      </c>
      <c r="L852">
        <v>4.761000000000001</v>
      </c>
      <c r="M852" t="s">
        <v>145</v>
      </c>
    </row>
    <row r="853" spans="1:13" x14ac:dyDescent="0.3">
      <c r="A853" t="s">
        <v>40</v>
      </c>
      <c r="B853">
        <v>0.32</v>
      </c>
      <c r="C853">
        <v>0.78</v>
      </c>
      <c r="D853">
        <v>0.90490000000000004</v>
      </c>
      <c r="E853" t="s">
        <v>15</v>
      </c>
      <c r="F853" t="s">
        <v>15</v>
      </c>
      <c r="G853" t="s">
        <v>104</v>
      </c>
      <c r="H853">
        <v>2020</v>
      </c>
      <c r="I853">
        <v>1.1200000000000001</v>
      </c>
      <c r="J853">
        <v>0.87360000000000015</v>
      </c>
      <c r="K853">
        <v>0.35840000000000005</v>
      </c>
      <c r="L853">
        <v>0.5152000000000001</v>
      </c>
      <c r="M853" t="s">
        <v>146</v>
      </c>
    </row>
    <row r="854" spans="1:13" x14ac:dyDescent="0.3">
      <c r="A854" t="s">
        <v>40</v>
      </c>
      <c r="B854">
        <v>0.32</v>
      </c>
      <c r="C854">
        <v>0.78</v>
      </c>
      <c r="D854">
        <v>0.90490000000000004</v>
      </c>
      <c r="E854" t="s">
        <v>15</v>
      </c>
      <c r="F854" t="s">
        <v>15</v>
      </c>
      <c r="G854" t="s">
        <v>105</v>
      </c>
      <c r="H854">
        <v>2020</v>
      </c>
      <c r="I854">
        <v>0.23</v>
      </c>
      <c r="J854">
        <v>0.1794</v>
      </c>
      <c r="K854">
        <v>7.3599999999999999E-2</v>
      </c>
      <c r="L854">
        <v>0.10580000000000001</v>
      </c>
      <c r="M854" t="s">
        <v>147</v>
      </c>
    </row>
    <row r="855" spans="1:13" x14ac:dyDescent="0.3">
      <c r="A855" t="s">
        <v>40</v>
      </c>
      <c r="B855">
        <v>0.32</v>
      </c>
      <c r="C855">
        <v>0.78</v>
      </c>
      <c r="D855">
        <v>0.90490000000000004</v>
      </c>
      <c r="E855" t="s">
        <v>15</v>
      </c>
      <c r="F855" t="s">
        <v>15</v>
      </c>
      <c r="G855" t="s">
        <v>106</v>
      </c>
      <c r="H855">
        <v>2020</v>
      </c>
      <c r="I855">
        <v>4.13</v>
      </c>
      <c r="J855">
        <v>3.2214</v>
      </c>
      <c r="K855">
        <v>1.3215999999999999</v>
      </c>
      <c r="L855">
        <v>1.8998000000000002</v>
      </c>
      <c r="M855" t="s">
        <v>148</v>
      </c>
    </row>
    <row r="856" spans="1:13" x14ac:dyDescent="0.3">
      <c r="A856" t="s">
        <v>40</v>
      </c>
      <c r="B856">
        <v>0.32</v>
      </c>
      <c r="C856">
        <v>0.78</v>
      </c>
      <c r="D856">
        <v>0.90490000000000004</v>
      </c>
      <c r="E856" t="s">
        <v>15</v>
      </c>
      <c r="F856" t="s">
        <v>15</v>
      </c>
      <c r="G856" t="s">
        <v>107</v>
      </c>
      <c r="H856">
        <v>2021</v>
      </c>
      <c r="I856">
        <v>1.66</v>
      </c>
      <c r="J856">
        <v>1.2948</v>
      </c>
      <c r="K856">
        <v>0.53120000000000001</v>
      </c>
      <c r="L856">
        <v>0.76359999999999995</v>
      </c>
      <c r="M856" t="s">
        <v>149</v>
      </c>
    </row>
    <row r="857" spans="1:13" x14ac:dyDescent="0.3">
      <c r="A857" t="s">
        <v>40</v>
      </c>
      <c r="B857">
        <v>0.23419999999999999</v>
      </c>
      <c r="C857">
        <v>0.54530000000000001</v>
      </c>
      <c r="D857">
        <v>0</v>
      </c>
      <c r="E857" t="s">
        <v>16</v>
      </c>
      <c r="F857" t="s">
        <v>16</v>
      </c>
      <c r="G857" t="s">
        <v>98</v>
      </c>
      <c r="H857">
        <v>2020</v>
      </c>
      <c r="I857">
        <v>0.45</v>
      </c>
      <c r="J857">
        <v>0.24538500000000002</v>
      </c>
      <c r="K857">
        <v>0.10539</v>
      </c>
      <c r="L857">
        <v>0.13999500000000004</v>
      </c>
      <c r="M857" t="s">
        <v>141</v>
      </c>
    </row>
    <row r="858" spans="1:13" x14ac:dyDescent="0.3">
      <c r="A858" t="s">
        <v>40</v>
      </c>
      <c r="B858">
        <v>0.23419999999999999</v>
      </c>
      <c r="C858">
        <v>0.54530000000000001</v>
      </c>
      <c r="D858">
        <v>0</v>
      </c>
      <c r="E858" t="s">
        <v>16</v>
      </c>
      <c r="F858" t="s">
        <v>16</v>
      </c>
      <c r="G858" t="s">
        <v>100</v>
      </c>
      <c r="H858">
        <v>2020</v>
      </c>
      <c r="I858">
        <v>0.87</v>
      </c>
      <c r="J858">
        <v>0.47441100000000003</v>
      </c>
      <c r="K858">
        <v>0.20375399999999999</v>
      </c>
      <c r="L858">
        <v>0.27065700000000004</v>
      </c>
      <c r="M858" t="s">
        <v>142</v>
      </c>
    </row>
    <row r="859" spans="1:13" x14ac:dyDescent="0.3">
      <c r="A859" t="s">
        <v>40</v>
      </c>
      <c r="B859">
        <v>0.23419999999999999</v>
      </c>
      <c r="C859">
        <v>0.54530000000000001</v>
      </c>
      <c r="D859">
        <v>0</v>
      </c>
      <c r="E859" t="s">
        <v>16</v>
      </c>
      <c r="F859" t="s">
        <v>16</v>
      </c>
      <c r="G859" t="s">
        <v>101</v>
      </c>
      <c r="H859">
        <v>2020</v>
      </c>
      <c r="I859">
        <v>0.02</v>
      </c>
      <c r="J859">
        <v>1.0906000000000001E-2</v>
      </c>
      <c r="K859">
        <v>4.6839999999999998E-3</v>
      </c>
      <c r="L859">
        <v>6.222000000000001E-3</v>
      </c>
      <c r="M859" t="s">
        <v>143</v>
      </c>
    </row>
    <row r="860" spans="1:13" x14ac:dyDescent="0.3">
      <c r="A860" t="s">
        <v>40</v>
      </c>
      <c r="B860">
        <v>0.23419999999999999</v>
      </c>
      <c r="C860">
        <v>0.54530000000000001</v>
      </c>
      <c r="D860">
        <v>0</v>
      </c>
      <c r="E860" t="s">
        <v>16</v>
      </c>
      <c r="F860" t="s">
        <v>16</v>
      </c>
      <c r="G860" t="s">
        <v>102</v>
      </c>
      <c r="H860">
        <v>2020</v>
      </c>
      <c r="I860">
        <v>0</v>
      </c>
      <c r="J860">
        <v>0</v>
      </c>
      <c r="K860">
        <v>0</v>
      </c>
      <c r="L860">
        <v>0</v>
      </c>
      <c r="M860" t="s">
        <v>144</v>
      </c>
    </row>
    <row r="861" spans="1:13" x14ac:dyDescent="0.3">
      <c r="A861" t="s">
        <v>40</v>
      </c>
      <c r="B861">
        <v>0.23419999999999999</v>
      </c>
      <c r="C861">
        <v>0.54530000000000001</v>
      </c>
      <c r="D861">
        <v>0</v>
      </c>
      <c r="E861" t="s">
        <v>16</v>
      </c>
      <c r="F861" t="s">
        <v>16</v>
      </c>
      <c r="G861" t="s">
        <v>103</v>
      </c>
      <c r="H861">
        <v>2020</v>
      </c>
      <c r="I861">
        <v>3.28</v>
      </c>
      <c r="J861">
        <v>1.788584</v>
      </c>
      <c r="K861">
        <v>0.76817599999999997</v>
      </c>
      <c r="L861">
        <v>1.020408</v>
      </c>
      <c r="M861" t="s">
        <v>145</v>
      </c>
    </row>
    <row r="862" spans="1:13" x14ac:dyDescent="0.3">
      <c r="A862" t="s">
        <v>40</v>
      </c>
      <c r="B862">
        <v>0.23419999999999999</v>
      </c>
      <c r="C862">
        <v>0.54530000000000001</v>
      </c>
      <c r="D862">
        <v>0</v>
      </c>
      <c r="E862" t="s">
        <v>16</v>
      </c>
      <c r="F862" t="s">
        <v>16</v>
      </c>
      <c r="G862" t="s">
        <v>104</v>
      </c>
      <c r="H862">
        <v>2020</v>
      </c>
      <c r="I862">
        <v>1.1100000000000001</v>
      </c>
      <c r="J862">
        <v>0.60528300000000002</v>
      </c>
      <c r="K862">
        <v>0.25996200000000003</v>
      </c>
      <c r="L862">
        <v>0.34532099999999999</v>
      </c>
      <c r="M862" t="s">
        <v>146</v>
      </c>
    </row>
    <row r="863" spans="1:13" x14ac:dyDescent="0.3">
      <c r="A863" t="s">
        <v>40</v>
      </c>
      <c r="B863">
        <v>0.23419999999999999</v>
      </c>
      <c r="C863">
        <v>0.54530000000000001</v>
      </c>
      <c r="D863">
        <v>0</v>
      </c>
      <c r="E863" t="s">
        <v>16</v>
      </c>
      <c r="F863" t="s">
        <v>16</v>
      </c>
      <c r="G863" t="s">
        <v>105</v>
      </c>
      <c r="H863">
        <v>2020</v>
      </c>
      <c r="I863">
        <v>0.09</v>
      </c>
      <c r="J863">
        <v>4.9076999999999996E-2</v>
      </c>
      <c r="K863">
        <v>2.1078E-2</v>
      </c>
      <c r="L863">
        <v>2.7998999999999996E-2</v>
      </c>
      <c r="M863" t="s">
        <v>147</v>
      </c>
    </row>
    <row r="864" spans="1:13" x14ac:dyDescent="0.3">
      <c r="A864" t="s">
        <v>40</v>
      </c>
      <c r="B864">
        <v>0.23419999999999999</v>
      </c>
      <c r="C864">
        <v>0.54530000000000001</v>
      </c>
      <c r="D864">
        <v>0</v>
      </c>
      <c r="E864" t="s">
        <v>16</v>
      </c>
      <c r="F864" t="s">
        <v>16</v>
      </c>
      <c r="G864" t="s">
        <v>106</v>
      </c>
      <c r="H864">
        <v>2020</v>
      </c>
      <c r="I864">
        <v>0</v>
      </c>
      <c r="J864">
        <v>0</v>
      </c>
      <c r="K864">
        <v>0</v>
      </c>
      <c r="L864">
        <v>0</v>
      </c>
      <c r="M864" t="s">
        <v>148</v>
      </c>
    </row>
    <row r="865" spans="1:13" x14ac:dyDescent="0.3">
      <c r="A865" t="s">
        <v>40</v>
      </c>
      <c r="B865">
        <v>0.23419999999999999</v>
      </c>
      <c r="C865">
        <v>0.54530000000000001</v>
      </c>
      <c r="D865">
        <v>0</v>
      </c>
      <c r="E865" t="s">
        <v>16</v>
      </c>
      <c r="F865" t="s">
        <v>16</v>
      </c>
      <c r="G865" t="s">
        <v>107</v>
      </c>
      <c r="H865">
        <v>2021</v>
      </c>
      <c r="I865">
        <v>0</v>
      </c>
      <c r="J865">
        <v>0</v>
      </c>
      <c r="K865">
        <v>0</v>
      </c>
      <c r="L865">
        <v>0</v>
      </c>
      <c r="M865" t="s">
        <v>149</v>
      </c>
    </row>
    <row r="866" spans="1:13" x14ac:dyDescent="0.3">
      <c r="A866" t="s">
        <v>41</v>
      </c>
      <c r="B866">
        <v>29.124300000000002</v>
      </c>
      <c r="C866">
        <v>32.270200000000003</v>
      </c>
      <c r="D866">
        <v>34.712299999999999</v>
      </c>
      <c r="E866" t="s">
        <v>112</v>
      </c>
      <c r="F866" t="s">
        <v>112</v>
      </c>
      <c r="G866" t="s">
        <v>98</v>
      </c>
      <c r="H866">
        <v>2020</v>
      </c>
      <c r="I866">
        <v>0</v>
      </c>
      <c r="J866">
        <v>0</v>
      </c>
      <c r="K866">
        <v>0</v>
      </c>
      <c r="L866">
        <v>0</v>
      </c>
      <c r="M866" t="s">
        <v>141</v>
      </c>
    </row>
    <row r="867" spans="1:13" x14ac:dyDescent="0.3">
      <c r="A867" t="s">
        <v>41</v>
      </c>
      <c r="B867">
        <v>29.124300000000002</v>
      </c>
      <c r="C867">
        <v>32.270200000000003</v>
      </c>
      <c r="D867">
        <v>34.712299999999999</v>
      </c>
      <c r="E867" t="s">
        <v>112</v>
      </c>
      <c r="F867" t="s">
        <v>112</v>
      </c>
      <c r="G867" t="s">
        <v>100</v>
      </c>
      <c r="H867">
        <v>2020</v>
      </c>
      <c r="I867">
        <v>0.13</v>
      </c>
      <c r="J867">
        <v>4.1951260000000001</v>
      </c>
      <c r="K867">
        <v>3.7861590000000005</v>
      </c>
      <c r="L867">
        <v>0.40896699999999964</v>
      </c>
      <c r="M867" t="s">
        <v>142</v>
      </c>
    </row>
    <row r="868" spans="1:13" x14ac:dyDescent="0.3">
      <c r="A868" t="s">
        <v>41</v>
      </c>
      <c r="B868">
        <v>29.124300000000002</v>
      </c>
      <c r="C868">
        <v>32.270200000000003</v>
      </c>
      <c r="D868">
        <v>34.712299999999999</v>
      </c>
      <c r="E868" t="s">
        <v>112</v>
      </c>
      <c r="F868" t="s">
        <v>112</v>
      </c>
      <c r="G868" t="s">
        <v>101</v>
      </c>
      <c r="H868">
        <v>2020</v>
      </c>
      <c r="I868">
        <v>4.1500000000000004</v>
      </c>
      <c r="J868">
        <v>133.92133000000001</v>
      </c>
      <c r="K868">
        <v>120.86584500000002</v>
      </c>
      <c r="L868">
        <v>13.05548499999999</v>
      </c>
      <c r="M868" t="s">
        <v>143</v>
      </c>
    </row>
    <row r="869" spans="1:13" x14ac:dyDescent="0.3">
      <c r="A869" t="s">
        <v>41</v>
      </c>
      <c r="B869">
        <v>29.124300000000002</v>
      </c>
      <c r="C869">
        <v>32.270200000000003</v>
      </c>
      <c r="D869">
        <v>34.712299999999999</v>
      </c>
      <c r="E869" t="s">
        <v>112</v>
      </c>
      <c r="F869" t="s">
        <v>112</v>
      </c>
      <c r="G869" t="s">
        <v>102</v>
      </c>
      <c r="H869">
        <v>2020</v>
      </c>
      <c r="I869">
        <v>0</v>
      </c>
      <c r="J869">
        <v>0</v>
      </c>
      <c r="K869">
        <v>0</v>
      </c>
      <c r="L869">
        <v>0</v>
      </c>
      <c r="M869" t="s">
        <v>144</v>
      </c>
    </row>
    <row r="870" spans="1:13" x14ac:dyDescent="0.3">
      <c r="A870" t="s">
        <v>41</v>
      </c>
      <c r="B870">
        <v>29.124300000000002</v>
      </c>
      <c r="C870">
        <v>32.270200000000003</v>
      </c>
      <c r="D870">
        <v>34.712299999999999</v>
      </c>
      <c r="E870" t="s">
        <v>112</v>
      </c>
      <c r="F870" t="s">
        <v>112</v>
      </c>
      <c r="G870" t="s">
        <v>103</v>
      </c>
      <c r="H870">
        <v>2020</v>
      </c>
      <c r="I870">
        <v>0</v>
      </c>
      <c r="J870">
        <v>0</v>
      </c>
      <c r="K870">
        <v>0</v>
      </c>
      <c r="L870">
        <v>0</v>
      </c>
      <c r="M870" t="s">
        <v>145</v>
      </c>
    </row>
    <row r="871" spans="1:13" x14ac:dyDescent="0.3">
      <c r="A871" t="s">
        <v>41</v>
      </c>
      <c r="B871">
        <v>29.124300000000002</v>
      </c>
      <c r="C871">
        <v>32.270200000000003</v>
      </c>
      <c r="D871">
        <v>34.712299999999999</v>
      </c>
      <c r="E871" t="s">
        <v>112</v>
      </c>
      <c r="F871" t="s">
        <v>112</v>
      </c>
      <c r="G871" t="s">
        <v>104</v>
      </c>
      <c r="H871">
        <v>2020</v>
      </c>
      <c r="I871">
        <v>0.08</v>
      </c>
      <c r="J871">
        <v>2.5816160000000004</v>
      </c>
      <c r="K871">
        <v>2.3299440000000002</v>
      </c>
      <c r="L871">
        <v>0.25167200000000012</v>
      </c>
      <c r="M871" t="s">
        <v>146</v>
      </c>
    </row>
    <row r="872" spans="1:13" x14ac:dyDescent="0.3">
      <c r="A872" t="s">
        <v>41</v>
      </c>
      <c r="B872">
        <v>29.124300000000002</v>
      </c>
      <c r="C872">
        <v>32.270200000000003</v>
      </c>
      <c r="D872">
        <v>34.712299999999999</v>
      </c>
      <c r="E872" t="s">
        <v>112</v>
      </c>
      <c r="F872" t="s">
        <v>112</v>
      </c>
      <c r="G872" t="s">
        <v>105</v>
      </c>
      <c r="H872">
        <v>2020</v>
      </c>
      <c r="I872">
        <v>3.74</v>
      </c>
      <c r="J872">
        <v>120.69054800000002</v>
      </c>
      <c r="K872">
        <v>108.92488200000001</v>
      </c>
      <c r="L872">
        <v>11.76566600000001</v>
      </c>
      <c r="M872" t="s">
        <v>147</v>
      </c>
    </row>
    <row r="873" spans="1:13" x14ac:dyDescent="0.3">
      <c r="A873" t="s">
        <v>41</v>
      </c>
      <c r="B873">
        <v>29.124300000000002</v>
      </c>
      <c r="C873">
        <v>32.270200000000003</v>
      </c>
      <c r="D873">
        <v>34.712299999999999</v>
      </c>
      <c r="E873" t="s">
        <v>112</v>
      </c>
      <c r="F873" t="s">
        <v>112</v>
      </c>
      <c r="G873" t="s">
        <v>106</v>
      </c>
      <c r="H873">
        <v>2020</v>
      </c>
      <c r="I873">
        <v>0.42</v>
      </c>
      <c r="J873">
        <v>13.553484000000001</v>
      </c>
      <c r="K873">
        <v>12.232206</v>
      </c>
      <c r="L873">
        <v>1.3212780000000013</v>
      </c>
      <c r="M873" t="s">
        <v>148</v>
      </c>
    </row>
    <row r="874" spans="1:13" x14ac:dyDescent="0.3">
      <c r="A874" t="s">
        <v>41</v>
      </c>
      <c r="B874">
        <v>29.124300000000002</v>
      </c>
      <c r="C874">
        <v>32.270200000000003</v>
      </c>
      <c r="D874">
        <v>34.712299999999999</v>
      </c>
      <c r="E874" t="s">
        <v>112</v>
      </c>
      <c r="F874" t="s">
        <v>112</v>
      </c>
      <c r="G874" t="s">
        <v>107</v>
      </c>
      <c r="H874">
        <v>2021</v>
      </c>
      <c r="I874">
        <v>0.67</v>
      </c>
      <c r="J874">
        <v>21.621034000000002</v>
      </c>
      <c r="K874">
        <v>19.513281000000003</v>
      </c>
      <c r="L874">
        <v>2.1077529999999989</v>
      </c>
      <c r="M874" t="s">
        <v>149</v>
      </c>
    </row>
    <row r="875" spans="1:13" x14ac:dyDescent="0.3">
      <c r="A875" t="s">
        <v>41</v>
      </c>
      <c r="B875">
        <v>100.9491</v>
      </c>
      <c r="C875">
        <v>114.9868</v>
      </c>
      <c r="D875">
        <v>126.19</v>
      </c>
      <c r="E875" t="s">
        <v>115</v>
      </c>
      <c r="F875" t="s">
        <v>115</v>
      </c>
      <c r="G875" t="s">
        <v>98</v>
      </c>
      <c r="H875">
        <v>2020</v>
      </c>
      <c r="I875">
        <v>0.54</v>
      </c>
      <c r="J875">
        <v>62.092872000000007</v>
      </c>
      <c r="K875">
        <v>54.512514000000003</v>
      </c>
      <c r="L875">
        <v>7.5803580000000039</v>
      </c>
      <c r="M875" t="s">
        <v>141</v>
      </c>
    </row>
    <row r="876" spans="1:13" x14ac:dyDescent="0.3">
      <c r="A876" t="s">
        <v>41</v>
      </c>
      <c r="B876">
        <v>100.9491</v>
      </c>
      <c r="C876">
        <v>114.9868</v>
      </c>
      <c r="D876">
        <v>126.19</v>
      </c>
      <c r="E876" t="s">
        <v>115</v>
      </c>
      <c r="F876" t="s">
        <v>115</v>
      </c>
      <c r="G876" t="s">
        <v>100</v>
      </c>
      <c r="H876">
        <v>2020</v>
      </c>
      <c r="I876">
        <v>2.1800000000000002</v>
      </c>
      <c r="J876">
        <v>250.67122400000002</v>
      </c>
      <c r="K876">
        <v>220.06903800000001</v>
      </c>
      <c r="L876">
        <v>30.602186000000017</v>
      </c>
      <c r="M876" t="s">
        <v>142</v>
      </c>
    </row>
    <row r="877" spans="1:13" x14ac:dyDescent="0.3">
      <c r="A877" t="s">
        <v>41</v>
      </c>
      <c r="B877">
        <v>100.9491</v>
      </c>
      <c r="C877">
        <v>114.9868</v>
      </c>
      <c r="D877">
        <v>126.19</v>
      </c>
      <c r="E877" t="s">
        <v>115</v>
      </c>
      <c r="F877" t="s">
        <v>115</v>
      </c>
      <c r="G877" t="s">
        <v>101</v>
      </c>
      <c r="H877">
        <v>2020</v>
      </c>
      <c r="I877">
        <v>0</v>
      </c>
      <c r="J877">
        <v>0</v>
      </c>
      <c r="K877">
        <v>0</v>
      </c>
      <c r="L877">
        <v>0</v>
      </c>
      <c r="M877" t="s">
        <v>143</v>
      </c>
    </row>
    <row r="878" spans="1:13" x14ac:dyDescent="0.3">
      <c r="A878" t="s">
        <v>41</v>
      </c>
      <c r="B878">
        <v>100.9491</v>
      </c>
      <c r="C878">
        <v>114.9868</v>
      </c>
      <c r="D878">
        <v>126.19</v>
      </c>
      <c r="E878" t="s">
        <v>115</v>
      </c>
      <c r="F878" t="s">
        <v>115</v>
      </c>
      <c r="G878" t="s">
        <v>102</v>
      </c>
      <c r="H878">
        <v>2020</v>
      </c>
      <c r="I878">
        <v>5.36</v>
      </c>
      <c r="J878">
        <v>616.32924800000001</v>
      </c>
      <c r="K878">
        <v>541.087176</v>
      </c>
      <c r="L878">
        <v>75.242072000000007</v>
      </c>
      <c r="M878" t="s">
        <v>144</v>
      </c>
    </row>
    <row r="879" spans="1:13" x14ac:dyDescent="0.3">
      <c r="A879" t="s">
        <v>41</v>
      </c>
      <c r="B879">
        <v>100.9491</v>
      </c>
      <c r="C879">
        <v>114.9868</v>
      </c>
      <c r="D879">
        <v>126.19</v>
      </c>
      <c r="E879" t="s">
        <v>115</v>
      </c>
      <c r="F879" t="s">
        <v>115</v>
      </c>
      <c r="G879" t="s">
        <v>103</v>
      </c>
      <c r="H879">
        <v>2020</v>
      </c>
      <c r="I879">
        <v>0</v>
      </c>
      <c r="J879">
        <v>0</v>
      </c>
      <c r="K879">
        <v>0</v>
      </c>
      <c r="L879">
        <v>0</v>
      </c>
      <c r="M879" t="s">
        <v>145</v>
      </c>
    </row>
    <row r="880" spans="1:13" x14ac:dyDescent="0.3">
      <c r="A880" t="s">
        <v>41</v>
      </c>
      <c r="B880">
        <v>100.9491</v>
      </c>
      <c r="C880">
        <v>114.9868</v>
      </c>
      <c r="D880">
        <v>126.19</v>
      </c>
      <c r="E880" t="s">
        <v>115</v>
      </c>
      <c r="F880" t="s">
        <v>115</v>
      </c>
      <c r="G880" t="s">
        <v>104</v>
      </c>
      <c r="H880">
        <v>2020</v>
      </c>
      <c r="I880">
        <v>0</v>
      </c>
      <c r="J880">
        <v>0</v>
      </c>
      <c r="K880">
        <v>0</v>
      </c>
      <c r="L880">
        <v>0</v>
      </c>
      <c r="M880" t="s">
        <v>146</v>
      </c>
    </row>
    <row r="881" spans="1:13" x14ac:dyDescent="0.3">
      <c r="A881" t="s">
        <v>41</v>
      </c>
      <c r="B881">
        <v>100.9491</v>
      </c>
      <c r="C881">
        <v>114.9868</v>
      </c>
      <c r="D881">
        <v>126.19</v>
      </c>
      <c r="E881" t="s">
        <v>115</v>
      </c>
      <c r="F881" t="s">
        <v>115</v>
      </c>
      <c r="G881" t="s">
        <v>105</v>
      </c>
      <c r="H881">
        <v>2020</v>
      </c>
      <c r="I881">
        <v>5.41</v>
      </c>
      <c r="J881">
        <v>622.07858800000008</v>
      </c>
      <c r="K881">
        <v>546.13463100000001</v>
      </c>
      <c r="L881">
        <v>75.943957000000069</v>
      </c>
      <c r="M881" t="s">
        <v>147</v>
      </c>
    </row>
    <row r="882" spans="1:13" x14ac:dyDescent="0.3">
      <c r="A882" t="s">
        <v>41</v>
      </c>
      <c r="B882">
        <v>100.9491</v>
      </c>
      <c r="C882">
        <v>114.9868</v>
      </c>
      <c r="D882">
        <v>126.19</v>
      </c>
      <c r="E882" t="s">
        <v>115</v>
      </c>
      <c r="F882" t="s">
        <v>115</v>
      </c>
      <c r="G882" t="s">
        <v>106</v>
      </c>
      <c r="H882">
        <v>2020</v>
      </c>
      <c r="I882">
        <v>0</v>
      </c>
      <c r="J882">
        <v>0</v>
      </c>
      <c r="K882">
        <v>0</v>
      </c>
      <c r="L882">
        <v>0</v>
      </c>
      <c r="M882" t="s">
        <v>148</v>
      </c>
    </row>
    <row r="883" spans="1:13" x14ac:dyDescent="0.3">
      <c r="A883" t="s">
        <v>41</v>
      </c>
      <c r="B883">
        <v>100.9491</v>
      </c>
      <c r="C883">
        <v>114.9868</v>
      </c>
      <c r="D883">
        <v>126.19</v>
      </c>
      <c r="E883" t="s">
        <v>115</v>
      </c>
      <c r="F883" t="s">
        <v>115</v>
      </c>
      <c r="G883" t="s">
        <v>107</v>
      </c>
      <c r="H883">
        <v>2021</v>
      </c>
      <c r="I883">
        <v>0</v>
      </c>
      <c r="J883">
        <v>0</v>
      </c>
      <c r="K883">
        <v>0</v>
      </c>
      <c r="L883">
        <v>0</v>
      </c>
      <c r="M883" t="s">
        <v>149</v>
      </c>
    </row>
    <row r="884" spans="1:13" x14ac:dyDescent="0.3">
      <c r="A884" t="s">
        <v>41</v>
      </c>
      <c r="B884">
        <v>44.231299999999997</v>
      </c>
      <c r="C884">
        <v>56.970999999999997</v>
      </c>
      <c r="D884">
        <v>61.454799999999999</v>
      </c>
      <c r="E884" t="s">
        <v>15</v>
      </c>
      <c r="F884" t="s">
        <v>15</v>
      </c>
      <c r="G884" t="s">
        <v>98</v>
      </c>
      <c r="H884">
        <v>2020</v>
      </c>
      <c r="I884">
        <v>0.71</v>
      </c>
      <c r="J884">
        <v>40.449409999999993</v>
      </c>
      <c r="K884">
        <v>31.404222999999998</v>
      </c>
      <c r="L884">
        <v>9.045186999999995</v>
      </c>
      <c r="M884" t="s">
        <v>141</v>
      </c>
    </row>
    <row r="885" spans="1:13" x14ac:dyDescent="0.3">
      <c r="A885" t="s">
        <v>41</v>
      </c>
      <c r="B885">
        <v>44.231299999999997</v>
      </c>
      <c r="C885">
        <v>56.970999999999997</v>
      </c>
      <c r="D885">
        <v>61.454799999999999</v>
      </c>
      <c r="E885" t="s">
        <v>15</v>
      </c>
      <c r="F885" t="s">
        <v>15</v>
      </c>
      <c r="G885" t="s">
        <v>100</v>
      </c>
      <c r="H885">
        <v>2020</v>
      </c>
      <c r="I885">
        <v>2.66</v>
      </c>
      <c r="J885">
        <v>151.54285999999999</v>
      </c>
      <c r="K885">
        <v>117.655258</v>
      </c>
      <c r="L885">
        <v>33.887601999999987</v>
      </c>
      <c r="M885" t="s">
        <v>142</v>
      </c>
    </row>
    <row r="886" spans="1:13" x14ac:dyDescent="0.3">
      <c r="A886" t="s">
        <v>41</v>
      </c>
      <c r="B886">
        <v>44.231299999999997</v>
      </c>
      <c r="C886">
        <v>56.970999999999997</v>
      </c>
      <c r="D886">
        <v>61.454799999999999</v>
      </c>
      <c r="E886" t="s">
        <v>15</v>
      </c>
      <c r="F886" t="s">
        <v>15</v>
      </c>
      <c r="G886" t="s">
        <v>101</v>
      </c>
      <c r="H886">
        <v>2020</v>
      </c>
      <c r="I886">
        <v>0</v>
      </c>
      <c r="J886">
        <v>0</v>
      </c>
      <c r="K886">
        <v>0</v>
      </c>
      <c r="L886">
        <v>0</v>
      </c>
      <c r="M886" t="s">
        <v>143</v>
      </c>
    </row>
    <row r="887" spans="1:13" x14ac:dyDescent="0.3">
      <c r="A887" t="s">
        <v>41</v>
      </c>
      <c r="B887">
        <v>44.231299999999997</v>
      </c>
      <c r="C887">
        <v>56.970999999999997</v>
      </c>
      <c r="D887">
        <v>61.454799999999999</v>
      </c>
      <c r="E887" t="s">
        <v>15</v>
      </c>
      <c r="F887" t="s">
        <v>15</v>
      </c>
      <c r="G887" t="s">
        <v>102</v>
      </c>
      <c r="H887">
        <v>2020</v>
      </c>
      <c r="I887">
        <v>0.49</v>
      </c>
      <c r="J887">
        <v>27.915789999999998</v>
      </c>
      <c r="K887">
        <v>21.673337</v>
      </c>
      <c r="L887">
        <v>6.2424529999999976</v>
      </c>
      <c r="M887" t="s">
        <v>144</v>
      </c>
    </row>
    <row r="888" spans="1:13" x14ac:dyDescent="0.3">
      <c r="A888" t="s">
        <v>41</v>
      </c>
      <c r="B888">
        <v>44.231299999999997</v>
      </c>
      <c r="C888">
        <v>56.970999999999997</v>
      </c>
      <c r="D888">
        <v>61.454799999999999</v>
      </c>
      <c r="E888" t="s">
        <v>15</v>
      </c>
      <c r="F888" t="s">
        <v>15</v>
      </c>
      <c r="G888" t="s">
        <v>103</v>
      </c>
      <c r="H888">
        <v>2020</v>
      </c>
      <c r="I888">
        <v>0</v>
      </c>
      <c r="J888">
        <v>0</v>
      </c>
      <c r="K888">
        <v>0</v>
      </c>
      <c r="L888">
        <v>0</v>
      </c>
      <c r="M888" t="s">
        <v>145</v>
      </c>
    </row>
    <row r="889" spans="1:13" x14ac:dyDescent="0.3">
      <c r="A889" t="s">
        <v>41</v>
      </c>
      <c r="B889">
        <v>44.231299999999997</v>
      </c>
      <c r="C889">
        <v>56.970999999999997</v>
      </c>
      <c r="D889">
        <v>61.454799999999999</v>
      </c>
      <c r="E889" t="s">
        <v>15</v>
      </c>
      <c r="F889" t="s">
        <v>15</v>
      </c>
      <c r="G889" t="s">
        <v>104</v>
      </c>
      <c r="H889">
        <v>2020</v>
      </c>
      <c r="I889">
        <v>0</v>
      </c>
      <c r="J889">
        <v>0</v>
      </c>
      <c r="K889">
        <v>0</v>
      </c>
      <c r="L889">
        <v>0</v>
      </c>
      <c r="M889" t="s">
        <v>146</v>
      </c>
    </row>
    <row r="890" spans="1:13" x14ac:dyDescent="0.3">
      <c r="A890" t="s">
        <v>41</v>
      </c>
      <c r="B890">
        <v>44.231299999999997</v>
      </c>
      <c r="C890">
        <v>56.970999999999997</v>
      </c>
      <c r="D890">
        <v>61.454799999999999</v>
      </c>
      <c r="E890" t="s">
        <v>15</v>
      </c>
      <c r="F890" t="s">
        <v>15</v>
      </c>
      <c r="G890" t="s">
        <v>105</v>
      </c>
      <c r="H890">
        <v>2020</v>
      </c>
      <c r="I890">
        <v>0</v>
      </c>
      <c r="J890">
        <v>0</v>
      </c>
      <c r="K890">
        <v>0</v>
      </c>
      <c r="L890">
        <v>0</v>
      </c>
      <c r="M890" t="s">
        <v>147</v>
      </c>
    </row>
    <row r="891" spans="1:13" x14ac:dyDescent="0.3">
      <c r="A891" t="s">
        <v>41</v>
      </c>
      <c r="B891">
        <v>44.231299999999997</v>
      </c>
      <c r="C891">
        <v>56.970999999999997</v>
      </c>
      <c r="D891">
        <v>61.454799999999999</v>
      </c>
      <c r="E891" t="s">
        <v>15</v>
      </c>
      <c r="F891" t="s">
        <v>15</v>
      </c>
      <c r="G891" t="s">
        <v>106</v>
      </c>
      <c r="H891">
        <v>2020</v>
      </c>
      <c r="I891">
        <v>0</v>
      </c>
      <c r="J891">
        <v>0</v>
      </c>
      <c r="K891">
        <v>0</v>
      </c>
      <c r="L891">
        <v>0</v>
      </c>
      <c r="M891" t="s">
        <v>148</v>
      </c>
    </row>
    <row r="892" spans="1:13" x14ac:dyDescent="0.3">
      <c r="A892" t="s">
        <v>41</v>
      </c>
      <c r="B892">
        <v>44.231299999999997</v>
      </c>
      <c r="C892">
        <v>56.970999999999997</v>
      </c>
      <c r="D892">
        <v>61.454799999999999</v>
      </c>
      <c r="E892" t="s">
        <v>15</v>
      </c>
      <c r="F892" t="s">
        <v>15</v>
      </c>
      <c r="G892" t="s">
        <v>107</v>
      </c>
      <c r="H892">
        <v>2021</v>
      </c>
      <c r="I892">
        <v>0.26</v>
      </c>
      <c r="J892">
        <v>14.81246</v>
      </c>
      <c r="K892">
        <v>11.500138</v>
      </c>
      <c r="L892">
        <v>3.312322</v>
      </c>
      <c r="M892" t="s">
        <v>149</v>
      </c>
    </row>
    <row r="893" spans="1:13" x14ac:dyDescent="0.3">
      <c r="A893" t="s">
        <v>41</v>
      </c>
      <c r="B893">
        <v>145.50489999999999</v>
      </c>
      <c r="C893">
        <v>200.68180000000001</v>
      </c>
      <c r="D893">
        <v>205.54679999999999</v>
      </c>
      <c r="E893" t="s">
        <v>116</v>
      </c>
      <c r="F893" t="s">
        <v>116</v>
      </c>
      <c r="G893" t="s">
        <v>98</v>
      </c>
      <c r="H893">
        <v>2020</v>
      </c>
      <c r="I893">
        <v>8.99</v>
      </c>
      <c r="J893">
        <v>1804.1293820000001</v>
      </c>
      <c r="K893">
        <v>1308.0890509999999</v>
      </c>
      <c r="L893">
        <v>496.04033100000015</v>
      </c>
      <c r="M893" t="s">
        <v>141</v>
      </c>
    </row>
    <row r="894" spans="1:13" x14ac:dyDescent="0.3">
      <c r="A894" t="s">
        <v>41</v>
      </c>
      <c r="B894">
        <v>145.50489999999999</v>
      </c>
      <c r="C894">
        <v>200.68180000000001</v>
      </c>
      <c r="D894">
        <v>205.54679999999999</v>
      </c>
      <c r="E894" t="s">
        <v>116</v>
      </c>
      <c r="F894" t="s">
        <v>116</v>
      </c>
      <c r="G894" t="s">
        <v>100</v>
      </c>
      <c r="H894">
        <v>2020</v>
      </c>
      <c r="I894">
        <v>0</v>
      </c>
      <c r="J894">
        <v>0</v>
      </c>
      <c r="K894">
        <v>0</v>
      </c>
      <c r="L894">
        <v>0</v>
      </c>
      <c r="M894" t="s">
        <v>142</v>
      </c>
    </row>
    <row r="895" spans="1:13" x14ac:dyDescent="0.3">
      <c r="A895" t="s">
        <v>41</v>
      </c>
      <c r="B895">
        <v>145.50489999999999</v>
      </c>
      <c r="C895">
        <v>200.68180000000001</v>
      </c>
      <c r="D895">
        <v>205.54679999999999</v>
      </c>
      <c r="E895" t="s">
        <v>116</v>
      </c>
      <c r="F895" t="s">
        <v>116</v>
      </c>
      <c r="G895" t="s">
        <v>101</v>
      </c>
      <c r="H895">
        <v>2020</v>
      </c>
      <c r="I895">
        <v>5.5</v>
      </c>
      <c r="J895">
        <v>1103.7499</v>
      </c>
      <c r="K895">
        <v>800.27694999999994</v>
      </c>
      <c r="L895">
        <v>303.47295000000008</v>
      </c>
      <c r="M895" t="s">
        <v>143</v>
      </c>
    </row>
    <row r="896" spans="1:13" x14ac:dyDescent="0.3">
      <c r="A896" t="s">
        <v>41</v>
      </c>
      <c r="B896">
        <v>145.50489999999999</v>
      </c>
      <c r="C896">
        <v>200.68180000000001</v>
      </c>
      <c r="D896">
        <v>205.54679999999999</v>
      </c>
      <c r="E896" t="s">
        <v>116</v>
      </c>
      <c r="F896" t="s">
        <v>116</v>
      </c>
      <c r="G896" t="s">
        <v>102</v>
      </c>
      <c r="H896">
        <v>2020</v>
      </c>
      <c r="I896">
        <v>0</v>
      </c>
      <c r="J896">
        <v>0</v>
      </c>
      <c r="K896">
        <v>0</v>
      </c>
      <c r="L896">
        <v>0</v>
      </c>
      <c r="M896" t="s">
        <v>144</v>
      </c>
    </row>
    <row r="897" spans="1:13" x14ac:dyDescent="0.3">
      <c r="A897" t="s">
        <v>41</v>
      </c>
      <c r="B897">
        <v>145.50489999999999</v>
      </c>
      <c r="C897">
        <v>200.68180000000001</v>
      </c>
      <c r="D897">
        <v>205.54679999999999</v>
      </c>
      <c r="E897" t="s">
        <v>116</v>
      </c>
      <c r="F897" t="s">
        <v>116</v>
      </c>
      <c r="G897" t="s">
        <v>103</v>
      </c>
      <c r="H897">
        <v>2020</v>
      </c>
      <c r="I897">
        <v>1.25</v>
      </c>
      <c r="J897">
        <v>250.85225000000003</v>
      </c>
      <c r="K897">
        <v>181.881125</v>
      </c>
      <c r="L897">
        <v>68.971125000000029</v>
      </c>
      <c r="M897" t="s">
        <v>145</v>
      </c>
    </row>
    <row r="898" spans="1:13" x14ac:dyDescent="0.3">
      <c r="A898" t="s">
        <v>41</v>
      </c>
      <c r="B898">
        <v>145.50489999999999</v>
      </c>
      <c r="C898">
        <v>200.68180000000001</v>
      </c>
      <c r="D898">
        <v>205.54679999999999</v>
      </c>
      <c r="E898" t="s">
        <v>116</v>
      </c>
      <c r="F898" t="s">
        <v>116</v>
      </c>
      <c r="G898" t="s">
        <v>104</v>
      </c>
      <c r="H898">
        <v>2020</v>
      </c>
      <c r="I898">
        <v>0</v>
      </c>
      <c r="J898">
        <v>0</v>
      </c>
      <c r="K898">
        <v>0</v>
      </c>
      <c r="L898">
        <v>0</v>
      </c>
      <c r="M898" t="s">
        <v>146</v>
      </c>
    </row>
    <row r="899" spans="1:13" x14ac:dyDescent="0.3">
      <c r="A899" t="s">
        <v>41</v>
      </c>
      <c r="B899">
        <v>145.50489999999999</v>
      </c>
      <c r="C899">
        <v>200.68180000000001</v>
      </c>
      <c r="D899">
        <v>205.54679999999999</v>
      </c>
      <c r="E899" t="s">
        <v>116</v>
      </c>
      <c r="F899" t="s">
        <v>116</v>
      </c>
      <c r="G899" t="s">
        <v>105</v>
      </c>
      <c r="H899">
        <v>2020</v>
      </c>
      <c r="I899">
        <v>2.4700000000000002</v>
      </c>
      <c r="J899">
        <v>495.68404600000008</v>
      </c>
      <c r="K899">
        <v>359.39710300000002</v>
      </c>
      <c r="L899">
        <v>136.28694300000006</v>
      </c>
      <c r="M899" t="s">
        <v>147</v>
      </c>
    </row>
    <row r="900" spans="1:13" x14ac:dyDescent="0.3">
      <c r="A900" t="s">
        <v>41</v>
      </c>
      <c r="B900">
        <v>145.50489999999999</v>
      </c>
      <c r="C900">
        <v>200.68180000000001</v>
      </c>
      <c r="D900">
        <v>205.54679999999999</v>
      </c>
      <c r="E900" t="s">
        <v>116</v>
      </c>
      <c r="F900" t="s">
        <v>116</v>
      </c>
      <c r="G900" t="s">
        <v>106</v>
      </c>
      <c r="H900">
        <v>2020</v>
      </c>
      <c r="I900">
        <v>0</v>
      </c>
      <c r="J900">
        <v>0</v>
      </c>
      <c r="K900">
        <v>0</v>
      </c>
      <c r="L900">
        <v>0</v>
      </c>
      <c r="M900" t="s">
        <v>148</v>
      </c>
    </row>
    <row r="901" spans="1:13" x14ac:dyDescent="0.3">
      <c r="A901" t="s">
        <v>41</v>
      </c>
      <c r="B901">
        <v>145.50489999999999</v>
      </c>
      <c r="C901">
        <v>200.68180000000001</v>
      </c>
      <c r="D901">
        <v>205.54679999999999</v>
      </c>
      <c r="E901" t="s">
        <v>116</v>
      </c>
      <c r="F901" t="s">
        <v>116</v>
      </c>
      <c r="G901" t="s">
        <v>107</v>
      </c>
      <c r="H901">
        <v>2021</v>
      </c>
      <c r="I901">
        <v>2.14</v>
      </c>
      <c r="J901">
        <v>429.45905200000004</v>
      </c>
      <c r="K901">
        <v>311.38048600000002</v>
      </c>
      <c r="L901">
        <v>118.07856600000002</v>
      </c>
      <c r="M901" t="s">
        <v>149</v>
      </c>
    </row>
    <row r="902" spans="1:13" x14ac:dyDescent="0.3">
      <c r="A902" t="s">
        <v>41</v>
      </c>
      <c r="B902">
        <v>123.2915</v>
      </c>
      <c r="C902">
        <v>132.5472</v>
      </c>
      <c r="D902">
        <v>156.90819999999999</v>
      </c>
      <c r="E902" t="s">
        <v>16</v>
      </c>
      <c r="F902" t="s">
        <v>16</v>
      </c>
      <c r="G902" t="s">
        <v>98</v>
      </c>
      <c r="H902">
        <v>2020</v>
      </c>
      <c r="I902">
        <v>1.83</v>
      </c>
      <c r="J902">
        <v>242.56137600000002</v>
      </c>
      <c r="K902">
        <v>225.623445</v>
      </c>
      <c r="L902">
        <v>16.93793100000002</v>
      </c>
      <c r="M902" t="s">
        <v>141</v>
      </c>
    </row>
    <row r="903" spans="1:13" x14ac:dyDescent="0.3">
      <c r="A903" t="s">
        <v>41</v>
      </c>
      <c r="B903">
        <v>123.2915</v>
      </c>
      <c r="C903">
        <v>132.5472</v>
      </c>
      <c r="D903">
        <v>156.90819999999999</v>
      </c>
      <c r="E903" t="s">
        <v>16</v>
      </c>
      <c r="F903" t="s">
        <v>16</v>
      </c>
      <c r="G903" t="s">
        <v>100</v>
      </c>
      <c r="H903">
        <v>2020</v>
      </c>
      <c r="I903">
        <v>2.2200000000000002</v>
      </c>
      <c r="J903">
        <v>294.25478400000003</v>
      </c>
      <c r="K903">
        <v>273.70713000000001</v>
      </c>
      <c r="L903">
        <v>20.547654000000023</v>
      </c>
      <c r="M903" t="s">
        <v>142</v>
      </c>
    </row>
    <row r="904" spans="1:13" x14ac:dyDescent="0.3">
      <c r="A904" t="s">
        <v>41</v>
      </c>
      <c r="B904">
        <v>123.2915</v>
      </c>
      <c r="C904">
        <v>132.5472</v>
      </c>
      <c r="D904">
        <v>156.90819999999999</v>
      </c>
      <c r="E904" t="s">
        <v>16</v>
      </c>
      <c r="F904" t="s">
        <v>16</v>
      </c>
      <c r="G904" t="s">
        <v>101</v>
      </c>
      <c r="H904">
        <v>2020</v>
      </c>
      <c r="I904">
        <v>0</v>
      </c>
      <c r="J904">
        <v>0</v>
      </c>
      <c r="K904">
        <v>0</v>
      </c>
      <c r="L904">
        <v>0</v>
      </c>
      <c r="M904" t="s">
        <v>143</v>
      </c>
    </row>
    <row r="905" spans="1:13" x14ac:dyDescent="0.3">
      <c r="A905" t="s">
        <v>41</v>
      </c>
      <c r="B905">
        <v>123.2915</v>
      </c>
      <c r="C905">
        <v>132.5472</v>
      </c>
      <c r="D905">
        <v>156.90819999999999</v>
      </c>
      <c r="E905" t="s">
        <v>16</v>
      </c>
      <c r="F905" t="s">
        <v>16</v>
      </c>
      <c r="G905" t="s">
        <v>102</v>
      </c>
      <c r="H905">
        <v>2020</v>
      </c>
      <c r="I905">
        <v>0</v>
      </c>
      <c r="J905">
        <v>0</v>
      </c>
      <c r="K905">
        <v>0</v>
      </c>
      <c r="L905">
        <v>0</v>
      </c>
      <c r="M905" t="s">
        <v>144</v>
      </c>
    </row>
    <row r="906" spans="1:13" x14ac:dyDescent="0.3">
      <c r="A906" t="s">
        <v>41</v>
      </c>
      <c r="B906">
        <v>123.2915</v>
      </c>
      <c r="C906">
        <v>132.5472</v>
      </c>
      <c r="D906">
        <v>156.90819999999999</v>
      </c>
      <c r="E906" t="s">
        <v>16</v>
      </c>
      <c r="F906" t="s">
        <v>16</v>
      </c>
      <c r="G906" t="s">
        <v>103</v>
      </c>
      <c r="H906">
        <v>2020</v>
      </c>
      <c r="I906">
        <v>9.6</v>
      </c>
      <c r="J906">
        <v>1272.4531199999999</v>
      </c>
      <c r="K906">
        <v>1183.5983999999999</v>
      </c>
      <c r="L906">
        <v>88.854720000000043</v>
      </c>
      <c r="M906" t="s">
        <v>145</v>
      </c>
    </row>
    <row r="907" spans="1:13" x14ac:dyDescent="0.3">
      <c r="A907" t="s">
        <v>41</v>
      </c>
      <c r="B907">
        <v>123.2915</v>
      </c>
      <c r="C907">
        <v>132.5472</v>
      </c>
      <c r="D907">
        <v>156.90819999999999</v>
      </c>
      <c r="E907" t="s">
        <v>16</v>
      </c>
      <c r="F907" t="s">
        <v>16</v>
      </c>
      <c r="G907" t="s">
        <v>104</v>
      </c>
      <c r="H907">
        <v>2020</v>
      </c>
      <c r="I907">
        <v>0</v>
      </c>
      <c r="J907">
        <v>0</v>
      </c>
      <c r="K907">
        <v>0</v>
      </c>
      <c r="L907">
        <v>0</v>
      </c>
      <c r="M907" t="s">
        <v>146</v>
      </c>
    </row>
    <row r="908" spans="1:13" x14ac:dyDescent="0.3">
      <c r="A908" t="s">
        <v>41</v>
      </c>
      <c r="B908">
        <v>123.2915</v>
      </c>
      <c r="C908">
        <v>132.5472</v>
      </c>
      <c r="D908">
        <v>156.90819999999999</v>
      </c>
      <c r="E908" t="s">
        <v>16</v>
      </c>
      <c r="F908" t="s">
        <v>16</v>
      </c>
      <c r="G908" t="s">
        <v>105</v>
      </c>
      <c r="H908">
        <v>2020</v>
      </c>
      <c r="I908">
        <v>2.92</v>
      </c>
      <c r="J908">
        <v>387.037824</v>
      </c>
      <c r="K908">
        <v>360.01117999999997</v>
      </c>
      <c r="L908">
        <v>27.026644000000033</v>
      </c>
      <c r="M908" t="s">
        <v>147</v>
      </c>
    </row>
    <row r="909" spans="1:13" x14ac:dyDescent="0.3">
      <c r="A909" t="s">
        <v>41</v>
      </c>
      <c r="B909">
        <v>123.2915</v>
      </c>
      <c r="C909">
        <v>132.5472</v>
      </c>
      <c r="D909">
        <v>156.90819999999999</v>
      </c>
      <c r="E909" t="s">
        <v>16</v>
      </c>
      <c r="F909" t="s">
        <v>16</v>
      </c>
      <c r="G909" t="s">
        <v>106</v>
      </c>
      <c r="H909">
        <v>2020</v>
      </c>
      <c r="I909">
        <v>8.93</v>
      </c>
      <c r="J909">
        <v>1183.6464960000001</v>
      </c>
      <c r="K909">
        <v>1100.993095</v>
      </c>
      <c r="L909">
        <v>82.653401000000031</v>
      </c>
      <c r="M909" t="s">
        <v>148</v>
      </c>
    </row>
    <row r="910" spans="1:13" x14ac:dyDescent="0.3">
      <c r="A910" t="s">
        <v>41</v>
      </c>
      <c r="B910">
        <v>123.2915</v>
      </c>
      <c r="C910">
        <v>132.5472</v>
      </c>
      <c r="D910">
        <v>156.90819999999999</v>
      </c>
      <c r="E910" t="s">
        <v>16</v>
      </c>
      <c r="F910" t="s">
        <v>16</v>
      </c>
      <c r="G910" t="s">
        <v>107</v>
      </c>
      <c r="H910">
        <v>2021</v>
      </c>
      <c r="I910">
        <v>1.95</v>
      </c>
      <c r="J910">
        <v>258.46704</v>
      </c>
      <c r="K910">
        <v>240.41842499999998</v>
      </c>
      <c r="L910">
        <v>18.048615000000012</v>
      </c>
      <c r="M910" t="s">
        <v>149</v>
      </c>
    </row>
    <row r="911" spans="1:13" x14ac:dyDescent="0.3">
      <c r="A911" t="s">
        <v>42</v>
      </c>
      <c r="B911">
        <v>85.547700000000006</v>
      </c>
      <c r="C911">
        <v>135.85159999999999</v>
      </c>
      <c r="D911">
        <v>129.6388</v>
      </c>
      <c r="E911" t="s">
        <v>15</v>
      </c>
      <c r="F911" t="s">
        <v>15</v>
      </c>
      <c r="G911" t="s">
        <v>98</v>
      </c>
      <c r="H911">
        <v>2020</v>
      </c>
      <c r="I911">
        <v>2.2200000000000002</v>
      </c>
      <c r="J911">
        <v>301.590552</v>
      </c>
      <c r="K911">
        <v>189.91589400000004</v>
      </c>
      <c r="L911">
        <v>111.67465799999997</v>
      </c>
      <c r="M911" t="s">
        <v>141</v>
      </c>
    </row>
    <row r="912" spans="1:13" x14ac:dyDescent="0.3">
      <c r="A912" t="s">
        <v>42</v>
      </c>
      <c r="B912">
        <v>85.547700000000006</v>
      </c>
      <c r="C912">
        <v>135.85159999999999</v>
      </c>
      <c r="D912">
        <v>129.6388</v>
      </c>
      <c r="E912" t="s">
        <v>15</v>
      </c>
      <c r="F912" t="s">
        <v>15</v>
      </c>
      <c r="G912" t="s">
        <v>100</v>
      </c>
      <c r="H912">
        <v>2020</v>
      </c>
      <c r="I912">
        <v>3.54</v>
      </c>
      <c r="J912">
        <v>480.91466399999996</v>
      </c>
      <c r="K912">
        <v>302.83885800000002</v>
      </c>
      <c r="L912">
        <v>178.07580599999994</v>
      </c>
      <c r="M912" t="s">
        <v>142</v>
      </c>
    </row>
    <row r="913" spans="1:13" x14ac:dyDescent="0.3">
      <c r="A913" t="s">
        <v>42</v>
      </c>
      <c r="B913">
        <v>85.547700000000006</v>
      </c>
      <c r="C913">
        <v>135.85159999999999</v>
      </c>
      <c r="D913">
        <v>129.6388</v>
      </c>
      <c r="E913" t="s">
        <v>15</v>
      </c>
      <c r="F913" t="s">
        <v>15</v>
      </c>
      <c r="G913" t="s">
        <v>101</v>
      </c>
      <c r="H913">
        <v>2020</v>
      </c>
      <c r="I913">
        <v>3.48</v>
      </c>
      <c r="J913">
        <v>472.76356799999996</v>
      </c>
      <c r="K913">
        <v>297.70599600000003</v>
      </c>
      <c r="L913">
        <v>175.05757199999994</v>
      </c>
      <c r="M913" t="s">
        <v>143</v>
      </c>
    </row>
    <row r="914" spans="1:13" x14ac:dyDescent="0.3">
      <c r="A914" t="s">
        <v>42</v>
      </c>
      <c r="B914">
        <v>85.547700000000006</v>
      </c>
      <c r="C914">
        <v>135.85159999999999</v>
      </c>
      <c r="D914">
        <v>129.6388</v>
      </c>
      <c r="E914" t="s">
        <v>15</v>
      </c>
      <c r="F914" t="s">
        <v>15</v>
      </c>
      <c r="G914" t="s">
        <v>102</v>
      </c>
      <c r="H914">
        <v>2020</v>
      </c>
      <c r="I914">
        <v>3</v>
      </c>
      <c r="J914">
        <v>407.5548</v>
      </c>
      <c r="K914">
        <v>256.6431</v>
      </c>
      <c r="L914">
        <v>150.9117</v>
      </c>
      <c r="M914" t="s">
        <v>144</v>
      </c>
    </row>
    <row r="915" spans="1:13" x14ac:dyDescent="0.3">
      <c r="A915" t="s">
        <v>42</v>
      </c>
      <c r="B915">
        <v>85.547700000000006</v>
      </c>
      <c r="C915">
        <v>135.85159999999999</v>
      </c>
      <c r="D915">
        <v>129.6388</v>
      </c>
      <c r="E915" t="s">
        <v>15</v>
      </c>
      <c r="F915" t="s">
        <v>15</v>
      </c>
      <c r="G915" t="s">
        <v>103</v>
      </c>
      <c r="H915">
        <v>2020</v>
      </c>
      <c r="I915">
        <v>0</v>
      </c>
      <c r="J915">
        <v>0</v>
      </c>
      <c r="K915">
        <v>0</v>
      </c>
      <c r="L915">
        <v>0</v>
      </c>
      <c r="M915" t="s">
        <v>145</v>
      </c>
    </row>
    <row r="916" spans="1:13" x14ac:dyDescent="0.3">
      <c r="A916" t="s">
        <v>42</v>
      </c>
      <c r="B916">
        <v>85.547700000000006</v>
      </c>
      <c r="C916">
        <v>135.85159999999999</v>
      </c>
      <c r="D916">
        <v>129.6388</v>
      </c>
      <c r="E916" t="s">
        <v>15</v>
      </c>
      <c r="F916" t="s">
        <v>15</v>
      </c>
      <c r="G916" t="s">
        <v>104</v>
      </c>
      <c r="H916">
        <v>2020</v>
      </c>
      <c r="I916">
        <v>6.56</v>
      </c>
      <c r="J916">
        <v>891.18649599999992</v>
      </c>
      <c r="K916">
        <v>561.19291199999998</v>
      </c>
      <c r="L916">
        <v>329.99358399999994</v>
      </c>
      <c r="M916" t="s">
        <v>146</v>
      </c>
    </row>
    <row r="917" spans="1:13" x14ac:dyDescent="0.3">
      <c r="A917" t="s">
        <v>42</v>
      </c>
      <c r="B917">
        <v>85.547700000000006</v>
      </c>
      <c r="C917">
        <v>135.85159999999999</v>
      </c>
      <c r="D917">
        <v>129.6388</v>
      </c>
      <c r="E917" t="s">
        <v>15</v>
      </c>
      <c r="F917" t="s">
        <v>15</v>
      </c>
      <c r="G917" t="s">
        <v>105</v>
      </c>
      <c r="H917">
        <v>2020</v>
      </c>
      <c r="I917">
        <v>7.0000000000000007E-2</v>
      </c>
      <c r="J917">
        <v>9.5096120000000006</v>
      </c>
      <c r="K917">
        <v>5.9883390000000007</v>
      </c>
      <c r="L917">
        <v>3.5212729999999999</v>
      </c>
      <c r="M917" t="s">
        <v>147</v>
      </c>
    </row>
    <row r="918" spans="1:13" x14ac:dyDescent="0.3">
      <c r="A918" t="s">
        <v>42</v>
      </c>
      <c r="B918">
        <v>85.547700000000006</v>
      </c>
      <c r="C918">
        <v>135.85159999999999</v>
      </c>
      <c r="D918">
        <v>129.6388</v>
      </c>
      <c r="E918" t="s">
        <v>15</v>
      </c>
      <c r="F918" t="s">
        <v>15</v>
      </c>
      <c r="G918" t="s">
        <v>106</v>
      </c>
      <c r="H918">
        <v>2020</v>
      </c>
      <c r="I918">
        <v>0</v>
      </c>
      <c r="J918">
        <v>0</v>
      </c>
      <c r="K918">
        <v>0</v>
      </c>
      <c r="L918">
        <v>0</v>
      </c>
      <c r="M918" t="s">
        <v>148</v>
      </c>
    </row>
    <row r="919" spans="1:13" x14ac:dyDescent="0.3">
      <c r="A919" t="s">
        <v>42</v>
      </c>
      <c r="B919">
        <v>85.547700000000006</v>
      </c>
      <c r="C919">
        <v>135.85159999999999</v>
      </c>
      <c r="D919">
        <v>129.6388</v>
      </c>
      <c r="E919" t="s">
        <v>15</v>
      </c>
      <c r="F919" t="s">
        <v>15</v>
      </c>
      <c r="G919" t="s">
        <v>107</v>
      </c>
      <c r="H919">
        <v>2021</v>
      </c>
      <c r="I919">
        <v>0</v>
      </c>
      <c r="J919">
        <v>0</v>
      </c>
      <c r="K919">
        <v>0</v>
      </c>
      <c r="L919">
        <v>0</v>
      </c>
      <c r="M919" t="s">
        <v>149</v>
      </c>
    </row>
    <row r="920" spans="1:13" x14ac:dyDescent="0.3">
      <c r="A920" t="s">
        <v>42</v>
      </c>
      <c r="B920">
        <v>144.834</v>
      </c>
      <c r="C920">
        <v>196.99469999999999</v>
      </c>
      <c r="D920">
        <v>192.7295</v>
      </c>
      <c r="E920" t="s">
        <v>115</v>
      </c>
      <c r="F920" t="s">
        <v>115</v>
      </c>
      <c r="G920" t="s">
        <v>98</v>
      </c>
      <c r="H920">
        <v>2020</v>
      </c>
      <c r="I920">
        <v>0</v>
      </c>
      <c r="J920">
        <v>0</v>
      </c>
      <c r="K920">
        <v>0</v>
      </c>
      <c r="L920">
        <v>0</v>
      </c>
      <c r="M920" t="s">
        <v>141</v>
      </c>
    </row>
    <row r="921" spans="1:13" x14ac:dyDescent="0.3">
      <c r="A921" t="s">
        <v>42</v>
      </c>
      <c r="B921">
        <v>144.834</v>
      </c>
      <c r="C921">
        <v>196.99469999999999</v>
      </c>
      <c r="D921">
        <v>192.7295</v>
      </c>
      <c r="E921" t="s">
        <v>115</v>
      </c>
      <c r="F921" t="s">
        <v>115</v>
      </c>
      <c r="G921" t="s">
        <v>100</v>
      </c>
      <c r="H921">
        <v>2020</v>
      </c>
      <c r="I921">
        <v>7.94</v>
      </c>
      <c r="J921">
        <v>1564.1379180000001</v>
      </c>
      <c r="K921">
        <v>1149.9819600000001</v>
      </c>
      <c r="L921">
        <v>414.15595800000006</v>
      </c>
      <c r="M921" t="s">
        <v>142</v>
      </c>
    </row>
    <row r="922" spans="1:13" x14ac:dyDescent="0.3">
      <c r="A922" t="s">
        <v>42</v>
      </c>
      <c r="B922">
        <v>144.834</v>
      </c>
      <c r="C922">
        <v>196.99469999999999</v>
      </c>
      <c r="D922">
        <v>192.7295</v>
      </c>
      <c r="E922" t="s">
        <v>115</v>
      </c>
      <c r="F922" t="s">
        <v>115</v>
      </c>
      <c r="G922" t="s">
        <v>101</v>
      </c>
      <c r="H922">
        <v>2020</v>
      </c>
      <c r="I922">
        <v>0</v>
      </c>
      <c r="J922">
        <v>0</v>
      </c>
      <c r="K922">
        <v>0</v>
      </c>
      <c r="L922">
        <v>0</v>
      </c>
      <c r="M922" t="s">
        <v>143</v>
      </c>
    </row>
    <row r="923" spans="1:13" x14ac:dyDescent="0.3">
      <c r="A923" t="s">
        <v>42</v>
      </c>
      <c r="B923">
        <v>144.834</v>
      </c>
      <c r="C923">
        <v>196.99469999999999</v>
      </c>
      <c r="D923">
        <v>192.7295</v>
      </c>
      <c r="E923" t="s">
        <v>115</v>
      </c>
      <c r="F923" t="s">
        <v>115</v>
      </c>
      <c r="G923" t="s">
        <v>102</v>
      </c>
      <c r="H923">
        <v>2020</v>
      </c>
      <c r="I923">
        <v>0</v>
      </c>
      <c r="J923">
        <v>0</v>
      </c>
      <c r="K923">
        <v>0</v>
      </c>
      <c r="L923">
        <v>0</v>
      </c>
      <c r="M923" t="s">
        <v>144</v>
      </c>
    </row>
    <row r="924" spans="1:13" x14ac:dyDescent="0.3">
      <c r="A924" t="s">
        <v>42</v>
      </c>
      <c r="B924">
        <v>144.834</v>
      </c>
      <c r="C924">
        <v>196.99469999999999</v>
      </c>
      <c r="D924">
        <v>192.7295</v>
      </c>
      <c r="E924" t="s">
        <v>115</v>
      </c>
      <c r="F924" t="s">
        <v>115</v>
      </c>
      <c r="G924" t="s">
        <v>103</v>
      </c>
      <c r="H924">
        <v>2020</v>
      </c>
      <c r="I924">
        <v>2.5299999999999998</v>
      </c>
      <c r="J924">
        <v>498.39659099999994</v>
      </c>
      <c r="K924">
        <v>366.43001999999996</v>
      </c>
      <c r="L924">
        <v>131.96657099999999</v>
      </c>
      <c r="M924" t="s">
        <v>145</v>
      </c>
    </row>
    <row r="925" spans="1:13" x14ac:dyDescent="0.3">
      <c r="A925" t="s">
        <v>42</v>
      </c>
      <c r="B925">
        <v>144.834</v>
      </c>
      <c r="C925">
        <v>196.99469999999999</v>
      </c>
      <c r="D925">
        <v>192.7295</v>
      </c>
      <c r="E925" t="s">
        <v>115</v>
      </c>
      <c r="F925" t="s">
        <v>115</v>
      </c>
      <c r="G925" t="s">
        <v>104</v>
      </c>
      <c r="H925">
        <v>2020</v>
      </c>
      <c r="I925">
        <v>0</v>
      </c>
      <c r="J925">
        <v>0</v>
      </c>
      <c r="K925">
        <v>0</v>
      </c>
      <c r="L925">
        <v>0</v>
      </c>
      <c r="M925" t="s">
        <v>146</v>
      </c>
    </row>
    <row r="926" spans="1:13" x14ac:dyDescent="0.3">
      <c r="A926" t="s">
        <v>42</v>
      </c>
      <c r="B926">
        <v>144.834</v>
      </c>
      <c r="C926">
        <v>196.99469999999999</v>
      </c>
      <c r="D926">
        <v>192.7295</v>
      </c>
      <c r="E926" t="s">
        <v>115</v>
      </c>
      <c r="F926" t="s">
        <v>115</v>
      </c>
      <c r="G926" t="s">
        <v>105</v>
      </c>
      <c r="H926">
        <v>2020</v>
      </c>
      <c r="I926">
        <v>1.89</v>
      </c>
      <c r="J926">
        <v>372.31998299999998</v>
      </c>
      <c r="K926">
        <v>273.73626000000002</v>
      </c>
      <c r="L926">
        <v>98.583722999999964</v>
      </c>
      <c r="M926" t="s">
        <v>147</v>
      </c>
    </row>
    <row r="927" spans="1:13" x14ac:dyDescent="0.3">
      <c r="A927" t="s">
        <v>42</v>
      </c>
      <c r="B927">
        <v>144.834</v>
      </c>
      <c r="C927">
        <v>196.99469999999999</v>
      </c>
      <c r="D927">
        <v>192.7295</v>
      </c>
      <c r="E927" t="s">
        <v>115</v>
      </c>
      <c r="F927" t="s">
        <v>115</v>
      </c>
      <c r="G927" t="s">
        <v>106</v>
      </c>
      <c r="H927">
        <v>2020</v>
      </c>
      <c r="I927">
        <v>4.04</v>
      </c>
      <c r="J927">
        <v>795.85858799999994</v>
      </c>
      <c r="K927">
        <v>585.12936000000002</v>
      </c>
      <c r="L927">
        <v>210.72922799999992</v>
      </c>
      <c r="M927" t="s">
        <v>148</v>
      </c>
    </row>
    <row r="928" spans="1:13" x14ac:dyDescent="0.3">
      <c r="A928" t="s">
        <v>42</v>
      </c>
      <c r="B928">
        <v>144.834</v>
      </c>
      <c r="C928">
        <v>196.99469999999999</v>
      </c>
      <c r="D928">
        <v>192.7295</v>
      </c>
      <c r="E928" t="s">
        <v>115</v>
      </c>
      <c r="F928" t="s">
        <v>115</v>
      </c>
      <c r="G928" t="s">
        <v>107</v>
      </c>
      <c r="H928">
        <v>2021</v>
      </c>
      <c r="I928">
        <v>0</v>
      </c>
      <c r="J928">
        <v>0</v>
      </c>
      <c r="K928">
        <v>0</v>
      </c>
      <c r="L928">
        <v>0</v>
      </c>
      <c r="M928" t="s">
        <v>149</v>
      </c>
    </row>
    <row r="929" spans="1:13" x14ac:dyDescent="0.3">
      <c r="A929" t="s">
        <v>42</v>
      </c>
      <c r="B929">
        <v>59.497100000000003</v>
      </c>
      <c r="C929">
        <v>72.498900000000006</v>
      </c>
      <c r="D929">
        <v>77.322999999999993</v>
      </c>
      <c r="E929" t="s">
        <v>116</v>
      </c>
      <c r="F929" t="s">
        <v>116</v>
      </c>
      <c r="G929" t="s">
        <v>98</v>
      </c>
      <c r="H929">
        <v>2020</v>
      </c>
      <c r="I929">
        <v>0</v>
      </c>
      <c r="J929">
        <v>0</v>
      </c>
      <c r="K929">
        <v>0</v>
      </c>
      <c r="L929">
        <v>0</v>
      </c>
      <c r="M929" t="s">
        <v>141</v>
      </c>
    </row>
    <row r="930" spans="1:13" x14ac:dyDescent="0.3">
      <c r="A930" t="s">
        <v>42</v>
      </c>
      <c r="B930">
        <v>59.497100000000003</v>
      </c>
      <c r="C930">
        <v>72.498900000000006</v>
      </c>
      <c r="D930">
        <v>77.322999999999993</v>
      </c>
      <c r="E930" t="s">
        <v>116</v>
      </c>
      <c r="F930" t="s">
        <v>116</v>
      </c>
      <c r="G930" t="s">
        <v>100</v>
      </c>
      <c r="H930">
        <v>2020</v>
      </c>
      <c r="I930">
        <v>0</v>
      </c>
      <c r="J930">
        <v>0</v>
      </c>
      <c r="K930">
        <v>0</v>
      </c>
      <c r="L930">
        <v>0</v>
      </c>
      <c r="M930" t="s">
        <v>142</v>
      </c>
    </row>
    <row r="931" spans="1:13" x14ac:dyDescent="0.3">
      <c r="A931" t="s">
        <v>42</v>
      </c>
      <c r="B931">
        <v>59.497100000000003</v>
      </c>
      <c r="C931">
        <v>72.498900000000006</v>
      </c>
      <c r="D931">
        <v>77.322999999999993</v>
      </c>
      <c r="E931" t="s">
        <v>116</v>
      </c>
      <c r="F931" t="s">
        <v>116</v>
      </c>
      <c r="G931" t="s">
        <v>101</v>
      </c>
      <c r="H931">
        <v>2020</v>
      </c>
      <c r="I931">
        <v>2.1</v>
      </c>
      <c r="J931">
        <v>152.24769000000001</v>
      </c>
      <c r="K931">
        <v>124.94391000000002</v>
      </c>
      <c r="L931">
        <v>27.303779999999989</v>
      </c>
      <c r="M931" t="s">
        <v>143</v>
      </c>
    </row>
    <row r="932" spans="1:13" x14ac:dyDescent="0.3">
      <c r="A932" t="s">
        <v>42</v>
      </c>
      <c r="B932">
        <v>59.497100000000003</v>
      </c>
      <c r="C932">
        <v>72.498900000000006</v>
      </c>
      <c r="D932">
        <v>77.322999999999993</v>
      </c>
      <c r="E932" t="s">
        <v>116</v>
      </c>
      <c r="F932" t="s">
        <v>116</v>
      </c>
      <c r="G932" t="s">
        <v>102</v>
      </c>
      <c r="H932">
        <v>2020</v>
      </c>
      <c r="I932">
        <v>1.57</v>
      </c>
      <c r="J932">
        <v>113.82327300000001</v>
      </c>
      <c r="K932">
        <v>93.410447000000005</v>
      </c>
      <c r="L932">
        <v>20.41282600000001</v>
      </c>
      <c r="M932" t="s">
        <v>144</v>
      </c>
    </row>
    <row r="933" spans="1:13" x14ac:dyDescent="0.3">
      <c r="A933" t="s">
        <v>42</v>
      </c>
      <c r="B933">
        <v>59.497100000000003</v>
      </c>
      <c r="C933">
        <v>72.498900000000006</v>
      </c>
      <c r="D933">
        <v>77.322999999999993</v>
      </c>
      <c r="E933" t="s">
        <v>116</v>
      </c>
      <c r="F933" t="s">
        <v>116</v>
      </c>
      <c r="G933" t="s">
        <v>103</v>
      </c>
      <c r="H933">
        <v>2020</v>
      </c>
      <c r="I933">
        <v>4.4400000000000004</v>
      </c>
      <c r="J933">
        <v>321.89511600000003</v>
      </c>
      <c r="K933">
        <v>264.16712400000006</v>
      </c>
      <c r="L933">
        <v>57.727991999999972</v>
      </c>
      <c r="M933" t="s">
        <v>145</v>
      </c>
    </row>
    <row r="934" spans="1:13" x14ac:dyDescent="0.3">
      <c r="A934" t="s">
        <v>42</v>
      </c>
      <c r="B934">
        <v>59.497100000000003</v>
      </c>
      <c r="C934">
        <v>72.498900000000006</v>
      </c>
      <c r="D934">
        <v>77.322999999999993</v>
      </c>
      <c r="E934" t="s">
        <v>116</v>
      </c>
      <c r="F934" t="s">
        <v>116</v>
      </c>
      <c r="G934" t="s">
        <v>104</v>
      </c>
      <c r="H934">
        <v>2020</v>
      </c>
      <c r="I934">
        <v>0</v>
      </c>
      <c r="J934">
        <v>0</v>
      </c>
      <c r="K934">
        <v>0</v>
      </c>
      <c r="L934">
        <v>0</v>
      </c>
      <c r="M934" t="s">
        <v>146</v>
      </c>
    </row>
    <row r="935" spans="1:13" x14ac:dyDescent="0.3">
      <c r="A935" t="s">
        <v>42</v>
      </c>
      <c r="B935">
        <v>59.497100000000003</v>
      </c>
      <c r="C935">
        <v>72.498900000000006</v>
      </c>
      <c r="D935">
        <v>77.322999999999993</v>
      </c>
      <c r="E935" t="s">
        <v>116</v>
      </c>
      <c r="F935" t="s">
        <v>116</v>
      </c>
      <c r="G935" t="s">
        <v>105</v>
      </c>
      <c r="H935">
        <v>2020</v>
      </c>
      <c r="I935">
        <v>0</v>
      </c>
      <c r="J935">
        <v>0</v>
      </c>
      <c r="K935">
        <v>0</v>
      </c>
      <c r="L935">
        <v>0</v>
      </c>
      <c r="M935" t="s">
        <v>147</v>
      </c>
    </row>
    <row r="936" spans="1:13" x14ac:dyDescent="0.3">
      <c r="A936" t="s">
        <v>42</v>
      </c>
      <c r="B936">
        <v>59.497100000000003</v>
      </c>
      <c r="C936">
        <v>72.498900000000006</v>
      </c>
      <c r="D936">
        <v>77.322999999999993</v>
      </c>
      <c r="E936" t="s">
        <v>116</v>
      </c>
      <c r="F936" t="s">
        <v>116</v>
      </c>
      <c r="G936" t="s">
        <v>106</v>
      </c>
      <c r="H936">
        <v>2020</v>
      </c>
      <c r="I936">
        <v>0</v>
      </c>
      <c r="J936">
        <v>0</v>
      </c>
      <c r="K936">
        <v>0</v>
      </c>
      <c r="L936">
        <v>0</v>
      </c>
      <c r="M936" t="s">
        <v>148</v>
      </c>
    </row>
    <row r="937" spans="1:13" x14ac:dyDescent="0.3">
      <c r="A937" t="s">
        <v>42</v>
      </c>
      <c r="B937">
        <v>59.497100000000003</v>
      </c>
      <c r="C937">
        <v>72.498900000000006</v>
      </c>
      <c r="D937">
        <v>77.322999999999993</v>
      </c>
      <c r="E937" t="s">
        <v>116</v>
      </c>
      <c r="F937" t="s">
        <v>116</v>
      </c>
      <c r="G937" t="s">
        <v>107</v>
      </c>
      <c r="H937">
        <v>2021</v>
      </c>
      <c r="I937">
        <v>4.13</v>
      </c>
      <c r="J937">
        <v>299.420457</v>
      </c>
      <c r="K937">
        <v>245.72302300000001</v>
      </c>
      <c r="L937">
        <v>53.697433999999987</v>
      </c>
      <c r="M937" t="s">
        <v>149</v>
      </c>
    </row>
    <row r="938" spans="1:13" x14ac:dyDescent="0.3">
      <c r="A938" t="s">
        <v>42</v>
      </c>
      <c r="B938">
        <v>85.709199999999996</v>
      </c>
      <c r="C938">
        <v>99.879499999999993</v>
      </c>
      <c r="D938">
        <v>119.15309999999999</v>
      </c>
      <c r="E938" t="s">
        <v>16</v>
      </c>
      <c r="F938" t="s">
        <v>16</v>
      </c>
      <c r="G938" t="s">
        <v>98</v>
      </c>
      <c r="H938">
        <v>2020</v>
      </c>
      <c r="I938">
        <v>3.4</v>
      </c>
      <c r="J938">
        <v>339.59029999999996</v>
      </c>
      <c r="K938">
        <v>291.41127999999998</v>
      </c>
      <c r="L938">
        <v>48.17901999999998</v>
      </c>
      <c r="M938" t="s">
        <v>141</v>
      </c>
    </row>
    <row r="939" spans="1:13" x14ac:dyDescent="0.3">
      <c r="A939" t="s">
        <v>42</v>
      </c>
      <c r="B939">
        <v>85.709199999999996</v>
      </c>
      <c r="C939">
        <v>99.879499999999993</v>
      </c>
      <c r="D939">
        <v>119.15309999999999</v>
      </c>
      <c r="E939" t="s">
        <v>16</v>
      </c>
      <c r="F939" t="s">
        <v>16</v>
      </c>
      <c r="G939" t="s">
        <v>100</v>
      </c>
      <c r="H939">
        <v>2020</v>
      </c>
      <c r="I939">
        <v>4.12</v>
      </c>
      <c r="J939">
        <v>411.50353999999999</v>
      </c>
      <c r="K939">
        <v>353.12190399999997</v>
      </c>
      <c r="L939">
        <v>58.381636000000015</v>
      </c>
      <c r="M939" t="s">
        <v>142</v>
      </c>
    </row>
    <row r="940" spans="1:13" x14ac:dyDescent="0.3">
      <c r="A940" t="s">
        <v>42</v>
      </c>
      <c r="B940">
        <v>85.709199999999996</v>
      </c>
      <c r="C940">
        <v>99.879499999999993</v>
      </c>
      <c r="D940">
        <v>119.15309999999999</v>
      </c>
      <c r="E940" t="s">
        <v>16</v>
      </c>
      <c r="F940" t="s">
        <v>16</v>
      </c>
      <c r="G940" t="s">
        <v>101</v>
      </c>
      <c r="H940">
        <v>2020</v>
      </c>
      <c r="I940">
        <v>0.01</v>
      </c>
      <c r="J940">
        <v>0.99879499999999999</v>
      </c>
      <c r="K940">
        <v>0.85709199999999996</v>
      </c>
      <c r="L940">
        <v>0.14170300000000002</v>
      </c>
      <c r="M940" t="s">
        <v>143</v>
      </c>
    </row>
    <row r="941" spans="1:13" x14ac:dyDescent="0.3">
      <c r="A941" t="s">
        <v>42</v>
      </c>
      <c r="B941">
        <v>85.709199999999996</v>
      </c>
      <c r="C941">
        <v>99.879499999999993</v>
      </c>
      <c r="D941">
        <v>119.15309999999999</v>
      </c>
      <c r="E941" t="s">
        <v>16</v>
      </c>
      <c r="F941" t="s">
        <v>16</v>
      </c>
      <c r="G941" t="s">
        <v>102</v>
      </c>
      <c r="H941">
        <v>2020</v>
      </c>
      <c r="I941">
        <v>2.99</v>
      </c>
      <c r="J941">
        <v>298.63970499999999</v>
      </c>
      <c r="K941">
        <v>256.27050800000001</v>
      </c>
      <c r="L941">
        <v>42.369196999999986</v>
      </c>
      <c r="M941" t="s">
        <v>144</v>
      </c>
    </row>
    <row r="942" spans="1:13" x14ac:dyDescent="0.3">
      <c r="A942" t="s">
        <v>42</v>
      </c>
      <c r="B942">
        <v>85.709199999999996</v>
      </c>
      <c r="C942">
        <v>99.879499999999993</v>
      </c>
      <c r="D942">
        <v>119.15309999999999</v>
      </c>
      <c r="E942" t="s">
        <v>16</v>
      </c>
      <c r="F942" t="s">
        <v>16</v>
      </c>
      <c r="G942" t="s">
        <v>103</v>
      </c>
      <c r="H942">
        <v>2020</v>
      </c>
      <c r="I942">
        <v>0</v>
      </c>
      <c r="J942">
        <v>0</v>
      </c>
      <c r="K942">
        <v>0</v>
      </c>
      <c r="L942">
        <v>0</v>
      </c>
      <c r="M942" t="s">
        <v>145</v>
      </c>
    </row>
    <row r="943" spans="1:13" x14ac:dyDescent="0.3">
      <c r="A943" t="s">
        <v>42</v>
      </c>
      <c r="B943">
        <v>85.709199999999996</v>
      </c>
      <c r="C943">
        <v>99.879499999999993</v>
      </c>
      <c r="D943">
        <v>119.15309999999999</v>
      </c>
      <c r="E943" t="s">
        <v>16</v>
      </c>
      <c r="F943" t="s">
        <v>16</v>
      </c>
      <c r="G943" t="s">
        <v>104</v>
      </c>
      <c r="H943">
        <v>2020</v>
      </c>
      <c r="I943">
        <v>0.5</v>
      </c>
      <c r="J943">
        <v>49.939749999999997</v>
      </c>
      <c r="K943">
        <v>42.854599999999998</v>
      </c>
      <c r="L943">
        <v>7.0851499999999987</v>
      </c>
      <c r="M943" t="s">
        <v>146</v>
      </c>
    </row>
    <row r="944" spans="1:13" x14ac:dyDescent="0.3">
      <c r="A944" t="s">
        <v>42</v>
      </c>
      <c r="B944">
        <v>85.709199999999996</v>
      </c>
      <c r="C944">
        <v>99.879499999999993</v>
      </c>
      <c r="D944">
        <v>119.15309999999999</v>
      </c>
      <c r="E944" t="s">
        <v>16</v>
      </c>
      <c r="F944" t="s">
        <v>16</v>
      </c>
      <c r="G944" t="s">
        <v>105</v>
      </c>
      <c r="H944">
        <v>2020</v>
      </c>
      <c r="I944">
        <v>0.75</v>
      </c>
      <c r="J944">
        <v>74.909624999999991</v>
      </c>
      <c r="K944">
        <v>64.281899999999993</v>
      </c>
      <c r="L944">
        <v>10.627724999999998</v>
      </c>
      <c r="M944" t="s">
        <v>147</v>
      </c>
    </row>
    <row r="945" spans="1:13" x14ac:dyDescent="0.3">
      <c r="A945" t="s">
        <v>42</v>
      </c>
      <c r="B945">
        <v>85.709199999999996</v>
      </c>
      <c r="C945">
        <v>99.879499999999993</v>
      </c>
      <c r="D945">
        <v>119.15309999999999</v>
      </c>
      <c r="E945" t="s">
        <v>16</v>
      </c>
      <c r="F945" t="s">
        <v>16</v>
      </c>
      <c r="G945" t="s">
        <v>106</v>
      </c>
      <c r="H945">
        <v>2020</v>
      </c>
      <c r="I945">
        <v>1.91</v>
      </c>
      <c r="J945">
        <v>190.76984499999998</v>
      </c>
      <c r="K945">
        <v>163.70457199999998</v>
      </c>
      <c r="L945">
        <v>27.065272999999991</v>
      </c>
      <c r="M945" t="s">
        <v>148</v>
      </c>
    </row>
    <row r="946" spans="1:13" x14ac:dyDescent="0.3">
      <c r="A946" t="s">
        <v>42</v>
      </c>
      <c r="B946">
        <v>85.709199999999996</v>
      </c>
      <c r="C946">
        <v>99.879499999999993</v>
      </c>
      <c r="D946">
        <v>119.15309999999999</v>
      </c>
      <c r="E946" t="s">
        <v>16</v>
      </c>
      <c r="F946" t="s">
        <v>16</v>
      </c>
      <c r="G946" t="s">
        <v>107</v>
      </c>
      <c r="H946">
        <v>2021</v>
      </c>
      <c r="I946">
        <v>0.28000000000000003</v>
      </c>
      <c r="J946">
        <v>27.966260000000002</v>
      </c>
      <c r="K946">
        <v>23.998576</v>
      </c>
      <c r="L946">
        <v>3.967684000000002</v>
      </c>
      <c r="M946" t="s">
        <v>149</v>
      </c>
    </row>
    <row r="947" spans="1:13" x14ac:dyDescent="0.3">
      <c r="A947" t="s">
        <v>43</v>
      </c>
      <c r="B947">
        <v>5.0949999999999998</v>
      </c>
      <c r="C947">
        <v>9.6141000000000005</v>
      </c>
      <c r="D947">
        <v>11.4686</v>
      </c>
      <c r="E947" t="s">
        <v>16</v>
      </c>
      <c r="F947" t="s">
        <v>16</v>
      </c>
      <c r="G947" t="s">
        <v>98</v>
      </c>
      <c r="H947">
        <v>2020</v>
      </c>
      <c r="I947">
        <v>0.49</v>
      </c>
      <c r="J947">
        <v>4.710909</v>
      </c>
      <c r="K947">
        <v>2.49655</v>
      </c>
      <c r="L947">
        <v>2.214359</v>
      </c>
      <c r="M947" t="s">
        <v>141</v>
      </c>
    </row>
    <row r="948" spans="1:13" x14ac:dyDescent="0.3">
      <c r="A948" t="s">
        <v>43</v>
      </c>
      <c r="B948">
        <v>5.0949999999999998</v>
      </c>
      <c r="C948">
        <v>9.6141000000000005</v>
      </c>
      <c r="D948">
        <v>11.4686</v>
      </c>
      <c r="E948" t="s">
        <v>16</v>
      </c>
      <c r="F948" t="s">
        <v>16</v>
      </c>
      <c r="G948" t="s">
        <v>100</v>
      </c>
      <c r="H948">
        <v>2020</v>
      </c>
      <c r="I948">
        <v>0</v>
      </c>
      <c r="J948">
        <v>0</v>
      </c>
      <c r="K948">
        <v>0</v>
      </c>
      <c r="L948">
        <v>0</v>
      </c>
      <c r="M948" t="s">
        <v>142</v>
      </c>
    </row>
    <row r="949" spans="1:13" x14ac:dyDescent="0.3">
      <c r="A949" t="s">
        <v>43</v>
      </c>
      <c r="B949">
        <v>5.0949999999999998</v>
      </c>
      <c r="C949">
        <v>9.6141000000000005</v>
      </c>
      <c r="D949">
        <v>11.4686</v>
      </c>
      <c r="E949" t="s">
        <v>16</v>
      </c>
      <c r="F949" t="s">
        <v>16</v>
      </c>
      <c r="G949" t="s">
        <v>101</v>
      </c>
      <c r="H949">
        <v>2020</v>
      </c>
      <c r="I949">
        <v>4.12</v>
      </c>
      <c r="J949">
        <v>39.610092000000002</v>
      </c>
      <c r="K949">
        <v>20.991399999999999</v>
      </c>
      <c r="L949">
        <v>18.618692000000003</v>
      </c>
      <c r="M949" t="s">
        <v>143</v>
      </c>
    </row>
    <row r="950" spans="1:13" x14ac:dyDescent="0.3">
      <c r="A950" t="s">
        <v>43</v>
      </c>
      <c r="B950">
        <v>5.0949999999999998</v>
      </c>
      <c r="C950">
        <v>9.6141000000000005</v>
      </c>
      <c r="D950">
        <v>11.4686</v>
      </c>
      <c r="E950" t="s">
        <v>16</v>
      </c>
      <c r="F950" t="s">
        <v>16</v>
      </c>
      <c r="G950" t="s">
        <v>102</v>
      </c>
      <c r="H950">
        <v>2020</v>
      </c>
      <c r="I950">
        <v>3.47</v>
      </c>
      <c r="J950">
        <v>33.360927000000004</v>
      </c>
      <c r="K950">
        <v>17.679649999999999</v>
      </c>
      <c r="L950">
        <v>15.681277000000005</v>
      </c>
      <c r="M950" t="s">
        <v>144</v>
      </c>
    </row>
    <row r="951" spans="1:13" x14ac:dyDescent="0.3">
      <c r="A951" t="s">
        <v>43</v>
      </c>
      <c r="B951">
        <v>5.0949999999999998</v>
      </c>
      <c r="C951">
        <v>9.6141000000000005</v>
      </c>
      <c r="D951">
        <v>11.4686</v>
      </c>
      <c r="E951" t="s">
        <v>16</v>
      </c>
      <c r="F951" t="s">
        <v>16</v>
      </c>
      <c r="G951" t="s">
        <v>103</v>
      </c>
      <c r="H951">
        <v>2020</v>
      </c>
      <c r="I951">
        <v>5.01</v>
      </c>
      <c r="J951">
        <v>48.166640999999998</v>
      </c>
      <c r="K951">
        <v>25.525949999999998</v>
      </c>
      <c r="L951">
        <v>22.640691</v>
      </c>
      <c r="M951" t="s">
        <v>145</v>
      </c>
    </row>
    <row r="952" spans="1:13" x14ac:dyDescent="0.3">
      <c r="A952" t="s">
        <v>43</v>
      </c>
      <c r="B952">
        <v>5.0949999999999998</v>
      </c>
      <c r="C952">
        <v>9.6141000000000005</v>
      </c>
      <c r="D952">
        <v>11.4686</v>
      </c>
      <c r="E952" t="s">
        <v>16</v>
      </c>
      <c r="F952" t="s">
        <v>16</v>
      </c>
      <c r="G952" t="s">
        <v>104</v>
      </c>
      <c r="H952">
        <v>2020</v>
      </c>
      <c r="I952">
        <v>4.46</v>
      </c>
      <c r="J952">
        <v>42.878886000000001</v>
      </c>
      <c r="K952">
        <v>22.723699999999997</v>
      </c>
      <c r="L952">
        <v>20.155186000000004</v>
      </c>
      <c r="M952" t="s">
        <v>146</v>
      </c>
    </row>
    <row r="953" spans="1:13" x14ac:dyDescent="0.3">
      <c r="A953" t="s">
        <v>43</v>
      </c>
      <c r="B953">
        <v>5.0949999999999998</v>
      </c>
      <c r="C953">
        <v>9.6141000000000005</v>
      </c>
      <c r="D953">
        <v>11.4686</v>
      </c>
      <c r="E953" t="s">
        <v>16</v>
      </c>
      <c r="F953" t="s">
        <v>16</v>
      </c>
      <c r="G953" t="s">
        <v>105</v>
      </c>
      <c r="H953">
        <v>2020</v>
      </c>
      <c r="I953">
        <v>0</v>
      </c>
      <c r="J953">
        <v>0</v>
      </c>
      <c r="K953">
        <v>0</v>
      </c>
      <c r="L953">
        <v>0</v>
      </c>
      <c r="M953" t="s">
        <v>147</v>
      </c>
    </row>
    <row r="954" spans="1:13" x14ac:dyDescent="0.3">
      <c r="A954" t="s">
        <v>43</v>
      </c>
      <c r="B954">
        <v>5.0949999999999998</v>
      </c>
      <c r="C954">
        <v>9.6141000000000005</v>
      </c>
      <c r="D954">
        <v>11.4686</v>
      </c>
      <c r="E954" t="s">
        <v>16</v>
      </c>
      <c r="F954" t="s">
        <v>16</v>
      </c>
      <c r="G954" t="s">
        <v>106</v>
      </c>
      <c r="H954">
        <v>2020</v>
      </c>
      <c r="I954">
        <v>1.89</v>
      </c>
      <c r="J954">
        <v>18.170649000000001</v>
      </c>
      <c r="K954">
        <v>9.6295499999999983</v>
      </c>
      <c r="L954">
        <v>8.5410990000000027</v>
      </c>
      <c r="M954" t="s">
        <v>148</v>
      </c>
    </row>
    <row r="955" spans="1:13" x14ac:dyDescent="0.3">
      <c r="A955" t="s">
        <v>43</v>
      </c>
      <c r="B955">
        <v>5.0949999999999998</v>
      </c>
      <c r="C955">
        <v>9.6141000000000005</v>
      </c>
      <c r="D955">
        <v>11.4686</v>
      </c>
      <c r="E955" t="s">
        <v>16</v>
      </c>
      <c r="F955" t="s">
        <v>16</v>
      </c>
      <c r="G955" t="s">
        <v>107</v>
      </c>
      <c r="H955">
        <v>2021</v>
      </c>
      <c r="I955">
        <v>12.93</v>
      </c>
      <c r="J955">
        <v>124.31031300000001</v>
      </c>
      <c r="K955">
        <v>65.878349999999998</v>
      </c>
      <c r="L955">
        <v>58.43196300000001</v>
      </c>
      <c r="M955" t="s">
        <v>149</v>
      </c>
    </row>
    <row r="956" spans="1:13" x14ac:dyDescent="0.3">
      <c r="A956" t="s">
        <v>43</v>
      </c>
      <c r="B956">
        <v>3.4866000000000001</v>
      </c>
      <c r="C956">
        <v>6.1932999999999998</v>
      </c>
      <c r="D956">
        <v>6.5305</v>
      </c>
      <c r="E956" t="s">
        <v>15</v>
      </c>
      <c r="F956" t="s">
        <v>15</v>
      </c>
      <c r="G956" t="s">
        <v>98</v>
      </c>
      <c r="H956">
        <v>2020</v>
      </c>
      <c r="I956">
        <v>4.71</v>
      </c>
      <c r="J956">
        <v>29.170442999999999</v>
      </c>
      <c r="K956">
        <v>16.421886000000001</v>
      </c>
      <c r="L956">
        <v>12.748556999999998</v>
      </c>
      <c r="M956" t="s">
        <v>141</v>
      </c>
    </row>
    <row r="957" spans="1:13" x14ac:dyDescent="0.3">
      <c r="A957" t="s">
        <v>43</v>
      </c>
      <c r="B957">
        <v>3.4866000000000001</v>
      </c>
      <c r="C957">
        <v>6.1932999999999998</v>
      </c>
      <c r="D957">
        <v>6.5305</v>
      </c>
      <c r="E957" t="s">
        <v>15</v>
      </c>
      <c r="F957" t="s">
        <v>15</v>
      </c>
      <c r="G957" t="s">
        <v>100</v>
      </c>
      <c r="H957">
        <v>2020</v>
      </c>
      <c r="I957">
        <v>7.03</v>
      </c>
      <c r="J957">
        <v>43.538899000000001</v>
      </c>
      <c r="K957">
        <v>24.510798000000001</v>
      </c>
      <c r="L957">
        <v>19.028100999999999</v>
      </c>
      <c r="M957" t="s">
        <v>142</v>
      </c>
    </row>
    <row r="958" spans="1:13" x14ac:dyDescent="0.3">
      <c r="A958" t="s">
        <v>43</v>
      </c>
      <c r="B958">
        <v>3.4866000000000001</v>
      </c>
      <c r="C958">
        <v>6.1932999999999998</v>
      </c>
      <c r="D958">
        <v>6.5305</v>
      </c>
      <c r="E958" t="s">
        <v>15</v>
      </c>
      <c r="F958" t="s">
        <v>15</v>
      </c>
      <c r="G958" t="s">
        <v>101</v>
      </c>
      <c r="H958">
        <v>2020</v>
      </c>
      <c r="I958">
        <v>1.48</v>
      </c>
      <c r="J958">
        <v>9.1660839999999997</v>
      </c>
      <c r="K958">
        <v>5.1601680000000005</v>
      </c>
      <c r="L958">
        <v>4.0059159999999991</v>
      </c>
      <c r="M958" t="s">
        <v>143</v>
      </c>
    </row>
    <row r="959" spans="1:13" x14ac:dyDescent="0.3">
      <c r="A959" t="s">
        <v>43</v>
      </c>
      <c r="B959">
        <v>3.4866000000000001</v>
      </c>
      <c r="C959">
        <v>6.1932999999999998</v>
      </c>
      <c r="D959">
        <v>6.5305</v>
      </c>
      <c r="E959" t="s">
        <v>15</v>
      </c>
      <c r="F959" t="s">
        <v>15</v>
      </c>
      <c r="G959" t="s">
        <v>102</v>
      </c>
      <c r="H959">
        <v>2020</v>
      </c>
      <c r="I959">
        <v>4.5999999999999996</v>
      </c>
      <c r="J959">
        <v>28.489179999999998</v>
      </c>
      <c r="K959">
        <v>16.038360000000001</v>
      </c>
      <c r="L959">
        <v>12.450819999999997</v>
      </c>
      <c r="M959" t="s">
        <v>144</v>
      </c>
    </row>
    <row r="960" spans="1:13" x14ac:dyDescent="0.3">
      <c r="A960" t="s">
        <v>43</v>
      </c>
      <c r="B960">
        <v>3.4866000000000001</v>
      </c>
      <c r="C960">
        <v>6.1932999999999998</v>
      </c>
      <c r="D960">
        <v>6.5305</v>
      </c>
      <c r="E960" t="s">
        <v>15</v>
      </c>
      <c r="F960" t="s">
        <v>15</v>
      </c>
      <c r="G960" t="s">
        <v>103</v>
      </c>
      <c r="H960">
        <v>2020</v>
      </c>
      <c r="I960">
        <v>0.63</v>
      </c>
      <c r="J960">
        <v>3.9017789999999999</v>
      </c>
      <c r="K960">
        <v>2.196558</v>
      </c>
      <c r="L960">
        <v>1.7052209999999999</v>
      </c>
      <c r="M960" t="s">
        <v>145</v>
      </c>
    </row>
    <row r="961" spans="1:13" x14ac:dyDescent="0.3">
      <c r="A961" t="s">
        <v>43</v>
      </c>
      <c r="B961">
        <v>3.4866000000000001</v>
      </c>
      <c r="C961">
        <v>6.1932999999999998</v>
      </c>
      <c r="D961">
        <v>6.5305</v>
      </c>
      <c r="E961" t="s">
        <v>15</v>
      </c>
      <c r="F961" t="s">
        <v>15</v>
      </c>
      <c r="G961" t="s">
        <v>104</v>
      </c>
      <c r="H961">
        <v>2020</v>
      </c>
      <c r="I961">
        <v>0</v>
      </c>
      <c r="J961">
        <v>0</v>
      </c>
      <c r="K961">
        <v>0</v>
      </c>
      <c r="L961">
        <v>0</v>
      </c>
      <c r="M961" t="s">
        <v>146</v>
      </c>
    </row>
    <row r="962" spans="1:13" x14ac:dyDescent="0.3">
      <c r="A962" t="s">
        <v>43</v>
      </c>
      <c r="B962">
        <v>3.4866000000000001</v>
      </c>
      <c r="C962">
        <v>6.1932999999999998</v>
      </c>
      <c r="D962">
        <v>6.5305</v>
      </c>
      <c r="E962" t="s">
        <v>15</v>
      </c>
      <c r="F962" t="s">
        <v>15</v>
      </c>
      <c r="G962" t="s">
        <v>105</v>
      </c>
      <c r="H962">
        <v>2020</v>
      </c>
      <c r="I962">
        <v>3.35</v>
      </c>
      <c r="J962">
        <v>20.747554999999998</v>
      </c>
      <c r="K962">
        <v>11.680110000000001</v>
      </c>
      <c r="L962">
        <v>9.0674449999999975</v>
      </c>
      <c r="M962" t="s">
        <v>147</v>
      </c>
    </row>
    <row r="963" spans="1:13" x14ac:dyDescent="0.3">
      <c r="A963" t="s">
        <v>43</v>
      </c>
      <c r="B963">
        <v>3.4866000000000001</v>
      </c>
      <c r="C963">
        <v>6.1932999999999998</v>
      </c>
      <c r="D963">
        <v>6.5305</v>
      </c>
      <c r="E963" t="s">
        <v>15</v>
      </c>
      <c r="F963" t="s">
        <v>15</v>
      </c>
      <c r="G963" t="s">
        <v>106</v>
      </c>
      <c r="H963">
        <v>2020</v>
      </c>
      <c r="I963">
        <v>2.02</v>
      </c>
      <c r="J963">
        <v>12.510465999999999</v>
      </c>
      <c r="K963">
        <v>7.0429320000000004</v>
      </c>
      <c r="L963">
        <v>5.4675339999999988</v>
      </c>
      <c r="M963" t="s">
        <v>148</v>
      </c>
    </row>
    <row r="964" spans="1:13" x14ac:dyDescent="0.3">
      <c r="A964" t="s">
        <v>43</v>
      </c>
      <c r="B964">
        <v>3.4866000000000001</v>
      </c>
      <c r="C964">
        <v>6.1932999999999998</v>
      </c>
      <c r="D964">
        <v>6.5305</v>
      </c>
      <c r="E964" t="s">
        <v>15</v>
      </c>
      <c r="F964" t="s">
        <v>15</v>
      </c>
      <c r="G964" t="s">
        <v>107</v>
      </c>
      <c r="H964">
        <v>2021</v>
      </c>
      <c r="I964">
        <v>25.33</v>
      </c>
      <c r="J964">
        <v>156.87628899999999</v>
      </c>
      <c r="K964">
        <v>88.315578000000002</v>
      </c>
      <c r="L964">
        <v>68.560710999999984</v>
      </c>
      <c r="M964" t="s">
        <v>149</v>
      </c>
    </row>
    <row r="965" spans="1:13" x14ac:dyDescent="0.3">
      <c r="A965" t="s">
        <v>43</v>
      </c>
      <c r="B965">
        <v>4.3495999999999997</v>
      </c>
      <c r="C965">
        <v>5.4748000000000001</v>
      </c>
      <c r="D965">
        <v>6.1058000000000003</v>
      </c>
      <c r="E965" t="s">
        <v>112</v>
      </c>
      <c r="F965" t="s">
        <v>112</v>
      </c>
      <c r="G965" t="s">
        <v>98</v>
      </c>
      <c r="H965">
        <v>2020</v>
      </c>
      <c r="I965">
        <v>0</v>
      </c>
      <c r="J965">
        <v>0</v>
      </c>
      <c r="K965">
        <v>0</v>
      </c>
      <c r="L965">
        <v>0</v>
      </c>
      <c r="M965" t="s">
        <v>141</v>
      </c>
    </row>
    <row r="966" spans="1:13" x14ac:dyDescent="0.3">
      <c r="A966" t="s">
        <v>43</v>
      </c>
      <c r="B966">
        <v>4.3495999999999997</v>
      </c>
      <c r="C966">
        <v>5.4748000000000001</v>
      </c>
      <c r="D966">
        <v>6.1058000000000003</v>
      </c>
      <c r="E966" t="s">
        <v>112</v>
      </c>
      <c r="F966" t="s">
        <v>112</v>
      </c>
      <c r="G966" t="s">
        <v>100</v>
      </c>
      <c r="H966">
        <v>2020</v>
      </c>
      <c r="I966">
        <v>0.57999999999999996</v>
      </c>
      <c r="J966">
        <v>3.1753839999999998</v>
      </c>
      <c r="K966">
        <v>2.5227679999999997</v>
      </c>
      <c r="L966">
        <v>0.65261600000000008</v>
      </c>
      <c r="M966" t="s">
        <v>142</v>
      </c>
    </row>
    <row r="967" spans="1:13" x14ac:dyDescent="0.3">
      <c r="A967" t="s">
        <v>43</v>
      </c>
      <c r="B967">
        <v>4.3495999999999997</v>
      </c>
      <c r="C967">
        <v>5.4748000000000001</v>
      </c>
      <c r="D967">
        <v>6.1058000000000003</v>
      </c>
      <c r="E967" t="s">
        <v>112</v>
      </c>
      <c r="F967" t="s">
        <v>112</v>
      </c>
      <c r="G967" t="s">
        <v>101</v>
      </c>
      <c r="H967">
        <v>2020</v>
      </c>
      <c r="I967">
        <v>15.47</v>
      </c>
      <c r="J967">
        <v>84.695156000000011</v>
      </c>
      <c r="K967">
        <v>67.288312000000005</v>
      </c>
      <c r="L967">
        <v>17.406844000000007</v>
      </c>
      <c r="M967" t="s">
        <v>143</v>
      </c>
    </row>
    <row r="968" spans="1:13" x14ac:dyDescent="0.3">
      <c r="A968" t="s">
        <v>43</v>
      </c>
      <c r="B968">
        <v>4.3495999999999997</v>
      </c>
      <c r="C968">
        <v>5.4748000000000001</v>
      </c>
      <c r="D968">
        <v>6.1058000000000003</v>
      </c>
      <c r="E968" t="s">
        <v>112</v>
      </c>
      <c r="F968" t="s">
        <v>112</v>
      </c>
      <c r="G968" t="s">
        <v>102</v>
      </c>
      <c r="H968">
        <v>2020</v>
      </c>
      <c r="I968">
        <v>3.08</v>
      </c>
      <c r="J968">
        <v>16.862384000000002</v>
      </c>
      <c r="K968">
        <v>13.396768</v>
      </c>
      <c r="L968">
        <v>3.4656160000000025</v>
      </c>
      <c r="M968" t="s">
        <v>144</v>
      </c>
    </row>
    <row r="969" spans="1:13" x14ac:dyDescent="0.3">
      <c r="A969" t="s">
        <v>43</v>
      </c>
      <c r="B969">
        <v>4.3495999999999997</v>
      </c>
      <c r="C969">
        <v>5.4748000000000001</v>
      </c>
      <c r="D969">
        <v>6.1058000000000003</v>
      </c>
      <c r="E969" t="s">
        <v>112</v>
      </c>
      <c r="F969" t="s">
        <v>112</v>
      </c>
      <c r="G969" t="s">
        <v>103</v>
      </c>
      <c r="H969">
        <v>2020</v>
      </c>
      <c r="I969">
        <v>2.94</v>
      </c>
      <c r="J969">
        <v>16.095911999999998</v>
      </c>
      <c r="K969">
        <v>12.787823999999999</v>
      </c>
      <c r="L969">
        <v>3.3080879999999997</v>
      </c>
      <c r="M969" t="s">
        <v>145</v>
      </c>
    </row>
    <row r="970" spans="1:13" x14ac:dyDescent="0.3">
      <c r="A970" t="s">
        <v>43</v>
      </c>
      <c r="B970">
        <v>4.3495999999999997</v>
      </c>
      <c r="C970">
        <v>5.4748000000000001</v>
      </c>
      <c r="D970">
        <v>6.1058000000000003</v>
      </c>
      <c r="E970" t="s">
        <v>112</v>
      </c>
      <c r="F970" t="s">
        <v>112</v>
      </c>
      <c r="G970" t="s">
        <v>104</v>
      </c>
      <c r="H970">
        <v>2020</v>
      </c>
      <c r="I970">
        <v>0</v>
      </c>
      <c r="J970">
        <v>0</v>
      </c>
      <c r="K970">
        <v>0</v>
      </c>
      <c r="L970">
        <v>0</v>
      </c>
      <c r="M970" t="s">
        <v>146</v>
      </c>
    </row>
    <row r="971" spans="1:13" x14ac:dyDescent="0.3">
      <c r="A971" t="s">
        <v>43</v>
      </c>
      <c r="B971">
        <v>4.3495999999999997</v>
      </c>
      <c r="C971">
        <v>5.4748000000000001</v>
      </c>
      <c r="D971">
        <v>6.1058000000000003</v>
      </c>
      <c r="E971" t="s">
        <v>112</v>
      </c>
      <c r="F971" t="s">
        <v>112</v>
      </c>
      <c r="G971" t="s">
        <v>105</v>
      </c>
      <c r="H971">
        <v>2020</v>
      </c>
      <c r="I971">
        <v>4.21</v>
      </c>
      <c r="J971">
        <v>23.048908000000001</v>
      </c>
      <c r="K971">
        <v>18.311815999999997</v>
      </c>
      <c r="L971">
        <v>4.7370920000000041</v>
      </c>
      <c r="M971" t="s">
        <v>147</v>
      </c>
    </row>
    <row r="972" spans="1:13" x14ac:dyDescent="0.3">
      <c r="A972" t="s">
        <v>43</v>
      </c>
      <c r="B972">
        <v>4.3495999999999997</v>
      </c>
      <c r="C972">
        <v>5.4748000000000001</v>
      </c>
      <c r="D972">
        <v>6.1058000000000003</v>
      </c>
      <c r="E972" t="s">
        <v>112</v>
      </c>
      <c r="F972" t="s">
        <v>112</v>
      </c>
      <c r="G972" t="s">
        <v>106</v>
      </c>
      <c r="H972">
        <v>2020</v>
      </c>
      <c r="I972">
        <v>1.98</v>
      </c>
      <c r="J972">
        <v>10.840104</v>
      </c>
      <c r="K972">
        <v>8.612207999999999</v>
      </c>
      <c r="L972">
        <v>2.2278960000000012</v>
      </c>
      <c r="M972" t="s">
        <v>148</v>
      </c>
    </row>
    <row r="973" spans="1:13" x14ac:dyDescent="0.3">
      <c r="A973" t="s">
        <v>43</v>
      </c>
      <c r="B973">
        <v>4.3495999999999997</v>
      </c>
      <c r="C973">
        <v>5.4748000000000001</v>
      </c>
      <c r="D973">
        <v>6.1058000000000003</v>
      </c>
      <c r="E973" t="s">
        <v>112</v>
      </c>
      <c r="F973" t="s">
        <v>112</v>
      </c>
      <c r="G973" t="s">
        <v>107</v>
      </c>
      <c r="H973">
        <v>2021</v>
      </c>
      <c r="I973">
        <v>0</v>
      </c>
      <c r="J973">
        <v>0</v>
      </c>
      <c r="K973">
        <v>0</v>
      </c>
      <c r="L973">
        <v>0</v>
      </c>
      <c r="M973" t="s">
        <v>149</v>
      </c>
    </row>
    <row r="974" spans="1:13" x14ac:dyDescent="0.3">
      <c r="A974" t="s">
        <v>43</v>
      </c>
      <c r="B974">
        <v>1.3053999999999999</v>
      </c>
      <c r="C974">
        <v>2.6049000000000002</v>
      </c>
      <c r="D974">
        <v>2.4567000000000001</v>
      </c>
      <c r="E974" t="s">
        <v>116</v>
      </c>
      <c r="F974" t="s">
        <v>116</v>
      </c>
      <c r="G974" t="s">
        <v>98</v>
      </c>
      <c r="H974">
        <v>2020</v>
      </c>
      <c r="I974">
        <v>1.17</v>
      </c>
      <c r="J974">
        <v>3.047733</v>
      </c>
      <c r="K974">
        <v>1.5273179999999997</v>
      </c>
      <c r="L974">
        <v>1.5204150000000003</v>
      </c>
      <c r="M974" t="s">
        <v>141</v>
      </c>
    </row>
    <row r="975" spans="1:13" x14ac:dyDescent="0.3">
      <c r="A975" t="s">
        <v>43</v>
      </c>
      <c r="B975">
        <v>1.3053999999999999</v>
      </c>
      <c r="C975">
        <v>2.6049000000000002</v>
      </c>
      <c r="D975">
        <v>2.4567000000000001</v>
      </c>
      <c r="E975" t="s">
        <v>116</v>
      </c>
      <c r="F975" t="s">
        <v>116</v>
      </c>
      <c r="G975" t="s">
        <v>100</v>
      </c>
      <c r="H975">
        <v>2020</v>
      </c>
      <c r="I975">
        <v>0.02</v>
      </c>
      <c r="J975">
        <v>5.2098000000000005E-2</v>
      </c>
      <c r="K975">
        <v>2.6107999999999999E-2</v>
      </c>
      <c r="L975">
        <v>2.5990000000000006E-2</v>
      </c>
      <c r="M975" t="s">
        <v>142</v>
      </c>
    </row>
    <row r="976" spans="1:13" x14ac:dyDescent="0.3">
      <c r="A976" t="s">
        <v>43</v>
      </c>
      <c r="B976">
        <v>1.3053999999999999</v>
      </c>
      <c r="C976">
        <v>2.6049000000000002</v>
      </c>
      <c r="D976">
        <v>2.4567000000000001</v>
      </c>
      <c r="E976" t="s">
        <v>116</v>
      </c>
      <c r="F976" t="s">
        <v>116</v>
      </c>
      <c r="G976" t="s">
        <v>101</v>
      </c>
      <c r="H976">
        <v>2020</v>
      </c>
      <c r="I976">
        <v>0.43</v>
      </c>
      <c r="J976">
        <v>1.1201070000000002</v>
      </c>
      <c r="K976">
        <v>0.56132199999999999</v>
      </c>
      <c r="L976">
        <v>0.5587850000000002</v>
      </c>
      <c r="M976" t="s">
        <v>143</v>
      </c>
    </row>
    <row r="977" spans="1:13" x14ac:dyDescent="0.3">
      <c r="A977" t="s">
        <v>43</v>
      </c>
      <c r="B977">
        <v>1.3053999999999999</v>
      </c>
      <c r="C977">
        <v>2.6049000000000002</v>
      </c>
      <c r="D977">
        <v>2.4567000000000001</v>
      </c>
      <c r="E977" t="s">
        <v>116</v>
      </c>
      <c r="F977" t="s">
        <v>116</v>
      </c>
      <c r="G977" t="s">
        <v>102</v>
      </c>
      <c r="H977">
        <v>2020</v>
      </c>
      <c r="I977">
        <v>0.23</v>
      </c>
      <c r="J977">
        <v>0.59912700000000008</v>
      </c>
      <c r="K977">
        <v>0.30024200000000001</v>
      </c>
      <c r="L977">
        <v>0.29888500000000007</v>
      </c>
      <c r="M977" t="s">
        <v>144</v>
      </c>
    </row>
    <row r="978" spans="1:13" x14ac:dyDescent="0.3">
      <c r="A978" t="s">
        <v>43</v>
      </c>
      <c r="B978">
        <v>1.3053999999999999</v>
      </c>
      <c r="C978">
        <v>2.6049000000000002</v>
      </c>
      <c r="D978">
        <v>2.4567000000000001</v>
      </c>
      <c r="E978" t="s">
        <v>116</v>
      </c>
      <c r="F978" t="s">
        <v>116</v>
      </c>
      <c r="G978" t="s">
        <v>103</v>
      </c>
      <c r="H978">
        <v>2020</v>
      </c>
      <c r="I978">
        <v>0</v>
      </c>
      <c r="J978">
        <v>0</v>
      </c>
      <c r="K978">
        <v>0</v>
      </c>
      <c r="L978">
        <v>0</v>
      </c>
      <c r="M978" t="s">
        <v>145</v>
      </c>
    </row>
    <row r="979" spans="1:13" x14ac:dyDescent="0.3">
      <c r="A979" t="s">
        <v>43</v>
      </c>
      <c r="B979">
        <v>1.3053999999999999</v>
      </c>
      <c r="C979">
        <v>2.6049000000000002</v>
      </c>
      <c r="D979">
        <v>2.4567000000000001</v>
      </c>
      <c r="E979" t="s">
        <v>116</v>
      </c>
      <c r="F979" t="s">
        <v>116</v>
      </c>
      <c r="G979" t="s">
        <v>104</v>
      </c>
      <c r="H979">
        <v>2020</v>
      </c>
      <c r="I979">
        <v>1.21</v>
      </c>
      <c r="J979">
        <v>3.151929</v>
      </c>
      <c r="K979">
        <v>1.5795339999999998</v>
      </c>
      <c r="L979">
        <v>1.5723950000000002</v>
      </c>
      <c r="M979" t="s">
        <v>146</v>
      </c>
    </row>
    <row r="980" spans="1:13" x14ac:dyDescent="0.3">
      <c r="A980" t="s">
        <v>43</v>
      </c>
      <c r="B980">
        <v>1.3053999999999999</v>
      </c>
      <c r="C980">
        <v>2.6049000000000002</v>
      </c>
      <c r="D980">
        <v>2.4567000000000001</v>
      </c>
      <c r="E980" t="s">
        <v>116</v>
      </c>
      <c r="F980" t="s">
        <v>116</v>
      </c>
      <c r="G980" t="s">
        <v>105</v>
      </c>
      <c r="H980">
        <v>2020</v>
      </c>
      <c r="I980">
        <v>0</v>
      </c>
      <c r="J980">
        <v>0</v>
      </c>
      <c r="K980">
        <v>0</v>
      </c>
      <c r="L980">
        <v>0</v>
      </c>
      <c r="M980" t="s">
        <v>147</v>
      </c>
    </row>
    <row r="981" spans="1:13" x14ac:dyDescent="0.3">
      <c r="A981" t="s">
        <v>43</v>
      </c>
      <c r="B981">
        <v>1.3053999999999999</v>
      </c>
      <c r="C981">
        <v>2.6049000000000002</v>
      </c>
      <c r="D981">
        <v>2.4567000000000001</v>
      </c>
      <c r="E981" t="s">
        <v>116</v>
      </c>
      <c r="F981" t="s">
        <v>116</v>
      </c>
      <c r="G981" t="s">
        <v>106</v>
      </c>
      <c r="H981">
        <v>2020</v>
      </c>
      <c r="I981">
        <v>0</v>
      </c>
      <c r="J981">
        <v>0</v>
      </c>
      <c r="K981">
        <v>0</v>
      </c>
      <c r="L981">
        <v>0</v>
      </c>
      <c r="M981" t="s">
        <v>148</v>
      </c>
    </row>
    <row r="982" spans="1:13" x14ac:dyDescent="0.3">
      <c r="A982" t="s">
        <v>43</v>
      </c>
      <c r="B982">
        <v>1.3053999999999999</v>
      </c>
      <c r="C982">
        <v>2.6049000000000002</v>
      </c>
      <c r="D982">
        <v>2.4567000000000001</v>
      </c>
      <c r="E982" t="s">
        <v>116</v>
      </c>
      <c r="F982" t="s">
        <v>116</v>
      </c>
      <c r="G982" t="s">
        <v>107</v>
      </c>
      <c r="H982">
        <v>2021</v>
      </c>
      <c r="I982">
        <v>0</v>
      </c>
      <c r="J982">
        <v>0</v>
      </c>
      <c r="K982">
        <v>0</v>
      </c>
      <c r="L982">
        <v>0</v>
      </c>
      <c r="M982" t="s">
        <v>149</v>
      </c>
    </row>
    <row r="983" spans="1:13" x14ac:dyDescent="0.3">
      <c r="A983" t="s">
        <v>44</v>
      </c>
      <c r="B983">
        <v>1.6552</v>
      </c>
      <c r="C983">
        <v>2.3803999999999998</v>
      </c>
      <c r="D983">
        <v>2.3071000000000002</v>
      </c>
      <c r="E983" t="s">
        <v>116</v>
      </c>
      <c r="F983" t="s">
        <v>116</v>
      </c>
      <c r="G983" t="s">
        <v>98</v>
      </c>
      <c r="H983">
        <v>2020</v>
      </c>
      <c r="I983">
        <v>1.24</v>
      </c>
      <c r="J983">
        <v>2.9516959999999997</v>
      </c>
      <c r="K983">
        <v>2.0524480000000001</v>
      </c>
      <c r="L983">
        <v>0.8992479999999996</v>
      </c>
      <c r="M983" t="s">
        <v>141</v>
      </c>
    </row>
    <row r="984" spans="1:13" x14ac:dyDescent="0.3">
      <c r="A984" t="s">
        <v>44</v>
      </c>
      <c r="B984">
        <v>1.6552</v>
      </c>
      <c r="C984">
        <v>2.3803999999999998</v>
      </c>
      <c r="D984">
        <v>2.3071000000000002</v>
      </c>
      <c r="E984" t="s">
        <v>116</v>
      </c>
      <c r="F984" t="s">
        <v>116</v>
      </c>
      <c r="G984" t="s">
        <v>100</v>
      </c>
      <c r="H984">
        <v>2020</v>
      </c>
      <c r="I984">
        <v>0</v>
      </c>
      <c r="J984">
        <v>0</v>
      </c>
      <c r="K984">
        <v>0</v>
      </c>
      <c r="L984">
        <v>0</v>
      </c>
      <c r="M984" t="s">
        <v>142</v>
      </c>
    </row>
    <row r="985" spans="1:13" x14ac:dyDescent="0.3">
      <c r="A985" t="s">
        <v>44</v>
      </c>
      <c r="B985">
        <v>1.6552</v>
      </c>
      <c r="C985">
        <v>2.3803999999999998</v>
      </c>
      <c r="D985">
        <v>2.3071000000000002</v>
      </c>
      <c r="E985" t="s">
        <v>116</v>
      </c>
      <c r="F985" t="s">
        <v>116</v>
      </c>
      <c r="G985" t="s">
        <v>101</v>
      </c>
      <c r="H985">
        <v>2020</v>
      </c>
      <c r="I985">
        <v>0.85</v>
      </c>
      <c r="J985">
        <v>2.0233399999999997</v>
      </c>
      <c r="K985">
        <v>1.4069199999999999</v>
      </c>
      <c r="L985">
        <v>0.61641999999999975</v>
      </c>
      <c r="M985" t="s">
        <v>143</v>
      </c>
    </row>
    <row r="986" spans="1:13" x14ac:dyDescent="0.3">
      <c r="A986" t="s">
        <v>44</v>
      </c>
      <c r="B986">
        <v>1.6552</v>
      </c>
      <c r="C986">
        <v>2.3803999999999998</v>
      </c>
      <c r="D986">
        <v>2.3071000000000002</v>
      </c>
      <c r="E986" t="s">
        <v>116</v>
      </c>
      <c r="F986" t="s">
        <v>116</v>
      </c>
      <c r="G986" t="s">
        <v>102</v>
      </c>
      <c r="H986">
        <v>2020</v>
      </c>
      <c r="I986">
        <v>7.21</v>
      </c>
      <c r="J986">
        <v>17.162683999999999</v>
      </c>
      <c r="K986">
        <v>11.933992</v>
      </c>
      <c r="L986">
        <v>5.2286919999999988</v>
      </c>
      <c r="M986" t="s">
        <v>144</v>
      </c>
    </row>
    <row r="987" spans="1:13" x14ac:dyDescent="0.3">
      <c r="A987" t="s">
        <v>44</v>
      </c>
      <c r="B987">
        <v>1.6552</v>
      </c>
      <c r="C987">
        <v>2.3803999999999998</v>
      </c>
      <c r="D987">
        <v>2.3071000000000002</v>
      </c>
      <c r="E987" t="s">
        <v>116</v>
      </c>
      <c r="F987" t="s">
        <v>116</v>
      </c>
      <c r="G987" t="s">
        <v>103</v>
      </c>
      <c r="H987">
        <v>2020</v>
      </c>
      <c r="I987">
        <v>0</v>
      </c>
      <c r="J987">
        <v>0</v>
      </c>
      <c r="K987">
        <v>0</v>
      </c>
      <c r="L987">
        <v>0</v>
      </c>
      <c r="M987" t="s">
        <v>145</v>
      </c>
    </row>
    <row r="988" spans="1:13" x14ac:dyDescent="0.3">
      <c r="A988" t="s">
        <v>44</v>
      </c>
      <c r="B988">
        <v>1.6552</v>
      </c>
      <c r="C988">
        <v>2.3803999999999998</v>
      </c>
      <c r="D988">
        <v>2.3071000000000002</v>
      </c>
      <c r="E988" t="s">
        <v>116</v>
      </c>
      <c r="F988" t="s">
        <v>116</v>
      </c>
      <c r="G988" t="s">
        <v>104</v>
      </c>
      <c r="H988">
        <v>2020</v>
      </c>
      <c r="I988">
        <v>0.22</v>
      </c>
      <c r="J988">
        <v>0.52368799999999993</v>
      </c>
      <c r="K988">
        <v>0.36414400000000002</v>
      </c>
      <c r="L988">
        <v>0.15954399999999991</v>
      </c>
      <c r="M988" t="s">
        <v>146</v>
      </c>
    </row>
    <row r="989" spans="1:13" x14ac:dyDescent="0.3">
      <c r="A989" t="s">
        <v>44</v>
      </c>
      <c r="B989">
        <v>1.6552</v>
      </c>
      <c r="C989">
        <v>2.3803999999999998</v>
      </c>
      <c r="D989">
        <v>2.3071000000000002</v>
      </c>
      <c r="E989" t="s">
        <v>116</v>
      </c>
      <c r="F989" t="s">
        <v>116</v>
      </c>
      <c r="G989" t="s">
        <v>105</v>
      </c>
      <c r="H989">
        <v>2020</v>
      </c>
      <c r="I989">
        <v>0</v>
      </c>
      <c r="J989">
        <v>0</v>
      </c>
      <c r="K989">
        <v>0</v>
      </c>
      <c r="L989">
        <v>0</v>
      </c>
      <c r="M989" t="s">
        <v>147</v>
      </c>
    </row>
    <row r="990" spans="1:13" x14ac:dyDescent="0.3">
      <c r="A990" t="s">
        <v>44</v>
      </c>
      <c r="B990">
        <v>1.6552</v>
      </c>
      <c r="C990">
        <v>2.3803999999999998</v>
      </c>
      <c r="D990">
        <v>2.3071000000000002</v>
      </c>
      <c r="E990" t="s">
        <v>116</v>
      </c>
      <c r="F990" t="s">
        <v>116</v>
      </c>
      <c r="G990" t="s">
        <v>106</v>
      </c>
      <c r="H990">
        <v>2020</v>
      </c>
      <c r="I990">
        <v>4.26</v>
      </c>
      <c r="J990">
        <v>10.140503999999998</v>
      </c>
      <c r="K990">
        <v>7.0511520000000001</v>
      </c>
      <c r="L990">
        <v>3.0893519999999981</v>
      </c>
      <c r="M990" t="s">
        <v>148</v>
      </c>
    </row>
    <row r="991" spans="1:13" x14ac:dyDescent="0.3">
      <c r="A991" t="s">
        <v>44</v>
      </c>
      <c r="B991">
        <v>1.6552</v>
      </c>
      <c r="C991">
        <v>2.3803999999999998</v>
      </c>
      <c r="D991">
        <v>2.3071000000000002</v>
      </c>
      <c r="E991" t="s">
        <v>116</v>
      </c>
      <c r="F991" t="s">
        <v>116</v>
      </c>
      <c r="G991" t="s">
        <v>107</v>
      </c>
      <c r="H991">
        <v>2021</v>
      </c>
      <c r="I991">
        <v>0</v>
      </c>
      <c r="J991">
        <v>0</v>
      </c>
      <c r="K991">
        <v>0</v>
      </c>
      <c r="L991">
        <v>0</v>
      </c>
      <c r="M991" t="s">
        <v>149</v>
      </c>
    </row>
    <row r="992" spans="1:13" x14ac:dyDescent="0.3">
      <c r="A992" t="s">
        <v>44</v>
      </c>
      <c r="B992">
        <v>6.1585999999999999</v>
      </c>
      <c r="C992">
        <v>9.4276999999999997</v>
      </c>
      <c r="D992">
        <v>8.1637000000000004</v>
      </c>
      <c r="E992" t="s">
        <v>115</v>
      </c>
      <c r="F992" t="s">
        <v>115</v>
      </c>
      <c r="G992" t="s">
        <v>98</v>
      </c>
      <c r="H992">
        <v>2020</v>
      </c>
      <c r="I992">
        <v>0.66</v>
      </c>
      <c r="J992">
        <v>6.2222819999999999</v>
      </c>
      <c r="K992">
        <v>4.0646760000000004</v>
      </c>
      <c r="L992">
        <v>2.1576059999999995</v>
      </c>
      <c r="M992" t="s">
        <v>141</v>
      </c>
    </row>
    <row r="993" spans="1:13" x14ac:dyDescent="0.3">
      <c r="A993" t="s">
        <v>44</v>
      </c>
      <c r="B993">
        <v>6.1585999999999999</v>
      </c>
      <c r="C993">
        <v>9.4276999999999997</v>
      </c>
      <c r="D993">
        <v>8.1637000000000004</v>
      </c>
      <c r="E993" t="s">
        <v>115</v>
      </c>
      <c r="F993" t="s">
        <v>115</v>
      </c>
      <c r="G993" t="s">
        <v>100</v>
      </c>
      <c r="H993">
        <v>2020</v>
      </c>
      <c r="I993">
        <v>1.1599999999999999</v>
      </c>
      <c r="J993">
        <v>10.936131999999999</v>
      </c>
      <c r="K993">
        <v>7.1439759999999994</v>
      </c>
      <c r="L993">
        <v>3.7921559999999994</v>
      </c>
      <c r="M993" t="s">
        <v>142</v>
      </c>
    </row>
    <row r="994" spans="1:13" x14ac:dyDescent="0.3">
      <c r="A994" t="s">
        <v>44</v>
      </c>
      <c r="B994">
        <v>6.1585999999999999</v>
      </c>
      <c r="C994">
        <v>9.4276999999999997</v>
      </c>
      <c r="D994">
        <v>8.1637000000000004</v>
      </c>
      <c r="E994" t="s">
        <v>115</v>
      </c>
      <c r="F994" t="s">
        <v>115</v>
      </c>
      <c r="G994" t="s">
        <v>101</v>
      </c>
      <c r="H994">
        <v>2020</v>
      </c>
      <c r="I994">
        <v>1.35</v>
      </c>
      <c r="J994">
        <v>12.727395000000001</v>
      </c>
      <c r="K994">
        <v>8.3141100000000012</v>
      </c>
      <c r="L994">
        <v>4.4132850000000001</v>
      </c>
      <c r="M994" t="s">
        <v>143</v>
      </c>
    </row>
    <row r="995" spans="1:13" x14ac:dyDescent="0.3">
      <c r="A995" t="s">
        <v>44</v>
      </c>
      <c r="B995">
        <v>6.1585999999999999</v>
      </c>
      <c r="C995">
        <v>9.4276999999999997</v>
      </c>
      <c r="D995">
        <v>8.1637000000000004</v>
      </c>
      <c r="E995" t="s">
        <v>115</v>
      </c>
      <c r="F995" t="s">
        <v>115</v>
      </c>
      <c r="G995" t="s">
        <v>102</v>
      </c>
      <c r="H995">
        <v>2020</v>
      </c>
      <c r="I995">
        <v>0</v>
      </c>
      <c r="J995">
        <v>0</v>
      </c>
      <c r="K995">
        <v>0</v>
      </c>
      <c r="L995">
        <v>0</v>
      </c>
      <c r="M995" t="s">
        <v>144</v>
      </c>
    </row>
    <row r="996" spans="1:13" x14ac:dyDescent="0.3">
      <c r="A996" t="s">
        <v>44</v>
      </c>
      <c r="B996">
        <v>6.1585999999999999</v>
      </c>
      <c r="C996">
        <v>9.4276999999999997</v>
      </c>
      <c r="D996">
        <v>8.1637000000000004</v>
      </c>
      <c r="E996" t="s">
        <v>115</v>
      </c>
      <c r="F996" t="s">
        <v>115</v>
      </c>
      <c r="G996" t="s">
        <v>103</v>
      </c>
      <c r="H996">
        <v>2020</v>
      </c>
      <c r="I996">
        <v>4.0199999999999996</v>
      </c>
      <c r="J996">
        <v>37.899353999999995</v>
      </c>
      <c r="K996">
        <v>24.757571999999996</v>
      </c>
      <c r="L996">
        <v>13.141781999999999</v>
      </c>
      <c r="M996" t="s">
        <v>145</v>
      </c>
    </row>
    <row r="997" spans="1:13" x14ac:dyDescent="0.3">
      <c r="A997" t="s">
        <v>44</v>
      </c>
      <c r="B997">
        <v>6.1585999999999999</v>
      </c>
      <c r="C997">
        <v>9.4276999999999997</v>
      </c>
      <c r="D997">
        <v>8.1637000000000004</v>
      </c>
      <c r="E997" t="s">
        <v>115</v>
      </c>
      <c r="F997" t="s">
        <v>115</v>
      </c>
      <c r="G997" t="s">
        <v>104</v>
      </c>
      <c r="H997">
        <v>2020</v>
      </c>
      <c r="I997">
        <v>1.9</v>
      </c>
      <c r="J997">
        <v>17.91263</v>
      </c>
      <c r="K997">
        <v>11.701339999999998</v>
      </c>
      <c r="L997">
        <v>6.2112900000000018</v>
      </c>
      <c r="M997" t="s">
        <v>146</v>
      </c>
    </row>
    <row r="998" spans="1:13" x14ac:dyDescent="0.3">
      <c r="A998" t="s">
        <v>44</v>
      </c>
      <c r="B998">
        <v>6.1585999999999999</v>
      </c>
      <c r="C998">
        <v>9.4276999999999997</v>
      </c>
      <c r="D998">
        <v>8.1637000000000004</v>
      </c>
      <c r="E998" t="s">
        <v>115</v>
      </c>
      <c r="F998" t="s">
        <v>115</v>
      </c>
      <c r="G998" t="s">
        <v>105</v>
      </c>
      <c r="H998">
        <v>2020</v>
      </c>
      <c r="I998">
        <v>0</v>
      </c>
      <c r="J998">
        <v>0</v>
      </c>
      <c r="K998">
        <v>0</v>
      </c>
      <c r="L998">
        <v>0</v>
      </c>
      <c r="M998" t="s">
        <v>147</v>
      </c>
    </row>
    <row r="999" spans="1:13" x14ac:dyDescent="0.3">
      <c r="A999" t="s">
        <v>44</v>
      </c>
      <c r="B999">
        <v>6.1585999999999999</v>
      </c>
      <c r="C999">
        <v>9.4276999999999997</v>
      </c>
      <c r="D999">
        <v>8.1637000000000004</v>
      </c>
      <c r="E999" t="s">
        <v>115</v>
      </c>
      <c r="F999" t="s">
        <v>115</v>
      </c>
      <c r="G999" t="s">
        <v>106</v>
      </c>
      <c r="H999">
        <v>2020</v>
      </c>
      <c r="I999">
        <v>1.39</v>
      </c>
      <c r="J999">
        <v>13.104502999999999</v>
      </c>
      <c r="K999">
        <v>8.560454</v>
      </c>
      <c r="L999">
        <v>4.5440489999999993</v>
      </c>
      <c r="M999" t="s">
        <v>148</v>
      </c>
    </row>
    <row r="1000" spans="1:13" x14ac:dyDescent="0.3">
      <c r="A1000" t="s">
        <v>44</v>
      </c>
      <c r="B1000">
        <v>6.1585999999999999</v>
      </c>
      <c r="C1000">
        <v>9.4276999999999997</v>
      </c>
      <c r="D1000">
        <v>8.1637000000000004</v>
      </c>
      <c r="E1000" t="s">
        <v>115</v>
      </c>
      <c r="F1000" t="s">
        <v>115</v>
      </c>
      <c r="G1000" t="s">
        <v>107</v>
      </c>
      <c r="H1000">
        <v>2021</v>
      </c>
      <c r="I1000">
        <v>4.67</v>
      </c>
      <c r="J1000">
        <v>44.027358999999997</v>
      </c>
      <c r="K1000">
        <v>28.760662</v>
      </c>
      <c r="L1000">
        <v>15.266696999999997</v>
      </c>
      <c r="M1000" t="s">
        <v>149</v>
      </c>
    </row>
    <row r="1001" spans="1:13" x14ac:dyDescent="0.3">
      <c r="A1001" t="s">
        <v>45</v>
      </c>
      <c r="B1001">
        <v>52.654000000000003</v>
      </c>
      <c r="C1001">
        <v>68.87</v>
      </c>
      <c r="D1001">
        <v>0</v>
      </c>
      <c r="E1001" t="s">
        <v>15</v>
      </c>
      <c r="F1001" t="s">
        <v>15</v>
      </c>
      <c r="G1001" t="s">
        <v>98</v>
      </c>
      <c r="H1001">
        <v>2020</v>
      </c>
      <c r="I1001">
        <v>1.33</v>
      </c>
      <c r="J1001">
        <v>91.597100000000012</v>
      </c>
      <c r="K1001">
        <v>70.029820000000015</v>
      </c>
      <c r="L1001">
        <v>21.567279999999997</v>
      </c>
      <c r="M1001" t="s">
        <v>141</v>
      </c>
    </row>
    <row r="1002" spans="1:13" x14ac:dyDescent="0.3">
      <c r="A1002" t="s">
        <v>45</v>
      </c>
      <c r="B1002">
        <v>52.654000000000003</v>
      </c>
      <c r="C1002">
        <v>68.87</v>
      </c>
      <c r="D1002">
        <v>0</v>
      </c>
      <c r="E1002" t="s">
        <v>15</v>
      </c>
      <c r="F1002" t="s">
        <v>15</v>
      </c>
      <c r="G1002" t="s">
        <v>100</v>
      </c>
      <c r="H1002">
        <v>2020</v>
      </c>
      <c r="I1002">
        <v>0</v>
      </c>
      <c r="J1002">
        <v>0</v>
      </c>
      <c r="K1002">
        <v>0</v>
      </c>
      <c r="L1002">
        <v>0</v>
      </c>
      <c r="M1002" t="s">
        <v>142</v>
      </c>
    </row>
    <row r="1003" spans="1:13" x14ac:dyDescent="0.3">
      <c r="A1003" t="s">
        <v>45</v>
      </c>
      <c r="B1003">
        <v>52.654000000000003</v>
      </c>
      <c r="C1003">
        <v>68.87</v>
      </c>
      <c r="D1003">
        <v>0</v>
      </c>
      <c r="E1003" t="s">
        <v>15</v>
      </c>
      <c r="F1003" t="s">
        <v>15</v>
      </c>
      <c r="G1003" t="s">
        <v>101</v>
      </c>
      <c r="H1003">
        <v>2020</v>
      </c>
      <c r="I1003">
        <v>0</v>
      </c>
      <c r="J1003">
        <v>0</v>
      </c>
      <c r="K1003">
        <v>0</v>
      </c>
      <c r="L1003">
        <v>0</v>
      </c>
      <c r="M1003" t="s">
        <v>143</v>
      </c>
    </row>
    <row r="1004" spans="1:13" x14ac:dyDescent="0.3">
      <c r="A1004" t="s">
        <v>45</v>
      </c>
      <c r="B1004">
        <v>52.654000000000003</v>
      </c>
      <c r="C1004">
        <v>68.87</v>
      </c>
      <c r="D1004">
        <v>0</v>
      </c>
      <c r="E1004" t="s">
        <v>15</v>
      </c>
      <c r="F1004" t="s">
        <v>15</v>
      </c>
      <c r="G1004" t="s">
        <v>102</v>
      </c>
      <c r="H1004">
        <v>2020</v>
      </c>
      <c r="I1004">
        <v>0</v>
      </c>
      <c r="J1004">
        <v>0</v>
      </c>
      <c r="K1004">
        <v>0</v>
      </c>
      <c r="L1004">
        <v>0</v>
      </c>
      <c r="M1004" t="s">
        <v>144</v>
      </c>
    </row>
    <row r="1005" spans="1:13" x14ac:dyDescent="0.3">
      <c r="A1005" t="s">
        <v>45</v>
      </c>
      <c r="B1005">
        <v>52.654000000000003</v>
      </c>
      <c r="C1005">
        <v>68.87</v>
      </c>
      <c r="D1005">
        <v>0</v>
      </c>
      <c r="E1005" t="s">
        <v>15</v>
      </c>
      <c r="F1005" t="s">
        <v>15</v>
      </c>
      <c r="G1005" t="s">
        <v>103</v>
      </c>
      <c r="H1005">
        <v>2020</v>
      </c>
      <c r="I1005">
        <v>0.27</v>
      </c>
      <c r="J1005">
        <v>18.594900000000003</v>
      </c>
      <c r="K1005">
        <v>14.216580000000002</v>
      </c>
      <c r="L1005">
        <v>4.3783200000000004</v>
      </c>
      <c r="M1005" t="s">
        <v>145</v>
      </c>
    </row>
    <row r="1006" spans="1:13" x14ac:dyDescent="0.3">
      <c r="A1006" t="s">
        <v>45</v>
      </c>
      <c r="B1006">
        <v>52.654000000000003</v>
      </c>
      <c r="C1006">
        <v>68.87</v>
      </c>
      <c r="D1006">
        <v>0</v>
      </c>
      <c r="E1006" t="s">
        <v>15</v>
      </c>
      <c r="F1006" t="s">
        <v>15</v>
      </c>
      <c r="G1006" t="s">
        <v>104</v>
      </c>
      <c r="H1006">
        <v>2020</v>
      </c>
      <c r="I1006">
        <v>0.97</v>
      </c>
      <c r="J1006">
        <v>66.803899999999999</v>
      </c>
      <c r="K1006">
        <v>51.074380000000005</v>
      </c>
      <c r="L1006">
        <v>15.729519999999994</v>
      </c>
      <c r="M1006" t="s">
        <v>146</v>
      </c>
    </row>
    <row r="1007" spans="1:13" x14ac:dyDescent="0.3">
      <c r="A1007" t="s">
        <v>45</v>
      </c>
      <c r="B1007">
        <v>52.654000000000003</v>
      </c>
      <c r="C1007">
        <v>68.87</v>
      </c>
      <c r="D1007">
        <v>0</v>
      </c>
      <c r="E1007" t="s">
        <v>15</v>
      </c>
      <c r="F1007" t="s">
        <v>15</v>
      </c>
      <c r="G1007" t="s">
        <v>105</v>
      </c>
      <c r="H1007">
        <v>2020</v>
      </c>
      <c r="I1007">
        <v>0</v>
      </c>
      <c r="J1007">
        <v>0</v>
      </c>
      <c r="K1007">
        <v>0</v>
      </c>
      <c r="L1007">
        <v>0</v>
      </c>
      <c r="M1007" t="s">
        <v>147</v>
      </c>
    </row>
    <row r="1008" spans="1:13" x14ac:dyDescent="0.3">
      <c r="A1008" t="s">
        <v>45</v>
      </c>
      <c r="B1008">
        <v>52.654000000000003</v>
      </c>
      <c r="C1008">
        <v>68.87</v>
      </c>
      <c r="D1008">
        <v>0</v>
      </c>
      <c r="E1008" t="s">
        <v>15</v>
      </c>
      <c r="F1008" t="s">
        <v>15</v>
      </c>
      <c r="G1008" t="s">
        <v>106</v>
      </c>
      <c r="H1008">
        <v>2020</v>
      </c>
      <c r="I1008">
        <v>0.16</v>
      </c>
      <c r="J1008">
        <v>11.019200000000001</v>
      </c>
      <c r="K1008">
        <v>8.4246400000000001</v>
      </c>
      <c r="L1008">
        <v>2.5945600000000013</v>
      </c>
      <c r="M1008" t="s">
        <v>148</v>
      </c>
    </row>
    <row r="1009" spans="1:13" x14ac:dyDescent="0.3">
      <c r="A1009" t="s">
        <v>45</v>
      </c>
      <c r="B1009">
        <v>52.654000000000003</v>
      </c>
      <c r="C1009">
        <v>68.87</v>
      </c>
      <c r="D1009">
        <v>0</v>
      </c>
      <c r="E1009" t="s">
        <v>15</v>
      </c>
      <c r="F1009" t="s">
        <v>15</v>
      </c>
      <c r="G1009" t="s">
        <v>107</v>
      </c>
      <c r="H1009">
        <v>2021</v>
      </c>
      <c r="I1009">
        <v>0.86</v>
      </c>
      <c r="J1009">
        <v>59.228200000000001</v>
      </c>
      <c r="K1009">
        <v>45.282440000000001</v>
      </c>
      <c r="L1009">
        <v>13.94576</v>
      </c>
      <c r="M1009" t="s">
        <v>149</v>
      </c>
    </row>
    <row r="1010" spans="1:13" x14ac:dyDescent="0.3">
      <c r="A1010" t="s">
        <v>45</v>
      </c>
      <c r="B1010">
        <v>115.5887</v>
      </c>
      <c r="C1010">
        <v>177.37</v>
      </c>
      <c r="D1010">
        <v>162.27260000000001</v>
      </c>
      <c r="E1010" t="s">
        <v>112</v>
      </c>
      <c r="F1010" t="s">
        <v>112</v>
      </c>
      <c r="G1010" t="s">
        <v>98</v>
      </c>
      <c r="H1010">
        <v>2020</v>
      </c>
      <c r="I1010">
        <v>0.94</v>
      </c>
      <c r="J1010">
        <v>166.7278</v>
      </c>
      <c r="K1010">
        <v>108.653378</v>
      </c>
      <c r="L1010">
        <v>58.074421999999998</v>
      </c>
      <c r="M1010" t="s">
        <v>141</v>
      </c>
    </row>
    <row r="1011" spans="1:13" x14ac:dyDescent="0.3">
      <c r="A1011" t="s">
        <v>45</v>
      </c>
      <c r="B1011">
        <v>115.5887</v>
      </c>
      <c r="C1011">
        <v>177.37</v>
      </c>
      <c r="D1011">
        <v>162.27260000000001</v>
      </c>
      <c r="E1011" t="s">
        <v>112</v>
      </c>
      <c r="F1011" t="s">
        <v>112</v>
      </c>
      <c r="G1011" t="s">
        <v>100</v>
      </c>
      <c r="H1011">
        <v>2020</v>
      </c>
      <c r="I1011">
        <v>0.97</v>
      </c>
      <c r="J1011">
        <v>172.0489</v>
      </c>
      <c r="K1011">
        <v>112.121039</v>
      </c>
      <c r="L1011">
        <v>59.927861000000007</v>
      </c>
      <c r="M1011" t="s">
        <v>142</v>
      </c>
    </row>
    <row r="1012" spans="1:13" x14ac:dyDescent="0.3">
      <c r="A1012" t="s">
        <v>45</v>
      </c>
      <c r="B1012">
        <v>115.5887</v>
      </c>
      <c r="C1012">
        <v>177.37</v>
      </c>
      <c r="D1012">
        <v>162.27260000000001</v>
      </c>
      <c r="E1012" t="s">
        <v>112</v>
      </c>
      <c r="F1012" t="s">
        <v>112</v>
      </c>
      <c r="G1012" t="s">
        <v>101</v>
      </c>
      <c r="H1012">
        <v>2020</v>
      </c>
      <c r="I1012">
        <v>0.97</v>
      </c>
      <c r="J1012">
        <v>172.0489</v>
      </c>
      <c r="K1012">
        <v>112.121039</v>
      </c>
      <c r="L1012">
        <v>59.927861000000007</v>
      </c>
      <c r="M1012" t="s">
        <v>143</v>
      </c>
    </row>
    <row r="1013" spans="1:13" x14ac:dyDescent="0.3">
      <c r="A1013" t="s">
        <v>45</v>
      </c>
      <c r="B1013">
        <v>115.5887</v>
      </c>
      <c r="C1013">
        <v>177.37</v>
      </c>
      <c r="D1013">
        <v>162.27260000000001</v>
      </c>
      <c r="E1013" t="s">
        <v>112</v>
      </c>
      <c r="F1013" t="s">
        <v>112</v>
      </c>
      <c r="G1013" t="s">
        <v>102</v>
      </c>
      <c r="H1013">
        <v>2020</v>
      </c>
      <c r="I1013">
        <v>2.09</v>
      </c>
      <c r="J1013">
        <v>370.70329999999996</v>
      </c>
      <c r="K1013">
        <v>241.58038299999998</v>
      </c>
      <c r="L1013">
        <v>129.12291699999997</v>
      </c>
      <c r="M1013" t="s">
        <v>144</v>
      </c>
    </row>
    <row r="1014" spans="1:13" x14ac:dyDescent="0.3">
      <c r="A1014" t="s">
        <v>45</v>
      </c>
      <c r="B1014">
        <v>115.5887</v>
      </c>
      <c r="C1014">
        <v>177.37</v>
      </c>
      <c r="D1014">
        <v>162.27260000000001</v>
      </c>
      <c r="E1014" t="s">
        <v>112</v>
      </c>
      <c r="F1014" t="s">
        <v>112</v>
      </c>
      <c r="G1014" t="s">
        <v>103</v>
      </c>
      <c r="H1014">
        <v>2020</v>
      </c>
      <c r="I1014">
        <v>3.05</v>
      </c>
      <c r="J1014">
        <v>540.97849999999994</v>
      </c>
      <c r="K1014">
        <v>352.54553499999997</v>
      </c>
      <c r="L1014">
        <v>188.43296499999997</v>
      </c>
      <c r="M1014" t="s">
        <v>145</v>
      </c>
    </row>
    <row r="1015" spans="1:13" x14ac:dyDescent="0.3">
      <c r="A1015" t="s">
        <v>45</v>
      </c>
      <c r="B1015">
        <v>115.5887</v>
      </c>
      <c r="C1015">
        <v>177.37</v>
      </c>
      <c r="D1015">
        <v>162.27260000000001</v>
      </c>
      <c r="E1015" t="s">
        <v>112</v>
      </c>
      <c r="F1015" t="s">
        <v>112</v>
      </c>
      <c r="G1015" t="s">
        <v>104</v>
      </c>
      <c r="H1015">
        <v>2020</v>
      </c>
      <c r="I1015">
        <v>1.43</v>
      </c>
      <c r="J1015">
        <v>253.63909999999998</v>
      </c>
      <c r="K1015">
        <v>165.29184100000001</v>
      </c>
      <c r="L1015">
        <v>88.34725899999998</v>
      </c>
      <c r="M1015" t="s">
        <v>146</v>
      </c>
    </row>
    <row r="1016" spans="1:13" x14ac:dyDescent="0.3">
      <c r="A1016" t="s">
        <v>45</v>
      </c>
      <c r="B1016">
        <v>115.5887</v>
      </c>
      <c r="C1016">
        <v>177.37</v>
      </c>
      <c r="D1016">
        <v>162.27260000000001</v>
      </c>
      <c r="E1016" t="s">
        <v>112</v>
      </c>
      <c r="F1016" t="s">
        <v>112</v>
      </c>
      <c r="G1016" t="s">
        <v>105</v>
      </c>
      <c r="H1016">
        <v>2020</v>
      </c>
      <c r="I1016">
        <v>2.76</v>
      </c>
      <c r="J1016">
        <v>489.54119999999995</v>
      </c>
      <c r="K1016">
        <v>319.024812</v>
      </c>
      <c r="L1016">
        <v>170.51638799999995</v>
      </c>
      <c r="M1016" t="s">
        <v>147</v>
      </c>
    </row>
    <row r="1017" spans="1:13" x14ac:dyDescent="0.3">
      <c r="A1017" t="s">
        <v>45</v>
      </c>
      <c r="B1017">
        <v>115.5887</v>
      </c>
      <c r="C1017">
        <v>177.37</v>
      </c>
      <c r="D1017">
        <v>162.27260000000001</v>
      </c>
      <c r="E1017" t="s">
        <v>112</v>
      </c>
      <c r="F1017" t="s">
        <v>112</v>
      </c>
      <c r="G1017" t="s">
        <v>106</v>
      </c>
      <c r="H1017">
        <v>2020</v>
      </c>
      <c r="I1017">
        <v>0.23</v>
      </c>
      <c r="J1017">
        <v>40.795100000000005</v>
      </c>
      <c r="K1017">
        <v>26.585401000000001</v>
      </c>
      <c r="L1017">
        <v>14.209699000000004</v>
      </c>
      <c r="M1017" t="s">
        <v>148</v>
      </c>
    </row>
    <row r="1018" spans="1:13" x14ac:dyDescent="0.3">
      <c r="A1018" t="s">
        <v>45</v>
      </c>
      <c r="B1018">
        <v>115.5887</v>
      </c>
      <c r="C1018">
        <v>177.37</v>
      </c>
      <c r="D1018">
        <v>162.27260000000001</v>
      </c>
      <c r="E1018" t="s">
        <v>112</v>
      </c>
      <c r="F1018" t="s">
        <v>112</v>
      </c>
      <c r="G1018" t="s">
        <v>107</v>
      </c>
      <c r="H1018">
        <v>2021</v>
      </c>
      <c r="I1018">
        <v>0</v>
      </c>
      <c r="J1018">
        <v>0</v>
      </c>
      <c r="K1018">
        <v>0</v>
      </c>
      <c r="L1018">
        <v>0</v>
      </c>
      <c r="M1018" t="s">
        <v>149</v>
      </c>
    </row>
    <row r="1019" spans="1:13" x14ac:dyDescent="0.3">
      <c r="A1019" t="s">
        <v>45</v>
      </c>
      <c r="B1019">
        <v>174.76339999999999</v>
      </c>
      <c r="C1019">
        <v>252.23929999999999</v>
      </c>
      <c r="D1019">
        <v>299.44349999999997</v>
      </c>
      <c r="E1019" t="s">
        <v>16</v>
      </c>
      <c r="F1019" t="s">
        <v>16</v>
      </c>
      <c r="G1019" t="s">
        <v>98</v>
      </c>
      <c r="H1019">
        <v>2020</v>
      </c>
      <c r="I1019">
        <v>0.18</v>
      </c>
      <c r="J1019">
        <v>45.403073999999997</v>
      </c>
      <c r="K1019">
        <v>31.457411999999998</v>
      </c>
      <c r="L1019">
        <v>13.945661999999999</v>
      </c>
      <c r="M1019" t="s">
        <v>141</v>
      </c>
    </row>
    <row r="1020" spans="1:13" x14ac:dyDescent="0.3">
      <c r="A1020" t="s">
        <v>45</v>
      </c>
      <c r="B1020">
        <v>174.76339999999999</v>
      </c>
      <c r="C1020">
        <v>252.23929999999999</v>
      </c>
      <c r="D1020">
        <v>299.44349999999997</v>
      </c>
      <c r="E1020" t="s">
        <v>16</v>
      </c>
      <c r="F1020" t="s">
        <v>16</v>
      </c>
      <c r="G1020" t="s">
        <v>100</v>
      </c>
      <c r="H1020">
        <v>2020</v>
      </c>
      <c r="I1020">
        <v>0</v>
      </c>
      <c r="J1020">
        <v>0</v>
      </c>
      <c r="K1020">
        <v>0</v>
      </c>
      <c r="L1020">
        <v>0</v>
      </c>
      <c r="M1020" t="s">
        <v>142</v>
      </c>
    </row>
    <row r="1021" spans="1:13" x14ac:dyDescent="0.3">
      <c r="A1021" t="s">
        <v>45</v>
      </c>
      <c r="B1021">
        <v>174.76339999999999</v>
      </c>
      <c r="C1021">
        <v>252.23929999999999</v>
      </c>
      <c r="D1021">
        <v>299.44349999999997</v>
      </c>
      <c r="E1021" t="s">
        <v>16</v>
      </c>
      <c r="F1021" t="s">
        <v>16</v>
      </c>
      <c r="G1021" t="s">
        <v>101</v>
      </c>
      <c r="H1021">
        <v>2020</v>
      </c>
      <c r="I1021">
        <v>0</v>
      </c>
      <c r="J1021">
        <v>0</v>
      </c>
      <c r="K1021">
        <v>0</v>
      </c>
      <c r="L1021">
        <v>0</v>
      </c>
      <c r="M1021" t="s">
        <v>143</v>
      </c>
    </row>
    <row r="1022" spans="1:13" x14ac:dyDescent="0.3">
      <c r="A1022" t="s">
        <v>45</v>
      </c>
      <c r="B1022">
        <v>174.76339999999999</v>
      </c>
      <c r="C1022">
        <v>252.23929999999999</v>
      </c>
      <c r="D1022">
        <v>299.44349999999997</v>
      </c>
      <c r="E1022" t="s">
        <v>16</v>
      </c>
      <c r="F1022" t="s">
        <v>16</v>
      </c>
      <c r="G1022" t="s">
        <v>102</v>
      </c>
      <c r="H1022">
        <v>2020</v>
      </c>
      <c r="I1022">
        <v>1.63</v>
      </c>
      <c r="J1022">
        <v>411.15005899999994</v>
      </c>
      <c r="K1022">
        <v>284.86434199999997</v>
      </c>
      <c r="L1022">
        <v>126.28571699999998</v>
      </c>
      <c r="M1022" t="s">
        <v>144</v>
      </c>
    </row>
    <row r="1023" spans="1:13" x14ac:dyDescent="0.3">
      <c r="A1023" t="s">
        <v>45</v>
      </c>
      <c r="B1023">
        <v>174.76339999999999</v>
      </c>
      <c r="C1023">
        <v>252.23929999999999</v>
      </c>
      <c r="D1023">
        <v>299.44349999999997</v>
      </c>
      <c r="E1023" t="s">
        <v>16</v>
      </c>
      <c r="F1023" t="s">
        <v>16</v>
      </c>
      <c r="G1023" t="s">
        <v>103</v>
      </c>
      <c r="H1023">
        <v>2020</v>
      </c>
      <c r="I1023">
        <v>4</v>
      </c>
      <c r="J1023">
        <v>1008.9571999999999</v>
      </c>
      <c r="K1023">
        <v>699.05359999999996</v>
      </c>
      <c r="L1023">
        <v>309.90359999999998</v>
      </c>
      <c r="M1023" t="s">
        <v>145</v>
      </c>
    </row>
    <row r="1024" spans="1:13" x14ac:dyDescent="0.3">
      <c r="A1024" t="s">
        <v>45</v>
      </c>
      <c r="B1024">
        <v>174.76339999999999</v>
      </c>
      <c r="C1024">
        <v>252.23929999999999</v>
      </c>
      <c r="D1024">
        <v>299.44349999999997</v>
      </c>
      <c r="E1024" t="s">
        <v>16</v>
      </c>
      <c r="F1024" t="s">
        <v>16</v>
      </c>
      <c r="G1024" t="s">
        <v>104</v>
      </c>
      <c r="H1024">
        <v>2020</v>
      </c>
      <c r="I1024">
        <v>0</v>
      </c>
      <c r="J1024">
        <v>0</v>
      </c>
      <c r="K1024">
        <v>0</v>
      </c>
      <c r="L1024">
        <v>0</v>
      </c>
      <c r="M1024" t="s">
        <v>146</v>
      </c>
    </row>
    <row r="1025" spans="1:13" x14ac:dyDescent="0.3">
      <c r="A1025" t="s">
        <v>45</v>
      </c>
      <c r="B1025">
        <v>174.76339999999999</v>
      </c>
      <c r="C1025">
        <v>252.23929999999999</v>
      </c>
      <c r="D1025">
        <v>299.44349999999997</v>
      </c>
      <c r="E1025" t="s">
        <v>16</v>
      </c>
      <c r="F1025" t="s">
        <v>16</v>
      </c>
      <c r="G1025" t="s">
        <v>105</v>
      </c>
      <c r="H1025">
        <v>2020</v>
      </c>
      <c r="I1025">
        <v>2.19</v>
      </c>
      <c r="J1025">
        <v>552.40406699999994</v>
      </c>
      <c r="K1025">
        <v>382.73184599999996</v>
      </c>
      <c r="L1025">
        <v>169.67222099999998</v>
      </c>
      <c r="M1025" t="s">
        <v>147</v>
      </c>
    </row>
    <row r="1026" spans="1:13" x14ac:dyDescent="0.3">
      <c r="A1026" t="s">
        <v>45</v>
      </c>
      <c r="B1026">
        <v>174.76339999999999</v>
      </c>
      <c r="C1026">
        <v>252.23929999999999</v>
      </c>
      <c r="D1026">
        <v>299.44349999999997</v>
      </c>
      <c r="E1026" t="s">
        <v>16</v>
      </c>
      <c r="F1026" t="s">
        <v>16</v>
      </c>
      <c r="G1026" t="s">
        <v>106</v>
      </c>
      <c r="H1026">
        <v>2020</v>
      </c>
      <c r="I1026">
        <v>0</v>
      </c>
      <c r="J1026">
        <v>0</v>
      </c>
      <c r="K1026">
        <v>0</v>
      </c>
      <c r="L1026">
        <v>0</v>
      </c>
      <c r="M1026" t="s">
        <v>148</v>
      </c>
    </row>
    <row r="1027" spans="1:13" x14ac:dyDescent="0.3">
      <c r="A1027" t="s">
        <v>45</v>
      </c>
      <c r="B1027">
        <v>174.76339999999999</v>
      </c>
      <c r="C1027">
        <v>252.23929999999999</v>
      </c>
      <c r="D1027">
        <v>299.44349999999997</v>
      </c>
      <c r="E1027" t="s">
        <v>16</v>
      </c>
      <c r="F1027" t="s">
        <v>16</v>
      </c>
      <c r="G1027" t="s">
        <v>107</v>
      </c>
      <c r="H1027">
        <v>2021</v>
      </c>
      <c r="I1027">
        <v>0</v>
      </c>
      <c r="J1027">
        <v>0</v>
      </c>
      <c r="K1027">
        <v>0</v>
      </c>
      <c r="L1027">
        <v>0</v>
      </c>
      <c r="M1027" t="s">
        <v>149</v>
      </c>
    </row>
    <row r="1028" spans="1:13" x14ac:dyDescent="0.3">
      <c r="A1028" t="s">
        <v>46</v>
      </c>
      <c r="B1028">
        <v>11.830500000000001</v>
      </c>
      <c r="C1028">
        <v>22.2181</v>
      </c>
      <c r="D1028">
        <v>20.501200000000001</v>
      </c>
      <c r="E1028" t="s">
        <v>116</v>
      </c>
      <c r="F1028" t="s">
        <v>116</v>
      </c>
      <c r="G1028" t="s">
        <v>98</v>
      </c>
      <c r="H1028">
        <v>2020</v>
      </c>
      <c r="I1028">
        <v>0</v>
      </c>
      <c r="J1028">
        <v>0</v>
      </c>
      <c r="K1028">
        <v>0</v>
      </c>
      <c r="L1028">
        <v>0</v>
      </c>
      <c r="M1028" t="s">
        <v>141</v>
      </c>
    </row>
    <row r="1029" spans="1:13" x14ac:dyDescent="0.3">
      <c r="A1029" t="s">
        <v>46</v>
      </c>
      <c r="B1029">
        <v>11.830500000000001</v>
      </c>
      <c r="C1029">
        <v>22.2181</v>
      </c>
      <c r="D1029">
        <v>20.501200000000001</v>
      </c>
      <c r="E1029" t="s">
        <v>116</v>
      </c>
      <c r="F1029" t="s">
        <v>116</v>
      </c>
      <c r="G1029" t="s">
        <v>100</v>
      </c>
      <c r="H1029">
        <v>2020</v>
      </c>
      <c r="I1029">
        <v>3.81</v>
      </c>
      <c r="J1029">
        <v>84.650960999999995</v>
      </c>
      <c r="K1029">
        <v>45.074205000000006</v>
      </c>
      <c r="L1029">
        <v>39.576755999999989</v>
      </c>
      <c r="M1029" t="s">
        <v>142</v>
      </c>
    </row>
    <row r="1030" spans="1:13" x14ac:dyDescent="0.3">
      <c r="A1030" t="s">
        <v>46</v>
      </c>
      <c r="B1030">
        <v>11.830500000000001</v>
      </c>
      <c r="C1030">
        <v>22.2181</v>
      </c>
      <c r="D1030">
        <v>20.501200000000001</v>
      </c>
      <c r="E1030" t="s">
        <v>116</v>
      </c>
      <c r="F1030" t="s">
        <v>116</v>
      </c>
      <c r="G1030" t="s">
        <v>101</v>
      </c>
      <c r="H1030">
        <v>2020</v>
      </c>
      <c r="I1030">
        <v>0.74</v>
      </c>
      <c r="J1030">
        <v>16.441393999999999</v>
      </c>
      <c r="K1030">
        <v>8.7545700000000011</v>
      </c>
      <c r="L1030">
        <v>7.6868239999999979</v>
      </c>
      <c r="M1030" t="s">
        <v>143</v>
      </c>
    </row>
    <row r="1031" spans="1:13" x14ac:dyDescent="0.3">
      <c r="A1031" t="s">
        <v>46</v>
      </c>
      <c r="B1031">
        <v>11.830500000000001</v>
      </c>
      <c r="C1031">
        <v>22.2181</v>
      </c>
      <c r="D1031">
        <v>20.501200000000001</v>
      </c>
      <c r="E1031" t="s">
        <v>116</v>
      </c>
      <c r="F1031" t="s">
        <v>116</v>
      </c>
      <c r="G1031" t="s">
        <v>102</v>
      </c>
      <c r="H1031">
        <v>2020</v>
      </c>
      <c r="I1031">
        <v>11.41</v>
      </c>
      <c r="J1031">
        <v>253.508521</v>
      </c>
      <c r="K1031">
        <v>134.98600500000001</v>
      </c>
      <c r="L1031">
        <v>118.522516</v>
      </c>
      <c r="M1031" t="s">
        <v>144</v>
      </c>
    </row>
    <row r="1032" spans="1:13" x14ac:dyDescent="0.3">
      <c r="A1032" t="s">
        <v>46</v>
      </c>
      <c r="B1032">
        <v>11.830500000000001</v>
      </c>
      <c r="C1032">
        <v>22.2181</v>
      </c>
      <c r="D1032">
        <v>20.501200000000001</v>
      </c>
      <c r="E1032" t="s">
        <v>116</v>
      </c>
      <c r="F1032" t="s">
        <v>116</v>
      </c>
      <c r="G1032" t="s">
        <v>103</v>
      </c>
      <c r="H1032">
        <v>2020</v>
      </c>
      <c r="I1032">
        <v>0.83</v>
      </c>
      <c r="J1032">
        <v>18.441022999999998</v>
      </c>
      <c r="K1032">
        <v>9.8193149999999996</v>
      </c>
      <c r="L1032">
        <v>8.6217079999999982</v>
      </c>
      <c r="M1032" t="s">
        <v>145</v>
      </c>
    </row>
    <row r="1033" spans="1:13" x14ac:dyDescent="0.3">
      <c r="A1033" t="s">
        <v>46</v>
      </c>
      <c r="B1033">
        <v>11.830500000000001</v>
      </c>
      <c r="C1033">
        <v>22.2181</v>
      </c>
      <c r="D1033">
        <v>20.501200000000001</v>
      </c>
      <c r="E1033" t="s">
        <v>116</v>
      </c>
      <c r="F1033" t="s">
        <v>116</v>
      </c>
      <c r="G1033" t="s">
        <v>104</v>
      </c>
      <c r="H1033">
        <v>2020</v>
      </c>
      <c r="I1033">
        <v>0</v>
      </c>
      <c r="J1033">
        <v>0</v>
      </c>
      <c r="K1033">
        <v>0</v>
      </c>
      <c r="L1033">
        <v>0</v>
      </c>
      <c r="M1033" t="s">
        <v>146</v>
      </c>
    </row>
    <row r="1034" spans="1:13" x14ac:dyDescent="0.3">
      <c r="A1034" t="s">
        <v>46</v>
      </c>
      <c r="B1034">
        <v>11.830500000000001</v>
      </c>
      <c r="C1034">
        <v>22.2181</v>
      </c>
      <c r="D1034">
        <v>20.501200000000001</v>
      </c>
      <c r="E1034" t="s">
        <v>116</v>
      </c>
      <c r="F1034" t="s">
        <v>116</v>
      </c>
      <c r="G1034" t="s">
        <v>105</v>
      </c>
      <c r="H1034">
        <v>2020</v>
      </c>
      <c r="I1034">
        <v>2.16</v>
      </c>
      <c r="J1034">
        <v>47.991096000000006</v>
      </c>
      <c r="K1034">
        <v>25.553880000000003</v>
      </c>
      <c r="L1034">
        <v>22.437216000000003</v>
      </c>
      <c r="M1034" t="s">
        <v>147</v>
      </c>
    </row>
    <row r="1035" spans="1:13" x14ac:dyDescent="0.3">
      <c r="A1035" t="s">
        <v>46</v>
      </c>
      <c r="B1035">
        <v>11.830500000000001</v>
      </c>
      <c r="C1035">
        <v>22.2181</v>
      </c>
      <c r="D1035">
        <v>20.501200000000001</v>
      </c>
      <c r="E1035" t="s">
        <v>116</v>
      </c>
      <c r="F1035" t="s">
        <v>116</v>
      </c>
      <c r="G1035" t="s">
        <v>106</v>
      </c>
      <c r="H1035">
        <v>2020</v>
      </c>
      <c r="I1035">
        <v>0</v>
      </c>
      <c r="J1035">
        <v>0</v>
      </c>
      <c r="K1035">
        <v>0</v>
      </c>
      <c r="L1035">
        <v>0</v>
      </c>
      <c r="M1035" t="s">
        <v>148</v>
      </c>
    </row>
    <row r="1036" spans="1:13" x14ac:dyDescent="0.3">
      <c r="A1036" t="s">
        <v>46</v>
      </c>
      <c r="B1036">
        <v>11.830500000000001</v>
      </c>
      <c r="C1036">
        <v>22.2181</v>
      </c>
      <c r="D1036">
        <v>20.501200000000001</v>
      </c>
      <c r="E1036" t="s">
        <v>116</v>
      </c>
      <c r="F1036" t="s">
        <v>116</v>
      </c>
      <c r="G1036" t="s">
        <v>107</v>
      </c>
      <c r="H1036">
        <v>2021</v>
      </c>
      <c r="I1036">
        <v>5.79</v>
      </c>
      <c r="J1036">
        <v>128.642799</v>
      </c>
      <c r="K1036">
        <v>68.498595000000009</v>
      </c>
      <c r="L1036">
        <v>60.144203999999988</v>
      </c>
      <c r="M1036" t="s">
        <v>149</v>
      </c>
    </row>
    <row r="1037" spans="1:13" x14ac:dyDescent="0.3">
      <c r="A1037" t="s">
        <v>46</v>
      </c>
      <c r="B1037">
        <v>5.5491000000000001</v>
      </c>
      <c r="C1037">
        <v>8.9642999999999997</v>
      </c>
      <c r="D1037">
        <v>8.3279999999999994</v>
      </c>
      <c r="E1037" t="s">
        <v>15</v>
      </c>
      <c r="F1037" t="s">
        <v>15</v>
      </c>
      <c r="G1037" t="s">
        <v>98</v>
      </c>
      <c r="H1037">
        <v>2020</v>
      </c>
      <c r="I1037">
        <v>14.12</v>
      </c>
      <c r="J1037">
        <v>126.57591599999999</v>
      </c>
      <c r="K1037">
        <v>78.353291999999996</v>
      </c>
      <c r="L1037">
        <v>48.222623999999996</v>
      </c>
      <c r="M1037" t="s">
        <v>141</v>
      </c>
    </row>
    <row r="1038" spans="1:13" x14ac:dyDescent="0.3">
      <c r="A1038" t="s">
        <v>46</v>
      </c>
      <c r="B1038">
        <v>5.5491000000000001</v>
      </c>
      <c r="C1038">
        <v>8.9642999999999997</v>
      </c>
      <c r="D1038">
        <v>8.3279999999999994</v>
      </c>
      <c r="E1038" t="s">
        <v>15</v>
      </c>
      <c r="F1038" t="s">
        <v>15</v>
      </c>
      <c r="G1038" t="s">
        <v>100</v>
      </c>
      <c r="H1038">
        <v>2020</v>
      </c>
      <c r="I1038">
        <v>6.38</v>
      </c>
      <c r="J1038">
        <v>57.192233999999999</v>
      </c>
      <c r="K1038">
        <v>35.403258000000001</v>
      </c>
      <c r="L1038">
        <v>21.788975999999998</v>
      </c>
      <c r="M1038" t="s">
        <v>142</v>
      </c>
    </row>
    <row r="1039" spans="1:13" x14ac:dyDescent="0.3">
      <c r="A1039" t="s">
        <v>46</v>
      </c>
      <c r="B1039">
        <v>5.5491000000000001</v>
      </c>
      <c r="C1039">
        <v>8.9642999999999997</v>
      </c>
      <c r="D1039">
        <v>8.3279999999999994</v>
      </c>
      <c r="E1039" t="s">
        <v>15</v>
      </c>
      <c r="F1039" t="s">
        <v>15</v>
      </c>
      <c r="G1039" t="s">
        <v>101</v>
      </c>
      <c r="H1039">
        <v>2020</v>
      </c>
      <c r="I1039">
        <v>0</v>
      </c>
      <c r="J1039">
        <v>0</v>
      </c>
      <c r="K1039">
        <v>0</v>
      </c>
      <c r="L1039">
        <v>0</v>
      </c>
      <c r="M1039" t="s">
        <v>143</v>
      </c>
    </row>
    <row r="1040" spans="1:13" x14ac:dyDescent="0.3">
      <c r="A1040" t="s">
        <v>46</v>
      </c>
      <c r="B1040">
        <v>5.5491000000000001</v>
      </c>
      <c r="C1040">
        <v>8.9642999999999997</v>
      </c>
      <c r="D1040">
        <v>8.3279999999999994</v>
      </c>
      <c r="E1040" t="s">
        <v>15</v>
      </c>
      <c r="F1040" t="s">
        <v>15</v>
      </c>
      <c r="G1040" t="s">
        <v>102</v>
      </c>
      <c r="H1040">
        <v>2020</v>
      </c>
      <c r="I1040">
        <v>4.0199999999999996</v>
      </c>
      <c r="J1040">
        <v>36.036485999999996</v>
      </c>
      <c r="K1040">
        <v>22.307381999999997</v>
      </c>
      <c r="L1040">
        <v>13.729104</v>
      </c>
      <c r="M1040" t="s">
        <v>144</v>
      </c>
    </row>
    <row r="1041" spans="1:13" x14ac:dyDescent="0.3">
      <c r="A1041" t="s">
        <v>46</v>
      </c>
      <c r="B1041">
        <v>5.5491000000000001</v>
      </c>
      <c r="C1041">
        <v>8.9642999999999997</v>
      </c>
      <c r="D1041">
        <v>8.3279999999999994</v>
      </c>
      <c r="E1041" t="s">
        <v>15</v>
      </c>
      <c r="F1041" t="s">
        <v>15</v>
      </c>
      <c r="G1041" t="s">
        <v>103</v>
      </c>
      <c r="H1041">
        <v>2020</v>
      </c>
      <c r="I1041">
        <v>1.89</v>
      </c>
      <c r="J1041">
        <v>16.942526999999998</v>
      </c>
      <c r="K1041">
        <v>10.487798999999999</v>
      </c>
      <c r="L1041">
        <v>6.4547279999999994</v>
      </c>
      <c r="M1041" t="s">
        <v>145</v>
      </c>
    </row>
    <row r="1042" spans="1:13" x14ac:dyDescent="0.3">
      <c r="A1042" t="s">
        <v>46</v>
      </c>
      <c r="B1042">
        <v>5.5491000000000001</v>
      </c>
      <c r="C1042">
        <v>8.9642999999999997</v>
      </c>
      <c r="D1042">
        <v>8.3279999999999994</v>
      </c>
      <c r="E1042" t="s">
        <v>15</v>
      </c>
      <c r="F1042" t="s">
        <v>15</v>
      </c>
      <c r="G1042" t="s">
        <v>104</v>
      </c>
      <c r="H1042">
        <v>2020</v>
      </c>
      <c r="I1042">
        <v>21.79</v>
      </c>
      <c r="J1042">
        <v>195.33209699999998</v>
      </c>
      <c r="K1042">
        <v>120.914889</v>
      </c>
      <c r="L1042">
        <v>74.417207999999974</v>
      </c>
      <c r="M1042" t="s">
        <v>146</v>
      </c>
    </row>
    <row r="1043" spans="1:13" x14ac:dyDescent="0.3">
      <c r="A1043" t="s">
        <v>46</v>
      </c>
      <c r="B1043">
        <v>5.5491000000000001</v>
      </c>
      <c r="C1043">
        <v>8.9642999999999997</v>
      </c>
      <c r="D1043">
        <v>8.3279999999999994</v>
      </c>
      <c r="E1043" t="s">
        <v>15</v>
      </c>
      <c r="F1043" t="s">
        <v>15</v>
      </c>
      <c r="G1043" t="s">
        <v>105</v>
      </c>
      <c r="H1043">
        <v>2020</v>
      </c>
      <c r="I1043">
        <v>0</v>
      </c>
      <c r="J1043">
        <v>0</v>
      </c>
      <c r="K1043">
        <v>0</v>
      </c>
      <c r="L1043">
        <v>0</v>
      </c>
      <c r="M1043" t="s">
        <v>147</v>
      </c>
    </row>
    <row r="1044" spans="1:13" x14ac:dyDescent="0.3">
      <c r="A1044" t="s">
        <v>46</v>
      </c>
      <c r="B1044">
        <v>5.5491000000000001</v>
      </c>
      <c r="C1044">
        <v>8.9642999999999997</v>
      </c>
      <c r="D1044">
        <v>8.3279999999999994</v>
      </c>
      <c r="E1044" t="s">
        <v>15</v>
      </c>
      <c r="F1044" t="s">
        <v>15</v>
      </c>
      <c r="G1044" t="s">
        <v>106</v>
      </c>
      <c r="H1044">
        <v>2020</v>
      </c>
      <c r="I1044">
        <v>0.9</v>
      </c>
      <c r="J1044">
        <v>8.0678699999999992</v>
      </c>
      <c r="K1044">
        <v>4.9941900000000006</v>
      </c>
      <c r="L1044">
        <v>3.0736799999999986</v>
      </c>
      <c r="M1044" t="s">
        <v>148</v>
      </c>
    </row>
    <row r="1045" spans="1:13" x14ac:dyDescent="0.3">
      <c r="A1045" t="s">
        <v>46</v>
      </c>
      <c r="B1045">
        <v>5.5491000000000001</v>
      </c>
      <c r="C1045">
        <v>8.9642999999999997</v>
      </c>
      <c r="D1045">
        <v>8.3279999999999994</v>
      </c>
      <c r="E1045" t="s">
        <v>15</v>
      </c>
      <c r="F1045" t="s">
        <v>15</v>
      </c>
      <c r="G1045" t="s">
        <v>107</v>
      </c>
      <c r="H1045">
        <v>2021</v>
      </c>
      <c r="I1045">
        <v>0</v>
      </c>
      <c r="J1045">
        <v>0</v>
      </c>
      <c r="K1045">
        <v>0</v>
      </c>
      <c r="L1045">
        <v>0</v>
      </c>
      <c r="M1045" t="s">
        <v>149</v>
      </c>
    </row>
    <row r="1046" spans="1:13" x14ac:dyDescent="0.3">
      <c r="A1046" t="s">
        <v>46</v>
      </c>
      <c r="B1046">
        <v>1.3177000000000001</v>
      </c>
      <c r="C1046">
        <v>1.6368</v>
      </c>
      <c r="D1046">
        <v>0</v>
      </c>
      <c r="E1046" t="s">
        <v>16</v>
      </c>
      <c r="F1046" t="s">
        <v>16</v>
      </c>
      <c r="G1046" t="s">
        <v>98</v>
      </c>
      <c r="H1046">
        <v>2020</v>
      </c>
      <c r="I1046">
        <v>0</v>
      </c>
      <c r="J1046">
        <v>0</v>
      </c>
      <c r="K1046">
        <v>0</v>
      </c>
      <c r="L1046">
        <v>0</v>
      </c>
      <c r="M1046" t="s">
        <v>141</v>
      </c>
    </row>
    <row r="1047" spans="1:13" x14ac:dyDescent="0.3">
      <c r="A1047" t="s">
        <v>46</v>
      </c>
      <c r="B1047">
        <v>1.3177000000000001</v>
      </c>
      <c r="C1047">
        <v>1.6368</v>
      </c>
      <c r="D1047">
        <v>0</v>
      </c>
      <c r="E1047" t="s">
        <v>16</v>
      </c>
      <c r="F1047" t="s">
        <v>16</v>
      </c>
      <c r="G1047" t="s">
        <v>100</v>
      </c>
      <c r="H1047">
        <v>2020</v>
      </c>
      <c r="I1047">
        <v>1.36</v>
      </c>
      <c r="J1047">
        <v>2.226048</v>
      </c>
      <c r="K1047">
        <v>1.7920720000000003</v>
      </c>
      <c r="L1047">
        <v>0.4339759999999997</v>
      </c>
      <c r="M1047" t="s">
        <v>142</v>
      </c>
    </row>
    <row r="1048" spans="1:13" x14ac:dyDescent="0.3">
      <c r="A1048" t="s">
        <v>46</v>
      </c>
      <c r="B1048">
        <v>1.3177000000000001</v>
      </c>
      <c r="C1048">
        <v>1.6368</v>
      </c>
      <c r="D1048">
        <v>0</v>
      </c>
      <c r="E1048" t="s">
        <v>16</v>
      </c>
      <c r="F1048" t="s">
        <v>16</v>
      </c>
      <c r="G1048" t="s">
        <v>101</v>
      </c>
      <c r="H1048">
        <v>2020</v>
      </c>
      <c r="I1048">
        <v>0</v>
      </c>
      <c r="J1048">
        <v>0</v>
      </c>
      <c r="K1048">
        <v>0</v>
      </c>
      <c r="L1048">
        <v>0</v>
      </c>
      <c r="M1048" t="s">
        <v>143</v>
      </c>
    </row>
    <row r="1049" spans="1:13" x14ac:dyDescent="0.3">
      <c r="A1049" t="s">
        <v>46</v>
      </c>
      <c r="B1049">
        <v>1.3177000000000001</v>
      </c>
      <c r="C1049">
        <v>1.6368</v>
      </c>
      <c r="D1049">
        <v>0</v>
      </c>
      <c r="E1049" t="s">
        <v>16</v>
      </c>
      <c r="F1049" t="s">
        <v>16</v>
      </c>
      <c r="G1049" t="s">
        <v>102</v>
      </c>
      <c r="H1049">
        <v>2020</v>
      </c>
      <c r="I1049">
        <v>0.31</v>
      </c>
      <c r="J1049">
        <v>0.50740799999999997</v>
      </c>
      <c r="K1049">
        <v>0.40848700000000004</v>
      </c>
      <c r="L1049">
        <v>9.8920999999999926E-2</v>
      </c>
      <c r="M1049" t="s">
        <v>144</v>
      </c>
    </row>
    <row r="1050" spans="1:13" x14ac:dyDescent="0.3">
      <c r="A1050" t="s">
        <v>46</v>
      </c>
      <c r="B1050">
        <v>1.3177000000000001</v>
      </c>
      <c r="C1050">
        <v>1.6368</v>
      </c>
      <c r="D1050">
        <v>0</v>
      </c>
      <c r="E1050" t="s">
        <v>16</v>
      </c>
      <c r="F1050" t="s">
        <v>16</v>
      </c>
      <c r="G1050" t="s">
        <v>103</v>
      </c>
      <c r="H1050">
        <v>2020</v>
      </c>
      <c r="I1050">
        <v>2.8</v>
      </c>
      <c r="J1050">
        <v>4.5830399999999996</v>
      </c>
      <c r="K1050">
        <v>3.6895600000000002</v>
      </c>
      <c r="L1050">
        <v>0.89347999999999939</v>
      </c>
      <c r="M1050" t="s">
        <v>145</v>
      </c>
    </row>
    <row r="1051" spans="1:13" x14ac:dyDescent="0.3">
      <c r="A1051" t="s">
        <v>46</v>
      </c>
      <c r="B1051">
        <v>1.3177000000000001</v>
      </c>
      <c r="C1051">
        <v>1.6368</v>
      </c>
      <c r="D1051">
        <v>0</v>
      </c>
      <c r="E1051" t="s">
        <v>16</v>
      </c>
      <c r="F1051" t="s">
        <v>16</v>
      </c>
      <c r="G1051" t="s">
        <v>104</v>
      </c>
      <c r="H1051">
        <v>2020</v>
      </c>
      <c r="I1051">
        <v>1.26</v>
      </c>
      <c r="J1051">
        <v>2.0623680000000002</v>
      </c>
      <c r="K1051">
        <v>1.6603020000000002</v>
      </c>
      <c r="L1051">
        <v>0.40206600000000003</v>
      </c>
      <c r="M1051" t="s">
        <v>146</v>
      </c>
    </row>
    <row r="1052" spans="1:13" x14ac:dyDescent="0.3">
      <c r="A1052" t="s">
        <v>46</v>
      </c>
      <c r="B1052">
        <v>1.3177000000000001</v>
      </c>
      <c r="C1052">
        <v>1.6368</v>
      </c>
      <c r="D1052">
        <v>0</v>
      </c>
      <c r="E1052" t="s">
        <v>16</v>
      </c>
      <c r="F1052" t="s">
        <v>16</v>
      </c>
      <c r="G1052" t="s">
        <v>105</v>
      </c>
      <c r="H1052">
        <v>2020</v>
      </c>
      <c r="I1052">
        <v>0.81</v>
      </c>
      <c r="J1052">
        <v>1.3258080000000001</v>
      </c>
      <c r="K1052">
        <v>1.0673370000000002</v>
      </c>
      <c r="L1052">
        <v>0.2584709999999999</v>
      </c>
      <c r="M1052" t="s">
        <v>147</v>
      </c>
    </row>
    <row r="1053" spans="1:13" x14ac:dyDescent="0.3">
      <c r="A1053" t="s">
        <v>46</v>
      </c>
      <c r="B1053">
        <v>1.3177000000000001</v>
      </c>
      <c r="C1053">
        <v>1.6368</v>
      </c>
      <c r="D1053">
        <v>0</v>
      </c>
      <c r="E1053" t="s">
        <v>16</v>
      </c>
      <c r="F1053" t="s">
        <v>16</v>
      </c>
      <c r="G1053" t="s">
        <v>106</v>
      </c>
      <c r="H1053">
        <v>2020</v>
      </c>
      <c r="I1053">
        <v>0.21</v>
      </c>
      <c r="J1053">
        <v>0.34372799999999998</v>
      </c>
      <c r="K1053">
        <v>0.27671699999999999</v>
      </c>
      <c r="L1053">
        <v>6.7010999999999987E-2</v>
      </c>
      <c r="M1053" t="s">
        <v>148</v>
      </c>
    </row>
    <row r="1054" spans="1:13" x14ac:dyDescent="0.3">
      <c r="A1054" t="s">
        <v>46</v>
      </c>
      <c r="B1054">
        <v>1.3177000000000001</v>
      </c>
      <c r="C1054">
        <v>1.6368</v>
      </c>
      <c r="D1054">
        <v>0</v>
      </c>
      <c r="E1054" t="s">
        <v>16</v>
      </c>
      <c r="F1054" t="s">
        <v>16</v>
      </c>
      <c r="G1054" t="s">
        <v>107</v>
      </c>
      <c r="H1054">
        <v>2021</v>
      </c>
      <c r="I1054">
        <v>1.31</v>
      </c>
      <c r="J1054">
        <v>2.1442080000000003</v>
      </c>
      <c r="K1054">
        <v>1.7261870000000001</v>
      </c>
      <c r="L1054">
        <v>0.4180210000000002</v>
      </c>
      <c r="M1054" t="s">
        <v>149</v>
      </c>
    </row>
    <row r="1055" spans="1:13" x14ac:dyDescent="0.3">
      <c r="A1055" t="s">
        <v>46</v>
      </c>
      <c r="B1055">
        <v>2.214</v>
      </c>
      <c r="C1055">
        <v>2.6852</v>
      </c>
      <c r="D1055">
        <v>3.3174999999999999</v>
      </c>
      <c r="E1055" t="s">
        <v>112</v>
      </c>
      <c r="F1055" t="s">
        <v>112</v>
      </c>
      <c r="G1055" t="s">
        <v>98</v>
      </c>
      <c r="H1055">
        <v>2020</v>
      </c>
      <c r="I1055">
        <v>0.83</v>
      </c>
      <c r="J1055">
        <v>2.2287159999999999</v>
      </c>
      <c r="K1055">
        <v>1.8376199999999998</v>
      </c>
      <c r="L1055">
        <v>0.39109600000000011</v>
      </c>
      <c r="M1055" t="s">
        <v>141</v>
      </c>
    </row>
    <row r="1056" spans="1:13" x14ac:dyDescent="0.3">
      <c r="A1056" t="s">
        <v>46</v>
      </c>
      <c r="B1056">
        <v>2.214</v>
      </c>
      <c r="C1056">
        <v>2.6852</v>
      </c>
      <c r="D1056">
        <v>3.3174999999999999</v>
      </c>
      <c r="E1056" t="s">
        <v>112</v>
      </c>
      <c r="F1056" t="s">
        <v>112</v>
      </c>
      <c r="G1056" t="s">
        <v>100</v>
      </c>
      <c r="H1056">
        <v>2020</v>
      </c>
      <c r="I1056">
        <v>2.42</v>
      </c>
      <c r="J1056">
        <v>6.4981840000000002</v>
      </c>
      <c r="K1056">
        <v>5.3578799999999998</v>
      </c>
      <c r="L1056">
        <v>1.1403040000000004</v>
      </c>
      <c r="M1056" t="s">
        <v>142</v>
      </c>
    </row>
    <row r="1057" spans="1:13" x14ac:dyDescent="0.3">
      <c r="A1057" t="s">
        <v>46</v>
      </c>
      <c r="B1057">
        <v>2.214</v>
      </c>
      <c r="C1057">
        <v>2.6852</v>
      </c>
      <c r="D1057">
        <v>3.3174999999999999</v>
      </c>
      <c r="E1057" t="s">
        <v>112</v>
      </c>
      <c r="F1057" t="s">
        <v>112</v>
      </c>
      <c r="G1057" t="s">
        <v>101</v>
      </c>
      <c r="H1057">
        <v>2020</v>
      </c>
      <c r="I1057">
        <v>0.3</v>
      </c>
      <c r="J1057">
        <v>0.80555999999999994</v>
      </c>
      <c r="K1057">
        <v>0.66420000000000001</v>
      </c>
      <c r="L1057">
        <v>0.14135999999999993</v>
      </c>
      <c r="M1057" t="s">
        <v>143</v>
      </c>
    </row>
    <row r="1058" spans="1:13" x14ac:dyDescent="0.3">
      <c r="A1058" t="s">
        <v>46</v>
      </c>
      <c r="B1058">
        <v>2.214</v>
      </c>
      <c r="C1058">
        <v>2.6852</v>
      </c>
      <c r="D1058">
        <v>3.3174999999999999</v>
      </c>
      <c r="E1058" t="s">
        <v>112</v>
      </c>
      <c r="F1058" t="s">
        <v>112</v>
      </c>
      <c r="G1058" t="s">
        <v>102</v>
      </c>
      <c r="H1058">
        <v>2020</v>
      </c>
      <c r="I1058">
        <v>1.1100000000000001</v>
      </c>
      <c r="J1058">
        <v>2.9805720000000004</v>
      </c>
      <c r="K1058">
        <v>2.4575400000000003</v>
      </c>
      <c r="L1058">
        <v>0.52303200000000016</v>
      </c>
      <c r="M1058" t="s">
        <v>144</v>
      </c>
    </row>
    <row r="1059" spans="1:13" x14ac:dyDescent="0.3">
      <c r="A1059" t="s">
        <v>46</v>
      </c>
      <c r="B1059">
        <v>2.214</v>
      </c>
      <c r="C1059">
        <v>2.6852</v>
      </c>
      <c r="D1059">
        <v>3.3174999999999999</v>
      </c>
      <c r="E1059" t="s">
        <v>112</v>
      </c>
      <c r="F1059" t="s">
        <v>112</v>
      </c>
      <c r="G1059" t="s">
        <v>103</v>
      </c>
      <c r="H1059">
        <v>2020</v>
      </c>
      <c r="I1059">
        <v>0.46</v>
      </c>
      <c r="J1059">
        <v>1.2351920000000001</v>
      </c>
      <c r="K1059">
        <v>1.01844</v>
      </c>
      <c r="L1059">
        <v>0.21675200000000006</v>
      </c>
      <c r="M1059" t="s">
        <v>145</v>
      </c>
    </row>
    <row r="1060" spans="1:13" x14ac:dyDescent="0.3">
      <c r="A1060" t="s">
        <v>46</v>
      </c>
      <c r="B1060">
        <v>2.214</v>
      </c>
      <c r="C1060">
        <v>2.6852</v>
      </c>
      <c r="D1060">
        <v>3.3174999999999999</v>
      </c>
      <c r="E1060" t="s">
        <v>112</v>
      </c>
      <c r="F1060" t="s">
        <v>112</v>
      </c>
      <c r="G1060" t="s">
        <v>104</v>
      </c>
      <c r="H1060">
        <v>2020</v>
      </c>
      <c r="I1060">
        <v>1.21</v>
      </c>
      <c r="J1060">
        <v>3.2490920000000001</v>
      </c>
      <c r="K1060">
        <v>2.6789399999999999</v>
      </c>
      <c r="L1060">
        <v>0.57015200000000021</v>
      </c>
      <c r="M1060" t="s">
        <v>146</v>
      </c>
    </row>
    <row r="1061" spans="1:13" x14ac:dyDescent="0.3">
      <c r="A1061" t="s">
        <v>46</v>
      </c>
      <c r="B1061">
        <v>2.214</v>
      </c>
      <c r="C1061">
        <v>2.6852</v>
      </c>
      <c r="D1061">
        <v>3.3174999999999999</v>
      </c>
      <c r="E1061" t="s">
        <v>112</v>
      </c>
      <c r="F1061" t="s">
        <v>112</v>
      </c>
      <c r="G1061" t="s">
        <v>105</v>
      </c>
      <c r="H1061">
        <v>2020</v>
      </c>
      <c r="I1061">
        <v>5.94</v>
      </c>
      <c r="J1061">
        <v>15.950088000000001</v>
      </c>
      <c r="K1061">
        <v>13.151160000000001</v>
      </c>
      <c r="L1061">
        <v>2.7989280000000001</v>
      </c>
      <c r="M1061" t="s">
        <v>147</v>
      </c>
    </row>
    <row r="1062" spans="1:13" x14ac:dyDescent="0.3">
      <c r="A1062" t="s">
        <v>46</v>
      </c>
      <c r="B1062">
        <v>2.214</v>
      </c>
      <c r="C1062">
        <v>2.6852</v>
      </c>
      <c r="D1062">
        <v>3.3174999999999999</v>
      </c>
      <c r="E1062" t="s">
        <v>112</v>
      </c>
      <c r="F1062" t="s">
        <v>112</v>
      </c>
      <c r="G1062" t="s">
        <v>106</v>
      </c>
      <c r="H1062">
        <v>2020</v>
      </c>
      <c r="I1062">
        <v>0.77</v>
      </c>
      <c r="J1062">
        <v>2.0676040000000002</v>
      </c>
      <c r="K1062">
        <v>1.70478</v>
      </c>
      <c r="L1062">
        <v>0.36282400000000026</v>
      </c>
      <c r="M1062" t="s">
        <v>148</v>
      </c>
    </row>
    <row r="1063" spans="1:13" x14ac:dyDescent="0.3">
      <c r="A1063" t="s">
        <v>46</v>
      </c>
      <c r="B1063">
        <v>2.214</v>
      </c>
      <c r="C1063">
        <v>2.6852</v>
      </c>
      <c r="D1063">
        <v>3.3174999999999999</v>
      </c>
      <c r="E1063" t="s">
        <v>112</v>
      </c>
      <c r="F1063" t="s">
        <v>112</v>
      </c>
      <c r="G1063" t="s">
        <v>107</v>
      </c>
      <c r="H1063">
        <v>2021</v>
      </c>
      <c r="I1063">
        <v>0</v>
      </c>
      <c r="J1063">
        <v>0</v>
      </c>
      <c r="K1063">
        <v>0</v>
      </c>
      <c r="L1063">
        <v>0</v>
      </c>
      <c r="M1063" t="s">
        <v>149</v>
      </c>
    </row>
    <row r="1064" spans="1:13" x14ac:dyDescent="0.3">
      <c r="A1064" t="s">
        <v>46</v>
      </c>
      <c r="B1064">
        <v>7.1307</v>
      </c>
      <c r="C1064">
        <v>13.2155</v>
      </c>
      <c r="D1064">
        <v>15.912699999999999</v>
      </c>
      <c r="E1064" t="s">
        <v>115</v>
      </c>
      <c r="F1064" t="s">
        <v>115</v>
      </c>
      <c r="G1064" t="s">
        <v>98</v>
      </c>
      <c r="H1064">
        <v>2020</v>
      </c>
      <c r="I1064">
        <v>1.52</v>
      </c>
      <c r="J1064">
        <v>20.08756</v>
      </c>
      <c r="K1064">
        <v>10.838664</v>
      </c>
      <c r="L1064">
        <v>9.2488960000000002</v>
      </c>
      <c r="M1064" t="s">
        <v>141</v>
      </c>
    </row>
    <row r="1065" spans="1:13" x14ac:dyDescent="0.3">
      <c r="A1065" t="s">
        <v>46</v>
      </c>
      <c r="B1065">
        <v>7.1307</v>
      </c>
      <c r="C1065">
        <v>13.2155</v>
      </c>
      <c r="D1065">
        <v>15.912699999999999</v>
      </c>
      <c r="E1065" t="s">
        <v>115</v>
      </c>
      <c r="F1065" t="s">
        <v>115</v>
      </c>
      <c r="G1065" t="s">
        <v>100</v>
      </c>
      <c r="H1065">
        <v>2020</v>
      </c>
      <c r="I1065">
        <v>0.15</v>
      </c>
      <c r="J1065">
        <v>1.9823249999999999</v>
      </c>
      <c r="K1065">
        <v>1.0696049999999999</v>
      </c>
      <c r="L1065">
        <v>0.91271999999999998</v>
      </c>
      <c r="M1065" t="s">
        <v>142</v>
      </c>
    </row>
    <row r="1066" spans="1:13" x14ac:dyDescent="0.3">
      <c r="A1066" t="s">
        <v>46</v>
      </c>
      <c r="B1066">
        <v>7.1307</v>
      </c>
      <c r="C1066">
        <v>13.2155</v>
      </c>
      <c r="D1066">
        <v>15.912699999999999</v>
      </c>
      <c r="E1066" t="s">
        <v>115</v>
      </c>
      <c r="F1066" t="s">
        <v>115</v>
      </c>
      <c r="G1066" t="s">
        <v>101</v>
      </c>
      <c r="H1066">
        <v>2020</v>
      </c>
      <c r="I1066">
        <v>0.34</v>
      </c>
      <c r="J1066">
        <v>4.4932700000000008</v>
      </c>
      <c r="K1066">
        <v>2.4244380000000003</v>
      </c>
      <c r="L1066">
        <v>2.0688320000000004</v>
      </c>
      <c r="M1066" t="s">
        <v>143</v>
      </c>
    </row>
    <row r="1067" spans="1:13" x14ac:dyDescent="0.3">
      <c r="A1067" t="s">
        <v>46</v>
      </c>
      <c r="B1067">
        <v>7.1307</v>
      </c>
      <c r="C1067">
        <v>13.2155</v>
      </c>
      <c r="D1067">
        <v>15.912699999999999</v>
      </c>
      <c r="E1067" t="s">
        <v>115</v>
      </c>
      <c r="F1067" t="s">
        <v>115</v>
      </c>
      <c r="G1067" t="s">
        <v>102</v>
      </c>
      <c r="H1067">
        <v>2020</v>
      </c>
      <c r="I1067">
        <v>0</v>
      </c>
      <c r="J1067">
        <v>0</v>
      </c>
      <c r="K1067">
        <v>0</v>
      </c>
      <c r="L1067">
        <v>0</v>
      </c>
      <c r="M1067" t="s">
        <v>144</v>
      </c>
    </row>
    <row r="1068" spans="1:13" x14ac:dyDescent="0.3">
      <c r="A1068" t="s">
        <v>46</v>
      </c>
      <c r="B1068">
        <v>7.1307</v>
      </c>
      <c r="C1068">
        <v>13.2155</v>
      </c>
      <c r="D1068">
        <v>15.912699999999999</v>
      </c>
      <c r="E1068" t="s">
        <v>115</v>
      </c>
      <c r="F1068" t="s">
        <v>115</v>
      </c>
      <c r="G1068" t="s">
        <v>103</v>
      </c>
      <c r="H1068">
        <v>2020</v>
      </c>
      <c r="I1068">
        <v>0.27</v>
      </c>
      <c r="J1068">
        <v>3.5681850000000002</v>
      </c>
      <c r="K1068">
        <v>1.925289</v>
      </c>
      <c r="L1068">
        <v>1.6428960000000001</v>
      </c>
      <c r="M1068" t="s">
        <v>145</v>
      </c>
    </row>
    <row r="1069" spans="1:13" x14ac:dyDescent="0.3">
      <c r="A1069" t="s">
        <v>46</v>
      </c>
      <c r="B1069">
        <v>7.1307</v>
      </c>
      <c r="C1069">
        <v>13.2155</v>
      </c>
      <c r="D1069">
        <v>15.912699999999999</v>
      </c>
      <c r="E1069" t="s">
        <v>115</v>
      </c>
      <c r="F1069" t="s">
        <v>115</v>
      </c>
      <c r="G1069" t="s">
        <v>104</v>
      </c>
      <c r="H1069">
        <v>2020</v>
      </c>
      <c r="I1069">
        <v>0.36</v>
      </c>
      <c r="J1069">
        <v>4.7575799999999999</v>
      </c>
      <c r="K1069">
        <v>2.5670519999999999</v>
      </c>
      <c r="L1069">
        <v>2.190528</v>
      </c>
      <c r="M1069" t="s">
        <v>146</v>
      </c>
    </row>
    <row r="1070" spans="1:13" x14ac:dyDescent="0.3">
      <c r="A1070" t="s">
        <v>46</v>
      </c>
      <c r="B1070">
        <v>7.1307</v>
      </c>
      <c r="C1070">
        <v>13.2155</v>
      </c>
      <c r="D1070">
        <v>15.912699999999999</v>
      </c>
      <c r="E1070" t="s">
        <v>115</v>
      </c>
      <c r="F1070" t="s">
        <v>115</v>
      </c>
      <c r="G1070" t="s">
        <v>105</v>
      </c>
      <c r="H1070">
        <v>2020</v>
      </c>
      <c r="I1070">
        <v>0.21</v>
      </c>
      <c r="J1070">
        <v>2.775255</v>
      </c>
      <c r="K1070">
        <v>1.497447</v>
      </c>
      <c r="L1070">
        <v>1.2778080000000001</v>
      </c>
      <c r="M1070" t="s">
        <v>147</v>
      </c>
    </row>
    <row r="1071" spans="1:13" x14ac:dyDescent="0.3">
      <c r="A1071" t="s">
        <v>46</v>
      </c>
      <c r="B1071">
        <v>7.1307</v>
      </c>
      <c r="C1071">
        <v>13.2155</v>
      </c>
      <c r="D1071">
        <v>15.912699999999999</v>
      </c>
      <c r="E1071" t="s">
        <v>115</v>
      </c>
      <c r="F1071" t="s">
        <v>115</v>
      </c>
      <c r="G1071" t="s">
        <v>106</v>
      </c>
      <c r="H1071">
        <v>2020</v>
      </c>
      <c r="I1071">
        <v>0.4</v>
      </c>
      <c r="J1071">
        <v>5.2862000000000009</v>
      </c>
      <c r="K1071">
        <v>2.8522800000000004</v>
      </c>
      <c r="L1071">
        <v>2.4339200000000005</v>
      </c>
      <c r="M1071" t="s">
        <v>148</v>
      </c>
    </row>
    <row r="1072" spans="1:13" x14ac:dyDescent="0.3">
      <c r="A1072" t="s">
        <v>46</v>
      </c>
      <c r="B1072">
        <v>7.1307</v>
      </c>
      <c r="C1072">
        <v>13.2155</v>
      </c>
      <c r="D1072">
        <v>15.912699999999999</v>
      </c>
      <c r="E1072" t="s">
        <v>115</v>
      </c>
      <c r="F1072" t="s">
        <v>115</v>
      </c>
      <c r="G1072" t="s">
        <v>107</v>
      </c>
      <c r="H1072">
        <v>2021</v>
      </c>
      <c r="I1072">
        <v>1.29</v>
      </c>
      <c r="J1072">
        <v>17.047995</v>
      </c>
      <c r="K1072">
        <v>9.1986030000000003</v>
      </c>
      <c r="L1072">
        <v>7.8493919999999999</v>
      </c>
      <c r="M1072" t="s">
        <v>149</v>
      </c>
    </row>
    <row r="1073" spans="1:13" x14ac:dyDescent="0.3">
      <c r="A1073" t="s">
        <v>47</v>
      </c>
      <c r="B1073">
        <v>7.1128999999999998</v>
      </c>
      <c r="C1073">
        <v>12.7598</v>
      </c>
      <c r="D1073">
        <v>12.011200000000001</v>
      </c>
      <c r="E1073" t="s">
        <v>116</v>
      </c>
      <c r="F1073" t="s">
        <v>116</v>
      </c>
      <c r="G1073" t="s">
        <v>98</v>
      </c>
      <c r="H1073">
        <v>2020</v>
      </c>
      <c r="I1073">
        <v>0</v>
      </c>
      <c r="J1073">
        <v>0</v>
      </c>
      <c r="K1073">
        <v>0</v>
      </c>
      <c r="L1073">
        <v>0</v>
      </c>
      <c r="M1073" t="s">
        <v>141</v>
      </c>
    </row>
    <row r="1074" spans="1:13" x14ac:dyDescent="0.3">
      <c r="A1074" t="s">
        <v>47</v>
      </c>
      <c r="B1074">
        <v>7.1128999999999998</v>
      </c>
      <c r="C1074">
        <v>12.7598</v>
      </c>
      <c r="D1074">
        <v>12.011200000000001</v>
      </c>
      <c r="E1074" t="s">
        <v>116</v>
      </c>
      <c r="F1074" t="s">
        <v>116</v>
      </c>
      <c r="G1074" t="s">
        <v>100</v>
      </c>
      <c r="H1074">
        <v>2020</v>
      </c>
      <c r="I1074">
        <v>0</v>
      </c>
      <c r="J1074">
        <v>0</v>
      </c>
      <c r="K1074">
        <v>0</v>
      </c>
      <c r="L1074">
        <v>0</v>
      </c>
      <c r="M1074" t="s">
        <v>142</v>
      </c>
    </row>
    <row r="1075" spans="1:13" x14ac:dyDescent="0.3">
      <c r="A1075" t="s">
        <v>47</v>
      </c>
      <c r="B1075">
        <v>7.1128999999999998</v>
      </c>
      <c r="C1075">
        <v>12.7598</v>
      </c>
      <c r="D1075">
        <v>12.011200000000001</v>
      </c>
      <c r="E1075" t="s">
        <v>116</v>
      </c>
      <c r="F1075" t="s">
        <v>116</v>
      </c>
      <c r="G1075" t="s">
        <v>101</v>
      </c>
      <c r="H1075">
        <v>2020</v>
      </c>
      <c r="I1075">
        <v>0</v>
      </c>
      <c r="J1075">
        <v>0</v>
      </c>
      <c r="K1075">
        <v>0</v>
      </c>
      <c r="L1075">
        <v>0</v>
      </c>
      <c r="M1075" t="s">
        <v>143</v>
      </c>
    </row>
    <row r="1076" spans="1:13" x14ac:dyDescent="0.3">
      <c r="A1076" t="s">
        <v>47</v>
      </c>
      <c r="B1076">
        <v>7.1128999999999998</v>
      </c>
      <c r="C1076">
        <v>12.7598</v>
      </c>
      <c r="D1076">
        <v>12.011200000000001</v>
      </c>
      <c r="E1076" t="s">
        <v>116</v>
      </c>
      <c r="F1076" t="s">
        <v>116</v>
      </c>
      <c r="G1076" t="s">
        <v>102</v>
      </c>
      <c r="H1076">
        <v>2020</v>
      </c>
      <c r="I1076">
        <v>0.35</v>
      </c>
      <c r="J1076">
        <v>4.4659300000000002</v>
      </c>
      <c r="K1076">
        <v>2.4895149999999999</v>
      </c>
      <c r="L1076">
        <v>1.9764150000000003</v>
      </c>
      <c r="M1076" t="s">
        <v>144</v>
      </c>
    </row>
    <row r="1077" spans="1:13" x14ac:dyDescent="0.3">
      <c r="A1077" t="s">
        <v>47</v>
      </c>
      <c r="B1077">
        <v>7.1128999999999998</v>
      </c>
      <c r="C1077">
        <v>12.7598</v>
      </c>
      <c r="D1077">
        <v>12.011200000000001</v>
      </c>
      <c r="E1077" t="s">
        <v>116</v>
      </c>
      <c r="F1077" t="s">
        <v>116</v>
      </c>
      <c r="G1077" t="s">
        <v>103</v>
      </c>
      <c r="H1077">
        <v>2020</v>
      </c>
      <c r="I1077">
        <v>0</v>
      </c>
      <c r="J1077">
        <v>0</v>
      </c>
      <c r="K1077">
        <v>0</v>
      </c>
      <c r="L1077">
        <v>0</v>
      </c>
      <c r="M1077" t="s">
        <v>145</v>
      </c>
    </row>
    <row r="1078" spans="1:13" x14ac:dyDescent="0.3">
      <c r="A1078" t="s">
        <v>47</v>
      </c>
      <c r="B1078">
        <v>7.1128999999999998</v>
      </c>
      <c r="C1078">
        <v>12.7598</v>
      </c>
      <c r="D1078">
        <v>12.011200000000001</v>
      </c>
      <c r="E1078" t="s">
        <v>116</v>
      </c>
      <c r="F1078" t="s">
        <v>116</v>
      </c>
      <c r="G1078" t="s">
        <v>104</v>
      </c>
      <c r="H1078">
        <v>2020</v>
      </c>
      <c r="I1078">
        <v>0.22</v>
      </c>
      <c r="J1078">
        <v>2.807156</v>
      </c>
      <c r="K1078">
        <v>1.564838</v>
      </c>
      <c r="L1078">
        <v>1.242318</v>
      </c>
      <c r="M1078" t="s">
        <v>146</v>
      </c>
    </row>
    <row r="1079" spans="1:13" x14ac:dyDescent="0.3">
      <c r="A1079" t="s">
        <v>47</v>
      </c>
      <c r="B1079">
        <v>7.1128999999999998</v>
      </c>
      <c r="C1079">
        <v>12.7598</v>
      </c>
      <c r="D1079">
        <v>12.011200000000001</v>
      </c>
      <c r="E1079" t="s">
        <v>116</v>
      </c>
      <c r="F1079" t="s">
        <v>116</v>
      </c>
      <c r="G1079" t="s">
        <v>105</v>
      </c>
      <c r="H1079">
        <v>2020</v>
      </c>
      <c r="I1079">
        <v>0.1</v>
      </c>
      <c r="J1079">
        <v>1.2759800000000001</v>
      </c>
      <c r="K1079">
        <v>0.71128999999999998</v>
      </c>
      <c r="L1079">
        <v>0.56469000000000014</v>
      </c>
      <c r="M1079" t="s">
        <v>147</v>
      </c>
    </row>
    <row r="1080" spans="1:13" x14ac:dyDescent="0.3">
      <c r="A1080" t="s">
        <v>47</v>
      </c>
      <c r="B1080">
        <v>7.1128999999999998</v>
      </c>
      <c r="C1080">
        <v>12.7598</v>
      </c>
      <c r="D1080">
        <v>12.011200000000001</v>
      </c>
      <c r="E1080" t="s">
        <v>116</v>
      </c>
      <c r="F1080" t="s">
        <v>116</v>
      </c>
      <c r="G1080" t="s">
        <v>106</v>
      </c>
      <c r="H1080">
        <v>2020</v>
      </c>
      <c r="I1080">
        <v>0</v>
      </c>
      <c r="J1080">
        <v>0</v>
      </c>
      <c r="K1080">
        <v>0</v>
      </c>
      <c r="L1080">
        <v>0</v>
      </c>
      <c r="M1080" t="s">
        <v>148</v>
      </c>
    </row>
    <row r="1081" spans="1:13" x14ac:dyDescent="0.3">
      <c r="A1081" t="s">
        <v>47</v>
      </c>
      <c r="B1081">
        <v>7.1128999999999998</v>
      </c>
      <c r="C1081">
        <v>12.7598</v>
      </c>
      <c r="D1081">
        <v>12.011200000000001</v>
      </c>
      <c r="E1081" t="s">
        <v>116</v>
      </c>
      <c r="F1081" t="s">
        <v>116</v>
      </c>
      <c r="G1081" t="s">
        <v>107</v>
      </c>
      <c r="H1081">
        <v>2021</v>
      </c>
      <c r="I1081">
        <v>0</v>
      </c>
      <c r="J1081">
        <v>0</v>
      </c>
      <c r="K1081">
        <v>0</v>
      </c>
      <c r="L1081">
        <v>0</v>
      </c>
      <c r="M1081" t="s">
        <v>149</v>
      </c>
    </row>
    <row r="1082" spans="1:13" x14ac:dyDescent="0.3">
      <c r="A1082" t="s">
        <v>47</v>
      </c>
      <c r="B1082">
        <v>13.263999999999999</v>
      </c>
      <c r="C1082">
        <v>18.081399999999999</v>
      </c>
      <c r="D1082">
        <v>0</v>
      </c>
      <c r="E1082" t="s">
        <v>115</v>
      </c>
      <c r="F1082" t="s">
        <v>115</v>
      </c>
      <c r="G1082" t="s">
        <v>98</v>
      </c>
      <c r="H1082">
        <v>2020</v>
      </c>
      <c r="I1082">
        <v>2.39</v>
      </c>
      <c r="J1082">
        <v>43.214545999999999</v>
      </c>
      <c r="K1082">
        <v>31.700959999999998</v>
      </c>
      <c r="L1082">
        <v>11.513586</v>
      </c>
      <c r="M1082" t="s">
        <v>141</v>
      </c>
    </row>
    <row r="1083" spans="1:13" x14ac:dyDescent="0.3">
      <c r="A1083" t="s">
        <v>47</v>
      </c>
      <c r="B1083">
        <v>13.263999999999999</v>
      </c>
      <c r="C1083">
        <v>18.081399999999999</v>
      </c>
      <c r="D1083">
        <v>0</v>
      </c>
      <c r="E1083" t="s">
        <v>115</v>
      </c>
      <c r="F1083" t="s">
        <v>115</v>
      </c>
      <c r="G1083" t="s">
        <v>100</v>
      </c>
      <c r="H1083">
        <v>2020</v>
      </c>
      <c r="I1083">
        <v>0</v>
      </c>
      <c r="J1083">
        <v>0</v>
      </c>
      <c r="K1083">
        <v>0</v>
      </c>
      <c r="L1083">
        <v>0</v>
      </c>
      <c r="M1083" t="s">
        <v>142</v>
      </c>
    </row>
    <row r="1084" spans="1:13" x14ac:dyDescent="0.3">
      <c r="A1084" t="s">
        <v>47</v>
      </c>
      <c r="B1084">
        <v>13.263999999999999</v>
      </c>
      <c r="C1084">
        <v>18.081399999999999</v>
      </c>
      <c r="D1084">
        <v>0</v>
      </c>
      <c r="E1084" t="s">
        <v>115</v>
      </c>
      <c r="F1084" t="s">
        <v>115</v>
      </c>
      <c r="G1084" t="s">
        <v>101</v>
      </c>
      <c r="H1084">
        <v>2020</v>
      </c>
      <c r="I1084">
        <v>6.61</v>
      </c>
      <c r="J1084">
        <v>119.51805399999999</v>
      </c>
      <c r="K1084">
        <v>87.675039999999996</v>
      </c>
      <c r="L1084">
        <v>31.843013999999997</v>
      </c>
      <c r="M1084" t="s">
        <v>143</v>
      </c>
    </row>
    <row r="1085" spans="1:13" x14ac:dyDescent="0.3">
      <c r="A1085" t="s">
        <v>47</v>
      </c>
      <c r="B1085">
        <v>13.263999999999999</v>
      </c>
      <c r="C1085">
        <v>18.081399999999999</v>
      </c>
      <c r="D1085">
        <v>0</v>
      </c>
      <c r="E1085" t="s">
        <v>115</v>
      </c>
      <c r="F1085" t="s">
        <v>115</v>
      </c>
      <c r="G1085" t="s">
        <v>102</v>
      </c>
      <c r="H1085">
        <v>2020</v>
      </c>
      <c r="I1085">
        <v>1.52</v>
      </c>
      <c r="J1085">
        <v>27.483727999999999</v>
      </c>
      <c r="K1085">
        <v>20.161279999999998</v>
      </c>
      <c r="L1085">
        <v>7.3224480000000014</v>
      </c>
      <c r="M1085" t="s">
        <v>144</v>
      </c>
    </row>
    <row r="1086" spans="1:13" x14ac:dyDescent="0.3">
      <c r="A1086" t="s">
        <v>47</v>
      </c>
      <c r="B1086">
        <v>13.263999999999999</v>
      </c>
      <c r="C1086">
        <v>18.081399999999999</v>
      </c>
      <c r="D1086">
        <v>0</v>
      </c>
      <c r="E1086" t="s">
        <v>115</v>
      </c>
      <c r="F1086" t="s">
        <v>115</v>
      </c>
      <c r="G1086" t="s">
        <v>103</v>
      </c>
      <c r="H1086">
        <v>2020</v>
      </c>
      <c r="I1086">
        <v>0</v>
      </c>
      <c r="J1086">
        <v>0</v>
      </c>
      <c r="K1086">
        <v>0</v>
      </c>
      <c r="L1086">
        <v>0</v>
      </c>
      <c r="M1086" t="s">
        <v>145</v>
      </c>
    </row>
    <row r="1087" spans="1:13" x14ac:dyDescent="0.3">
      <c r="A1087" t="s">
        <v>47</v>
      </c>
      <c r="B1087">
        <v>13.263999999999999</v>
      </c>
      <c r="C1087">
        <v>18.081399999999999</v>
      </c>
      <c r="D1087">
        <v>0</v>
      </c>
      <c r="E1087" t="s">
        <v>115</v>
      </c>
      <c r="F1087" t="s">
        <v>115</v>
      </c>
      <c r="G1087" t="s">
        <v>104</v>
      </c>
      <c r="H1087">
        <v>2020</v>
      </c>
      <c r="I1087">
        <v>0</v>
      </c>
      <c r="J1087">
        <v>0</v>
      </c>
      <c r="K1087">
        <v>0</v>
      </c>
      <c r="L1087">
        <v>0</v>
      </c>
      <c r="M1087" t="s">
        <v>146</v>
      </c>
    </row>
    <row r="1088" spans="1:13" x14ac:dyDescent="0.3">
      <c r="A1088" t="s">
        <v>47</v>
      </c>
      <c r="B1088">
        <v>13.263999999999999</v>
      </c>
      <c r="C1088">
        <v>18.081399999999999</v>
      </c>
      <c r="D1088">
        <v>0</v>
      </c>
      <c r="E1088" t="s">
        <v>115</v>
      </c>
      <c r="F1088" t="s">
        <v>115</v>
      </c>
      <c r="G1088" t="s">
        <v>105</v>
      </c>
      <c r="H1088">
        <v>2020</v>
      </c>
      <c r="I1088">
        <v>0</v>
      </c>
      <c r="J1088">
        <v>0</v>
      </c>
      <c r="K1088">
        <v>0</v>
      </c>
      <c r="L1088">
        <v>0</v>
      </c>
      <c r="M1088" t="s">
        <v>147</v>
      </c>
    </row>
    <row r="1089" spans="1:13" x14ac:dyDescent="0.3">
      <c r="A1089" t="s">
        <v>47</v>
      </c>
      <c r="B1089">
        <v>13.263999999999999</v>
      </c>
      <c r="C1089">
        <v>18.081399999999999</v>
      </c>
      <c r="D1089">
        <v>0</v>
      </c>
      <c r="E1089" t="s">
        <v>115</v>
      </c>
      <c r="F1089" t="s">
        <v>115</v>
      </c>
      <c r="G1089" t="s">
        <v>106</v>
      </c>
      <c r="H1089">
        <v>2020</v>
      </c>
      <c r="I1089">
        <v>0.74</v>
      </c>
      <c r="J1089">
        <v>13.380235999999998</v>
      </c>
      <c r="K1089">
        <v>9.8153600000000001</v>
      </c>
      <c r="L1089">
        <v>3.5648759999999982</v>
      </c>
      <c r="M1089" t="s">
        <v>148</v>
      </c>
    </row>
    <row r="1090" spans="1:13" x14ac:dyDescent="0.3">
      <c r="A1090" t="s">
        <v>47</v>
      </c>
      <c r="B1090">
        <v>13.263999999999999</v>
      </c>
      <c r="C1090">
        <v>18.081399999999999</v>
      </c>
      <c r="D1090">
        <v>0</v>
      </c>
      <c r="E1090" t="s">
        <v>115</v>
      </c>
      <c r="F1090" t="s">
        <v>115</v>
      </c>
      <c r="G1090" t="s">
        <v>107</v>
      </c>
      <c r="H1090">
        <v>2021</v>
      </c>
      <c r="I1090">
        <v>0</v>
      </c>
      <c r="J1090">
        <v>0</v>
      </c>
      <c r="K1090">
        <v>0</v>
      </c>
      <c r="L1090">
        <v>0</v>
      </c>
      <c r="M1090" t="s">
        <v>149</v>
      </c>
    </row>
    <row r="1091" spans="1:13" x14ac:dyDescent="0.3">
      <c r="A1091" t="s">
        <v>48</v>
      </c>
      <c r="B1091">
        <v>141.9024</v>
      </c>
      <c r="C1091">
        <v>218.7166</v>
      </c>
      <c r="D1091">
        <v>225.2457</v>
      </c>
      <c r="E1091" t="s">
        <v>15</v>
      </c>
      <c r="F1091" t="s">
        <v>15</v>
      </c>
      <c r="G1091" t="s">
        <v>98</v>
      </c>
      <c r="H1091">
        <v>2020</v>
      </c>
      <c r="I1091">
        <v>1.23</v>
      </c>
      <c r="J1091">
        <v>269.02141799999998</v>
      </c>
      <c r="K1091">
        <v>174.539952</v>
      </c>
      <c r="L1091">
        <v>94.481465999999983</v>
      </c>
      <c r="M1091" t="s">
        <v>141</v>
      </c>
    </row>
    <row r="1092" spans="1:13" x14ac:dyDescent="0.3">
      <c r="A1092" t="s">
        <v>48</v>
      </c>
      <c r="B1092">
        <v>141.9024</v>
      </c>
      <c r="C1092">
        <v>218.7166</v>
      </c>
      <c r="D1092">
        <v>225.2457</v>
      </c>
      <c r="E1092" t="s">
        <v>15</v>
      </c>
      <c r="F1092" t="s">
        <v>15</v>
      </c>
      <c r="G1092" t="s">
        <v>100</v>
      </c>
      <c r="H1092">
        <v>2020</v>
      </c>
      <c r="I1092">
        <v>3.26</v>
      </c>
      <c r="J1092">
        <v>713.0161159999999</v>
      </c>
      <c r="K1092">
        <v>462.60182399999997</v>
      </c>
      <c r="L1092">
        <v>250.41429199999993</v>
      </c>
      <c r="M1092" t="s">
        <v>142</v>
      </c>
    </row>
    <row r="1093" spans="1:13" x14ac:dyDescent="0.3">
      <c r="A1093" t="s">
        <v>48</v>
      </c>
      <c r="B1093">
        <v>141.9024</v>
      </c>
      <c r="C1093">
        <v>218.7166</v>
      </c>
      <c r="D1093">
        <v>225.2457</v>
      </c>
      <c r="E1093" t="s">
        <v>15</v>
      </c>
      <c r="F1093" t="s">
        <v>15</v>
      </c>
      <c r="G1093" t="s">
        <v>101</v>
      </c>
      <c r="H1093">
        <v>2020</v>
      </c>
      <c r="I1093">
        <v>2.11</v>
      </c>
      <c r="J1093">
        <v>461.49202599999995</v>
      </c>
      <c r="K1093">
        <v>299.414064</v>
      </c>
      <c r="L1093">
        <v>162.07796199999996</v>
      </c>
      <c r="M1093" t="s">
        <v>143</v>
      </c>
    </row>
    <row r="1094" spans="1:13" x14ac:dyDescent="0.3">
      <c r="A1094" t="s">
        <v>48</v>
      </c>
      <c r="B1094">
        <v>141.9024</v>
      </c>
      <c r="C1094">
        <v>218.7166</v>
      </c>
      <c r="D1094">
        <v>225.2457</v>
      </c>
      <c r="E1094" t="s">
        <v>15</v>
      </c>
      <c r="F1094" t="s">
        <v>15</v>
      </c>
      <c r="G1094" t="s">
        <v>102</v>
      </c>
      <c r="H1094">
        <v>2020</v>
      </c>
      <c r="I1094">
        <v>0</v>
      </c>
      <c r="J1094">
        <v>0</v>
      </c>
      <c r="K1094">
        <v>0</v>
      </c>
      <c r="L1094">
        <v>0</v>
      </c>
      <c r="M1094" t="s">
        <v>144</v>
      </c>
    </row>
    <row r="1095" spans="1:13" x14ac:dyDescent="0.3">
      <c r="A1095" t="s">
        <v>48</v>
      </c>
      <c r="B1095">
        <v>141.9024</v>
      </c>
      <c r="C1095">
        <v>218.7166</v>
      </c>
      <c r="D1095">
        <v>225.2457</v>
      </c>
      <c r="E1095" t="s">
        <v>15</v>
      </c>
      <c r="F1095" t="s">
        <v>15</v>
      </c>
      <c r="G1095" t="s">
        <v>103</v>
      </c>
      <c r="H1095">
        <v>2020</v>
      </c>
      <c r="I1095">
        <v>2.77</v>
      </c>
      <c r="J1095">
        <v>605.84498199999996</v>
      </c>
      <c r="K1095">
        <v>393.06964800000003</v>
      </c>
      <c r="L1095">
        <v>212.77533399999993</v>
      </c>
      <c r="M1095" t="s">
        <v>145</v>
      </c>
    </row>
    <row r="1096" spans="1:13" x14ac:dyDescent="0.3">
      <c r="A1096" t="s">
        <v>48</v>
      </c>
      <c r="B1096">
        <v>141.9024</v>
      </c>
      <c r="C1096">
        <v>218.7166</v>
      </c>
      <c r="D1096">
        <v>225.2457</v>
      </c>
      <c r="E1096" t="s">
        <v>15</v>
      </c>
      <c r="F1096" t="s">
        <v>15</v>
      </c>
      <c r="G1096" t="s">
        <v>104</v>
      </c>
      <c r="H1096">
        <v>2020</v>
      </c>
      <c r="I1096">
        <v>0.96</v>
      </c>
      <c r="J1096">
        <v>209.96793599999998</v>
      </c>
      <c r="K1096">
        <v>136.226304</v>
      </c>
      <c r="L1096">
        <v>73.741631999999981</v>
      </c>
      <c r="M1096" t="s">
        <v>146</v>
      </c>
    </row>
    <row r="1097" spans="1:13" x14ac:dyDescent="0.3">
      <c r="A1097" t="s">
        <v>48</v>
      </c>
      <c r="B1097">
        <v>141.9024</v>
      </c>
      <c r="C1097">
        <v>218.7166</v>
      </c>
      <c r="D1097">
        <v>225.2457</v>
      </c>
      <c r="E1097" t="s">
        <v>15</v>
      </c>
      <c r="F1097" t="s">
        <v>15</v>
      </c>
      <c r="G1097" t="s">
        <v>105</v>
      </c>
      <c r="H1097">
        <v>2020</v>
      </c>
      <c r="I1097">
        <v>0</v>
      </c>
      <c r="J1097">
        <v>0</v>
      </c>
      <c r="K1097">
        <v>0</v>
      </c>
      <c r="L1097">
        <v>0</v>
      </c>
      <c r="M1097" t="s">
        <v>147</v>
      </c>
    </row>
    <row r="1098" spans="1:13" x14ac:dyDescent="0.3">
      <c r="A1098" t="s">
        <v>48</v>
      </c>
      <c r="B1098">
        <v>141.9024</v>
      </c>
      <c r="C1098">
        <v>218.7166</v>
      </c>
      <c r="D1098">
        <v>225.2457</v>
      </c>
      <c r="E1098" t="s">
        <v>15</v>
      </c>
      <c r="F1098" t="s">
        <v>15</v>
      </c>
      <c r="G1098" t="s">
        <v>106</v>
      </c>
      <c r="H1098">
        <v>2020</v>
      </c>
      <c r="I1098">
        <v>0.81</v>
      </c>
      <c r="J1098">
        <v>177.16044600000001</v>
      </c>
      <c r="K1098">
        <v>114.940944</v>
      </c>
      <c r="L1098">
        <v>62.219502000000006</v>
      </c>
      <c r="M1098" t="s">
        <v>148</v>
      </c>
    </row>
    <row r="1099" spans="1:13" x14ac:dyDescent="0.3">
      <c r="A1099" t="s">
        <v>48</v>
      </c>
      <c r="B1099">
        <v>141.9024</v>
      </c>
      <c r="C1099">
        <v>218.7166</v>
      </c>
      <c r="D1099">
        <v>225.2457</v>
      </c>
      <c r="E1099" t="s">
        <v>15</v>
      </c>
      <c r="F1099" t="s">
        <v>15</v>
      </c>
      <c r="G1099" t="s">
        <v>107</v>
      </c>
      <c r="H1099">
        <v>2021</v>
      </c>
      <c r="I1099">
        <v>1.82</v>
      </c>
      <c r="J1099">
        <v>398.064212</v>
      </c>
      <c r="K1099">
        <v>258.26236799999998</v>
      </c>
      <c r="L1099">
        <v>139.80184400000002</v>
      </c>
      <c r="M1099" t="s">
        <v>149</v>
      </c>
    </row>
    <row r="1100" spans="1:13" x14ac:dyDescent="0.3">
      <c r="A1100" t="s">
        <v>48</v>
      </c>
      <c r="B1100">
        <v>34.612099999999998</v>
      </c>
      <c r="C1100">
        <v>39.4161</v>
      </c>
      <c r="D1100">
        <v>0</v>
      </c>
      <c r="E1100" t="s">
        <v>115</v>
      </c>
      <c r="F1100" t="s">
        <v>115</v>
      </c>
      <c r="G1100" t="s">
        <v>98</v>
      </c>
      <c r="H1100">
        <v>2020</v>
      </c>
      <c r="I1100">
        <v>7.19</v>
      </c>
      <c r="J1100">
        <v>283.40175900000003</v>
      </c>
      <c r="K1100">
        <v>248.86099899999999</v>
      </c>
      <c r="L1100">
        <v>34.540760000000034</v>
      </c>
      <c r="M1100" t="s">
        <v>141</v>
      </c>
    </row>
    <row r="1101" spans="1:13" x14ac:dyDescent="0.3">
      <c r="A1101" t="s">
        <v>48</v>
      </c>
      <c r="B1101">
        <v>34.612099999999998</v>
      </c>
      <c r="C1101">
        <v>39.4161</v>
      </c>
      <c r="D1101">
        <v>0</v>
      </c>
      <c r="E1101" t="s">
        <v>115</v>
      </c>
      <c r="F1101" t="s">
        <v>115</v>
      </c>
      <c r="G1101" t="s">
        <v>100</v>
      </c>
      <c r="H1101">
        <v>2020</v>
      </c>
      <c r="I1101">
        <v>0.75</v>
      </c>
      <c r="J1101">
        <v>29.562075</v>
      </c>
      <c r="K1101">
        <v>25.959074999999999</v>
      </c>
      <c r="L1101">
        <v>3.6030000000000015</v>
      </c>
      <c r="M1101" t="s">
        <v>142</v>
      </c>
    </row>
    <row r="1102" spans="1:13" x14ac:dyDescent="0.3">
      <c r="A1102" t="s">
        <v>48</v>
      </c>
      <c r="B1102">
        <v>34.612099999999998</v>
      </c>
      <c r="C1102">
        <v>39.4161</v>
      </c>
      <c r="D1102">
        <v>0</v>
      </c>
      <c r="E1102" t="s">
        <v>115</v>
      </c>
      <c r="F1102" t="s">
        <v>115</v>
      </c>
      <c r="G1102" t="s">
        <v>101</v>
      </c>
      <c r="H1102">
        <v>2020</v>
      </c>
      <c r="I1102">
        <v>0</v>
      </c>
      <c r="J1102">
        <v>0</v>
      </c>
      <c r="K1102">
        <v>0</v>
      </c>
      <c r="L1102">
        <v>0</v>
      </c>
      <c r="M1102" t="s">
        <v>143</v>
      </c>
    </row>
    <row r="1103" spans="1:13" x14ac:dyDescent="0.3">
      <c r="A1103" t="s">
        <v>48</v>
      </c>
      <c r="B1103">
        <v>34.612099999999998</v>
      </c>
      <c r="C1103">
        <v>39.4161</v>
      </c>
      <c r="D1103">
        <v>0</v>
      </c>
      <c r="E1103" t="s">
        <v>115</v>
      </c>
      <c r="F1103" t="s">
        <v>115</v>
      </c>
      <c r="G1103" t="s">
        <v>102</v>
      </c>
      <c r="H1103">
        <v>2020</v>
      </c>
      <c r="I1103">
        <v>5.33</v>
      </c>
      <c r="J1103">
        <v>210.08781300000001</v>
      </c>
      <c r="K1103">
        <v>184.48249300000001</v>
      </c>
      <c r="L1103">
        <v>25.605320000000006</v>
      </c>
      <c r="M1103" t="s">
        <v>144</v>
      </c>
    </row>
    <row r="1104" spans="1:13" x14ac:dyDescent="0.3">
      <c r="A1104" t="s">
        <v>48</v>
      </c>
      <c r="B1104">
        <v>34.612099999999998</v>
      </c>
      <c r="C1104">
        <v>39.4161</v>
      </c>
      <c r="D1104">
        <v>0</v>
      </c>
      <c r="E1104" t="s">
        <v>115</v>
      </c>
      <c r="F1104" t="s">
        <v>115</v>
      </c>
      <c r="G1104" t="s">
        <v>103</v>
      </c>
      <c r="H1104">
        <v>2020</v>
      </c>
      <c r="I1104">
        <v>0</v>
      </c>
      <c r="J1104">
        <v>0</v>
      </c>
      <c r="K1104">
        <v>0</v>
      </c>
      <c r="L1104">
        <v>0</v>
      </c>
      <c r="M1104" t="s">
        <v>145</v>
      </c>
    </row>
    <row r="1105" spans="1:13" x14ac:dyDescent="0.3">
      <c r="A1105" t="s">
        <v>48</v>
      </c>
      <c r="B1105">
        <v>34.612099999999998</v>
      </c>
      <c r="C1105">
        <v>39.4161</v>
      </c>
      <c r="D1105">
        <v>0</v>
      </c>
      <c r="E1105" t="s">
        <v>115</v>
      </c>
      <c r="F1105" t="s">
        <v>115</v>
      </c>
      <c r="G1105" t="s">
        <v>104</v>
      </c>
      <c r="H1105">
        <v>2020</v>
      </c>
      <c r="I1105">
        <v>4.79</v>
      </c>
      <c r="J1105">
        <v>188.80311900000001</v>
      </c>
      <c r="K1105">
        <v>165.79195899999999</v>
      </c>
      <c r="L1105">
        <v>23.011160000000018</v>
      </c>
      <c r="M1105" t="s">
        <v>146</v>
      </c>
    </row>
    <row r="1106" spans="1:13" x14ac:dyDescent="0.3">
      <c r="A1106" t="s">
        <v>48</v>
      </c>
      <c r="B1106">
        <v>34.612099999999998</v>
      </c>
      <c r="C1106">
        <v>39.4161</v>
      </c>
      <c r="D1106">
        <v>0</v>
      </c>
      <c r="E1106" t="s">
        <v>115</v>
      </c>
      <c r="F1106" t="s">
        <v>115</v>
      </c>
      <c r="G1106" t="s">
        <v>105</v>
      </c>
      <c r="H1106">
        <v>2020</v>
      </c>
      <c r="I1106">
        <v>4.4000000000000004</v>
      </c>
      <c r="J1106">
        <v>173.43084000000002</v>
      </c>
      <c r="K1106">
        <v>152.29324</v>
      </c>
      <c r="L1106">
        <v>21.13760000000002</v>
      </c>
      <c r="M1106" t="s">
        <v>147</v>
      </c>
    </row>
    <row r="1107" spans="1:13" x14ac:dyDescent="0.3">
      <c r="A1107" t="s">
        <v>48</v>
      </c>
      <c r="B1107">
        <v>34.612099999999998</v>
      </c>
      <c r="C1107">
        <v>39.4161</v>
      </c>
      <c r="D1107">
        <v>0</v>
      </c>
      <c r="E1107" t="s">
        <v>115</v>
      </c>
      <c r="F1107" t="s">
        <v>115</v>
      </c>
      <c r="G1107" t="s">
        <v>106</v>
      </c>
      <c r="H1107">
        <v>2020</v>
      </c>
      <c r="I1107">
        <v>0</v>
      </c>
      <c r="J1107">
        <v>0</v>
      </c>
      <c r="K1107">
        <v>0</v>
      </c>
      <c r="L1107">
        <v>0</v>
      </c>
      <c r="M1107" t="s">
        <v>148</v>
      </c>
    </row>
    <row r="1108" spans="1:13" x14ac:dyDescent="0.3">
      <c r="A1108" t="s">
        <v>48</v>
      </c>
      <c r="B1108">
        <v>34.612099999999998</v>
      </c>
      <c r="C1108">
        <v>39.4161</v>
      </c>
      <c r="D1108">
        <v>0</v>
      </c>
      <c r="E1108" t="s">
        <v>115</v>
      </c>
      <c r="F1108" t="s">
        <v>115</v>
      </c>
      <c r="G1108" t="s">
        <v>107</v>
      </c>
      <c r="H1108">
        <v>2021</v>
      </c>
      <c r="I1108">
        <v>1.4</v>
      </c>
      <c r="J1108">
        <v>55.182539999999996</v>
      </c>
      <c r="K1108">
        <v>48.456939999999996</v>
      </c>
      <c r="L1108">
        <v>6.7256</v>
      </c>
      <c r="M1108" t="s">
        <v>149</v>
      </c>
    </row>
    <row r="1109" spans="1:13" x14ac:dyDescent="0.3">
      <c r="A1109" t="s">
        <v>48</v>
      </c>
      <c r="B1109">
        <v>111.39190000000001</v>
      </c>
      <c r="C1109">
        <v>169.86009999999999</v>
      </c>
      <c r="D1109">
        <v>159.9802</v>
      </c>
      <c r="E1109" t="s">
        <v>116</v>
      </c>
      <c r="F1109" t="s">
        <v>116</v>
      </c>
      <c r="G1109" t="s">
        <v>98</v>
      </c>
      <c r="H1109">
        <v>2020</v>
      </c>
      <c r="I1109">
        <v>9.69</v>
      </c>
      <c r="J1109">
        <v>1645.9443689999998</v>
      </c>
      <c r="K1109">
        <v>1079.3875109999999</v>
      </c>
      <c r="L1109">
        <v>566.55685799999992</v>
      </c>
      <c r="M1109" t="s">
        <v>141</v>
      </c>
    </row>
    <row r="1110" spans="1:13" x14ac:dyDescent="0.3">
      <c r="A1110" t="s">
        <v>48</v>
      </c>
      <c r="B1110">
        <v>111.39190000000001</v>
      </c>
      <c r="C1110">
        <v>169.86009999999999</v>
      </c>
      <c r="D1110">
        <v>159.9802</v>
      </c>
      <c r="E1110" t="s">
        <v>116</v>
      </c>
      <c r="F1110" t="s">
        <v>116</v>
      </c>
      <c r="G1110" t="s">
        <v>100</v>
      </c>
      <c r="H1110">
        <v>2020</v>
      </c>
      <c r="I1110">
        <v>0.3</v>
      </c>
      <c r="J1110">
        <v>50.958029999999994</v>
      </c>
      <c r="K1110">
        <v>33.417569999999998</v>
      </c>
      <c r="L1110">
        <v>17.540459999999996</v>
      </c>
      <c r="M1110" t="s">
        <v>142</v>
      </c>
    </row>
    <row r="1111" spans="1:13" x14ac:dyDescent="0.3">
      <c r="A1111" t="s">
        <v>48</v>
      </c>
      <c r="B1111">
        <v>111.39190000000001</v>
      </c>
      <c r="C1111">
        <v>169.86009999999999</v>
      </c>
      <c r="D1111">
        <v>159.9802</v>
      </c>
      <c r="E1111" t="s">
        <v>116</v>
      </c>
      <c r="F1111" t="s">
        <v>116</v>
      </c>
      <c r="G1111" t="s">
        <v>101</v>
      </c>
      <c r="H1111">
        <v>2020</v>
      </c>
      <c r="I1111">
        <v>0.53</v>
      </c>
      <c r="J1111">
        <v>90.025852999999998</v>
      </c>
      <c r="K1111">
        <v>59.037707000000005</v>
      </c>
      <c r="L1111">
        <v>30.988145999999993</v>
      </c>
      <c r="M1111" t="s">
        <v>143</v>
      </c>
    </row>
    <row r="1112" spans="1:13" x14ac:dyDescent="0.3">
      <c r="A1112" t="s">
        <v>48</v>
      </c>
      <c r="B1112">
        <v>111.39190000000001</v>
      </c>
      <c r="C1112">
        <v>169.86009999999999</v>
      </c>
      <c r="D1112">
        <v>159.9802</v>
      </c>
      <c r="E1112" t="s">
        <v>116</v>
      </c>
      <c r="F1112" t="s">
        <v>116</v>
      </c>
      <c r="G1112" t="s">
        <v>102</v>
      </c>
      <c r="H1112">
        <v>2020</v>
      </c>
      <c r="I1112">
        <v>0.05</v>
      </c>
      <c r="J1112">
        <v>8.4930050000000001</v>
      </c>
      <c r="K1112">
        <v>5.5695950000000005</v>
      </c>
      <c r="L1112">
        <v>2.9234099999999996</v>
      </c>
      <c r="M1112" t="s">
        <v>144</v>
      </c>
    </row>
    <row r="1113" spans="1:13" x14ac:dyDescent="0.3">
      <c r="A1113" t="s">
        <v>48</v>
      </c>
      <c r="B1113">
        <v>111.39190000000001</v>
      </c>
      <c r="C1113">
        <v>169.86009999999999</v>
      </c>
      <c r="D1113">
        <v>159.9802</v>
      </c>
      <c r="E1113" t="s">
        <v>116</v>
      </c>
      <c r="F1113" t="s">
        <v>116</v>
      </c>
      <c r="G1113" t="s">
        <v>103</v>
      </c>
      <c r="H1113">
        <v>2020</v>
      </c>
      <c r="I1113">
        <v>0</v>
      </c>
      <c r="J1113">
        <v>0</v>
      </c>
      <c r="K1113">
        <v>0</v>
      </c>
      <c r="L1113">
        <v>0</v>
      </c>
      <c r="M1113" t="s">
        <v>145</v>
      </c>
    </row>
    <row r="1114" spans="1:13" x14ac:dyDescent="0.3">
      <c r="A1114" t="s">
        <v>48</v>
      </c>
      <c r="B1114">
        <v>111.39190000000001</v>
      </c>
      <c r="C1114">
        <v>169.86009999999999</v>
      </c>
      <c r="D1114">
        <v>159.9802</v>
      </c>
      <c r="E1114" t="s">
        <v>116</v>
      </c>
      <c r="F1114" t="s">
        <v>116</v>
      </c>
      <c r="G1114" t="s">
        <v>104</v>
      </c>
      <c r="H1114">
        <v>2020</v>
      </c>
      <c r="I1114">
        <v>0.21</v>
      </c>
      <c r="J1114">
        <v>35.670620999999997</v>
      </c>
      <c r="K1114">
        <v>23.392299000000001</v>
      </c>
      <c r="L1114">
        <v>12.278321999999996</v>
      </c>
      <c r="M1114" t="s">
        <v>146</v>
      </c>
    </row>
    <row r="1115" spans="1:13" x14ac:dyDescent="0.3">
      <c r="A1115" t="s">
        <v>48</v>
      </c>
      <c r="B1115">
        <v>111.39190000000001</v>
      </c>
      <c r="C1115">
        <v>169.86009999999999</v>
      </c>
      <c r="D1115">
        <v>159.9802</v>
      </c>
      <c r="E1115" t="s">
        <v>116</v>
      </c>
      <c r="F1115" t="s">
        <v>116</v>
      </c>
      <c r="G1115" t="s">
        <v>105</v>
      </c>
      <c r="H1115">
        <v>2020</v>
      </c>
      <c r="I1115">
        <v>7.0000000000000007E-2</v>
      </c>
      <c r="J1115">
        <v>11.890207</v>
      </c>
      <c r="K1115">
        <v>7.7974330000000016</v>
      </c>
      <c r="L1115">
        <v>4.0927739999999986</v>
      </c>
      <c r="M1115" t="s">
        <v>147</v>
      </c>
    </row>
    <row r="1116" spans="1:13" x14ac:dyDescent="0.3">
      <c r="A1116" t="s">
        <v>48</v>
      </c>
      <c r="B1116">
        <v>111.39190000000001</v>
      </c>
      <c r="C1116">
        <v>169.86009999999999</v>
      </c>
      <c r="D1116">
        <v>159.9802</v>
      </c>
      <c r="E1116" t="s">
        <v>116</v>
      </c>
      <c r="F1116" t="s">
        <v>116</v>
      </c>
      <c r="G1116" t="s">
        <v>106</v>
      </c>
      <c r="H1116">
        <v>2020</v>
      </c>
      <c r="I1116">
        <v>0.38</v>
      </c>
      <c r="J1116">
        <v>64.546837999999994</v>
      </c>
      <c r="K1116">
        <v>42.328922000000006</v>
      </c>
      <c r="L1116">
        <v>22.217915999999988</v>
      </c>
      <c r="M1116" t="s">
        <v>148</v>
      </c>
    </row>
    <row r="1117" spans="1:13" x14ac:dyDescent="0.3">
      <c r="A1117" t="s">
        <v>48</v>
      </c>
      <c r="B1117">
        <v>111.39190000000001</v>
      </c>
      <c r="C1117">
        <v>169.86009999999999</v>
      </c>
      <c r="D1117">
        <v>159.9802</v>
      </c>
      <c r="E1117" t="s">
        <v>116</v>
      </c>
      <c r="F1117" t="s">
        <v>116</v>
      </c>
      <c r="G1117" t="s">
        <v>107</v>
      </c>
      <c r="H1117">
        <v>2021</v>
      </c>
      <c r="I1117">
        <v>2.97</v>
      </c>
      <c r="J1117">
        <v>504.48449699999998</v>
      </c>
      <c r="K1117">
        <v>330.83394300000003</v>
      </c>
      <c r="L1117">
        <v>173.65055399999994</v>
      </c>
      <c r="M1117" t="s">
        <v>149</v>
      </c>
    </row>
    <row r="1118" spans="1:13" x14ac:dyDescent="0.3">
      <c r="A1118" t="s">
        <v>49</v>
      </c>
      <c r="B1118">
        <v>34.172499999999999</v>
      </c>
      <c r="C1118">
        <v>48.602899999999998</v>
      </c>
      <c r="D1118">
        <v>44.677199999999999</v>
      </c>
      <c r="E1118" t="s">
        <v>15</v>
      </c>
      <c r="F1118" t="s">
        <v>15</v>
      </c>
      <c r="G1118" t="s">
        <v>98</v>
      </c>
      <c r="H1118">
        <v>2020</v>
      </c>
      <c r="I1118">
        <v>0</v>
      </c>
      <c r="J1118">
        <v>0</v>
      </c>
      <c r="K1118">
        <v>0</v>
      </c>
      <c r="L1118">
        <v>0</v>
      </c>
      <c r="M1118" t="s">
        <v>141</v>
      </c>
    </row>
    <row r="1119" spans="1:13" x14ac:dyDescent="0.3">
      <c r="A1119" t="s">
        <v>49</v>
      </c>
      <c r="B1119">
        <v>34.172499999999999</v>
      </c>
      <c r="C1119">
        <v>48.602899999999998</v>
      </c>
      <c r="D1119">
        <v>44.677199999999999</v>
      </c>
      <c r="E1119" t="s">
        <v>15</v>
      </c>
      <c r="F1119" t="s">
        <v>15</v>
      </c>
      <c r="G1119" t="s">
        <v>100</v>
      </c>
      <c r="H1119">
        <v>2020</v>
      </c>
      <c r="I1119">
        <v>0</v>
      </c>
      <c r="J1119">
        <v>0</v>
      </c>
      <c r="K1119">
        <v>0</v>
      </c>
      <c r="L1119">
        <v>0</v>
      </c>
      <c r="M1119" t="s">
        <v>142</v>
      </c>
    </row>
    <row r="1120" spans="1:13" x14ac:dyDescent="0.3">
      <c r="A1120" t="s">
        <v>49</v>
      </c>
      <c r="B1120">
        <v>34.172499999999999</v>
      </c>
      <c r="C1120">
        <v>48.602899999999998</v>
      </c>
      <c r="D1120">
        <v>44.677199999999999</v>
      </c>
      <c r="E1120" t="s">
        <v>15</v>
      </c>
      <c r="F1120" t="s">
        <v>15</v>
      </c>
      <c r="G1120" t="s">
        <v>101</v>
      </c>
      <c r="H1120">
        <v>2020</v>
      </c>
      <c r="I1120">
        <v>1.42</v>
      </c>
      <c r="J1120">
        <v>69.016117999999992</v>
      </c>
      <c r="K1120">
        <v>48.524949999999997</v>
      </c>
      <c r="L1120">
        <v>20.491167999999995</v>
      </c>
      <c r="M1120" t="s">
        <v>143</v>
      </c>
    </row>
    <row r="1121" spans="1:13" x14ac:dyDescent="0.3">
      <c r="A1121" t="s">
        <v>49</v>
      </c>
      <c r="B1121">
        <v>34.172499999999999</v>
      </c>
      <c r="C1121">
        <v>48.602899999999998</v>
      </c>
      <c r="D1121">
        <v>44.677199999999999</v>
      </c>
      <c r="E1121" t="s">
        <v>15</v>
      </c>
      <c r="F1121" t="s">
        <v>15</v>
      </c>
      <c r="G1121" t="s">
        <v>102</v>
      </c>
      <c r="H1121">
        <v>2020</v>
      </c>
      <c r="I1121">
        <v>0</v>
      </c>
      <c r="J1121">
        <v>0</v>
      </c>
      <c r="K1121">
        <v>0</v>
      </c>
      <c r="L1121">
        <v>0</v>
      </c>
      <c r="M1121" t="s">
        <v>144</v>
      </c>
    </row>
    <row r="1122" spans="1:13" x14ac:dyDescent="0.3">
      <c r="A1122" t="s">
        <v>49</v>
      </c>
      <c r="B1122">
        <v>34.172499999999999</v>
      </c>
      <c r="C1122">
        <v>48.602899999999998</v>
      </c>
      <c r="D1122">
        <v>44.677199999999999</v>
      </c>
      <c r="E1122" t="s">
        <v>15</v>
      </c>
      <c r="F1122" t="s">
        <v>15</v>
      </c>
      <c r="G1122" t="s">
        <v>103</v>
      </c>
      <c r="H1122">
        <v>2020</v>
      </c>
      <c r="I1122">
        <v>1.96</v>
      </c>
      <c r="J1122">
        <v>95.261683999999988</v>
      </c>
      <c r="K1122">
        <v>66.978099999999998</v>
      </c>
      <c r="L1122">
        <v>28.283583999999991</v>
      </c>
      <c r="M1122" t="s">
        <v>145</v>
      </c>
    </row>
    <row r="1123" spans="1:13" x14ac:dyDescent="0.3">
      <c r="A1123" t="s">
        <v>49</v>
      </c>
      <c r="B1123">
        <v>34.172499999999999</v>
      </c>
      <c r="C1123">
        <v>48.602899999999998</v>
      </c>
      <c r="D1123">
        <v>44.677199999999999</v>
      </c>
      <c r="E1123" t="s">
        <v>15</v>
      </c>
      <c r="F1123" t="s">
        <v>15</v>
      </c>
      <c r="G1123" t="s">
        <v>104</v>
      </c>
      <c r="H1123">
        <v>2020</v>
      </c>
      <c r="I1123">
        <v>0.5</v>
      </c>
      <c r="J1123">
        <v>24.301449999999999</v>
      </c>
      <c r="K1123">
        <v>17.08625</v>
      </c>
      <c r="L1123">
        <v>7.2151999999999994</v>
      </c>
      <c r="M1123" t="s">
        <v>146</v>
      </c>
    </row>
    <row r="1124" spans="1:13" x14ac:dyDescent="0.3">
      <c r="A1124" t="s">
        <v>49</v>
      </c>
      <c r="B1124">
        <v>34.172499999999999</v>
      </c>
      <c r="C1124">
        <v>48.602899999999998</v>
      </c>
      <c r="D1124">
        <v>44.677199999999999</v>
      </c>
      <c r="E1124" t="s">
        <v>15</v>
      </c>
      <c r="F1124" t="s">
        <v>15</v>
      </c>
      <c r="G1124" t="s">
        <v>105</v>
      </c>
      <c r="H1124">
        <v>2020</v>
      </c>
      <c r="I1124">
        <v>2.7</v>
      </c>
      <c r="J1124">
        <v>131.22783000000001</v>
      </c>
      <c r="K1124">
        <v>92.265750000000011</v>
      </c>
      <c r="L1124">
        <v>38.96208</v>
      </c>
      <c r="M1124" t="s">
        <v>147</v>
      </c>
    </row>
    <row r="1125" spans="1:13" x14ac:dyDescent="0.3">
      <c r="A1125" t="s">
        <v>49</v>
      </c>
      <c r="B1125">
        <v>34.172499999999999</v>
      </c>
      <c r="C1125">
        <v>48.602899999999998</v>
      </c>
      <c r="D1125">
        <v>44.677199999999999</v>
      </c>
      <c r="E1125" t="s">
        <v>15</v>
      </c>
      <c r="F1125" t="s">
        <v>15</v>
      </c>
      <c r="G1125" t="s">
        <v>106</v>
      </c>
      <c r="H1125">
        <v>2020</v>
      </c>
      <c r="I1125">
        <v>0.6</v>
      </c>
      <c r="J1125">
        <v>29.161739999999998</v>
      </c>
      <c r="K1125">
        <v>20.503499999999999</v>
      </c>
      <c r="L1125">
        <v>8.6582399999999993</v>
      </c>
      <c r="M1125" t="s">
        <v>148</v>
      </c>
    </row>
    <row r="1126" spans="1:13" x14ac:dyDescent="0.3">
      <c r="A1126" t="s">
        <v>49</v>
      </c>
      <c r="B1126">
        <v>34.172499999999999</v>
      </c>
      <c r="C1126">
        <v>48.602899999999998</v>
      </c>
      <c r="D1126">
        <v>44.677199999999999</v>
      </c>
      <c r="E1126" t="s">
        <v>15</v>
      </c>
      <c r="F1126" t="s">
        <v>15</v>
      </c>
      <c r="G1126" t="s">
        <v>107</v>
      </c>
      <c r="H1126">
        <v>2021</v>
      </c>
      <c r="I1126">
        <v>0</v>
      </c>
      <c r="J1126">
        <v>0</v>
      </c>
      <c r="K1126">
        <v>0</v>
      </c>
      <c r="L1126">
        <v>0</v>
      </c>
      <c r="M1126" t="s">
        <v>149</v>
      </c>
    </row>
    <row r="1127" spans="1:13" x14ac:dyDescent="0.3">
      <c r="A1127" t="s">
        <v>49</v>
      </c>
      <c r="B1127">
        <v>85.469200000000001</v>
      </c>
      <c r="C1127">
        <v>105.2261</v>
      </c>
      <c r="D1127">
        <v>116.5919</v>
      </c>
      <c r="E1127" t="s">
        <v>112</v>
      </c>
      <c r="F1127" t="s">
        <v>112</v>
      </c>
      <c r="G1127" t="s">
        <v>98</v>
      </c>
      <c r="H1127">
        <v>2020</v>
      </c>
      <c r="I1127">
        <v>1.04</v>
      </c>
      <c r="J1127">
        <v>109.43514400000001</v>
      </c>
      <c r="K1127">
        <v>88.887968000000001</v>
      </c>
      <c r="L1127">
        <v>20.547176000000007</v>
      </c>
      <c r="M1127" t="s">
        <v>141</v>
      </c>
    </row>
    <row r="1128" spans="1:13" x14ac:dyDescent="0.3">
      <c r="A1128" t="s">
        <v>49</v>
      </c>
      <c r="B1128">
        <v>85.469200000000001</v>
      </c>
      <c r="C1128">
        <v>105.2261</v>
      </c>
      <c r="D1128">
        <v>116.5919</v>
      </c>
      <c r="E1128" t="s">
        <v>112</v>
      </c>
      <c r="F1128" t="s">
        <v>112</v>
      </c>
      <c r="G1128" t="s">
        <v>100</v>
      </c>
      <c r="H1128">
        <v>2020</v>
      </c>
      <c r="I1128">
        <v>0</v>
      </c>
      <c r="J1128">
        <v>0</v>
      </c>
      <c r="K1128">
        <v>0</v>
      </c>
      <c r="L1128">
        <v>0</v>
      </c>
      <c r="M1128" t="s">
        <v>142</v>
      </c>
    </row>
    <row r="1129" spans="1:13" x14ac:dyDescent="0.3">
      <c r="A1129" t="s">
        <v>49</v>
      </c>
      <c r="B1129">
        <v>85.469200000000001</v>
      </c>
      <c r="C1129">
        <v>105.2261</v>
      </c>
      <c r="D1129">
        <v>116.5919</v>
      </c>
      <c r="E1129" t="s">
        <v>112</v>
      </c>
      <c r="F1129" t="s">
        <v>112</v>
      </c>
      <c r="G1129" t="s">
        <v>101</v>
      </c>
      <c r="H1129">
        <v>2020</v>
      </c>
      <c r="I1129">
        <v>3.89</v>
      </c>
      <c r="J1129">
        <v>409.32952900000004</v>
      </c>
      <c r="K1129">
        <v>332.475188</v>
      </c>
      <c r="L1129">
        <v>76.854341000000034</v>
      </c>
      <c r="M1129" t="s">
        <v>143</v>
      </c>
    </row>
    <row r="1130" spans="1:13" x14ac:dyDescent="0.3">
      <c r="A1130" t="s">
        <v>49</v>
      </c>
      <c r="B1130">
        <v>85.469200000000001</v>
      </c>
      <c r="C1130">
        <v>105.2261</v>
      </c>
      <c r="D1130">
        <v>116.5919</v>
      </c>
      <c r="E1130" t="s">
        <v>112</v>
      </c>
      <c r="F1130" t="s">
        <v>112</v>
      </c>
      <c r="G1130" t="s">
        <v>102</v>
      </c>
      <c r="H1130">
        <v>2020</v>
      </c>
      <c r="I1130">
        <v>9.9</v>
      </c>
      <c r="J1130">
        <v>1041.73839</v>
      </c>
      <c r="K1130">
        <v>846.14508000000001</v>
      </c>
      <c r="L1130">
        <v>195.59330999999997</v>
      </c>
      <c r="M1130" t="s">
        <v>144</v>
      </c>
    </row>
    <row r="1131" spans="1:13" x14ac:dyDescent="0.3">
      <c r="A1131" t="s">
        <v>49</v>
      </c>
      <c r="B1131">
        <v>85.469200000000001</v>
      </c>
      <c r="C1131">
        <v>105.2261</v>
      </c>
      <c r="D1131">
        <v>116.5919</v>
      </c>
      <c r="E1131" t="s">
        <v>112</v>
      </c>
      <c r="F1131" t="s">
        <v>112</v>
      </c>
      <c r="G1131" t="s">
        <v>103</v>
      </c>
      <c r="H1131">
        <v>2020</v>
      </c>
      <c r="I1131">
        <v>0</v>
      </c>
      <c r="J1131">
        <v>0</v>
      </c>
      <c r="K1131">
        <v>0</v>
      </c>
      <c r="L1131">
        <v>0</v>
      </c>
      <c r="M1131" t="s">
        <v>145</v>
      </c>
    </row>
    <row r="1132" spans="1:13" x14ac:dyDescent="0.3">
      <c r="A1132" t="s">
        <v>49</v>
      </c>
      <c r="B1132">
        <v>85.469200000000001</v>
      </c>
      <c r="C1132">
        <v>105.2261</v>
      </c>
      <c r="D1132">
        <v>116.5919</v>
      </c>
      <c r="E1132" t="s">
        <v>112</v>
      </c>
      <c r="F1132" t="s">
        <v>112</v>
      </c>
      <c r="G1132" t="s">
        <v>104</v>
      </c>
      <c r="H1132">
        <v>2020</v>
      </c>
      <c r="I1132">
        <v>0</v>
      </c>
      <c r="J1132">
        <v>0</v>
      </c>
      <c r="K1132">
        <v>0</v>
      </c>
      <c r="L1132">
        <v>0</v>
      </c>
      <c r="M1132" t="s">
        <v>146</v>
      </c>
    </row>
    <row r="1133" spans="1:13" x14ac:dyDescent="0.3">
      <c r="A1133" t="s">
        <v>49</v>
      </c>
      <c r="B1133">
        <v>85.469200000000001</v>
      </c>
      <c r="C1133">
        <v>105.2261</v>
      </c>
      <c r="D1133">
        <v>116.5919</v>
      </c>
      <c r="E1133" t="s">
        <v>112</v>
      </c>
      <c r="F1133" t="s">
        <v>112</v>
      </c>
      <c r="G1133" t="s">
        <v>105</v>
      </c>
      <c r="H1133">
        <v>2020</v>
      </c>
      <c r="I1133">
        <v>0</v>
      </c>
      <c r="J1133">
        <v>0</v>
      </c>
      <c r="K1133">
        <v>0</v>
      </c>
      <c r="L1133">
        <v>0</v>
      </c>
      <c r="M1133" t="s">
        <v>147</v>
      </c>
    </row>
    <row r="1134" spans="1:13" x14ac:dyDescent="0.3">
      <c r="A1134" t="s">
        <v>49</v>
      </c>
      <c r="B1134">
        <v>85.469200000000001</v>
      </c>
      <c r="C1134">
        <v>105.2261</v>
      </c>
      <c r="D1134">
        <v>116.5919</v>
      </c>
      <c r="E1134" t="s">
        <v>112</v>
      </c>
      <c r="F1134" t="s">
        <v>112</v>
      </c>
      <c r="G1134" t="s">
        <v>106</v>
      </c>
      <c r="H1134">
        <v>2020</v>
      </c>
      <c r="I1134">
        <v>0.3</v>
      </c>
      <c r="J1134">
        <v>31.567830000000001</v>
      </c>
      <c r="K1134">
        <v>25.64076</v>
      </c>
      <c r="L1134">
        <v>5.9270700000000005</v>
      </c>
      <c r="M1134" t="s">
        <v>148</v>
      </c>
    </row>
    <row r="1135" spans="1:13" x14ac:dyDescent="0.3">
      <c r="A1135" t="s">
        <v>49</v>
      </c>
      <c r="B1135">
        <v>85.469200000000001</v>
      </c>
      <c r="C1135">
        <v>105.2261</v>
      </c>
      <c r="D1135">
        <v>116.5919</v>
      </c>
      <c r="E1135" t="s">
        <v>112</v>
      </c>
      <c r="F1135" t="s">
        <v>112</v>
      </c>
      <c r="G1135" t="s">
        <v>107</v>
      </c>
      <c r="H1135">
        <v>2021</v>
      </c>
      <c r="I1135">
        <v>0</v>
      </c>
      <c r="J1135">
        <v>0</v>
      </c>
      <c r="K1135">
        <v>0</v>
      </c>
      <c r="L1135">
        <v>0</v>
      </c>
      <c r="M1135" t="s">
        <v>149</v>
      </c>
    </row>
    <row r="1136" spans="1:13" x14ac:dyDescent="0.3">
      <c r="A1136" t="s">
        <v>49</v>
      </c>
      <c r="B1136">
        <v>123.0253</v>
      </c>
      <c r="C1136">
        <v>185.6302</v>
      </c>
      <c r="D1136">
        <v>199.21940000000001</v>
      </c>
      <c r="E1136" t="s">
        <v>16</v>
      </c>
      <c r="F1136" t="s">
        <v>16</v>
      </c>
      <c r="G1136" t="s">
        <v>98</v>
      </c>
      <c r="H1136">
        <v>2020</v>
      </c>
      <c r="I1136">
        <v>3.13</v>
      </c>
      <c r="J1136">
        <v>581.02252599999997</v>
      </c>
      <c r="K1136">
        <v>385.06918899999999</v>
      </c>
      <c r="L1136">
        <v>195.95333699999998</v>
      </c>
      <c r="M1136" t="s">
        <v>141</v>
      </c>
    </row>
    <row r="1137" spans="1:13" x14ac:dyDescent="0.3">
      <c r="A1137" t="s">
        <v>49</v>
      </c>
      <c r="B1137">
        <v>123.0253</v>
      </c>
      <c r="C1137">
        <v>185.6302</v>
      </c>
      <c r="D1137">
        <v>199.21940000000001</v>
      </c>
      <c r="E1137" t="s">
        <v>16</v>
      </c>
      <c r="F1137" t="s">
        <v>16</v>
      </c>
      <c r="G1137" t="s">
        <v>100</v>
      </c>
      <c r="H1137">
        <v>2020</v>
      </c>
      <c r="I1137">
        <v>0</v>
      </c>
      <c r="J1137">
        <v>0</v>
      </c>
      <c r="K1137">
        <v>0</v>
      </c>
      <c r="L1137">
        <v>0</v>
      </c>
      <c r="M1137" t="s">
        <v>142</v>
      </c>
    </row>
    <row r="1138" spans="1:13" x14ac:dyDescent="0.3">
      <c r="A1138" t="s">
        <v>49</v>
      </c>
      <c r="B1138">
        <v>123.0253</v>
      </c>
      <c r="C1138">
        <v>185.6302</v>
      </c>
      <c r="D1138">
        <v>199.21940000000001</v>
      </c>
      <c r="E1138" t="s">
        <v>16</v>
      </c>
      <c r="F1138" t="s">
        <v>16</v>
      </c>
      <c r="G1138" t="s">
        <v>101</v>
      </c>
      <c r="H1138">
        <v>2020</v>
      </c>
      <c r="I1138">
        <v>0</v>
      </c>
      <c r="J1138">
        <v>0</v>
      </c>
      <c r="K1138">
        <v>0</v>
      </c>
      <c r="L1138">
        <v>0</v>
      </c>
      <c r="M1138" t="s">
        <v>143</v>
      </c>
    </row>
    <row r="1139" spans="1:13" x14ac:dyDescent="0.3">
      <c r="A1139" t="s">
        <v>49</v>
      </c>
      <c r="B1139">
        <v>123.0253</v>
      </c>
      <c r="C1139">
        <v>185.6302</v>
      </c>
      <c r="D1139">
        <v>199.21940000000001</v>
      </c>
      <c r="E1139" t="s">
        <v>16</v>
      </c>
      <c r="F1139" t="s">
        <v>16</v>
      </c>
      <c r="G1139" t="s">
        <v>102</v>
      </c>
      <c r="H1139">
        <v>2020</v>
      </c>
      <c r="I1139">
        <v>0</v>
      </c>
      <c r="J1139">
        <v>0</v>
      </c>
      <c r="K1139">
        <v>0</v>
      </c>
      <c r="L1139">
        <v>0</v>
      </c>
      <c r="M1139" t="s">
        <v>144</v>
      </c>
    </row>
    <row r="1140" spans="1:13" x14ac:dyDescent="0.3">
      <c r="A1140" t="s">
        <v>49</v>
      </c>
      <c r="B1140">
        <v>123.0253</v>
      </c>
      <c r="C1140">
        <v>185.6302</v>
      </c>
      <c r="D1140">
        <v>199.21940000000001</v>
      </c>
      <c r="E1140" t="s">
        <v>16</v>
      </c>
      <c r="F1140" t="s">
        <v>16</v>
      </c>
      <c r="G1140" t="s">
        <v>103</v>
      </c>
      <c r="H1140">
        <v>2020</v>
      </c>
      <c r="I1140">
        <v>10.210000000000001</v>
      </c>
      <c r="J1140">
        <v>1895.2843420000002</v>
      </c>
      <c r="K1140">
        <v>1256.0883130000002</v>
      </c>
      <c r="L1140">
        <v>639.19602899999995</v>
      </c>
      <c r="M1140" t="s">
        <v>145</v>
      </c>
    </row>
    <row r="1141" spans="1:13" x14ac:dyDescent="0.3">
      <c r="A1141" t="s">
        <v>49</v>
      </c>
      <c r="B1141">
        <v>123.0253</v>
      </c>
      <c r="C1141">
        <v>185.6302</v>
      </c>
      <c r="D1141">
        <v>199.21940000000001</v>
      </c>
      <c r="E1141" t="s">
        <v>16</v>
      </c>
      <c r="F1141" t="s">
        <v>16</v>
      </c>
      <c r="G1141" t="s">
        <v>104</v>
      </c>
      <c r="H1141">
        <v>2020</v>
      </c>
      <c r="I1141">
        <v>0.59</v>
      </c>
      <c r="J1141">
        <v>109.521818</v>
      </c>
      <c r="K1141">
        <v>72.584926999999993</v>
      </c>
      <c r="L1141">
        <v>36.936891000000003</v>
      </c>
      <c r="M1141" t="s">
        <v>146</v>
      </c>
    </row>
    <row r="1142" spans="1:13" x14ac:dyDescent="0.3">
      <c r="A1142" t="s">
        <v>49</v>
      </c>
      <c r="B1142">
        <v>123.0253</v>
      </c>
      <c r="C1142">
        <v>185.6302</v>
      </c>
      <c r="D1142">
        <v>199.21940000000001</v>
      </c>
      <c r="E1142" t="s">
        <v>16</v>
      </c>
      <c r="F1142" t="s">
        <v>16</v>
      </c>
      <c r="G1142" t="s">
        <v>105</v>
      </c>
      <c r="H1142">
        <v>2020</v>
      </c>
      <c r="I1142">
        <v>0.67</v>
      </c>
      <c r="J1142">
        <v>124.37223400000001</v>
      </c>
      <c r="K1142">
        <v>82.426951000000003</v>
      </c>
      <c r="L1142">
        <v>41.945283000000003</v>
      </c>
      <c r="M1142" t="s">
        <v>147</v>
      </c>
    </row>
    <row r="1143" spans="1:13" x14ac:dyDescent="0.3">
      <c r="A1143" t="s">
        <v>49</v>
      </c>
      <c r="B1143">
        <v>123.0253</v>
      </c>
      <c r="C1143">
        <v>185.6302</v>
      </c>
      <c r="D1143">
        <v>199.21940000000001</v>
      </c>
      <c r="E1143" t="s">
        <v>16</v>
      </c>
      <c r="F1143" t="s">
        <v>16</v>
      </c>
      <c r="G1143" t="s">
        <v>106</v>
      </c>
      <c r="H1143">
        <v>2020</v>
      </c>
      <c r="I1143">
        <v>1.83</v>
      </c>
      <c r="J1143">
        <v>339.70326600000004</v>
      </c>
      <c r="K1143">
        <v>225.13629900000001</v>
      </c>
      <c r="L1143">
        <v>114.56696700000003</v>
      </c>
      <c r="M1143" t="s">
        <v>148</v>
      </c>
    </row>
    <row r="1144" spans="1:13" x14ac:dyDescent="0.3">
      <c r="A1144" t="s">
        <v>49</v>
      </c>
      <c r="B1144">
        <v>123.0253</v>
      </c>
      <c r="C1144">
        <v>185.6302</v>
      </c>
      <c r="D1144">
        <v>199.21940000000001</v>
      </c>
      <c r="E1144" t="s">
        <v>16</v>
      </c>
      <c r="F1144" t="s">
        <v>16</v>
      </c>
      <c r="G1144" t="s">
        <v>107</v>
      </c>
      <c r="H1144">
        <v>2021</v>
      </c>
      <c r="I1144">
        <v>0.56999999999999995</v>
      </c>
      <c r="J1144">
        <v>105.809214</v>
      </c>
      <c r="K1144">
        <v>70.124420999999998</v>
      </c>
      <c r="L1144">
        <v>35.684792999999999</v>
      </c>
      <c r="M1144" t="s">
        <v>149</v>
      </c>
    </row>
    <row r="1145" spans="1:13" x14ac:dyDescent="0.3">
      <c r="A1145" t="s">
        <v>49</v>
      </c>
      <c r="B1145">
        <v>64.660899999999998</v>
      </c>
      <c r="C1145">
        <v>100.9919</v>
      </c>
      <c r="D1145">
        <v>91.639399999999995</v>
      </c>
      <c r="E1145" t="s">
        <v>115</v>
      </c>
      <c r="F1145" t="s">
        <v>115</v>
      </c>
      <c r="G1145" t="s">
        <v>98</v>
      </c>
      <c r="H1145">
        <v>2020</v>
      </c>
      <c r="I1145">
        <v>6.56</v>
      </c>
      <c r="J1145">
        <v>662.50686399999995</v>
      </c>
      <c r="K1145">
        <v>424.17550399999999</v>
      </c>
      <c r="L1145">
        <v>238.33135999999996</v>
      </c>
      <c r="M1145" t="s">
        <v>141</v>
      </c>
    </row>
    <row r="1146" spans="1:13" x14ac:dyDescent="0.3">
      <c r="A1146" t="s">
        <v>49</v>
      </c>
      <c r="B1146">
        <v>64.660899999999998</v>
      </c>
      <c r="C1146">
        <v>100.9919</v>
      </c>
      <c r="D1146">
        <v>91.639399999999995</v>
      </c>
      <c r="E1146" t="s">
        <v>115</v>
      </c>
      <c r="F1146" t="s">
        <v>115</v>
      </c>
      <c r="G1146" t="s">
        <v>100</v>
      </c>
      <c r="H1146">
        <v>2020</v>
      </c>
      <c r="I1146">
        <v>7.45</v>
      </c>
      <c r="J1146">
        <v>752.38965500000006</v>
      </c>
      <c r="K1146">
        <v>481.723705</v>
      </c>
      <c r="L1146">
        <v>270.66595000000007</v>
      </c>
      <c r="M1146" t="s">
        <v>142</v>
      </c>
    </row>
    <row r="1147" spans="1:13" x14ac:dyDescent="0.3">
      <c r="A1147" t="s">
        <v>49</v>
      </c>
      <c r="B1147">
        <v>64.660899999999998</v>
      </c>
      <c r="C1147">
        <v>100.9919</v>
      </c>
      <c r="D1147">
        <v>91.639399999999995</v>
      </c>
      <c r="E1147" t="s">
        <v>115</v>
      </c>
      <c r="F1147" t="s">
        <v>115</v>
      </c>
      <c r="G1147" t="s">
        <v>101</v>
      </c>
      <c r="H1147">
        <v>2020</v>
      </c>
      <c r="I1147">
        <v>6.36</v>
      </c>
      <c r="J1147">
        <v>642.30848400000002</v>
      </c>
      <c r="K1147">
        <v>411.24332400000003</v>
      </c>
      <c r="L1147">
        <v>231.06515999999999</v>
      </c>
      <c r="M1147" t="s">
        <v>143</v>
      </c>
    </row>
    <row r="1148" spans="1:13" x14ac:dyDescent="0.3">
      <c r="A1148" t="s">
        <v>49</v>
      </c>
      <c r="B1148">
        <v>64.660899999999998</v>
      </c>
      <c r="C1148">
        <v>100.9919</v>
      </c>
      <c r="D1148">
        <v>91.639399999999995</v>
      </c>
      <c r="E1148" t="s">
        <v>115</v>
      </c>
      <c r="F1148" t="s">
        <v>115</v>
      </c>
      <c r="G1148" t="s">
        <v>102</v>
      </c>
      <c r="H1148">
        <v>2020</v>
      </c>
      <c r="I1148">
        <v>1.1599999999999999</v>
      </c>
      <c r="J1148">
        <v>117.15060399999999</v>
      </c>
      <c r="K1148">
        <v>75.006643999999994</v>
      </c>
      <c r="L1148">
        <v>42.143959999999993</v>
      </c>
      <c r="M1148" t="s">
        <v>144</v>
      </c>
    </row>
    <row r="1149" spans="1:13" x14ac:dyDescent="0.3">
      <c r="A1149" t="s">
        <v>49</v>
      </c>
      <c r="B1149">
        <v>64.660899999999998</v>
      </c>
      <c r="C1149">
        <v>100.9919</v>
      </c>
      <c r="D1149">
        <v>91.639399999999995</v>
      </c>
      <c r="E1149" t="s">
        <v>115</v>
      </c>
      <c r="F1149" t="s">
        <v>115</v>
      </c>
      <c r="G1149" t="s">
        <v>103</v>
      </c>
      <c r="H1149">
        <v>2020</v>
      </c>
      <c r="I1149">
        <v>0</v>
      </c>
      <c r="J1149">
        <v>0</v>
      </c>
      <c r="K1149">
        <v>0</v>
      </c>
      <c r="L1149">
        <v>0</v>
      </c>
      <c r="M1149" t="s">
        <v>145</v>
      </c>
    </row>
    <row r="1150" spans="1:13" x14ac:dyDescent="0.3">
      <c r="A1150" t="s">
        <v>49</v>
      </c>
      <c r="B1150">
        <v>64.660899999999998</v>
      </c>
      <c r="C1150">
        <v>100.9919</v>
      </c>
      <c r="D1150">
        <v>91.639399999999995</v>
      </c>
      <c r="E1150" t="s">
        <v>115</v>
      </c>
      <c r="F1150" t="s">
        <v>115</v>
      </c>
      <c r="G1150" t="s">
        <v>104</v>
      </c>
      <c r="H1150">
        <v>2020</v>
      </c>
      <c r="I1150">
        <v>4.46</v>
      </c>
      <c r="J1150">
        <v>450.42387400000001</v>
      </c>
      <c r="K1150">
        <v>288.38761399999999</v>
      </c>
      <c r="L1150">
        <v>162.03626000000003</v>
      </c>
      <c r="M1150" t="s">
        <v>146</v>
      </c>
    </row>
    <row r="1151" spans="1:13" x14ac:dyDescent="0.3">
      <c r="A1151" t="s">
        <v>49</v>
      </c>
      <c r="B1151">
        <v>64.660899999999998</v>
      </c>
      <c r="C1151">
        <v>100.9919</v>
      </c>
      <c r="D1151">
        <v>91.639399999999995</v>
      </c>
      <c r="E1151" t="s">
        <v>115</v>
      </c>
      <c r="F1151" t="s">
        <v>115</v>
      </c>
      <c r="G1151" t="s">
        <v>105</v>
      </c>
      <c r="H1151">
        <v>2020</v>
      </c>
      <c r="I1151">
        <v>4.37</v>
      </c>
      <c r="J1151">
        <v>441.33460300000002</v>
      </c>
      <c r="K1151">
        <v>282.56813299999999</v>
      </c>
      <c r="L1151">
        <v>158.76647000000003</v>
      </c>
      <c r="M1151" t="s">
        <v>147</v>
      </c>
    </row>
    <row r="1152" spans="1:13" x14ac:dyDescent="0.3">
      <c r="A1152" t="s">
        <v>49</v>
      </c>
      <c r="B1152">
        <v>64.660899999999998</v>
      </c>
      <c r="C1152">
        <v>100.9919</v>
      </c>
      <c r="D1152">
        <v>91.639399999999995</v>
      </c>
      <c r="E1152" t="s">
        <v>115</v>
      </c>
      <c r="F1152" t="s">
        <v>115</v>
      </c>
      <c r="G1152" t="s">
        <v>106</v>
      </c>
      <c r="H1152">
        <v>2020</v>
      </c>
      <c r="I1152">
        <v>4.67</v>
      </c>
      <c r="J1152">
        <v>471.63217300000002</v>
      </c>
      <c r="K1152">
        <v>301.96640300000001</v>
      </c>
      <c r="L1152">
        <v>169.66577000000001</v>
      </c>
      <c r="M1152" t="s">
        <v>148</v>
      </c>
    </row>
    <row r="1153" spans="1:13" x14ac:dyDescent="0.3">
      <c r="A1153" t="s">
        <v>49</v>
      </c>
      <c r="B1153">
        <v>64.660899999999998</v>
      </c>
      <c r="C1153">
        <v>100.9919</v>
      </c>
      <c r="D1153">
        <v>91.639399999999995</v>
      </c>
      <c r="E1153" t="s">
        <v>115</v>
      </c>
      <c r="F1153" t="s">
        <v>115</v>
      </c>
      <c r="G1153" t="s">
        <v>107</v>
      </c>
      <c r="H1153">
        <v>2021</v>
      </c>
      <c r="I1153">
        <v>4.0199999999999996</v>
      </c>
      <c r="J1153">
        <v>405.98743799999994</v>
      </c>
      <c r="K1153">
        <v>259.93681799999996</v>
      </c>
      <c r="L1153">
        <v>146.05061999999998</v>
      </c>
      <c r="M1153" t="s">
        <v>149</v>
      </c>
    </row>
    <row r="1154" spans="1:13" x14ac:dyDescent="0.3">
      <c r="A1154" t="s">
        <v>49</v>
      </c>
      <c r="B1154">
        <v>93.488600000000005</v>
      </c>
      <c r="C1154">
        <v>102.1207</v>
      </c>
      <c r="D1154">
        <v>112.45829999999999</v>
      </c>
      <c r="E1154" t="s">
        <v>116</v>
      </c>
      <c r="F1154" t="s">
        <v>116</v>
      </c>
      <c r="G1154" t="s">
        <v>98</v>
      </c>
      <c r="H1154">
        <v>2020</v>
      </c>
      <c r="I1154">
        <v>2.82</v>
      </c>
      <c r="J1154">
        <v>287.98037399999998</v>
      </c>
      <c r="K1154">
        <v>263.63785200000001</v>
      </c>
      <c r="L1154">
        <v>24.342521999999974</v>
      </c>
      <c r="M1154" t="s">
        <v>141</v>
      </c>
    </row>
    <row r="1155" spans="1:13" x14ac:dyDescent="0.3">
      <c r="A1155" t="s">
        <v>49</v>
      </c>
      <c r="B1155">
        <v>93.488600000000005</v>
      </c>
      <c r="C1155">
        <v>102.1207</v>
      </c>
      <c r="D1155">
        <v>112.45829999999999</v>
      </c>
      <c r="E1155" t="s">
        <v>116</v>
      </c>
      <c r="F1155" t="s">
        <v>116</v>
      </c>
      <c r="G1155" t="s">
        <v>100</v>
      </c>
      <c r="H1155">
        <v>2020</v>
      </c>
      <c r="I1155">
        <v>7.0000000000000007E-2</v>
      </c>
      <c r="J1155">
        <v>7.1484490000000003</v>
      </c>
      <c r="K1155">
        <v>6.5442020000000012</v>
      </c>
      <c r="L1155">
        <v>0.60424699999999909</v>
      </c>
      <c r="M1155" t="s">
        <v>142</v>
      </c>
    </row>
    <row r="1156" spans="1:13" x14ac:dyDescent="0.3">
      <c r="A1156" t="s">
        <v>49</v>
      </c>
      <c r="B1156">
        <v>93.488600000000005</v>
      </c>
      <c r="C1156">
        <v>102.1207</v>
      </c>
      <c r="D1156">
        <v>112.45829999999999</v>
      </c>
      <c r="E1156" t="s">
        <v>116</v>
      </c>
      <c r="F1156" t="s">
        <v>116</v>
      </c>
      <c r="G1156" t="s">
        <v>101</v>
      </c>
      <c r="H1156">
        <v>2020</v>
      </c>
      <c r="I1156">
        <v>0</v>
      </c>
      <c r="J1156">
        <v>0</v>
      </c>
      <c r="K1156">
        <v>0</v>
      </c>
      <c r="L1156">
        <v>0</v>
      </c>
      <c r="M1156" t="s">
        <v>143</v>
      </c>
    </row>
    <row r="1157" spans="1:13" x14ac:dyDescent="0.3">
      <c r="A1157" t="s">
        <v>49</v>
      </c>
      <c r="B1157">
        <v>93.488600000000005</v>
      </c>
      <c r="C1157">
        <v>102.1207</v>
      </c>
      <c r="D1157">
        <v>112.45829999999999</v>
      </c>
      <c r="E1157" t="s">
        <v>116</v>
      </c>
      <c r="F1157" t="s">
        <v>116</v>
      </c>
      <c r="G1157" t="s">
        <v>102</v>
      </c>
      <c r="H1157">
        <v>2020</v>
      </c>
      <c r="I1157">
        <v>0</v>
      </c>
      <c r="J1157">
        <v>0</v>
      </c>
      <c r="K1157">
        <v>0</v>
      </c>
      <c r="L1157">
        <v>0</v>
      </c>
      <c r="M1157" t="s">
        <v>144</v>
      </c>
    </row>
    <row r="1158" spans="1:13" x14ac:dyDescent="0.3">
      <c r="A1158" t="s">
        <v>49</v>
      </c>
      <c r="B1158">
        <v>93.488600000000005</v>
      </c>
      <c r="C1158">
        <v>102.1207</v>
      </c>
      <c r="D1158">
        <v>112.45829999999999</v>
      </c>
      <c r="E1158" t="s">
        <v>116</v>
      </c>
      <c r="F1158" t="s">
        <v>116</v>
      </c>
      <c r="G1158" t="s">
        <v>103</v>
      </c>
      <c r="H1158">
        <v>2020</v>
      </c>
      <c r="I1158">
        <v>0</v>
      </c>
      <c r="J1158">
        <v>0</v>
      </c>
      <c r="K1158">
        <v>0</v>
      </c>
      <c r="L1158">
        <v>0</v>
      </c>
      <c r="M1158" t="s">
        <v>145</v>
      </c>
    </row>
    <row r="1159" spans="1:13" x14ac:dyDescent="0.3">
      <c r="A1159" t="s">
        <v>49</v>
      </c>
      <c r="B1159">
        <v>93.488600000000005</v>
      </c>
      <c r="C1159">
        <v>102.1207</v>
      </c>
      <c r="D1159">
        <v>112.45829999999999</v>
      </c>
      <c r="E1159" t="s">
        <v>116</v>
      </c>
      <c r="F1159" t="s">
        <v>116</v>
      </c>
      <c r="G1159" t="s">
        <v>104</v>
      </c>
      <c r="H1159">
        <v>2020</v>
      </c>
      <c r="I1159">
        <v>0</v>
      </c>
      <c r="J1159">
        <v>0</v>
      </c>
      <c r="K1159">
        <v>0</v>
      </c>
      <c r="L1159">
        <v>0</v>
      </c>
      <c r="M1159" t="s">
        <v>146</v>
      </c>
    </row>
    <row r="1160" spans="1:13" x14ac:dyDescent="0.3">
      <c r="A1160" t="s">
        <v>49</v>
      </c>
      <c r="B1160">
        <v>93.488600000000005</v>
      </c>
      <c r="C1160">
        <v>102.1207</v>
      </c>
      <c r="D1160">
        <v>112.45829999999999</v>
      </c>
      <c r="E1160" t="s">
        <v>116</v>
      </c>
      <c r="F1160" t="s">
        <v>116</v>
      </c>
      <c r="G1160" t="s">
        <v>105</v>
      </c>
      <c r="H1160">
        <v>2020</v>
      </c>
      <c r="I1160">
        <v>2.31</v>
      </c>
      <c r="J1160">
        <v>235.89881700000001</v>
      </c>
      <c r="K1160">
        <v>215.95866600000002</v>
      </c>
      <c r="L1160">
        <v>19.940150999999986</v>
      </c>
      <c r="M1160" t="s">
        <v>147</v>
      </c>
    </row>
    <row r="1161" spans="1:13" x14ac:dyDescent="0.3">
      <c r="A1161" t="s">
        <v>49</v>
      </c>
      <c r="B1161">
        <v>93.488600000000005</v>
      </c>
      <c r="C1161">
        <v>102.1207</v>
      </c>
      <c r="D1161">
        <v>112.45829999999999</v>
      </c>
      <c r="E1161" t="s">
        <v>116</v>
      </c>
      <c r="F1161" t="s">
        <v>116</v>
      </c>
      <c r="G1161" t="s">
        <v>106</v>
      </c>
      <c r="H1161">
        <v>2020</v>
      </c>
      <c r="I1161">
        <v>0</v>
      </c>
      <c r="J1161">
        <v>0</v>
      </c>
      <c r="K1161">
        <v>0</v>
      </c>
      <c r="L1161">
        <v>0</v>
      </c>
      <c r="M1161" t="s">
        <v>148</v>
      </c>
    </row>
    <row r="1162" spans="1:13" x14ac:dyDescent="0.3">
      <c r="A1162" t="s">
        <v>49</v>
      </c>
      <c r="B1162">
        <v>93.488600000000005</v>
      </c>
      <c r="C1162">
        <v>102.1207</v>
      </c>
      <c r="D1162">
        <v>112.45829999999999</v>
      </c>
      <c r="E1162" t="s">
        <v>116</v>
      </c>
      <c r="F1162" t="s">
        <v>116</v>
      </c>
      <c r="G1162" t="s">
        <v>107</v>
      </c>
      <c r="H1162">
        <v>2021</v>
      </c>
      <c r="I1162">
        <v>3.62</v>
      </c>
      <c r="J1162">
        <v>369.67693400000002</v>
      </c>
      <c r="K1162">
        <v>338.42873200000002</v>
      </c>
      <c r="L1162">
        <v>31.248201999999992</v>
      </c>
      <c r="M1162" t="s">
        <v>149</v>
      </c>
    </row>
    <row r="1163" spans="1:13" x14ac:dyDescent="0.3">
      <c r="A1163" t="s">
        <v>50</v>
      </c>
      <c r="B1163">
        <v>128.0369</v>
      </c>
      <c r="C1163">
        <v>148.93700000000001</v>
      </c>
      <c r="D1163">
        <v>149.79249999999999</v>
      </c>
      <c r="E1163" t="s">
        <v>115</v>
      </c>
      <c r="F1163" t="s">
        <v>115</v>
      </c>
      <c r="G1163" t="s">
        <v>98</v>
      </c>
      <c r="H1163">
        <v>2020</v>
      </c>
      <c r="I1163">
        <v>0</v>
      </c>
      <c r="J1163">
        <v>0</v>
      </c>
      <c r="K1163">
        <v>0</v>
      </c>
      <c r="L1163">
        <v>0</v>
      </c>
      <c r="M1163" t="s">
        <v>141</v>
      </c>
    </row>
    <row r="1164" spans="1:13" x14ac:dyDescent="0.3">
      <c r="A1164" t="s">
        <v>50</v>
      </c>
      <c r="B1164">
        <v>128.0369</v>
      </c>
      <c r="C1164">
        <v>148.93700000000001</v>
      </c>
      <c r="D1164">
        <v>149.79249999999999</v>
      </c>
      <c r="E1164" t="s">
        <v>115</v>
      </c>
      <c r="F1164" t="s">
        <v>115</v>
      </c>
      <c r="G1164" t="s">
        <v>100</v>
      </c>
      <c r="H1164">
        <v>2020</v>
      </c>
      <c r="I1164">
        <v>0.72</v>
      </c>
      <c r="J1164">
        <v>107.23464</v>
      </c>
      <c r="K1164">
        <v>92.186567999999994</v>
      </c>
      <c r="L1164">
        <v>15.048072000000005</v>
      </c>
      <c r="M1164" t="s">
        <v>142</v>
      </c>
    </row>
    <row r="1165" spans="1:13" x14ac:dyDescent="0.3">
      <c r="A1165" t="s">
        <v>50</v>
      </c>
      <c r="B1165">
        <v>128.0369</v>
      </c>
      <c r="C1165">
        <v>148.93700000000001</v>
      </c>
      <c r="D1165">
        <v>149.79249999999999</v>
      </c>
      <c r="E1165" t="s">
        <v>115</v>
      </c>
      <c r="F1165" t="s">
        <v>115</v>
      </c>
      <c r="G1165" t="s">
        <v>101</v>
      </c>
      <c r="H1165">
        <v>2020</v>
      </c>
      <c r="I1165">
        <v>0.94</v>
      </c>
      <c r="J1165">
        <v>140.00077999999999</v>
      </c>
      <c r="K1165">
        <v>120.354686</v>
      </c>
      <c r="L1165">
        <v>19.646093999999991</v>
      </c>
      <c r="M1165" t="s">
        <v>143</v>
      </c>
    </row>
    <row r="1166" spans="1:13" x14ac:dyDescent="0.3">
      <c r="A1166" t="s">
        <v>50</v>
      </c>
      <c r="B1166">
        <v>128.0369</v>
      </c>
      <c r="C1166">
        <v>148.93700000000001</v>
      </c>
      <c r="D1166">
        <v>149.79249999999999</v>
      </c>
      <c r="E1166" t="s">
        <v>115</v>
      </c>
      <c r="F1166" t="s">
        <v>115</v>
      </c>
      <c r="G1166" t="s">
        <v>102</v>
      </c>
      <c r="H1166">
        <v>2020</v>
      </c>
      <c r="I1166">
        <v>0</v>
      </c>
      <c r="J1166">
        <v>0</v>
      </c>
      <c r="K1166">
        <v>0</v>
      </c>
      <c r="L1166">
        <v>0</v>
      </c>
      <c r="M1166" t="s">
        <v>144</v>
      </c>
    </row>
    <row r="1167" spans="1:13" x14ac:dyDescent="0.3">
      <c r="A1167" t="s">
        <v>50</v>
      </c>
      <c r="B1167">
        <v>128.0369</v>
      </c>
      <c r="C1167">
        <v>148.93700000000001</v>
      </c>
      <c r="D1167">
        <v>149.79249999999999</v>
      </c>
      <c r="E1167" t="s">
        <v>115</v>
      </c>
      <c r="F1167" t="s">
        <v>115</v>
      </c>
      <c r="G1167" t="s">
        <v>103</v>
      </c>
      <c r="H1167">
        <v>2020</v>
      </c>
      <c r="I1167">
        <v>0</v>
      </c>
      <c r="J1167">
        <v>0</v>
      </c>
      <c r="K1167">
        <v>0</v>
      </c>
      <c r="L1167">
        <v>0</v>
      </c>
      <c r="M1167" t="s">
        <v>145</v>
      </c>
    </row>
    <row r="1168" spans="1:13" x14ac:dyDescent="0.3">
      <c r="A1168" t="s">
        <v>50</v>
      </c>
      <c r="B1168">
        <v>128.0369</v>
      </c>
      <c r="C1168">
        <v>148.93700000000001</v>
      </c>
      <c r="D1168">
        <v>149.79249999999999</v>
      </c>
      <c r="E1168" t="s">
        <v>115</v>
      </c>
      <c r="F1168" t="s">
        <v>115</v>
      </c>
      <c r="G1168" t="s">
        <v>104</v>
      </c>
      <c r="H1168">
        <v>2020</v>
      </c>
      <c r="I1168">
        <v>0</v>
      </c>
      <c r="J1168">
        <v>0</v>
      </c>
      <c r="K1168">
        <v>0</v>
      </c>
      <c r="L1168">
        <v>0</v>
      </c>
      <c r="M1168" t="s">
        <v>146</v>
      </c>
    </row>
    <row r="1169" spans="1:13" x14ac:dyDescent="0.3">
      <c r="A1169" t="s">
        <v>50</v>
      </c>
      <c r="B1169">
        <v>128.0369</v>
      </c>
      <c r="C1169">
        <v>148.93700000000001</v>
      </c>
      <c r="D1169">
        <v>149.79249999999999</v>
      </c>
      <c r="E1169" t="s">
        <v>115</v>
      </c>
      <c r="F1169" t="s">
        <v>115</v>
      </c>
      <c r="G1169" t="s">
        <v>105</v>
      </c>
      <c r="H1169">
        <v>2020</v>
      </c>
      <c r="I1169">
        <v>0</v>
      </c>
      <c r="J1169">
        <v>0</v>
      </c>
      <c r="K1169">
        <v>0</v>
      </c>
      <c r="L1169">
        <v>0</v>
      </c>
      <c r="M1169" t="s">
        <v>147</v>
      </c>
    </row>
    <row r="1170" spans="1:13" x14ac:dyDescent="0.3">
      <c r="A1170" t="s">
        <v>50</v>
      </c>
      <c r="B1170">
        <v>128.0369</v>
      </c>
      <c r="C1170">
        <v>148.93700000000001</v>
      </c>
      <c r="D1170">
        <v>149.79249999999999</v>
      </c>
      <c r="E1170" t="s">
        <v>115</v>
      </c>
      <c r="F1170" t="s">
        <v>115</v>
      </c>
      <c r="G1170" t="s">
        <v>106</v>
      </c>
      <c r="H1170">
        <v>2020</v>
      </c>
      <c r="I1170">
        <v>0</v>
      </c>
      <c r="J1170">
        <v>0</v>
      </c>
      <c r="K1170">
        <v>0</v>
      </c>
      <c r="L1170">
        <v>0</v>
      </c>
      <c r="M1170" t="s">
        <v>148</v>
      </c>
    </row>
    <row r="1171" spans="1:13" x14ac:dyDescent="0.3">
      <c r="A1171" t="s">
        <v>50</v>
      </c>
      <c r="B1171">
        <v>128.0369</v>
      </c>
      <c r="C1171">
        <v>148.93700000000001</v>
      </c>
      <c r="D1171">
        <v>149.79249999999999</v>
      </c>
      <c r="E1171" t="s">
        <v>115</v>
      </c>
      <c r="F1171" t="s">
        <v>115</v>
      </c>
      <c r="G1171" t="s">
        <v>107</v>
      </c>
      <c r="H1171">
        <v>2021</v>
      </c>
      <c r="I1171">
        <v>1.62</v>
      </c>
      <c r="J1171">
        <v>241.27794000000003</v>
      </c>
      <c r="K1171">
        <v>207.41977800000001</v>
      </c>
      <c r="L1171">
        <v>33.858162000000021</v>
      </c>
      <c r="M1171" t="s">
        <v>149</v>
      </c>
    </row>
    <row r="1172" spans="1:13" x14ac:dyDescent="0.3">
      <c r="A1172" t="s">
        <v>50</v>
      </c>
      <c r="B1172">
        <v>84.875500000000002</v>
      </c>
      <c r="C1172">
        <v>135.0581</v>
      </c>
      <c r="D1172">
        <v>133.39349999999999</v>
      </c>
      <c r="E1172" t="s">
        <v>16</v>
      </c>
      <c r="F1172" t="s">
        <v>16</v>
      </c>
      <c r="G1172" t="s">
        <v>98</v>
      </c>
      <c r="H1172">
        <v>2020</v>
      </c>
      <c r="I1172">
        <v>1.45</v>
      </c>
      <c r="J1172">
        <v>195.83424499999998</v>
      </c>
      <c r="K1172">
        <v>123.069475</v>
      </c>
      <c r="L1172">
        <v>72.764769999999984</v>
      </c>
      <c r="M1172" t="s">
        <v>141</v>
      </c>
    </row>
    <row r="1173" spans="1:13" x14ac:dyDescent="0.3">
      <c r="A1173" t="s">
        <v>50</v>
      </c>
      <c r="B1173">
        <v>84.875500000000002</v>
      </c>
      <c r="C1173">
        <v>135.0581</v>
      </c>
      <c r="D1173">
        <v>133.39349999999999</v>
      </c>
      <c r="E1173" t="s">
        <v>16</v>
      </c>
      <c r="F1173" t="s">
        <v>16</v>
      </c>
      <c r="G1173" t="s">
        <v>100</v>
      </c>
      <c r="H1173">
        <v>2020</v>
      </c>
      <c r="I1173">
        <v>1.9</v>
      </c>
      <c r="J1173">
        <v>256.61039</v>
      </c>
      <c r="K1173">
        <v>161.26345000000001</v>
      </c>
      <c r="L1173">
        <v>95.346939999999989</v>
      </c>
      <c r="M1173" t="s">
        <v>142</v>
      </c>
    </row>
    <row r="1174" spans="1:13" x14ac:dyDescent="0.3">
      <c r="A1174" t="s">
        <v>50</v>
      </c>
      <c r="B1174">
        <v>84.875500000000002</v>
      </c>
      <c r="C1174">
        <v>135.0581</v>
      </c>
      <c r="D1174">
        <v>133.39349999999999</v>
      </c>
      <c r="E1174" t="s">
        <v>16</v>
      </c>
      <c r="F1174" t="s">
        <v>16</v>
      </c>
      <c r="G1174" t="s">
        <v>101</v>
      </c>
      <c r="H1174">
        <v>2020</v>
      </c>
      <c r="I1174">
        <v>1.3</v>
      </c>
      <c r="J1174">
        <v>175.57553000000001</v>
      </c>
      <c r="K1174">
        <v>110.33815000000001</v>
      </c>
      <c r="L1174">
        <v>65.237380000000002</v>
      </c>
      <c r="M1174" t="s">
        <v>143</v>
      </c>
    </row>
    <row r="1175" spans="1:13" x14ac:dyDescent="0.3">
      <c r="A1175" t="s">
        <v>50</v>
      </c>
      <c r="B1175">
        <v>84.875500000000002</v>
      </c>
      <c r="C1175">
        <v>135.0581</v>
      </c>
      <c r="D1175">
        <v>133.39349999999999</v>
      </c>
      <c r="E1175" t="s">
        <v>16</v>
      </c>
      <c r="F1175" t="s">
        <v>16</v>
      </c>
      <c r="G1175" t="s">
        <v>102</v>
      </c>
      <c r="H1175">
        <v>2020</v>
      </c>
      <c r="I1175">
        <v>0</v>
      </c>
      <c r="J1175">
        <v>0</v>
      </c>
      <c r="K1175">
        <v>0</v>
      </c>
      <c r="L1175">
        <v>0</v>
      </c>
      <c r="M1175" t="s">
        <v>144</v>
      </c>
    </row>
    <row r="1176" spans="1:13" x14ac:dyDescent="0.3">
      <c r="A1176" t="s">
        <v>50</v>
      </c>
      <c r="B1176">
        <v>84.875500000000002</v>
      </c>
      <c r="C1176">
        <v>135.0581</v>
      </c>
      <c r="D1176">
        <v>133.39349999999999</v>
      </c>
      <c r="E1176" t="s">
        <v>16</v>
      </c>
      <c r="F1176" t="s">
        <v>16</v>
      </c>
      <c r="G1176" t="s">
        <v>103</v>
      </c>
      <c r="H1176">
        <v>2020</v>
      </c>
      <c r="I1176">
        <v>0.03</v>
      </c>
      <c r="J1176">
        <v>4.0517430000000001</v>
      </c>
      <c r="K1176">
        <v>2.546265</v>
      </c>
      <c r="L1176">
        <v>1.5054780000000001</v>
      </c>
      <c r="M1176" t="s">
        <v>145</v>
      </c>
    </row>
    <row r="1177" spans="1:13" x14ac:dyDescent="0.3">
      <c r="A1177" t="s">
        <v>50</v>
      </c>
      <c r="B1177">
        <v>84.875500000000002</v>
      </c>
      <c r="C1177">
        <v>135.0581</v>
      </c>
      <c r="D1177">
        <v>133.39349999999999</v>
      </c>
      <c r="E1177" t="s">
        <v>16</v>
      </c>
      <c r="F1177" t="s">
        <v>16</v>
      </c>
      <c r="G1177" t="s">
        <v>104</v>
      </c>
      <c r="H1177">
        <v>2020</v>
      </c>
      <c r="I1177">
        <v>0</v>
      </c>
      <c r="J1177">
        <v>0</v>
      </c>
      <c r="K1177">
        <v>0</v>
      </c>
      <c r="L1177">
        <v>0</v>
      </c>
      <c r="M1177" t="s">
        <v>146</v>
      </c>
    </row>
    <row r="1178" spans="1:13" x14ac:dyDescent="0.3">
      <c r="A1178" t="s">
        <v>50</v>
      </c>
      <c r="B1178">
        <v>84.875500000000002</v>
      </c>
      <c r="C1178">
        <v>135.0581</v>
      </c>
      <c r="D1178">
        <v>133.39349999999999</v>
      </c>
      <c r="E1178" t="s">
        <v>16</v>
      </c>
      <c r="F1178" t="s">
        <v>16</v>
      </c>
      <c r="G1178" t="s">
        <v>105</v>
      </c>
      <c r="H1178">
        <v>2020</v>
      </c>
      <c r="I1178">
        <v>0</v>
      </c>
      <c r="J1178">
        <v>0</v>
      </c>
      <c r="K1178">
        <v>0</v>
      </c>
      <c r="L1178">
        <v>0</v>
      </c>
      <c r="M1178" t="s">
        <v>147</v>
      </c>
    </row>
    <row r="1179" spans="1:13" x14ac:dyDescent="0.3">
      <c r="A1179" t="s">
        <v>50</v>
      </c>
      <c r="B1179">
        <v>84.875500000000002</v>
      </c>
      <c r="C1179">
        <v>135.0581</v>
      </c>
      <c r="D1179">
        <v>133.39349999999999</v>
      </c>
      <c r="E1179" t="s">
        <v>16</v>
      </c>
      <c r="F1179" t="s">
        <v>16</v>
      </c>
      <c r="G1179" t="s">
        <v>106</v>
      </c>
      <c r="H1179">
        <v>2020</v>
      </c>
      <c r="I1179">
        <v>1.07</v>
      </c>
      <c r="J1179">
        <v>144.51216700000001</v>
      </c>
      <c r="K1179">
        <v>90.81678500000001</v>
      </c>
      <c r="L1179">
        <v>53.695381999999995</v>
      </c>
      <c r="M1179" t="s">
        <v>148</v>
      </c>
    </row>
    <row r="1180" spans="1:13" x14ac:dyDescent="0.3">
      <c r="A1180" t="s">
        <v>50</v>
      </c>
      <c r="B1180">
        <v>84.875500000000002</v>
      </c>
      <c r="C1180">
        <v>135.0581</v>
      </c>
      <c r="D1180">
        <v>133.39349999999999</v>
      </c>
      <c r="E1180" t="s">
        <v>16</v>
      </c>
      <c r="F1180" t="s">
        <v>16</v>
      </c>
      <c r="G1180" t="s">
        <v>107</v>
      </c>
      <c r="H1180">
        <v>2021</v>
      </c>
      <c r="I1180">
        <v>0</v>
      </c>
      <c r="J1180">
        <v>0</v>
      </c>
      <c r="K1180">
        <v>0</v>
      </c>
      <c r="L1180">
        <v>0</v>
      </c>
      <c r="M1180" t="s">
        <v>149</v>
      </c>
    </row>
    <row r="1181" spans="1:13" x14ac:dyDescent="0.3">
      <c r="A1181" t="s">
        <v>50</v>
      </c>
      <c r="B1181">
        <v>92.890699999999995</v>
      </c>
      <c r="C1181">
        <v>143.05500000000001</v>
      </c>
      <c r="D1181">
        <v>153.19030000000001</v>
      </c>
      <c r="E1181" t="s">
        <v>15</v>
      </c>
      <c r="F1181" t="s">
        <v>15</v>
      </c>
      <c r="G1181" t="s">
        <v>98</v>
      </c>
      <c r="H1181">
        <v>2020</v>
      </c>
      <c r="I1181">
        <v>6.02</v>
      </c>
      <c r="J1181">
        <v>861.19110000000001</v>
      </c>
      <c r="K1181">
        <v>559.20201399999996</v>
      </c>
      <c r="L1181">
        <v>301.98908600000004</v>
      </c>
      <c r="M1181" t="s">
        <v>141</v>
      </c>
    </row>
    <row r="1182" spans="1:13" x14ac:dyDescent="0.3">
      <c r="A1182" t="s">
        <v>50</v>
      </c>
      <c r="B1182">
        <v>92.890699999999995</v>
      </c>
      <c r="C1182">
        <v>143.05500000000001</v>
      </c>
      <c r="D1182">
        <v>153.19030000000001</v>
      </c>
      <c r="E1182" t="s">
        <v>15</v>
      </c>
      <c r="F1182" t="s">
        <v>15</v>
      </c>
      <c r="G1182" t="s">
        <v>100</v>
      </c>
      <c r="H1182">
        <v>2020</v>
      </c>
      <c r="I1182">
        <v>7.89</v>
      </c>
      <c r="J1182">
        <v>1128.7039500000001</v>
      </c>
      <c r="K1182">
        <v>732.90762299999994</v>
      </c>
      <c r="L1182">
        <v>395.79632700000013</v>
      </c>
      <c r="M1182" t="s">
        <v>142</v>
      </c>
    </row>
    <row r="1183" spans="1:13" x14ac:dyDescent="0.3">
      <c r="A1183" t="s">
        <v>50</v>
      </c>
      <c r="B1183">
        <v>92.890699999999995</v>
      </c>
      <c r="C1183">
        <v>143.05500000000001</v>
      </c>
      <c r="D1183">
        <v>153.19030000000001</v>
      </c>
      <c r="E1183" t="s">
        <v>15</v>
      </c>
      <c r="F1183" t="s">
        <v>15</v>
      </c>
      <c r="G1183" t="s">
        <v>101</v>
      </c>
      <c r="H1183">
        <v>2020</v>
      </c>
      <c r="I1183">
        <v>3.06</v>
      </c>
      <c r="J1183">
        <v>437.74830000000003</v>
      </c>
      <c r="K1183">
        <v>284.245542</v>
      </c>
      <c r="L1183">
        <v>153.50275800000003</v>
      </c>
      <c r="M1183" t="s">
        <v>143</v>
      </c>
    </row>
    <row r="1184" spans="1:13" x14ac:dyDescent="0.3">
      <c r="A1184" t="s">
        <v>50</v>
      </c>
      <c r="B1184">
        <v>92.890699999999995</v>
      </c>
      <c r="C1184">
        <v>143.05500000000001</v>
      </c>
      <c r="D1184">
        <v>153.19030000000001</v>
      </c>
      <c r="E1184" t="s">
        <v>15</v>
      </c>
      <c r="F1184" t="s">
        <v>15</v>
      </c>
      <c r="G1184" t="s">
        <v>102</v>
      </c>
      <c r="H1184">
        <v>2020</v>
      </c>
      <c r="I1184">
        <v>2.88</v>
      </c>
      <c r="J1184">
        <v>411.9984</v>
      </c>
      <c r="K1184">
        <v>267.525216</v>
      </c>
      <c r="L1184">
        <v>144.473184</v>
      </c>
      <c r="M1184" t="s">
        <v>144</v>
      </c>
    </row>
    <row r="1185" spans="1:13" x14ac:dyDescent="0.3">
      <c r="A1185" t="s">
        <v>50</v>
      </c>
      <c r="B1185">
        <v>92.890699999999995</v>
      </c>
      <c r="C1185">
        <v>143.05500000000001</v>
      </c>
      <c r="D1185">
        <v>153.19030000000001</v>
      </c>
      <c r="E1185" t="s">
        <v>15</v>
      </c>
      <c r="F1185" t="s">
        <v>15</v>
      </c>
      <c r="G1185" t="s">
        <v>103</v>
      </c>
      <c r="H1185">
        <v>2020</v>
      </c>
      <c r="I1185">
        <v>2.64</v>
      </c>
      <c r="J1185">
        <v>377.66520000000003</v>
      </c>
      <c r="K1185">
        <v>245.231448</v>
      </c>
      <c r="L1185">
        <v>132.43375200000003</v>
      </c>
      <c r="M1185" t="s">
        <v>145</v>
      </c>
    </row>
    <row r="1186" spans="1:13" x14ac:dyDescent="0.3">
      <c r="A1186" t="s">
        <v>50</v>
      </c>
      <c r="B1186">
        <v>92.890699999999995</v>
      </c>
      <c r="C1186">
        <v>143.05500000000001</v>
      </c>
      <c r="D1186">
        <v>153.19030000000001</v>
      </c>
      <c r="E1186" t="s">
        <v>15</v>
      </c>
      <c r="F1186" t="s">
        <v>15</v>
      </c>
      <c r="G1186" t="s">
        <v>104</v>
      </c>
      <c r="H1186">
        <v>2020</v>
      </c>
      <c r="I1186">
        <v>1.75</v>
      </c>
      <c r="J1186">
        <v>250.34625</v>
      </c>
      <c r="K1186">
        <v>162.55872499999998</v>
      </c>
      <c r="L1186">
        <v>87.787525000000016</v>
      </c>
      <c r="M1186" t="s">
        <v>146</v>
      </c>
    </row>
    <row r="1187" spans="1:13" x14ac:dyDescent="0.3">
      <c r="A1187" t="s">
        <v>50</v>
      </c>
      <c r="B1187">
        <v>92.890699999999995</v>
      </c>
      <c r="C1187">
        <v>143.05500000000001</v>
      </c>
      <c r="D1187">
        <v>153.19030000000001</v>
      </c>
      <c r="E1187" t="s">
        <v>15</v>
      </c>
      <c r="F1187" t="s">
        <v>15</v>
      </c>
      <c r="G1187" t="s">
        <v>105</v>
      </c>
      <c r="H1187">
        <v>2020</v>
      </c>
      <c r="I1187">
        <v>0</v>
      </c>
      <c r="J1187">
        <v>0</v>
      </c>
      <c r="K1187">
        <v>0</v>
      </c>
      <c r="L1187">
        <v>0</v>
      </c>
      <c r="M1187" t="s">
        <v>147</v>
      </c>
    </row>
    <row r="1188" spans="1:13" x14ac:dyDescent="0.3">
      <c r="A1188" t="s">
        <v>50</v>
      </c>
      <c r="B1188">
        <v>92.890699999999995</v>
      </c>
      <c r="C1188">
        <v>143.05500000000001</v>
      </c>
      <c r="D1188">
        <v>153.19030000000001</v>
      </c>
      <c r="E1188" t="s">
        <v>15</v>
      </c>
      <c r="F1188" t="s">
        <v>15</v>
      </c>
      <c r="G1188" t="s">
        <v>106</v>
      </c>
      <c r="H1188">
        <v>2020</v>
      </c>
      <c r="I1188">
        <v>0</v>
      </c>
      <c r="J1188">
        <v>0</v>
      </c>
      <c r="K1188">
        <v>0</v>
      </c>
      <c r="L1188">
        <v>0</v>
      </c>
      <c r="M1188" t="s">
        <v>148</v>
      </c>
    </row>
    <row r="1189" spans="1:13" x14ac:dyDescent="0.3">
      <c r="A1189" t="s">
        <v>50</v>
      </c>
      <c r="B1189">
        <v>92.890699999999995</v>
      </c>
      <c r="C1189">
        <v>143.05500000000001</v>
      </c>
      <c r="D1189">
        <v>153.19030000000001</v>
      </c>
      <c r="E1189" t="s">
        <v>15</v>
      </c>
      <c r="F1189" t="s">
        <v>15</v>
      </c>
      <c r="G1189" t="s">
        <v>107</v>
      </c>
      <c r="H1189">
        <v>2021</v>
      </c>
      <c r="I1189">
        <v>3.87</v>
      </c>
      <c r="J1189">
        <v>553.62285000000008</v>
      </c>
      <c r="K1189">
        <v>359.487009</v>
      </c>
      <c r="L1189">
        <v>194.13584100000008</v>
      </c>
      <c r="M1189" t="s">
        <v>149</v>
      </c>
    </row>
    <row r="1190" spans="1:13" x14ac:dyDescent="0.3">
      <c r="A1190" t="s">
        <v>50</v>
      </c>
      <c r="B1190">
        <v>37.192100000000003</v>
      </c>
      <c r="C1190">
        <v>39.3977</v>
      </c>
      <c r="D1190">
        <v>46.208399999999997</v>
      </c>
      <c r="E1190" t="s">
        <v>116</v>
      </c>
      <c r="F1190" t="s">
        <v>116</v>
      </c>
      <c r="G1190" t="s">
        <v>98</v>
      </c>
      <c r="H1190">
        <v>2020</v>
      </c>
      <c r="I1190">
        <v>0</v>
      </c>
      <c r="J1190">
        <v>0</v>
      </c>
      <c r="K1190">
        <v>0</v>
      </c>
      <c r="L1190">
        <v>0</v>
      </c>
      <c r="M1190" t="s">
        <v>141</v>
      </c>
    </row>
    <row r="1191" spans="1:13" x14ac:dyDescent="0.3">
      <c r="A1191" t="s">
        <v>50</v>
      </c>
      <c r="B1191">
        <v>37.192100000000003</v>
      </c>
      <c r="C1191">
        <v>39.3977</v>
      </c>
      <c r="D1191">
        <v>46.208399999999997</v>
      </c>
      <c r="E1191" t="s">
        <v>116</v>
      </c>
      <c r="F1191" t="s">
        <v>116</v>
      </c>
      <c r="G1191" t="s">
        <v>100</v>
      </c>
      <c r="H1191">
        <v>2020</v>
      </c>
      <c r="I1191">
        <v>3.5</v>
      </c>
      <c r="J1191">
        <v>137.89195000000001</v>
      </c>
      <c r="K1191">
        <v>130.17235000000002</v>
      </c>
      <c r="L1191">
        <v>7.7195999999999856</v>
      </c>
      <c r="M1191" t="s">
        <v>142</v>
      </c>
    </row>
    <row r="1192" spans="1:13" x14ac:dyDescent="0.3">
      <c r="A1192" t="s">
        <v>50</v>
      </c>
      <c r="B1192">
        <v>37.192100000000003</v>
      </c>
      <c r="C1192">
        <v>39.3977</v>
      </c>
      <c r="D1192">
        <v>46.208399999999997</v>
      </c>
      <c r="E1192" t="s">
        <v>116</v>
      </c>
      <c r="F1192" t="s">
        <v>116</v>
      </c>
      <c r="G1192" t="s">
        <v>101</v>
      </c>
      <c r="H1192">
        <v>2020</v>
      </c>
      <c r="I1192">
        <v>0.85</v>
      </c>
      <c r="J1192">
        <v>33.488045</v>
      </c>
      <c r="K1192">
        <v>31.613285000000001</v>
      </c>
      <c r="L1192">
        <v>1.8747599999999984</v>
      </c>
      <c r="M1192" t="s">
        <v>143</v>
      </c>
    </row>
    <row r="1193" spans="1:13" x14ac:dyDescent="0.3">
      <c r="A1193" t="s">
        <v>50</v>
      </c>
      <c r="B1193">
        <v>37.192100000000003</v>
      </c>
      <c r="C1193">
        <v>39.3977</v>
      </c>
      <c r="D1193">
        <v>46.208399999999997</v>
      </c>
      <c r="E1193" t="s">
        <v>116</v>
      </c>
      <c r="F1193" t="s">
        <v>116</v>
      </c>
      <c r="G1193" t="s">
        <v>102</v>
      </c>
      <c r="H1193">
        <v>2020</v>
      </c>
      <c r="I1193">
        <v>0</v>
      </c>
      <c r="J1193">
        <v>0</v>
      </c>
      <c r="K1193">
        <v>0</v>
      </c>
      <c r="L1193">
        <v>0</v>
      </c>
      <c r="M1193" t="s">
        <v>144</v>
      </c>
    </row>
    <row r="1194" spans="1:13" x14ac:dyDescent="0.3">
      <c r="A1194" t="s">
        <v>50</v>
      </c>
      <c r="B1194">
        <v>37.192100000000003</v>
      </c>
      <c r="C1194">
        <v>39.3977</v>
      </c>
      <c r="D1194">
        <v>46.208399999999997</v>
      </c>
      <c r="E1194" t="s">
        <v>116</v>
      </c>
      <c r="F1194" t="s">
        <v>116</v>
      </c>
      <c r="G1194" t="s">
        <v>103</v>
      </c>
      <c r="H1194">
        <v>2020</v>
      </c>
      <c r="I1194">
        <v>0.21</v>
      </c>
      <c r="J1194">
        <v>8.273517</v>
      </c>
      <c r="K1194">
        <v>7.8103410000000002</v>
      </c>
      <c r="L1194">
        <v>0.46317599999999981</v>
      </c>
      <c r="M1194" t="s">
        <v>145</v>
      </c>
    </row>
    <row r="1195" spans="1:13" x14ac:dyDescent="0.3">
      <c r="A1195" t="s">
        <v>50</v>
      </c>
      <c r="B1195">
        <v>37.192100000000003</v>
      </c>
      <c r="C1195">
        <v>39.3977</v>
      </c>
      <c r="D1195">
        <v>46.208399999999997</v>
      </c>
      <c r="E1195" t="s">
        <v>116</v>
      </c>
      <c r="F1195" t="s">
        <v>116</v>
      </c>
      <c r="G1195" t="s">
        <v>104</v>
      </c>
      <c r="H1195">
        <v>2020</v>
      </c>
      <c r="I1195">
        <v>0</v>
      </c>
      <c r="J1195">
        <v>0</v>
      </c>
      <c r="K1195">
        <v>0</v>
      </c>
      <c r="L1195">
        <v>0</v>
      </c>
      <c r="M1195" t="s">
        <v>146</v>
      </c>
    </row>
    <row r="1196" spans="1:13" x14ac:dyDescent="0.3">
      <c r="A1196" t="s">
        <v>50</v>
      </c>
      <c r="B1196">
        <v>37.192100000000003</v>
      </c>
      <c r="C1196">
        <v>39.3977</v>
      </c>
      <c r="D1196">
        <v>46.208399999999997</v>
      </c>
      <c r="E1196" t="s">
        <v>116</v>
      </c>
      <c r="F1196" t="s">
        <v>116</v>
      </c>
      <c r="G1196" t="s">
        <v>105</v>
      </c>
      <c r="H1196">
        <v>2020</v>
      </c>
      <c r="I1196">
        <v>1.5</v>
      </c>
      <c r="J1196">
        <v>59.096550000000001</v>
      </c>
      <c r="K1196">
        <v>55.788150000000002</v>
      </c>
      <c r="L1196">
        <v>3.3083999999999989</v>
      </c>
      <c r="M1196" t="s">
        <v>147</v>
      </c>
    </row>
    <row r="1197" spans="1:13" x14ac:dyDescent="0.3">
      <c r="A1197" t="s">
        <v>50</v>
      </c>
      <c r="B1197">
        <v>37.192100000000003</v>
      </c>
      <c r="C1197">
        <v>39.3977</v>
      </c>
      <c r="D1197">
        <v>46.208399999999997</v>
      </c>
      <c r="E1197" t="s">
        <v>116</v>
      </c>
      <c r="F1197" t="s">
        <v>116</v>
      </c>
      <c r="G1197" t="s">
        <v>106</v>
      </c>
      <c r="H1197">
        <v>2020</v>
      </c>
      <c r="I1197">
        <v>0.34</v>
      </c>
      <c r="J1197">
        <v>13.395218000000002</v>
      </c>
      <c r="K1197">
        <v>12.645314000000003</v>
      </c>
      <c r="L1197">
        <v>0.74990399999999902</v>
      </c>
      <c r="M1197" t="s">
        <v>148</v>
      </c>
    </row>
    <row r="1198" spans="1:13" x14ac:dyDescent="0.3">
      <c r="A1198" t="s">
        <v>50</v>
      </c>
      <c r="B1198">
        <v>37.192100000000003</v>
      </c>
      <c r="C1198">
        <v>39.3977</v>
      </c>
      <c r="D1198">
        <v>46.208399999999997</v>
      </c>
      <c r="E1198" t="s">
        <v>116</v>
      </c>
      <c r="F1198" t="s">
        <v>116</v>
      </c>
      <c r="G1198" t="s">
        <v>107</v>
      </c>
      <c r="H1198">
        <v>2021</v>
      </c>
      <c r="I1198">
        <v>2.12</v>
      </c>
      <c r="J1198">
        <v>83.52312400000001</v>
      </c>
      <c r="K1198">
        <v>78.847252000000012</v>
      </c>
      <c r="L1198">
        <v>4.6758719999999983</v>
      </c>
      <c r="M1198" t="s">
        <v>149</v>
      </c>
    </row>
    <row r="1199" spans="1:13" x14ac:dyDescent="0.3">
      <c r="A1199" t="s">
        <v>51</v>
      </c>
      <c r="B1199">
        <v>31.311499999999999</v>
      </c>
      <c r="C1199">
        <v>39.103299999999997</v>
      </c>
      <c r="D1199">
        <v>41.466700000000003</v>
      </c>
      <c r="E1199" t="s">
        <v>116</v>
      </c>
      <c r="F1199" t="s">
        <v>116</v>
      </c>
      <c r="G1199" t="s">
        <v>98</v>
      </c>
      <c r="H1199">
        <v>2020</v>
      </c>
      <c r="I1199">
        <v>9.44</v>
      </c>
      <c r="J1199">
        <v>369.13515199999995</v>
      </c>
      <c r="K1199">
        <v>295.58055999999999</v>
      </c>
      <c r="L1199">
        <v>73.554591999999957</v>
      </c>
      <c r="M1199" t="s">
        <v>141</v>
      </c>
    </row>
    <row r="1200" spans="1:13" x14ac:dyDescent="0.3">
      <c r="A1200" t="s">
        <v>51</v>
      </c>
      <c r="B1200">
        <v>31.311499999999999</v>
      </c>
      <c r="C1200">
        <v>39.103299999999997</v>
      </c>
      <c r="D1200">
        <v>41.466700000000003</v>
      </c>
      <c r="E1200" t="s">
        <v>116</v>
      </c>
      <c r="F1200" t="s">
        <v>116</v>
      </c>
      <c r="G1200" t="s">
        <v>100</v>
      </c>
      <c r="H1200">
        <v>2020</v>
      </c>
      <c r="I1200">
        <v>1.97</v>
      </c>
      <c r="J1200">
        <v>77.033500999999987</v>
      </c>
      <c r="K1200">
        <v>61.683654999999995</v>
      </c>
      <c r="L1200">
        <v>15.349845999999992</v>
      </c>
      <c r="M1200" t="s">
        <v>142</v>
      </c>
    </row>
    <row r="1201" spans="1:13" x14ac:dyDescent="0.3">
      <c r="A1201" t="s">
        <v>51</v>
      </c>
      <c r="B1201">
        <v>31.311499999999999</v>
      </c>
      <c r="C1201">
        <v>39.103299999999997</v>
      </c>
      <c r="D1201">
        <v>41.466700000000003</v>
      </c>
      <c r="E1201" t="s">
        <v>116</v>
      </c>
      <c r="F1201" t="s">
        <v>116</v>
      </c>
      <c r="G1201" t="s">
        <v>101</v>
      </c>
      <c r="H1201">
        <v>2020</v>
      </c>
      <c r="I1201">
        <v>1.1000000000000001</v>
      </c>
      <c r="J1201">
        <v>43.013629999999999</v>
      </c>
      <c r="K1201">
        <v>34.44265</v>
      </c>
      <c r="L1201">
        <v>8.5709799999999987</v>
      </c>
      <c r="M1201" t="s">
        <v>143</v>
      </c>
    </row>
    <row r="1202" spans="1:13" x14ac:dyDescent="0.3">
      <c r="A1202" t="s">
        <v>51</v>
      </c>
      <c r="B1202">
        <v>31.311499999999999</v>
      </c>
      <c r="C1202">
        <v>39.103299999999997</v>
      </c>
      <c r="D1202">
        <v>41.466700000000003</v>
      </c>
      <c r="E1202" t="s">
        <v>116</v>
      </c>
      <c r="F1202" t="s">
        <v>116</v>
      </c>
      <c r="G1202" t="s">
        <v>102</v>
      </c>
      <c r="H1202">
        <v>2020</v>
      </c>
      <c r="I1202">
        <v>1.2</v>
      </c>
      <c r="J1202">
        <v>46.923959999999994</v>
      </c>
      <c r="K1202">
        <v>37.573799999999999</v>
      </c>
      <c r="L1202">
        <v>9.3501599999999954</v>
      </c>
      <c r="M1202" t="s">
        <v>144</v>
      </c>
    </row>
    <row r="1203" spans="1:13" x14ac:dyDescent="0.3">
      <c r="A1203" t="s">
        <v>51</v>
      </c>
      <c r="B1203">
        <v>31.311499999999999</v>
      </c>
      <c r="C1203">
        <v>39.103299999999997</v>
      </c>
      <c r="D1203">
        <v>41.466700000000003</v>
      </c>
      <c r="E1203" t="s">
        <v>116</v>
      </c>
      <c r="F1203" t="s">
        <v>116</v>
      </c>
      <c r="G1203" t="s">
        <v>103</v>
      </c>
      <c r="H1203">
        <v>2020</v>
      </c>
      <c r="I1203">
        <v>0</v>
      </c>
      <c r="J1203">
        <v>0</v>
      </c>
      <c r="K1203">
        <v>0</v>
      </c>
      <c r="L1203">
        <v>0</v>
      </c>
      <c r="M1203" t="s">
        <v>145</v>
      </c>
    </row>
    <row r="1204" spans="1:13" x14ac:dyDescent="0.3">
      <c r="A1204" t="s">
        <v>51</v>
      </c>
      <c r="B1204">
        <v>31.311499999999999</v>
      </c>
      <c r="C1204">
        <v>39.103299999999997</v>
      </c>
      <c r="D1204">
        <v>41.466700000000003</v>
      </c>
      <c r="E1204" t="s">
        <v>116</v>
      </c>
      <c r="F1204" t="s">
        <v>116</v>
      </c>
      <c r="G1204" t="s">
        <v>104</v>
      </c>
      <c r="H1204">
        <v>2020</v>
      </c>
      <c r="I1204">
        <v>6.79</v>
      </c>
      <c r="J1204">
        <v>265.51140699999996</v>
      </c>
      <c r="K1204">
        <v>212.605085</v>
      </c>
      <c r="L1204">
        <v>52.90632199999996</v>
      </c>
      <c r="M1204" t="s">
        <v>146</v>
      </c>
    </row>
    <row r="1205" spans="1:13" x14ac:dyDescent="0.3">
      <c r="A1205" t="s">
        <v>51</v>
      </c>
      <c r="B1205">
        <v>31.311499999999999</v>
      </c>
      <c r="C1205">
        <v>39.103299999999997</v>
      </c>
      <c r="D1205">
        <v>41.466700000000003</v>
      </c>
      <c r="E1205" t="s">
        <v>116</v>
      </c>
      <c r="F1205" t="s">
        <v>116</v>
      </c>
      <c r="G1205" t="s">
        <v>105</v>
      </c>
      <c r="H1205">
        <v>2020</v>
      </c>
      <c r="I1205">
        <v>1.45</v>
      </c>
      <c r="J1205">
        <v>56.699784999999991</v>
      </c>
      <c r="K1205">
        <v>45.401674999999997</v>
      </c>
      <c r="L1205">
        <v>11.298109999999994</v>
      </c>
      <c r="M1205" t="s">
        <v>147</v>
      </c>
    </row>
    <row r="1206" spans="1:13" x14ac:dyDescent="0.3">
      <c r="A1206" t="s">
        <v>51</v>
      </c>
      <c r="B1206">
        <v>31.311499999999999</v>
      </c>
      <c r="C1206">
        <v>39.103299999999997</v>
      </c>
      <c r="D1206">
        <v>41.466700000000003</v>
      </c>
      <c r="E1206" t="s">
        <v>116</v>
      </c>
      <c r="F1206" t="s">
        <v>116</v>
      </c>
      <c r="G1206" t="s">
        <v>106</v>
      </c>
      <c r="H1206">
        <v>2020</v>
      </c>
      <c r="I1206">
        <v>0</v>
      </c>
      <c r="J1206">
        <v>0</v>
      </c>
      <c r="K1206">
        <v>0</v>
      </c>
      <c r="L1206">
        <v>0</v>
      </c>
      <c r="M1206" t="s">
        <v>148</v>
      </c>
    </row>
    <row r="1207" spans="1:13" x14ac:dyDescent="0.3">
      <c r="A1207" t="s">
        <v>51</v>
      </c>
      <c r="B1207">
        <v>31.311499999999999</v>
      </c>
      <c r="C1207">
        <v>39.103299999999997</v>
      </c>
      <c r="D1207">
        <v>41.466700000000003</v>
      </c>
      <c r="E1207" t="s">
        <v>116</v>
      </c>
      <c r="F1207" t="s">
        <v>116</v>
      </c>
      <c r="G1207" t="s">
        <v>107</v>
      </c>
      <c r="H1207">
        <v>2021</v>
      </c>
      <c r="I1207">
        <v>0.04</v>
      </c>
      <c r="J1207">
        <v>1.5641319999999999</v>
      </c>
      <c r="K1207">
        <v>1.2524599999999999</v>
      </c>
      <c r="L1207">
        <v>0.31167199999999995</v>
      </c>
      <c r="M1207" t="s">
        <v>149</v>
      </c>
    </row>
    <row r="1208" spans="1:13" x14ac:dyDescent="0.3">
      <c r="A1208" t="s">
        <v>51</v>
      </c>
      <c r="B1208">
        <v>152.7903</v>
      </c>
      <c r="C1208">
        <v>195.357</v>
      </c>
      <c r="D1208">
        <v>190.95949999999999</v>
      </c>
      <c r="E1208" t="s">
        <v>112</v>
      </c>
      <c r="F1208" t="s">
        <v>112</v>
      </c>
      <c r="G1208" t="s">
        <v>98</v>
      </c>
      <c r="H1208">
        <v>2020</v>
      </c>
      <c r="I1208">
        <v>0</v>
      </c>
      <c r="J1208">
        <v>0</v>
      </c>
      <c r="K1208">
        <v>0</v>
      </c>
      <c r="L1208">
        <v>0</v>
      </c>
      <c r="M1208" t="s">
        <v>141</v>
      </c>
    </row>
    <row r="1209" spans="1:13" x14ac:dyDescent="0.3">
      <c r="A1209" t="s">
        <v>51</v>
      </c>
      <c r="B1209">
        <v>152.7903</v>
      </c>
      <c r="C1209">
        <v>195.357</v>
      </c>
      <c r="D1209">
        <v>190.95949999999999</v>
      </c>
      <c r="E1209" t="s">
        <v>112</v>
      </c>
      <c r="F1209" t="s">
        <v>112</v>
      </c>
      <c r="G1209" t="s">
        <v>100</v>
      </c>
      <c r="H1209">
        <v>2020</v>
      </c>
      <c r="I1209">
        <v>0</v>
      </c>
      <c r="J1209">
        <v>0</v>
      </c>
      <c r="K1209">
        <v>0</v>
      </c>
      <c r="L1209">
        <v>0</v>
      </c>
      <c r="M1209" t="s">
        <v>142</v>
      </c>
    </row>
    <row r="1210" spans="1:13" x14ac:dyDescent="0.3">
      <c r="A1210" t="s">
        <v>51</v>
      </c>
      <c r="B1210">
        <v>152.7903</v>
      </c>
      <c r="C1210">
        <v>195.357</v>
      </c>
      <c r="D1210">
        <v>190.95949999999999</v>
      </c>
      <c r="E1210" t="s">
        <v>112</v>
      </c>
      <c r="F1210" t="s">
        <v>112</v>
      </c>
      <c r="G1210" t="s">
        <v>101</v>
      </c>
      <c r="H1210">
        <v>2020</v>
      </c>
      <c r="I1210">
        <v>12.93</v>
      </c>
      <c r="J1210">
        <v>2525.9660100000001</v>
      </c>
      <c r="K1210">
        <v>1975.578579</v>
      </c>
      <c r="L1210">
        <v>550.38743100000011</v>
      </c>
      <c r="M1210" t="s">
        <v>143</v>
      </c>
    </row>
    <row r="1211" spans="1:13" x14ac:dyDescent="0.3">
      <c r="A1211" t="s">
        <v>51</v>
      </c>
      <c r="B1211">
        <v>152.7903</v>
      </c>
      <c r="C1211">
        <v>195.357</v>
      </c>
      <c r="D1211">
        <v>190.95949999999999</v>
      </c>
      <c r="E1211" t="s">
        <v>112</v>
      </c>
      <c r="F1211" t="s">
        <v>112</v>
      </c>
      <c r="G1211" t="s">
        <v>102</v>
      </c>
      <c r="H1211">
        <v>2020</v>
      </c>
      <c r="I1211">
        <v>0</v>
      </c>
      <c r="J1211">
        <v>0</v>
      </c>
      <c r="K1211">
        <v>0</v>
      </c>
      <c r="L1211">
        <v>0</v>
      </c>
      <c r="M1211" t="s">
        <v>144</v>
      </c>
    </row>
    <row r="1212" spans="1:13" x14ac:dyDescent="0.3">
      <c r="A1212" t="s">
        <v>51</v>
      </c>
      <c r="B1212">
        <v>152.7903</v>
      </c>
      <c r="C1212">
        <v>195.357</v>
      </c>
      <c r="D1212">
        <v>190.95949999999999</v>
      </c>
      <c r="E1212" t="s">
        <v>112</v>
      </c>
      <c r="F1212" t="s">
        <v>112</v>
      </c>
      <c r="G1212" t="s">
        <v>103</v>
      </c>
      <c r="H1212">
        <v>2020</v>
      </c>
      <c r="I1212">
        <v>3.49</v>
      </c>
      <c r="J1212">
        <v>681.79593</v>
      </c>
      <c r="K1212">
        <v>533.23814700000003</v>
      </c>
      <c r="L1212">
        <v>148.55778299999997</v>
      </c>
      <c r="M1212" t="s">
        <v>145</v>
      </c>
    </row>
    <row r="1213" spans="1:13" x14ac:dyDescent="0.3">
      <c r="A1213" t="s">
        <v>51</v>
      </c>
      <c r="B1213">
        <v>152.7903</v>
      </c>
      <c r="C1213">
        <v>195.357</v>
      </c>
      <c r="D1213">
        <v>190.95949999999999</v>
      </c>
      <c r="E1213" t="s">
        <v>112</v>
      </c>
      <c r="F1213" t="s">
        <v>112</v>
      </c>
      <c r="G1213" t="s">
        <v>104</v>
      </c>
      <c r="H1213">
        <v>2020</v>
      </c>
      <c r="I1213">
        <v>1.7</v>
      </c>
      <c r="J1213">
        <v>332.1069</v>
      </c>
      <c r="K1213">
        <v>259.74351000000001</v>
      </c>
      <c r="L1213">
        <v>72.363389999999981</v>
      </c>
      <c r="M1213" t="s">
        <v>146</v>
      </c>
    </row>
    <row r="1214" spans="1:13" x14ac:dyDescent="0.3">
      <c r="A1214" t="s">
        <v>51</v>
      </c>
      <c r="B1214">
        <v>152.7903</v>
      </c>
      <c r="C1214">
        <v>195.357</v>
      </c>
      <c r="D1214">
        <v>190.95949999999999</v>
      </c>
      <c r="E1214" t="s">
        <v>112</v>
      </c>
      <c r="F1214" t="s">
        <v>112</v>
      </c>
      <c r="G1214" t="s">
        <v>105</v>
      </c>
      <c r="H1214">
        <v>2020</v>
      </c>
      <c r="I1214">
        <v>0</v>
      </c>
      <c r="J1214">
        <v>0</v>
      </c>
      <c r="K1214">
        <v>0</v>
      </c>
      <c r="L1214">
        <v>0</v>
      </c>
      <c r="M1214" t="s">
        <v>147</v>
      </c>
    </row>
    <row r="1215" spans="1:13" x14ac:dyDescent="0.3">
      <c r="A1215" t="s">
        <v>51</v>
      </c>
      <c r="B1215">
        <v>152.7903</v>
      </c>
      <c r="C1215">
        <v>195.357</v>
      </c>
      <c r="D1215">
        <v>190.95949999999999</v>
      </c>
      <c r="E1215" t="s">
        <v>112</v>
      </c>
      <c r="F1215" t="s">
        <v>112</v>
      </c>
      <c r="G1215" t="s">
        <v>106</v>
      </c>
      <c r="H1215">
        <v>2020</v>
      </c>
      <c r="I1215">
        <v>10.24</v>
      </c>
      <c r="J1215">
        <v>2000.45568</v>
      </c>
      <c r="K1215">
        <v>1564.572672</v>
      </c>
      <c r="L1215">
        <v>435.88300800000002</v>
      </c>
      <c r="M1215" t="s">
        <v>148</v>
      </c>
    </row>
    <row r="1216" spans="1:13" x14ac:dyDescent="0.3">
      <c r="A1216" t="s">
        <v>51</v>
      </c>
      <c r="B1216">
        <v>152.7903</v>
      </c>
      <c r="C1216">
        <v>195.357</v>
      </c>
      <c r="D1216">
        <v>190.95949999999999</v>
      </c>
      <c r="E1216" t="s">
        <v>112</v>
      </c>
      <c r="F1216" t="s">
        <v>112</v>
      </c>
      <c r="G1216" t="s">
        <v>107</v>
      </c>
      <c r="H1216">
        <v>2021</v>
      </c>
      <c r="I1216">
        <v>3.48</v>
      </c>
      <c r="J1216">
        <v>679.84235999999999</v>
      </c>
      <c r="K1216">
        <v>531.71024399999999</v>
      </c>
      <c r="L1216">
        <v>148.132116</v>
      </c>
      <c r="M1216" t="s">
        <v>149</v>
      </c>
    </row>
    <row r="1217" spans="1:13" x14ac:dyDescent="0.3">
      <c r="A1217" t="s">
        <v>51</v>
      </c>
      <c r="B1217">
        <v>126.62520000000001</v>
      </c>
      <c r="C1217">
        <v>152.8331</v>
      </c>
      <c r="D1217">
        <v>164.4091</v>
      </c>
      <c r="E1217" t="s">
        <v>115</v>
      </c>
      <c r="F1217" t="s">
        <v>115</v>
      </c>
      <c r="G1217" t="s">
        <v>98</v>
      </c>
      <c r="H1217">
        <v>2020</v>
      </c>
      <c r="I1217">
        <v>0.86</v>
      </c>
      <c r="J1217">
        <v>131.436466</v>
      </c>
      <c r="K1217">
        <v>108.897672</v>
      </c>
      <c r="L1217">
        <v>22.538793999999996</v>
      </c>
      <c r="M1217" t="s">
        <v>141</v>
      </c>
    </row>
    <row r="1218" spans="1:13" x14ac:dyDescent="0.3">
      <c r="A1218" t="s">
        <v>51</v>
      </c>
      <c r="B1218">
        <v>126.62520000000001</v>
      </c>
      <c r="C1218">
        <v>152.8331</v>
      </c>
      <c r="D1218">
        <v>164.4091</v>
      </c>
      <c r="E1218" t="s">
        <v>115</v>
      </c>
      <c r="F1218" t="s">
        <v>115</v>
      </c>
      <c r="G1218" t="s">
        <v>100</v>
      </c>
      <c r="H1218">
        <v>2020</v>
      </c>
      <c r="I1218">
        <v>0</v>
      </c>
      <c r="J1218">
        <v>0</v>
      </c>
      <c r="K1218">
        <v>0</v>
      </c>
      <c r="L1218">
        <v>0</v>
      </c>
      <c r="M1218" t="s">
        <v>142</v>
      </c>
    </row>
    <row r="1219" spans="1:13" x14ac:dyDescent="0.3">
      <c r="A1219" t="s">
        <v>51</v>
      </c>
      <c r="B1219">
        <v>126.62520000000001</v>
      </c>
      <c r="C1219">
        <v>152.8331</v>
      </c>
      <c r="D1219">
        <v>164.4091</v>
      </c>
      <c r="E1219" t="s">
        <v>115</v>
      </c>
      <c r="F1219" t="s">
        <v>115</v>
      </c>
      <c r="G1219" t="s">
        <v>101</v>
      </c>
      <c r="H1219">
        <v>2020</v>
      </c>
      <c r="I1219">
        <v>0</v>
      </c>
      <c r="J1219">
        <v>0</v>
      </c>
      <c r="K1219">
        <v>0</v>
      </c>
      <c r="L1219">
        <v>0</v>
      </c>
      <c r="M1219" t="s">
        <v>143</v>
      </c>
    </row>
    <row r="1220" spans="1:13" x14ac:dyDescent="0.3">
      <c r="A1220" t="s">
        <v>51</v>
      </c>
      <c r="B1220">
        <v>126.62520000000001</v>
      </c>
      <c r="C1220">
        <v>152.8331</v>
      </c>
      <c r="D1220">
        <v>164.4091</v>
      </c>
      <c r="E1220" t="s">
        <v>115</v>
      </c>
      <c r="F1220" t="s">
        <v>115</v>
      </c>
      <c r="G1220" t="s">
        <v>102</v>
      </c>
      <c r="H1220">
        <v>2020</v>
      </c>
      <c r="I1220">
        <v>0</v>
      </c>
      <c r="J1220">
        <v>0</v>
      </c>
      <c r="K1220">
        <v>0</v>
      </c>
      <c r="L1220">
        <v>0</v>
      </c>
      <c r="M1220" t="s">
        <v>144</v>
      </c>
    </row>
    <row r="1221" spans="1:13" x14ac:dyDescent="0.3">
      <c r="A1221" t="s">
        <v>51</v>
      </c>
      <c r="B1221">
        <v>126.62520000000001</v>
      </c>
      <c r="C1221">
        <v>152.8331</v>
      </c>
      <c r="D1221">
        <v>164.4091</v>
      </c>
      <c r="E1221" t="s">
        <v>115</v>
      </c>
      <c r="F1221" t="s">
        <v>115</v>
      </c>
      <c r="G1221" t="s">
        <v>103</v>
      </c>
      <c r="H1221">
        <v>2020</v>
      </c>
      <c r="I1221">
        <v>0</v>
      </c>
      <c r="J1221">
        <v>0</v>
      </c>
      <c r="K1221">
        <v>0</v>
      </c>
      <c r="L1221">
        <v>0</v>
      </c>
      <c r="M1221" t="s">
        <v>145</v>
      </c>
    </row>
    <row r="1222" spans="1:13" x14ac:dyDescent="0.3">
      <c r="A1222" t="s">
        <v>51</v>
      </c>
      <c r="B1222">
        <v>126.62520000000001</v>
      </c>
      <c r="C1222">
        <v>152.8331</v>
      </c>
      <c r="D1222">
        <v>164.4091</v>
      </c>
      <c r="E1222" t="s">
        <v>115</v>
      </c>
      <c r="F1222" t="s">
        <v>115</v>
      </c>
      <c r="G1222" t="s">
        <v>104</v>
      </c>
      <c r="H1222">
        <v>2020</v>
      </c>
      <c r="I1222">
        <v>0</v>
      </c>
      <c r="J1222">
        <v>0</v>
      </c>
      <c r="K1222">
        <v>0</v>
      </c>
      <c r="L1222">
        <v>0</v>
      </c>
      <c r="M1222" t="s">
        <v>146</v>
      </c>
    </row>
    <row r="1223" spans="1:13" x14ac:dyDescent="0.3">
      <c r="A1223" t="s">
        <v>51</v>
      </c>
      <c r="B1223">
        <v>126.62520000000001</v>
      </c>
      <c r="C1223">
        <v>152.8331</v>
      </c>
      <c r="D1223">
        <v>164.4091</v>
      </c>
      <c r="E1223" t="s">
        <v>115</v>
      </c>
      <c r="F1223" t="s">
        <v>115</v>
      </c>
      <c r="G1223" t="s">
        <v>105</v>
      </c>
      <c r="H1223">
        <v>2020</v>
      </c>
      <c r="I1223">
        <v>0.51</v>
      </c>
      <c r="J1223">
        <v>77.944880999999995</v>
      </c>
      <c r="K1223">
        <v>64.578851999999998</v>
      </c>
      <c r="L1223">
        <v>13.366028999999997</v>
      </c>
      <c r="M1223" t="s">
        <v>147</v>
      </c>
    </row>
    <row r="1224" spans="1:13" x14ac:dyDescent="0.3">
      <c r="A1224" t="s">
        <v>51</v>
      </c>
      <c r="B1224">
        <v>126.62520000000001</v>
      </c>
      <c r="C1224">
        <v>152.8331</v>
      </c>
      <c r="D1224">
        <v>164.4091</v>
      </c>
      <c r="E1224" t="s">
        <v>115</v>
      </c>
      <c r="F1224" t="s">
        <v>115</v>
      </c>
      <c r="G1224" t="s">
        <v>106</v>
      </c>
      <c r="H1224">
        <v>2020</v>
      </c>
      <c r="I1224">
        <v>1.1599999999999999</v>
      </c>
      <c r="J1224">
        <v>177.286396</v>
      </c>
      <c r="K1224">
        <v>146.885232</v>
      </c>
      <c r="L1224">
        <v>30.401163999999994</v>
      </c>
      <c r="M1224" t="s">
        <v>148</v>
      </c>
    </row>
    <row r="1225" spans="1:13" x14ac:dyDescent="0.3">
      <c r="A1225" t="s">
        <v>51</v>
      </c>
      <c r="B1225">
        <v>126.62520000000001</v>
      </c>
      <c r="C1225">
        <v>152.8331</v>
      </c>
      <c r="D1225">
        <v>164.4091</v>
      </c>
      <c r="E1225" t="s">
        <v>115</v>
      </c>
      <c r="F1225" t="s">
        <v>115</v>
      </c>
      <c r="G1225" t="s">
        <v>107</v>
      </c>
      <c r="H1225">
        <v>2021</v>
      </c>
      <c r="I1225">
        <v>0.59</v>
      </c>
      <c r="J1225">
        <v>90.171528999999992</v>
      </c>
      <c r="K1225">
        <v>74.708867999999995</v>
      </c>
      <c r="L1225">
        <v>15.462660999999997</v>
      </c>
      <c r="M1225" t="s">
        <v>149</v>
      </c>
    </row>
    <row r="1226" spans="1:13" x14ac:dyDescent="0.3">
      <c r="A1226" t="s">
        <v>52</v>
      </c>
      <c r="B1226">
        <v>7.6711</v>
      </c>
      <c r="C1226">
        <v>14.7134</v>
      </c>
      <c r="D1226">
        <v>17.8489</v>
      </c>
      <c r="E1226" t="s">
        <v>115</v>
      </c>
      <c r="F1226" t="s">
        <v>115</v>
      </c>
      <c r="G1226" t="s">
        <v>98</v>
      </c>
      <c r="H1226">
        <v>2020</v>
      </c>
      <c r="I1226">
        <v>0</v>
      </c>
      <c r="J1226">
        <v>0</v>
      </c>
      <c r="K1226">
        <v>0</v>
      </c>
      <c r="L1226">
        <v>0</v>
      </c>
      <c r="M1226" t="s">
        <v>141</v>
      </c>
    </row>
    <row r="1227" spans="1:13" x14ac:dyDescent="0.3">
      <c r="A1227" t="s">
        <v>52</v>
      </c>
      <c r="B1227">
        <v>7.6711</v>
      </c>
      <c r="C1227">
        <v>14.7134</v>
      </c>
      <c r="D1227">
        <v>17.8489</v>
      </c>
      <c r="E1227" t="s">
        <v>115</v>
      </c>
      <c r="F1227" t="s">
        <v>115</v>
      </c>
      <c r="G1227" t="s">
        <v>100</v>
      </c>
      <c r="H1227">
        <v>2020</v>
      </c>
      <c r="I1227">
        <v>0</v>
      </c>
      <c r="J1227">
        <v>0</v>
      </c>
      <c r="K1227">
        <v>0</v>
      </c>
      <c r="L1227">
        <v>0</v>
      </c>
      <c r="M1227" t="s">
        <v>142</v>
      </c>
    </row>
    <row r="1228" spans="1:13" x14ac:dyDescent="0.3">
      <c r="A1228" t="s">
        <v>52</v>
      </c>
      <c r="B1228">
        <v>7.6711</v>
      </c>
      <c r="C1228">
        <v>14.7134</v>
      </c>
      <c r="D1228">
        <v>17.8489</v>
      </c>
      <c r="E1228" t="s">
        <v>115</v>
      </c>
      <c r="F1228" t="s">
        <v>115</v>
      </c>
      <c r="G1228" t="s">
        <v>101</v>
      </c>
      <c r="H1228">
        <v>2020</v>
      </c>
      <c r="I1228">
        <v>1.21</v>
      </c>
      <c r="J1228">
        <v>17.803214000000001</v>
      </c>
      <c r="K1228">
        <v>9.2820309999999999</v>
      </c>
      <c r="L1228">
        <v>8.5211830000000006</v>
      </c>
      <c r="M1228" t="s">
        <v>143</v>
      </c>
    </row>
    <row r="1229" spans="1:13" x14ac:dyDescent="0.3">
      <c r="A1229" t="s">
        <v>52</v>
      </c>
      <c r="B1229">
        <v>7.6711</v>
      </c>
      <c r="C1229">
        <v>14.7134</v>
      </c>
      <c r="D1229">
        <v>17.8489</v>
      </c>
      <c r="E1229" t="s">
        <v>115</v>
      </c>
      <c r="F1229" t="s">
        <v>115</v>
      </c>
      <c r="G1229" t="s">
        <v>102</v>
      </c>
      <c r="H1229">
        <v>2020</v>
      </c>
      <c r="I1229">
        <v>0.45</v>
      </c>
      <c r="J1229">
        <v>6.6210300000000002</v>
      </c>
      <c r="K1229">
        <v>3.4519950000000001</v>
      </c>
      <c r="L1229">
        <v>3.169035</v>
      </c>
      <c r="M1229" t="s">
        <v>144</v>
      </c>
    </row>
    <row r="1230" spans="1:13" x14ac:dyDescent="0.3">
      <c r="A1230" t="s">
        <v>52</v>
      </c>
      <c r="B1230">
        <v>7.6711</v>
      </c>
      <c r="C1230">
        <v>14.7134</v>
      </c>
      <c r="D1230">
        <v>17.8489</v>
      </c>
      <c r="E1230" t="s">
        <v>115</v>
      </c>
      <c r="F1230" t="s">
        <v>115</v>
      </c>
      <c r="G1230" t="s">
        <v>103</v>
      </c>
      <c r="H1230">
        <v>2020</v>
      </c>
      <c r="I1230">
        <v>0.18</v>
      </c>
      <c r="J1230">
        <v>2.648412</v>
      </c>
      <c r="K1230">
        <v>1.380798</v>
      </c>
      <c r="L1230">
        <v>1.267614</v>
      </c>
      <c r="M1230" t="s">
        <v>145</v>
      </c>
    </row>
    <row r="1231" spans="1:13" x14ac:dyDescent="0.3">
      <c r="A1231" t="s">
        <v>52</v>
      </c>
      <c r="B1231">
        <v>7.6711</v>
      </c>
      <c r="C1231">
        <v>14.7134</v>
      </c>
      <c r="D1231">
        <v>17.8489</v>
      </c>
      <c r="E1231" t="s">
        <v>115</v>
      </c>
      <c r="F1231" t="s">
        <v>115</v>
      </c>
      <c r="G1231" t="s">
        <v>104</v>
      </c>
      <c r="H1231">
        <v>2020</v>
      </c>
      <c r="I1231">
        <v>0</v>
      </c>
      <c r="J1231">
        <v>0</v>
      </c>
      <c r="K1231">
        <v>0</v>
      </c>
      <c r="L1231">
        <v>0</v>
      </c>
      <c r="M1231" t="s">
        <v>146</v>
      </c>
    </row>
    <row r="1232" spans="1:13" x14ac:dyDescent="0.3">
      <c r="A1232" t="s">
        <v>52</v>
      </c>
      <c r="B1232">
        <v>7.6711</v>
      </c>
      <c r="C1232">
        <v>14.7134</v>
      </c>
      <c r="D1232">
        <v>17.8489</v>
      </c>
      <c r="E1232" t="s">
        <v>115</v>
      </c>
      <c r="F1232" t="s">
        <v>115</v>
      </c>
      <c r="G1232" t="s">
        <v>105</v>
      </c>
      <c r="H1232">
        <v>2020</v>
      </c>
      <c r="I1232">
        <v>0</v>
      </c>
      <c r="J1232">
        <v>0</v>
      </c>
      <c r="K1232">
        <v>0</v>
      </c>
      <c r="L1232">
        <v>0</v>
      </c>
      <c r="M1232" t="s">
        <v>147</v>
      </c>
    </row>
    <row r="1233" spans="1:13" x14ac:dyDescent="0.3">
      <c r="A1233" t="s">
        <v>52</v>
      </c>
      <c r="B1233">
        <v>7.6711</v>
      </c>
      <c r="C1233">
        <v>14.7134</v>
      </c>
      <c r="D1233">
        <v>17.8489</v>
      </c>
      <c r="E1233" t="s">
        <v>115</v>
      </c>
      <c r="F1233" t="s">
        <v>115</v>
      </c>
      <c r="G1233" t="s">
        <v>106</v>
      </c>
      <c r="H1233">
        <v>2020</v>
      </c>
      <c r="I1233">
        <v>0</v>
      </c>
      <c r="J1233">
        <v>0</v>
      </c>
      <c r="K1233">
        <v>0</v>
      </c>
      <c r="L1233">
        <v>0</v>
      </c>
      <c r="M1233" t="s">
        <v>148</v>
      </c>
    </row>
    <row r="1234" spans="1:13" x14ac:dyDescent="0.3">
      <c r="A1234" t="s">
        <v>52</v>
      </c>
      <c r="B1234">
        <v>7.6711</v>
      </c>
      <c r="C1234">
        <v>14.7134</v>
      </c>
      <c r="D1234">
        <v>17.8489</v>
      </c>
      <c r="E1234" t="s">
        <v>115</v>
      </c>
      <c r="F1234" t="s">
        <v>115</v>
      </c>
      <c r="G1234" t="s">
        <v>107</v>
      </c>
      <c r="H1234">
        <v>2021</v>
      </c>
      <c r="I1234">
        <v>0</v>
      </c>
      <c r="J1234">
        <v>0</v>
      </c>
      <c r="K1234">
        <v>0</v>
      </c>
      <c r="L1234">
        <v>0</v>
      </c>
      <c r="M1234" t="s">
        <v>149</v>
      </c>
    </row>
    <row r="1235" spans="1:13" x14ac:dyDescent="0.3">
      <c r="A1235" t="s">
        <v>52</v>
      </c>
      <c r="B1235">
        <v>9.7010000000000005</v>
      </c>
      <c r="C1235">
        <v>13.606199999999999</v>
      </c>
      <c r="D1235">
        <v>15.939399999999999</v>
      </c>
      <c r="E1235" t="s">
        <v>112</v>
      </c>
      <c r="F1235" t="s">
        <v>112</v>
      </c>
      <c r="G1235" t="s">
        <v>98</v>
      </c>
      <c r="H1235">
        <v>2020</v>
      </c>
      <c r="I1235">
        <v>14.55</v>
      </c>
      <c r="J1235">
        <v>197.97021000000001</v>
      </c>
      <c r="K1235">
        <v>141.14955</v>
      </c>
      <c r="L1235">
        <v>56.820660000000004</v>
      </c>
      <c r="M1235" t="s">
        <v>141</v>
      </c>
    </row>
    <row r="1236" spans="1:13" x14ac:dyDescent="0.3">
      <c r="A1236" t="s">
        <v>52</v>
      </c>
      <c r="B1236">
        <v>9.7010000000000005</v>
      </c>
      <c r="C1236">
        <v>13.606199999999999</v>
      </c>
      <c r="D1236">
        <v>15.939399999999999</v>
      </c>
      <c r="E1236" t="s">
        <v>112</v>
      </c>
      <c r="F1236" t="s">
        <v>112</v>
      </c>
      <c r="G1236" t="s">
        <v>100</v>
      </c>
      <c r="H1236">
        <v>2020</v>
      </c>
      <c r="I1236">
        <v>2.88</v>
      </c>
      <c r="J1236">
        <v>39.185855999999994</v>
      </c>
      <c r="K1236">
        <v>27.938880000000001</v>
      </c>
      <c r="L1236">
        <v>11.246975999999993</v>
      </c>
      <c r="M1236" t="s">
        <v>142</v>
      </c>
    </row>
    <row r="1237" spans="1:13" x14ac:dyDescent="0.3">
      <c r="A1237" t="s">
        <v>52</v>
      </c>
      <c r="B1237">
        <v>9.7010000000000005</v>
      </c>
      <c r="C1237">
        <v>13.606199999999999</v>
      </c>
      <c r="D1237">
        <v>15.939399999999999</v>
      </c>
      <c r="E1237" t="s">
        <v>112</v>
      </c>
      <c r="F1237" t="s">
        <v>112</v>
      </c>
      <c r="G1237" t="s">
        <v>101</v>
      </c>
      <c r="H1237">
        <v>2020</v>
      </c>
      <c r="I1237">
        <v>0</v>
      </c>
      <c r="J1237">
        <v>0</v>
      </c>
      <c r="K1237">
        <v>0</v>
      </c>
      <c r="L1237">
        <v>0</v>
      </c>
      <c r="M1237" t="s">
        <v>143</v>
      </c>
    </row>
    <row r="1238" spans="1:13" x14ac:dyDescent="0.3">
      <c r="A1238" t="s">
        <v>52</v>
      </c>
      <c r="B1238">
        <v>9.7010000000000005</v>
      </c>
      <c r="C1238">
        <v>13.606199999999999</v>
      </c>
      <c r="D1238">
        <v>15.939399999999999</v>
      </c>
      <c r="E1238" t="s">
        <v>112</v>
      </c>
      <c r="F1238" t="s">
        <v>112</v>
      </c>
      <c r="G1238" t="s">
        <v>102</v>
      </c>
      <c r="H1238">
        <v>2020</v>
      </c>
      <c r="I1238">
        <v>2.52</v>
      </c>
      <c r="J1238">
        <v>34.287624000000001</v>
      </c>
      <c r="K1238">
        <v>24.446520000000003</v>
      </c>
      <c r="L1238">
        <v>9.8411039999999979</v>
      </c>
      <c r="M1238" t="s">
        <v>144</v>
      </c>
    </row>
    <row r="1239" spans="1:13" x14ac:dyDescent="0.3">
      <c r="A1239" t="s">
        <v>52</v>
      </c>
      <c r="B1239">
        <v>9.7010000000000005</v>
      </c>
      <c r="C1239">
        <v>13.606199999999999</v>
      </c>
      <c r="D1239">
        <v>15.939399999999999</v>
      </c>
      <c r="E1239" t="s">
        <v>112</v>
      </c>
      <c r="F1239" t="s">
        <v>112</v>
      </c>
      <c r="G1239" t="s">
        <v>103</v>
      </c>
      <c r="H1239">
        <v>2020</v>
      </c>
      <c r="I1239">
        <v>0</v>
      </c>
      <c r="J1239">
        <v>0</v>
      </c>
      <c r="K1239">
        <v>0</v>
      </c>
      <c r="L1239">
        <v>0</v>
      </c>
      <c r="M1239" t="s">
        <v>145</v>
      </c>
    </row>
    <row r="1240" spans="1:13" x14ac:dyDescent="0.3">
      <c r="A1240" t="s">
        <v>52</v>
      </c>
      <c r="B1240">
        <v>9.7010000000000005</v>
      </c>
      <c r="C1240">
        <v>13.606199999999999</v>
      </c>
      <c r="D1240">
        <v>15.939399999999999</v>
      </c>
      <c r="E1240" t="s">
        <v>112</v>
      </c>
      <c r="F1240" t="s">
        <v>112</v>
      </c>
      <c r="G1240" t="s">
        <v>104</v>
      </c>
      <c r="H1240">
        <v>2020</v>
      </c>
      <c r="I1240">
        <v>0</v>
      </c>
      <c r="J1240">
        <v>0</v>
      </c>
      <c r="K1240">
        <v>0</v>
      </c>
      <c r="L1240">
        <v>0</v>
      </c>
      <c r="M1240" t="s">
        <v>146</v>
      </c>
    </row>
    <row r="1241" spans="1:13" x14ac:dyDescent="0.3">
      <c r="A1241" t="s">
        <v>52</v>
      </c>
      <c r="B1241">
        <v>9.7010000000000005</v>
      </c>
      <c r="C1241">
        <v>13.606199999999999</v>
      </c>
      <c r="D1241">
        <v>15.939399999999999</v>
      </c>
      <c r="E1241" t="s">
        <v>112</v>
      </c>
      <c r="F1241" t="s">
        <v>112</v>
      </c>
      <c r="G1241" t="s">
        <v>105</v>
      </c>
      <c r="H1241">
        <v>2020</v>
      </c>
      <c r="I1241">
        <v>0</v>
      </c>
      <c r="J1241">
        <v>0</v>
      </c>
      <c r="K1241">
        <v>0</v>
      </c>
      <c r="L1241">
        <v>0</v>
      </c>
      <c r="M1241" t="s">
        <v>147</v>
      </c>
    </row>
    <row r="1242" spans="1:13" x14ac:dyDescent="0.3">
      <c r="A1242" t="s">
        <v>52</v>
      </c>
      <c r="B1242">
        <v>9.7010000000000005</v>
      </c>
      <c r="C1242">
        <v>13.606199999999999</v>
      </c>
      <c r="D1242">
        <v>15.939399999999999</v>
      </c>
      <c r="E1242" t="s">
        <v>112</v>
      </c>
      <c r="F1242" t="s">
        <v>112</v>
      </c>
      <c r="G1242" t="s">
        <v>106</v>
      </c>
      <c r="H1242">
        <v>2020</v>
      </c>
      <c r="I1242">
        <v>0</v>
      </c>
      <c r="J1242">
        <v>0</v>
      </c>
      <c r="K1242">
        <v>0</v>
      </c>
      <c r="L1242">
        <v>0</v>
      </c>
      <c r="M1242" t="s">
        <v>148</v>
      </c>
    </row>
    <row r="1243" spans="1:13" x14ac:dyDescent="0.3">
      <c r="A1243" t="s">
        <v>52</v>
      </c>
      <c r="B1243">
        <v>9.7010000000000005</v>
      </c>
      <c r="C1243">
        <v>13.606199999999999</v>
      </c>
      <c r="D1243">
        <v>15.939399999999999</v>
      </c>
      <c r="E1243" t="s">
        <v>112</v>
      </c>
      <c r="F1243" t="s">
        <v>112</v>
      </c>
      <c r="G1243" t="s">
        <v>107</v>
      </c>
      <c r="H1243">
        <v>2021</v>
      </c>
      <c r="I1243">
        <v>5.74</v>
      </c>
      <c r="J1243">
        <v>78.099587999999997</v>
      </c>
      <c r="K1243">
        <v>55.683740000000007</v>
      </c>
      <c r="L1243">
        <v>22.41584799999999</v>
      </c>
      <c r="M1243" t="s">
        <v>149</v>
      </c>
    </row>
    <row r="1244" spans="1:13" x14ac:dyDescent="0.3">
      <c r="A1244" t="s">
        <v>52</v>
      </c>
      <c r="B1244">
        <v>12.8445</v>
      </c>
      <c r="C1244">
        <v>20.479099999999999</v>
      </c>
      <c r="D1244">
        <v>21.2729</v>
      </c>
      <c r="E1244" t="s">
        <v>116</v>
      </c>
      <c r="F1244" t="s">
        <v>116</v>
      </c>
      <c r="G1244" t="s">
        <v>98</v>
      </c>
      <c r="H1244">
        <v>2020</v>
      </c>
      <c r="I1244">
        <v>2.21</v>
      </c>
      <c r="J1244">
        <v>45.258810999999994</v>
      </c>
      <c r="K1244">
        <v>28.386344999999999</v>
      </c>
      <c r="L1244">
        <v>16.872465999999996</v>
      </c>
      <c r="M1244" t="s">
        <v>141</v>
      </c>
    </row>
    <row r="1245" spans="1:13" x14ac:dyDescent="0.3">
      <c r="A1245" t="s">
        <v>52</v>
      </c>
      <c r="B1245">
        <v>12.8445</v>
      </c>
      <c r="C1245">
        <v>20.479099999999999</v>
      </c>
      <c r="D1245">
        <v>21.2729</v>
      </c>
      <c r="E1245" t="s">
        <v>116</v>
      </c>
      <c r="F1245" t="s">
        <v>116</v>
      </c>
      <c r="G1245" t="s">
        <v>100</v>
      </c>
      <c r="H1245">
        <v>2020</v>
      </c>
      <c r="I1245">
        <v>0</v>
      </c>
      <c r="J1245">
        <v>0</v>
      </c>
      <c r="K1245">
        <v>0</v>
      </c>
      <c r="L1245">
        <v>0</v>
      </c>
      <c r="M1245" t="s">
        <v>142</v>
      </c>
    </row>
    <row r="1246" spans="1:13" x14ac:dyDescent="0.3">
      <c r="A1246" t="s">
        <v>52</v>
      </c>
      <c r="B1246">
        <v>12.8445</v>
      </c>
      <c r="C1246">
        <v>20.479099999999999</v>
      </c>
      <c r="D1246">
        <v>21.2729</v>
      </c>
      <c r="E1246" t="s">
        <v>116</v>
      </c>
      <c r="F1246" t="s">
        <v>116</v>
      </c>
      <c r="G1246" t="s">
        <v>101</v>
      </c>
      <c r="H1246">
        <v>2020</v>
      </c>
      <c r="I1246">
        <v>0</v>
      </c>
      <c r="J1246">
        <v>0</v>
      </c>
      <c r="K1246">
        <v>0</v>
      </c>
      <c r="L1246">
        <v>0</v>
      </c>
      <c r="M1246" t="s">
        <v>143</v>
      </c>
    </row>
    <row r="1247" spans="1:13" x14ac:dyDescent="0.3">
      <c r="A1247" t="s">
        <v>52</v>
      </c>
      <c r="B1247">
        <v>12.8445</v>
      </c>
      <c r="C1247">
        <v>20.479099999999999</v>
      </c>
      <c r="D1247">
        <v>21.2729</v>
      </c>
      <c r="E1247" t="s">
        <v>116</v>
      </c>
      <c r="F1247" t="s">
        <v>116</v>
      </c>
      <c r="G1247" t="s">
        <v>102</v>
      </c>
      <c r="H1247">
        <v>2020</v>
      </c>
      <c r="I1247">
        <v>0.59</v>
      </c>
      <c r="J1247">
        <v>12.082668999999999</v>
      </c>
      <c r="K1247">
        <v>7.5782549999999995</v>
      </c>
      <c r="L1247">
        <v>4.5044139999999997</v>
      </c>
      <c r="M1247" t="s">
        <v>144</v>
      </c>
    </row>
    <row r="1248" spans="1:13" x14ac:dyDescent="0.3">
      <c r="A1248" t="s">
        <v>52</v>
      </c>
      <c r="B1248">
        <v>12.8445</v>
      </c>
      <c r="C1248">
        <v>20.479099999999999</v>
      </c>
      <c r="D1248">
        <v>21.2729</v>
      </c>
      <c r="E1248" t="s">
        <v>116</v>
      </c>
      <c r="F1248" t="s">
        <v>116</v>
      </c>
      <c r="G1248" t="s">
        <v>103</v>
      </c>
      <c r="H1248">
        <v>2020</v>
      </c>
      <c r="I1248">
        <v>1.1299999999999999</v>
      </c>
      <c r="J1248">
        <v>23.141382999999998</v>
      </c>
      <c r="K1248">
        <v>14.514284999999999</v>
      </c>
      <c r="L1248">
        <v>8.6270979999999984</v>
      </c>
      <c r="M1248" t="s">
        <v>145</v>
      </c>
    </row>
    <row r="1249" spans="1:13" x14ac:dyDescent="0.3">
      <c r="A1249" t="s">
        <v>52</v>
      </c>
      <c r="B1249">
        <v>12.8445</v>
      </c>
      <c r="C1249">
        <v>20.479099999999999</v>
      </c>
      <c r="D1249">
        <v>21.2729</v>
      </c>
      <c r="E1249" t="s">
        <v>116</v>
      </c>
      <c r="F1249" t="s">
        <v>116</v>
      </c>
      <c r="G1249" t="s">
        <v>104</v>
      </c>
      <c r="H1249">
        <v>2020</v>
      </c>
      <c r="I1249">
        <v>0.56000000000000005</v>
      </c>
      <c r="J1249">
        <v>11.468296</v>
      </c>
      <c r="K1249">
        <v>7.1929200000000009</v>
      </c>
      <c r="L1249">
        <v>4.2753759999999996</v>
      </c>
      <c r="M1249" t="s">
        <v>146</v>
      </c>
    </row>
    <row r="1250" spans="1:13" x14ac:dyDescent="0.3">
      <c r="A1250" t="s">
        <v>52</v>
      </c>
      <c r="B1250">
        <v>12.8445</v>
      </c>
      <c r="C1250">
        <v>20.479099999999999</v>
      </c>
      <c r="D1250">
        <v>21.2729</v>
      </c>
      <c r="E1250" t="s">
        <v>116</v>
      </c>
      <c r="F1250" t="s">
        <v>116</v>
      </c>
      <c r="G1250" t="s">
        <v>105</v>
      </c>
      <c r="H1250">
        <v>2020</v>
      </c>
      <c r="I1250">
        <v>0</v>
      </c>
      <c r="J1250">
        <v>0</v>
      </c>
      <c r="K1250">
        <v>0</v>
      </c>
      <c r="L1250">
        <v>0</v>
      </c>
      <c r="M1250" t="s">
        <v>147</v>
      </c>
    </row>
    <row r="1251" spans="1:13" x14ac:dyDescent="0.3">
      <c r="A1251" t="s">
        <v>52</v>
      </c>
      <c r="B1251">
        <v>12.8445</v>
      </c>
      <c r="C1251">
        <v>20.479099999999999</v>
      </c>
      <c r="D1251">
        <v>21.2729</v>
      </c>
      <c r="E1251" t="s">
        <v>116</v>
      </c>
      <c r="F1251" t="s">
        <v>116</v>
      </c>
      <c r="G1251" t="s">
        <v>106</v>
      </c>
      <c r="H1251">
        <v>2020</v>
      </c>
      <c r="I1251">
        <v>3.25</v>
      </c>
      <c r="J1251">
        <v>66.557074999999998</v>
      </c>
      <c r="K1251">
        <v>41.744624999999999</v>
      </c>
      <c r="L1251">
        <v>24.812449999999998</v>
      </c>
      <c r="M1251" t="s">
        <v>148</v>
      </c>
    </row>
    <row r="1252" spans="1:13" x14ac:dyDescent="0.3">
      <c r="A1252" t="s">
        <v>52</v>
      </c>
      <c r="B1252">
        <v>12.8445</v>
      </c>
      <c r="C1252">
        <v>20.479099999999999</v>
      </c>
      <c r="D1252">
        <v>21.2729</v>
      </c>
      <c r="E1252" t="s">
        <v>116</v>
      </c>
      <c r="F1252" t="s">
        <v>116</v>
      </c>
      <c r="G1252" t="s">
        <v>107</v>
      </c>
      <c r="H1252">
        <v>2021</v>
      </c>
      <c r="I1252">
        <v>0.32</v>
      </c>
      <c r="J1252">
        <v>6.553312</v>
      </c>
      <c r="K1252">
        <v>4.1102400000000001</v>
      </c>
      <c r="L1252">
        <v>2.4430719999999999</v>
      </c>
      <c r="M1252" t="s">
        <v>149</v>
      </c>
    </row>
    <row r="1253" spans="1:13" x14ac:dyDescent="0.3">
      <c r="A1253" t="s">
        <v>52</v>
      </c>
      <c r="B1253">
        <v>3.7107000000000001</v>
      </c>
      <c r="C1253">
        <v>6.6555</v>
      </c>
      <c r="D1253">
        <v>5.7964000000000002</v>
      </c>
      <c r="E1253" t="s">
        <v>15</v>
      </c>
      <c r="F1253" t="s">
        <v>15</v>
      </c>
      <c r="G1253" t="s">
        <v>98</v>
      </c>
      <c r="H1253">
        <v>2020</v>
      </c>
      <c r="I1253">
        <v>12.77</v>
      </c>
      <c r="J1253">
        <v>84.990735000000001</v>
      </c>
      <c r="K1253">
        <v>47.385638999999998</v>
      </c>
      <c r="L1253">
        <v>37.605096000000003</v>
      </c>
      <c r="M1253" t="s">
        <v>141</v>
      </c>
    </row>
    <row r="1254" spans="1:13" x14ac:dyDescent="0.3">
      <c r="A1254" t="s">
        <v>52</v>
      </c>
      <c r="B1254">
        <v>3.7107000000000001</v>
      </c>
      <c r="C1254">
        <v>6.6555</v>
      </c>
      <c r="D1254">
        <v>5.7964000000000002</v>
      </c>
      <c r="E1254" t="s">
        <v>15</v>
      </c>
      <c r="F1254" t="s">
        <v>15</v>
      </c>
      <c r="G1254" t="s">
        <v>100</v>
      </c>
      <c r="H1254">
        <v>2020</v>
      </c>
      <c r="I1254">
        <v>1.1399999999999999</v>
      </c>
      <c r="J1254">
        <v>7.5872699999999993</v>
      </c>
      <c r="K1254">
        <v>4.2301979999999997</v>
      </c>
      <c r="L1254">
        <v>3.3570719999999996</v>
      </c>
      <c r="M1254" t="s">
        <v>142</v>
      </c>
    </row>
    <row r="1255" spans="1:13" x14ac:dyDescent="0.3">
      <c r="A1255" t="s">
        <v>52</v>
      </c>
      <c r="B1255">
        <v>3.7107000000000001</v>
      </c>
      <c r="C1255">
        <v>6.6555</v>
      </c>
      <c r="D1255">
        <v>5.7964000000000002</v>
      </c>
      <c r="E1255" t="s">
        <v>15</v>
      </c>
      <c r="F1255" t="s">
        <v>15</v>
      </c>
      <c r="G1255" t="s">
        <v>101</v>
      </c>
      <c r="H1255">
        <v>2020</v>
      </c>
      <c r="I1255">
        <v>4.21</v>
      </c>
      <c r="J1255">
        <v>28.019655</v>
      </c>
      <c r="K1255">
        <v>15.622047</v>
      </c>
      <c r="L1255">
        <v>12.397608</v>
      </c>
      <c r="M1255" t="s">
        <v>143</v>
      </c>
    </row>
    <row r="1256" spans="1:13" x14ac:dyDescent="0.3">
      <c r="A1256" t="s">
        <v>52</v>
      </c>
      <c r="B1256">
        <v>3.7107000000000001</v>
      </c>
      <c r="C1256">
        <v>6.6555</v>
      </c>
      <c r="D1256">
        <v>5.7964000000000002</v>
      </c>
      <c r="E1256" t="s">
        <v>15</v>
      </c>
      <c r="F1256" t="s">
        <v>15</v>
      </c>
      <c r="G1256" t="s">
        <v>102</v>
      </c>
      <c r="H1256">
        <v>2020</v>
      </c>
      <c r="I1256">
        <v>5.85</v>
      </c>
      <c r="J1256">
        <v>38.934674999999999</v>
      </c>
      <c r="K1256">
        <v>21.707594999999998</v>
      </c>
      <c r="L1256">
        <v>17.227080000000001</v>
      </c>
      <c r="M1256" t="s">
        <v>144</v>
      </c>
    </row>
    <row r="1257" spans="1:13" x14ac:dyDescent="0.3">
      <c r="A1257" t="s">
        <v>52</v>
      </c>
      <c r="B1257">
        <v>3.7107000000000001</v>
      </c>
      <c r="C1257">
        <v>6.6555</v>
      </c>
      <c r="D1257">
        <v>5.7964000000000002</v>
      </c>
      <c r="E1257" t="s">
        <v>15</v>
      </c>
      <c r="F1257" t="s">
        <v>15</v>
      </c>
      <c r="G1257" t="s">
        <v>103</v>
      </c>
      <c r="H1257">
        <v>2020</v>
      </c>
      <c r="I1257">
        <v>0</v>
      </c>
      <c r="J1257">
        <v>0</v>
      </c>
      <c r="K1257">
        <v>0</v>
      </c>
      <c r="L1257">
        <v>0</v>
      </c>
      <c r="M1257" t="s">
        <v>145</v>
      </c>
    </row>
    <row r="1258" spans="1:13" x14ac:dyDescent="0.3">
      <c r="A1258" t="s">
        <v>52</v>
      </c>
      <c r="B1258">
        <v>3.7107000000000001</v>
      </c>
      <c r="C1258">
        <v>6.6555</v>
      </c>
      <c r="D1258">
        <v>5.7964000000000002</v>
      </c>
      <c r="E1258" t="s">
        <v>15</v>
      </c>
      <c r="F1258" t="s">
        <v>15</v>
      </c>
      <c r="G1258" t="s">
        <v>104</v>
      </c>
      <c r="H1258">
        <v>2020</v>
      </c>
      <c r="I1258">
        <v>6.47</v>
      </c>
      <c r="J1258">
        <v>43.061084999999999</v>
      </c>
      <c r="K1258">
        <v>24.008229</v>
      </c>
      <c r="L1258">
        <v>19.052855999999998</v>
      </c>
      <c r="M1258" t="s">
        <v>146</v>
      </c>
    </row>
    <row r="1259" spans="1:13" x14ac:dyDescent="0.3">
      <c r="A1259" t="s">
        <v>52</v>
      </c>
      <c r="B1259">
        <v>3.7107000000000001</v>
      </c>
      <c r="C1259">
        <v>6.6555</v>
      </c>
      <c r="D1259">
        <v>5.7964000000000002</v>
      </c>
      <c r="E1259" t="s">
        <v>15</v>
      </c>
      <c r="F1259" t="s">
        <v>15</v>
      </c>
      <c r="G1259" t="s">
        <v>105</v>
      </c>
      <c r="H1259">
        <v>2020</v>
      </c>
      <c r="I1259">
        <v>5.59</v>
      </c>
      <c r="J1259">
        <v>37.204245</v>
      </c>
      <c r="K1259">
        <v>20.742813000000002</v>
      </c>
      <c r="L1259">
        <v>16.461431999999999</v>
      </c>
      <c r="M1259" t="s">
        <v>147</v>
      </c>
    </row>
    <row r="1260" spans="1:13" x14ac:dyDescent="0.3">
      <c r="A1260" t="s">
        <v>52</v>
      </c>
      <c r="B1260">
        <v>3.7107000000000001</v>
      </c>
      <c r="C1260">
        <v>6.6555</v>
      </c>
      <c r="D1260">
        <v>5.7964000000000002</v>
      </c>
      <c r="E1260" t="s">
        <v>15</v>
      </c>
      <c r="F1260" t="s">
        <v>15</v>
      </c>
      <c r="G1260" t="s">
        <v>106</v>
      </c>
      <c r="H1260">
        <v>2020</v>
      </c>
      <c r="I1260">
        <v>0</v>
      </c>
      <c r="J1260">
        <v>0</v>
      </c>
      <c r="K1260">
        <v>0</v>
      </c>
      <c r="L1260">
        <v>0</v>
      </c>
      <c r="M1260" t="s">
        <v>148</v>
      </c>
    </row>
    <row r="1261" spans="1:13" x14ac:dyDescent="0.3">
      <c r="A1261" t="s">
        <v>52</v>
      </c>
      <c r="B1261">
        <v>3.7107000000000001</v>
      </c>
      <c r="C1261">
        <v>6.6555</v>
      </c>
      <c r="D1261">
        <v>5.7964000000000002</v>
      </c>
      <c r="E1261" t="s">
        <v>15</v>
      </c>
      <c r="F1261" t="s">
        <v>15</v>
      </c>
      <c r="G1261" t="s">
        <v>107</v>
      </c>
      <c r="H1261">
        <v>2021</v>
      </c>
      <c r="I1261">
        <v>3.31</v>
      </c>
      <c r="J1261">
        <v>22.029705</v>
      </c>
      <c r="K1261">
        <v>12.282417000000001</v>
      </c>
      <c r="L1261">
        <v>9.7472879999999993</v>
      </c>
      <c r="M1261" t="s">
        <v>149</v>
      </c>
    </row>
    <row r="1262" spans="1:13" x14ac:dyDescent="0.3">
      <c r="A1262" t="s">
        <v>52</v>
      </c>
      <c r="B1262">
        <v>12.1859</v>
      </c>
      <c r="C1262">
        <v>19.169599999999999</v>
      </c>
      <c r="D1262">
        <v>19.067399999999999</v>
      </c>
      <c r="E1262" t="s">
        <v>16</v>
      </c>
      <c r="F1262" t="s">
        <v>16</v>
      </c>
      <c r="G1262" t="s">
        <v>98</v>
      </c>
      <c r="H1262">
        <v>2020</v>
      </c>
      <c r="I1262">
        <v>0.48</v>
      </c>
      <c r="J1262">
        <v>9.2014079999999989</v>
      </c>
      <c r="K1262">
        <v>5.8492319999999998</v>
      </c>
      <c r="L1262">
        <v>3.3521759999999992</v>
      </c>
      <c r="M1262" t="s">
        <v>141</v>
      </c>
    </row>
    <row r="1263" spans="1:13" x14ac:dyDescent="0.3">
      <c r="A1263" t="s">
        <v>52</v>
      </c>
      <c r="B1263">
        <v>12.1859</v>
      </c>
      <c r="C1263">
        <v>19.169599999999999</v>
      </c>
      <c r="D1263">
        <v>19.067399999999999</v>
      </c>
      <c r="E1263" t="s">
        <v>16</v>
      </c>
      <c r="F1263" t="s">
        <v>16</v>
      </c>
      <c r="G1263" t="s">
        <v>100</v>
      </c>
      <c r="H1263">
        <v>2020</v>
      </c>
      <c r="I1263">
        <v>0</v>
      </c>
      <c r="J1263">
        <v>0</v>
      </c>
      <c r="K1263">
        <v>0</v>
      </c>
      <c r="L1263">
        <v>0</v>
      </c>
      <c r="M1263" t="s">
        <v>142</v>
      </c>
    </row>
    <row r="1264" spans="1:13" x14ac:dyDescent="0.3">
      <c r="A1264" t="s">
        <v>52</v>
      </c>
      <c r="B1264">
        <v>12.1859</v>
      </c>
      <c r="C1264">
        <v>19.169599999999999</v>
      </c>
      <c r="D1264">
        <v>19.067399999999999</v>
      </c>
      <c r="E1264" t="s">
        <v>16</v>
      </c>
      <c r="F1264" t="s">
        <v>16</v>
      </c>
      <c r="G1264" t="s">
        <v>101</v>
      </c>
      <c r="H1264">
        <v>2020</v>
      </c>
      <c r="I1264">
        <v>0</v>
      </c>
      <c r="J1264">
        <v>0</v>
      </c>
      <c r="K1264">
        <v>0</v>
      </c>
      <c r="L1264">
        <v>0</v>
      </c>
      <c r="M1264" t="s">
        <v>143</v>
      </c>
    </row>
    <row r="1265" spans="1:13" x14ac:dyDescent="0.3">
      <c r="A1265" t="s">
        <v>52</v>
      </c>
      <c r="B1265">
        <v>12.1859</v>
      </c>
      <c r="C1265">
        <v>19.169599999999999</v>
      </c>
      <c r="D1265">
        <v>19.067399999999999</v>
      </c>
      <c r="E1265" t="s">
        <v>16</v>
      </c>
      <c r="F1265" t="s">
        <v>16</v>
      </c>
      <c r="G1265" t="s">
        <v>102</v>
      </c>
      <c r="H1265">
        <v>2020</v>
      </c>
      <c r="I1265">
        <v>0.97</v>
      </c>
      <c r="J1265">
        <v>18.594511999999998</v>
      </c>
      <c r="K1265">
        <v>11.820323</v>
      </c>
      <c r="L1265">
        <v>6.774188999999998</v>
      </c>
      <c r="M1265" t="s">
        <v>144</v>
      </c>
    </row>
    <row r="1266" spans="1:13" x14ac:dyDescent="0.3">
      <c r="A1266" t="s">
        <v>52</v>
      </c>
      <c r="B1266">
        <v>12.1859</v>
      </c>
      <c r="C1266">
        <v>19.169599999999999</v>
      </c>
      <c r="D1266">
        <v>19.067399999999999</v>
      </c>
      <c r="E1266" t="s">
        <v>16</v>
      </c>
      <c r="F1266" t="s">
        <v>16</v>
      </c>
      <c r="G1266" t="s">
        <v>103</v>
      </c>
      <c r="H1266">
        <v>2020</v>
      </c>
      <c r="I1266">
        <v>0</v>
      </c>
      <c r="J1266">
        <v>0</v>
      </c>
      <c r="K1266">
        <v>0</v>
      </c>
      <c r="L1266">
        <v>0</v>
      </c>
      <c r="M1266" t="s">
        <v>145</v>
      </c>
    </row>
    <row r="1267" spans="1:13" x14ac:dyDescent="0.3">
      <c r="A1267" t="s">
        <v>52</v>
      </c>
      <c r="B1267">
        <v>12.1859</v>
      </c>
      <c r="C1267">
        <v>19.169599999999999</v>
      </c>
      <c r="D1267">
        <v>19.067399999999999</v>
      </c>
      <c r="E1267" t="s">
        <v>16</v>
      </c>
      <c r="F1267" t="s">
        <v>16</v>
      </c>
      <c r="G1267" t="s">
        <v>104</v>
      </c>
      <c r="H1267">
        <v>2020</v>
      </c>
      <c r="I1267">
        <v>0.08</v>
      </c>
      <c r="J1267">
        <v>1.533568</v>
      </c>
      <c r="K1267">
        <v>0.97487200000000007</v>
      </c>
      <c r="L1267">
        <v>0.55869599999999997</v>
      </c>
      <c r="M1267" t="s">
        <v>146</v>
      </c>
    </row>
    <row r="1268" spans="1:13" x14ac:dyDescent="0.3">
      <c r="A1268" t="s">
        <v>52</v>
      </c>
      <c r="B1268">
        <v>12.1859</v>
      </c>
      <c r="C1268">
        <v>19.169599999999999</v>
      </c>
      <c r="D1268">
        <v>19.067399999999999</v>
      </c>
      <c r="E1268" t="s">
        <v>16</v>
      </c>
      <c r="F1268" t="s">
        <v>16</v>
      </c>
      <c r="G1268" t="s">
        <v>105</v>
      </c>
      <c r="H1268">
        <v>2020</v>
      </c>
      <c r="I1268">
        <v>0</v>
      </c>
      <c r="J1268">
        <v>0</v>
      </c>
      <c r="K1268">
        <v>0</v>
      </c>
      <c r="L1268">
        <v>0</v>
      </c>
      <c r="M1268" t="s">
        <v>147</v>
      </c>
    </row>
    <row r="1269" spans="1:13" x14ac:dyDescent="0.3">
      <c r="A1269" t="s">
        <v>52</v>
      </c>
      <c r="B1269">
        <v>12.1859</v>
      </c>
      <c r="C1269">
        <v>19.169599999999999</v>
      </c>
      <c r="D1269">
        <v>19.067399999999999</v>
      </c>
      <c r="E1269" t="s">
        <v>16</v>
      </c>
      <c r="F1269" t="s">
        <v>16</v>
      </c>
      <c r="G1269" t="s">
        <v>106</v>
      </c>
      <c r="H1269">
        <v>2020</v>
      </c>
      <c r="I1269">
        <v>0</v>
      </c>
      <c r="J1269">
        <v>0</v>
      </c>
      <c r="K1269">
        <v>0</v>
      </c>
      <c r="L1269">
        <v>0</v>
      </c>
      <c r="M1269" t="s">
        <v>148</v>
      </c>
    </row>
    <row r="1270" spans="1:13" x14ac:dyDescent="0.3">
      <c r="A1270" t="s">
        <v>52</v>
      </c>
      <c r="B1270">
        <v>12.1859</v>
      </c>
      <c r="C1270">
        <v>19.169599999999999</v>
      </c>
      <c r="D1270">
        <v>19.067399999999999</v>
      </c>
      <c r="E1270" t="s">
        <v>16</v>
      </c>
      <c r="F1270" t="s">
        <v>16</v>
      </c>
      <c r="G1270" t="s">
        <v>107</v>
      </c>
      <c r="H1270">
        <v>2021</v>
      </c>
      <c r="I1270">
        <v>0</v>
      </c>
      <c r="J1270">
        <v>0</v>
      </c>
      <c r="K1270">
        <v>0</v>
      </c>
      <c r="L1270">
        <v>0</v>
      </c>
      <c r="M1270" t="s">
        <v>149</v>
      </c>
    </row>
    <row r="1271" spans="1:13" x14ac:dyDescent="0.3">
      <c r="A1271" t="s">
        <v>53</v>
      </c>
      <c r="B1271">
        <v>11.9901</v>
      </c>
      <c r="C1271">
        <v>17.239000000000001</v>
      </c>
      <c r="D1271">
        <v>15.5884</v>
      </c>
      <c r="E1271" t="s">
        <v>15</v>
      </c>
      <c r="F1271" t="s">
        <v>15</v>
      </c>
      <c r="G1271" t="s">
        <v>98</v>
      </c>
      <c r="H1271">
        <v>2020</v>
      </c>
      <c r="I1271">
        <v>0</v>
      </c>
      <c r="J1271">
        <v>0</v>
      </c>
      <c r="K1271">
        <v>0</v>
      </c>
      <c r="L1271">
        <v>0</v>
      </c>
      <c r="M1271" t="s">
        <v>141</v>
      </c>
    </row>
    <row r="1272" spans="1:13" x14ac:dyDescent="0.3">
      <c r="A1272" t="s">
        <v>53</v>
      </c>
      <c r="B1272">
        <v>11.9901</v>
      </c>
      <c r="C1272">
        <v>17.239000000000001</v>
      </c>
      <c r="D1272">
        <v>15.5884</v>
      </c>
      <c r="E1272" t="s">
        <v>15</v>
      </c>
      <c r="F1272" t="s">
        <v>15</v>
      </c>
      <c r="G1272" t="s">
        <v>100</v>
      </c>
      <c r="H1272">
        <v>2020</v>
      </c>
      <c r="I1272">
        <v>1.27</v>
      </c>
      <c r="J1272">
        <v>21.893530000000002</v>
      </c>
      <c r="K1272">
        <v>15.227427</v>
      </c>
      <c r="L1272">
        <v>6.6661030000000014</v>
      </c>
      <c r="M1272" t="s">
        <v>142</v>
      </c>
    </row>
    <row r="1273" spans="1:13" x14ac:dyDescent="0.3">
      <c r="A1273" t="s">
        <v>53</v>
      </c>
      <c r="B1273">
        <v>11.9901</v>
      </c>
      <c r="C1273">
        <v>17.239000000000001</v>
      </c>
      <c r="D1273">
        <v>15.5884</v>
      </c>
      <c r="E1273" t="s">
        <v>15</v>
      </c>
      <c r="F1273" t="s">
        <v>15</v>
      </c>
      <c r="G1273" t="s">
        <v>101</v>
      </c>
      <c r="H1273">
        <v>2020</v>
      </c>
      <c r="I1273">
        <v>1.02</v>
      </c>
      <c r="J1273">
        <v>17.583780000000001</v>
      </c>
      <c r="K1273">
        <v>12.229902000000001</v>
      </c>
      <c r="L1273">
        <v>5.3538779999999999</v>
      </c>
      <c r="M1273" t="s">
        <v>143</v>
      </c>
    </row>
    <row r="1274" spans="1:13" x14ac:dyDescent="0.3">
      <c r="A1274" t="s">
        <v>53</v>
      </c>
      <c r="B1274">
        <v>11.9901</v>
      </c>
      <c r="C1274">
        <v>17.239000000000001</v>
      </c>
      <c r="D1274">
        <v>15.5884</v>
      </c>
      <c r="E1274" t="s">
        <v>15</v>
      </c>
      <c r="F1274" t="s">
        <v>15</v>
      </c>
      <c r="G1274" t="s">
        <v>102</v>
      </c>
      <c r="H1274">
        <v>2020</v>
      </c>
      <c r="I1274">
        <v>1.61</v>
      </c>
      <c r="J1274">
        <v>27.754790000000003</v>
      </c>
      <c r="K1274">
        <v>19.304061000000001</v>
      </c>
      <c r="L1274">
        <v>8.4507290000000026</v>
      </c>
      <c r="M1274" t="s">
        <v>144</v>
      </c>
    </row>
    <row r="1275" spans="1:13" x14ac:dyDescent="0.3">
      <c r="A1275" t="s">
        <v>53</v>
      </c>
      <c r="B1275">
        <v>11.9901</v>
      </c>
      <c r="C1275">
        <v>17.239000000000001</v>
      </c>
      <c r="D1275">
        <v>15.5884</v>
      </c>
      <c r="E1275" t="s">
        <v>15</v>
      </c>
      <c r="F1275" t="s">
        <v>15</v>
      </c>
      <c r="G1275" t="s">
        <v>103</v>
      </c>
      <c r="H1275">
        <v>2020</v>
      </c>
      <c r="I1275">
        <v>0</v>
      </c>
      <c r="J1275">
        <v>0</v>
      </c>
      <c r="K1275">
        <v>0</v>
      </c>
      <c r="L1275">
        <v>0</v>
      </c>
      <c r="M1275" t="s">
        <v>145</v>
      </c>
    </row>
    <row r="1276" spans="1:13" x14ac:dyDescent="0.3">
      <c r="A1276" t="s">
        <v>53</v>
      </c>
      <c r="B1276">
        <v>11.9901</v>
      </c>
      <c r="C1276">
        <v>17.239000000000001</v>
      </c>
      <c r="D1276">
        <v>15.5884</v>
      </c>
      <c r="E1276" t="s">
        <v>15</v>
      </c>
      <c r="F1276" t="s">
        <v>15</v>
      </c>
      <c r="G1276" t="s">
        <v>104</v>
      </c>
      <c r="H1276">
        <v>2020</v>
      </c>
      <c r="I1276">
        <v>0</v>
      </c>
      <c r="J1276">
        <v>0</v>
      </c>
      <c r="K1276">
        <v>0</v>
      </c>
      <c r="L1276">
        <v>0</v>
      </c>
      <c r="M1276" t="s">
        <v>146</v>
      </c>
    </row>
    <row r="1277" spans="1:13" x14ac:dyDescent="0.3">
      <c r="A1277" t="s">
        <v>53</v>
      </c>
      <c r="B1277">
        <v>11.9901</v>
      </c>
      <c r="C1277">
        <v>17.239000000000001</v>
      </c>
      <c r="D1277">
        <v>15.5884</v>
      </c>
      <c r="E1277" t="s">
        <v>15</v>
      </c>
      <c r="F1277" t="s">
        <v>15</v>
      </c>
      <c r="G1277" t="s">
        <v>105</v>
      </c>
      <c r="H1277">
        <v>2020</v>
      </c>
      <c r="I1277">
        <v>0</v>
      </c>
      <c r="J1277">
        <v>0</v>
      </c>
      <c r="K1277">
        <v>0</v>
      </c>
      <c r="L1277">
        <v>0</v>
      </c>
      <c r="M1277" t="s">
        <v>147</v>
      </c>
    </row>
    <row r="1278" spans="1:13" x14ac:dyDescent="0.3">
      <c r="A1278" t="s">
        <v>53</v>
      </c>
      <c r="B1278">
        <v>11.9901</v>
      </c>
      <c r="C1278">
        <v>17.239000000000001</v>
      </c>
      <c r="D1278">
        <v>15.5884</v>
      </c>
      <c r="E1278" t="s">
        <v>15</v>
      </c>
      <c r="F1278" t="s">
        <v>15</v>
      </c>
      <c r="G1278" t="s">
        <v>106</v>
      </c>
      <c r="H1278">
        <v>2020</v>
      </c>
      <c r="I1278">
        <v>0</v>
      </c>
      <c r="J1278">
        <v>0</v>
      </c>
      <c r="K1278">
        <v>0</v>
      </c>
      <c r="L1278">
        <v>0</v>
      </c>
      <c r="M1278" t="s">
        <v>148</v>
      </c>
    </row>
    <row r="1279" spans="1:13" x14ac:dyDescent="0.3">
      <c r="A1279" t="s">
        <v>53</v>
      </c>
      <c r="B1279">
        <v>11.9901</v>
      </c>
      <c r="C1279">
        <v>17.239000000000001</v>
      </c>
      <c r="D1279">
        <v>15.5884</v>
      </c>
      <c r="E1279" t="s">
        <v>15</v>
      </c>
      <c r="F1279" t="s">
        <v>15</v>
      </c>
      <c r="G1279" t="s">
        <v>107</v>
      </c>
      <c r="H1279">
        <v>2021</v>
      </c>
      <c r="I1279">
        <v>0.13</v>
      </c>
      <c r="J1279">
        <v>2.2410700000000001</v>
      </c>
      <c r="K1279">
        <v>1.558713</v>
      </c>
      <c r="L1279">
        <v>0.6823570000000001</v>
      </c>
      <c r="M1279" t="s">
        <v>149</v>
      </c>
    </row>
    <row r="1280" spans="1:13" x14ac:dyDescent="0.3">
      <c r="A1280" t="s">
        <v>53</v>
      </c>
      <c r="B1280">
        <v>8.6682000000000006</v>
      </c>
      <c r="C1280">
        <v>11.6119</v>
      </c>
      <c r="D1280">
        <v>11.629099999999999</v>
      </c>
      <c r="E1280" t="s">
        <v>16</v>
      </c>
      <c r="F1280" t="s">
        <v>16</v>
      </c>
      <c r="G1280" t="s">
        <v>98</v>
      </c>
      <c r="H1280">
        <v>2020</v>
      </c>
      <c r="I1280">
        <v>12.42</v>
      </c>
      <c r="J1280">
        <v>144.219798</v>
      </c>
      <c r="K1280">
        <v>107.65904400000001</v>
      </c>
      <c r="L1280">
        <v>36.560753999999989</v>
      </c>
      <c r="M1280" t="s">
        <v>141</v>
      </c>
    </row>
    <row r="1281" spans="1:13" x14ac:dyDescent="0.3">
      <c r="A1281" t="s">
        <v>53</v>
      </c>
      <c r="B1281">
        <v>8.6682000000000006</v>
      </c>
      <c r="C1281">
        <v>11.6119</v>
      </c>
      <c r="D1281">
        <v>11.629099999999999</v>
      </c>
      <c r="E1281" t="s">
        <v>16</v>
      </c>
      <c r="F1281" t="s">
        <v>16</v>
      </c>
      <c r="G1281" t="s">
        <v>100</v>
      </c>
      <c r="H1281">
        <v>2020</v>
      </c>
      <c r="I1281">
        <v>4.8099999999999996</v>
      </c>
      <c r="J1281">
        <v>55.853238999999995</v>
      </c>
      <c r="K1281">
        <v>41.694041999999996</v>
      </c>
      <c r="L1281">
        <v>14.159196999999999</v>
      </c>
      <c r="M1281" t="s">
        <v>142</v>
      </c>
    </row>
    <row r="1282" spans="1:13" x14ac:dyDescent="0.3">
      <c r="A1282" t="s">
        <v>53</v>
      </c>
      <c r="B1282">
        <v>8.6682000000000006</v>
      </c>
      <c r="C1282">
        <v>11.6119</v>
      </c>
      <c r="D1282">
        <v>11.629099999999999</v>
      </c>
      <c r="E1282" t="s">
        <v>16</v>
      </c>
      <c r="F1282" t="s">
        <v>16</v>
      </c>
      <c r="G1282" t="s">
        <v>101</v>
      </c>
      <c r="H1282">
        <v>2020</v>
      </c>
      <c r="I1282">
        <v>1.2</v>
      </c>
      <c r="J1282">
        <v>13.934279999999999</v>
      </c>
      <c r="K1282">
        <v>10.40184</v>
      </c>
      <c r="L1282">
        <v>3.5324399999999994</v>
      </c>
      <c r="M1282" t="s">
        <v>143</v>
      </c>
    </row>
    <row r="1283" spans="1:13" x14ac:dyDescent="0.3">
      <c r="A1283" t="s">
        <v>53</v>
      </c>
      <c r="B1283">
        <v>8.6682000000000006</v>
      </c>
      <c r="C1283">
        <v>11.6119</v>
      </c>
      <c r="D1283">
        <v>11.629099999999999</v>
      </c>
      <c r="E1283" t="s">
        <v>16</v>
      </c>
      <c r="F1283" t="s">
        <v>16</v>
      </c>
      <c r="G1283" t="s">
        <v>102</v>
      </c>
      <c r="H1283">
        <v>2020</v>
      </c>
      <c r="I1283">
        <v>4</v>
      </c>
      <c r="J1283">
        <v>46.447600000000001</v>
      </c>
      <c r="K1283">
        <v>34.672800000000002</v>
      </c>
      <c r="L1283">
        <v>11.774799999999999</v>
      </c>
      <c r="M1283" t="s">
        <v>144</v>
      </c>
    </row>
    <row r="1284" spans="1:13" x14ac:dyDescent="0.3">
      <c r="A1284" t="s">
        <v>53</v>
      </c>
      <c r="B1284">
        <v>8.6682000000000006</v>
      </c>
      <c r="C1284">
        <v>11.6119</v>
      </c>
      <c r="D1284">
        <v>11.629099999999999</v>
      </c>
      <c r="E1284" t="s">
        <v>16</v>
      </c>
      <c r="F1284" t="s">
        <v>16</v>
      </c>
      <c r="G1284" t="s">
        <v>103</v>
      </c>
      <c r="H1284">
        <v>2020</v>
      </c>
      <c r="I1284">
        <v>1.1599999999999999</v>
      </c>
      <c r="J1284">
        <v>13.469804</v>
      </c>
      <c r="K1284">
        <v>10.055111999999999</v>
      </c>
      <c r="L1284">
        <v>3.4146920000000005</v>
      </c>
      <c r="M1284" t="s">
        <v>145</v>
      </c>
    </row>
    <row r="1285" spans="1:13" x14ac:dyDescent="0.3">
      <c r="A1285" t="s">
        <v>53</v>
      </c>
      <c r="B1285">
        <v>8.6682000000000006</v>
      </c>
      <c r="C1285">
        <v>11.6119</v>
      </c>
      <c r="D1285">
        <v>11.629099999999999</v>
      </c>
      <c r="E1285" t="s">
        <v>16</v>
      </c>
      <c r="F1285" t="s">
        <v>16</v>
      </c>
      <c r="G1285" t="s">
        <v>104</v>
      </c>
      <c r="H1285">
        <v>2020</v>
      </c>
      <c r="I1285">
        <v>0</v>
      </c>
      <c r="J1285">
        <v>0</v>
      </c>
      <c r="K1285">
        <v>0</v>
      </c>
      <c r="L1285">
        <v>0</v>
      </c>
      <c r="M1285" t="s">
        <v>146</v>
      </c>
    </row>
    <row r="1286" spans="1:13" x14ac:dyDescent="0.3">
      <c r="A1286" t="s">
        <v>53</v>
      </c>
      <c r="B1286">
        <v>8.6682000000000006</v>
      </c>
      <c r="C1286">
        <v>11.6119</v>
      </c>
      <c r="D1286">
        <v>11.629099999999999</v>
      </c>
      <c r="E1286" t="s">
        <v>16</v>
      </c>
      <c r="F1286" t="s">
        <v>16</v>
      </c>
      <c r="G1286" t="s">
        <v>105</v>
      </c>
      <c r="H1286">
        <v>2020</v>
      </c>
      <c r="I1286">
        <v>4.5999999999999996</v>
      </c>
      <c r="J1286">
        <v>53.414739999999995</v>
      </c>
      <c r="K1286">
        <v>39.873719999999999</v>
      </c>
      <c r="L1286">
        <v>13.541019999999996</v>
      </c>
      <c r="M1286" t="s">
        <v>147</v>
      </c>
    </row>
    <row r="1287" spans="1:13" x14ac:dyDescent="0.3">
      <c r="A1287" t="s">
        <v>53</v>
      </c>
      <c r="B1287">
        <v>8.6682000000000006</v>
      </c>
      <c r="C1287">
        <v>11.6119</v>
      </c>
      <c r="D1287">
        <v>11.629099999999999</v>
      </c>
      <c r="E1287" t="s">
        <v>16</v>
      </c>
      <c r="F1287" t="s">
        <v>16</v>
      </c>
      <c r="G1287" t="s">
        <v>106</v>
      </c>
      <c r="H1287">
        <v>2020</v>
      </c>
      <c r="I1287">
        <v>4.2</v>
      </c>
      <c r="J1287">
        <v>48.769980000000004</v>
      </c>
      <c r="K1287">
        <v>36.406440000000003</v>
      </c>
      <c r="L1287">
        <v>12.36354</v>
      </c>
      <c r="M1287" t="s">
        <v>148</v>
      </c>
    </row>
    <row r="1288" spans="1:13" x14ac:dyDescent="0.3">
      <c r="A1288" t="s">
        <v>53</v>
      </c>
      <c r="B1288">
        <v>8.6682000000000006</v>
      </c>
      <c r="C1288">
        <v>11.6119</v>
      </c>
      <c r="D1288">
        <v>11.629099999999999</v>
      </c>
      <c r="E1288" t="s">
        <v>16</v>
      </c>
      <c r="F1288" t="s">
        <v>16</v>
      </c>
      <c r="G1288" t="s">
        <v>107</v>
      </c>
      <c r="H1288">
        <v>2021</v>
      </c>
      <c r="I1288">
        <v>3.07</v>
      </c>
      <c r="J1288">
        <v>35.648533</v>
      </c>
      <c r="K1288">
        <v>26.611374000000001</v>
      </c>
      <c r="L1288">
        <v>9.0371589999999991</v>
      </c>
      <c r="M1288" t="s">
        <v>149</v>
      </c>
    </row>
    <row r="1289" spans="1:13" x14ac:dyDescent="0.3">
      <c r="A1289" t="s">
        <v>54</v>
      </c>
      <c r="B1289">
        <v>1.7319</v>
      </c>
      <c r="C1289">
        <v>2.8395000000000001</v>
      </c>
      <c r="D1289">
        <v>3.0847000000000002</v>
      </c>
      <c r="E1289" t="s">
        <v>115</v>
      </c>
      <c r="F1289" t="s">
        <v>115</v>
      </c>
      <c r="G1289" t="s">
        <v>98</v>
      </c>
      <c r="H1289">
        <v>2020</v>
      </c>
      <c r="I1289">
        <v>1.65</v>
      </c>
      <c r="J1289">
        <v>4.6851750000000001</v>
      </c>
      <c r="K1289">
        <v>2.8576349999999997</v>
      </c>
      <c r="L1289">
        <v>1.8275400000000004</v>
      </c>
      <c r="M1289" t="s">
        <v>141</v>
      </c>
    </row>
    <row r="1290" spans="1:13" x14ac:dyDescent="0.3">
      <c r="A1290" t="s">
        <v>54</v>
      </c>
      <c r="B1290">
        <v>1.7319</v>
      </c>
      <c r="C1290">
        <v>2.8395000000000001</v>
      </c>
      <c r="D1290">
        <v>3.0847000000000002</v>
      </c>
      <c r="E1290" t="s">
        <v>115</v>
      </c>
      <c r="F1290" t="s">
        <v>115</v>
      </c>
      <c r="G1290" t="s">
        <v>100</v>
      </c>
      <c r="H1290">
        <v>2020</v>
      </c>
      <c r="I1290">
        <v>0</v>
      </c>
      <c r="J1290">
        <v>0</v>
      </c>
      <c r="K1290">
        <v>0</v>
      </c>
      <c r="L1290">
        <v>0</v>
      </c>
      <c r="M1290" t="s">
        <v>142</v>
      </c>
    </row>
    <row r="1291" spans="1:13" x14ac:dyDescent="0.3">
      <c r="A1291" t="s">
        <v>54</v>
      </c>
      <c r="B1291">
        <v>1.7319</v>
      </c>
      <c r="C1291">
        <v>2.8395000000000001</v>
      </c>
      <c r="D1291">
        <v>3.0847000000000002</v>
      </c>
      <c r="E1291" t="s">
        <v>115</v>
      </c>
      <c r="F1291" t="s">
        <v>115</v>
      </c>
      <c r="G1291" t="s">
        <v>101</v>
      </c>
      <c r="H1291">
        <v>2020</v>
      </c>
      <c r="I1291">
        <v>2.75</v>
      </c>
      <c r="J1291">
        <v>7.8086250000000001</v>
      </c>
      <c r="K1291">
        <v>4.7627249999999997</v>
      </c>
      <c r="L1291">
        <v>3.0459000000000005</v>
      </c>
      <c r="M1291" t="s">
        <v>143</v>
      </c>
    </row>
    <row r="1292" spans="1:13" x14ac:dyDescent="0.3">
      <c r="A1292" t="s">
        <v>54</v>
      </c>
      <c r="B1292">
        <v>1.7319</v>
      </c>
      <c r="C1292">
        <v>2.8395000000000001</v>
      </c>
      <c r="D1292">
        <v>3.0847000000000002</v>
      </c>
      <c r="E1292" t="s">
        <v>115</v>
      </c>
      <c r="F1292" t="s">
        <v>115</v>
      </c>
      <c r="G1292" t="s">
        <v>102</v>
      </c>
      <c r="H1292">
        <v>2020</v>
      </c>
      <c r="I1292">
        <v>9.5299999999999994</v>
      </c>
      <c r="J1292">
        <v>27.060434999999998</v>
      </c>
      <c r="K1292">
        <v>16.505006999999999</v>
      </c>
      <c r="L1292">
        <v>10.555427999999999</v>
      </c>
      <c r="M1292" t="s">
        <v>144</v>
      </c>
    </row>
    <row r="1293" spans="1:13" x14ac:dyDescent="0.3">
      <c r="A1293" t="s">
        <v>54</v>
      </c>
      <c r="B1293">
        <v>1.7319</v>
      </c>
      <c r="C1293">
        <v>2.8395000000000001</v>
      </c>
      <c r="D1293">
        <v>3.0847000000000002</v>
      </c>
      <c r="E1293" t="s">
        <v>115</v>
      </c>
      <c r="F1293" t="s">
        <v>115</v>
      </c>
      <c r="G1293" t="s">
        <v>103</v>
      </c>
      <c r="H1293">
        <v>2020</v>
      </c>
      <c r="I1293">
        <v>1.21</v>
      </c>
      <c r="J1293">
        <v>3.4357950000000002</v>
      </c>
      <c r="K1293">
        <v>2.095599</v>
      </c>
      <c r="L1293">
        <v>1.3401960000000002</v>
      </c>
      <c r="M1293" t="s">
        <v>145</v>
      </c>
    </row>
    <row r="1294" spans="1:13" x14ac:dyDescent="0.3">
      <c r="A1294" t="s">
        <v>54</v>
      </c>
      <c r="B1294">
        <v>1.7319</v>
      </c>
      <c r="C1294">
        <v>2.8395000000000001</v>
      </c>
      <c r="D1294">
        <v>3.0847000000000002</v>
      </c>
      <c r="E1294" t="s">
        <v>115</v>
      </c>
      <c r="F1294" t="s">
        <v>115</v>
      </c>
      <c r="G1294" t="s">
        <v>104</v>
      </c>
      <c r="H1294">
        <v>2020</v>
      </c>
      <c r="I1294">
        <v>1.83</v>
      </c>
      <c r="J1294">
        <v>5.1962850000000005</v>
      </c>
      <c r="K1294">
        <v>3.1693770000000003</v>
      </c>
      <c r="L1294">
        <v>2.0269080000000002</v>
      </c>
      <c r="M1294" t="s">
        <v>146</v>
      </c>
    </row>
    <row r="1295" spans="1:13" x14ac:dyDescent="0.3">
      <c r="A1295" t="s">
        <v>54</v>
      </c>
      <c r="B1295">
        <v>1.7319</v>
      </c>
      <c r="C1295">
        <v>2.8395000000000001</v>
      </c>
      <c r="D1295">
        <v>3.0847000000000002</v>
      </c>
      <c r="E1295" t="s">
        <v>115</v>
      </c>
      <c r="F1295" t="s">
        <v>115</v>
      </c>
      <c r="G1295" t="s">
        <v>105</v>
      </c>
      <c r="H1295">
        <v>2020</v>
      </c>
      <c r="I1295">
        <v>0.34</v>
      </c>
      <c r="J1295">
        <v>0.96543000000000012</v>
      </c>
      <c r="K1295">
        <v>0.58884600000000009</v>
      </c>
      <c r="L1295">
        <v>0.37658400000000003</v>
      </c>
      <c r="M1295" t="s">
        <v>147</v>
      </c>
    </row>
    <row r="1296" spans="1:13" x14ac:dyDescent="0.3">
      <c r="A1296" t="s">
        <v>54</v>
      </c>
      <c r="B1296">
        <v>1.7319</v>
      </c>
      <c r="C1296">
        <v>2.8395000000000001</v>
      </c>
      <c r="D1296">
        <v>3.0847000000000002</v>
      </c>
      <c r="E1296" t="s">
        <v>115</v>
      </c>
      <c r="F1296" t="s">
        <v>115</v>
      </c>
      <c r="G1296" t="s">
        <v>106</v>
      </c>
      <c r="H1296">
        <v>2020</v>
      </c>
      <c r="I1296">
        <v>3.24</v>
      </c>
      <c r="J1296">
        <v>9.1999800000000018</v>
      </c>
      <c r="K1296">
        <v>5.6113560000000007</v>
      </c>
      <c r="L1296">
        <v>3.5886240000000011</v>
      </c>
      <c r="M1296" t="s">
        <v>148</v>
      </c>
    </row>
    <row r="1297" spans="1:13" x14ac:dyDescent="0.3">
      <c r="A1297" t="s">
        <v>54</v>
      </c>
      <c r="B1297">
        <v>1.7319</v>
      </c>
      <c r="C1297">
        <v>2.8395000000000001</v>
      </c>
      <c r="D1297">
        <v>3.0847000000000002</v>
      </c>
      <c r="E1297" t="s">
        <v>115</v>
      </c>
      <c r="F1297" t="s">
        <v>115</v>
      </c>
      <c r="G1297" t="s">
        <v>107</v>
      </c>
      <c r="H1297">
        <v>2021</v>
      </c>
      <c r="I1297">
        <v>0</v>
      </c>
      <c r="J1297">
        <v>0</v>
      </c>
      <c r="K1297">
        <v>0</v>
      </c>
      <c r="L1297">
        <v>0</v>
      </c>
      <c r="M1297" t="s">
        <v>149</v>
      </c>
    </row>
    <row r="1298" spans="1:13" x14ac:dyDescent="0.3">
      <c r="A1298" t="s">
        <v>54</v>
      </c>
      <c r="B1298">
        <v>9.5770999999999997</v>
      </c>
      <c r="C1298">
        <v>15.3962</v>
      </c>
      <c r="D1298">
        <v>0</v>
      </c>
      <c r="E1298" t="s">
        <v>116</v>
      </c>
      <c r="F1298" t="s">
        <v>116</v>
      </c>
      <c r="G1298" t="s">
        <v>98</v>
      </c>
      <c r="H1298">
        <v>2020</v>
      </c>
      <c r="I1298">
        <v>0</v>
      </c>
      <c r="J1298">
        <v>0</v>
      </c>
      <c r="K1298">
        <v>0</v>
      </c>
      <c r="L1298">
        <v>0</v>
      </c>
      <c r="M1298" t="s">
        <v>141</v>
      </c>
    </row>
    <row r="1299" spans="1:13" x14ac:dyDescent="0.3">
      <c r="A1299" t="s">
        <v>54</v>
      </c>
      <c r="B1299">
        <v>9.5770999999999997</v>
      </c>
      <c r="C1299">
        <v>15.3962</v>
      </c>
      <c r="D1299">
        <v>0</v>
      </c>
      <c r="E1299" t="s">
        <v>116</v>
      </c>
      <c r="F1299" t="s">
        <v>116</v>
      </c>
      <c r="G1299" t="s">
        <v>100</v>
      </c>
      <c r="H1299">
        <v>2020</v>
      </c>
      <c r="I1299">
        <v>0</v>
      </c>
      <c r="J1299">
        <v>0</v>
      </c>
      <c r="K1299">
        <v>0</v>
      </c>
      <c r="L1299">
        <v>0</v>
      </c>
      <c r="M1299" t="s">
        <v>142</v>
      </c>
    </row>
    <row r="1300" spans="1:13" x14ac:dyDescent="0.3">
      <c r="A1300" t="s">
        <v>54</v>
      </c>
      <c r="B1300">
        <v>9.5770999999999997</v>
      </c>
      <c r="C1300">
        <v>15.3962</v>
      </c>
      <c r="D1300">
        <v>0</v>
      </c>
      <c r="E1300" t="s">
        <v>116</v>
      </c>
      <c r="F1300" t="s">
        <v>116</v>
      </c>
      <c r="G1300" t="s">
        <v>101</v>
      </c>
      <c r="H1300">
        <v>2020</v>
      </c>
      <c r="I1300">
        <v>2.02</v>
      </c>
      <c r="J1300">
        <v>31.100324000000001</v>
      </c>
      <c r="K1300">
        <v>19.345742000000001</v>
      </c>
      <c r="L1300">
        <v>11.754581999999999</v>
      </c>
      <c r="M1300" t="s">
        <v>143</v>
      </c>
    </row>
    <row r="1301" spans="1:13" x14ac:dyDescent="0.3">
      <c r="A1301" t="s">
        <v>54</v>
      </c>
      <c r="B1301">
        <v>9.5770999999999997</v>
      </c>
      <c r="C1301">
        <v>15.3962</v>
      </c>
      <c r="D1301">
        <v>0</v>
      </c>
      <c r="E1301" t="s">
        <v>116</v>
      </c>
      <c r="F1301" t="s">
        <v>116</v>
      </c>
      <c r="G1301" t="s">
        <v>102</v>
      </c>
      <c r="H1301">
        <v>2020</v>
      </c>
      <c r="I1301">
        <v>6.76</v>
      </c>
      <c r="J1301">
        <v>104.078312</v>
      </c>
      <c r="K1301">
        <v>64.741196000000002</v>
      </c>
      <c r="L1301">
        <v>39.337115999999995</v>
      </c>
      <c r="M1301" t="s">
        <v>144</v>
      </c>
    </row>
    <row r="1302" spans="1:13" x14ac:dyDescent="0.3">
      <c r="A1302" t="s">
        <v>54</v>
      </c>
      <c r="B1302">
        <v>9.5770999999999997</v>
      </c>
      <c r="C1302">
        <v>15.3962</v>
      </c>
      <c r="D1302">
        <v>0</v>
      </c>
      <c r="E1302" t="s">
        <v>116</v>
      </c>
      <c r="F1302" t="s">
        <v>116</v>
      </c>
      <c r="G1302" t="s">
        <v>103</v>
      </c>
      <c r="H1302">
        <v>2020</v>
      </c>
      <c r="I1302">
        <v>6</v>
      </c>
      <c r="J1302">
        <v>92.377200000000002</v>
      </c>
      <c r="K1302">
        <v>57.462599999999995</v>
      </c>
      <c r="L1302">
        <v>34.914600000000007</v>
      </c>
      <c r="M1302" t="s">
        <v>145</v>
      </c>
    </row>
    <row r="1303" spans="1:13" x14ac:dyDescent="0.3">
      <c r="A1303" t="s">
        <v>54</v>
      </c>
      <c r="B1303">
        <v>9.5770999999999997</v>
      </c>
      <c r="C1303">
        <v>15.3962</v>
      </c>
      <c r="D1303">
        <v>0</v>
      </c>
      <c r="E1303" t="s">
        <v>116</v>
      </c>
      <c r="F1303" t="s">
        <v>116</v>
      </c>
      <c r="G1303" t="s">
        <v>104</v>
      </c>
      <c r="H1303">
        <v>2020</v>
      </c>
      <c r="I1303">
        <v>0.56000000000000005</v>
      </c>
      <c r="J1303">
        <v>8.6218720000000015</v>
      </c>
      <c r="K1303">
        <v>5.3631760000000002</v>
      </c>
      <c r="L1303">
        <v>3.2586960000000014</v>
      </c>
      <c r="M1303" t="s">
        <v>146</v>
      </c>
    </row>
    <row r="1304" spans="1:13" x14ac:dyDescent="0.3">
      <c r="A1304" t="s">
        <v>54</v>
      </c>
      <c r="B1304">
        <v>9.5770999999999997</v>
      </c>
      <c r="C1304">
        <v>15.3962</v>
      </c>
      <c r="D1304">
        <v>0</v>
      </c>
      <c r="E1304" t="s">
        <v>116</v>
      </c>
      <c r="F1304" t="s">
        <v>116</v>
      </c>
      <c r="G1304" t="s">
        <v>105</v>
      </c>
      <c r="H1304">
        <v>2020</v>
      </c>
      <c r="I1304">
        <v>1.18</v>
      </c>
      <c r="J1304">
        <v>18.167515999999999</v>
      </c>
      <c r="K1304">
        <v>11.300977999999999</v>
      </c>
      <c r="L1304">
        <v>6.8665380000000003</v>
      </c>
      <c r="M1304" t="s">
        <v>147</v>
      </c>
    </row>
    <row r="1305" spans="1:13" x14ac:dyDescent="0.3">
      <c r="A1305" t="s">
        <v>54</v>
      </c>
      <c r="B1305">
        <v>9.5770999999999997</v>
      </c>
      <c r="C1305">
        <v>15.3962</v>
      </c>
      <c r="D1305">
        <v>0</v>
      </c>
      <c r="E1305" t="s">
        <v>116</v>
      </c>
      <c r="F1305" t="s">
        <v>116</v>
      </c>
      <c r="G1305" t="s">
        <v>106</v>
      </c>
      <c r="H1305">
        <v>2020</v>
      </c>
      <c r="I1305">
        <v>0</v>
      </c>
      <c r="J1305">
        <v>0</v>
      </c>
      <c r="K1305">
        <v>0</v>
      </c>
      <c r="L1305">
        <v>0</v>
      </c>
      <c r="M1305" t="s">
        <v>148</v>
      </c>
    </row>
    <row r="1306" spans="1:13" x14ac:dyDescent="0.3">
      <c r="A1306" t="s">
        <v>54</v>
      </c>
      <c r="B1306">
        <v>9.5770999999999997</v>
      </c>
      <c r="C1306">
        <v>15.3962</v>
      </c>
      <c r="D1306">
        <v>0</v>
      </c>
      <c r="E1306" t="s">
        <v>116</v>
      </c>
      <c r="F1306" t="s">
        <v>116</v>
      </c>
      <c r="G1306" t="s">
        <v>107</v>
      </c>
      <c r="H1306">
        <v>2021</v>
      </c>
      <c r="I1306">
        <v>1.6</v>
      </c>
      <c r="J1306">
        <v>24.633920000000003</v>
      </c>
      <c r="K1306">
        <v>15.323360000000001</v>
      </c>
      <c r="L1306">
        <v>9.3105600000000024</v>
      </c>
      <c r="M1306" t="s">
        <v>149</v>
      </c>
    </row>
    <row r="1307" spans="1:13" x14ac:dyDescent="0.3">
      <c r="A1307" t="s">
        <v>54</v>
      </c>
      <c r="B1307">
        <v>5.8661000000000003</v>
      </c>
      <c r="C1307">
        <v>7.8102</v>
      </c>
      <c r="D1307">
        <v>8.2123000000000008</v>
      </c>
      <c r="E1307" t="s">
        <v>112</v>
      </c>
      <c r="F1307" t="s">
        <v>112</v>
      </c>
      <c r="G1307" t="s">
        <v>98</v>
      </c>
      <c r="H1307">
        <v>2020</v>
      </c>
      <c r="I1307">
        <v>7.33</v>
      </c>
      <c r="J1307">
        <v>57.248766000000003</v>
      </c>
      <c r="K1307">
        <v>42.998513000000003</v>
      </c>
      <c r="L1307">
        <v>14.250253000000001</v>
      </c>
      <c r="M1307" t="s">
        <v>141</v>
      </c>
    </row>
    <row r="1308" spans="1:13" x14ac:dyDescent="0.3">
      <c r="A1308" t="s">
        <v>54</v>
      </c>
      <c r="B1308">
        <v>5.8661000000000003</v>
      </c>
      <c r="C1308">
        <v>7.8102</v>
      </c>
      <c r="D1308">
        <v>8.2123000000000008</v>
      </c>
      <c r="E1308" t="s">
        <v>112</v>
      </c>
      <c r="F1308" t="s">
        <v>112</v>
      </c>
      <c r="G1308" t="s">
        <v>100</v>
      </c>
      <c r="H1308">
        <v>2020</v>
      </c>
      <c r="I1308">
        <v>0</v>
      </c>
      <c r="J1308">
        <v>0</v>
      </c>
      <c r="K1308">
        <v>0</v>
      </c>
      <c r="L1308">
        <v>0</v>
      </c>
      <c r="M1308" t="s">
        <v>142</v>
      </c>
    </row>
    <row r="1309" spans="1:13" x14ac:dyDescent="0.3">
      <c r="A1309" t="s">
        <v>54</v>
      </c>
      <c r="B1309">
        <v>5.8661000000000003</v>
      </c>
      <c r="C1309">
        <v>7.8102</v>
      </c>
      <c r="D1309">
        <v>8.2123000000000008</v>
      </c>
      <c r="E1309" t="s">
        <v>112</v>
      </c>
      <c r="F1309" t="s">
        <v>112</v>
      </c>
      <c r="G1309" t="s">
        <v>101</v>
      </c>
      <c r="H1309">
        <v>2020</v>
      </c>
      <c r="I1309">
        <v>26.44</v>
      </c>
      <c r="J1309">
        <v>206.501688</v>
      </c>
      <c r="K1309">
        <v>155.09968400000002</v>
      </c>
      <c r="L1309">
        <v>51.402003999999977</v>
      </c>
      <c r="M1309" t="s">
        <v>143</v>
      </c>
    </row>
    <row r="1310" spans="1:13" x14ac:dyDescent="0.3">
      <c r="A1310" t="s">
        <v>54</v>
      </c>
      <c r="B1310">
        <v>5.8661000000000003</v>
      </c>
      <c r="C1310">
        <v>7.8102</v>
      </c>
      <c r="D1310">
        <v>8.2123000000000008</v>
      </c>
      <c r="E1310" t="s">
        <v>112</v>
      </c>
      <c r="F1310" t="s">
        <v>112</v>
      </c>
      <c r="G1310" t="s">
        <v>102</v>
      </c>
      <c r="H1310">
        <v>2020</v>
      </c>
      <c r="I1310">
        <v>0</v>
      </c>
      <c r="J1310">
        <v>0</v>
      </c>
      <c r="K1310">
        <v>0</v>
      </c>
      <c r="L1310">
        <v>0</v>
      </c>
      <c r="M1310" t="s">
        <v>144</v>
      </c>
    </row>
    <row r="1311" spans="1:13" x14ac:dyDescent="0.3">
      <c r="A1311" t="s">
        <v>54</v>
      </c>
      <c r="B1311">
        <v>5.8661000000000003</v>
      </c>
      <c r="C1311">
        <v>7.8102</v>
      </c>
      <c r="D1311">
        <v>8.2123000000000008</v>
      </c>
      <c r="E1311" t="s">
        <v>112</v>
      </c>
      <c r="F1311" t="s">
        <v>112</v>
      </c>
      <c r="G1311" t="s">
        <v>103</v>
      </c>
      <c r="H1311">
        <v>2020</v>
      </c>
      <c r="I1311">
        <v>8.84</v>
      </c>
      <c r="J1311">
        <v>69.042168000000004</v>
      </c>
      <c r="K1311">
        <v>51.856324000000001</v>
      </c>
      <c r="L1311">
        <v>17.185844000000003</v>
      </c>
      <c r="M1311" t="s">
        <v>145</v>
      </c>
    </row>
    <row r="1312" spans="1:13" x14ac:dyDescent="0.3">
      <c r="A1312" t="s">
        <v>54</v>
      </c>
      <c r="B1312">
        <v>5.8661000000000003</v>
      </c>
      <c r="C1312">
        <v>7.8102</v>
      </c>
      <c r="D1312">
        <v>8.2123000000000008</v>
      </c>
      <c r="E1312" t="s">
        <v>112</v>
      </c>
      <c r="F1312" t="s">
        <v>112</v>
      </c>
      <c r="G1312" t="s">
        <v>104</v>
      </c>
      <c r="H1312">
        <v>2020</v>
      </c>
      <c r="I1312">
        <v>9.1</v>
      </c>
      <c r="J1312">
        <v>71.072819999999993</v>
      </c>
      <c r="K1312">
        <v>53.381509999999999</v>
      </c>
      <c r="L1312">
        <v>17.691309999999994</v>
      </c>
      <c r="M1312" t="s">
        <v>146</v>
      </c>
    </row>
    <row r="1313" spans="1:13" x14ac:dyDescent="0.3">
      <c r="A1313" t="s">
        <v>54</v>
      </c>
      <c r="B1313">
        <v>5.8661000000000003</v>
      </c>
      <c r="C1313">
        <v>7.8102</v>
      </c>
      <c r="D1313">
        <v>8.2123000000000008</v>
      </c>
      <c r="E1313" t="s">
        <v>112</v>
      </c>
      <c r="F1313" t="s">
        <v>112</v>
      </c>
      <c r="G1313" t="s">
        <v>105</v>
      </c>
      <c r="H1313">
        <v>2020</v>
      </c>
      <c r="I1313">
        <v>5.76</v>
      </c>
      <c r="J1313">
        <v>44.986751999999996</v>
      </c>
      <c r="K1313">
        <v>33.788736</v>
      </c>
      <c r="L1313">
        <v>11.198015999999996</v>
      </c>
      <c r="M1313" t="s">
        <v>147</v>
      </c>
    </row>
    <row r="1314" spans="1:13" x14ac:dyDescent="0.3">
      <c r="A1314" t="s">
        <v>54</v>
      </c>
      <c r="B1314">
        <v>5.8661000000000003</v>
      </c>
      <c r="C1314">
        <v>7.8102</v>
      </c>
      <c r="D1314">
        <v>8.2123000000000008</v>
      </c>
      <c r="E1314" t="s">
        <v>112</v>
      </c>
      <c r="F1314" t="s">
        <v>112</v>
      </c>
      <c r="G1314" t="s">
        <v>106</v>
      </c>
      <c r="H1314">
        <v>2020</v>
      </c>
      <c r="I1314">
        <v>3.92</v>
      </c>
      <c r="J1314">
        <v>30.615984000000001</v>
      </c>
      <c r="K1314">
        <v>22.995112000000002</v>
      </c>
      <c r="L1314">
        <v>7.6208719999999985</v>
      </c>
      <c r="M1314" t="s">
        <v>148</v>
      </c>
    </row>
    <row r="1315" spans="1:13" x14ac:dyDescent="0.3">
      <c r="A1315" t="s">
        <v>54</v>
      </c>
      <c r="B1315">
        <v>5.8661000000000003</v>
      </c>
      <c r="C1315">
        <v>7.8102</v>
      </c>
      <c r="D1315">
        <v>8.2123000000000008</v>
      </c>
      <c r="E1315" t="s">
        <v>112</v>
      </c>
      <c r="F1315" t="s">
        <v>112</v>
      </c>
      <c r="G1315" t="s">
        <v>107</v>
      </c>
      <c r="H1315">
        <v>2021</v>
      </c>
      <c r="I1315">
        <v>6.07</v>
      </c>
      <c r="J1315">
        <v>47.407914000000005</v>
      </c>
      <c r="K1315">
        <v>35.607227000000002</v>
      </c>
      <c r="L1315">
        <v>11.800687000000003</v>
      </c>
      <c r="M1315" t="s">
        <v>149</v>
      </c>
    </row>
    <row r="1316" spans="1:13" x14ac:dyDescent="0.3">
      <c r="A1316" t="s">
        <v>55</v>
      </c>
      <c r="B1316">
        <v>0.51539999999999997</v>
      </c>
      <c r="C1316">
        <v>1.0696000000000001</v>
      </c>
      <c r="D1316">
        <v>0.94089999999999996</v>
      </c>
      <c r="E1316" t="s">
        <v>16</v>
      </c>
      <c r="F1316" t="s">
        <v>16</v>
      </c>
      <c r="G1316" t="s">
        <v>98</v>
      </c>
      <c r="H1316">
        <v>2020</v>
      </c>
      <c r="I1316">
        <v>0.94</v>
      </c>
      <c r="J1316">
        <v>1.0054240000000001</v>
      </c>
      <c r="K1316">
        <v>0.48447599999999996</v>
      </c>
      <c r="L1316">
        <v>0.52094800000000019</v>
      </c>
      <c r="M1316" t="s">
        <v>141</v>
      </c>
    </row>
    <row r="1317" spans="1:13" x14ac:dyDescent="0.3">
      <c r="A1317" t="s">
        <v>55</v>
      </c>
      <c r="B1317">
        <v>0.51539999999999997</v>
      </c>
      <c r="C1317">
        <v>1.0696000000000001</v>
      </c>
      <c r="D1317">
        <v>0.94089999999999996</v>
      </c>
      <c r="E1317" t="s">
        <v>16</v>
      </c>
      <c r="F1317" t="s">
        <v>16</v>
      </c>
      <c r="G1317" t="s">
        <v>100</v>
      </c>
      <c r="H1317">
        <v>2020</v>
      </c>
      <c r="I1317">
        <v>0.28000000000000003</v>
      </c>
      <c r="J1317">
        <v>0.29948800000000003</v>
      </c>
      <c r="K1317">
        <v>0.144312</v>
      </c>
      <c r="L1317">
        <v>0.15517600000000004</v>
      </c>
      <c r="M1317" t="s">
        <v>142</v>
      </c>
    </row>
    <row r="1318" spans="1:13" x14ac:dyDescent="0.3">
      <c r="A1318" t="s">
        <v>55</v>
      </c>
      <c r="B1318">
        <v>0.51539999999999997</v>
      </c>
      <c r="C1318">
        <v>1.0696000000000001</v>
      </c>
      <c r="D1318">
        <v>0.94089999999999996</v>
      </c>
      <c r="E1318" t="s">
        <v>16</v>
      </c>
      <c r="F1318" t="s">
        <v>16</v>
      </c>
      <c r="G1318" t="s">
        <v>101</v>
      </c>
      <c r="H1318">
        <v>2020</v>
      </c>
      <c r="I1318">
        <v>1.02</v>
      </c>
      <c r="J1318">
        <v>1.0909920000000002</v>
      </c>
      <c r="K1318">
        <v>0.52570799999999995</v>
      </c>
      <c r="L1318">
        <v>0.56528400000000023</v>
      </c>
      <c r="M1318" t="s">
        <v>143</v>
      </c>
    </row>
    <row r="1319" spans="1:13" x14ac:dyDescent="0.3">
      <c r="A1319" t="s">
        <v>55</v>
      </c>
      <c r="B1319">
        <v>0.51539999999999997</v>
      </c>
      <c r="C1319">
        <v>1.0696000000000001</v>
      </c>
      <c r="D1319">
        <v>0.94089999999999996</v>
      </c>
      <c r="E1319" t="s">
        <v>16</v>
      </c>
      <c r="F1319" t="s">
        <v>16</v>
      </c>
      <c r="G1319" t="s">
        <v>102</v>
      </c>
      <c r="H1319">
        <v>2020</v>
      </c>
      <c r="I1319">
        <v>5.0599999999999996</v>
      </c>
      <c r="J1319">
        <v>5.4121760000000005</v>
      </c>
      <c r="K1319">
        <v>2.6079239999999997</v>
      </c>
      <c r="L1319">
        <v>2.8042520000000009</v>
      </c>
      <c r="M1319" t="s">
        <v>144</v>
      </c>
    </row>
    <row r="1320" spans="1:13" x14ac:dyDescent="0.3">
      <c r="A1320" t="s">
        <v>55</v>
      </c>
      <c r="B1320">
        <v>0.51539999999999997</v>
      </c>
      <c r="C1320">
        <v>1.0696000000000001</v>
      </c>
      <c r="D1320">
        <v>0.94089999999999996</v>
      </c>
      <c r="E1320" t="s">
        <v>16</v>
      </c>
      <c r="F1320" t="s">
        <v>16</v>
      </c>
      <c r="G1320" t="s">
        <v>103</v>
      </c>
      <c r="H1320">
        <v>2020</v>
      </c>
      <c r="I1320">
        <v>2.06</v>
      </c>
      <c r="J1320">
        <v>2.2033760000000004</v>
      </c>
      <c r="K1320">
        <v>1.0617239999999999</v>
      </c>
      <c r="L1320">
        <v>1.1416520000000006</v>
      </c>
      <c r="M1320" t="s">
        <v>145</v>
      </c>
    </row>
    <row r="1321" spans="1:13" x14ac:dyDescent="0.3">
      <c r="A1321" t="s">
        <v>55</v>
      </c>
      <c r="B1321">
        <v>0.51539999999999997</v>
      </c>
      <c r="C1321">
        <v>1.0696000000000001</v>
      </c>
      <c r="D1321">
        <v>0.94089999999999996</v>
      </c>
      <c r="E1321" t="s">
        <v>16</v>
      </c>
      <c r="F1321" t="s">
        <v>16</v>
      </c>
      <c r="G1321" t="s">
        <v>104</v>
      </c>
      <c r="H1321">
        <v>2020</v>
      </c>
      <c r="I1321">
        <v>0</v>
      </c>
      <c r="J1321">
        <v>0</v>
      </c>
      <c r="K1321">
        <v>0</v>
      </c>
      <c r="L1321">
        <v>0</v>
      </c>
      <c r="M1321" t="s">
        <v>146</v>
      </c>
    </row>
    <row r="1322" spans="1:13" x14ac:dyDescent="0.3">
      <c r="A1322" t="s">
        <v>55</v>
      </c>
      <c r="B1322">
        <v>0.51539999999999997</v>
      </c>
      <c r="C1322">
        <v>1.0696000000000001</v>
      </c>
      <c r="D1322">
        <v>0.94089999999999996</v>
      </c>
      <c r="E1322" t="s">
        <v>16</v>
      </c>
      <c r="F1322" t="s">
        <v>16</v>
      </c>
      <c r="G1322" t="s">
        <v>105</v>
      </c>
      <c r="H1322">
        <v>2020</v>
      </c>
      <c r="I1322">
        <v>0.96</v>
      </c>
      <c r="J1322">
        <v>1.0268160000000002</v>
      </c>
      <c r="K1322">
        <v>0.49478399999999995</v>
      </c>
      <c r="L1322">
        <v>0.53203200000000028</v>
      </c>
      <c r="M1322" t="s">
        <v>147</v>
      </c>
    </row>
    <row r="1323" spans="1:13" x14ac:dyDescent="0.3">
      <c r="A1323" t="s">
        <v>55</v>
      </c>
      <c r="B1323">
        <v>0.51539999999999997</v>
      </c>
      <c r="C1323">
        <v>1.0696000000000001</v>
      </c>
      <c r="D1323">
        <v>0.94089999999999996</v>
      </c>
      <c r="E1323" t="s">
        <v>16</v>
      </c>
      <c r="F1323" t="s">
        <v>16</v>
      </c>
      <c r="G1323" t="s">
        <v>106</v>
      </c>
      <c r="H1323">
        <v>2020</v>
      </c>
      <c r="I1323">
        <v>0.09</v>
      </c>
      <c r="J1323">
        <v>9.6264000000000002E-2</v>
      </c>
      <c r="K1323">
        <v>4.6385999999999997E-2</v>
      </c>
      <c r="L1323">
        <v>4.9878000000000006E-2</v>
      </c>
      <c r="M1323" t="s">
        <v>148</v>
      </c>
    </row>
    <row r="1324" spans="1:13" x14ac:dyDescent="0.3">
      <c r="A1324" t="s">
        <v>55</v>
      </c>
      <c r="B1324">
        <v>0.51539999999999997</v>
      </c>
      <c r="C1324">
        <v>1.0696000000000001</v>
      </c>
      <c r="D1324">
        <v>0.94089999999999996</v>
      </c>
      <c r="E1324" t="s">
        <v>16</v>
      </c>
      <c r="F1324" t="s">
        <v>16</v>
      </c>
      <c r="G1324" t="s">
        <v>107</v>
      </c>
      <c r="H1324">
        <v>2021</v>
      </c>
      <c r="I1324">
        <v>0.74</v>
      </c>
      <c r="J1324">
        <v>0.7915040000000001</v>
      </c>
      <c r="K1324">
        <v>0.38139599999999996</v>
      </c>
      <c r="L1324">
        <v>0.41010800000000014</v>
      </c>
      <c r="M1324" t="s">
        <v>149</v>
      </c>
    </row>
    <row r="1325" spans="1:13" x14ac:dyDescent="0.3">
      <c r="A1325" t="s">
        <v>55</v>
      </c>
      <c r="B1325">
        <v>0.54490000000000005</v>
      </c>
      <c r="C1325">
        <v>0.99690000000000001</v>
      </c>
      <c r="D1325">
        <v>0</v>
      </c>
      <c r="E1325" t="s">
        <v>115</v>
      </c>
      <c r="F1325" t="s">
        <v>115</v>
      </c>
      <c r="G1325" t="s">
        <v>98</v>
      </c>
      <c r="H1325">
        <v>2020</v>
      </c>
      <c r="I1325">
        <v>2.2799999999999998</v>
      </c>
      <c r="J1325">
        <v>2.272932</v>
      </c>
      <c r="K1325">
        <v>1.242372</v>
      </c>
      <c r="L1325">
        <v>1.0305599999999999</v>
      </c>
      <c r="M1325" t="s">
        <v>141</v>
      </c>
    </row>
    <row r="1326" spans="1:13" x14ac:dyDescent="0.3">
      <c r="A1326" t="s">
        <v>55</v>
      </c>
      <c r="B1326">
        <v>0.54490000000000005</v>
      </c>
      <c r="C1326">
        <v>0.99690000000000001</v>
      </c>
      <c r="D1326">
        <v>0</v>
      </c>
      <c r="E1326" t="s">
        <v>115</v>
      </c>
      <c r="F1326" t="s">
        <v>115</v>
      </c>
      <c r="G1326" t="s">
        <v>100</v>
      </c>
      <c r="H1326">
        <v>2020</v>
      </c>
      <c r="I1326">
        <v>0</v>
      </c>
      <c r="J1326">
        <v>0</v>
      </c>
      <c r="K1326">
        <v>0</v>
      </c>
      <c r="L1326">
        <v>0</v>
      </c>
      <c r="M1326" t="s">
        <v>142</v>
      </c>
    </row>
    <row r="1327" spans="1:13" x14ac:dyDescent="0.3">
      <c r="A1327" t="s">
        <v>55</v>
      </c>
      <c r="B1327">
        <v>0.54490000000000005</v>
      </c>
      <c r="C1327">
        <v>0.99690000000000001</v>
      </c>
      <c r="D1327">
        <v>0</v>
      </c>
      <c r="E1327" t="s">
        <v>115</v>
      </c>
      <c r="F1327" t="s">
        <v>115</v>
      </c>
      <c r="G1327" t="s">
        <v>101</v>
      </c>
      <c r="H1327">
        <v>2020</v>
      </c>
      <c r="I1327">
        <v>3.15</v>
      </c>
      <c r="J1327">
        <v>3.1402350000000001</v>
      </c>
      <c r="K1327">
        <v>1.7164350000000002</v>
      </c>
      <c r="L1327">
        <v>1.4238</v>
      </c>
      <c r="M1327" t="s">
        <v>143</v>
      </c>
    </row>
    <row r="1328" spans="1:13" x14ac:dyDescent="0.3">
      <c r="A1328" t="s">
        <v>55</v>
      </c>
      <c r="B1328">
        <v>0.54490000000000005</v>
      </c>
      <c r="C1328">
        <v>0.99690000000000001</v>
      </c>
      <c r="D1328">
        <v>0</v>
      </c>
      <c r="E1328" t="s">
        <v>115</v>
      </c>
      <c r="F1328" t="s">
        <v>115</v>
      </c>
      <c r="G1328" t="s">
        <v>102</v>
      </c>
      <c r="H1328">
        <v>2020</v>
      </c>
      <c r="I1328">
        <v>1.87</v>
      </c>
      <c r="J1328">
        <v>1.8642030000000001</v>
      </c>
      <c r="K1328">
        <v>1.0189630000000001</v>
      </c>
      <c r="L1328">
        <v>0.84523999999999999</v>
      </c>
      <c r="M1328" t="s">
        <v>144</v>
      </c>
    </row>
    <row r="1329" spans="1:13" x14ac:dyDescent="0.3">
      <c r="A1329" t="s">
        <v>55</v>
      </c>
      <c r="B1329">
        <v>0.54490000000000005</v>
      </c>
      <c r="C1329">
        <v>0.99690000000000001</v>
      </c>
      <c r="D1329">
        <v>0</v>
      </c>
      <c r="E1329" t="s">
        <v>115</v>
      </c>
      <c r="F1329" t="s">
        <v>115</v>
      </c>
      <c r="G1329" t="s">
        <v>103</v>
      </c>
      <c r="H1329">
        <v>2020</v>
      </c>
      <c r="I1329">
        <v>0</v>
      </c>
      <c r="J1329">
        <v>0</v>
      </c>
      <c r="K1329">
        <v>0</v>
      </c>
      <c r="L1329">
        <v>0</v>
      </c>
      <c r="M1329" t="s">
        <v>145</v>
      </c>
    </row>
    <row r="1330" spans="1:13" x14ac:dyDescent="0.3">
      <c r="A1330" t="s">
        <v>55</v>
      </c>
      <c r="B1330">
        <v>0.54490000000000005</v>
      </c>
      <c r="C1330">
        <v>0.99690000000000001</v>
      </c>
      <c r="D1330">
        <v>0</v>
      </c>
      <c r="E1330" t="s">
        <v>115</v>
      </c>
      <c r="F1330" t="s">
        <v>115</v>
      </c>
      <c r="G1330" t="s">
        <v>104</v>
      </c>
      <c r="H1330">
        <v>2020</v>
      </c>
      <c r="I1330">
        <v>0</v>
      </c>
      <c r="J1330">
        <v>0</v>
      </c>
      <c r="K1330">
        <v>0</v>
      </c>
      <c r="L1330">
        <v>0</v>
      </c>
      <c r="M1330" t="s">
        <v>146</v>
      </c>
    </row>
    <row r="1331" spans="1:13" x14ac:dyDescent="0.3">
      <c r="A1331" t="s">
        <v>55</v>
      </c>
      <c r="B1331">
        <v>0.54490000000000005</v>
      </c>
      <c r="C1331">
        <v>0.99690000000000001</v>
      </c>
      <c r="D1331">
        <v>0</v>
      </c>
      <c r="E1331" t="s">
        <v>115</v>
      </c>
      <c r="F1331" t="s">
        <v>115</v>
      </c>
      <c r="G1331" t="s">
        <v>105</v>
      </c>
      <c r="H1331">
        <v>2020</v>
      </c>
      <c r="I1331">
        <v>0.52</v>
      </c>
      <c r="J1331">
        <v>0.51838800000000007</v>
      </c>
      <c r="K1331">
        <v>0.28334800000000004</v>
      </c>
      <c r="L1331">
        <v>0.23504000000000003</v>
      </c>
      <c r="M1331" t="s">
        <v>147</v>
      </c>
    </row>
    <row r="1332" spans="1:13" x14ac:dyDescent="0.3">
      <c r="A1332" t="s">
        <v>55</v>
      </c>
      <c r="B1332">
        <v>0.54490000000000005</v>
      </c>
      <c r="C1332">
        <v>0.99690000000000001</v>
      </c>
      <c r="D1332">
        <v>0</v>
      </c>
      <c r="E1332" t="s">
        <v>115</v>
      </c>
      <c r="F1332" t="s">
        <v>115</v>
      </c>
      <c r="G1332" t="s">
        <v>106</v>
      </c>
      <c r="H1332">
        <v>2020</v>
      </c>
      <c r="I1332">
        <v>1.24</v>
      </c>
      <c r="J1332">
        <v>1.236156</v>
      </c>
      <c r="K1332">
        <v>0.67567600000000005</v>
      </c>
      <c r="L1332">
        <v>0.56047999999999998</v>
      </c>
      <c r="M1332" t="s">
        <v>148</v>
      </c>
    </row>
    <row r="1333" spans="1:13" x14ac:dyDescent="0.3">
      <c r="A1333" t="s">
        <v>55</v>
      </c>
      <c r="B1333">
        <v>0.54490000000000005</v>
      </c>
      <c r="C1333">
        <v>0.99690000000000001</v>
      </c>
      <c r="D1333">
        <v>0</v>
      </c>
      <c r="E1333" t="s">
        <v>115</v>
      </c>
      <c r="F1333" t="s">
        <v>115</v>
      </c>
      <c r="G1333" t="s">
        <v>107</v>
      </c>
      <c r="H1333">
        <v>2021</v>
      </c>
      <c r="I1333">
        <v>0.43</v>
      </c>
      <c r="J1333">
        <v>0.42866700000000002</v>
      </c>
      <c r="K1333">
        <v>0.23430700000000002</v>
      </c>
      <c r="L1333">
        <v>0.19436</v>
      </c>
      <c r="M1333" t="s">
        <v>149</v>
      </c>
    </row>
    <row r="1334" spans="1:13" x14ac:dyDescent="0.3">
      <c r="A1334" t="s">
        <v>55</v>
      </c>
      <c r="B1334">
        <v>0.12870000000000001</v>
      </c>
      <c r="C1334">
        <v>0.21829999999999999</v>
      </c>
      <c r="D1334">
        <v>0</v>
      </c>
      <c r="E1334" t="s">
        <v>116</v>
      </c>
      <c r="F1334" t="s">
        <v>116</v>
      </c>
      <c r="G1334" t="s">
        <v>98</v>
      </c>
      <c r="H1334">
        <v>2020</v>
      </c>
      <c r="I1334">
        <v>0</v>
      </c>
      <c r="J1334">
        <v>0</v>
      </c>
      <c r="K1334">
        <v>0</v>
      </c>
      <c r="L1334">
        <v>0</v>
      </c>
      <c r="M1334" t="s">
        <v>141</v>
      </c>
    </row>
    <row r="1335" spans="1:13" x14ac:dyDescent="0.3">
      <c r="A1335" t="s">
        <v>55</v>
      </c>
      <c r="B1335">
        <v>0.12870000000000001</v>
      </c>
      <c r="C1335">
        <v>0.21829999999999999</v>
      </c>
      <c r="D1335">
        <v>0</v>
      </c>
      <c r="E1335" t="s">
        <v>116</v>
      </c>
      <c r="F1335" t="s">
        <v>116</v>
      </c>
      <c r="G1335" t="s">
        <v>100</v>
      </c>
      <c r="H1335">
        <v>2020</v>
      </c>
      <c r="I1335">
        <v>0</v>
      </c>
      <c r="J1335">
        <v>0</v>
      </c>
      <c r="K1335">
        <v>0</v>
      </c>
      <c r="L1335">
        <v>0</v>
      </c>
      <c r="M1335" t="s">
        <v>142</v>
      </c>
    </row>
    <row r="1336" spans="1:13" x14ac:dyDescent="0.3">
      <c r="A1336" t="s">
        <v>55</v>
      </c>
      <c r="B1336">
        <v>0.12870000000000001</v>
      </c>
      <c r="C1336">
        <v>0.21829999999999999</v>
      </c>
      <c r="D1336">
        <v>0</v>
      </c>
      <c r="E1336" t="s">
        <v>116</v>
      </c>
      <c r="F1336" t="s">
        <v>116</v>
      </c>
      <c r="G1336" t="s">
        <v>101</v>
      </c>
      <c r="H1336">
        <v>2020</v>
      </c>
      <c r="I1336">
        <v>0</v>
      </c>
      <c r="J1336">
        <v>0</v>
      </c>
      <c r="K1336">
        <v>0</v>
      </c>
      <c r="L1336">
        <v>0</v>
      </c>
      <c r="M1336" t="s">
        <v>143</v>
      </c>
    </row>
    <row r="1337" spans="1:13" x14ac:dyDescent="0.3">
      <c r="A1337" t="s">
        <v>55</v>
      </c>
      <c r="B1337">
        <v>0.12870000000000001</v>
      </c>
      <c r="C1337">
        <v>0.21829999999999999</v>
      </c>
      <c r="D1337">
        <v>0</v>
      </c>
      <c r="E1337" t="s">
        <v>116</v>
      </c>
      <c r="F1337" t="s">
        <v>116</v>
      </c>
      <c r="G1337" t="s">
        <v>102</v>
      </c>
      <c r="H1337">
        <v>2020</v>
      </c>
      <c r="I1337">
        <v>0</v>
      </c>
      <c r="J1337">
        <v>0</v>
      </c>
      <c r="K1337">
        <v>0</v>
      </c>
      <c r="L1337">
        <v>0</v>
      </c>
      <c r="M1337" t="s">
        <v>144</v>
      </c>
    </row>
    <row r="1338" spans="1:13" x14ac:dyDescent="0.3">
      <c r="A1338" t="s">
        <v>55</v>
      </c>
      <c r="B1338">
        <v>0.12870000000000001</v>
      </c>
      <c r="C1338">
        <v>0.21829999999999999</v>
      </c>
      <c r="D1338">
        <v>0</v>
      </c>
      <c r="E1338" t="s">
        <v>116</v>
      </c>
      <c r="F1338" t="s">
        <v>116</v>
      </c>
      <c r="G1338" t="s">
        <v>103</v>
      </c>
      <c r="H1338">
        <v>2020</v>
      </c>
      <c r="I1338">
        <v>0</v>
      </c>
      <c r="J1338">
        <v>0</v>
      </c>
      <c r="K1338">
        <v>0</v>
      </c>
      <c r="L1338">
        <v>0</v>
      </c>
      <c r="M1338" t="s">
        <v>145</v>
      </c>
    </row>
    <row r="1339" spans="1:13" x14ac:dyDescent="0.3">
      <c r="A1339" t="s">
        <v>55</v>
      </c>
      <c r="B1339">
        <v>0.12870000000000001</v>
      </c>
      <c r="C1339">
        <v>0.21829999999999999</v>
      </c>
      <c r="D1339">
        <v>0</v>
      </c>
      <c r="E1339" t="s">
        <v>116</v>
      </c>
      <c r="F1339" t="s">
        <v>116</v>
      </c>
      <c r="G1339" t="s">
        <v>104</v>
      </c>
      <c r="H1339">
        <v>2020</v>
      </c>
      <c r="I1339">
        <v>0</v>
      </c>
      <c r="J1339">
        <v>0</v>
      </c>
      <c r="K1339">
        <v>0</v>
      </c>
      <c r="L1339">
        <v>0</v>
      </c>
      <c r="M1339" t="s">
        <v>146</v>
      </c>
    </row>
    <row r="1340" spans="1:13" x14ac:dyDescent="0.3">
      <c r="A1340" t="s">
        <v>55</v>
      </c>
      <c r="B1340">
        <v>0.12870000000000001</v>
      </c>
      <c r="C1340">
        <v>0.21829999999999999</v>
      </c>
      <c r="D1340">
        <v>0</v>
      </c>
      <c r="E1340" t="s">
        <v>116</v>
      </c>
      <c r="F1340" t="s">
        <v>116</v>
      </c>
      <c r="G1340" t="s">
        <v>105</v>
      </c>
      <c r="H1340">
        <v>2020</v>
      </c>
      <c r="I1340">
        <v>0</v>
      </c>
      <c r="J1340">
        <v>0</v>
      </c>
      <c r="K1340">
        <v>0</v>
      </c>
      <c r="L1340">
        <v>0</v>
      </c>
      <c r="M1340" t="s">
        <v>147</v>
      </c>
    </row>
    <row r="1341" spans="1:13" x14ac:dyDescent="0.3">
      <c r="A1341" t="s">
        <v>55</v>
      </c>
      <c r="B1341">
        <v>0.12870000000000001</v>
      </c>
      <c r="C1341">
        <v>0.21829999999999999</v>
      </c>
      <c r="D1341">
        <v>0</v>
      </c>
      <c r="E1341" t="s">
        <v>116</v>
      </c>
      <c r="F1341" t="s">
        <v>116</v>
      </c>
      <c r="G1341" t="s">
        <v>106</v>
      </c>
      <c r="H1341">
        <v>2020</v>
      </c>
      <c r="I1341">
        <v>0.28999999999999998</v>
      </c>
      <c r="J1341">
        <v>6.3306999999999988E-2</v>
      </c>
      <c r="K1341">
        <v>3.7323000000000002E-2</v>
      </c>
      <c r="L1341">
        <v>2.5983999999999986E-2</v>
      </c>
      <c r="M1341" t="s">
        <v>148</v>
      </c>
    </row>
    <row r="1342" spans="1:13" x14ac:dyDescent="0.3">
      <c r="A1342" t="s">
        <v>55</v>
      </c>
      <c r="B1342">
        <v>0.12870000000000001</v>
      </c>
      <c r="C1342">
        <v>0.21829999999999999</v>
      </c>
      <c r="D1342">
        <v>0</v>
      </c>
      <c r="E1342" t="s">
        <v>116</v>
      </c>
      <c r="F1342" t="s">
        <v>116</v>
      </c>
      <c r="G1342" t="s">
        <v>107</v>
      </c>
      <c r="H1342">
        <v>2021</v>
      </c>
      <c r="I1342">
        <v>0</v>
      </c>
      <c r="J1342">
        <v>0</v>
      </c>
      <c r="K1342">
        <v>0</v>
      </c>
      <c r="L1342">
        <v>0</v>
      </c>
      <c r="M1342" t="s">
        <v>149</v>
      </c>
    </row>
    <row r="1343" spans="1:13" x14ac:dyDescent="0.3">
      <c r="A1343" t="s">
        <v>55</v>
      </c>
      <c r="B1343">
        <v>0.58069999999999999</v>
      </c>
      <c r="C1343">
        <v>1.1163000000000001</v>
      </c>
      <c r="D1343">
        <v>1.1140000000000001</v>
      </c>
      <c r="E1343" t="s">
        <v>112</v>
      </c>
      <c r="F1343" t="s">
        <v>112</v>
      </c>
      <c r="G1343" t="s">
        <v>98</v>
      </c>
      <c r="H1343">
        <v>2020</v>
      </c>
      <c r="I1343">
        <v>0.06</v>
      </c>
      <c r="J1343">
        <v>6.6977999999999996E-2</v>
      </c>
      <c r="K1343">
        <v>3.4841999999999998E-2</v>
      </c>
      <c r="L1343">
        <v>3.2135999999999998E-2</v>
      </c>
      <c r="M1343" t="s">
        <v>141</v>
      </c>
    </row>
    <row r="1344" spans="1:13" x14ac:dyDescent="0.3">
      <c r="A1344" t="s">
        <v>55</v>
      </c>
      <c r="B1344">
        <v>0.58069999999999999</v>
      </c>
      <c r="C1344">
        <v>1.1163000000000001</v>
      </c>
      <c r="D1344">
        <v>1.1140000000000001</v>
      </c>
      <c r="E1344" t="s">
        <v>112</v>
      </c>
      <c r="F1344" t="s">
        <v>112</v>
      </c>
      <c r="G1344" t="s">
        <v>100</v>
      </c>
      <c r="H1344">
        <v>2020</v>
      </c>
      <c r="I1344">
        <v>0</v>
      </c>
      <c r="J1344">
        <v>0</v>
      </c>
      <c r="K1344">
        <v>0</v>
      </c>
      <c r="L1344">
        <v>0</v>
      </c>
      <c r="M1344" t="s">
        <v>142</v>
      </c>
    </row>
    <row r="1345" spans="1:13" x14ac:dyDescent="0.3">
      <c r="A1345" t="s">
        <v>55</v>
      </c>
      <c r="B1345">
        <v>0.58069999999999999</v>
      </c>
      <c r="C1345">
        <v>1.1163000000000001</v>
      </c>
      <c r="D1345">
        <v>1.1140000000000001</v>
      </c>
      <c r="E1345" t="s">
        <v>112</v>
      </c>
      <c r="F1345" t="s">
        <v>112</v>
      </c>
      <c r="G1345" t="s">
        <v>101</v>
      </c>
      <c r="H1345">
        <v>2020</v>
      </c>
      <c r="I1345">
        <v>0</v>
      </c>
      <c r="J1345">
        <v>0</v>
      </c>
      <c r="K1345">
        <v>0</v>
      </c>
      <c r="L1345">
        <v>0</v>
      </c>
      <c r="M1345" t="s">
        <v>143</v>
      </c>
    </row>
    <row r="1346" spans="1:13" x14ac:dyDescent="0.3">
      <c r="A1346" t="s">
        <v>55</v>
      </c>
      <c r="B1346">
        <v>0.58069999999999999</v>
      </c>
      <c r="C1346">
        <v>1.1163000000000001</v>
      </c>
      <c r="D1346">
        <v>1.1140000000000001</v>
      </c>
      <c r="E1346" t="s">
        <v>112</v>
      </c>
      <c r="F1346" t="s">
        <v>112</v>
      </c>
      <c r="G1346" t="s">
        <v>102</v>
      </c>
      <c r="H1346">
        <v>2020</v>
      </c>
      <c r="I1346">
        <v>0</v>
      </c>
      <c r="J1346">
        <v>0</v>
      </c>
      <c r="K1346">
        <v>0</v>
      </c>
      <c r="L1346">
        <v>0</v>
      </c>
      <c r="M1346" t="s">
        <v>144</v>
      </c>
    </row>
    <row r="1347" spans="1:13" x14ac:dyDescent="0.3">
      <c r="A1347" t="s">
        <v>55</v>
      </c>
      <c r="B1347">
        <v>0.58069999999999999</v>
      </c>
      <c r="C1347">
        <v>1.1163000000000001</v>
      </c>
      <c r="D1347">
        <v>1.1140000000000001</v>
      </c>
      <c r="E1347" t="s">
        <v>112</v>
      </c>
      <c r="F1347" t="s">
        <v>112</v>
      </c>
      <c r="G1347" t="s">
        <v>103</v>
      </c>
      <c r="H1347">
        <v>2020</v>
      </c>
      <c r="I1347">
        <v>0</v>
      </c>
      <c r="J1347">
        <v>0</v>
      </c>
      <c r="K1347">
        <v>0</v>
      </c>
      <c r="L1347">
        <v>0</v>
      </c>
      <c r="M1347" t="s">
        <v>145</v>
      </c>
    </row>
    <row r="1348" spans="1:13" x14ac:dyDescent="0.3">
      <c r="A1348" t="s">
        <v>55</v>
      </c>
      <c r="B1348">
        <v>0.58069999999999999</v>
      </c>
      <c r="C1348">
        <v>1.1163000000000001</v>
      </c>
      <c r="D1348">
        <v>1.1140000000000001</v>
      </c>
      <c r="E1348" t="s">
        <v>112</v>
      </c>
      <c r="F1348" t="s">
        <v>112</v>
      </c>
      <c r="G1348" t="s">
        <v>104</v>
      </c>
      <c r="H1348">
        <v>2020</v>
      </c>
      <c r="I1348">
        <v>0</v>
      </c>
      <c r="J1348">
        <v>0</v>
      </c>
      <c r="K1348">
        <v>0</v>
      </c>
      <c r="L1348">
        <v>0</v>
      </c>
      <c r="M1348" t="s">
        <v>146</v>
      </c>
    </row>
    <row r="1349" spans="1:13" x14ac:dyDescent="0.3">
      <c r="A1349" t="s">
        <v>55</v>
      </c>
      <c r="B1349">
        <v>0.58069999999999999</v>
      </c>
      <c r="C1349">
        <v>1.1163000000000001</v>
      </c>
      <c r="D1349">
        <v>1.1140000000000001</v>
      </c>
      <c r="E1349" t="s">
        <v>112</v>
      </c>
      <c r="F1349" t="s">
        <v>112</v>
      </c>
      <c r="G1349" t="s">
        <v>105</v>
      </c>
      <c r="H1349">
        <v>2020</v>
      </c>
      <c r="I1349">
        <v>0.22</v>
      </c>
      <c r="J1349">
        <v>0.24558600000000003</v>
      </c>
      <c r="K1349">
        <v>0.12775400000000001</v>
      </c>
      <c r="L1349">
        <v>0.11783200000000002</v>
      </c>
      <c r="M1349" t="s">
        <v>147</v>
      </c>
    </row>
    <row r="1350" spans="1:13" x14ac:dyDescent="0.3">
      <c r="A1350" t="s">
        <v>55</v>
      </c>
      <c r="B1350">
        <v>0.58069999999999999</v>
      </c>
      <c r="C1350">
        <v>1.1163000000000001</v>
      </c>
      <c r="D1350">
        <v>1.1140000000000001</v>
      </c>
      <c r="E1350" t="s">
        <v>112</v>
      </c>
      <c r="F1350" t="s">
        <v>112</v>
      </c>
      <c r="G1350" t="s">
        <v>106</v>
      </c>
      <c r="H1350">
        <v>2020</v>
      </c>
      <c r="I1350">
        <v>0</v>
      </c>
      <c r="J1350">
        <v>0</v>
      </c>
      <c r="K1350">
        <v>0</v>
      </c>
      <c r="L1350">
        <v>0</v>
      </c>
      <c r="M1350" t="s">
        <v>148</v>
      </c>
    </row>
    <row r="1351" spans="1:13" x14ac:dyDescent="0.3">
      <c r="A1351" t="s">
        <v>55</v>
      </c>
      <c r="B1351">
        <v>0.58069999999999999</v>
      </c>
      <c r="C1351">
        <v>1.1163000000000001</v>
      </c>
      <c r="D1351">
        <v>1.1140000000000001</v>
      </c>
      <c r="E1351" t="s">
        <v>112</v>
      </c>
      <c r="F1351" t="s">
        <v>112</v>
      </c>
      <c r="G1351" t="s">
        <v>107</v>
      </c>
      <c r="H1351">
        <v>2021</v>
      </c>
      <c r="I1351">
        <v>0</v>
      </c>
      <c r="J1351">
        <v>0</v>
      </c>
      <c r="K1351">
        <v>0</v>
      </c>
      <c r="L1351">
        <v>0</v>
      </c>
      <c r="M1351" t="s">
        <v>149</v>
      </c>
    </row>
    <row r="1352" spans="1:13" x14ac:dyDescent="0.3">
      <c r="A1352" t="s">
        <v>56</v>
      </c>
      <c r="B1352">
        <v>95.312200000000004</v>
      </c>
      <c r="C1352">
        <v>102.65430000000001</v>
      </c>
      <c r="D1352">
        <v>98.272900000000007</v>
      </c>
      <c r="E1352" t="s">
        <v>115</v>
      </c>
      <c r="F1352" t="s">
        <v>115</v>
      </c>
      <c r="G1352" t="s">
        <v>98</v>
      </c>
      <c r="H1352">
        <v>2020</v>
      </c>
      <c r="I1352">
        <v>2.54</v>
      </c>
      <c r="J1352">
        <v>260.74192200000005</v>
      </c>
      <c r="K1352">
        <v>242.09298800000002</v>
      </c>
      <c r="L1352">
        <v>18.648934000000025</v>
      </c>
      <c r="M1352" t="s">
        <v>141</v>
      </c>
    </row>
    <row r="1353" spans="1:13" x14ac:dyDescent="0.3">
      <c r="A1353" t="s">
        <v>56</v>
      </c>
      <c r="B1353">
        <v>95.312200000000004</v>
      </c>
      <c r="C1353">
        <v>102.65430000000001</v>
      </c>
      <c r="D1353">
        <v>98.272900000000007</v>
      </c>
      <c r="E1353" t="s">
        <v>115</v>
      </c>
      <c r="F1353" t="s">
        <v>115</v>
      </c>
      <c r="G1353" t="s">
        <v>100</v>
      </c>
      <c r="H1353">
        <v>2020</v>
      </c>
      <c r="I1353">
        <v>1.02</v>
      </c>
      <c r="J1353">
        <v>104.70738600000001</v>
      </c>
      <c r="K1353">
        <v>97.218444000000005</v>
      </c>
      <c r="L1353">
        <v>7.4889420000000086</v>
      </c>
      <c r="M1353" t="s">
        <v>142</v>
      </c>
    </row>
    <row r="1354" spans="1:13" x14ac:dyDescent="0.3">
      <c r="A1354" t="s">
        <v>56</v>
      </c>
      <c r="B1354">
        <v>95.312200000000004</v>
      </c>
      <c r="C1354">
        <v>102.65430000000001</v>
      </c>
      <c r="D1354">
        <v>98.272900000000007</v>
      </c>
      <c r="E1354" t="s">
        <v>115</v>
      </c>
      <c r="F1354" t="s">
        <v>115</v>
      </c>
      <c r="G1354" t="s">
        <v>101</v>
      </c>
      <c r="H1354">
        <v>2020</v>
      </c>
      <c r="I1354">
        <v>1.59</v>
      </c>
      <c r="J1354">
        <v>163.22033700000003</v>
      </c>
      <c r="K1354">
        <v>151.54639800000001</v>
      </c>
      <c r="L1354">
        <v>11.673939000000018</v>
      </c>
      <c r="M1354" t="s">
        <v>143</v>
      </c>
    </row>
    <row r="1355" spans="1:13" x14ac:dyDescent="0.3">
      <c r="A1355" t="s">
        <v>56</v>
      </c>
      <c r="B1355">
        <v>95.312200000000004</v>
      </c>
      <c r="C1355">
        <v>102.65430000000001</v>
      </c>
      <c r="D1355">
        <v>98.272900000000007</v>
      </c>
      <c r="E1355" t="s">
        <v>115</v>
      </c>
      <c r="F1355" t="s">
        <v>115</v>
      </c>
      <c r="G1355" t="s">
        <v>102</v>
      </c>
      <c r="H1355">
        <v>2020</v>
      </c>
      <c r="I1355">
        <v>0</v>
      </c>
      <c r="J1355">
        <v>0</v>
      </c>
      <c r="K1355">
        <v>0</v>
      </c>
      <c r="L1355">
        <v>0</v>
      </c>
      <c r="M1355" t="s">
        <v>144</v>
      </c>
    </row>
    <row r="1356" spans="1:13" x14ac:dyDescent="0.3">
      <c r="A1356" t="s">
        <v>56</v>
      </c>
      <c r="B1356">
        <v>95.312200000000004</v>
      </c>
      <c r="C1356">
        <v>102.65430000000001</v>
      </c>
      <c r="D1356">
        <v>98.272900000000007</v>
      </c>
      <c r="E1356" t="s">
        <v>115</v>
      </c>
      <c r="F1356" t="s">
        <v>115</v>
      </c>
      <c r="G1356" t="s">
        <v>103</v>
      </c>
      <c r="H1356">
        <v>2020</v>
      </c>
      <c r="I1356">
        <v>8.0299999999999994</v>
      </c>
      <c r="J1356">
        <v>824.314029</v>
      </c>
      <c r="K1356">
        <v>765.35696599999994</v>
      </c>
      <c r="L1356">
        <v>58.957063000000062</v>
      </c>
      <c r="M1356" t="s">
        <v>145</v>
      </c>
    </row>
    <row r="1357" spans="1:13" x14ac:dyDescent="0.3">
      <c r="A1357" t="s">
        <v>56</v>
      </c>
      <c r="B1357">
        <v>95.312200000000004</v>
      </c>
      <c r="C1357">
        <v>102.65430000000001</v>
      </c>
      <c r="D1357">
        <v>98.272900000000007</v>
      </c>
      <c r="E1357" t="s">
        <v>115</v>
      </c>
      <c r="F1357" t="s">
        <v>115</v>
      </c>
      <c r="G1357" t="s">
        <v>104</v>
      </c>
      <c r="H1357">
        <v>2020</v>
      </c>
      <c r="I1357">
        <v>0</v>
      </c>
      <c r="J1357">
        <v>0</v>
      </c>
      <c r="K1357">
        <v>0</v>
      </c>
      <c r="L1357">
        <v>0</v>
      </c>
      <c r="M1357" t="s">
        <v>146</v>
      </c>
    </row>
    <row r="1358" spans="1:13" x14ac:dyDescent="0.3">
      <c r="A1358" t="s">
        <v>56</v>
      </c>
      <c r="B1358">
        <v>95.312200000000004</v>
      </c>
      <c r="C1358">
        <v>102.65430000000001</v>
      </c>
      <c r="D1358">
        <v>98.272900000000007</v>
      </c>
      <c r="E1358" t="s">
        <v>115</v>
      </c>
      <c r="F1358" t="s">
        <v>115</v>
      </c>
      <c r="G1358" t="s">
        <v>105</v>
      </c>
      <c r="H1358">
        <v>2020</v>
      </c>
      <c r="I1358">
        <v>3.67</v>
      </c>
      <c r="J1358">
        <v>376.74128100000001</v>
      </c>
      <c r="K1358">
        <v>349.79577399999999</v>
      </c>
      <c r="L1358">
        <v>26.945507000000021</v>
      </c>
      <c r="M1358" t="s">
        <v>147</v>
      </c>
    </row>
    <row r="1359" spans="1:13" x14ac:dyDescent="0.3">
      <c r="A1359" t="s">
        <v>56</v>
      </c>
      <c r="B1359">
        <v>95.312200000000004</v>
      </c>
      <c r="C1359">
        <v>102.65430000000001</v>
      </c>
      <c r="D1359">
        <v>98.272900000000007</v>
      </c>
      <c r="E1359" t="s">
        <v>115</v>
      </c>
      <c r="F1359" t="s">
        <v>115</v>
      </c>
      <c r="G1359" t="s">
        <v>106</v>
      </c>
      <c r="H1359">
        <v>2020</v>
      </c>
      <c r="I1359">
        <v>0.61</v>
      </c>
      <c r="J1359">
        <v>62.619123000000002</v>
      </c>
      <c r="K1359">
        <v>58.140442</v>
      </c>
      <c r="L1359">
        <v>4.4786810000000017</v>
      </c>
      <c r="M1359" t="s">
        <v>148</v>
      </c>
    </row>
    <row r="1360" spans="1:13" x14ac:dyDescent="0.3">
      <c r="A1360" t="s">
        <v>56</v>
      </c>
      <c r="B1360">
        <v>95.312200000000004</v>
      </c>
      <c r="C1360">
        <v>102.65430000000001</v>
      </c>
      <c r="D1360">
        <v>98.272900000000007</v>
      </c>
      <c r="E1360" t="s">
        <v>115</v>
      </c>
      <c r="F1360" t="s">
        <v>115</v>
      </c>
      <c r="G1360" t="s">
        <v>107</v>
      </c>
      <c r="H1360">
        <v>2021</v>
      </c>
      <c r="I1360">
        <v>0</v>
      </c>
      <c r="J1360">
        <v>0</v>
      </c>
      <c r="K1360">
        <v>0</v>
      </c>
      <c r="L1360">
        <v>0</v>
      </c>
      <c r="M1360" t="s">
        <v>149</v>
      </c>
    </row>
    <row r="1361" spans="1:13" x14ac:dyDescent="0.3">
      <c r="A1361" t="s">
        <v>56</v>
      </c>
      <c r="B1361">
        <v>149.25299999999999</v>
      </c>
      <c r="C1361">
        <v>213.59350000000001</v>
      </c>
      <c r="D1361">
        <v>227.85329999999999</v>
      </c>
      <c r="E1361" t="s">
        <v>116</v>
      </c>
      <c r="F1361" t="s">
        <v>116</v>
      </c>
      <c r="G1361" t="s">
        <v>98</v>
      </c>
      <c r="H1361">
        <v>2020</v>
      </c>
      <c r="I1361">
        <v>2.46</v>
      </c>
      <c r="J1361">
        <v>525.44001000000003</v>
      </c>
      <c r="K1361">
        <v>367.16237999999998</v>
      </c>
      <c r="L1361">
        <v>158.27763000000004</v>
      </c>
      <c r="M1361" t="s">
        <v>141</v>
      </c>
    </row>
    <row r="1362" spans="1:13" x14ac:dyDescent="0.3">
      <c r="A1362" t="s">
        <v>56</v>
      </c>
      <c r="B1362">
        <v>149.25299999999999</v>
      </c>
      <c r="C1362">
        <v>213.59350000000001</v>
      </c>
      <c r="D1362">
        <v>227.85329999999999</v>
      </c>
      <c r="E1362" t="s">
        <v>116</v>
      </c>
      <c r="F1362" t="s">
        <v>116</v>
      </c>
      <c r="G1362" t="s">
        <v>100</v>
      </c>
      <c r="H1362">
        <v>2020</v>
      </c>
      <c r="I1362">
        <v>0</v>
      </c>
      <c r="J1362">
        <v>0</v>
      </c>
      <c r="K1362">
        <v>0</v>
      </c>
      <c r="L1362">
        <v>0</v>
      </c>
      <c r="M1362" t="s">
        <v>142</v>
      </c>
    </row>
    <row r="1363" spans="1:13" x14ac:dyDescent="0.3">
      <c r="A1363" t="s">
        <v>56</v>
      </c>
      <c r="B1363">
        <v>149.25299999999999</v>
      </c>
      <c r="C1363">
        <v>213.59350000000001</v>
      </c>
      <c r="D1363">
        <v>227.85329999999999</v>
      </c>
      <c r="E1363" t="s">
        <v>116</v>
      </c>
      <c r="F1363" t="s">
        <v>116</v>
      </c>
      <c r="G1363" t="s">
        <v>101</v>
      </c>
      <c r="H1363">
        <v>2020</v>
      </c>
      <c r="I1363">
        <v>4.8600000000000003</v>
      </c>
      <c r="J1363">
        <v>1038.0644100000002</v>
      </c>
      <c r="K1363">
        <v>725.36957999999993</v>
      </c>
      <c r="L1363">
        <v>312.69483000000025</v>
      </c>
      <c r="M1363" t="s">
        <v>143</v>
      </c>
    </row>
    <row r="1364" spans="1:13" x14ac:dyDescent="0.3">
      <c r="A1364" t="s">
        <v>56</v>
      </c>
      <c r="B1364">
        <v>149.25299999999999</v>
      </c>
      <c r="C1364">
        <v>213.59350000000001</v>
      </c>
      <c r="D1364">
        <v>227.85329999999999</v>
      </c>
      <c r="E1364" t="s">
        <v>116</v>
      </c>
      <c r="F1364" t="s">
        <v>116</v>
      </c>
      <c r="G1364" t="s">
        <v>102</v>
      </c>
      <c r="H1364">
        <v>2020</v>
      </c>
      <c r="I1364">
        <v>4.3899999999999997</v>
      </c>
      <c r="J1364">
        <v>937.67546499999992</v>
      </c>
      <c r="K1364">
        <v>655.22066999999993</v>
      </c>
      <c r="L1364">
        <v>282.45479499999999</v>
      </c>
      <c r="M1364" t="s">
        <v>144</v>
      </c>
    </row>
    <row r="1365" spans="1:13" x14ac:dyDescent="0.3">
      <c r="A1365" t="s">
        <v>56</v>
      </c>
      <c r="B1365">
        <v>149.25299999999999</v>
      </c>
      <c r="C1365">
        <v>213.59350000000001</v>
      </c>
      <c r="D1365">
        <v>227.85329999999999</v>
      </c>
      <c r="E1365" t="s">
        <v>116</v>
      </c>
      <c r="F1365" t="s">
        <v>116</v>
      </c>
      <c r="G1365" t="s">
        <v>103</v>
      </c>
      <c r="H1365">
        <v>2020</v>
      </c>
      <c r="I1365">
        <v>4.38</v>
      </c>
      <c r="J1365">
        <v>935.53953000000001</v>
      </c>
      <c r="K1365">
        <v>653.72813999999994</v>
      </c>
      <c r="L1365">
        <v>281.81139000000007</v>
      </c>
      <c r="M1365" t="s">
        <v>145</v>
      </c>
    </row>
    <row r="1366" spans="1:13" x14ac:dyDescent="0.3">
      <c r="A1366" t="s">
        <v>56</v>
      </c>
      <c r="B1366">
        <v>149.25299999999999</v>
      </c>
      <c r="C1366">
        <v>213.59350000000001</v>
      </c>
      <c r="D1366">
        <v>227.85329999999999</v>
      </c>
      <c r="E1366" t="s">
        <v>116</v>
      </c>
      <c r="F1366" t="s">
        <v>116</v>
      </c>
      <c r="G1366" t="s">
        <v>104</v>
      </c>
      <c r="H1366">
        <v>2020</v>
      </c>
      <c r="I1366">
        <v>0</v>
      </c>
      <c r="J1366">
        <v>0</v>
      </c>
      <c r="K1366">
        <v>0</v>
      </c>
      <c r="L1366">
        <v>0</v>
      </c>
      <c r="M1366" t="s">
        <v>146</v>
      </c>
    </row>
    <row r="1367" spans="1:13" x14ac:dyDescent="0.3">
      <c r="A1367" t="s">
        <v>56</v>
      </c>
      <c r="B1367">
        <v>149.25299999999999</v>
      </c>
      <c r="C1367">
        <v>213.59350000000001</v>
      </c>
      <c r="D1367">
        <v>227.85329999999999</v>
      </c>
      <c r="E1367" t="s">
        <v>116</v>
      </c>
      <c r="F1367" t="s">
        <v>116</v>
      </c>
      <c r="G1367" t="s">
        <v>105</v>
      </c>
      <c r="H1367">
        <v>2020</v>
      </c>
      <c r="I1367">
        <v>0.3</v>
      </c>
      <c r="J1367">
        <v>64.078050000000005</v>
      </c>
      <c r="K1367">
        <v>44.775899999999993</v>
      </c>
      <c r="L1367">
        <v>19.302150000000012</v>
      </c>
      <c r="M1367" t="s">
        <v>147</v>
      </c>
    </row>
    <row r="1368" spans="1:13" x14ac:dyDescent="0.3">
      <c r="A1368" t="s">
        <v>56</v>
      </c>
      <c r="B1368">
        <v>149.25299999999999</v>
      </c>
      <c r="C1368">
        <v>213.59350000000001</v>
      </c>
      <c r="D1368">
        <v>227.85329999999999</v>
      </c>
      <c r="E1368" t="s">
        <v>116</v>
      </c>
      <c r="F1368" t="s">
        <v>116</v>
      </c>
      <c r="G1368" t="s">
        <v>106</v>
      </c>
      <c r="H1368">
        <v>2020</v>
      </c>
      <c r="I1368">
        <v>0.04</v>
      </c>
      <c r="J1368">
        <v>8.5437399999999997</v>
      </c>
      <c r="K1368">
        <v>5.9701199999999996</v>
      </c>
      <c r="L1368">
        <v>2.57362</v>
      </c>
      <c r="M1368" t="s">
        <v>148</v>
      </c>
    </row>
    <row r="1369" spans="1:13" x14ac:dyDescent="0.3">
      <c r="A1369" t="s">
        <v>56</v>
      </c>
      <c r="B1369">
        <v>149.25299999999999</v>
      </c>
      <c r="C1369">
        <v>213.59350000000001</v>
      </c>
      <c r="D1369">
        <v>227.85329999999999</v>
      </c>
      <c r="E1369" t="s">
        <v>116</v>
      </c>
      <c r="F1369" t="s">
        <v>116</v>
      </c>
      <c r="G1369" t="s">
        <v>107</v>
      </c>
      <c r="H1369">
        <v>2021</v>
      </c>
      <c r="I1369">
        <v>2.11</v>
      </c>
      <c r="J1369">
        <v>450.68228499999998</v>
      </c>
      <c r="K1369">
        <v>314.92382999999995</v>
      </c>
      <c r="L1369">
        <v>135.75845500000003</v>
      </c>
      <c r="M1369" t="s">
        <v>149</v>
      </c>
    </row>
    <row r="1370" spans="1:13" x14ac:dyDescent="0.3">
      <c r="A1370" t="s">
        <v>56</v>
      </c>
      <c r="B1370">
        <v>44.316800000000001</v>
      </c>
      <c r="C1370">
        <v>49.709000000000003</v>
      </c>
      <c r="D1370">
        <v>49.892299999999999</v>
      </c>
      <c r="E1370" t="s">
        <v>16</v>
      </c>
      <c r="F1370" t="s">
        <v>16</v>
      </c>
      <c r="G1370" t="s">
        <v>98</v>
      </c>
      <c r="H1370">
        <v>2020</v>
      </c>
      <c r="I1370">
        <v>3.15</v>
      </c>
      <c r="J1370">
        <v>156.58335</v>
      </c>
      <c r="K1370">
        <v>139.59791999999999</v>
      </c>
      <c r="L1370">
        <v>16.985430000000008</v>
      </c>
      <c r="M1370" t="s">
        <v>141</v>
      </c>
    </row>
    <row r="1371" spans="1:13" x14ac:dyDescent="0.3">
      <c r="A1371" t="s">
        <v>56</v>
      </c>
      <c r="B1371">
        <v>44.316800000000001</v>
      </c>
      <c r="C1371">
        <v>49.709000000000003</v>
      </c>
      <c r="D1371">
        <v>49.892299999999999</v>
      </c>
      <c r="E1371" t="s">
        <v>16</v>
      </c>
      <c r="F1371" t="s">
        <v>16</v>
      </c>
      <c r="G1371" t="s">
        <v>100</v>
      </c>
      <c r="H1371">
        <v>2020</v>
      </c>
      <c r="I1371">
        <v>3.61</v>
      </c>
      <c r="J1371">
        <v>179.44949</v>
      </c>
      <c r="K1371">
        <v>159.98364799999999</v>
      </c>
      <c r="L1371">
        <v>19.465842000000009</v>
      </c>
      <c r="M1371" t="s">
        <v>142</v>
      </c>
    </row>
    <row r="1372" spans="1:13" x14ac:dyDescent="0.3">
      <c r="A1372" t="s">
        <v>56</v>
      </c>
      <c r="B1372">
        <v>44.316800000000001</v>
      </c>
      <c r="C1372">
        <v>49.709000000000003</v>
      </c>
      <c r="D1372">
        <v>49.892299999999999</v>
      </c>
      <c r="E1372" t="s">
        <v>16</v>
      </c>
      <c r="F1372" t="s">
        <v>16</v>
      </c>
      <c r="G1372" t="s">
        <v>101</v>
      </c>
      <c r="H1372">
        <v>2020</v>
      </c>
      <c r="I1372">
        <v>0</v>
      </c>
      <c r="J1372">
        <v>0</v>
      </c>
      <c r="K1372">
        <v>0</v>
      </c>
      <c r="L1372">
        <v>0</v>
      </c>
      <c r="M1372" t="s">
        <v>143</v>
      </c>
    </row>
    <row r="1373" spans="1:13" x14ac:dyDescent="0.3">
      <c r="A1373" t="s">
        <v>56</v>
      </c>
      <c r="B1373">
        <v>44.316800000000001</v>
      </c>
      <c r="C1373">
        <v>49.709000000000003</v>
      </c>
      <c r="D1373">
        <v>49.892299999999999</v>
      </c>
      <c r="E1373" t="s">
        <v>16</v>
      </c>
      <c r="F1373" t="s">
        <v>16</v>
      </c>
      <c r="G1373" t="s">
        <v>102</v>
      </c>
      <c r="H1373">
        <v>2020</v>
      </c>
      <c r="I1373">
        <v>4.75</v>
      </c>
      <c r="J1373">
        <v>236.11775</v>
      </c>
      <c r="K1373">
        <v>210.50479999999999</v>
      </c>
      <c r="L1373">
        <v>25.612950000000012</v>
      </c>
      <c r="M1373" t="s">
        <v>144</v>
      </c>
    </row>
    <row r="1374" spans="1:13" x14ac:dyDescent="0.3">
      <c r="A1374" t="s">
        <v>56</v>
      </c>
      <c r="B1374">
        <v>44.316800000000001</v>
      </c>
      <c r="C1374">
        <v>49.709000000000003</v>
      </c>
      <c r="D1374">
        <v>49.892299999999999</v>
      </c>
      <c r="E1374" t="s">
        <v>16</v>
      </c>
      <c r="F1374" t="s">
        <v>16</v>
      </c>
      <c r="G1374" t="s">
        <v>103</v>
      </c>
      <c r="H1374">
        <v>2020</v>
      </c>
      <c r="I1374">
        <v>3.14</v>
      </c>
      <c r="J1374">
        <v>156.08626000000001</v>
      </c>
      <c r="K1374">
        <v>139.154752</v>
      </c>
      <c r="L1374">
        <v>16.931508000000008</v>
      </c>
      <c r="M1374" t="s">
        <v>145</v>
      </c>
    </row>
    <row r="1375" spans="1:13" x14ac:dyDescent="0.3">
      <c r="A1375" t="s">
        <v>56</v>
      </c>
      <c r="B1375">
        <v>44.316800000000001</v>
      </c>
      <c r="C1375">
        <v>49.709000000000003</v>
      </c>
      <c r="D1375">
        <v>49.892299999999999</v>
      </c>
      <c r="E1375" t="s">
        <v>16</v>
      </c>
      <c r="F1375" t="s">
        <v>16</v>
      </c>
      <c r="G1375" t="s">
        <v>104</v>
      </c>
      <c r="H1375">
        <v>2020</v>
      </c>
      <c r="I1375">
        <v>6.95</v>
      </c>
      <c r="J1375">
        <v>345.47755000000001</v>
      </c>
      <c r="K1375">
        <v>308.00175999999999</v>
      </c>
      <c r="L1375">
        <v>37.475790000000018</v>
      </c>
      <c r="M1375" t="s">
        <v>146</v>
      </c>
    </row>
    <row r="1376" spans="1:13" x14ac:dyDescent="0.3">
      <c r="A1376" t="s">
        <v>56</v>
      </c>
      <c r="B1376">
        <v>44.316800000000001</v>
      </c>
      <c r="C1376">
        <v>49.709000000000003</v>
      </c>
      <c r="D1376">
        <v>49.892299999999999</v>
      </c>
      <c r="E1376" t="s">
        <v>16</v>
      </c>
      <c r="F1376" t="s">
        <v>16</v>
      </c>
      <c r="G1376" t="s">
        <v>105</v>
      </c>
      <c r="H1376">
        <v>2020</v>
      </c>
      <c r="I1376">
        <v>0.51</v>
      </c>
      <c r="J1376">
        <v>25.351590000000002</v>
      </c>
      <c r="K1376">
        <v>22.601568</v>
      </c>
      <c r="L1376">
        <v>2.7500220000000013</v>
      </c>
      <c r="M1376" t="s">
        <v>147</v>
      </c>
    </row>
    <row r="1377" spans="1:13" x14ac:dyDescent="0.3">
      <c r="A1377" t="s">
        <v>56</v>
      </c>
      <c r="B1377">
        <v>44.316800000000001</v>
      </c>
      <c r="C1377">
        <v>49.709000000000003</v>
      </c>
      <c r="D1377">
        <v>49.892299999999999</v>
      </c>
      <c r="E1377" t="s">
        <v>16</v>
      </c>
      <c r="F1377" t="s">
        <v>16</v>
      </c>
      <c r="G1377" t="s">
        <v>106</v>
      </c>
      <c r="H1377">
        <v>2020</v>
      </c>
      <c r="I1377">
        <v>5.96</v>
      </c>
      <c r="J1377">
        <v>296.26564000000002</v>
      </c>
      <c r="K1377">
        <v>264.128128</v>
      </c>
      <c r="L1377">
        <v>32.137512000000015</v>
      </c>
      <c r="M1377" t="s">
        <v>148</v>
      </c>
    </row>
    <row r="1378" spans="1:13" x14ac:dyDescent="0.3">
      <c r="A1378" t="s">
        <v>56</v>
      </c>
      <c r="B1378">
        <v>44.316800000000001</v>
      </c>
      <c r="C1378">
        <v>49.709000000000003</v>
      </c>
      <c r="D1378">
        <v>49.892299999999999</v>
      </c>
      <c r="E1378" t="s">
        <v>16</v>
      </c>
      <c r="F1378" t="s">
        <v>16</v>
      </c>
      <c r="G1378" t="s">
        <v>107</v>
      </c>
      <c r="H1378">
        <v>2021</v>
      </c>
      <c r="I1378">
        <v>3.93</v>
      </c>
      <c r="J1378">
        <v>195.35637000000003</v>
      </c>
      <c r="K1378">
        <v>174.16502400000002</v>
      </c>
      <c r="L1378">
        <v>21.19134600000001</v>
      </c>
      <c r="M1378" t="s">
        <v>149</v>
      </c>
    </row>
    <row r="1379" spans="1:13" x14ac:dyDescent="0.3">
      <c r="A1379" t="s">
        <v>56</v>
      </c>
      <c r="B1379">
        <v>86.417100000000005</v>
      </c>
      <c r="C1379">
        <v>94.984200000000001</v>
      </c>
      <c r="D1379">
        <v>97.960499999999996</v>
      </c>
      <c r="E1379" t="s">
        <v>15</v>
      </c>
      <c r="F1379" t="s">
        <v>15</v>
      </c>
      <c r="G1379" t="s">
        <v>98</v>
      </c>
      <c r="H1379">
        <v>2020</v>
      </c>
      <c r="I1379">
        <v>0</v>
      </c>
      <c r="J1379">
        <v>0</v>
      </c>
      <c r="K1379">
        <v>0</v>
      </c>
      <c r="L1379">
        <v>0</v>
      </c>
      <c r="M1379" t="s">
        <v>141</v>
      </c>
    </row>
    <row r="1380" spans="1:13" x14ac:dyDescent="0.3">
      <c r="A1380" t="s">
        <v>56</v>
      </c>
      <c r="B1380">
        <v>86.417100000000005</v>
      </c>
      <c r="C1380">
        <v>94.984200000000001</v>
      </c>
      <c r="D1380">
        <v>97.960499999999996</v>
      </c>
      <c r="E1380" t="s">
        <v>15</v>
      </c>
      <c r="F1380" t="s">
        <v>15</v>
      </c>
      <c r="G1380" t="s">
        <v>100</v>
      </c>
      <c r="H1380">
        <v>2020</v>
      </c>
      <c r="I1380">
        <v>0</v>
      </c>
      <c r="J1380">
        <v>0</v>
      </c>
      <c r="K1380">
        <v>0</v>
      </c>
      <c r="L1380">
        <v>0</v>
      </c>
      <c r="M1380" t="s">
        <v>142</v>
      </c>
    </row>
    <row r="1381" spans="1:13" x14ac:dyDescent="0.3">
      <c r="A1381" t="s">
        <v>56</v>
      </c>
      <c r="B1381">
        <v>86.417100000000005</v>
      </c>
      <c r="C1381">
        <v>94.984200000000001</v>
      </c>
      <c r="D1381">
        <v>97.960499999999996</v>
      </c>
      <c r="E1381" t="s">
        <v>15</v>
      </c>
      <c r="F1381" t="s">
        <v>15</v>
      </c>
      <c r="G1381" t="s">
        <v>101</v>
      </c>
      <c r="H1381">
        <v>2020</v>
      </c>
      <c r="I1381">
        <v>0.93</v>
      </c>
      <c r="J1381">
        <v>88.335306000000003</v>
      </c>
      <c r="K1381">
        <v>80.367903000000013</v>
      </c>
      <c r="L1381">
        <v>7.9674029999999902</v>
      </c>
      <c r="M1381" t="s">
        <v>143</v>
      </c>
    </row>
    <row r="1382" spans="1:13" x14ac:dyDescent="0.3">
      <c r="A1382" t="s">
        <v>56</v>
      </c>
      <c r="B1382">
        <v>86.417100000000005</v>
      </c>
      <c r="C1382">
        <v>94.984200000000001</v>
      </c>
      <c r="D1382">
        <v>97.960499999999996</v>
      </c>
      <c r="E1382" t="s">
        <v>15</v>
      </c>
      <c r="F1382" t="s">
        <v>15</v>
      </c>
      <c r="G1382" t="s">
        <v>102</v>
      </c>
      <c r="H1382">
        <v>2020</v>
      </c>
      <c r="I1382">
        <v>0.5</v>
      </c>
      <c r="J1382">
        <v>47.492100000000001</v>
      </c>
      <c r="K1382">
        <v>43.208550000000002</v>
      </c>
      <c r="L1382">
        <v>4.2835499999999982</v>
      </c>
      <c r="M1382" t="s">
        <v>144</v>
      </c>
    </row>
    <row r="1383" spans="1:13" x14ac:dyDescent="0.3">
      <c r="A1383" t="s">
        <v>56</v>
      </c>
      <c r="B1383">
        <v>86.417100000000005</v>
      </c>
      <c r="C1383">
        <v>94.984200000000001</v>
      </c>
      <c r="D1383">
        <v>97.960499999999996</v>
      </c>
      <c r="E1383" t="s">
        <v>15</v>
      </c>
      <c r="F1383" t="s">
        <v>15</v>
      </c>
      <c r="G1383" t="s">
        <v>103</v>
      </c>
      <c r="H1383">
        <v>2020</v>
      </c>
      <c r="I1383">
        <v>0</v>
      </c>
      <c r="J1383">
        <v>0</v>
      </c>
      <c r="K1383">
        <v>0</v>
      </c>
      <c r="L1383">
        <v>0</v>
      </c>
      <c r="M1383" t="s">
        <v>145</v>
      </c>
    </row>
    <row r="1384" spans="1:13" x14ac:dyDescent="0.3">
      <c r="A1384" t="s">
        <v>56</v>
      </c>
      <c r="B1384">
        <v>86.417100000000005</v>
      </c>
      <c r="C1384">
        <v>94.984200000000001</v>
      </c>
      <c r="D1384">
        <v>97.960499999999996</v>
      </c>
      <c r="E1384" t="s">
        <v>15</v>
      </c>
      <c r="F1384" t="s">
        <v>15</v>
      </c>
      <c r="G1384" t="s">
        <v>104</v>
      </c>
      <c r="H1384">
        <v>2020</v>
      </c>
      <c r="I1384">
        <v>1.8</v>
      </c>
      <c r="J1384">
        <v>170.97156000000001</v>
      </c>
      <c r="K1384">
        <v>155.55078</v>
      </c>
      <c r="L1384">
        <v>15.420780000000008</v>
      </c>
      <c r="M1384" t="s">
        <v>146</v>
      </c>
    </row>
    <row r="1385" spans="1:13" x14ac:dyDescent="0.3">
      <c r="A1385" t="s">
        <v>56</v>
      </c>
      <c r="B1385">
        <v>86.417100000000005</v>
      </c>
      <c r="C1385">
        <v>94.984200000000001</v>
      </c>
      <c r="D1385">
        <v>97.960499999999996</v>
      </c>
      <c r="E1385" t="s">
        <v>15</v>
      </c>
      <c r="F1385" t="s">
        <v>15</v>
      </c>
      <c r="G1385" t="s">
        <v>105</v>
      </c>
      <c r="H1385">
        <v>2020</v>
      </c>
      <c r="I1385">
        <v>0.6</v>
      </c>
      <c r="J1385">
        <v>56.990519999999997</v>
      </c>
      <c r="K1385">
        <v>51.850259999999999</v>
      </c>
      <c r="L1385">
        <v>5.1402599999999978</v>
      </c>
      <c r="M1385" t="s">
        <v>147</v>
      </c>
    </row>
    <row r="1386" spans="1:13" x14ac:dyDescent="0.3">
      <c r="A1386" t="s">
        <v>56</v>
      </c>
      <c r="B1386">
        <v>86.417100000000005</v>
      </c>
      <c r="C1386">
        <v>94.984200000000001</v>
      </c>
      <c r="D1386">
        <v>97.960499999999996</v>
      </c>
      <c r="E1386" t="s">
        <v>15</v>
      </c>
      <c r="F1386" t="s">
        <v>15</v>
      </c>
      <c r="G1386" t="s">
        <v>106</v>
      </c>
      <c r="H1386">
        <v>2020</v>
      </c>
      <c r="I1386">
        <v>0</v>
      </c>
      <c r="J1386">
        <v>0</v>
      </c>
      <c r="K1386">
        <v>0</v>
      </c>
      <c r="L1386">
        <v>0</v>
      </c>
      <c r="M1386" t="s">
        <v>148</v>
      </c>
    </row>
    <row r="1387" spans="1:13" x14ac:dyDescent="0.3">
      <c r="A1387" t="s">
        <v>56</v>
      </c>
      <c r="B1387">
        <v>86.417100000000005</v>
      </c>
      <c r="C1387">
        <v>94.984200000000001</v>
      </c>
      <c r="D1387">
        <v>97.960499999999996</v>
      </c>
      <c r="E1387" t="s">
        <v>15</v>
      </c>
      <c r="F1387" t="s">
        <v>15</v>
      </c>
      <c r="G1387" t="s">
        <v>107</v>
      </c>
      <c r="H1387">
        <v>2021</v>
      </c>
      <c r="I1387">
        <v>0</v>
      </c>
      <c r="J1387">
        <v>0</v>
      </c>
      <c r="K1387">
        <v>0</v>
      </c>
      <c r="L1387">
        <v>0</v>
      </c>
      <c r="M1387" t="s">
        <v>149</v>
      </c>
    </row>
    <row r="1388" spans="1:13" x14ac:dyDescent="0.3">
      <c r="A1388" t="s">
        <v>56</v>
      </c>
      <c r="B1388">
        <v>111.57040000000001</v>
      </c>
      <c r="C1388">
        <v>178.464</v>
      </c>
      <c r="D1388">
        <v>175.9751</v>
      </c>
      <c r="E1388" t="s">
        <v>112</v>
      </c>
      <c r="F1388" t="s">
        <v>112</v>
      </c>
      <c r="G1388" t="s">
        <v>98</v>
      </c>
      <c r="H1388">
        <v>2020</v>
      </c>
      <c r="I1388">
        <v>1.95</v>
      </c>
      <c r="J1388">
        <v>348.00479999999999</v>
      </c>
      <c r="K1388">
        <v>217.56228000000002</v>
      </c>
      <c r="L1388">
        <v>130.44251999999997</v>
      </c>
      <c r="M1388" t="s">
        <v>141</v>
      </c>
    </row>
    <row r="1389" spans="1:13" x14ac:dyDescent="0.3">
      <c r="A1389" t="s">
        <v>56</v>
      </c>
      <c r="B1389">
        <v>111.57040000000001</v>
      </c>
      <c r="C1389">
        <v>178.464</v>
      </c>
      <c r="D1389">
        <v>175.9751</v>
      </c>
      <c r="E1389" t="s">
        <v>112</v>
      </c>
      <c r="F1389" t="s">
        <v>112</v>
      </c>
      <c r="G1389" t="s">
        <v>100</v>
      </c>
      <c r="H1389">
        <v>2020</v>
      </c>
      <c r="I1389">
        <v>0.18</v>
      </c>
      <c r="J1389">
        <v>32.123519999999999</v>
      </c>
      <c r="K1389">
        <v>20.082671999999999</v>
      </c>
      <c r="L1389">
        <v>12.040848</v>
      </c>
      <c r="M1389" t="s">
        <v>142</v>
      </c>
    </row>
    <row r="1390" spans="1:13" x14ac:dyDescent="0.3">
      <c r="A1390" t="s">
        <v>56</v>
      </c>
      <c r="B1390">
        <v>111.57040000000001</v>
      </c>
      <c r="C1390">
        <v>178.464</v>
      </c>
      <c r="D1390">
        <v>175.9751</v>
      </c>
      <c r="E1390" t="s">
        <v>112</v>
      </c>
      <c r="F1390" t="s">
        <v>112</v>
      </c>
      <c r="G1390" t="s">
        <v>101</v>
      </c>
      <c r="H1390">
        <v>2020</v>
      </c>
      <c r="I1390">
        <v>1.33</v>
      </c>
      <c r="J1390">
        <v>237.35712000000001</v>
      </c>
      <c r="K1390">
        <v>148.38863200000003</v>
      </c>
      <c r="L1390">
        <v>88.968487999999979</v>
      </c>
      <c r="M1390" t="s">
        <v>143</v>
      </c>
    </row>
    <row r="1391" spans="1:13" x14ac:dyDescent="0.3">
      <c r="A1391" t="s">
        <v>56</v>
      </c>
      <c r="B1391">
        <v>111.57040000000001</v>
      </c>
      <c r="C1391">
        <v>178.464</v>
      </c>
      <c r="D1391">
        <v>175.9751</v>
      </c>
      <c r="E1391" t="s">
        <v>112</v>
      </c>
      <c r="F1391" t="s">
        <v>112</v>
      </c>
      <c r="G1391" t="s">
        <v>102</v>
      </c>
      <c r="H1391">
        <v>2020</v>
      </c>
      <c r="I1391">
        <v>2.4</v>
      </c>
      <c r="J1391">
        <v>428.31360000000001</v>
      </c>
      <c r="K1391">
        <v>267.76895999999999</v>
      </c>
      <c r="L1391">
        <v>160.54464000000002</v>
      </c>
      <c r="M1391" t="s">
        <v>144</v>
      </c>
    </row>
    <row r="1392" spans="1:13" x14ac:dyDescent="0.3">
      <c r="A1392" t="s">
        <v>56</v>
      </c>
      <c r="B1392">
        <v>111.57040000000001</v>
      </c>
      <c r="C1392">
        <v>178.464</v>
      </c>
      <c r="D1392">
        <v>175.9751</v>
      </c>
      <c r="E1392" t="s">
        <v>112</v>
      </c>
      <c r="F1392" t="s">
        <v>112</v>
      </c>
      <c r="G1392" t="s">
        <v>103</v>
      </c>
      <c r="H1392">
        <v>2020</v>
      </c>
      <c r="I1392">
        <v>0.55000000000000004</v>
      </c>
      <c r="J1392">
        <v>98.155200000000008</v>
      </c>
      <c r="K1392">
        <v>61.363720000000008</v>
      </c>
      <c r="L1392">
        <v>36.79148</v>
      </c>
      <c r="M1392" t="s">
        <v>145</v>
      </c>
    </row>
    <row r="1393" spans="1:13" x14ac:dyDescent="0.3">
      <c r="A1393" t="s">
        <v>56</v>
      </c>
      <c r="B1393">
        <v>111.57040000000001</v>
      </c>
      <c r="C1393">
        <v>178.464</v>
      </c>
      <c r="D1393">
        <v>175.9751</v>
      </c>
      <c r="E1393" t="s">
        <v>112</v>
      </c>
      <c r="F1393" t="s">
        <v>112</v>
      </c>
      <c r="G1393" t="s">
        <v>104</v>
      </c>
      <c r="H1393">
        <v>2020</v>
      </c>
      <c r="I1393">
        <v>0.23</v>
      </c>
      <c r="J1393">
        <v>41.046720000000001</v>
      </c>
      <c r="K1393">
        <v>25.661192000000003</v>
      </c>
      <c r="L1393">
        <v>15.385527999999997</v>
      </c>
      <c r="M1393" t="s">
        <v>146</v>
      </c>
    </row>
    <row r="1394" spans="1:13" x14ac:dyDescent="0.3">
      <c r="A1394" t="s">
        <v>56</v>
      </c>
      <c r="B1394">
        <v>111.57040000000001</v>
      </c>
      <c r="C1394">
        <v>178.464</v>
      </c>
      <c r="D1394">
        <v>175.9751</v>
      </c>
      <c r="E1394" t="s">
        <v>112</v>
      </c>
      <c r="F1394" t="s">
        <v>112</v>
      </c>
      <c r="G1394" t="s">
        <v>105</v>
      </c>
      <c r="H1394">
        <v>2020</v>
      </c>
      <c r="I1394">
        <v>0.93</v>
      </c>
      <c r="J1394">
        <v>165.97152</v>
      </c>
      <c r="K1394">
        <v>103.76047200000001</v>
      </c>
      <c r="L1394">
        <v>62.211047999999991</v>
      </c>
      <c r="M1394" t="s">
        <v>147</v>
      </c>
    </row>
    <row r="1395" spans="1:13" x14ac:dyDescent="0.3">
      <c r="A1395" t="s">
        <v>56</v>
      </c>
      <c r="B1395">
        <v>111.57040000000001</v>
      </c>
      <c r="C1395">
        <v>178.464</v>
      </c>
      <c r="D1395">
        <v>175.9751</v>
      </c>
      <c r="E1395" t="s">
        <v>112</v>
      </c>
      <c r="F1395" t="s">
        <v>112</v>
      </c>
      <c r="G1395" t="s">
        <v>106</v>
      </c>
      <c r="H1395">
        <v>2020</v>
      </c>
      <c r="I1395">
        <v>0.86</v>
      </c>
      <c r="J1395">
        <v>153.47904</v>
      </c>
      <c r="K1395">
        <v>95.950544000000008</v>
      </c>
      <c r="L1395">
        <v>57.52849599999999</v>
      </c>
      <c r="M1395" t="s">
        <v>148</v>
      </c>
    </row>
    <row r="1396" spans="1:13" x14ac:dyDescent="0.3">
      <c r="A1396" t="s">
        <v>56</v>
      </c>
      <c r="B1396">
        <v>111.57040000000001</v>
      </c>
      <c r="C1396">
        <v>178.464</v>
      </c>
      <c r="D1396">
        <v>175.9751</v>
      </c>
      <c r="E1396" t="s">
        <v>112</v>
      </c>
      <c r="F1396" t="s">
        <v>112</v>
      </c>
      <c r="G1396" t="s">
        <v>107</v>
      </c>
      <c r="H1396">
        <v>2021</v>
      </c>
      <c r="I1396">
        <v>0</v>
      </c>
      <c r="J1396">
        <v>0</v>
      </c>
      <c r="K1396">
        <v>0</v>
      </c>
      <c r="L1396">
        <v>0</v>
      </c>
      <c r="M1396" t="s">
        <v>149</v>
      </c>
    </row>
    <row r="1397" spans="1:13" x14ac:dyDescent="0.3">
      <c r="A1397" t="s">
        <v>57</v>
      </c>
      <c r="B1397">
        <v>37.686900000000001</v>
      </c>
      <c r="C1397">
        <v>44.118699999999997</v>
      </c>
      <c r="D1397">
        <v>45.852800000000002</v>
      </c>
      <c r="E1397" t="s">
        <v>15</v>
      </c>
      <c r="F1397" t="s">
        <v>15</v>
      </c>
      <c r="G1397" t="s">
        <v>98</v>
      </c>
      <c r="H1397">
        <v>2020</v>
      </c>
      <c r="I1397">
        <v>0.71</v>
      </c>
      <c r="J1397">
        <v>31.324276999999995</v>
      </c>
      <c r="K1397">
        <v>26.757698999999999</v>
      </c>
      <c r="L1397">
        <v>4.5665779999999963</v>
      </c>
      <c r="M1397" t="s">
        <v>141</v>
      </c>
    </row>
    <row r="1398" spans="1:13" x14ac:dyDescent="0.3">
      <c r="A1398" t="s">
        <v>57</v>
      </c>
      <c r="B1398">
        <v>37.686900000000001</v>
      </c>
      <c r="C1398">
        <v>44.118699999999997</v>
      </c>
      <c r="D1398">
        <v>45.852800000000002</v>
      </c>
      <c r="E1398" t="s">
        <v>15</v>
      </c>
      <c r="F1398" t="s">
        <v>15</v>
      </c>
      <c r="G1398" t="s">
        <v>100</v>
      </c>
      <c r="H1398">
        <v>2020</v>
      </c>
      <c r="I1398">
        <v>0.05</v>
      </c>
      <c r="J1398">
        <v>2.2059349999999998</v>
      </c>
      <c r="K1398">
        <v>1.8843450000000002</v>
      </c>
      <c r="L1398">
        <v>0.3215899999999996</v>
      </c>
      <c r="M1398" t="s">
        <v>142</v>
      </c>
    </row>
    <row r="1399" spans="1:13" x14ac:dyDescent="0.3">
      <c r="A1399" t="s">
        <v>57</v>
      </c>
      <c r="B1399">
        <v>37.686900000000001</v>
      </c>
      <c r="C1399">
        <v>44.118699999999997</v>
      </c>
      <c r="D1399">
        <v>45.852800000000002</v>
      </c>
      <c r="E1399" t="s">
        <v>15</v>
      </c>
      <c r="F1399" t="s">
        <v>15</v>
      </c>
      <c r="G1399" t="s">
        <v>101</v>
      </c>
      <c r="H1399">
        <v>2020</v>
      </c>
      <c r="I1399">
        <v>1.25</v>
      </c>
      <c r="J1399">
        <v>55.148374999999994</v>
      </c>
      <c r="K1399">
        <v>47.108625000000004</v>
      </c>
      <c r="L1399">
        <v>8.0397499999999908</v>
      </c>
      <c r="M1399" t="s">
        <v>143</v>
      </c>
    </row>
    <row r="1400" spans="1:13" x14ac:dyDescent="0.3">
      <c r="A1400" t="s">
        <v>57</v>
      </c>
      <c r="B1400">
        <v>37.686900000000001</v>
      </c>
      <c r="C1400">
        <v>44.118699999999997</v>
      </c>
      <c r="D1400">
        <v>45.852800000000002</v>
      </c>
      <c r="E1400" t="s">
        <v>15</v>
      </c>
      <c r="F1400" t="s">
        <v>15</v>
      </c>
      <c r="G1400" t="s">
        <v>102</v>
      </c>
      <c r="H1400">
        <v>2020</v>
      </c>
      <c r="I1400">
        <v>0</v>
      </c>
      <c r="J1400">
        <v>0</v>
      </c>
      <c r="K1400">
        <v>0</v>
      </c>
      <c r="L1400">
        <v>0</v>
      </c>
      <c r="M1400" t="s">
        <v>144</v>
      </c>
    </row>
    <row r="1401" spans="1:13" x14ac:dyDescent="0.3">
      <c r="A1401" t="s">
        <v>57</v>
      </c>
      <c r="B1401">
        <v>37.686900000000001</v>
      </c>
      <c r="C1401">
        <v>44.118699999999997</v>
      </c>
      <c r="D1401">
        <v>45.852800000000002</v>
      </c>
      <c r="E1401" t="s">
        <v>15</v>
      </c>
      <c r="F1401" t="s">
        <v>15</v>
      </c>
      <c r="G1401" t="s">
        <v>103</v>
      </c>
      <c r="H1401">
        <v>2020</v>
      </c>
      <c r="I1401">
        <v>0.45</v>
      </c>
      <c r="J1401">
        <v>19.853414999999998</v>
      </c>
      <c r="K1401">
        <v>16.959105000000001</v>
      </c>
      <c r="L1401">
        <v>2.8943099999999973</v>
      </c>
      <c r="M1401" t="s">
        <v>145</v>
      </c>
    </row>
    <row r="1402" spans="1:13" x14ac:dyDescent="0.3">
      <c r="A1402" t="s">
        <v>57</v>
      </c>
      <c r="B1402">
        <v>37.686900000000001</v>
      </c>
      <c r="C1402">
        <v>44.118699999999997</v>
      </c>
      <c r="D1402">
        <v>45.852800000000002</v>
      </c>
      <c r="E1402" t="s">
        <v>15</v>
      </c>
      <c r="F1402" t="s">
        <v>15</v>
      </c>
      <c r="G1402" t="s">
        <v>104</v>
      </c>
      <c r="H1402">
        <v>2020</v>
      </c>
      <c r="I1402">
        <v>0</v>
      </c>
      <c r="J1402">
        <v>0</v>
      </c>
      <c r="K1402">
        <v>0</v>
      </c>
      <c r="L1402">
        <v>0</v>
      </c>
      <c r="M1402" t="s">
        <v>146</v>
      </c>
    </row>
    <row r="1403" spans="1:13" x14ac:dyDescent="0.3">
      <c r="A1403" t="s">
        <v>57</v>
      </c>
      <c r="B1403">
        <v>37.686900000000001</v>
      </c>
      <c r="C1403">
        <v>44.118699999999997</v>
      </c>
      <c r="D1403">
        <v>45.852800000000002</v>
      </c>
      <c r="E1403" t="s">
        <v>15</v>
      </c>
      <c r="F1403" t="s">
        <v>15</v>
      </c>
      <c r="G1403" t="s">
        <v>105</v>
      </c>
      <c r="H1403">
        <v>2020</v>
      </c>
      <c r="I1403">
        <v>0</v>
      </c>
      <c r="J1403">
        <v>0</v>
      </c>
      <c r="K1403">
        <v>0</v>
      </c>
      <c r="L1403">
        <v>0</v>
      </c>
      <c r="M1403" t="s">
        <v>147</v>
      </c>
    </row>
    <row r="1404" spans="1:13" x14ac:dyDescent="0.3">
      <c r="A1404" t="s">
        <v>57</v>
      </c>
      <c r="B1404">
        <v>37.686900000000001</v>
      </c>
      <c r="C1404">
        <v>44.118699999999997</v>
      </c>
      <c r="D1404">
        <v>45.852800000000002</v>
      </c>
      <c r="E1404" t="s">
        <v>15</v>
      </c>
      <c r="F1404" t="s">
        <v>15</v>
      </c>
      <c r="G1404" t="s">
        <v>106</v>
      </c>
      <c r="H1404">
        <v>2020</v>
      </c>
      <c r="I1404">
        <v>0</v>
      </c>
      <c r="J1404">
        <v>0</v>
      </c>
      <c r="K1404">
        <v>0</v>
      </c>
      <c r="L1404">
        <v>0</v>
      </c>
      <c r="M1404" t="s">
        <v>148</v>
      </c>
    </row>
    <row r="1405" spans="1:13" x14ac:dyDescent="0.3">
      <c r="A1405" t="s">
        <v>57</v>
      </c>
      <c r="B1405">
        <v>37.686900000000001</v>
      </c>
      <c r="C1405">
        <v>44.118699999999997</v>
      </c>
      <c r="D1405">
        <v>45.852800000000002</v>
      </c>
      <c r="E1405" t="s">
        <v>15</v>
      </c>
      <c r="F1405" t="s">
        <v>15</v>
      </c>
      <c r="G1405" t="s">
        <v>107</v>
      </c>
      <c r="H1405">
        <v>2021</v>
      </c>
      <c r="I1405">
        <v>1.02</v>
      </c>
      <c r="J1405">
        <v>45.001073999999996</v>
      </c>
      <c r="K1405">
        <v>38.440638</v>
      </c>
      <c r="L1405">
        <v>6.5604359999999957</v>
      </c>
      <c r="M1405" t="s">
        <v>149</v>
      </c>
    </row>
    <row r="1406" spans="1:13" x14ac:dyDescent="0.3">
      <c r="A1406" t="s">
        <v>57</v>
      </c>
      <c r="B1406">
        <v>120.4734</v>
      </c>
      <c r="C1406">
        <v>144.7313</v>
      </c>
      <c r="D1406">
        <v>0</v>
      </c>
      <c r="E1406" t="s">
        <v>116</v>
      </c>
      <c r="F1406" t="s">
        <v>116</v>
      </c>
      <c r="G1406" t="s">
        <v>98</v>
      </c>
      <c r="H1406">
        <v>2020</v>
      </c>
      <c r="I1406">
        <v>0</v>
      </c>
      <c r="J1406">
        <v>0</v>
      </c>
      <c r="K1406">
        <v>0</v>
      </c>
      <c r="L1406">
        <v>0</v>
      </c>
      <c r="M1406" t="s">
        <v>141</v>
      </c>
    </row>
    <row r="1407" spans="1:13" x14ac:dyDescent="0.3">
      <c r="A1407" t="s">
        <v>57</v>
      </c>
      <c r="B1407">
        <v>120.4734</v>
      </c>
      <c r="C1407">
        <v>144.7313</v>
      </c>
      <c r="D1407">
        <v>0</v>
      </c>
      <c r="E1407" t="s">
        <v>116</v>
      </c>
      <c r="F1407" t="s">
        <v>116</v>
      </c>
      <c r="G1407" t="s">
        <v>100</v>
      </c>
      <c r="H1407">
        <v>2020</v>
      </c>
      <c r="I1407">
        <v>0.42</v>
      </c>
      <c r="J1407">
        <v>60.787146</v>
      </c>
      <c r="K1407">
        <v>50.598827999999997</v>
      </c>
      <c r="L1407">
        <v>10.188318000000002</v>
      </c>
      <c r="M1407" t="s">
        <v>142</v>
      </c>
    </row>
    <row r="1408" spans="1:13" x14ac:dyDescent="0.3">
      <c r="A1408" t="s">
        <v>57</v>
      </c>
      <c r="B1408">
        <v>120.4734</v>
      </c>
      <c r="C1408">
        <v>144.7313</v>
      </c>
      <c r="D1408">
        <v>0</v>
      </c>
      <c r="E1408" t="s">
        <v>116</v>
      </c>
      <c r="F1408" t="s">
        <v>116</v>
      </c>
      <c r="G1408" t="s">
        <v>101</v>
      </c>
      <c r="H1408">
        <v>2020</v>
      </c>
      <c r="I1408">
        <v>0</v>
      </c>
      <c r="J1408">
        <v>0</v>
      </c>
      <c r="K1408">
        <v>0</v>
      </c>
      <c r="L1408">
        <v>0</v>
      </c>
      <c r="M1408" t="s">
        <v>143</v>
      </c>
    </row>
    <row r="1409" spans="1:13" x14ac:dyDescent="0.3">
      <c r="A1409" t="s">
        <v>57</v>
      </c>
      <c r="B1409">
        <v>120.4734</v>
      </c>
      <c r="C1409">
        <v>144.7313</v>
      </c>
      <c r="D1409">
        <v>0</v>
      </c>
      <c r="E1409" t="s">
        <v>116</v>
      </c>
      <c r="F1409" t="s">
        <v>116</v>
      </c>
      <c r="G1409" t="s">
        <v>102</v>
      </c>
      <c r="H1409">
        <v>2020</v>
      </c>
      <c r="I1409">
        <v>0</v>
      </c>
      <c r="J1409">
        <v>0</v>
      </c>
      <c r="K1409">
        <v>0</v>
      </c>
      <c r="L1409">
        <v>0</v>
      </c>
      <c r="M1409" t="s">
        <v>144</v>
      </c>
    </row>
    <row r="1410" spans="1:13" x14ac:dyDescent="0.3">
      <c r="A1410" t="s">
        <v>57</v>
      </c>
      <c r="B1410">
        <v>120.4734</v>
      </c>
      <c r="C1410">
        <v>144.7313</v>
      </c>
      <c r="D1410">
        <v>0</v>
      </c>
      <c r="E1410" t="s">
        <v>116</v>
      </c>
      <c r="F1410" t="s">
        <v>116</v>
      </c>
      <c r="G1410" t="s">
        <v>103</v>
      </c>
      <c r="H1410">
        <v>2020</v>
      </c>
      <c r="I1410">
        <v>1</v>
      </c>
      <c r="J1410">
        <v>144.7313</v>
      </c>
      <c r="K1410">
        <v>120.4734</v>
      </c>
      <c r="L1410">
        <v>24.257900000000006</v>
      </c>
      <c r="M1410" t="s">
        <v>145</v>
      </c>
    </row>
    <row r="1411" spans="1:13" x14ac:dyDescent="0.3">
      <c r="A1411" t="s">
        <v>57</v>
      </c>
      <c r="B1411">
        <v>120.4734</v>
      </c>
      <c r="C1411">
        <v>144.7313</v>
      </c>
      <c r="D1411">
        <v>0</v>
      </c>
      <c r="E1411" t="s">
        <v>116</v>
      </c>
      <c r="F1411" t="s">
        <v>116</v>
      </c>
      <c r="G1411" t="s">
        <v>104</v>
      </c>
      <c r="H1411">
        <v>2020</v>
      </c>
      <c r="I1411">
        <v>0.5</v>
      </c>
      <c r="J1411">
        <v>72.365650000000002</v>
      </c>
      <c r="K1411">
        <v>60.236699999999999</v>
      </c>
      <c r="L1411">
        <v>12.128950000000003</v>
      </c>
      <c r="M1411" t="s">
        <v>146</v>
      </c>
    </row>
    <row r="1412" spans="1:13" x14ac:dyDescent="0.3">
      <c r="A1412" t="s">
        <v>57</v>
      </c>
      <c r="B1412">
        <v>120.4734</v>
      </c>
      <c r="C1412">
        <v>144.7313</v>
      </c>
      <c r="D1412">
        <v>0</v>
      </c>
      <c r="E1412" t="s">
        <v>116</v>
      </c>
      <c r="F1412" t="s">
        <v>116</v>
      </c>
      <c r="G1412" t="s">
        <v>105</v>
      </c>
      <c r="H1412">
        <v>2020</v>
      </c>
      <c r="I1412">
        <v>7.0000000000000007E-2</v>
      </c>
      <c r="J1412">
        <v>10.131191000000001</v>
      </c>
      <c r="K1412">
        <v>8.4331380000000014</v>
      </c>
      <c r="L1412">
        <v>1.6980529999999998</v>
      </c>
      <c r="M1412" t="s">
        <v>147</v>
      </c>
    </row>
    <row r="1413" spans="1:13" x14ac:dyDescent="0.3">
      <c r="A1413" t="s">
        <v>57</v>
      </c>
      <c r="B1413">
        <v>120.4734</v>
      </c>
      <c r="C1413">
        <v>144.7313</v>
      </c>
      <c r="D1413">
        <v>0</v>
      </c>
      <c r="E1413" t="s">
        <v>116</v>
      </c>
      <c r="F1413" t="s">
        <v>116</v>
      </c>
      <c r="G1413" t="s">
        <v>106</v>
      </c>
      <c r="H1413">
        <v>2020</v>
      </c>
      <c r="I1413">
        <v>2.83</v>
      </c>
      <c r="J1413">
        <v>409.58957900000001</v>
      </c>
      <c r="K1413">
        <v>340.93972200000002</v>
      </c>
      <c r="L1413">
        <v>68.649856999999997</v>
      </c>
      <c r="M1413" t="s">
        <v>148</v>
      </c>
    </row>
    <row r="1414" spans="1:13" x14ac:dyDescent="0.3">
      <c r="A1414" t="s">
        <v>57</v>
      </c>
      <c r="B1414">
        <v>120.4734</v>
      </c>
      <c r="C1414">
        <v>144.7313</v>
      </c>
      <c r="D1414">
        <v>0</v>
      </c>
      <c r="E1414" t="s">
        <v>116</v>
      </c>
      <c r="F1414" t="s">
        <v>116</v>
      </c>
      <c r="G1414" t="s">
        <v>107</v>
      </c>
      <c r="H1414">
        <v>2021</v>
      </c>
      <c r="I1414">
        <v>0</v>
      </c>
      <c r="J1414">
        <v>0</v>
      </c>
      <c r="K1414">
        <v>0</v>
      </c>
      <c r="L1414">
        <v>0</v>
      </c>
      <c r="M1414" t="s">
        <v>149</v>
      </c>
    </row>
    <row r="1415" spans="1:13" x14ac:dyDescent="0.3">
      <c r="A1415" t="s">
        <v>57</v>
      </c>
      <c r="B1415">
        <v>71.209500000000006</v>
      </c>
      <c r="C1415">
        <v>91.288899999999998</v>
      </c>
      <c r="D1415">
        <v>0</v>
      </c>
      <c r="E1415" t="s">
        <v>112</v>
      </c>
      <c r="F1415" t="s">
        <v>112</v>
      </c>
      <c r="G1415" t="s">
        <v>98</v>
      </c>
      <c r="H1415">
        <v>2020</v>
      </c>
      <c r="I1415">
        <v>0</v>
      </c>
      <c r="J1415">
        <v>0</v>
      </c>
      <c r="K1415">
        <v>0</v>
      </c>
      <c r="L1415">
        <v>0</v>
      </c>
      <c r="M1415" t="s">
        <v>141</v>
      </c>
    </row>
    <row r="1416" spans="1:13" x14ac:dyDescent="0.3">
      <c r="A1416" t="s">
        <v>57</v>
      </c>
      <c r="B1416">
        <v>71.209500000000006</v>
      </c>
      <c r="C1416">
        <v>91.288899999999998</v>
      </c>
      <c r="D1416">
        <v>0</v>
      </c>
      <c r="E1416" t="s">
        <v>112</v>
      </c>
      <c r="F1416" t="s">
        <v>112</v>
      </c>
      <c r="G1416" t="s">
        <v>100</v>
      </c>
      <c r="H1416">
        <v>2020</v>
      </c>
      <c r="I1416">
        <v>0.99</v>
      </c>
      <c r="J1416">
        <v>90.376010999999991</v>
      </c>
      <c r="K1416">
        <v>70.497405000000001</v>
      </c>
      <c r="L1416">
        <v>19.878605999999991</v>
      </c>
      <c r="M1416" t="s">
        <v>142</v>
      </c>
    </row>
    <row r="1417" spans="1:13" x14ac:dyDescent="0.3">
      <c r="A1417" t="s">
        <v>57</v>
      </c>
      <c r="B1417">
        <v>71.209500000000006</v>
      </c>
      <c r="C1417">
        <v>91.288899999999998</v>
      </c>
      <c r="D1417">
        <v>0</v>
      </c>
      <c r="E1417" t="s">
        <v>112</v>
      </c>
      <c r="F1417" t="s">
        <v>112</v>
      </c>
      <c r="G1417" t="s">
        <v>101</v>
      </c>
      <c r="H1417">
        <v>2020</v>
      </c>
      <c r="I1417">
        <v>0</v>
      </c>
      <c r="J1417">
        <v>0</v>
      </c>
      <c r="K1417">
        <v>0</v>
      </c>
      <c r="L1417">
        <v>0</v>
      </c>
      <c r="M1417" t="s">
        <v>143</v>
      </c>
    </row>
    <row r="1418" spans="1:13" x14ac:dyDescent="0.3">
      <c r="A1418" t="s">
        <v>57</v>
      </c>
      <c r="B1418">
        <v>71.209500000000006</v>
      </c>
      <c r="C1418">
        <v>91.288899999999998</v>
      </c>
      <c r="D1418">
        <v>0</v>
      </c>
      <c r="E1418" t="s">
        <v>112</v>
      </c>
      <c r="F1418" t="s">
        <v>112</v>
      </c>
      <c r="G1418" t="s">
        <v>102</v>
      </c>
      <c r="H1418">
        <v>2020</v>
      </c>
      <c r="I1418">
        <v>0.25</v>
      </c>
      <c r="J1418">
        <v>22.822225</v>
      </c>
      <c r="K1418">
        <v>17.802375000000001</v>
      </c>
      <c r="L1418">
        <v>5.0198499999999981</v>
      </c>
      <c r="M1418" t="s">
        <v>144</v>
      </c>
    </row>
    <row r="1419" spans="1:13" x14ac:dyDescent="0.3">
      <c r="A1419" t="s">
        <v>57</v>
      </c>
      <c r="B1419">
        <v>71.209500000000006</v>
      </c>
      <c r="C1419">
        <v>91.288899999999998</v>
      </c>
      <c r="D1419">
        <v>0</v>
      </c>
      <c r="E1419" t="s">
        <v>112</v>
      </c>
      <c r="F1419" t="s">
        <v>112</v>
      </c>
      <c r="G1419" t="s">
        <v>103</v>
      </c>
      <c r="H1419">
        <v>2020</v>
      </c>
      <c r="I1419">
        <v>0</v>
      </c>
      <c r="J1419">
        <v>0</v>
      </c>
      <c r="K1419">
        <v>0</v>
      </c>
      <c r="L1419">
        <v>0</v>
      </c>
      <c r="M1419" t="s">
        <v>145</v>
      </c>
    </row>
    <row r="1420" spans="1:13" x14ac:dyDescent="0.3">
      <c r="A1420" t="s">
        <v>57</v>
      </c>
      <c r="B1420">
        <v>71.209500000000006</v>
      </c>
      <c r="C1420">
        <v>91.288899999999998</v>
      </c>
      <c r="D1420">
        <v>0</v>
      </c>
      <c r="E1420" t="s">
        <v>112</v>
      </c>
      <c r="F1420" t="s">
        <v>112</v>
      </c>
      <c r="G1420" t="s">
        <v>104</v>
      </c>
      <c r="H1420">
        <v>2020</v>
      </c>
      <c r="I1420">
        <v>3.48</v>
      </c>
      <c r="J1420">
        <v>317.68537199999997</v>
      </c>
      <c r="K1420">
        <v>247.80906000000002</v>
      </c>
      <c r="L1420">
        <v>69.876311999999956</v>
      </c>
      <c r="M1420" t="s">
        <v>146</v>
      </c>
    </row>
    <row r="1421" spans="1:13" x14ac:dyDescent="0.3">
      <c r="A1421" t="s">
        <v>57</v>
      </c>
      <c r="B1421">
        <v>71.209500000000006</v>
      </c>
      <c r="C1421">
        <v>91.288899999999998</v>
      </c>
      <c r="D1421">
        <v>0</v>
      </c>
      <c r="E1421" t="s">
        <v>112</v>
      </c>
      <c r="F1421" t="s">
        <v>112</v>
      </c>
      <c r="G1421" t="s">
        <v>105</v>
      </c>
      <c r="H1421">
        <v>2020</v>
      </c>
      <c r="I1421">
        <v>1.55</v>
      </c>
      <c r="J1421">
        <v>141.497795</v>
      </c>
      <c r="K1421">
        <v>110.37472500000001</v>
      </c>
      <c r="L1421">
        <v>31.123069999999984</v>
      </c>
      <c r="M1421" t="s">
        <v>147</v>
      </c>
    </row>
    <row r="1422" spans="1:13" x14ac:dyDescent="0.3">
      <c r="A1422" t="s">
        <v>57</v>
      </c>
      <c r="B1422">
        <v>71.209500000000006</v>
      </c>
      <c r="C1422">
        <v>91.288899999999998</v>
      </c>
      <c r="D1422">
        <v>0</v>
      </c>
      <c r="E1422" t="s">
        <v>112</v>
      </c>
      <c r="F1422" t="s">
        <v>112</v>
      </c>
      <c r="G1422" t="s">
        <v>106</v>
      </c>
      <c r="H1422">
        <v>2020</v>
      </c>
      <c r="I1422">
        <v>0.25</v>
      </c>
      <c r="J1422">
        <v>22.822225</v>
      </c>
      <c r="K1422">
        <v>17.802375000000001</v>
      </c>
      <c r="L1422">
        <v>5.0198499999999981</v>
      </c>
      <c r="M1422" t="s">
        <v>148</v>
      </c>
    </row>
    <row r="1423" spans="1:13" x14ac:dyDescent="0.3">
      <c r="A1423" t="s">
        <v>57</v>
      </c>
      <c r="B1423">
        <v>71.209500000000006</v>
      </c>
      <c r="C1423">
        <v>91.288899999999998</v>
      </c>
      <c r="D1423">
        <v>0</v>
      </c>
      <c r="E1423" t="s">
        <v>112</v>
      </c>
      <c r="F1423" t="s">
        <v>112</v>
      </c>
      <c r="G1423" t="s">
        <v>107</v>
      </c>
      <c r="H1423">
        <v>2021</v>
      </c>
      <c r="I1423">
        <v>0</v>
      </c>
      <c r="J1423">
        <v>0</v>
      </c>
      <c r="K1423">
        <v>0</v>
      </c>
      <c r="L1423">
        <v>0</v>
      </c>
      <c r="M1423" t="s">
        <v>149</v>
      </c>
    </row>
    <row r="1424" spans="1:13" x14ac:dyDescent="0.3">
      <c r="A1424" t="s">
        <v>57</v>
      </c>
      <c r="B1424">
        <v>99.671800000000005</v>
      </c>
      <c r="C1424">
        <v>121.65130000000001</v>
      </c>
      <c r="D1424">
        <v>139.11920000000001</v>
      </c>
      <c r="E1424" t="s">
        <v>115</v>
      </c>
      <c r="F1424" t="s">
        <v>115</v>
      </c>
      <c r="G1424" t="s">
        <v>98</v>
      </c>
      <c r="H1424">
        <v>2020</v>
      </c>
      <c r="I1424">
        <v>0</v>
      </c>
      <c r="J1424">
        <v>0</v>
      </c>
      <c r="K1424">
        <v>0</v>
      </c>
      <c r="L1424">
        <v>0</v>
      </c>
      <c r="M1424" t="s">
        <v>141</v>
      </c>
    </row>
    <row r="1425" spans="1:13" x14ac:dyDescent="0.3">
      <c r="A1425" t="s">
        <v>57</v>
      </c>
      <c r="B1425">
        <v>99.671800000000005</v>
      </c>
      <c r="C1425">
        <v>121.65130000000001</v>
      </c>
      <c r="D1425">
        <v>139.11920000000001</v>
      </c>
      <c r="E1425" t="s">
        <v>115</v>
      </c>
      <c r="F1425" t="s">
        <v>115</v>
      </c>
      <c r="G1425" t="s">
        <v>100</v>
      </c>
      <c r="H1425">
        <v>2020</v>
      </c>
      <c r="I1425">
        <v>4.0199999999999996</v>
      </c>
      <c r="J1425">
        <v>489.03822599999995</v>
      </c>
      <c r="K1425">
        <v>400.68063599999999</v>
      </c>
      <c r="L1425">
        <v>88.357589999999959</v>
      </c>
      <c r="M1425" t="s">
        <v>142</v>
      </c>
    </row>
    <row r="1426" spans="1:13" x14ac:dyDescent="0.3">
      <c r="A1426" t="s">
        <v>57</v>
      </c>
      <c r="B1426">
        <v>99.671800000000005</v>
      </c>
      <c r="C1426">
        <v>121.65130000000001</v>
      </c>
      <c r="D1426">
        <v>139.11920000000001</v>
      </c>
      <c r="E1426" t="s">
        <v>115</v>
      </c>
      <c r="F1426" t="s">
        <v>115</v>
      </c>
      <c r="G1426" t="s">
        <v>101</v>
      </c>
      <c r="H1426">
        <v>2020</v>
      </c>
      <c r="I1426">
        <v>2.2000000000000002</v>
      </c>
      <c r="J1426">
        <v>267.63286000000005</v>
      </c>
      <c r="K1426">
        <v>219.27796000000004</v>
      </c>
      <c r="L1426">
        <v>48.354900000000015</v>
      </c>
      <c r="M1426" t="s">
        <v>143</v>
      </c>
    </row>
    <row r="1427" spans="1:13" x14ac:dyDescent="0.3">
      <c r="A1427" t="s">
        <v>57</v>
      </c>
      <c r="B1427">
        <v>99.671800000000005</v>
      </c>
      <c r="C1427">
        <v>121.65130000000001</v>
      </c>
      <c r="D1427">
        <v>139.11920000000001</v>
      </c>
      <c r="E1427" t="s">
        <v>115</v>
      </c>
      <c r="F1427" t="s">
        <v>115</v>
      </c>
      <c r="G1427" t="s">
        <v>102</v>
      </c>
      <c r="H1427">
        <v>2020</v>
      </c>
      <c r="I1427">
        <v>2.63</v>
      </c>
      <c r="J1427">
        <v>319.94291900000002</v>
      </c>
      <c r="K1427">
        <v>262.13683400000002</v>
      </c>
      <c r="L1427">
        <v>57.806084999999996</v>
      </c>
      <c r="M1427" t="s">
        <v>144</v>
      </c>
    </row>
    <row r="1428" spans="1:13" x14ac:dyDescent="0.3">
      <c r="A1428" t="s">
        <v>57</v>
      </c>
      <c r="B1428">
        <v>99.671800000000005</v>
      </c>
      <c r="C1428">
        <v>121.65130000000001</v>
      </c>
      <c r="D1428">
        <v>139.11920000000001</v>
      </c>
      <c r="E1428" t="s">
        <v>115</v>
      </c>
      <c r="F1428" t="s">
        <v>115</v>
      </c>
      <c r="G1428" t="s">
        <v>103</v>
      </c>
      <c r="H1428">
        <v>2020</v>
      </c>
      <c r="I1428">
        <v>5</v>
      </c>
      <c r="J1428">
        <v>608.25650000000007</v>
      </c>
      <c r="K1428">
        <v>498.35900000000004</v>
      </c>
      <c r="L1428">
        <v>109.89750000000004</v>
      </c>
      <c r="M1428" t="s">
        <v>145</v>
      </c>
    </row>
    <row r="1429" spans="1:13" x14ac:dyDescent="0.3">
      <c r="A1429" t="s">
        <v>57</v>
      </c>
      <c r="B1429">
        <v>99.671800000000005</v>
      </c>
      <c r="C1429">
        <v>121.65130000000001</v>
      </c>
      <c r="D1429">
        <v>139.11920000000001</v>
      </c>
      <c r="E1429" t="s">
        <v>115</v>
      </c>
      <c r="F1429" t="s">
        <v>115</v>
      </c>
      <c r="G1429" t="s">
        <v>104</v>
      </c>
      <c r="H1429">
        <v>2020</v>
      </c>
      <c r="I1429">
        <v>1.19</v>
      </c>
      <c r="J1429">
        <v>144.76504700000001</v>
      </c>
      <c r="K1429">
        <v>118.609442</v>
      </c>
      <c r="L1429">
        <v>26.155605000000008</v>
      </c>
      <c r="M1429" t="s">
        <v>146</v>
      </c>
    </row>
    <row r="1430" spans="1:13" x14ac:dyDescent="0.3">
      <c r="A1430" t="s">
        <v>57</v>
      </c>
      <c r="B1430">
        <v>99.671800000000005</v>
      </c>
      <c r="C1430">
        <v>121.65130000000001</v>
      </c>
      <c r="D1430">
        <v>139.11920000000001</v>
      </c>
      <c r="E1430" t="s">
        <v>115</v>
      </c>
      <c r="F1430" t="s">
        <v>115</v>
      </c>
      <c r="G1430" t="s">
        <v>105</v>
      </c>
      <c r="H1430">
        <v>2020</v>
      </c>
      <c r="I1430">
        <v>0</v>
      </c>
      <c r="J1430">
        <v>0</v>
      </c>
      <c r="K1430">
        <v>0</v>
      </c>
      <c r="L1430">
        <v>0</v>
      </c>
      <c r="M1430" t="s">
        <v>147</v>
      </c>
    </row>
    <row r="1431" spans="1:13" x14ac:dyDescent="0.3">
      <c r="A1431" t="s">
        <v>57</v>
      </c>
      <c r="B1431">
        <v>99.671800000000005</v>
      </c>
      <c r="C1431">
        <v>121.65130000000001</v>
      </c>
      <c r="D1431">
        <v>139.11920000000001</v>
      </c>
      <c r="E1431" t="s">
        <v>115</v>
      </c>
      <c r="F1431" t="s">
        <v>115</v>
      </c>
      <c r="G1431" t="s">
        <v>106</v>
      </c>
      <c r="H1431">
        <v>2020</v>
      </c>
      <c r="I1431">
        <v>7.31</v>
      </c>
      <c r="J1431">
        <v>889.27100299999995</v>
      </c>
      <c r="K1431">
        <v>728.60085800000002</v>
      </c>
      <c r="L1431">
        <v>160.67014499999993</v>
      </c>
      <c r="M1431" t="s">
        <v>148</v>
      </c>
    </row>
    <row r="1432" spans="1:13" x14ac:dyDescent="0.3">
      <c r="A1432" t="s">
        <v>57</v>
      </c>
      <c r="B1432">
        <v>99.671800000000005</v>
      </c>
      <c r="C1432">
        <v>121.65130000000001</v>
      </c>
      <c r="D1432">
        <v>139.11920000000001</v>
      </c>
      <c r="E1432" t="s">
        <v>115</v>
      </c>
      <c r="F1432" t="s">
        <v>115</v>
      </c>
      <c r="G1432" t="s">
        <v>107</v>
      </c>
      <c r="H1432">
        <v>2021</v>
      </c>
      <c r="I1432">
        <v>2.17</v>
      </c>
      <c r="J1432">
        <v>263.98332099999999</v>
      </c>
      <c r="K1432">
        <v>216.28780599999999</v>
      </c>
      <c r="L1432">
        <v>47.695515</v>
      </c>
      <c r="M1432" t="s">
        <v>149</v>
      </c>
    </row>
    <row r="1433" spans="1:13" x14ac:dyDescent="0.3">
      <c r="A1433" t="s">
        <v>57</v>
      </c>
      <c r="B1433">
        <v>154.80549999999999</v>
      </c>
      <c r="C1433">
        <v>188.36179999999999</v>
      </c>
      <c r="D1433">
        <v>193.79310000000001</v>
      </c>
      <c r="E1433" t="s">
        <v>16</v>
      </c>
      <c r="F1433" t="s">
        <v>16</v>
      </c>
      <c r="G1433" t="s">
        <v>98</v>
      </c>
      <c r="H1433">
        <v>2020</v>
      </c>
      <c r="I1433">
        <v>0.23</v>
      </c>
      <c r="J1433">
        <v>43.323214</v>
      </c>
      <c r="K1433">
        <v>35.605265000000003</v>
      </c>
      <c r="L1433">
        <v>7.7179489999999973</v>
      </c>
      <c r="M1433" t="s">
        <v>141</v>
      </c>
    </row>
    <row r="1434" spans="1:13" x14ac:dyDescent="0.3">
      <c r="A1434" t="s">
        <v>57</v>
      </c>
      <c r="B1434">
        <v>154.80549999999999</v>
      </c>
      <c r="C1434">
        <v>188.36179999999999</v>
      </c>
      <c r="D1434">
        <v>193.79310000000001</v>
      </c>
      <c r="E1434" t="s">
        <v>16</v>
      </c>
      <c r="F1434" t="s">
        <v>16</v>
      </c>
      <c r="G1434" t="s">
        <v>100</v>
      </c>
      <c r="H1434">
        <v>2020</v>
      </c>
      <c r="I1434">
        <v>0.33</v>
      </c>
      <c r="J1434">
        <v>62.159393999999999</v>
      </c>
      <c r="K1434">
        <v>51.085815000000004</v>
      </c>
      <c r="L1434">
        <v>11.073578999999995</v>
      </c>
      <c r="M1434" t="s">
        <v>142</v>
      </c>
    </row>
    <row r="1435" spans="1:13" x14ac:dyDescent="0.3">
      <c r="A1435" t="s">
        <v>57</v>
      </c>
      <c r="B1435">
        <v>154.80549999999999</v>
      </c>
      <c r="C1435">
        <v>188.36179999999999</v>
      </c>
      <c r="D1435">
        <v>193.79310000000001</v>
      </c>
      <c r="E1435" t="s">
        <v>16</v>
      </c>
      <c r="F1435" t="s">
        <v>16</v>
      </c>
      <c r="G1435" t="s">
        <v>101</v>
      </c>
      <c r="H1435">
        <v>2020</v>
      </c>
      <c r="I1435">
        <v>0.79</v>
      </c>
      <c r="J1435">
        <v>148.80582200000001</v>
      </c>
      <c r="K1435">
        <v>122.296345</v>
      </c>
      <c r="L1435">
        <v>26.509477000000004</v>
      </c>
      <c r="M1435" t="s">
        <v>143</v>
      </c>
    </row>
    <row r="1436" spans="1:13" x14ac:dyDescent="0.3">
      <c r="A1436" t="s">
        <v>57</v>
      </c>
      <c r="B1436">
        <v>154.80549999999999</v>
      </c>
      <c r="C1436">
        <v>188.36179999999999</v>
      </c>
      <c r="D1436">
        <v>193.79310000000001</v>
      </c>
      <c r="E1436" t="s">
        <v>16</v>
      </c>
      <c r="F1436" t="s">
        <v>16</v>
      </c>
      <c r="G1436" t="s">
        <v>102</v>
      </c>
      <c r="H1436">
        <v>2020</v>
      </c>
      <c r="I1436">
        <v>1.65</v>
      </c>
      <c r="J1436">
        <v>310.79696999999999</v>
      </c>
      <c r="K1436">
        <v>255.42907499999998</v>
      </c>
      <c r="L1436">
        <v>55.367895000000004</v>
      </c>
      <c r="M1436" t="s">
        <v>144</v>
      </c>
    </row>
    <row r="1437" spans="1:13" x14ac:dyDescent="0.3">
      <c r="A1437" t="s">
        <v>57</v>
      </c>
      <c r="B1437">
        <v>154.80549999999999</v>
      </c>
      <c r="C1437">
        <v>188.36179999999999</v>
      </c>
      <c r="D1437">
        <v>193.79310000000001</v>
      </c>
      <c r="E1437" t="s">
        <v>16</v>
      </c>
      <c r="F1437" t="s">
        <v>16</v>
      </c>
      <c r="G1437" t="s">
        <v>103</v>
      </c>
      <c r="H1437">
        <v>2020</v>
      </c>
      <c r="I1437">
        <v>0.4</v>
      </c>
      <c r="J1437">
        <v>75.344719999999995</v>
      </c>
      <c r="K1437">
        <v>61.922200000000004</v>
      </c>
      <c r="L1437">
        <v>13.422519999999992</v>
      </c>
      <c r="M1437" t="s">
        <v>145</v>
      </c>
    </row>
    <row r="1438" spans="1:13" x14ac:dyDescent="0.3">
      <c r="A1438" t="s">
        <v>57</v>
      </c>
      <c r="B1438">
        <v>154.80549999999999</v>
      </c>
      <c r="C1438">
        <v>188.36179999999999</v>
      </c>
      <c r="D1438">
        <v>193.79310000000001</v>
      </c>
      <c r="E1438" t="s">
        <v>16</v>
      </c>
      <c r="F1438" t="s">
        <v>16</v>
      </c>
      <c r="G1438" t="s">
        <v>104</v>
      </c>
      <c r="H1438">
        <v>2020</v>
      </c>
      <c r="I1438">
        <v>0.23</v>
      </c>
      <c r="J1438">
        <v>43.323214</v>
      </c>
      <c r="K1438">
        <v>35.605265000000003</v>
      </c>
      <c r="L1438">
        <v>7.7179489999999973</v>
      </c>
      <c r="M1438" t="s">
        <v>146</v>
      </c>
    </row>
    <row r="1439" spans="1:13" x14ac:dyDescent="0.3">
      <c r="A1439" t="s">
        <v>57</v>
      </c>
      <c r="B1439">
        <v>154.80549999999999</v>
      </c>
      <c r="C1439">
        <v>188.36179999999999</v>
      </c>
      <c r="D1439">
        <v>193.79310000000001</v>
      </c>
      <c r="E1439" t="s">
        <v>16</v>
      </c>
      <c r="F1439" t="s">
        <v>16</v>
      </c>
      <c r="G1439" t="s">
        <v>105</v>
      </c>
      <c r="H1439">
        <v>2020</v>
      </c>
      <c r="I1439">
        <v>0.67</v>
      </c>
      <c r="J1439">
        <v>126.202406</v>
      </c>
      <c r="K1439">
        <v>103.719685</v>
      </c>
      <c r="L1439">
        <v>22.482720999999998</v>
      </c>
      <c r="M1439" t="s">
        <v>147</v>
      </c>
    </row>
    <row r="1440" spans="1:13" x14ac:dyDescent="0.3">
      <c r="A1440" t="s">
        <v>57</v>
      </c>
      <c r="B1440">
        <v>154.80549999999999</v>
      </c>
      <c r="C1440">
        <v>188.36179999999999</v>
      </c>
      <c r="D1440">
        <v>193.79310000000001</v>
      </c>
      <c r="E1440" t="s">
        <v>16</v>
      </c>
      <c r="F1440" t="s">
        <v>16</v>
      </c>
      <c r="G1440" t="s">
        <v>106</v>
      </c>
      <c r="H1440">
        <v>2020</v>
      </c>
      <c r="I1440">
        <v>0.24</v>
      </c>
      <c r="J1440">
        <v>45.206831999999999</v>
      </c>
      <c r="K1440">
        <v>37.153320000000001</v>
      </c>
      <c r="L1440">
        <v>8.0535119999999978</v>
      </c>
      <c r="M1440" t="s">
        <v>148</v>
      </c>
    </row>
    <row r="1441" spans="1:13" x14ac:dyDescent="0.3">
      <c r="A1441" t="s">
        <v>57</v>
      </c>
      <c r="B1441">
        <v>154.80549999999999</v>
      </c>
      <c r="C1441">
        <v>188.36179999999999</v>
      </c>
      <c r="D1441">
        <v>193.79310000000001</v>
      </c>
      <c r="E1441" t="s">
        <v>16</v>
      </c>
      <c r="F1441" t="s">
        <v>16</v>
      </c>
      <c r="G1441" t="s">
        <v>107</v>
      </c>
      <c r="H1441">
        <v>2021</v>
      </c>
      <c r="I1441">
        <v>0.35</v>
      </c>
      <c r="J1441">
        <v>65.926629999999989</v>
      </c>
      <c r="K1441">
        <v>54.181924999999993</v>
      </c>
      <c r="L1441">
        <v>11.744704999999996</v>
      </c>
      <c r="M1441" t="s">
        <v>149</v>
      </c>
    </row>
    <row r="1442" spans="1:13" x14ac:dyDescent="0.3">
      <c r="A1442" t="s">
        <v>58</v>
      </c>
      <c r="B1442">
        <v>44.356499999999997</v>
      </c>
      <c r="C1442">
        <v>62.839399999999998</v>
      </c>
      <c r="D1442">
        <v>61.9148</v>
      </c>
      <c r="E1442" t="s">
        <v>112</v>
      </c>
      <c r="F1442" t="s">
        <v>112</v>
      </c>
      <c r="G1442" t="s">
        <v>98</v>
      </c>
      <c r="H1442">
        <v>2020</v>
      </c>
      <c r="I1442">
        <v>1.46</v>
      </c>
      <c r="J1442">
        <v>91.745523999999989</v>
      </c>
      <c r="K1442">
        <v>64.76048999999999</v>
      </c>
      <c r="L1442">
        <v>26.985033999999999</v>
      </c>
      <c r="M1442" t="s">
        <v>141</v>
      </c>
    </row>
    <row r="1443" spans="1:13" x14ac:dyDescent="0.3">
      <c r="A1443" t="s">
        <v>58</v>
      </c>
      <c r="B1443">
        <v>44.356499999999997</v>
      </c>
      <c r="C1443">
        <v>62.839399999999998</v>
      </c>
      <c r="D1443">
        <v>61.9148</v>
      </c>
      <c r="E1443" t="s">
        <v>112</v>
      </c>
      <c r="F1443" t="s">
        <v>112</v>
      </c>
      <c r="G1443" t="s">
        <v>100</v>
      </c>
      <c r="H1443">
        <v>2020</v>
      </c>
      <c r="I1443">
        <v>10.15</v>
      </c>
      <c r="J1443">
        <v>637.81991000000005</v>
      </c>
      <c r="K1443">
        <v>450.21847500000001</v>
      </c>
      <c r="L1443">
        <v>187.60143500000004</v>
      </c>
      <c r="M1443" t="s">
        <v>142</v>
      </c>
    </row>
    <row r="1444" spans="1:13" x14ac:dyDescent="0.3">
      <c r="A1444" t="s">
        <v>58</v>
      </c>
      <c r="B1444">
        <v>44.356499999999997</v>
      </c>
      <c r="C1444">
        <v>62.839399999999998</v>
      </c>
      <c r="D1444">
        <v>61.9148</v>
      </c>
      <c r="E1444" t="s">
        <v>112</v>
      </c>
      <c r="F1444" t="s">
        <v>112</v>
      </c>
      <c r="G1444" t="s">
        <v>101</v>
      </c>
      <c r="H1444">
        <v>2020</v>
      </c>
      <c r="I1444">
        <v>3.14</v>
      </c>
      <c r="J1444">
        <v>197.31571600000001</v>
      </c>
      <c r="K1444">
        <v>139.27940999999998</v>
      </c>
      <c r="L1444">
        <v>58.036306000000025</v>
      </c>
      <c r="M1444" t="s">
        <v>143</v>
      </c>
    </row>
    <row r="1445" spans="1:13" x14ac:dyDescent="0.3">
      <c r="A1445" t="s">
        <v>58</v>
      </c>
      <c r="B1445">
        <v>44.356499999999997</v>
      </c>
      <c r="C1445">
        <v>62.839399999999998</v>
      </c>
      <c r="D1445">
        <v>61.9148</v>
      </c>
      <c r="E1445" t="s">
        <v>112</v>
      </c>
      <c r="F1445" t="s">
        <v>112</v>
      </c>
      <c r="G1445" t="s">
        <v>102</v>
      </c>
      <c r="H1445">
        <v>2020</v>
      </c>
      <c r="I1445">
        <v>1.68</v>
      </c>
      <c r="J1445">
        <v>105.57019199999999</v>
      </c>
      <c r="K1445">
        <v>74.518919999999994</v>
      </c>
      <c r="L1445">
        <v>31.051271999999997</v>
      </c>
      <c r="M1445" t="s">
        <v>144</v>
      </c>
    </row>
    <row r="1446" spans="1:13" x14ac:dyDescent="0.3">
      <c r="A1446" t="s">
        <v>58</v>
      </c>
      <c r="B1446">
        <v>44.356499999999997</v>
      </c>
      <c r="C1446">
        <v>62.839399999999998</v>
      </c>
      <c r="D1446">
        <v>61.9148</v>
      </c>
      <c r="E1446" t="s">
        <v>112</v>
      </c>
      <c r="F1446" t="s">
        <v>112</v>
      </c>
      <c r="G1446" t="s">
        <v>103</v>
      </c>
      <c r="H1446">
        <v>2020</v>
      </c>
      <c r="I1446">
        <v>0</v>
      </c>
      <c r="J1446">
        <v>0</v>
      </c>
      <c r="K1446">
        <v>0</v>
      </c>
      <c r="L1446">
        <v>0</v>
      </c>
      <c r="M1446" t="s">
        <v>145</v>
      </c>
    </row>
    <row r="1447" spans="1:13" x14ac:dyDescent="0.3">
      <c r="A1447" t="s">
        <v>58</v>
      </c>
      <c r="B1447">
        <v>44.356499999999997</v>
      </c>
      <c r="C1447">
        <v>62.839399999999998</v>
      </c>
      <c r="D1447">
        <v>61.9148</v>
      </c>
      <c r="E1447" t="s">
        <v>112</v>
      </c>
      <c r="F1447" t="s">
        <v>112</v>
      </c>
      <c r="G1447" t="s">
        <v>104</v>
      </c>
      <c r="H1447">
        <v>2020</v>
      </c>
      <c r="I1447">
        <v>0.5</v>
      </c>
      <c r="J1447">
        <v>31.419699999999999</v>
      </c>
      <c r="K1447">
        <v>22.178249999999998</v>
      </c>
      <c r="L1447">
        <v>9.2414500000000004</v>
      </c>
      <c r="M1447" t="s">
        <v>146</v>
      </c>
    </row>
    <row r="1448" spans="1:13" x14ac:dyDescent="0.3">
      <c r="A1448" t="s">
        <v>58</v>
      </c>
      <c r="B1448">
        <v>44.356499999999997</v>
      </c>
      <c r="C1448">
        <v>62.839399999999998</v>
      </c>
      <c r="D1448">
        <v>61.9148</v>
      </c>
      <c r="E1448" t="s">
        <v>112</v>
      </c>
      <c r="F1448" t="s">
        <v>112</v>
      </c>
      <c r="G1448" t="s">
        <v>105</v>
      </c>
      <c r="H1448">
        <v>2020</v>
      </c>
      <c r="I1448">
        <v>2.6</v>
      </c>
      <c r="J1448">
        <v>163.38244</v>
      </c>
      <c r="K1448">
        <v>115.32689999999999</v>
      </c>
      <c r="L1448">
        <v>48.055540000000008</v>
      </c>
      <c r="M1448" t="s">
        <v>147</v>
      </c>
    </row>
    <row r="1449" spans="1:13" x14ac:dyDescent="0.3">
      <c r="A1449" t="s">
        <v>58</v>
      </c>
      <c r="B1449">
        <v>44.356499999999997</v>
      </c>
      <c r="C1449">
        <v>62.839399999999998</v>
      </c>
      <c r="D1449">
        <v>61.9148</v>
      </c>
      <c r="E1449" t="s">
        <v>112</v>
      </c>
      <c r="F1449" t="s">
        <v>112</v>
      </c>
      <c r="G1449" t="s">
        <v>106</v>
      </c>
      <c r="H1449">
        <v>2020</v>
      </c>
      <c r="I1449">
        <v>1.58</v>
      </c>
      <c r="J1449">
        <v>99.286252000000005</v>
      </c>
      <c r="K1449">
        <v>70.083269999999999</v>
      </c>
      <c r="L1449">
        <v>29.202982000000006</v>
      </c>
      <c r="M1449" t="s">
        <v>148</v>
      </c>
    </row>
    <row r="1450" spans="1:13" x14ac:dyDescent="0.3">
      <c r="A1450" t="s">
        <v>58</v>
      </c>
      <c r="B1450">
        <v>44.356499999999997</v>
      </c>
      <c r="C1450">
        <v>62.839399999999998</v>
      </c>
      <c r="D1450">
        <v>61.9148</v>
      </c>
      <c r="E1450" t="s">
        <v>112</v>
      </c>
      <c r="F1450" t="s">
        <v>112</v>
      </c>
      <c r="G1450" t="s">
        <v>107</v>
      </c>
      <c r="H1450">
        <v>2021</v>
      </c>
      <c r="I1450">
        <v>0.1</v>
      </c>
      <c r="J1450">
        <v>6.2839400000000003</v>
      </c>
      <c r="K1450">
        <v>4.4356499999999999</v>
      </c>
      <c r="L1450">
        <v>1.8482900000000004</v>
      </c>
      <c r="M1450" t="s">
        <v>149</v>
      </c>
    </row>
    <row r="1451" spans="1:13" x14ac:dyDescent="0.3">
      <c r="A1451" t="s">
        <v>58</v>
      </c>
      <c r="B1451">
        <v>89.189899999999994</v>
      </c>
      <c r="C1451">
        <v>124.2188</v>
      </c>
      <c r="D1451">
        <v>114.5705</v>
      </c>
      <c r="E1451" t="s">
        <v>116</v>
      </c>
      <c r="F1451" t="s">
        <v>116</v>
      </c>
      <c r="G1451" t="s">
        <v>98</v>
      </c>
      <c r="H1451">
        <v>2020</v>
      </c>
      <c r="I1451">
        <v>3.18</v>
      </c>
      <c r="J1451">
        <v>395.01578400000005</v>
      </c>
      <c r="K1451">
        <v>283.62388199999998</v>
      </c>
      <c r="L1451">
        <v>111.39190200000007</v>
      </c>
      <c r="M1451" t="s">
        <v>141</v>
      </c>
    </row>
    <row r="1452" spans="1:13" x14ac:dyDescent="0.3">
      <c r="A1452" t="s">
        <v>58</v>
      </c>
      <c r="B1452">
        <v>89.189899999999994</v>
      </c>
      <c r="C1452">
        <v>124.2188</v>
      </c>
      <c r="D1452">
        <v>114.5705</v>
      </c>
      <c r="E1452" t="s">
        <v>116</v>
      </c>
      <c r="F1452" t="s">
        <v>116</v>
      </c>
      <c r="G1452" t="s">
        <v>100</v>
      </c>
      <c r="H1452">
        <v>2020</v>
      </c>
      <c r="I1452">
        <v>9.0299999999999994</v>
      </c>
      <c r="J1452">
        <v>1121.6957639999998</v>
      </c>
      <c r="K1452">
        <v>805.38479699999993</v>
      </c>
      <c r="L1452">
        <v>316.31096699999989</v>
      </c>
      <c r="M1452" t="s">
        <v>142</v>
      </c>
    </row>
    <row r="1453" spans="1:13" x14ac:dyDescent="0.3">
      <c r="A1453" t="s">
        <v>58</v>
      </c>
      <c r="B1453">
        <v>89.189899999999994</v>
      </c>
      <c r="C1453">
        <v>124.2188</v>
      </c>
      <c r="D1453">
        <v>114.5705</v>
      </c>
      <c r="E1453" t="s">
        <v>116</v>
      </c>
      <c r="F1453" t="s">
        <v>116</v>
      </c>
      <c r="G1453" t="s">
        <v>101</v>
      </c>
      <c r="H1453">
        <v>2020</v>
      </c>
      <c r="I1453">
        <v>0</v>
      </c>
      <c r="J1453">
        <v>0</v>
      </c>
      <c r="K1453">
        <v>0</v>
      </c>
      <c r="L1453">
        <v>0</v>
      </c>
      <c r="M1453" t="s">
        <v>143</v>
      </c>
    </row>
    <row r="1454" spans="1:13" x14ac:dyDescent="0.3">
      <c r="A1454" t="s">
        <v>58</v>
      </c>
      <c r="B1454">
        <v>89.189899999999994</v>
      </c>
      <c r="C1454">
        <v>124.2188</v>
      </c>
      <c r="D1454">
        <v>114.5705</v>
      </c>
      <c r="E1454" t="s">
        <v>116</v>
      </c>
      <c r="F1454" t="s">
        <v>116</v>
      </c>
      <c r="G1454" t="s">
        <v>102</v>
      </c>
      <c r="H1454">
        <v>2020</v>
      </c>
      <c r="I1454">
        <v>0</v>
      </c>
      <c r="J1454">
        <v>0</v>
      </c>
      <c r="K1454">
        <v>0</v>
      </c>
      <c r="L1454">
        <v>0</v>
      </c>
      <c r="M1454" t="s">
        <v>144</v>
      </c>
    </row>
    <row r="1455" spans="1:13" x14ac:dyDescent="0.3">
      <c r="A1455" t="s">
        <v>58</v>
      </c>
      <c r="B1455">
        <v>89.189899999999994</v>
      </c>
      <c r="C1455">
        <v>124.2188</v>
      </c>
      <c r="D1455">
        <v>114.5705</v>
      </c>
      <c r="E1455" t="s">
        <v>116</v>
      </c>
      <c r="F1455" t="s">
        <v>116</v>
      </c>
      <c r="G1455" t="s">
        <v>103</v>
      </c>
      <c r="H1455">
        <v>2020</v>
      </c>
      <c r="I1455">
        <v>0</v>
      </c>
      <c r="J1455">
        <v>0</v>
      </c>
      <c r="K1455">
        <v>0</v>
      </c>
      <c r="L1455">
        <v>0</v>
      </c>
      <c r="M1455" t="s">
        <v>145</v>
      </c>
    </row>
    <row r="1456" spans="1:13" x14ac:dyDescent="0.3">
      <c r="A1456" t="s">
        <v>58</v>
      </c>
      <c r="B1456">
        <v>89.189899999999994</v>
      </c>
      <c r="C1456">
        <v>124.2188</v>
      </c>
      <c r="D1456">
        <v>114.5705</v>
      </c>
      <c r="E1456" t="s">
        <v>116</v>
      </c>
      <c r="F1456" t="s">
        <v>116</v>
      </c>
      <c r="G1456" t="s">
        <v>104</v>
      </c>
      <c r="H1456">
        <v>2020</v>
      </c>
      <c r="I1456">
        <v>0</v>
      </c>
      <c r="J1456">
        <v>0</v>
      </c>
      <c r="K1456">
        <v>0</v>
      </c>
      <c r="L1456">
        <v>0</v>
      </c>
      <c r="M1456" t="s">
        <v>146</v>
      </c>
    </row>
    <row r="1457" spans="1:13" x14ac:dyDescent="0.3">
      <c r="A1457" t="s">
        <v>58</v>
      </c>
      <c r="B1457">
        <v>89.189899999999994</v>
      </c>
      <c r="C1457">
        <v>124.2188</v>
      </c>
      <c r="D1457">
        <v>114.5705</v>
      </c>
      <c r="E1457" t="s">
        <v>116</v>
      </c>
      <c r="F1457" t="s">
        <v>116</v>
      </c>
      <c r="G1457" t="s">
        <v>105</v>
      </c>
      <c r="H1457">
        <v>2020</v>
      </c>
      <c r="I1457">
        <v>0</v>
      </c>
      <c r="J1457">
        <v>0</v>
      </c>
      <c r="K1457">
        <v>0</v>
      </c>
      <c r="L1457">
        <v>0</v>
      </c>
      <c r="M1457" t="s">
        <v>147</v>
      </c>
    </row>
    <row r="1458" spans="1:13" x14ac:dyDescent="0.3">
      <c r="A1458" t="s">
        <v>58</v>
      </c>
      <c r="B1458">
        <v>89.189899999999994</v>
      </c>
      <c r="C1458">
        <v>124.2188</v>
      </c>
      <c r="D1458">
        <v>114.5705</v>
      </c>
      <c r="E1458" t="s">
        <v>116</v>
      </c>
      <c r="F1458" t="s">
        <v>116</v>
      </c>
      <c r="G1458" t="s">
        <v>106</v>
      </c>
      <c r="H1458">
        <v>2020</v>
      </c>
      <c r="I1458">
        <v>2.1</v>
      </c>
      <c r="J1458">
        <v>260.85948000000002</v>
      </c>
      <c r="K1458">
        <v>187.29879</v>
      </c>
      <c r="L1458">
        <v>73.560690000000022</v>
      </c>
      <c r="M1458" t="s">
        <v>148</v>
      </c>
    </row>
    <row r="1459" spans="1:13" x14ac:dyDescent="0.3">
      <c r="A1459" t="s">
        <v>58</v>
      </c>
      <c r="B1459">
        <v>89.189899999999994</v>
      </c>
      <c r="C1459">
        <v>124.2188</v>
      </c>
      <c r="D1459">
        <v>114.5705</v>
      </c>
      <c r="E1459" t="s">
        <v>116</v>
      </c>
      <c r="F1459" t="s">
        <v>116</v>
      </c>
      <c r="G1459" t="s">
        <v>107</v>
      </c>
      <c r="H1459">
        <v>2021</v>
      </c>
      <c r="I1459">
        <v>0.85</v>
      </c>
      <c r="J1459">
        <v>105.58597999999999</v>
      </c>
      <c r="K1459">
        <v>75.811414999999997</v>
      </c>
      <c r="L1459">
        <v>29.774564999999996</v>
      </c>
      <c r="M1459" t="s">
        <v>149</v>
      </c>
    </row>
    <row r="1460" spans="1:13" x14ac:dyDescent="0.3">
      <c r="A1460" t="s">
        <v>58</v>
      </c>
      <c r="B1460">
        <v>165.29339999999999</v>
      </c>
      <c r="C1460">
        <v>246.6848</v>
      </c>
      <c r="D1460">
        <v>226.88810000000001</v>
      </c>
      <c r="E1460" t="s">
        <v>115</v>
      </c>
      <c r="F1460" t="s">
        <v>115</v>
      </c>
      <c r="G1460" t="s">
        <v>98</v>
      </c>
      <c r="H1460">
        <v>2020</v>
      </c>
      <c r="I1460">
        <v>4.12</v>
      </c>
      <c r="J1460">
        <v>1016.341376</v>
      </c>
      <c r="K1460">
        <v>681.00880799999993</v>
      </c>
      <c r="L1460">
        <v>335.33256800000004</v>
      </c>
      <c r="M1460" t="s">
        <v>141</v>
      </c>
    </row>
    <row r="1461" spans="1:13" x14ac:dyDescent="0.3">
      <c r="A1461" t="s">
        <v>58</v>
      </c>
      <c r="B1461">
        <v>165.29339999999999</v>
      </c>
      <c r="C1461">
        <v>246.6848</v>
      </c>
      <c r="D1461">
        <v>226.88810000000001</v>
      </c>
      <c r="E1461" t="s">
        <v>115</v>
      </c>
      <c r="F1461" t="s">
        <v>115</v>
      </c>
      <c r="G1461" t="s">
        <v>100</v>
      </c>
      <c r="H1461">
        <v>2020</v>
      </c>
      <c r="I1461">
        <v>1.01</v>
      </c>
      <c r="J1461">
        <v>249.15164799999999</v>
      </c>
      <c r="K1461">
        <v>166.94633399999998</v>
      </c>
      <c r="L1461">
        <v>82.205314000000016</v>
      </c>
      <c r="M1461" t="s">
        <v>142</v>
      </c>
    </row>
    <row r="1462" spans="1:13" x14ac:dyDescent="0.3">
      <c r="A1462" t="s">
        <v>58</v>
      </c>
      <c r="B1462">
        <v>165.29339999999999</v>
      </c>
      <c r="C1462">
        <v>246.6848</v>
      </c>
      <c r="D1462">
        <v>226.88810000000001</v>
      </c>
      <c r="E1462" t="s">
        <v>115</v>
      </c>
      <c r="F1462" t="s">
        <v>115</v>
      </c>
      <c r="G1462" t="s">
        <v>101</v>
      </c>
      <c r="H1462">
        <v>2020</v>
      </c>
      <c r="I1462">
        <v>0</v>
      </c>
      <c r="J1462">
        <v>0</v>
      </c>
      <c r="K1462">
        <v>0</v>
      </c>
      <c r="L1462">
        <v>0</v>
      </c>
      <c r="M1462" t="s">
        <v>143</v>
      </c>
    </row>
    <row r="1463" spans="1:13" x14ac:dyDescent="0.3">
      <c r="A1463" t="s">
        <v>58</v>
      </c>
      <c r="B1463">
        <v>165.29339999999999</v>
      </c>
      <c r="C1463">
        <v>246.6848</v>
      </c>
      <c r="D1463">
        <v>226.88810000000001</v>
      </c>
      <c r="E1463" t="s">
        <v>115</v>
      </c>
      <c r="F1463" t="s">
        <v>115</v>
      </c>
      <c r="G1463" t="s">
        <v>102</v>
      </c>
      <c r="H1463">
        <v>2020</v>
      </c>
      <c r="I1463">
        <v>0</v>
      </c>
      <c r="J1463">
        <v>0</v>
      </c>
      <c r="K1463">
        <v>0</v>
      </c>
      <c r="L1463">
        <v>0</v>
      </c>
      <c r="M1463" t="s">
        <v>144</v>
      </c>
    </row>
    <row r="1464" spans="1:13" x14ac:dyDescent="0.3">
      <c r="A1464" t="s">
        <v>58</v>
      </c>
      <c r="B1464">
        <v>165.29339999999999</v>
      </c>
      <c r="C1464">
        <v>246.6848</v>
      </c>
      <c r="D1464">
        <v>226.88810000000001</v>
      </c>
      <c r="E1464" t="s">
        <v>115</v>
      </c>
      <c r="F1464" t="s">
        <v>115</v>
      </c>
      <c r="G1464" t="s">
        <v>103</v>
      </c>
      <c r="H1464">
        <v>2020</v>
      </c>
      <c r="I1464">
        <v>0</v>
      </c>
      <c r="J1464">
        <v>0</v>
      </c>
      <c r="K1464">
        <v>0</v>
      </c>
      <c r="L1464">
        <v>0</v>
      </c>
      <c r="M1464" t="s">
        <v>145</v>
      </c>
    </row>
    <row r="1465" spans="1:13" x14ac:dyDescent="0.3">
      <c r="A1465" t="s">
        <v>58</v>
      </c>
      <c r="B1465">
        <v>165.29339999999999</v>
      </c>
      <c r="C1465">
        <v>246.6848</v>
      </c>
      <c r="D1465">
        <v>226.88810000000001</v>
      </c>
      <c r="E1465" t="s">
        <v>115</v>
      </c>
      <c r="F1465" t="s">
        <v>115</v>
      </c>
      <c r="G1465" t="s">
        <v>104</v>
      </c>
      <c r="H1465">
        <v>2020</v>
      </c>
      <c r="I1465">
        <v>2.4</v>
      </c>
      <c r="J1465">
        <v>592.04351999999994</v>
      </c>
      <c r="K1465">
        <v>396.70415999999994</v>
      </c>
      <c r="L1465">
        <v>195.33936</v>
      </c>
      <c r="M1465" t="s">
        <v>146</v>
      </c>
    </row>
    <row r="1466" spans="1:13" x14ac:dyDescent="0.3">
      <c r="A1466" t="s">
        <v>58</v>
      </c>
      <c r="B1466">
        <v>165.29339999999999</v>
      </c>
      <c r="C1466">
        <v>246.6848</v>
      </c>
      <c r="D1466">
        <v>226.88810000000001</v>
      </c>
      <c r="E1466" t="s">
        <v>115</v>
      </c>
      <c r="F1466" t="s">
        <v>115</v>
      </c>
      <c r="G1466" t="s">
        <v>105</v>
      </c>
      <c r="H1466">
        <v>2020</v>
      </c>
      <c r="I1466">
        <v>0.32</v>
      </c>
      <c r="J1466">
        <v>78.939136000000005</v>
      </c>
      <c r="K1466">
        <v>52.893887999999997</v>
      </c>
      <c r="L1466">
        <v>26.045248000000008</v>
      </c>
      <c r="M1466" t="s">
        <v>147</v>
      </c>
    </row>
    <row r="1467" spans="1:13" x14ac:dyDescent="0.3">
      <c r="A1467" t="s">
        <v>58</v>
      </c>
      <c r="B1467">
        <v>165.29339999999999</v>
      </c>
      <c r="C1467">
        <v>246.6848</v>
      </c>
      <c r="D1467">
        <v>226.88810000000001</v>
      </c>
      <c r="E1467" t="s">
        <v>115</v>
      </c>
      <c r="F1467" t="s">
        <v>115</v>
      </c>
      <c r="G1467" t="s">
        <v>106</v>
      </c>
      <c r="H1467">
        <v>2020</v>
      </c>
      <c r="I1467">
        <v>2.9</v>
      </c>
      <c r="J1467">
        <v>715.38591999999994</v>
      </c>
      <c r="K1467">
        <v>479.35085999999995</v>
      </c>
      <c r="L1467">
        <v>236.03505999999999</v>
      </c>
      <c r="M1467" t="s">
        <v>148</v>
      </c>
    </row>
    <row r="1468" spans="1:13" x14ac:dyDescent="0.3">
      <c r="A1468" t="s">
        <v>58</v>
      </c>
      <c r="B1468">
        <v>165.29339999999999</v>
      </c>
      <c r="C1468">
        <v>246.6848</v>
      </c>
      <c r="D1468">
        <v>226.88810000000001</v>
      </c>
      <c r="E1468" t="s">
        <v>115</v>
      </c>
      <c r="F1468" t="s">
        <v>115</v>
      </c>
      <c r="G1468" t="s">
        <v>107</v>
      </c>
      <c r="H1468">
        <v>2021</v>
      </c>
      <c r="I1468">
        <v>3.55</v>
      </c>
      <c r="J1468">
        <v>875.73103999999989</v>
      </c>
      <c r="K1468">
        <v>586.79156999999998</v>
      </c>
      <c r="L1468">
        <v>288.93946999999991</v>
      </c>
      <c r="M1468" t="s">
        <v>149</v>
      </c>
    </row>
    <row r="1469" spans="1:13" x14ac:dyDescent="0.3">
      <c r="A1469" t="s">
        <v>58</v>
      </c>
      <c r="B1469">
        <v>70.3095</v>
      </c>
      <c r="C1469">
        <v>96.291200000000003</v>
      </c>
      <c r="D1469">
        <v>107.7466</v>
      </c>
      <c r="E1469" t="s">
        <v>16</v>
      </c>
      <c r="F1469" t="s">
        <v>16</v>
      </c>
      <c r="G1469" t="s">
        <v>98</v>
      </c>
      <c r="H1469">
        <v>2020</v>
      </c>
      <c r="I1469">
        <v>0</v>
      </c>
      <c r="J1469">
        <v>0</v>
      </c>
      <c r="K1469">
        <v>0</v>
      </c>
      <c r="L1469">
        <v>0</v>
      </c>
      <c r="M1469" t="s">
        <v>141</v>
      </c>
    </row>
    <row r="1470" spans="1:13" x14ac:dyDescent="0.3">
      <c r="A1470" t="s">
        <v>58</v>
      </c>
      <c r="B1470">
        <v>70.3095</v>
      </c>
      <c r="C1470">
        <v>96.291200000000003</v>
      </c>
      <c r="D1470">
        <v>107.7466</v>
      </c>
      <c r="E1470" t="s">
        <v>16</v>
      </c>
      <c r="F1470" t="s">
        <v>16</v>
      </c>
      <c r="G1470" t="s">
        <v>100</v>
      </c>
      <c r="H1470">
        <v>2020</v>
      </c>
      <c r="I1470">
        <v>0</v>
      </c>
      <c r="J1470">
        <v>0</v>
      </c>
      <c r="K1470">
        <v>0</v>
      </c>
      <c r="L1470">
        <v>0</v>
      </c>
      <c r="M1470" t="s">
        <v>142</v>
      </c>
    </row>
    <row r="1471" spans="1:13" x14ac:dyDescent="0.3">
      <c r="A1471" t="s">
        <v>58</v>
      </c>
      <c r="B1471">
        <v>70.3095</v>
      </c>
      <c r="C1471">
        <v>96.291200000000003</v>
      </c>
      <c r="D1471">
        <v>107.7466</v>
      </c>
      <c r="E1471" t="s">
        <v>16</v>
      </c>
      <c r="F1471" t="s">
        <v>16</v>
      </c>
      <c r="G1471" t="s">
        <v>101</v>
      </c>
      <c r="H1471">
        <v>2020</v>
      </c>
      <c r="I1471">
        <v>0.84</v>
      </c>
      <c r="J1471">
        <v>80.884608</v>
      </c>
      <c r="K1471">
        <v>59.059979999999996</v>
      </c>
      <c r="L1471">
        <v>21.824628000000004</v>
      </c>
      <c r="M1471" t="s">
        <v>143</v>
      </c>
    </row>
    <row r="1472" spans="1:13" x14ac:dyDescent="0.3">
      <c r="A1472" t="s">
        <v>58</v>
      </c>
      <c r="B1472">
        <v>70.3095</v>
      </c>
      <c r="C1472">
        <v>96.291200000000003</v>
      </c>
      <c r="D1472">
        <v>107.7466</v>
      </c>
      <c r="E1472" t="s">
        <v>16</v>
      </c>
      <c r="F1472" t="s">
        <v>16</v>
      </c>
      <c r="G1472" t="s">
        <v>102</v>
      </c>
      <c r="H1472">
        <v>2020</v>
      </c>
      <c r="I1472">
        <v>0</v>
      </c>
      <c r="J1472">
        <v>0</v>
      </c>
      <c r="K1472">
        <v>0</v>
      </c>
      <c r="L1472">
        <v>0</v>
      </c>
      <c r="M1472" t="s">
        <v>144</v>
      </c>
    </row>
    <row r="1473" spans="1:13" x14ac:dyDescent="0.3">
      <c r="A1473" t="s">
        <v>58</v>
      </c>
      <c r="B1473">
        <v>70.3095</v>
      </c>
      <c r="C1473">
        <v>96.291200000000003</v>
      </c>
      <c r="D1473">
        <v>107.7466</v>
      </c>
      <c r="E1473" t="s">
        <v>16</v>
      </c>
      <c r="F1473" t="s">
        <v>16</v>
      </c>
      <c r="G1473" t="s">
        <v>103</v>
      </c>
      <c r="H1473">
        <v>2020</v>
      </c>
      <c r="I1473">
        <v>1.1000000000000001</v>
      </c>
      <c r="J1473">
        <v>105.92032000000002</v>
      </c>
      <c r="K1473">
        <v>77.340450000000004</v>
      </c>
      <c r="L1473">
        <v>28.579870000000014</v>
      </c>
      <c r="M1473" t="s">
        <v>145</v>
      </c>
    </row>
    <row r="1474" spans="1:13" x14ac:dyDescent="0.3">
      <c r="A1474" t="s">
        <v>58</v>
      </c>
      <c r="B1474">
        <v>70.3095</v>
      </c>
      <c r="C1474">
        <v>96.291200000000003</v>
      </c>
      <c r="D1474">
        <v>107.7466</v>
      </c>
      <c r="E1474" t="s">
        <v>16</v>
      </c>
      <c r="F1474" t="s">
        <v>16</v>
      </c>
      <c r="G1474" t="s">
        <v>104</v>
      </c>
      <c r="H1474">
        <v>2020</v>
      </c>
      <c r="I1474">
        <v>0.19</v>
      </c>
      <c r="J1474">
        <v>18.295328000000001</v>
      </c>
      <c r="K1474">
        <v>13.358805</v>
      </c>
      <c r="L1474">
        <v>4.9365230000000011</v>
      </c>
      <c r="M1474" t="s">
        <v>146</v>
      </c>
    </row>
    <row r="1475" spans="1:13" x14ac:dyDescent="0.3">
      <c r="A1475" t="s">
        <v>58</v>
      </c>
      <c r="B1475">
        <v>70.3095</v>
      </c>
      <c r="C1475">
        <v>96.291200000000003</v>
      </c>
      <c r="D1475">
        <v>107.7466</v>
      </c>
      <c r="E1475" t="s">
        <v>16</v>
      </c>
      <c r="F1475" t="s">
        <v>16</v>
      </c>
      <c r="G1475" t="s">
        <v>105</v>
      </c>
      <c r="H1475">
        <v>2020</v>
      </c>
      <c r="I1475">
        <v>1.91</v>
      </c>
      <c r="J1475">
        <v>183.916192</v>
      </c>
      <c r="K1475">
        <v>134.291145</v>
      </c>
      <c r="L1475">
        <v>49.625046999999995</v>
      </c>
      <c r="M1475" t="s">
        <v>147</v>
      </c>
    </row>
    <row r="1476" spans="1:13" x14ac:dyDescent="0.3">
      <c r="A1476" t="s">
        <v>58</v>
      </c>
      <c r="B1476">
        <v>70.3095</v>
      </c>
      <c r="C1476">
        <v>96.291200000000003</v>
      </c>
      <c r="D1476">
        <v>107.7466</v>
      </c>
      <c r="E1476" t="s">
        <v>16</v>
      </c>
      <c r="F1476" t="s">
        <v>16</v>
      </c>
      <c r="G1476" t="s">
        <v>106</v>
      </c>
      <c r="H1476">
        <v>2020</v>
      </c>
      <c r="I1476">
        <v>3.02</v>
      </c>
      <c r="J1476">
        <v>290.79942399999999</v>
      </c>
      <c r="K1476">
        <v>212.33468999999999</v>
      </c>
      <c r="L1476">
        <v>78.464733999999993</v>
      </c>
      <c r="M1476" t="s">
        <v>148</v>
      </c>
    </row>
    <row r="1477" spans="1:13" x14ac:dyDescent="0.3">
      <c r="A1477" t="s">
        <v>58</v>
      </c>
      <c r="B1477">
        <v>70.3095</v>
      </c>
      <c r="C1477">
        <v>96.291200000000003</v>
      </c>
      <c r="D1477">
        <v>107.7466</v>
      </c>
      <c r="E1477" t="s">
        <v>16</v>
      </c>
      <c r="F1477" t="s">
        <v>16</v>
      </c>
      <c r="G1477" t="s">
        <v>107</v>
      </c>
      <c r="H1477">
        <v>2021</v>
      </c>
      <c r="I1477">
        <v>1.37</v>
      </c>
      <c r="J1477">
        <v>131.91894400000001</v>
      </c>
      <c r="K1477">
        <v>96.324015000000003</v>
      </c>
      <c r="L1477">
        <v>35.594929000000008</v>
      </c>
      <c r="M1477" t="s">
        <v>149</v>
      </c>
    </row>
    <row r="1478" spans="1:13" x14ac:dyDescent="0.3">
      <c r="A1478" t="s">
        <v>59</v>
      </c>
      <c r="B1478">
        <v>79.0428</v>
      </c>
      <c r="C1478">
        <v>88.886300000000006</v>
      </c>
      <c r="D1478">
        <v>93.821299999999994</v>
      </c>
      <c r="E1478" t="s">
        <v>15</v>
      </c>
      <c r="F1478" t="s">
        <v>15</v>
      </c>
      <c r="G1478" t="s">
        <v>98</v>
      </c>
      <c r="H1478">
        <v>2020</v>
      </c>
      <c r="I1478">
        <v>0</v>
      </c>
      <c r="J1478">
        <v>0</v>
      </c>
      <c r="K1478">
        <v>0</v>
      </c>
      <c r="L1478">
        <v>0</v>
      </c>
      <c r="M1478" t="s">
        <v>141</v>
      </c>
    </row>
    <row r="1479" spans="1:13" x14ac:dyDescent="0.3">
      <c r="A1479" t="s">
        <v>59</v>
      </c>
      <c r="B1479">
        <v>79.0428</v>
      </c>
      <c r="C1479">
        <v>88.886300000000006</v>
      </c>
      <c r="D1479">
        <v>93.821299999999994</v>
      </c>
      <c r="E1479" t="s">
        <v>15</v>
      </c>
      <c r="F1479" t="s">
        <v>15</v>
      </c>
      <c r="G1479" t="s">
        <v>100</v>
      </c>
      <c r="H1479">
        <v>2020</v>
      </c>
      <c r="I1479">
        <v>0.17</v>
      </c>
      <c r="J1479">
        <v>15.110671000000002</v>
      </c>
      <c r="K1479">
        <v>13.437276000000001</v>
      </c>
      <c r="L1479">
        <v>1.6733950000000011</v>
      </c>
      <c r="M1479" t="s">
        <v>142</v>
      </c>
    </row>
    <row r="1480" spans="1:13" x14ac:dyDescent="0.3">
      <c r="A1480" t="s">
        <v>59</v>
      </c>
      <c r="B1480">
        <v>79.0428</v>
      </c>
      <c r="C1480">
        <v>88.886300000000006</v>
      </c>
      <c r="D1480">
        <v>93.821299999999994</v>
      </c>
      <c r="E1480" t="s">
        <v>15</v>
      </c>
      <c r="F1480" t="s">
        <v>15</v>
      </c>
      <c r="G1480" t="s">
        <v>101</v>
      </c>
      <c r="H1480">
        <v>2020</v>
      </c>
      <c r="I1480">
        <v>1.85</v>
      </c>
      <c r="J1480">
        <v>164.43965500000002</v>
      </c>
      <c r="K1480">
        <v>146.22918000000001</v>
      </c>
      <c r="L1480">
        <v>18.210475000000002</v>
      </c>
      <c r="M1480" t="s">
        <v>143</v>
      </c>
    </row>
    <row r="1481" spans="1:13" x14ac:dyDescent="0.3">
      <c r="A1481" t="s">
        <v>59</v>
      </c>
      <c r="B1481">
        <v>79.0428</v>
      </c>
      <c r="C1481">
        <v>88.886300000000006</v>
      </c>
      <c r="D1481">
        <v>93.821299999999994</v>
      </c>
      <c r="E1481" t="s">
        <v>15</v>
      </c>
      <c r="F1481" t="s">
        <v>15</v>
      </c>
      <c r="G1481" t="s">
        <v>102</v>
      </c>
      <c r="H1481">
        <v>2020</v>
      </c>
      <c r="I1481">
        <v>0.52</v>
      </c>
      <c r="J1481">
        <v>46.220876000000004</v>
      </c>
      <c r="K1481">
        <v>41.102256000000004</v>
      </c>
      <c r="L1481">
        <v>5.1186199999999999</v>
      </c>
      <c r="M1481" t="s">
        <v>144</v>
      </c>
    </row>
    <row r="1482" spans="1:13" x14ac:dyDescent="0.3">
      <c r="A1482" t="s">
        <v>59</v>
      </c>
      <c r="B1482">
        <v>79.0428</v>
      </c>
      <c r="C1482">
        <v>88.886300000000006</v>
      </c>
      <c r="D1482">
        <v>93.821299999999994</v>
      </c>
      <c r="E1482" t="s">
        <v>15</v>
      </c>
      <c r="F1482" t="s">
        <v>15</v>
      </c>
      <c r="G1482" t="s">
        <v>103</v>
      </c>
      <c r="H1482">
        <v>2020</v>
      </c>
      <c r="I1482">
        <v>0.38</v>
      </c>
      <c r="J1482">
        <v>33.776794000000002</v>
      </c>
      <c r="K1482">
        <v>30.036263999999999</v>
      </c>
      <c r="L1482">
        <v>3.7405300000000032</v>
      </c>
      <c r="M1482" t="s">
        <v>145</v>
      </c>
    </row>
    <row r="1483" spans="1:13" x14ac:dyDescent="0.3">
      <c r="A1483" t="s">
        <v>59</v>
      </c>
      <c r="B1483">
        <v>79.0428</v>
      </c>
      <c r="C1483">
        <v>88.886300000000006</v>
      </c>
      <c r="D1483">
        <v>93.821299999999994</v>
      </c>
      <c r="E1483" t="s">
        <v>15</v>
      </c>
      <c r="F1483" t="s">
        <v>15</v>
      </c>
      <c r="G1483" t="s">
        <v>104</v>
      </c>
      <c r="H1483">
        <v>2020</v>
      </c>
      <c r="I1483">
        <v>0</v>
      </c>
      <c r="J1483">
        <v>0</v>
      </c>
      <c r="K1483">
        <v>0</v>
      </c>
      <c r="L1483">
        <v>0</v>
      </c>
      <c r="M1483" t="s">
        <v>146</v>
      </c>
    </row>
    <row r="1484" spans="1:13" x14ac:dyDescent="0.3">
      <c r="A1484" t="s">
        <v>59</v>
      </c>
      <c r="B1484">
        <v>79.0428</v>
      </c>
      <c r="C1484">
        <v>88.886300000000006</v>
      </c>
      <c r="D1484">
        <v>93.821299999999994</v>
      </c>
      <c r="E1484" t="s">
        <v>15</v>
      </c>
      <c r="F1484" t="s">
        <v>15</v>
      </c>
      <c r="G1484" t="s">
        <v>105</v>
      </c>
      <c r="H1484">
        <v>2020</v>
      </c>
      <c r="I1484">
        <v>0.18</v>
      </c>
      <c r="J1484">
        <v>15.999534000000001</v>
      </c>
      <c r="K1484">
        <v>14.227703999999999</v>
      </c>
      <c r="L1484">
        <v>1.7718300000000013</v>
      </c>
      <c r="M1484" t="s">
        <v>147</v>
      </c>
    </row>
    <row r="1485" spans="1:13" x14ac:dyDescent="0.3">
      <c r="A1485" t="s">
        <v>59</v>
      </c>
      <c r="B1485">
        <v>79.0428</v>
      </c>
      <c r="C1485">
        <v>88.886300000000006</v>
      </c>
      <c r="D1485">
        <v>93.821299999999994</v>
      </c>
      <c r="E1485" t="s">
        <v>15</v>
      </c>
      <c r="F1485" t="s">
        <v>15</v>
      </c>
      <c r="G1485" t="s">
        <v>106</v>
      </c>
      <c r="H1485">
        <v>2020</v>
      </c>
      <c r="I1485">
        <v>0.4</v>
      </c>
      <c r="J1485">
        <v>35.554520000000004</v>
      </c>
      <c r="K1485">
        <v>31.61712</v>
      </c>
      <c r="L1485">
        <v>3.9374000000000038</v>
      </c>
      <c r="M1485" t="s">
        <v>148</v>
      </c>
    </row>
    <row r="1486" spans="1:13" x14ac:dyDescent="0.3">
      <c r="A1486" t="s">
        <v>59</v>
      </c>
      <c r="B1486">
        <v>79.0428</v>
      </c>
      <c r="C1486">
        <v>88.886300000000006</v>
      </c>
      <c r="D1486">
        <v>93.821299999999994</v>
      </c>
      <c r="E1486" t="s">
        <v>15</v>
      </c>
      <c r="F1486" t="s">
        <v>15</v>
      </c>
      <c r="G1486" t="s">
        <v>107</v>
      </c>
      <c r="H1486">
        <v>2021</v>
      </c>
      <c r="I1486">
        <v>0.85</v>
      </c>
      <c r="J1486">
        <v>75.553354999999996</v>
      </c>
      <c r="K1486">
        <v>67.18638</v>
      </c>
      <c r="L1486">
        <v>8.3669749999999965</v>
      </c>
      <c r="M1486" t="s">
        <v>149</v>
      </c>
    </row>
    <row r="1487" spans="1:13" x14ac:dyDescent="0.3">
      <c r="A1487" t="s">
        <v>59</v>
      </c>
      <c r="B1487">
        <v>65.521900000000002</v>
      </c>
      <c r="C1487">
        <v>70.493899999999996</v>
      </c>
      <c r="D1487">
        <v>77.582999999999998</v>
      </c>
      <c r="E1487" t="s">
        <v>116</v>
      </c>
      <c r="F1487" t="s">
        <v>116</v>
      </c>
      <c r="G1487" t="s">
        <v>98</v>
      </c>
      <c r="H1487">
        <v>2020</v>
      </c>
      <c r="I1487">
        <v>3.73</v>
      </c>
      <c r="J1487">
        <v>262.94224700000001</v>
      </c>
      <c r="K1487">
        <v>244.39668700000001</v>
      </c>
      <c r="L1487">
        <v>18.545559999999995</v>
      </c>
      <c r="M1487" t="s">
        <v>141</v>
      </c>
    </row>
    <row r="1488" spans="1:13" x14ac:dyDescent="0.3">
      <c r="A1488" t="s">
        <v>59</v>
      </c>
      <c r="B1488">
        <v>65.521900000000002</v>
      </c>
      <c r="C1488">
        <v>70.493899999999996</v>
      </c>
      <c r="D1488">
        <v>77.582999999999998</v>
      </c>
      <c r="E1488" t="s">
        <v>116</v>
      </c>
      <c r="F1488" t="s">
        <v>116</v>
      </c>
      <c r="G1488" t="s">
        <v>100</v>
      </c>
      <c r="H1488">
        <v>2020</v>
      </c>
      <c r="I1488">
        <v>1.77</v>
      </c>
      <c r="J1488">
        <v>124.774203</v>
      </c>
      <c r="K1488">
        <v>115.97376300000001</v>
      </c>
      <c r="L1488">
        <v>8.8004399999999947</v>
      </c>
      <c r="M1488" t="s">
        <v>142</v>
      </c>
    </row>
    <row r="1489" spans="1:13" x14ac:dyDescent="0.3">
      <c r="A1489" t="s">
        <v>59</v>
      </c>
      <c r="B1489">
        <v>65.521900000000002</v>
      </c>
      <c r="C1489">
        <v>70.493899999999996</v>
      </c>
      <c r="D1489">
        <v>77.582999999999998</v>
      </c>
      <c r="E1489" t="s">
        <v>116</v>
      </c>
      <c r="F1489" t="s">
        <v>116</v>
      </c>
      <c r="G1489" t="s">
        <v>101</v>
      </c>
      <c r="H1489">
        <v>2020</v>
      </c>
      <c r="I1489">
        <v>0</v>
      </c>
      <c r="J1489">
        <v>0</v>
      </c>
      <c r="K1489">
        <v>0</v>
      </c>
      <c r="L1489">
        <v>0</v>
      </c>
      <c r="M1489" t="s">
        <v>143</v>
      </c>
    </row>
    <row r="1490" spans="1:13" x14ac:dyDescent="0.3">
      <c r="A1490" t="s">
        <v>59</v>
      </c>
      <c r="B1490">
        <v>65.521900000000002</v>
      </c>
      <c r="C1490">
        <v>70.493899999999996</v>
      </c>
      <c r="D1490">
        <v>77.582999999999998</v>
      </c>
      <c r="E1490" t="s">
        <v>116</v>
      </c>
      <c r="F1490" t="s">
        <v>116</v>
      </c>
      <c r="G1490" t="s">
        <v>102</v>
      </c>
      <c r="H1490">
        <v>2020</v>
      </c>
      <c r="I1490">
        <v>0</v>
      </c>
      <c r="J1490">
        <v>0</v>
      </c>
      <c r="K1490">
        <v>0</v>
      </c>
      <c r="L1490">
        <v>0</v>
      </c>
      <c r="M1490" t="s">
        <v>144</v>
      </c>
    </row>
    <row r="1491" spans="1:13" x14ac:dyDescent="0.3">
      <c r="A1491" t="s">
        <v>59</v>
      </c>
      <c r="B1491">
        <v>65.521900000000002</v>
      </c>
      <c r="C1491">
        <v>70.493899999999996</v>
      </c>
      <c r="D1491">
        <v>77.582999999999998</v>
      </c>
      <c r="E1491" t="s">
        <v>116</v>
      </c>
      <c r="F1491" t="s">
        <v>116</v>
      </c>
      <c r="G1491" t="s">
        <v>103</v>
      </c>
      <c r="H1491">
        <v>2020</v>
      </c>
      <c r="I1491">
        <v>0</v>
      </c>
      <c r="J1491">
        <v>0</v>
      </c>
      <c r="K1491">
        <v>0</v>
      </c>
      <c r="L1491">
        <v>0</v>
      </c>
      <c r="M1491" t="s">
        <v>145</v>
      </c>
    </row>
    <row r="1492" spans="1:13" x14ac:dyDescent="0.3">
      <c r="A1492" t="s">
        <v>59</v>
      </c>
      <c r="B1492">
        <v>65.521900000000002</v>
      </c>
      <c r="C1492">
        <v>70.493899999999996</v>
      </c>
      <c r="D1492">
        <v>77.582999999999998</v>
      </c>
      <c r="E1492" t="s">
        <v>116</v>
      </c>
      <c r="F1492" t="s">
        <v>116</v>
      </c>
      <c r="G1492" t="s">
        <v>104</v>
      </c>
      <c r="H1492">
        <v>2020</v>
      </c>
      <c r="I1492">
        <v>1.46</v>
      </c>
      <c r="J1492">
        <v>102.921094</v>
      </c>
      <c r="K1492">
        <v>95.661974000000001</v>
      </c>
      <c r="L1492">
        <v>7.2591199999999958</v>
      </c>
      <c r="M1492" t="s">
        <v>146</v>
      </c>
    </row>
    <row r="1493" spans="1:13" x14ac:dyDescent="0.3">
      <c r="A1493" t="s">
        <v>59</v>
      </c>
      <c r="B1493">
        <v>65.521900000000002</v>
      </c>
      <c r="C1493">
        <v>70.493899999999996</v>
      </c>
      <c r="D1493">
        <v>77.582999999999998</v>
      </c>
      <c r="E1493" t="s">
        <v>116</v>
      </c>
      <c r="F1493" t="s">
        <v>116</v>
      </c>
      <c r="G1493" t="s">
        <v>105</v>
      </c>
      <c r="H1493">
        <v>2020</v>
      </c>
      <c r="I1493">
        <v>0.69</v>
      </c>
      <c r="J1493">
        <v>48.640790999999993</v>
      </c>
      <c r="K1493">
        <v>45.210110999999998</v>
      </c>
      <c r="L1493">
        <v>3.4306799999999953</v>
      </c>
      <c r="M1493" t="s">
        <v>147</v>
      </c>
    </row>
    <row r="1494" spans="1:13" x14ac:dyDescent="0.3">
      <c r="A1494" t="s">
        <v>59</v>
      </c>
      <c r="B1494">
        <v>65.521900000000002</v>
      </c>
      <c r="C1494">
        <v>70.493899999999996</v>
      </c>
      <c r="D1494">
        <v>77.582999999999998</v>
      </c>
      <c r="E1494" t="s">
        <v>116</v>
      </c>
      <c r="F1494" t="s">
        <v>116</v>
      </c>
      <c r="G1494" t="s">
        <v>106</v>
      </c>
      <c r="H1494">
        <v>2020</v>
      </c>
      <c r="I1494">
        <v>0</v>
      </c>
      <c r="J1494">
        <v>0</v>
      </c>
      <c r="K1494">
        <v>0</v>
      </c>
      <c r="L1494">
        <v>0</v>
      </c>
      <c r="M1494" t="s">
        <v>148</v>
      </c>
    </row>
    <row r="1495" spans="1:13" x14ac:dyDescent="0.3">
      <c r="A1495" t="s">
        <v>59</v>
      </c>
      <c r="B1495">
        <v>65.521900000000002</v>
      </c>
      <c r="C1495">
        <v>70.493899999999996</v>
      </c>
      <c r="D1495">
        <v>77.582999999999998</v>
      </c>
      <c r="E1495" t="s">
        <v>116</v>
      </c>
      <c r="F1495" t="s">
        <v>116</v>
      </c>
      <c r="G1495" t="s">
        <v>107</v>
      </c>
      <c r="H1495">
        <v>2021</v>
      </c>
      <c r="I1495">
        <v>1.91</v>
      </c>
      <c r="J1495">
        <v>134.643349</v>
      </c>
      <c r="K1495">
        <v>125.146829</v>
      </c>
      <c r="L1495">
        <v>9.4965200000000038</v>
      </c>
      <c r="M1495" t="s">
        <v>149</v>
      </c>
    </row>
    <row r="1496" spans="1:13" x14ac:dyDescent="0.3">
      <c r="A1496" t="s">
        <v>59</v>
      </c>
      <c r="B1496">
        <v>171.74799999999999</v>
      </c>
      <c r="C1496">
        <v>259.91570000000002</v>
      </c>
      <c r="D1496">
        <v>0</v>
      </c>
      <c r="E1496" t="s">
        <v>115</v>
      </c>
      <c r="F1496" t="s">
        <v>115</v>
      </c>
      <c r="G1496" t="s">
        <v>98</v>
      </c>
      <c r="H1496">
        <v>2020</v>
      </c>
      <c r="I1496">
        <v>0</v>
      </c>
      <c r="J1496">
        <v>0</v>
      </c>
      <c r="K1496">
        <v>0</v>
      </c>
      <c r="L1496">
        <v>0</v>
      </c>
      <c r="M1496" t="s">
        <v>141</v>
      </c>
    </row>
    <row r="1497" spans="1:13" x14ac:dyDescent="0.3">
      <c r="A1497" t="s">
        <v>59</v>
      </c>
      <c r="B1497">
        <v>171.74799999999999</v>
      </c>
      <c r="C1497">
        <v>259.91570000000002</v>
      </c>
      <c r="D1497">
        <v>0</v>
      </c>
      <c r="E1497" t="s">
        <v>115</v>
      </c>
      <c r="F1497" t="s">
        <v>115</v>
      </c>
      <c r="G1497" t="s">
        <v>100</v>
      </c>
      <c r="H1497">
        <v>2020</v>
      </c>
      <c r="I1497">
        <v>0.09</v>
      </c>
      <c r="J1497">
        <v>23.392413000000001</v>
      </c>
      <c r="K1497">
        <v>15.457319999999999</v>
      </c>
      <c r="L1497">
        <v>7.935093000000002</v>
      </c>
      <c r="M1497" t="s">
        <v>142</v>
      </c>
    </row>
    <row r="1498" spans="1:13" x14ac:dyDescent="0.3">
      <c r="A1498" t="s">
        <v>59</v>
      </c>
      <c r="B1498">
        <v>171.74799999999999</v>
      </c>
      <c r="C1498">
        <v>259.91570000000002</v>
      </c>
      <c r="D1498">
        <v>0</v>
      </c>
      <c r="E1498" t="s">
        <v>115</v>
      </c>
      <c r="F1498" t="s">
        <v>115</v>
      </c>
      <c r="G1498" t="s">
        <v>101</v>
      </c>
      <c r="H1498">
        <v>2020</v>
      </c>
      <c r="I1498">
        <v>0.95</v>
      </c>
      <c r="J1498">
        <v>246.919915</v>
      </c>
      <c r="K1498">
        <v>163.16059999999999</v>
      </c>
      <c r="L1498">
        <v>83.759315000000015</v>
      </c>
      <c r="M1498" t="s">
        <v>143</v>
      </c>
    </row>
    <row r="1499" spans="1:13" x14ac:dyDescent="0.3">
      <c r="A1499" t="s">
        <v>59</v>
      </c>
      <c r="B1499">
        <v>171.74799999999999</v>
      </c>
      <c r="C1499">
        <v>259.91570000000002</v>
      </c>
      <c r="D1499">
        <v>0</v>
      </c>
      <c r="E1499" t="s">
        <v>115</v>
      </c>
      <c r="F1499" t="s">
        <v>115</v>
      </c>
      <c r="G1499" t="s">
        <v>102</v>
      </c>
      <c r="H1499">
        <v>2020</v>
      </c>
      <c r="I1499">
        <v>0</v>
      </c>
      <c r="J1499">
        <v>0</v>
      </c>
      <c r="K1499">
        <v>0</v>
      </c>
      <c r="L1499">
        <v>0</v>
      </c>
      <c r="M1499" t="s">
        <v>144</v>
      </c>
    </row>
    <row r="1500" spans="1:13" x14ac:dyDescent="0.3">
      <c r="A1500" t="s">
        <v>59</v>
      </c>
      <c r="B1500">
        <v>171.74799999999999</v>
      </c>
      <c r="C1500">
        <v>259.91570000000002</v>
      </c>
      <c r="D1500">
        <v>0</v>
      </c>
      <c r="E1500" t="s">
        <v>115</v>
      </c>
      <c r="F1500" t="s">
        <v>115</v>
      </c>
      <c r="G1500" t="s">
        <v>103</v>
      </c>
      <c r="H1500">
        <v>2020</v>
      </c>
      <c r="I1500">
        <v>0</v>
      </c>
      <c r="J1500">
        <v>0</v>
      </c>
      <c r="K1500">
        <v>0</v>
      </c>
      <c r="L1500">
        <v>0</v>
      </c>
      <c r="M1500" t="s">
        <v>145</v>
      </c>
    </row>
    <row r="1501" spans="1:13" x14ac:dyDescent="0.3">
      <c r="A1501" t="s">
        <v>59</v>
      </c>
      <c r="B1501">
        <v>171.74799999999999</v>
      </c>
      <c r="C1501">
        <v>259.91570000000002</v>
      </c>
      <c r="D1501">
        <v>0</v>
      </c>
      <c r="E1501" t="s">
        <v>115</v>
      </c>
      <c r="F1501" t="s">
        <v>115</v>
      </c>
      <c r="G1501" t="s">
        <v>104</v>
      </c>
      <c r="H1501">
        <v>2020</v>
      </c>
      <c r="I1501">
        <v>1.91</v>
      </c>
      <c r="J1501">
        <v>496.438987</v>
      </c>
      <c r="K1501">
        <v>328.03867999999994</v>
      </c>
      <c r="L1501">
        <v>168.40030700000005</v>
      </c>
      <c r="M1501" t="s">
        <v>146</v>
      </c>
    </row>
    <row r="1502" spans="1:13" x14ac:dyDescent="0.3">
      <c r="A1502" t="s">
        <v>59</v>
      </c>
      <c r="B1502">
        <v>171.74799999999999</v>
      </c>
      <c r="C1502">
        <v>259.91570000000002</v>
      </c>
      <c r="D1502">
        <v>0</v>
      </c>
      <c r="E1502" t="s">
        <v>115</v>
      </c>
      <c r="F1502" t="s">
        <v>115</v>
      </c>
      <c r="G1502" t="s">
        <v>105</v>
      </c>
      <c r="H1502">
        <v>2020</v>
      </c>
      <c r="I1502">
        <v>0</v>
      </c>
      <c r="J1502">
        <v>0</v>
      </c>
      <c r="K1502">
        <v>0</v>
      </c>
      <c r="L1502">
        <v>0</v>
      </c>
      <c r="M1502" t="s">
        <v>147</v>
      </c>
    </row>
    <row r="1503" spans="1:13" x14ac:dyDescent="0.3">
      <c r="A1503" t="s">
        <v>59</v>
      </c>
      <c r="B1503">
        <v>171.74799999999999</v>
      </c>
      <c r="C1503">
        <v>259.91570000000002</v>
      </c>
      <c r="D1503">
        <v>0</v>
      </c>
      <c r="E1503" t="s">
        <v>115</v>
      </c>
      <c r="F1503" t="s">
        <v>115</v>
      </c>
      <c r="G1503" t="s">
        <v>106</v>
      </c>
      <c r="H1503">
        <v>2020</v>
      </c>
      <c r="I1503">
        <v>0</v>
      </c>
      <c r="J1503">
        <v>0</v>
      </c>
      <c r="K1503">
        <v>0</v>
      </c>
      <c r="L1503">
        <v>0</v>
      </c>
      <c r="M1503" t="s">
        <v>148</v>
      </c>
    </row>
    <row r="1504" spans="1:13" x14ac:dyDescent="0.3">
      <c r="A1504" t="s">
        <v>59</v>
      </c>
      <c r="B1504">
        <v>171.74799999999999</v>
      </c>
      <c r="C1504">
        <v>259.91570000000002</v>
      </c>
      <c r="D1504">
        <v>0</v>
      </c>
      <c r="E1504" t="s">
        <v>115</v>
      </c>
      <c r="F1504" t="s">
        <v>115</v>
      </c>
      <c r="G1504" t="s">
        <v>107</v>
      </c>
      <c r="H1504">
        <v>2021</v>
      </c>
      <c r="I1504">
        <v>0</v>
      </c>
      <c r="J1504">
        <v>0</v>
      </c>
      <c r="K1504">
        <v>0</v>
      </c>
      <c r="L1504">
        <v>0</v>
      </c>
      <c r="M1504" t="s">
        <v>149</v>
      </c>
    </row>
    <row r="1505" spans="1:13" x14ac:dyDescent="0.3">
      <c r="A1505" t="s">
        <v>59</v>
      </c>
      <c r="B1505">
        <v>62.96</v>
      </c>
      <c r="C1505">
        <v>88.762900000000002</v>
      </c>
      <c r="D1505">
        <v>94.096199999999996</v>
      </c>
      <c r="E1505" t="s">
        <v>112</v>
      </c>
      <c r="F1505" t="s">
        <v>112</v>
      </c>
      <c r="G1505" t="s">
        <v>98</v>
      </c>
      <c r="H1505">
        <v>2020</v>
      </c>
      <c r="I1505">
        <v>3.36</v>
      </c>
      <c r="J1505">
        <v>298.24334399999998</v>
      </c>
      <c r="K1505">
        <v>211.54560000000001</v>
      </c>
      <c r="L1505">
        <v>86.697743999999972</v>
      </c>
      <c r="M1505" t="s">
        <v>141</v>
      </c>
    </row>
    <row r="1506" spans="1:13" x14ac:dyDescent="0.3">
      <c r="A1506" t="s">
        <v>59</v>
      </c>
      <c r="B1506">
        <v>62.96</v>
      </c>
      <c r="C1506">
        <v>88.762900000000002</v>
      </c>
      <c r="D1506">
        <v>94.096199999999996</v>
      </c>
      <c r="E1506" t="s">
        <v>112</v>
      </c>
      <c r="F1506" t="s">
        <v>112</v>
      </c>
      <c r="G1506" t="s">
        <v>100</v>
      </c>
      <c r="H1506">
        <v>2020</v>
      </c>
      <c r="I1506">
        <v>0</v>
      </c>
      <c r="J1506">
        <v>0</v>
      </c>
      <c r="K1506">
        <v>0</v>
      </c>
      <c r="L1506">
        <v>0</v>
      </c>
      <c r="M1506" t="s">
        <v>142</v>
      </c>
    </row>
    <row r="1507" spans="1:13" x14ac:dyDescent="0.3">
      <c r="A1507" t="s">
        <v>59</v>
      </c>
      <c r="B1507">
        <v>62.96</v>
      </c>
      <c r="C1507">
        <v>88.762900000000002</v>
      </c>
      <c r="D1507">
        <v>94.096199999999996</v>
      </c>
      <c r="E1507" t="s">
        <v>112</v>
      </c>
      <c r="F1507" t="s">
        <v>112</v>
      </c>
      <c r="G1507" t="s">
        <v>101</v>
      </c>
      <c r="H1507">
        <v>2020</v>
      </c>
      <c r="I1507">
        <v>0</v>
      </c>
      <c r="J1507">
        <v>0</v>
      </c>
      <c r="K1507">
        <v>0</v>
      </c>
      <c r="L1507">
        <v>0</v>
      </c>
      <c r="M1507" t="s">
        <v>143</v>
      </c>
    </row>
    <row r="1508" spans="1:13" x14ac:dyDescent="0.3">
      <c r="A1508" t="s">
        <v>59</v>
      </c>
      <c r="B1508">
        <v>62.96</v>
      </c>
      <c r="C1508">
        <v>88.762900000000002</v>
      </c>
      <c r="D1508">
        <v>94.096199999999996</v>
      </c>
      <c r="E1508" t="s">
        <v>112</v>
      </c>
      <c r="F1508" t="s">
        <v>112</v>
      </c>
      <c r="G1508" t="s">
        <v>102</v>
      </c>
      <c r="H1508">
        <v>2020</v>
      </c>
      <c r="I1508">
        <v>5.0599999999999996</v>
      </c>
      <c r="J1508">
        <v>449.14027399999998</v>
      </c>
      <c r="K1508">
        <v>318.57759999999996</v>
      </c>
      <c r="L1508">
        <v>130.56267400000002</v>
      </c>
      <c r="M1508" t="s">
        <v>144</v>
      </c>
    </row>
    <row r="1509" spans="1:13" x14ac:dyDescent="0.3">
      <c r="A1509" t="s">
        <v>59</v>
      </c>
      <c r="B1509">
        <v>62.96</v>
      </c>
      <c r="C1509">
        <v>88.762900000000002</v>
      </c>
      <c r="D1509">
        <v>94.096199999999996</v>
      </c>
      <c r="E1509" t="s">
        <v>112</v>
      </c>
      <c r="F1509" t="s">
        <v>112</v>
      </c>
      <c r="G1509" t="s">
        <v>103</v>
      </c>
      <c r="H1509">
        <v>2020</v>
      </c>
      <c r="I1509">
        <v>1.05</v>
      </c>
      <c r="J1509">
        <v>93.201045000000008</v>
      </c>
      <c r="K1509">
        <v>66.108000000000004</v>
      </c>
      <c r="L1509">
        <v>27.093045000000004</v>
      </c>
      <c r="M1509" t="s">
        <v>145</v>
      </c>
    </row>
    <row r="1510" spans="1:13" x14ac:dyDescent="0.3">
      <c r="A1510" t="s">
        <v>59</v>
      </c>
      <c r="B1510">
        <v>62.96</v>
      </c>
      <c r="C1510">
        <v>88.762900000000002</v>
      </c>
      <c r="D1510">
        <v>94.096199999999996</v>
      </c>
      <c r="E1510" t="s">
        <v>112</v>
      </c>
      <c r="F1510" t="s">
        <v>112</v>
      </c>
      <c r="G1510" t="s">
        <v>104</v>
      </c>
      <c r="H1510">
        <v>2020</v>
      </c>
      <c r="I1510">
        <v>6.92</v>
      </c>
      <c r="J1510">
        <v>614.23926800000004</v>
      </c>
      <c r="K1510">
        <v>435.6832</v>
      </c>
      <c r="L1510">
        <v>178.55606800000004</v>
      </c>
      <c r="M1510" t="s">
        <v>146</v>
      </c>
    </row>
    <row r="1511" spans="1:13" x14ac:dyDescent="0.3">
      <c r="A1511" t="s">
        <v>59</v>
      </c>
      <c r="B1511">
        <v>62.96</v>
      </c>
      <c r="C1511">
        <v>88.762900000000002</v>
      </c>
      <c r="D1511">
        <v>94.096199999999996</v>
      </c>
      <c r="E1511" t="s">
        <v>112</v>
      </c>
      <c r="F1511" t="s">
        <v>112</v>
      </c>
      <c r="G1511" t="s">
        <v>105</v>
      </c>
      <c r="H1511">
        <v>2020</v>
      </c>
      <c r="I1511">
        <v>0</v>
      </c>
      <c r="J1511">
        <v>0</v>
      </c>
      <c r="K1511">
        <v>0</v>
      </c>
      <c r="L1511">
        <v>0</v>
      </c>
      <c r="M1511" t="s">
        <v>147</v>
      </c>
    </row>
    <row r="1512" spans="1:13" x14ac:dyDescent="0.3">
      <c r="A1512" t="s">
        <v>59</v>
      </c>
      <c r="B1512">
        <v>62.96</v>
      </c>
      <c r="C1512">
        <v>88.762900000000002</v>
      </c>
      <c r="D1512">
        <v>94.096199999999996</v>
      </c>
      <c r="E1512" t="s">
        <v>112</v>
      </c>
      <c r="F1512" t="s">
        <v>112</v>
      </c>
      <c r="G1512" t="s">
        <v>106</v>
      </c>
      <c r="H1512">
        <v>2020</v>
      </c>
      <c r="I1512">
        <v>5.5</v>
      </c>
      <c r="J1512">
        <v>488.19595000000004</v>
      </c>
      <c r="K1512">
        <v>346.28000000000003</v>
      </c>
      <c r="L1512">
        <v>141.91595000000001</v>
      </c>
      <c r="M1512" t="s">
        <v>148</v>
      </c>
    </row>
    <row r="1513" spans="1:13" x14ac:dyDescent="0.3">
      <c r="A1513" t="s">
        <v>59</v>
      </c>
      <c r="B1513">
        <v>62.96</v>
      </c>
      <c r="C1513">
        <v>88.762900000000002</v>
      </c>
      <c r="D1513">
        <v>94.096199999999996</v>
      </c>
      <c r="E1513" t="s">
        <v>112</v>
      </c>
      <c r="F1513" t="s">
        <v>112</v>
      </c>
      <c r="G1513" t="s">
        <v>107</v>
      </c>
      <c r="H1513">
        <v>2021</v>
      </c>
      <c r="I1513">
        <v>7.56</v>
      </c>
      <c r="J1513">
        <v>671.04752399999995</v>
      </c>
      <c r="K1513">
        <v>475.9776</v>
      </c>
      <c r="L1513">
        <v>195.06992399999996</v>
      </c>
      <c r="M1513" t="s">
        <v>149</v>
      </c>
    </row>
    <row r="1514" spans="1:13" x14ac:dyDescent="0.3">
      <c r="A1514" t="s">
        <v>59</v>
      </c>
      <c r="B1514">
        <v>84.445700000000002</v>
      </c>
      <c r="C1514">
        <v>116.0154</v>
      </c>
      <c r="D1514">
        <v>107.5192</v>
      </c>
      <c r="E1514" t="s">
        <v>16</v>
      </c>
      <c r="F1514" t="s">
        <v>16</v>
      </c>
      <c r="G1514" t="s">
        <v>98</v>
      </c>
      <c r="H1514">
        <v>2020</v>
      </c>
      <c r="I1514">
        <v>0</v>
      </c>
      <c r="J1514">
        <v>0</v>
      </c>
      <c r="K1514">
        <v>0</v>
      </c>
      <c r="L1514">
        <v>0</v>
      </c>
      <c r="M1514" t="s">
        <v>141</v>
      </c>
    </row>
    <row r="1515" spans="1:13" x14ac:dyDescent="0.3">
      <c r="A1515" t="s">
        <v>59</v>
      </c>
      <c r="B1515">
        <v>84.445700000000002</v>
      </c>
      <c r="C1515">
        <v>116.0154</v>
      </c>
      <c r="D1515">
        <v>107.5192</v>
      </c>
      <c r="E1515" t="s">
        <v>16</v>
      </c>
      <c r="F1515" t="s">
        <v>16</v>
      </c>
      <c r="G1515" t="s">
        <v>100</v>
      </c>
      <c r="H1515">
        <v>2020</v>
      </c>
      <c r="I1515">
        <v>2.56</v>
      </c>
      <c r="J1515">
        <v>296.99942400000003</v>
      </c>
      <c r="K1515">
        <v>216.180992</v>
      </c>
      <c r="L1515">
        <v>80.81843200000003</v>
      </c>
      <c r="M1515" t="s">
        <v>142</v>
      </c>
    </row>
    <row r="1516" spans="1:13" x14ac:dyDescent="0.3">
      <c r="A1516" t="s">
        <v>59</v>
      </c>
      <c r="B1516">
        <v>84.445700000000002</v>
      </c>
      <c r="C1516">
        <v>116.0154</v>
      </c>
      <c r="D1516">
        <v>107.5192</v>
      </c>
      <c r="E1516" t="s">
        <v>16</v>
      </c>
      <c r="F1516" t="s">
        <v>16</v>
      </c>
      <c r="G1516" t="s">
        <v>101</v>
      </c>
      <c r="H1516">
        <v>2020</v>
      </c>
      <c r="I1516">
        <v>0</v>
      </c>
      <c r="J1516">
        <v>0</v>
      </c>
      <c r="K1516">
        <v>0</v>
      </c>
      <c r="L1516">
        <v>0</v>
      </c>
      <c r="M1516" t="s">
        <v>143</v>
      </c>
    </row>
    <row r="1517" spans="1:13" x14ac:dyDescent="0.3">
      <c r="A1517" t="s">
        <v>59</v>
      </c>
      <c r="B1517">
        <v>84.445700000000002</v>
      </c>
      <c r="C1517">
        <v>116.0154</v>
      </c>
      <c r="D1517">
        <v>107.5192</v>
      </c>
      <c r="E1517" t="s">
        <v>16</v>
      </c>
      <c r="F1517" t="s">
        <v>16</v>
      </c>
      <c r="G1517" t="s">
        <v>102</v>
      </c>
      <c r="H1517">
        <v>2020</v>
      </c>
      <c r="I1517">
        <v>0</v>
      </c>
      <c r="J1517">
        <v>0</v>
      </c>
      <c r="K1517">
        <v>0</v>
      </c>
      <c r="L1517">
        <v>0</v>
      </c>
      <c r="M1517" t="s">
        <v>144</v>
      </c>
    </row>
    <row r="1518" spans="1:13" x14ac:dyDescent="0.3">
      <c r="A1518" t="s">
        <v>59</v>
      </c>
      <c r="B1518">
        <v>84.445700000000002</v>
      </c>
      <c r="C1518">
        <v>116.0154</v>
      </c>
      <c r="D1518">
        <v>107.5192</v>
      </c>
      <c r="E1518" t="s">
        <v>16</v>
      </c>
      <c r="F1518" t="s">
        <v>16</v>
      </c>
      <c r="G1518" t="s">
        <v>103</v>
      </c>
      <c r="H1518">
        <v>2020</v>
      </c>
      <c r="I1518">
        <v>2.6</v>
      </c>
      <c r="J1518">
        <v>301.64004</v>
      </c>
      <c r="K1518">
        <v>219.55882000000003</v>
      </c>
      <c r="L1518">
        <v>82.081219999999973</v>
      </c>
      <c r="M1518" t="s">
        <v>145</v>
      </c>
    </row>
    <row r="1519" spans="1:13" x14ac:dyDescent="0.3">
      <c r="A1519" t="s">
        <v>59</v>
      </c>
      <c r="B1519">
        <v>84.445700000000002</v>
      </c>
      <c r="C1519">
        <v>116.0154</v>
      </c>
      <c r="D1519">
        <v>107.5192</v>
      </c>
      <c r="E1519" t="s">
        <v>16</v>
      </c>
      <c r="F1519" t="s">
        <v>16</v>
      </c>
      <c r="G1519" t="s">
        <v>104</v>
      </c>
      <c r="H1519">
        <v>2020</v>
      </c>
      <c r="I1519">
        <v>5.44</v>
      </c>
      <c r="J1519">
        <v>631.12377600000002</v>
      </c>
      <c r="K1519">
        <v>459.38460800000007</v>
      </c>
      <c r="L1519">
        <v>171.73916799999995</v>
      </c>
      <c r="M1519" t="s">
        <v>146</v>
      </c>
    </row>
    <row r="1520" spans="1:13" x14ac:dyDescent="0.3">
      <c r="A1520" t="s">
        <v>59</v>
      </c>
      <c r="B1520">
        <v>84.445700000000002</v>
      </c>
      <c r="C1520">
        <v>116.0154</v>
      </c>
      <c r="D1520">
        <v>107.5192</v>
      </c>
      <c r="E1520" t="s">
        <v>16</v>
      </c>
      <c r="F1520" t="s">
        <v>16</v>
      </c>
      <c r="G1520" t="s">
        <v>105</v>
      </c>
      <c r="H1520">
        <v>2020</v>
      </c>
      <c r="I1520">
        <v>0</v>
      </c>
      <c r="J1520">
        <v>0</v>
      </c>
      <c r="K1520">
        <v>0</v>
      </c>
      <c r="L1520">
        <v>0</v>
      </c>
      <c r="M1520" t="s">
        <v>147</v>
      </c>
    </row>
    <row r="1521" spans="1:13" x14ac:dyDescent="0.3">
      <c r="A1521" t="s">
        <v>59</v>
      </c>
      <c r="B1521">
        <v>84.445700000000002</v>
      </c>
      <c r="C1521">
        <v>116.0154</v>
      </c>
      <c r="D1521">
        <v>107.5192</v>
      </c>
      <c r="E1521" t="s">
        <v>16</v>
      </c>
      <c r="F1521" t="s">
        <v>16</v>
      </c>
      <c r="G1521" t="s">
        <v>106</v>
      </c>
      <c r="H1521">
        <v>2020</v>
      </c>
      <c r="I1521">
        <v>4.87</v>
      </c>
      <c r="J1521">
        <v>564.99499800000001</v>
      </c>
      <c r="K1521">
        <v>411.25055900000001</v>
      </c>
      <c r="L1521">
        <v>153.744439</v>
      </c>
      <c r="M1521" t="s">
        <v>148</v>
      </c>
    </row>
    <row r="1522" spans="1:13" x14ac:dyDescent="0.3">
      <c r="A1522" t="s">
        <v>59</v>
      </c>
      <c r="B1522">
        <v>84.445700000000002</v>
      </c>
      <c r="C1522">
        <v>116.0154</v>
      </c>
      <c r="D1522">
        <v>107.5192</v>
      </c>
      <c r="E1522" t="s">
        <v>16</v>
      </c>
      <c r="F1522" t="s">
        <v>16</v>
      </c>
      <c r="G1522" t="s">
        <v>107</v>
      </c>
      <c r="H1522">
        <v>2021</v>
      </c>
      <c r="I1522">
        <v>7.0000000000000007E-2</v>
      </c>
      <c r="J1522">
        <v>8.1210780000000007</v>
      </c>
      <c r="K1522">
        <v>5.9111990000000008</v>
      </c>
      <c r="L1522">
        <v>2.2098789999999999</v>
      </c>
      <c r="M1522" t="s">
        <v>149</v>
      </c>
    </row>
    <row r="1523" spans="1:13" x14ac:dyDescent="0.3">
      <c r="A1523" t="s">
        <v>60</v>
      </c>
      <c r="B1523">
        <v>86.524000000000001</v>
      </c>
      <c r="C1523">
        <v>113.17749999999999</v>
      </c>
      <c r="D1523">
        <v>114.3446</v>
      </c>
      <c r="E1523" t="s">
        <v>112</v>
      </c>
      <c r="F1523" t="s">
        <v>112</v>
      </c>
      <c r="G1523" t="s">
        <v>98</v>
      </c>
      <c r="H1523">
        <v>2020</v>
      </c>
      <c r="I1523">
        <v>0.67</v>
      </c>
      <c r="J1523">
        <v>75.828924999999998</v>
      </c>
      <c r="K1523">
        <v>57.971080000000001</v>
      </c>
      <c r="L1523">
        <v>17.857844999999998</v>
      </c>
      <c r="M1523" t="s">
        <v>141</v>
      </c>
    </row>
    <row r="1524" spans="1:13" x14ac:dyDescent="0.3">
      <c r="A1524" t="s">
        <v>60</v>
      </c>
      <c r="B1524">
        <v>86.524000000000001</v>
      </c>
      <c r="C1524">
        <v>113.17749999999999</v>
      </c>
      <c r="D1524">
        <v>114.3446</v>
      </c>
      <c r="E1524" t="s">
        <v>112</v>
      </c>
      <c r="F1524" t="s">
        <v>112</v>
      </c>
      <c r="G1524" t="s">
        <v>100</v>
      </c>
      <c r="H1524">
        <v>2020</v>
      </c>
      <c r="I1524">
        <v>0</v>
      </c>
      <c r="J1524">
        <v>0</v>
      </c>
      <c r="K1524">
        <v>0</v>
      </c>
      <c r="L1524">
        <v>0</v>
      </c>
      <c r="M1524" t="s">
        <v>142</v>
      </c>
    </row>
    <row r="1525" spans="1:13" x14ac:dyDescent="0.3">
      <c r="A1525" t="s">
        <v>60</v>
      </c>
      <c r="B1525">
        <v>86.524000000000001</v>
      </c>
      <c r="C1525">
        <v>113.17749999999999</v>
      </c>
      <c r="D1525">
        <v>114.3446</v>
      </c>
      <c r="E1525" t="s">
        <v>112</v>
      </c>
      <c r="F1525" t="s">
        <v>112</v>
      </c>
      <c r="G1525" t="s">
        <v>101</v>
      </c>
      <c r="H1525">
        <v>2020</v>
      </c>
      <c r="I1525">
        <v>0</v>
      </c>
      <c r="J1525">
        <v>0</v>
      </c>
      <c r="K1525">
        <v>0</v>
      </c>
      <c r="L1525">
        <v>0</v>
      </c>
      <c r="M1525" t="s">
        <v>143</v>
      </c>
    </row>
    <row r="1526" spans="1:13" x14ac:dyDescent="0.3">
      <c r="A1526" t="s">
        <v>60</v>
      </c>
      <c r="B1526">
        <v>86.524000000000001</v>
      </c>
      <c r="C1526">
        <v>113.17749999999999</v>
      </c>
      <c r="D1526">
        <v>114.3446</v>
      </c>
      <c r="E1526" t="s">
        <v>112</v>
      </c>
      <c r="F1526" t="s">
        <v>112</v>
      </c>
      <c r="G1526" t="s">
        <v>102</v>
      </c>
      <c r="H1526">
        <v>2020</v>
      </c>
      <c r="I1526">
        <v>0</v>
      </c>
      <c r="J1526">
        <v>0</v>
      </c>
      <c r="K1526">
        <v>0</v>
      </c>
      <c r="L1526">
        <v>0</v>
      </c>
      <c r="M1526" t="s">
        <v>144</v>
      </c>
    </row>
    <row r="1527" spans="1:13" x14ac:dyDescent="0.3">
      <c r="A1527" t="s">
        <v>60</v>
      </c>
      <c r="B1527">
        <v>86.524000000000001</v>
      </c>
      <c r="C1527">
        <v>113.17749999999999</v>
      </c>
      <c r="D1527">
        <v>114.3446</v>
      </c>
      <c r="E1527" t="s">
        <v>112</v>
      </c>
      <c r="F1527" t="s">
        <v>112</v>
      </c>
      <c r="G1527" t="s">
        <v>103</v>
      </c>
      <c r="H1527">
        <v>2020</v>
      </c>
      <c r="I1527">
        <v>0.38</v>
      </c>
      <c r="J1527">
        <v>43.007449999999999</v>
      </c>
      <c r="K1527">
        <v>32.87912</v>
      </c>
      <c r="L1527">
        <v>10.128329999999998</v>
      </c>
      <c r="M1527" t="s">
        <v>145</v>
      </c>
    </row>
    <row r="1528" spans="1:13" x14ac:dyDescent="0.3">
      <c r="A1528" t="s">
        <v>60</v>
      </c>
      <c r="B1528">
        <v>86.524000000000001</v>
      </c>
      <c r="C1528">
        <v>113.17749999999999</v>
      </c>
      <c r="D1528">
        <v>114.3446</v>
      </c>
      <c r="E1528" t="s">
        <v>112</v>
      </c>
      <c r="F1528" t="s">
        <v>112</v>
      </c>
      <c r="G1528" t="s">
        <v>104</v>
      </c>
      <c r="H1528">
        <v>2020</v>
      </c>
      <c r="I1528">
        <v>0</v>
      </c>
      <c r="J1528">
        <v>0</v>
      </c>
      <c r="K1528">
        <v>0</v>
      </c>
      <c r="L1528">
        <v>0</v>
      </c>
      <c r="M1528" t="s">
        <v>146</v>
      </c>
    </row>
    <row r="1529" spans="1:13" x14ac:dyDescent="0.3">
      <c r="A1529" t="s">
        <v>60</v>
      </c>
      <c r="B1529">
        <v>86.524000000000001</v>
      </c>
      <c r="C1529">
        <v>113.17749999999999</v>
      </c>
      <c r="D1529">
        <v>114.3446</v>
      </c>
      <c r="E1529" t="s">
        <v>112</v>
      </c>
      <c r="F1529" t="s">
        <v>112</v>
      </c>
      <c r="G1529" t="s">
        <v>105</v>
      </c>
      <c r="H1529">
        <v>2020</v>
      </c>
      <c r="I1529">
        <v>0.35</v>
      </c>
      <c r="J1529">
        <v>39.612124999999999</v>
      </c>
      <c r="K1529">
        <v>30.283399999999997</v>
      </c>
      <c r="L1529">
        <v>9.3287250000000022</v>
      </c>
      <c r="M1529" t="s">
        <v>147</v>
      </c>
    </row>
    <row r="1530" spans="1:13" x14ac:dyDescent="0.3">
      <c r="A1530" t="s">
        <v>60</v>
      </c>
      <c r="B1530">
        <v>86.524000000000001</v>
      </c>
      <c r="C1530">
        <v>113.17749999999999</v>
      </c>
      <c r="D1530">
        <v>114.3446</v>
      </c>
      <c r="E1530" t="s">
        <v>112</v>
      </c>
      <c r="F1530" t="s">
        <v>112</v>
      </c>
      <c r="G1530" t="s">
        <v>106</v>
      </c>
      <c r="H1530">
        <v>2020</v>
      </c>
      <c r="I1530">
        <v>0</v>
      </c>
      <c r="J1530">
        <v>0</v>
      </c>
      <c r="K1530">
        <v>0</v>
      </c>
      <c r="L1530">
        <v>0</v>
      </c>
      <c r="M1530" t="s">
        <v>148</v>
      </c>
    </row>
    <row r="1531" spans="1:13" x14ac:dyDescent="0.3">
      <c r="A1531" t="s">
        <v>60</v>
      </c>
      <c r="B1531">
        <v>86.524000000000001</v>
      </c>
      <c r="C1531">
        <v>113.17749999999999</v>
      </c>
      <c r="D1531">
        <v>114.3446</v>
      </c>
      <c r="E1531" t="s">
        <v>112</v>
      </c>
      <c r="F1531" t="s">
        <v>112</v>
      </c>
      <c r="G1531" t="s">
        <v>107</v>
      </c>
      <c r="H1531">
        <v>2021</v>
      </c>
      <c r="I1531">
        <v>1.66</v>
      </c>
      <c r="J1531">
        <v>187.87464999999997</v>
      </c>
      <c r="K1531">
        <v>143.62984</v>
      </c>
      <c r="L1531">
        <v>44.244809999999973</v>
      </c>
      <c r="M1531" t="s">
        <v>149</v>
      </c>
    </row>
    <row r="1532" spans="1:13" x14ac:dyDescent="0.3">
      <c r="A1532" t="s">
        <v>60</v>
      </c>
      <c r="B1532">
        <v>78.927300000000002</v>
      </c>
      <c r="C1532">
        <v>99.084900000000005</v>
      </c>
      <c r="D1532">
        <v>100.5772</v>
      </c>
      <c r="E1532" t="s">
        <v>115</v>
      </c>
      <c r="F1532" t="s">
        <v>115</v>
      </c>
      <c r="G1532" t="s">
        <v>98</v>
      </c>
      <c r="H1532">
        <v>2020</v>
      </c>
      <c r="I1532">
        <v>5.97</v>
      </c>
      <c r="J1532">
        <v>591.53685299999995</v>
      </c>
      <c r="K1532">
        <v>471.19598100000002</v>
      </c>
      <c r="L1532">
        <v>120.34087199999993</v>
      </c>
      <c r="M1532" t="s">
        <v>141</v>
      </c>
    </row>
    <row r="1533" spans="1:13" x14ac:dyDescent="0.3">
      <c r="A1533" t="s">
        <v>60</v>
      </c>
      <c r="B1533">
        <v>78.927300000000002</v>
      </c>
      <c r="C1533">
        <v>99.084900000000005</v>
      </c>
      <c r="D1533">
        <v>100.5772</v>
      </c>
      <c r="E1533" t="s">
        <v>115</v>
      </c>
      <c r="F1533" t="s">
        <v>115</v>
      </c>
      <c r="G1533" t="s">
        <v>100</v>
      </c>
      <c r="H1533">
        <v>2020</v>
      </c>
      <c r="I1533">
        <v>1.18</v>
      </c>
      <c r="J1533">
        <v>116.920182</v>
      </c>
      <c r="K1533">
        <v>93.134214</v>
      </c>
      <c r="L1533">
        <v>23.785967999999997</v>
      </c>
      <c r="M1533" t="s">
        <v>142</v>
      </c>
    </row>
    <row r="1534" spans="1:13" x14ac:dyDescent="0.3">
      <c r="A1534" t="s">
        <v>60</v>
      </c>
      <c r="B1534">
        <v>78.927300000000002</v>
      </c>
      <c r="C1534">
        <v>99.084900000000005</v>
      </c>
      <c r="D1534">
        <v>100.5772</v>
      </c>
      <c r="E1534" t="s">
        <v>115</v>
      </c>
      <c r="F1534" t="s">
        <v>115</v>
      </c>
      <c r="G1534" t="s">
        <v>101</v>
      </c>
      <c r="H1534">
        <v>2020</v>
      </c>
      <c r="I1534">
        <v>0</v>
      </c>
      <c r="J1534">
        <v>0</v>
      </c>
      <c r="K1534">
        <v>0</v>
      </c>
      <c r="L1534">
        <v>0</v>
      </c>
      <c r="M1534" t="s">
        <v>143</v>
      </c>
    </row>
    <row r="1535" spans="1:13" x14ac:dyDescent="0.3">
      <c r="A1535" t="s">
        <v>60</v>
      </c>
      <c r="B1535">
        <v>78.927300000000002</v>
      </c>
      <c r="C1535">
        <v>99.084900000000005</v>
      </c>
      <c r="D1535">
        <v>100.5772</v>
      </c>
      <c r="E1535" t="s">
        <v>115</v>
      </c>
      <c r="F1535" t="s">
        <v>115</v>
      </c>
      <c r="G1535" t="s">
        <v>102</v>
      </c>
      <c r="H1535">
        <v>2020</v>
      </c>
      <c r="I1535">
        <v>0.97</v>
      </c>
      <c r="J1535">
        <v>96.112352999999999</v>
      </c>
      <c r="K1535">
        <v>76.559481000000005</v>
      </c>
      <c r="L1535">
        <v>19.552871999999994</v>
      </c>
      <c r="M1535" t="s">
        <v>144</v>
      </c>
    </row>
    <row r="1536" spans="1:13" x14ac:dyDescent="0.3">
      <c r="A1536" t="s">
        <v>60</v>
      </c>
      <c r="B1536">
        <v>78.927300000000002</v>
      </c>
      <c r="C1536">
        <v>99.084900000000005</v>
      </c>
      <c r="D1536">
        <v>100.5772</v>
      </c>
      <c r="E1536" t="s">
        <v>115</v>
      </c>
      <c r="F1536" t="s">
        <v>115</v>
      </c>
      <c r="G1536" t="s">
        <v>103</v>
      </c>
      <c r="H1536">
        <v>2020</v>
      </c>
      <c r="I1536">
        <v>0</v>
      </c>
      <c r="J1536">
        <v>0</v>
      </c>
      <c r="K1536">
        <v>0</v>
      </c>
      <c r="L1536">
        <v>0</v>
      </c>
      <c r="M1536" t="s">
        <v>145</v>
      </c>
    </row>
    <row r="1537" spans="1:13" x14ac:dyDescent="0.3">
      <c r="A1537" t="s">
        <v>60</v>
      </c>
      <c r="B1537">
        <v>78.927300000000002</v>
      </c>
      <c r="C1537">
        <v>99.084900000000005</v>
      </c>
      <c r="D1537">
        <v>100.5772</v>
      </c>
      <c r="E1537" t="s">
        <v>115</v>
      </c>
      <c r="F1537" t="s">
        <v>115</v>
      </c>
      <c r="G1537" t="s">
        <v>104</v>
      </c>
      <c r="H1537">
        <v>2020</v>
      </c>
      <c r="I1537">
        <v>3.32</v>
      </c>
      <c r="J1537">
        <v>328.96186799999998</v>
      </c>
      <c r="K1537">
        <v>262.038636</v>
      </c>
      <c r="L1537">
        <v>66.923231999999985</v>
      </c>
      <c r="M1537" t="s">
        <v>146</v>
      </c>
    </row>
    <row r="1538" spans="1:13" x14ac:dyDescent="0.3">
      <c r="A1538" t="s">
        <v>60</v>
      </c>
      <c r="B1538">
        <v>78.927300000000002</v>
      </c>
      <c r="C1538">
        <v>99.084900000000005</v>
      </c>
      <c r="D1538">
        <v>100.5772</v>
      </c>
      <c r="E1538" t="s">
        <v>115</v>
      </c>
      <c r="F1538" t="s">
        <v>115</v>
      </c>
      <c r="G1538" t="s">
        <v>105</v>
      </c>
      <c r="H1538">
        <v>2020</v>
      </c>
      <c r="I1538">
        <v>0.92</v>
      </c>
      <c r="J1538">
        <v>91.158108000000013</v>
      </c>
      <c r="K1538">
        <v>72.613116000000005</v>
      </c>
      <c r="L1538">
        <v>18.544992000000008</v>
      </c>
      <c r="M1538" t="s">
        <v>147</v>
      </c>
    </row>
    <row r="1539" spans="1:13" x14ac:dyDescent="0.3">
      <c r="A1539" t="s">
        <v>60</v>
      </c>
      <c r="B1539">
        <v>78.927300000000002</v>
      </c>
      <c r="C1539">
        <v>99.084900000000005</v>
      </c>
      <c r="D1539">
        <v>100.5772</v>
      </c>
      <c r="E1539" t="s">
        <v>115</v>
      </c>
      <c r="F1539" t="s">
        <v>115</v>
      </c>
      <c r="G1539" t="s">
        <v>106</v>
      </c>
      <c r="H1539">
        <v>2020</v>
      </c>
      <c r="I1539">
        <v>0</v>
      </c>
      <c r="J1539">
        <v>0</v>
      </c>
      <c r="K1539">
        <v>0</v>
      </c>
      <c r="L1539">
        <v>0</v>
      </c>
      <c r="M1539" t="s">
        <v>148</v>
      </c>
    </row>
    <row r="1540" spans="1:13" x14ac:dyDescent="0.3">
      <c r="A1540" t="s">
        <v>60</v>
      </c>
      <c r="B1540">
        <v>78.927300000000002</v>
      </c>
      <c r="C1540">
        <v>99.084900000000005</v>
      </c>
      <c r="D1540">
        <v>100.5772</v>
      </c>
      <c r="E1540" t="s">
        <v>115</v>
      </c>
      <c r="F1540" t="s">
        <v>115</v>
      </c>
      <c r="G1540" t="s">
        <v>107</v>
      </c>
      <c r="H1540">
        <v>2021</v>
      </c>
      <c r="I1540">
        <v>1.55</v>
      </c>
      <c r="J1540">
        <v>153.58159500000002</v>
      </c>
      <c r="K1540">
        <v>122.337315</v>
      </c>
      <c r="L1540">
        <v>31.244280000000018</v>
      </c>
      <c r="M1540" t="s">
        <v>149</v>
      </c>
    </row>
    <row r="1541" spans="1:13" x14ac:dyDescent="0.3">
      <c r="A1541" t="s">
        <v>60</v>
      </c>
      <c r="B1541">
        <v>168.87180000000001</v>
      </c>
      <c r="C1541">
        <v>255.0488</v>
      </c>
      <c r="D1541">
        <v>0</v>
      </c>
      <c r="E1541" t="s">
        <v>16</v>
      </c>
      <c r="F1541" t="s">
        <v>16</v>
      </c>
      <c r="G1541" t="s">
        <v>98</v>
      </c>
      <c r="H1541">
        <v>2020</v>
      </c>
      <c r="I1541">
        <v>0.28000000000000003</v>
      </c>
      <c r="J1541">
        <v>71.413664000000011</v>
      </c>
      <c r="K1541">
        <v>47.284104000000006</v>
      </c>
      <c r="L1541">
        <v>24.129560000000005</v>
      </c>
      <c r="M1541" t="s">
        <v>141</v>
      </c>
    </row>
    <row r="1542" spans="1:13" x14ac:dyDescent="0.3">
      <c r="A1542" t="s">
        <v>60</v>
      </c>
      <c r="B1542">
        <v>168.87180000000001</v>
      </c>
      <c r="C1542">
        <v>255.0488</v>
      </c>
      <c r="D1542">
        <v>0</v>
      </c>
      <c r="E1542" t="s">
        <v>16</v>
      </c>
      <c r="F1542" t="s">
        <v>16</v>
      </c>
      <c r="G1542" t="s">
        <v>100</v>
      </c>
      <c r="H1542">
        <v>2020</v>
      </c>
      <c r="I1542">
        <v>0.06</v>
      </c>
      <c r="J1542">
        <v>15.302928</v>
      </c>
      <c r="K1542">
        <v>10.132308</v>
      </c>
      <c r="L1542">
        <v>5.1706199999999995</v>
      </c>
      <c r="M1542" t="s">
        <v>142</v>
      </c>
    </row>
    <row r="1543" spans="1:13" x14ac:dyDescent="0.3">
      <c r="A1543" t="s">
        <v>60</v>
      </c>
      <c r="B1543">
        <v>168.87180000000001</v>
      </c>
      <c r="C1543">
        <v>255.0488</v>
      </c>
      <c r="D1543">
        <v>0</v>
      </c>
      <c r="E1543" t="s">
        <v>16</v>
      </c>
      <c r="F1543" t="s">
        <v>16</v>
      </c>
      <c r="G1543" t="s">
        <v>101</v>
      </c>
      <c r="H1543">
        <v>2020</v>
      </c>
      <c r="I1543">
        <v>0.71</v>
      </c>
      <c r="J1543">
        <v>181.08464799999999</v>
      </c>
      <c r="K1543">
        <v>119.898978</v>
      </c>
      <c r="L1543">
        <v>61.185669999999988</v>
      </c>
      <c r="M1543" t="s">
        <v>143</v>
      </c>
    </row>
    <row r="1544" spans="1:13" x14ac:dyDescent="0.3">
      <c r="A1544" t="s">
        <v>60</v>
      </c>
      <c r="B1544">
        <v>168.87180000000001</v>
      </c>
      <c r="C1544">
        <v>255.0488</v>
      </c>
      <c r="D1544">
        <v>0</v>
      </c>
      <c r="E1544" t="s">
        <v>16</v>
      </c>
      <c r="F1544" t="s">
        <v>16</v>
      </c>
      <c r="G1544" t="s">
        <v>102</v>
      </c>
      <c r="H1544">
        <v>2020</v>
      </c>
      <c r="I1544">
        <v>0</v>
      </c>
      <c r="J1544">
        <v>0</v>
      </c>
      <c r="K1544">
        <v>0</v>
      </c>
      <c r="L1544">
        <v>0</v>
      </c>
      <c r="M1544" t="s">
        <v>144</v>
      </c>
    </row>
    <row r="1545" spans="1:13" x14ac:dyDescent="0.3">
      <c r="A1545" t="s">
        <v>60</v>
      </c>
      <c r="B1545">
        <v>168.87180000000001</v>
      </c>
      <c r="C1545">
        <v>255.0488</v>
      </c>
      <c r="D1545">
        <v>0</v>
      </c>
      <c r="E1545" t="s">
        <v>16</v>
      </c>
      <c r="F1545" t="s">
        <v>16</v>
      </c>
      <c r="G1545" t="s">
        <v>103</v>
      </c>
      <c r="H1545">
        <v>2020</v>
      </c>
      <c r="I1545">
        <v>0.23</v>
      </c>
      <c r="J1545">
        <v>58.661224000000004</v>
      </c>
      <c r="K1545">
        <v>38.840514000000006</v>
      </c>
      <c r="L1545">
        <v>19.820709999999998</v>
      </c>
      <c r="M1545" t="s">
        <v>145</v>
      </c>
    </row>
    <row r="1546" spans="1:13" x14ac:dyDescent="0.3">
      <c r="A1546" t="s">
        <v>60</v>
      </c>
      <c r="B1546">
        <v>168.87180000000001</v>
      </c>
      <c r="C1546">
        <v>255.0488</v>
      </c>
      <c r="D1546">
        <v>0</v>
      </c>
      <c r="E1546" t="s">
        <v>16</v>
      </c>
      <c r="F1546" t="s">
        <v>16</v>
      </c>
      <c r="G1546" t="s">
        <v>104</v>
      </c>
      <c r="H1546">
        <v>2020</v>
      </c>
      <c r="I1546">
        <v>0</v>
      </c>
      <c r="J1546">
        <v>0</v>
      </c>
      <c r="K1546">
        <v>0</v>
      </c>
      <c r="L1546">
        <v>0</v>
      </c>
      <c r="M1546" t="s">
        <v>146</v>
      </c>
    </row>
    <row r="1547" spans="1:13" x14ac:dyDescent="0.3">
      <c r="A1547" t="s">
        <v>60</v>
      </c>
      <c r="B1547">
        <v>168.87180000000001</v>
      </c>
      <c r="C1547">
        <v>255.0488</v>
      </c>
      <c r="D1547">
        <v>0</v>
      </c>
      <c r="E1547" t="s">
        <v>16</v>
      </c>
      <c r="F1547" t="s">
        <v>16</v>
      </c>
      <c r="G1547" t="s">
        <v>105</v>
      </c>
      <c r="H1547">
        <v>2020</v>
      </c>
      <c r="I1547">
        <v>0</v>
      </c>
      <c r="J1547">
        <v>0</v>
      </c>
      <c r="K1547">
        <v>0</v>
      </c>
      <c r="L1547">
        <v>0</v>
      </c>
      <c r="M1547" t="s">
        <v>147</v>
      </c>
    </row>
    <row r="1548" spans="1:13" x14ac:dyDescent="0.3">
      <c r="A1548" t="s">
        <v>60</v>
      </c>
      <c r="B1548">
        <v>168.87180000000001</v>
      </c>
      <c r="C1548">
        <v>255.0488</v>
      </c>
      <c r="D1548">
        <v>0</v>
      </c>
      <c r="E1548" t="s">
        <v>16</v>
      </c>
      <c r="F1548" t="s">
        <v>16</v>
      </c>
      <c r="G1548" t="s">
        <v>106</v>
      </c>
      <c r="H1548">
        <v>2020</v>
      </c>
      <c r="I1548">
        <v>0.01</v>
      </c>
      <c r="J1548">
        <v>2.5504880000000001</v>
      </c>
      <c r="K1548">
        <v>1.6887180000000002</v>
      </c>
      <c r="L1548">
        <v>0.86176999999999992</v>
      </c>
      <c r="M1548" t="s">
        <v>148</v>
      </c>
    </row>
    <row r="1549" spans="1:13" x14ac:dyDescent="0.3">
      <c r="A1549" t="s">
        <v>60</v>
      </c>
      <c r="B1549">
        <v>168.87180000000001</v>
      </c>
      <c r="C1549">
        <v>255.0488</v>
      </c>
      <c r="D1549">
        <v>0</v>
      </c>
      <c r="E1549" t="s">
        <v>16</v>
      </c>
      <c r="F1549" t="s">
        <v>16</v>
      </c>
      <c r="G1549" t="s">
        <v>107</v>
      </c>
      <c r="H1549">
        <v>2021</v>
      </c>
      <c r="I1549">
        <v>0</v>
      </c>
      <c r="J1549">
        <v>0</v>
      </c>
      <c r="K1549">
        <v>0</v>
      </c>
      <c r="L1549">
        <v>0</v>
      </c>
      <c r="M1549" t="s">
        <v>149</v>
      </c>
    </row>
    <row r="1550" spans="1:13" x14ac:dyDescent="0.3">
      <c r="A1550" t="s">
        <v>60</v>
      </c>
      <c r="B1550">
        <v>120.8942</v>
      </c>
      <c r="C1550">
        <v>156.83359999999999</v>
      </c>
      <c r="D1550">
        <v>150.02539999999999</v>
      </c>
      <c r="E1550" t="s">
        <v>15</v>
      </c>
      <c r="F1550" t="s">
        <v>15</v>
      </c>
      <c r="G1550" t="s">
        <v>98</v>
      </c>
      <c r="H1550">
        <v>2020</v>
      </c>
      <c r="I1550">
        <v>2.61</v>
      </c>
      <c r="J1550">
        <v>409.33569599999993</v>
      </c>
      <c r="K1550">
        <v>315.533862</v>
      </c>
      <c r="L1550">
        <v>93.801833999999928</v>
      </c>
      <c r="M1550" t="s">
        <v>141</v>
      </c>
    </row>
    <row r="1551" spans="1:13" x14ac:dyDescent="0.3">
      <c r="A1551" t="s">
        <v>60</v>
      </c>
      <c r="B1551">
        <v>120.8942</v>
      </c>
      <c r="C1551">
        <v>156.83359999999999</v>
      </c>
      <c r="D1551">
        <v>150.02539999999999</v>
      </c>
      <c r="E1551" t="s">
        <v>15</v>
      </c>
      <c r="F1551" t="s">
        <v>15</v>
      </c>
      <c r="G1551" t="s">
        <v>100</v>
      </c>
      <c r="H1551">
        <v>2020</v>
      </c>
      <c r="I1551">
        <v>1.46</v>
      </c>
      <c r="J1551">
        <v>228.97705599999998</v>
      </c>
      <c r="K1551">
        <v>176.50553199999999</v>
      </c>
      <c r="L1551">
        <v>52.471523999999988</v>
      </c>
      <c r="M1551" t="s">
        <v>142</v>
      </c>
    </row>
    <row r="1552" spans="1:13" x14ac:dyDescent="0.3">
      <c r="A1552" t="s">
        <v>60</v>
      </c>
      <c r="B1552">
        <v>120.8942</v>
      </c>
      <c r="C1552">
        <v>156.83359999999999</v>
      </c>
      <c r="D1552">
        <v>150.02539999999999</v>
      </c>
      <c r="E1552" t="s">
        <v>15</v>
      </c>
      <c r="F1552" t="s">
        <v>15</v>
      </c>
      <c r="G1552" t="s">
        <v>101</v>
      </c>
      <c r="H1552">
        <v>2020</v>
      </c>
      <c r="I1552">
        <v>0</v>
      </c>
      <c r="J1552">
        <v>0</v>
      </c>
      <c r="K1552">
        <v>0</v>
      </c>
      <c r="L1552">
        <v>0</v>
      </c>
      <c r="M1552" t="s">
        <v>143</v>
      </c>
    </row>
    <row r="1553" spans="1:13" x14ac:dyDescent="0.3">
      <c r="A1553" t="s">
        <v>60</v>
      </c>
      <c r="B1553">
        <v>120.8942</v>
      </c>
      <c r="C1553">
        <v>156.83359999999999</v>
      </c>
      <c r="D1553">
        <v>150.02539999999999</v>
      </c>
      <c r="E1553" t="s">
        <v>15</v>
      </c>
      <c r="F1553" t="s">
        <v>15</v>
      </c>
      <c r="G1553" t="s">
        <v>102</v>
      </c>
      <c r="H1553">
        <v>2020</v>
      </c>
      <c r="I1553">
        <v>0</v>
      </c>
      <c r="J1553">
        <v>0</v>
      </c>
      <c r="K1553">
        <v>0</v>
      </c>
      <c r="L1553">
        <v>0</v>
      </c>
      <c r="M1553" t="s">
        <v>144</v>
      </c>
    </row>
    <row r="1554" spans="1:13" x14ac:dyDescent="0.3">
      <c r="A1554" t="s">
        <v>60</v>
      </c>
      <c r="B1554">
        <v>120.8942</v>
      </c>
      <c r="C1554">
        <v>156.83359999999999</v>
      </c>
      <c r="D1554">
        <v>150.02539999999999</v>
      </c>
      <c r="E1554" t="s">
        <v>15</v>
      </c>
      <c r="F1554" t="s">
        <v>15</v>
      </c>
      <c r="G1554" t="s">
        <v>103</v>
      </c>
      <c r="H1554">
        <v>2020</v>
      </c>
      <c r="I1554">
        <v>1.71</v>
      </c>
      <c r="J1554">
        <v>268.18545599999999</v>
      </c>
      <c r="K1554">
        <v>206.72908200000001</v>
      </c>
      <c r="L1554">
        <v>61.456373999999983</v>
      </c>
      <c r="M1554" t="s">
        <v>145</v>
      </c>
    </row>
    <row r="1555" spans="1:13" x14ac:dyDescent="0.3">
      <c r="A1555" t="s">
        <v>60</v>
      </c>
      <c r="B1555">
        <v>120.8942</v>
      </c>
      <c r="C1555">
        <v>156.83359999999999</v>
      </c>
      <c r="D1555">
        <v>150.02539999999999</v>
      </c>
      <c r="E1555" t="s">
        <v>15</v>
      </c>
      <c r="F1555" t="s">
        <v>15</v>
      </c>
      <c r="G1555" t="s">
        <v>104</v>
      </c>
      <c r="H1555">
        <v>2020</v>
      </c>
      <c r="I1555">
        <v>0</v>
      </c>
      <c r="J1555">
        <v>0</v>
      </c>
      <c r="K1555">
        <v>0</v>
      </c>
      <c r="L1555">
        <v>0</v>
      </c>
      <c r="M1555" t="s">
        <v>146</v>
      </c>
    </row>
    <row r="1556" spans="1:13" x14ac:dyDescent="0.3">
      <c r="A1556" t="s">
        <v>60</v>
      </c>
      <c r="B1556">
        <v>120.8942</v>
      </c>
      <c r="C1556">
        <v>156.83359999999999</v>
      </c>
      <c r="D1556">
        <v>150.02539999999999</v>
      </c>
      <c r="E1556" t="s">
        <v>15</v>
      </c>
      <c r="F1556" t="s">
        <v>15</v>
      </c>
      <c r="G1556" t="s">
        <v>105</v>
      </c>
      <c r="H1556">
        <v>2020</v>
      </c>
      <c r="I1556">
        <v>3.6</v>
      </c>
      <c r="J1556">
        <v>564.60095999999999</v>
      </c>
      <c r="K1556">
        <v>435.21911999999998</v>
      </c>
      <c r="L1556">
        <v>129.38184000000001</v>
      </c>
      <c r="M1556" t="s">
        <v>147</v>
      </c>
    </row>
    <row r="1557" spans="1:13" x14ac:dyDescent="0.3">
      <c r="A1557" t="s">
        <v>60</v>
      </c>
      <c r="B1557">
        <v>120.8942</v>
      </c>
      <c r="C1557">
        <v>156.83359999999999</v>
      </c>
      <c r="D1557">
        <v>150.02539999999999</v>
      </c>
      <c r="E1557" t="s">
        <v>15</v>
      </c>
      <c r="F1557" t="s">
        <v>15</v>
      </c>
      <c r="G1557" t="s">
        <v>106</v>
      </c>
      <c r="H1557">
        <v>2020</v>
      </c>
      <c r="I1557">
        <v>0</v>
      </c>
      <c r="J1557">
        <v>0</v>
      </c>
      <c r="K1557">
        <v>0</v>
      </c>
      <c r="L1557">
        <v>0</v>
      </c>
      <c r="M1557" t="s">
        <v>148</v>
      </c>
    </row>
    <row r="1558" spans="1:13" x14ac:dyDescent="0.3">
      <c r="A1558" t="s">
        <v>60</v>
      </c>
      <c r="B1558">
        <v>120.8942</v>
      </c>
      <c r="C1558">
        <v>156.83359999999999</v>
      </c>
      <c r="D1558">
        <v>150.02539999999999</v>
      </c>
      <c r="E1558" t="s">
        <v>15</v>
      </c>
      <c r="F1558" t="s">
        <v>15</v>
      </c>
      <c r="G1558" t="s">
        <v>107</v>
      </c>
      <c r="H1558">
        <v>2021</v>
      </c>
      <c r="I1558">
        <v>5.73</v>
      </c>
      <c r="J1558">
        <v>898.65652799999998</v>
      </c>
      <c r="K1558">
        <v>692.72376600000007</v>
      </c>
      <c r="L1558">
        <v>205.93276199999991</v>
      </c>
      <c r="M1558" t="s">
        <v>149</v>
      </c>
    </row>
    <row r="1559" spans="1:13" x14ac:dyDescent="0.3">
      <c r="A1559" t="s">
        <v>60</v>
      </c>
      <c r="B1559">
        <v>38.809199999999997</v>
      </c>
      <c r="C1559">
        <v>61.886000000000003</v>
      </c>
      <c r="D1559">
        <v>59.5852</v>
      </c>
      <c r="E1559" t="s">
        <v>116</v>
      </c>
      <c r="F1559" t="s">
        <v>116</v>
      </c>
      <c r="G1559" t="s">
        <v>98</v>
      </c>
      <c r="H1559">
        <v>2020</v>
      </c>
      <c r="I1559">
        <v>0</v>
      </c>
      <c r="J1559">
        <v>0</v>
      </c>
      <c r="K1559">
        <v>0</v>
      </c>
      <c r="L1559">
        <v>0</v>
      </c>
      <c r="M1559" t="s">
        <v>141</v>
      </c>
    </row>
    <row r="1560" spans="1:13" x14ac:dyDescent="0.3">
      <c r="A1560" t="s">
        <v>60</v>
      </c>
      <c r="B1560">
        <v>38.809199999999997</v>
      </c>
      <c r="C1560">
        <v>61.886000000000003</v>
      </c>
      <c r="D1560">
        <v>59.5852</v>
      </c>
      <c r="E1560" t="s">
        <v>116</v>
      </c>
      <c r="F1560" t="s">
        <v>116</v>
      </c>
      <c r="G1560" t="s">
        <v>100</v>
      </c>
      <c r="H1560">
        <v>2020</v>
      </c>
      <c r="I1560">
        <v>0</v>
      </c>
      <c r="J1560">
        <v>0</v>
      </c>
      <c r="K1560">
        <v>0</v>
      </c>
      <c r="L1560">
        <v>0</v>
      </c>
      <c r="M1560" t="s">
        <v>142</v>
      </c>
    </row>
    <row r="1561" spans="1:13" x14ac:dyDescent="0.3">
      <c r="A1561" t="s">
        <v>60</v>
      </c>
      <c r="B1561">
        <v>38.809199999999997</v>
      </c>
      <c r="C1561">
        <v>61.886000000000003</v>
      </c>
      <c r="D1561">
        <v>59.5852</v>
      </c>
      <c r="E1561" t="s">
        <v>116</v>
      </c>
      <c r="F1561" t="s">
        <v>116</v>
      </c>
      <c r="G1561" t="s">
        <v>101</v>
      </c>
      <c r="H1561">
        <v>2020</v>
      </c>
      <c r="I1561">
        <v>0</v>
      </c>
      <c r="J1561">
        <v>0</v>
      </c>
      <c r="K1561">
        <v>0</v>
      </c>
      <c r="L1561">
        <v>0</v>
      </c>
      <c r="M1561" t="s">
        <v>143</v>
      </c>
    </row>
    <row r="1562" spans="1:13" x14ac:dyDescent="0.3">
      <c r="A1562" t="s">
        <v>60</v>
      </c>
      <c r="B1562">
        <v>38.809199999999997</v>
      </c>
      <c r="C1562">
        <v>61.886000000000003</v>
      </c>
      <c r="D1562">
        <v>59.5852</v>
      </c>
      <c r="E1562" t="s">
        <v>116</v>
      </c>
      <c r="F1562" t="s">
        <v>116</v>
      </c>
      <c r="G1562" t="s">
        <v>102</v>
      </c>
      <c r="H1562">
        <v>2020</v>
      </c>
      <c r="I1562">
        <v>0</v>
      </c>
      <c r="J1562">
        <v>0</v>
      </c>
      <c r="K1562">
        <v>0</v>
      </c>
      <c r="L1562">
        <v>0</v>
      </c>
      <c r="M1562" t="s">
        <v>144</v>
      </c>
    </row>
    <row r="1563" spans="1:13" x14ac:dyDescent="0.3">
      <c r="A1563" t="s">
        <v>60</v>
      </c>
      <c r="B1563">
        <v>38.809199999999997</v>
      </c>
      <c r="C1563">
        <v>61.886000000000003</v>
      </c>
      <c r="D1563">
        <v>59.5852</v>
      </c>
      <c r="E1563" t="s">
        <v>116</v>
      </c>
      <c r="F1563" t="s">
        <v>116</v>
      </c>
      <c r="G1563" t="s">
        <v>103</v>
      </c>
      <c r="H1563">
        <v>2020</v>
      </c>
      <c r="I1563">
        <v>0.52</v>
      </c>
      <c r="J1563">
        <v>32.180720000000001</v>
      </c>
      <c r="K1563">
        <v>20.180783999999999</v>
      </c>
      <c r="L1563">
        <v>11.999936000000002</v>
      </c>
      <c r="M1563" t="s">
        <v>145</v>
      </c>
    </row>
    <row r="1564" spans="1:13" x14ac:dyDescent="0.3">
      <c r="A1564" t="s">
        <v>60</v>
      </c>
      <c r="B1564">
        <v>38.809199999999997</v>
      </c>
      <c r="C1564">
        <v>61.886000000000003</v>
      </c>
      <c r="D1564">
        <v>59.5852</v>
      </c>
      <c r="E1564" t="s">
        <v>116</v>
      </c>
      <c r="F1564" t="s">
        <v>116</v>
      </c>
      <c r="G1564" t="s">
        <v>104</v>
      </c>
      <c r="H1564">
        <v>2020</v>
      </c>
      <c r="I1564">
        <v>0</v>
      </c>
      <c r="J1564">
        <v>0</v>
      </c>
      <c r="K1564">
        <v>0</v>
      </c>
      <c r="L1564">
        <v>0</v>
      </c>
      <c r="M1564" t="s">
        <v>146</v>
      </c>
    </row>
    <row r="1565" spans="1:13" x14ac:dyDescent="0.3">
      <c r="A1565" t="s">
        <v>60</v>
      </c>
      <c r="B1565">
        <v>38.809199999999997</v>
      </c>
      <c r="C1565">
        <v>61.886000000000003</v>
      </c>
      <c r="D1565">
        <v>59.5852</v>
      </c>
      <c r="E1565" t="s">
        <v>116</v>
      </c>
      <c r="F1565" t="s">
        <v>116</v>
      </c>
      <c r="G1565" t="s">
        <v>105</v>
      </c>
      <c r="H1565">
        <v>2020</v>
      </c>
      <c r="I1565">
        <v>0.05</v>
      </c>
      <c r="J1565">
        <v>3.0943000000000005</v>
      </c>
      <c r="K1565">
        <v>1.9404599999999999</v>
      </c>
      <c r="L1565">
        <v>1.1538400000000006</v>
      </c>
      <c r="M1565" t="s">
        <v>147</v>
      </c>
    </row>
    <row r="1566" spans="1:13" x14ac:dyDescent="0.3">
      <c r="A1566" t="s">
        <v>60</v>
      </c>
      <c r="B1566">
        <v>38.809199999999997</v>
      </c>
      <c r="C1566">
        <v>61.886000000000003</v>
      </c>
      <c r="D1566">
        <v>59.5852</v>
      </c>
      <c r="E1566" t="s">
        <v>116</v>
      </c>
      <c r="F1566" t="s">
        <v>116</v>
      </c>
      <c r="G1566" t="s">
        <v>106</v>
      </c>
      <c r="H1566">
        <v>2020</v>
      </c>
      <c r="I1566">
        <v>1.62</v>
      </c>
      <c r="J1566">
        <v>100.25532000000001</v>
      </c>
      <c r="K1566">
        <v>62.870903999999996</v>
      </c>
      <c r="L1566">
        <v>37.384416000000016</v>
      </c>
      <c r="M1566" t="s">
        <v>148</v>
      </c>
    </row>
    <row r="1567" spans="1:13" x14ac:dyDescent="0.3">
      <c r="A1567" t="s">
        <v>60</v>
      </c>
      <c r="B1567">
        <v>38.809199999999997</v>
      </c>
      <c r="C1567">
        <v>61.886000000000003</v>
      </c>
      <c r="D1567">
        <v>59.5852</v>
      </c>
      <c r="E1567" t="s">
        <v>116</v>
      </c>
      <c r="F1567" t="s">
        <v>116</v>
      </c>
      <c r="G1567" t="s">
        <v>107</v>
      </c>
      <c r="H1567">
        <v>2021</v>
      </c>
      <c r="I1567">
        <v>0</v>
      </c>
      <c r="J1567">
        <v>0</v>
      </c>
      <c r="K1567">
        <v>0</v>
      </c>
      <c r="L1567">
        <v>0</v>
      </c>
      <c r="M1567" t="s">
        <v>149</v>
      </c>
    </row>
    <row r="1568" spans="1:13" x14ac:dyDescent="0.3">
      <c r="A1568" t="s">
        <v>61</v>
      </c>
      <c r="B1568">
        <v>119.7303</v>
      </c>
      <c r="C1568">
        <v>129.4265</v>
      </c>
      <c r="D1568">
        <v>117.41119999999999</v>
      </c>
      <c r="E1568" t="s">
        <v>15</v>
      </c>
      <c r="F1568" t="s">
        <v>15</v>
      </c>
      <c r="G1568" t="s">
        <v>98</v>
      </c>
      <c r="H1568">
        <v>2020</v>
      </c>
      <c r="I1568">
        <v>0.28000000000000003</v>
      </c>
      <c r="J1568">
        <v>36.239420000000003</v>
      </c>
      <c r="K1568">
        <v>33.524484000000001</v>
      </c>
      <c r="L1568">
        <v>2.7149360000000016</v>
      </c>
      <c r="M1568" t="s">
        <v>141</v>
      </c>
    </row>
    <row r="1569" spans="1:13" x14ac:dyDescent="0.3">
      <c r="A1569" t="s">
        <v>61</v>
      </c>
      <c r="B1569">
        <v>119.7303</v>
      </c>
      <c r="C1569">
        <v>129.4265</v>
      </c>
      <c r="D1569">
        <v>117.41119999999999</v>
      </c>
      <c r="E1569" t="s">
        <v>15</v>
      </c>
      <c r="F1569" t="s">
        <v>15</v>
      </c>
      <c r="G1569" t="s">
        <v>100</v>
      </c>
      <c r="H1569">
        <v>2020</v>
      </c>
      <c r="I1569">
        <v>0.56999999999999995</v>
      </c>
      <c r="J1569">
        <v>73.773105000000001</v>
      </c>
      <c r="K1569">
        <v>68.246270999999993</v>
      </c>
      <c r="L1569">
        <v>5.526834000000008</v>
      </c>
      <c r="M1569" t="s">
        <v>142</v>
      </c>
    </row>
    <row r="1570" spans="1:13" x14ac:dyDescent="0.3">
      <c r="A1570" t="s">
        <v>61</v>
      </c>
      <c r="B1570">
        <v>119.7303</v>
      </c>
      <c r="C1570">
        <v>129.4265</v>
      </c>
      <c r="D1570">
        <v>117.41119999999999</v>
      </c>
      <c r="E1570" t="s">
        <v>15</v>
      </c>
      <c r="F1570" t="s">
        <v>15</v>
      </c>
      <c r="G1570" t="s">
        <v>101</v>
      </c>
      <c r="H1570">
        <v>2020</v>
      </c>
      <c r="I1570">
        <v>2.73</v>
      </c>
      <c r="J1570">
        <v>353.33434499999998</v>
      </c>
      <c r="K1570">
        <v>326.863719</v>
      </c>
      <c r="L1570">
        <v>26.470625999999982</v>
      </c>
      <c r="M1570" t="s">
        <v>143</v>
      </c>
    </row>
    <row r="1571" spans="1:13" x14ac:dyDescent="0.3">
      <c r="A1571" t="s">
        <v>61</v>
      </c>
      <c r="B1571">
        <v>119.7303</v>
      </c>
      <c r="C1571">
        <v>129.4265</v>
      </c>
      <c r="D1571">
        <v>117.41119999999999</v>
      </c>
      <c r="E1571" t="s">
        <v>15</v>
      </c>
      <c r="F1571" t="s">
        <v>15</v>
      </c>
      <c r="G1571" t="s">
        <v>102</v>
      </c>
      <c r="H1571">
        <v>2020</v>
      </c>
      <c r="I1571">
        <v>3.05</v>
      </c>
      <c r="J1571">
        <v>394.75082499999996</v>
      </c>
      <c r="K1571">
        <v>365.177415</v>
      </c>
      <c r="L1571">
        <v>29.573409999999967</v>
      </c>
      <c r="M1571" t="s">
        <v>144</v>
      </c>
    </row>
    <row r="1572" spans="1:13" x14ac:dyDescent="0.3">
      <c r="A1572" t="s">
        <v>61</v>
      </c>
      <c r="B1572">
        <v>119.7303</v>
      </c>
      <c r="C1572">
        <v>129.4265</v>
      </c>
      <c r="D1572">
        <v>117.41119999999999</v>
      </c>
      <c r="E1572" t="s">
        <v>15</v>
      </c>
      <c r="F1572" t="s">
        <v>15</v>
      </c>
      <c r="G1572" t="s">
        <v>103</v>
      </c>
      <c r="H1572">
        <v>2020</v>
      </c>
      <c r="I1572">
        <v>4.6500000000000004</v>
      </c>
      <c r="J1572">
        <v>601.83322500000008</v>
      </c>
      <c r="K1572">
        <v>556.74589500000002</v>
      </c>
      <c r="L1572">
        <v>45.087330000000065</v>
      </c>
      <c r="M1572" t="s">
        <v>145</v>
      </c>
    </row>
    <row r="1573" spans="1:13" x14ac:dyDescent="0.3">
      <c r="A1573" t="s">
        <v>61</v>
      </c>
      <c r="B1573">
        <v>119.7303</v>
      </c>
      <c r="C1573">
        <v>129.4265</v>
      </c>
      <c r="D1573">
        <v>117.41119999999999</v>
      </c>
      <c r="E1573" t="s">
        <v>15</v>
      </c>
      <c r="F1573" t="s">
        <v>15</v>
      </c>
      <c r="G1573" t="s">
        <v>104</v>
      </c>
      <c r="H1573">
        <v>2020</v>
      </c>
      <c r="I1573">
        <v>2.06</v>
      </c>
      <c r="J1573">
        <v>266.61859000000004</v>
      </c>
      <c r="K1573">
        <v>246.644418</v>
      </c>
      <c r="L1573">
        <v>19.974172000000038</v>
      </c>
      <c r="M1573" t="s">
        <v>146</v>
      </c>
    </row>
    <row r="1574" spans="1:13" x14ac:dyDescent="0.3">
      <c r="A1574" t="s">
        <v>61</v>
      </c>
      <c r="B1574">
        <v>119.7303</v>
      </c>
      <c r="C1574">
        <v>129.4265</v>
      </c>
      <c r="D1574">
        <v>117.41119999999999</v>
      </c>
      <c r="E1574" t="s">
        <v>15</v>
      </c>
      <c r="F1574" t="s">
        <v>15</v>
      </c>
      <c r="G1574" t="s">
        <v>105</v>
      </c>
      <c r="H1574">
        <v>2020</v>
      </c>
      <c r="I1574">
        <v>3.04</v>
      </c>
      <c r="J1574">
        <v>393.45656000000002</v>
      </c>
      <c r="K1574">
        <v>363.98011200000002</v>
      </c>
      <c r="L1574">
        <v>29.476448000000005</v>
      </c>
      <c r="M1574" t="s">
        <v>147</v>
      </c>
    </row>
    <row r="1575" spans="1:13" x14ac:dyDescent="0.3">
      <c r="A1575" t="s">
        <v>61</v>
      </c>
      <c r="B1575">
        <v>119.7303</v>
      </c>
      <c r="C1575">
        <v>129.4265</v>
      </c>
      <c r="D1575">
        <v>117.41119999999999</v>
      </c>
      <c r="E1575" t="s">
        <v>15</v>
      </c>
      <c r="F1575" t="s">
        <v>15</v>
      </c>
      <c r="G1575" t="s">
        <v>106</v>
      </c>
      <c r="H1575">
        <v>2020</v>
      </c>
      <c r="I1575">
        <v>0.19</v>
      </c>
      <c r="J1575">
        <v>24.591035000000002</v>
      </c>
      <c r="K1575">
        <v>22.748757000000001</v>
      </c>
      <c r="L1575">
        <v>1.8422780000000003</v>
      </c>
      <c r="M1575" t="s">
        <v>148</v>
      </c>
    </row>
    <row r="1576" spans="1:13" x14ac:dyDescent="0.3">
      <c r="A1576" t="s">
        <v>61</v>
      </c>
      <c r="B1576">
        <v>119.7303</v>
      </c>
      <c r="C1576">
        <v>129.4265</v>
      </c>
      <c r="D1576">
        <v>117.41119999999999</v>
      </c>
      <c r="E1576" t="s">
        <v>15</v>
      </c>
      <c r="F1576" t="s">
        <v>15</v>
      </c>
      <c r="G1576" t="s">
        <v>107</v>
      </c>
      <c r="H1576">
        <v>2021</v>
      </c>
      <c r="I1576">
        <v>0</v>
      </c>
      <c r="J1576">
        <v>0</v>
      </c>
      <c r="K1576">
        <v>0</v>
      </c>
      <c r="L1576">
        <v>0</v>
      </c>
      <c r="M1576" t="s">
        <v>149</v>
      </c>
    </row>
    <row r="1577" spans="1:13" x14ac:dyDescent="0.3">
      <c r="A1577" t="s">
        <v>61</v>
      </c>
      <c r="B1577">
        <v>142.89429999999999</v>
      </c>
      <c r="C1577">
        <v>208.76480000000001</v>
      </c>
      <c r="D1577">
        <v>207.4101</v>
      </c>
      <c r="E1577" t="s">
        <v>116</v>
      </c>
      <c r="F1577" t="s">
        <v>116</v>
      </c>
      <c r="G1577" t="s">
        <v>98</v>
      </c>
      <c r="H1577">
        <v>2020</v>
      </c>
      <c r="I1577">
        <v>1.54</v>
      </c>
      <c r="J1577">
        <v>321.497792</v>
      </c>
      <c r="K1577">
        <v>220.057222</v>
      </c>
      <c r="L1577">
        <v>101.44057000000001</v>
      </c>
      <c r="M1577" t="s">
        <v>141</v>
      </c>
    </row>
    <row r="1578" spans="1:13" x14ac:dyDescent="0.3">
      <c r="A1578" t="s">
        <v>61</v>
      </c>
      <c r="B1578">
        <v>142.89429999999999</v>
      </c>
      <c r="C1578">
        <v>208.76480000000001</v>
      </c>
      <c r="D1578">
        <v>207.4101</v>
      </c>
      <c r="E1578" t="s">
        <v>116</v>
      </c>
      <c r="F1578" t="s">
        <v>116</v>
      </c>
      <c r="G1578" t="s">
        <v>100</v>
      </c>
      <c r="H1578">
        <v>2020</v>
      </c>
      <c r="I1578">
        <v>1.1399999999999999</v>
      </c>
      <c r="J1578">
        <v>237.991872</v>
      </c>
      <c r="K1578">
        <v>162.89950199999998</v>
      </c>
      <c r="L1578">
        <v>75.092370000000017</v>
      </c>
      <c r="M1578" t="s">
        <v>142</v>
      </c>
    </row>
    <row r="1579" spans="1:13" x14ac:dyDescent="0.3">
      <c r="A1579" t="s">
        <v>61</v>
      </c>
      <c r="B1579">
        <v>142.89429999999999</v>
      </c>
      <c r="C1579">
        <v>208.76480000000001</v>
      </c>
      <c r="D1579">
        <v>207.4101</v>
      </c>
      <c r="E1579" t="s">
        <v>116</v>
      </c>
      <c r="F1579" t="s">
        <v>116</v>
      </c>
      <c r="G1579" t="s">
        <v>101</v>
      </c>
      <c r="H1579">
        <v>2020</v>
      </c>
      <c r="I1579">
        <v>1.66</v>
      </c>
      <c r="J1579">
        <v>346.54956800000002</v>
      </c>
      <c r="K1579">
        <v>237.20453799999996</v>
      </c>
      <c r="L1579">
        <v>109.34503000000007</v>
      </c>
      <c r="M1579" t="s">
        <v>143</v>
      </c>
    </row>
    <row r="1580" spans="1:13" x14ac:dyDescent="0.3">
      <c r="A1580" t="s">
        <v>61</v>
      </c>
      <c r="B1580">
        <v>142.89429999999999</v>
      </c>
      <c r="C1580">
        <v>208.76480000000001</v>
      </c>
      <c r="D1580">
        <v>207.4101</v>
      </c>
      <c r="E1580" t="s">
        <v>116</v>
      </c>
      <c r="F1580" t="s">
        <v>116</v>
      </c>
      <c r="G1580" t="s">
        <v>102</v>
      </c>
      <c r="H1580">
        <v>2020</v>
      </c>
      <c r="I1580">
        <v>0</v>
      </c>
      <c r="J1580">
        <v>0</v>
      </c>
      <c r="K1580">
        <v>0</v>
      </c>
      <c r="L1580">
        <v>0</v>
      </c>
      <c r="M1580" t="s">
        <v>144</v>
      </c>
    </row>
    <row r="1581" spans="1:13" x14ac:dyDescent="0.3">
      <c r="A1581" t="s">
        <v>61</v>
      </c>
      <c r="B1581">
        <v>142.89429999999999</v>
      </c>
      <c r="C1581">
        <v>208.76480000000001</v>
      </c>
      <c r="D1581">
        <v>207.4101</v>
      </c>
      <c r="E1581" t="s">
        <v>116</v>
      </c>
      <c r="F1581" t="s">
        <v>116</v>
      </c>
      <c r="G1581" t="s">
        <v>103</v>
      </c>
      <c r="H1581">
        <v>2020</v>
      </c>
      <c r="I1581">
        <v>3.32</v>
      </c>
      <c r="J1581">
        <v>693.09913600000004</v>
      </c>
      <c r="K1581">
        <v>474.40907599999991</v>
      </c>
      <c r="L1581">
        <v>218.69006000000013</v>
      </c>
      <c r="M1581" t="s">
        <v>145</v>
      </c>
    </row>
    <row r="1582" spans="1:13" x14ac:dyDescent="0.3">
      <c r="A1582" t="s">
        <v>61</v>
      </c>
      <c r="B1582">
        <v>142.89429999999999</v>
      </c>
      <c r="C1582">
        <v>208.76480000000001</v>
      </c>
      <c r="D1582">
        <v>207.4101</v>
      </c>
      <c r="E1582" t="s">
        <v>116</v>
      </c>
      <c r="F1582" t="s">
        <v>116</v>
      </c>
      <c r="G1582" t="s">
        <v>104</v>
      </c>
      <c r="H1582">
        <v>2020</v>
      </c>
      <c r="I1582">
        <v>0.56999999999999995</v>
      </c>
      <c r="J1582">
        <v>118.995936</v>
      </c>
      <c r="K1582">
        <v>81.449750999999992</v>
      </c>
      <c r="L1582">
        <v>37.546185000000008</v>
      </c>
      <c r="M1582" t="s">
        <v>146</v>
      </c>
    </row>
    <row r="1583" spans="1:13" x14ac:dyDescent="0.3">
      <c r="A1583" t="s">
        <v>61</v>
      </c>
      <c r="B1583">
        <v>142.89429999999999</v>
      </c>
      <c r="C1583">
        <v>208.76480000000001</v>
      </c>
      <c r="D1583">
        <v>207.4101</v>
      </c>
      <c r="E1583" t="s">
        <v>116</v>
      </c>
      <c r="F1583" t="s">
        <v>116</v>
      </c>
      <c r="G1583" t="s">
        <v>105</v>
      </c>
      <c r="H1583">
        <v>2020</v>
      </c>
      <c r="I1583">
        <v>0</v>
      </c>
      <c r="J1583">
        <v>0</v>
      </c>
      <c r="K1583">
        <v>0</v>
      </c>
      <c r="L1583">
        <v>0</v>
      </c>
      <c r="M1583" t="s">
        <v>147</v>
      </c>
    </row>
    <row r="1584" spans="1:13" x14ac:dyDescent="0.3">
      <c r="A1584" t="s">
        <v>61</v>
      </c>
      <c r="B1584">
        <v>142.89429999999999</v>
      </c>
      <c r="C1584">
        <v>208.76480000000001</v>
      </c>
      <c r="D1584">
        <v>207.4101</v>
      </c>
      <c r="E1584" t="s">
        <v>116</v>
      </c>
      <c r="F1584" t="s">
        <v>116</v>
      </c>
      <c r="G1584" t="s">
        <v>106</v>
      </c>
      <c r="H1584">
        <v>2020</v>
      </c>
      <c r="I1584">
        <v>0.84</v>
      </c>
      <c r="J1584">
        <v>175.36243200000001</v>
      </c>
      <c r="K1584">
        <v>120.03121199999998</v>
      </c>
      <c r="L1584">
        <v>55.33122000000003</v>
      </c>
      <c r="M1584" t="s">
        <v>148</v>
      </c>
    </row>
    <row r="1585" spans="1:13" x14ac:dyDescent="0.3">
      <c r="A1585" t="s">
        <v>61</v>
      </c>
      <c r="B1585">
        <v>142.89429999999999</v>
      </c>
      <c r="C1585">
        <v>208.76480000000001</v>
      </c>
      <c r="D1585">
        <v>207.4101</v>
      </c>
      <c r="E1585" t="s">
        <v>116</v>
      </c>
      <c r="F1585" t="s">
        <v>116</v>
      </c>
      <c r="G1585" t="s">
        <v>107</v>
      </c>
      <c r="H1585">
        <v>2021</v>
      </c>
      <c r="I1585">
        <v>0.56000000000000005</v>
      </c>
      <c r="J1585">
        <v>116.90828800000001</v>
      </c>
      <c r="K1585">
        <v>80.020808000000002</v>
      </c>
      <c r="L1585">
        <v>36.887480000000011</v>
      </c>
      <c r="M1585" t="s">
        <v>149</v>
      </c>
    </row>
    <row r="1586" spans="1:13" x14ac:dyDescent="0.3">
      <c r="A1586" t="s">
        <v>62</v>
      </c>
      <c r="B1586">
        <v>2.7839999999999998</v>
      </c>
      <c r="C1586">
        <v>3.5548999999999999</v>
      </c>
      <c r="D1586">
        <v>3.6254</v>
      </c>
      <c r="E1586" t="s">
        <v>16</v>
      </c>
      <c r="F1586" t="s">
        <v>16</v>
      </c>
      <c r="G1586" t="s">
        <v>98</v>
      </c>
      <c r="H1586">
        <v>2020</v>
      </c>
      <c r="I1586">
        <v>8.19</v>
      </c>
      <c r="J1586">
        <v>29.114630999999999</v>
      </c>
      <c r="K1586">
        <v>22.800959999999996</v>
      </c>
      <c r="L1586">
        <v>6.3136710000000029</v>
      </c>
      <c r="M1586" t="s">
        <v>141</v>
      </c>
    </row>
    <row r="1587" spans="1:13" x14ac:dyDescent="0.3">
      <c r="A1587" t="s">
        <v>62</v>
      </c>
      <c r="B1587">
        <v>2.7839999999999998</v>
      </c>
      <c r="C1587">
        <v>3.5548999999999999</v>
      </c>
      <c r="D1587">
        <v>3.6254</v>
      </c>
      <c r="E1587" t="s">
        <v>16</v>
      </c>
      <c r="F1587" t="s">
        <v>16</v>
      </c>
      <c r="G1587" t="s">
        <v>100</v>
      </c>
      <c r="H1587">
        <v>2020</v>
      </c>
      <c r="I1587">
        <v>0</v>
      </c>
      <c r="J1587">
        <v>0</v>
      </c>
      <c r="K1587">
        <v>0</v>
      </c>
      <c r="L1587">
        <v>0</v>
      </c>
      <c r="M1587" t="s">
        <v>142</v>
      </c>
    </row>
    <row r="1588" spans="1:13" x14ac:dyDescent="0.3">
      <c r="A1588" t="s">
        <v>62</v>
      </c>
      <c r="B1588">
        <v>2.7839999999999998</v>
      </c>
      <c r="C1588">
        <v>3.5548999999999999</v>
      </c>
      <c r="D1588">
        <v>3.6254</v>
      </c>
      <c r="E1588" t="s">
        <v>16</v>
      </c>
      <c r="F1588" t="s">
        <v>16</v>
      </c>
      <c r="G1588" t="s">
        <v>101</v>
      </c>
      <c r="H1588">
        <v>2020</v>
      </c>
      <c r="I1588">
        <v>0</v>
      </c>
      <c r="J1588">
        <v>0</v>
      </c>
      <c r="K1588">
        <v>0</v>
      </c>
      <c r="L1588">
        <v>0</v>
      </c>
      <c r="M1588" t="s">
        <v>143</v>
      </c>
    </row>
    <row r="1589" spans="1:13" x14ac:dyDescent="0.3">
      <c r="A1589" t="s">
        <v>62</v>
      </c>
      <c r="B1589">
        <v>2.7839999999999998</v>
      </c>
      <c r="C1589">
        <v>3.5548999999999999</v>
      </c>
      <c r="D1589">
        <v>3.6254</v>
      </c>
      <c r="E1589" t="s">
        <v>16</v>
      </c>
      <c r="F1589" t="s">
        <v>16</v>
      </c>
      <c r="G1589" t="s">
        <v>102</v>
      </c>
      <c r="H1589">
        <v>2020</v>
      </c>
      <c r="I1589">
        <v>0</v>
      </c>
      <c r="J1589">
        <v>0</v>
      </c>
      <c r="K1589">
        <v>0</v>
      </c>
      <c r="L1589">
        <v>0</v>
      </c>
      <c r="M1589" t="s">
        <v>144</v>
      </c>
    </row>
    <row r="1590" spans="1:13" x14ac:dyDescent="0.3">
      <c r="A1590" t="s">
        <v>62</v>
      </c>
      <c r="B1590">
        <v>2.7839999999999998</v>
      </c>
      <c r="C1590">
        <v>3.5548999999999999</v>
      </c>
      <c r="D1590">
        <v>3.6254</v>
      </c>
      <c r="E1590" t="s">
        <v>16</v>
      </c>
      <c r="F1590" t="s">
        <v>16</v>
      </c>
      <c r="G1590" t="s">
        <v>103</v>
      </c>
      <c r="H1590">
        <v>2020</v>
      </c>
      <c r="I1590">
        <v>0</v>
      </c>
      <c r="J1590">
        <v>0</v>
      </c>
      <c r="K1590">
        <v>0</v>
      </c>
      <c r="L1590">
        <v>0</v>
      </c>
      <c r="M1590" t="s">
        <v>145</v>
      </c>
    </row>
    <row r="1591" spans="1:13" x14ac:dyDescent="0.3">
      <c r="A1591" t="s">
        <v>62</v>
      </c>
      <c r="B1591">
        <v>2.7839999999999998</v>
      </c>
      <c r="C1591">
        <v>3.5548999999999999</v>
      </c>
      <c r="D1591">
        <v>3.6254</v>
      </c>
      <c r="E1591" t="s">
        <v>16</v>
      </c>
      <c r="F1591" t="s">
        <v>16</v>
      </c>
      <c r="G1591" t="s">
        <v>104</v>
      </c>
      <c r="H1591">
        <v>2020</v>
      </c>
      <c r="I1591">
        <v>5.4</v>
      </c>
      <c r="J1591">
        <v>19.196460000000002</v>
      </c>
      <c r="K1591">
        <v>15.0336</v>
      </c>
      <c r="L1591">
        <v>4.162860000000002</v>
      </c>
      <c r="M1591" t="s">
        <v>146</v>
      </c>
    </row>
    <row r="1592" spans="1:13" x14ac:dyDescent="0.3">
      <c r="A1592" t="s">
        <v>62</v>
      </c>
      <c r="B1592">
        <v>2.7839999999999998</v>
      </c>
      <c r="C1592">
        <v>3.5548999999999999</v>
      </c>
      <c r="D1592">
        <v>3.6254</v>
      </c>
      <c r="E1592" t="s">
        <v>16</v>
      </c>
      <c r="F1592" t="s">
        <v>16</v>
      </c>
      <c r="G1592" t="s">
        <v>105</v>
      </c>
      <c r="H1592">
        <v>2020</v>
      </c>
      <c r="I1592">
        <v>5.0199999999999996</v>
      </c>
      <c r="J1592">
        <v>17.845597999999999</v>
      </c>
      <c r="K1592">
        <v>13.975679999999997</v>
      </c>
      <c r="L1592">
        <v>3.869918000000002</v>
      </c>
      <c r="M1592" t="s">
        <v>147</v>
      </c>
    </row>
    <row r="1593" spans="1:13" x14ac:dyDescent="0.3">
      <c r="A1593" t="s">
        <v>62</v>
      </c>
      <c r="B1593">
        <v>2.7839999999999998</v>
      </c>
      <c r="C1593">
        <v>3.5548999999999999</v>
      </c>
      <c r="D1593">
        <v>3.6254</v>
      </c>
      <c r="E1593" t="s">
        <v>16</v>
      </c>
      <c r="F1593" t="s">
        <v>16</v>
      </c>
      <c r="G1593" t="s">
        <v>106</v>
      </c>
      <c r="H1593">
        <v>2020</v>
      </c>
      <c r="I1593">
        <v>0.28000000000000003</v>
      </c>
      <c r="J1593">
        <v>0.99537200000000003</v>
      </c>
      <c r="K1593">
        <v>0.77951999999999999</v>
      </c>
      <c r="L1593">
        <v>0.21585200000000004</v>
      </c>
      <c r="M1593" t="s">
        <v>148</v>
      </c>
    </row>
    <row r="1594" spans="1:13" x14ac:dyDescent="0.3">
      <c r="A1594" t="s">
        <v>62</v>
      </c>
      <c r="B1594">
        <v>2.7839999999999998</v>
      </c>
      <c r="C1594">
        <v>3.5548999999999999</v>
      </c>
      <c r="D1594">
        <v>3.6254</v>
      </c>
      <c r="E1594" t="s">
        <v>16</v>
      </c>
      <c r="F1594" t="s">
        <v>16</v>
      </c>
      <c r="G1594" t="s">
        <v>107</v>
      </c>
      <c r="H1594">
        <v>2021</v>
      </c>
      <c r="I1594">
        <v>0.96</v>
      </c>
      <c r="J1594">
        <v>3.4127039999999997</v>
      </c>
      <c r="K1594">
        <v>2.6726399999999999</v>
      </c>
      <c r="L1594">
        <v>0.74006399999999983</v>
      </c>
      <c r="M1594" t="s">
        <v>149</v>
      </c>
    </row>
    <row r="1595" spans="1:13" x14ac:dyDescent="0.3">
      <c r="A1595" t="s">
        <v>62</v>
      </c>
      <c r="B1595">
        <v>10.8645</v>
      </c>
      <c r="C1595">
        <v>15.2011</v>
      </c>
      <c r="D1595">
        <v>0</v>
      </c>
      <c r="E1595" t="s">
        <v>15</v>
      </c>
      <c r="F1595" t="s">
        <v>15</v>
      </c>
      <c r="G1595" t="s">
        <v>98</v>
      </c>
      <c r="H1595">
        <v>2020</v>
      </c>
      <c r="I1595">
        <v>0.97</v>
      </c>
      <c r="J1595">
        <v>14.745067000000001</v>
      </c>
      <c r="K1595">
        <v>10.538565</v>
      </c>
      <c r="L1595">
        <v>4.2065020000000004</v>
      </c>
      <c r="M1595" t="s">
        <v>141</v>
      </c>
    </row>
    <row r="1596" spans="1:13" x14ac:dyDescent="0.3">
      <c r="A1596" t="s">
        <v>62</v>
      </c>
      <c r="B1596">
        <v>10.8645</v>
      </c>
      <c r="C1596">
        <v>15.2011</v>
      </c>
      <c r="D1596">
        <v>0</v>
      </c>
      <c r="E1596" t="s">
        <v>15</v>
      </c>
      <c r="F1596" t="s">
        <v>15</v>
      </c>
      <c r="G1596" t="s">
        <v>100</v>
      </c>
      <c r="H1596">
        <v>2020</v>
      </c>
      <c r="I1596">
        <v>0</v>
      </c>
      <c r="J1596">
        <v>0</v>
      </c>
      <c r="K1596">
        <v>0</v>
      </c>
      <c r="L1596">
        <v>0</v>
      </c>
      <c r="M1596" t="s">
        <v>142</v>
      </c>
    </row>
    <row r="1597" spans="1:13" x14ac:dyDescent="0.3">
      <c r="A1597" t="s">
        <v>62</v>
      </c>
      <c r="B1597">
        <v>10.8645</v>
      </c>
      <c r="C1597">
        <v>15.2011</v>
      </c>
      <c r="D1597">
        <v>0</v>
      </c>
      <c r="E1597" t="s">
        <v>15</v>
      </c>
      <c r="F1597" t="s">
        <v>15</v>
      </c>
      <c r="G1597" t="s">
        <v>101</v>
      </c>
      <c r="H1597">
        <v>2020</v>
      </c>
      <c r="I1597">
        <v>1.67</v>
      </c>
      <c r="J1597">
        <v>25.385836999999999</v>
      </c>
      <c r="K1597">
        <v>18.143715</v>
      </c>
      <c r="L1597">
        <v>7.2421219999999984</v>
      </c>
      <c r="M1597" t="s">
        <v>143</v>
      </c>
    </row>
    <row r="1598" spans="1:13" x14ac:dyDescent="0.3">
      <c r="A1598" t="s">
        <v>62</v>
      </c>
      <c r="B1598">
        <v>10.8645</v>
      </c>
      <c r="C1598">
        <v>15.2011</v>
      </c>
      <c r="D1598">
        <v>0</v>
      </c>
      <c r="E1598" t="s">
        <v>15</v>
      </c>
      <c r="F1598" t="s">
        <v>15</v>
      </c>
      <c r="G1598" t="s">
        <v>102</v>
      </c>
      <c r="H1598">
        <v>2020</v>
      </c>
      <c r="I1598">
        <v>0</v>
      </c>
      <c r="J1598">
        <v>0</v>
      </c>
      <c r="K1598">
        <v>0</v>
      </c>
      <c r="L1598">
        <v>0</v>
      </c>
      <c r="M1598" t="s">
        <v>144</v>
      </c>
    </row>
    <row r="1599" spans="1:13" x14ac:dyDescent="0.3">
      <c r="A1599" t="s">
        <v>62</v>
      </c>
      <c r="B1599">
        <v>10.8645</v>
      </c>
      <c r="C1599">
        <v>15.2011</v>
      </c>
      <c r="D1599">
        <v>0</v>
      </c>
      <c r="E1599" t="s">
        <v>15</v>
      </c>
      <c r="F1599" t="s">
        <v>15</v>
      </c>
      <c r="G1599" t="s">
        <v>103</v>
      </c>
      <c r="H1599">
        <v>2020</v>
      </c>
      <c r="I1599">
        <v>0.9</v>
      </c>
      <c r="J1599">
        <v>13.680990000000001</v>
      </c>
      <c r="K1599">
        <v>9.7780500000000004</v>
      </c>
      <c r="L1599">
        <v>3.902940000000001</v>
      </c>
      <c r="M1599" t="s">
        <v>145</v>
      </c>
    </row>
    <row r="1600" spans="1:13" x14ac:dyDescent="0.3">
      <c r="A1600" t="s">
        <v>62</v>
      </c>
      <c r="B1600">
        <v>10.8645</v>
      </c>
      <c r="C1600">
        <v>15.2011</v>
      </c>
      <c r="D1600">
        <v>0</v>
      </c>
      <c r="E1600" t="s">
        <v>15</v>
      </c>
      <c r="F1600" t="s">
        <v>15</v>
      </c>
      <c r="G1600" t="s">
        <v>104</v>
      </c>
      <c r="H1600">
        <v>2020</v>
      </c>
      <c r="I1600">
        <v>0</v>
      </c>
      <c r="J1600">
        <v>0</v>
      </c>
      <c r="K1600">
        <v>0</v>
      </c>
      <c r="L1600">
        <v>0</v>
      </c>
      <c r="M1600" t="s">
        <v>146</v>
      </c>
    </row>
    <row r="1601" spans="1:13" x14ac:dyDescent="0.3">
      <c r="A1601" t="s">
        <v>62</v>
      </c>
      <c r="B1601">
        <v>10.8645</v>
      </c>
      <c r="C1601">
        <v>15.2011</v>
      </c>
      <c r="D1601">
        <v>0</v>
      </c>
      <c r="E1601" t="s">
        <v>15</v>
      </c>
      <c r="F1601" t="s">
        <v>15</v>
      </c>
      <c r="G1601" t="s">
        <v>105</v>
      </c>
      <c r="H1601">
        <v>2020</v>
      </c>
      <c r="I1601">
        <v>0</v>
      </c>
      <c r="J1601">
        <v>0</v>
      </c>
      <c r="K1601">
        <v>0</v>
      </c>
      <c r="L1601">
        <v>0</v>
      </c>
      <c r="M1601" t="s">
        <v>147</v>
      </c>
    </row>
    <row r="1602" spans="1:13" x14ac:dyDescent="0.3">
      <c r="A1602" t="s">
        <v>62</v>
      </c>
      <c r="B1602">
        <v>10.8645</v>
      </c>
      <c r="C1602">
        <v>15.2011</v>
      </c>
      <c r="D1602">
        <v>0</v>
      </c>
      <c r="E1602" t="s">
        <v>15</v>
      </c>
      <c r="F1602" t="s">
        <v>15</v>
      </c>
      <c r="G1602" t="s">
        <v>106</v>
      </c>
      <c r="H1602">
        <v>2020</v>
      </c>
      <c r="I1602">
        <v>0</v>
      </c>
      <c r="J1602">
        <v>0</v>
      </c>
      <c r="K1602">
        <v>0</v>
      </c>
      <c r="L1602">
        <v>0</v>
      </c>
      <c r="M1602" t="s">
        <v>148</v>
      </c>
    </row>
    <row r="1603" spans="1:13" x14ac:dyDescent="0.3">
      <c r="A1603" t="s">
        <v>62</v>
      </c>
      <c r="B1603">
        <v>10.8645</v>
      </c>
      <c r="C1603">
        <v>15.2011</v>
      </c>
      <c r="D1603">
        <v>0</v>
      </c>
      <c r="E1603" t="s">
        <v>15</v>
      </c>
      <c r="F1603" t="s">
        <v>15</v>
      </c>
      <c r="G1603" t="s">
        <v>107</v>
      </c>
      <c r="H1603">
        <v>2021</v>
      </c>
      <c r="I1603">
        <v>0</v>
      </c>
      <c r="J1603">
        <v>0</v>
      </c>
      <c r="K1603">
        <v>0</v>
      </c>
      <c r="L1603">
        <v>0</v>
      </c>
      <c r="M1603" t="s">
        <v>149</v>
      </c>
    </row>
    <row r="1604" spans="1:13" x14ac:dyDescent="0.3">
      <c r="A1604" t="s">
        <v>62</v>
      </c>
      <c r="B1604">
        <v>6.9273999999999996</v>
      </c>
      <c r="C1604">
        <v>9.5870999999999995</v>
      </c>
      <c r="D1604">
        <v>10.127599999999999</v>
      </c>
      <c r="E1604" t="s">
        <v>116</v>
      </c>
      <c r="F1604" t="s">
        <v>116</v>
      </c>
      <c r="G1604" t="s">
        <v>98</v>
      </c>
      <c r="H1604">
        <v>2020</v>
      </c>
      <c r="I1604">
        <v>0</v>
      </c>
      <c r="J1604">
        <v>0</v>
      </c>
      <c r="K1604">
        <v>0</v>
      </c>
      <c r="L1604">
        <v>0</v>
      </c>
      <c r="M1604" t="s">
        <v>141</v>
      </c>
    </row>
    <row r="1605" spans="1:13" x14ac:dyDescent="0.3">
      <c r="A1605" t="s">
        <v>62</v>
      </c>
      <c r="B1605">
        <v>6.9273999999999996</v>
      </c>
      <c r="C1605">
        <v>9.5870999999999995</v>
      </c>
      <c r="D1605">
        <v>10.127599999999999</v>
      </c>
      <c r="E1605" t="s">
        <v>116</v>
      </c>
      <c r="F1605" t="s">
        <v>116</v>
      </c>
      <c r="G1605" t="s">
        <v>100</v>
      </c>
      <c r="H1605">
        <v>2020</v>
      </c>
      <c r="I1605">
        <v>3.26</v>
      </c>
      <c r="J1605">
        <v>31.253945999999996</v>
      </c>
      <c r="K1605">
        <v>22.583323999999998</v>
      </c>
      <c r="L1605">
        <v>8.6706219999999981</v>
      </c>
      <c r="M1605" t="s">
        <v>142</v>
      </c>
    </row>
    <row r="1606" spans="1:13" x14ac:dyDescent="0.3">
      <c r="A1606" t="s">
        <v>62</v>
      </c>
      <c r="B1606">
        <v>6.9273999999999996</v>
      </c>
      <c r="C1606">
        <v>9.5870999999999995</v>
      </c>
      <c r="D1606">
        <v>10.127599999999999</v>
      </c>
      <c r="E1606" t="s">
        <v>116</v>
      </c>
      <c r="F1606" t="s">
        <v>116</v>
      </c>
      <c r="G1606" t="s">
        <v>101</v>
      </c>
      <c r="H1606">
        <v>2020</v>
      </c>
      <c r="I1606">
        <v>0</v>
      </c>
      <c r="J1606">
        <v>0</v>
      </c>
      <c r="K1606">
        <v>0</v>
      </c>
      <c r="L1606">
        <v>0</v>
      </c>
      <c r="M1606" t="s">
        <v>143</v>
      </c>
    </row>
    <row r="1607" spans="1:13" x14ac:dyDescent="0.3">
      <c r="A1607" t="s">
        <v>62</v>
      </c>
      <c r="B1607">
        <v>6.9273999999999996</v>
      </c>
      <c r="C1607">
        <v>9.5870999999999995</v>
      </c>
      <c r="D1607">
        <v>10.127599999999999</v>
      </c>
      <c r="E1607" t="s">
        <v>116</v>
      </c>
      <c r="F1607" t="s">
        <v>116</v>
      </c>
      <c r="G1607" t="s">
        <v>102</v>
      </c>
      <c r="H1607">
        <v>2020</v>
      </c>
      <c r="I1607">
        <v>0</v>
      </c>
      <c r="J1607">
        <v>0</v>
      </c>
      <c r="K1607">
        <v>0</v>
      </c>
      <c r="L1607">
        <v>0</v>
      </c>
      <c r="M1607" t="s">
        <v>144</v>
      </c>
    </row>
    <row r="1608" spans="1:13" x14ac:dyDescent="0.3">
      <c r="A1608" t="s">
        <v>62</v>
      </c>
      <c r="B1608">
        <v>6.9273999999999996</v>
      </c>
      <c r="C1608">
        <v>9.5870999999999995</v>
      </c>
      <c r="D1608">
        <v>10.127599999999999</v>
      </c>
      <c r="E1608" t="s">
        <v>116</v>
      </c>
      <c r="F1608" t="s">
        <v>116</v>
      </c>
      <c r="G1608" t="s">
        <v>103</v>
      </c>
      <c r="H1608">
        <v>2020</v>
      </c>
      <c r="I1608">
        <v>8.39</v>
      </c>
      <c r="J1608">
        <v>80.435769000000008</v>
      </c>
      <c r="K1608">
        <v>58.120885999999999</v>
      </c>
      <c r="L1608">
        <v>22.314883000000009</v>
      </c>
      <c r="M1608" t="s">
        <v>145</v>
      </c>
    </row>
    <row r="1609" spans="1:13" x14ac:dyDescent="0.3">
      <c r="A1609" t="s">
        <v>62</v>
      </c>
      <c r="B1609">
        <v>6.9273999999999996</v>
      </c>
      <c r="C1609">
        <v>9.5870999999999995</v>
      </c>
      <c r="D1609">
        <v>10.127599999999999</v>
      </c>
      <c r="E1609" t="s">
        <v>116</v>
      </c>
      <c r="F1609" t="s">
        <v>116</v>
      </c>
      <c r="G1609" t="s">
        <v>104</v>
      </c>
      <c r="H1609">
        <v>2020</v>
      </c>
      <c r="I1609">
        <v>0.06</v>
      </c>
      <c r="J1609">
        <v>0.5752259999999999</v>
      </c>
      <c r="K1609">
        <v>0.41564399999999996</v>
      </c>
      <c r="L1609">
        <v>0.15958199999999995</v>
      </c>
      <c r="M1609" t="s">
        <v>146</v>
      </c>
    </row>
    <row r="1610" spans="1:13" x14ac:dyDescent="0.3">
      <c r="A1610" t="s">
        <v>62</v>
      </c>
      <c r="B1610">
        <v>6.9273999999999996</v>
      </c>
      <c r="C1610">
        <v>9.5870999999999995</v>
      </c>
      <c r="D1610">
        <v>10.127599999999999</v>
      </c>
      <c r="E1610" t="s">
        <v>116</v>
      </c>
      <c r="F1610" t="s">
        <v>116</v>
      </c>
      <c r="G1610" t="s">
        <v>105</v>
      </c>
      <c r="H1610">
        <v>2020</v>
      </c>
      <c r="I1610">
        <v>3.35</v>
      </c>
      <c r="J1610">
        <v>32.116785</v>
      </c>
      <c r="K1610">
        <v>23.206789999999998</v>
      </c>
      <c r="L1610">
        <v>8.9099950000000021</v>
      </c>
      <c r="M1610" t="s">
        <v>147</v>
      </c>
    </row>
    <row r="1611" spans="1:13" x14ac:dyDescent="0.3">
      <c r="A1611" t="s">
        <v>62</v>
      </c>
      <c r="B1611">
        <v>6.9273999999999996</v>
      </c>
      <c r="C1611">
        <v>9.5870999999999995</v>
      </c>
      <c r="D1611">
        <v>10.127599999999999</v>
      </c>
      <c r="E1611" t="s">
        <v>116</v>
      </c>
      <c r="F1611" t="s">
        <v>116</v>
      </c>
      <c r="G1611" t="s">
        <v>106</v>
      </c>
      <c r="H1611">
        <v>2020</v>
      </c>
      <c r="I1611">
        <v>0</v>
      </c>
      <c r="J1611">
        <v>0</v>
      </c>
      <c r="K1611">
        <v>0</v>
      </c>
      <c r="L1611">
        <v>0</v>
      </c>
      <c r="M1611" t="s">
        <v>148</v>
      </c>
    </row>
    <row r="1612" spans="1:13" x14ac:dyDescent="0.3">
      <c r="A1612" t="s">
        <v>62</v>
      </c>
      <c r="B1612">
        <v>6.9273999999999996</v>
      </c>
      <c r="C1612">
        <v>9.5870999999999995</v>
      </c>
      <c r="D1612">
        <v>10.127599999999999</v>
      </c>
      <c r="E1612" t="s">
        <v>116</v>
      </c>
      <c r="F1612" t="s">
        <v>116</v>
      </c>
      <c r="G1612" t="s">
        <v>107</v>
      </c>
      <c r="H1612">
        <v>2021</v>
      </c>
      <c r="I1612">
        <v>2.58</v>
      </c>
      <c r="J1612">
        <v>24.734718000000001</v>
      </c>
      <c r="K1612">
        <v>17.872692000000001</v>
      </c>
      <c r="L1612">
        <v>6.8620260000000002</v>
      </c>
      <c r="M1612" t="s">
        <v>149</v>
      </c>
    </row>
    <row r="1613" spans="1:13" x14ac:dyDescent="0.3">
      <c r="A1613" t="s">
        <v>62</v>
      </c>
      <c r="B1613">
        <v>6.7798999999999996</v>
      </c>
      <c r="C1613">
        <v>10.362500000000001</v>
      </c>
      <c r="D1613">
        <v>9.7670999999999992</v>
      </c>
      <c r="E1613" t="s">
        <v>112</v>
      </c>
      <c r="F1613" t="s">
        <v>112</v>
      </c>
      <c r="G1613" t="s">
        <v>98</v>
      </c>
      <c r="H1613">
        <v>2020</v>
      </c>
      <c r="I1613">
        <v>0</v>
      </c>
      <c r="J1613">
        <v>0</v>
      </c>
      <c r="K1613">
        <v>0</v>
      </c>
      <c r="L1613">
        <v>0</v>
      </c>
      <c r="M1613" t="s">
        <v>141</v>
      </c>
    </row>
    <row r="1614" spans="1:13" x14ac:dyDescent="0.3">
      <c r="A1614" t="s">
        <v>62</v>
      </c>
      <c r="B1614">
        <v>6.7798999999999996</v>
      </c>
      <c r="C1614">
        <v>10.362500000000001</v>
      </c>
      <c r="D1614">
        <v>9.7670999999999992</v>
      </c>
      <c r="E1614" t="s">
        <v>112</v>
      </c>
      <c r="F1614" t="s">
        <v>112</v>
      </c>
      <c r="G1614" t="s">
        <v>100</v>
      </c>
      <c r="H1614">
        <v>2020</v>
      </c>
      <c r="I1614">
        <v>0</v>
      </c>
      <c r="J1614">
        <v>0</v>
      </c>
      <c r="K1614">
        <v>0</v>
      </c>
      <c r="L1614">
        <v>0</v>
      </c>
      <c r="M1614" t="s">
        <v>142</v>
      </c>
    </row>
    <row r="1615" spans="1:13" x14ac:dyDescent="0.3">
      <c r="A1615" t="s">
        <v>62</v>
      </c>
      <c r="B1615">
        <v>6.7798999999999996</v>
      </c>
      <c r="C1615">
        <v>10.362500000000001</v>
      </c>
      <c r="D1615">
        <v>9.7670999999999992</v>
      </c>
      <c r="E1615" t="s">
        <v>112</v>
      </c>
      <c r="F1615" t="s">
        <v>112</v>
      </c>
      <c r="G1615" t="s">
        <v>101</v>
      </c>
      <c r="H1615">
        <v>2020</v>
      </c>
      <c r="I1615">
        <v>0</v>
      </c>
      <c r="J1615">
        <v>0</v>
      </c>
      <c r="K1615">
        <v>0</v>
      </c>
      <c r="L1615">
        <v>0</v>
      </c>
      <c r="M1615" t="s">
        <v>143</v>
      </c>
    </row>
    <row r="1616" spans="1:13" x14ac:dyDescent="0.3">
      <c r="A1616" t="s">
        <v>62</v>
      </c>
      <c r="B1616">
        <v>6.7798999999999996</v>
      </c>
      <c r="C1616">
        <v>10.362500000000001</v>
      </c>
      <c r="D1616">
        <v>9.7670999999999992</v>
      </c>
      <c r="E1616" t="s">
        <v>112</v>
      </c>
      <c r="F1616" t="s">
        <v>112</v>
      </c>
      <c r="G1616" t="s">
        <v>102</v>
      </c>
      <c r="H1616">
        <v>2020</v>
      </c>
      <c r="I1616">
        <v>5.53</v>
      </c>
      <c r="J1616">
        <v>57.304625000000009</v>
      </c>
      <c r="K1616">
        <v>37.492846999999998</v>
      </c>
      <c r="L1616">
        <v>19.811778000000011</v>
      </c>
      <c r="M1616" t="s">
        <v>144</v>
      </c>
    </row>
    <row r="1617" spans="1:13" x14ac:dyDescent="0.3">
      <c r="A1617" t="s">
        <v>62</v>
      </c>
      <c r="B1617">
        <v>6.7798999999999996</v>
      </c>
      <c r="C1617">
        <v>10.362500000000001</v>
      </c>
      <c r="D1617">
        <v>9.7670999999999992</v>
      </c>
      <c r="E1617" t="s">
        <v>112</v>
      </c>
      <c r="F1617" t="s">
        <v>112</v>
      </c>
      <c r="G1617" t="s">
        <v>103</v>
      </c>
      <c r="H1617">
        <v>2020</v>
      </c>
      <c r="I1617">
        <v>0</v>
      </c>
      <c r="J1617">
        <v>0</v>
      </c>
      <c r="K1617">
        <v>0</v>
      </c>
      <c r="L1617">
        <v>0</v>
      </c>
      <c r="M1617" t="s">
        <v>145</v>
      </c>
    </row>
    <row r="1618" spans="1:13" x14ac:dyDescent="0.3">
      <c r="A1618" t="s">
        <v>62</v>
      </c>
      <c r="B1618">
        <v>6.7798999999999996</v>
      </c>
      <c r="C1618">
        <v>10.362500000000001</v>
      </c>
      <c r="D1618">
        <v>9.7670999999999992</v>
      </c>
      <c r="E1618" t="s">
        <v>112</v>
      </c>
      <c r="F1618" t="s">
        <v>112</v>
      </c>
      <c r="G1618" t="s">
        <v>104</v>
      </c>
      <c r="H1618">
        <v>2020</v>
      </c>
      <c r="I1618">
        <v>1.69</v>
      </c>
      <c r="J1618">
        <v>17.512625</v>
      </c>
      <c r="K1618">
        <v>11.458030999999998</v>
      </c>
      <c r="L1618">
        <v>6.0545940000000016</v>
      </c>
      <c r="M1618" t="s">
        <v>146</v>
      </c>
    </row>
    <row r="1619" spans="1:13" x14ac:dyDescent="0.3">
      <c r="A1619" t="s">
        <v>62</v>
      </c>
      <c r="B1619">
        <v>6.7798999999999996</v>
      </c>
      <c r="C1619">
        <v>10.362500000000001</v>
      </c>
      <c r="D1619">
        <v>9.7670999999999992</v>
      </c>
      <c r="E1619" t="s">
        <v>112</v>
      </c>
      <c r="F1619" t="s">
        <v>112</v>
      </c>
      <c r="G1619" t="s">
        <v>105</v>
      </c>
      <c r="H1619">
        <v>2020</v>
      </c>
      <c r="I1619">
        <v>0.54</v>
      </c>
      <c r="J1619">
        <v>5.5957500000000007</v>
      </c>
      <c r="K1619">
        <v>3.661146</v>
      </c>
      <c r="L1619">
        <v>1.9346040000000007</v>
      </c>
      <c r="M1619" t="s">
        <v>147</v>
      </c>
    </row>
    <row r="1620" spans="1:13" x14ac:dyDescent="0.3">
      <c r="A1620" t="s">
        <v>62</v>
      </c>
      <c r="B1620">
        <v>6.7798999999999996</v>
      </c>
      <c r="C1620">
        <v>10.362500000000001</v>
      </c>
      <c r="D1620">
        <v>9.7670999999999992</v>
      </c>
      <c r="E1620" t="s">
        <v>112</v>
      </c>
      <c r="F1620" t="s">
        <v>112</v>
      </c>
      <c r="G1620" t="s">
        <v>106</v>
      </c>
      <c r="H1620">
        <v>2020</v>
      </c>
      <c r="I1620">
        <v>0.41</v>
      </c>
      <c r="J1620">
        <v>4.2486249999999997</v>
      </c>
      <c r="K1620">
        <v>2.7797589999999999</v>
      </c>
      <c r="L1620">
        <v>1.4688659999999998</v>
      </c>
      <c r="M1620" t="s">
        <v>148</v>
      </c>
    </row>
    <row r="1621" spans="1:13" x14ac:dyDescent="0.3">
      <c r="A1621" t="s">
        <v>62</v>
      </c>
      <c r="B1621">
        <v>6.7798999999999996</v>
      </c>
      <c r="C1621">
        <v>10.362500000000001</v>
      </c>
      <c r="D1621">
        <v>9.7670999999999992</v>
      </c>
      <c r="E1621" t="s">
        <v>112</v>
      </c>
      <c r="F1621" t="s">
        <v>112</v>
      </c>
      <c r="G1621" t="s">
        <v>107</v>
      </c>
      <c r="H1621">
        <v>2021</v>
      </c>
      <c r="I1621">
        <v>0</v>
      </c>
      <c r="J1621">
        <v>0</v>
      </c>
      <c r="K1621">
        <v>0</v>
      </c>
      <c r="L1621">
        <v>0</v>
      </c>
      <c r="M1621" t="s">
        <v>149</v>
      </c>
    </row>
    <row r="1622" spans="1:13" x14ac:dyDescent="0.3">
      <c r="A1622" t="s">
        <v>63</v>
      </c>
      <c r="B1622">
        <v>7.7645</v>
      </c>
      <c r="C1622">
        <v>10.918100000000001</v>
      </c>
      <c r="D1622">
        <v>13.145099999999999</v>
      </c>
      <c r="E1622" t="s">
        <v>116</v>
      </c>
      <c r="F1622" t="s">
        <v>116</v>
      </c>
      <c r="G1622" t="s">
        <v>98</v>
      </c>
      <c r="H1622">
        <v>2020</v>
      </c>
      <c r="I1622">
        <v>1.28</v>
      </c>
      <c r="J1622">
        <v>13.975168000000002</v>
      </c>
      <c r="K1622">
        <v>9.9385600000000007</v>
      </c>
      <c r="L1622">
        <v>4.0366080000000011</v>
      </c>
      <c r="M1622" t="s">
        <v>141</v>
      </c>
    </row>
    <row r="1623" spans="1:13" x14ac:dyDescent="0.3">
      <c r="A1623" t="s">
        <v>63</v>
      </c>
      <c r="B1623">
        <v>7.7645</v>
      </c>
      <c r="C1623">
        <v>10.918100000000001</v>
      </c>
      <c r="D1623">
        <v>13.145099999999999</v>
      </c>
      <c r="E1623" t="s">
        <v>116</v>
      </c>
      <c r="F1623" t="s">
        <v>116</v>
      </c>
      <c r="G1623" t="s">
        <v>100</v>
      </c>
      <c r="H1623">
        <v>2020</v>
      </c>
      <c r="I1623">
        <v>0</v>
      </c>
      <c r="J1623">
        <v>0</v>
      </c>
      <c r="K1623">
        <v>0</v>
      </c>
      <c r="L1623">
        <v>0</v>
      </c>
      <c r="M1623" t="s">
        <v>142</v>
      </c>
    </row>
    <row r="1624" spans="1:13" x14ac:dyDescent="0.3">
      <c r="A1624" t="s">
        <v>63</v>
      </c>
      <c r="B1624">
        <v>7.7645</v>
      </c>
      <c r="C1624">
        <v>10.918100000000001</v>
      </c>
      <c r="D1624">
        <v>13.145099999999999</v>
      </c>
      <c r="E1624" t="s">
        <v>116</v>
      </c>
      <c r="F1624" t="s">
        <v>116</v>
      </c>
      <c r="G1624" t="s">
        <v>101</v>
      </c>
      <c r="H1624">
        <v>2020</v>
      </c>
      <c r="I1624">
        <v>0</v>
      </c>
      <c r="J1624">
        <v>0</v>
      </c>
      <c r="K1624">
        <v>0</v>
      </c>
      <c r="L1624">
        <v>0</v>
      </c>
      <c r="M1624" t="s">
        <v>143</v>
      </c>
    </row>
    <row r="1625" spans="1:13" x14ac:dyDescent="0.3">
      <c r="A1625" t="s">
        <v>63</v>
      </c>
      <c r="B1625">
        <v>7.7645</v>
      </c>
      <c r="C1625">
        <v>10.918100000000001</v>
      </c>
      <c r="D1625">
        <v>13.145099999999999</v>
      </c>
      <c r="E1625" t="s">
        <v>116</v>
      </c>
      <c r="F1625" t="s">
        <v>116</v>
      </c>
      <c r="G1625" t="s">
        <v>102</v>
      </c>
      <c r="H1625">
        <v>2020</v>
      </c>
      <c r="I1625">
        <v>0.41</v>
      </c>
      <c r="J1625">
        <v>4.4764210000000002</v>
      </c>
      <c r="K1625">
        <v>3.1834449999999999</v>
      </c>
      <c r="L1625">
        <v>1.2929760000000003</v>
      </c>
      <c r="M1625" t="s">
        <v>144</v>
      </c>
    </row>
    <row r="1626" spans="1:13" x14ac:dyDescent="0.3">
      <c r="A1626" t="s">
        <v>63</v>
      </c>
      <c r="B1626">
        <v>7.7645</v>
      </c>
      <c r="C1626">
        <v>10.918100000000001</v>
      </c>
      <c r="D1626">
        <v>13.145099999999999</v>
      </c>
      <c r="E1626" t="s">
        <v>116</v>
      </c>
      <c r="F1626" t="s">
        <v>116</v>
      </c>
      <c r="G1626" t="s">
        <v>103</v>
      </c>
      <c r="H1626">
        <v>2020</v>
      </c>
      <c r="I1626">
        <v>5.45</v>
      </c>
      <c r="J1626">
        <v>59.503645000000006</v>
      </c>
      <c r="K1626">
        <v>42.316524999999999</v>
      </c>
      <c r="L1626">
        <v>17.187120000000007</v>
      </c>
      <c r="M1626" t="s">
        <v>145</v>
      </c>
    </row>
    <row r="1627" spans="1:13" x14ac:dyDescent="0.3">
      <c r="A1627" t="s">
        <v>63</v>
      </c>
      <c r="B1627">
        <v>7.7645</v>
      </c>
      <c r="C1627">
        <v>10.918100000000001</v>
      </c>
      <c r="D1627">
        <v>13.145099999999999</v>
      </c>
      <c r="E1627" t="s">
        <v>116</v>
      </c>
      <c r="F1627" t="s">
        <v>116</v>
      </c>
      <c r="G1627" t="s">
        <v>104</v>
      </c>
      <c r="H1627">
        <v>2020</v>
      </c>
      <c r="I1627">
        <v>1.26</v>
      </c>
      <c r="J1627">
        <v>13.756806000000001</v>
      </c>
      <c r="K1627">
        <v>9.7832699999999999</v>
      </c>
      <c r="L1627">
        <v>3.9735360000000011</v>
      </c>
      <c r="M1627" t="s">
        <v>146</v>
      </c>
    </row>
    <row r="1628" spans="1:13" x14ac:dyDescent="0.3">
      <c r="A1628" t="s">
        <v>63</v>
      </c>
      <c r="B1628">
        <v>7.7645</v>
      </c>
      <c r="C1628">
        <v>10.918100000000001</v>
      </c>
      <c r="D1628">
        <v>13.145099999999999</v>
      </c>
      <c r="E1628" t="s">
        <v>116</v>
      </c>
      <c r="F1628" t="s">
        <v>116</v>
      </c>
      <c r="G1628" t="s">
        <v>105</v>
      </c>
      <c r="H1628">
        <v>2020</v>
      </c>
      <c r="I1628">
        <v>0.09</v>
      </c>
      <c r="J1628">
        <v>0.98262900000000009</v>
      </c>
      <c r="K1628">
        <v>0.69880500000000001</v>
      </c>
      <c r="L1628">
        <v>0.28382400000000008</v>
      </c>
      <c r="M1628" t="s">
        <v>147</v>
      </c>
    </row>
    <row r="1629" spans="1:13" x14ac:dyDescent="0.3">
      <c r="A1629" t="s">
        <v>63</v>
      </c>
      <c r="B1629">
        <v>7.7645</v>
      </c>
      <c r="C1629">
        <v>10.918100000000001</v>
      </c>
      <c r="D1629">
        <v>13.145099999999999</v>
      </c>
      <c r="E1629" t="s">
        <v>116</v>
      </c>
      <c r="F1629" t="s">
        <v>116</v>
      </c>
      <c r="G1629" t="s">
        <v>106</v>
      </c>
      <c r="H1629">
        <v>2020</v>
      </c>
      <c r="I1629">
        <v>0.43</v>
      </c>
      <c r="J1629">
        <v>4.6947830000000002</v>
      </c>
      <c r="K1629">
        <v>3.3387349999999998</v>
      </c>
      <c r="L1629">
        <v>1.3560480000000004</v>
      </c>
      <c r="M1629" t="s">
        <v>148</v>
      </c>
    </row>
    <row r="1630" spans="1:13" x14ac:dyDescent="0.3">
      <c r="A1630" t="s">
        <v>63</v>
      </c>
      <c r="B1630">
        <v>7.7645</v>
      </c>
      <c r="C1630">
        <v>10.918100000000001</v>
      </c>
      <c r="D1630">
        <v>13.145099999999999</v>
      </c>
      <c r="E1630" t="s">
        <v>116</v>
      </c>
      <c r="F1630" t="s">
        <v>116</v>
      </c>
      <c r="G1630" t="s">
        <v>107</v>
      </c>
      <c r="H1630">
        <v>2021</v>
      </c>
      <c r="I1630">
        <v>4.5</v>
      </c>
      <c r="J1630">
        <v>49.131450000000001</v>
      </c>
      <c r="K1630">
        <v>34.940249999999999</v>
      </c>
      <c r="L1630">
        <v>14.191200000000002</v>
      </c>
      <c r="M1630" t="s">
        <v>149</v>
      </c>
    </row>
    <row r="1631" spans="1:13" x14ac:dyDescent="0.3">
      <c r="A1631" t="s">
        <v>63</v>
      </c>
      <c r="B1631">
        <v>2.8003</v>
      </c>
      <c r="C1631">
        <v>4.7603999999999997</v>
      </c>
      <c r="D1631">
        <v>5.4341999999999997</v>
      </c>
      <c r="E1631" t="s">
        <v>15</v>
      </c>
      <c r="F1631" t="s">
        <v>15</v>
      </c>
      <c r="G1631" t="s">
        <v>98</v>
      </c>
      <c r="H1631">
        <v>2020</v>
      </c>
      <c r="I1631">
        <v>5.59</v>
      </c>
      <c r="J1631">
        <v>26.610636</v>
      </c>
      <c r="K1631">
        <v>15.653677</v>
      </c>
      <c r="L1631">
        <v>10.956958999999999</v>
      </c>
      <c r="M1631" t="s">
        <v>141</v>
      </c>
    </row>
    <row r="1632" spans="1:13" x14ac:dyDescent="0.3">
      <c r="A1632" t="s">
        <v>63</v>
      </c>
      <c r="B1632">
        <v>2.8003</v>
      </c>
      <c r="C1632">
        <v>4.7603999999999997</v>
      </c>
      <c r="D1632">
        <v>5.4341999999999997</v>
      </c>
      <c r="E1632" t="s">
        <v>15</v>
      </c>
      <c r="F1632" t="s">
        <v>15</v>
      </c>
      <c r="G1632" t="s">
        <v>100</v>
      </c>
      <c r="H1632">
        <v>2020</v>
      </c>
      <c r="I1632">
        <v>4.8899999999999997</v>
      </c>
      <c r="J1632">
        <v>23.278355999999999</v>
      </c>
      <c r="K1632">
        <v>13.693466999999998</v>
      </c>
      <c r="L1632">
        <v>9.5848890000000004</v>
      </c>
      <c r="M1632" t="s">
        <v>142</v>
      </c>
    </row>
    <row r="1633" spans="1:13" x14ac:dyDescent="0.3">
      <c r="A1633" t="s">
        <v>63</v>
      </c>
      <c r="B1633">
        <v>2.8003</v>
      </c>
      <c r="C1633">
        <v>4.7603999999999997</v>
      </c>
      <c r="D1633">
        <v>5.4341999999999997</v>
      </c>
      <c r="E1633" t="s">
        <v>15</v>
      </c>
      <c r="F1633" t="s">
        <v>15</v>
      </c>
      <c r="G1633" t="s">
        <v>101</v>
      </c>
      <c r="H1633">
        <v>2020</v>
      </c>
      <c r="I1633">
        <v>12.55</v>
      </c>
      <c r="J1633">
        <v>59.743020000000001</v>
      </c>
      <c r="K1633">
        <v>35.143765000000002</v>
      </c>
      <c r="L1633">
        <v>24.599254999999999</v>
      </c>
      <c r="M1633" t="s">
        <v>143</v>
      </c>
    </row>
    <row r="1634" spans="1:13" x14ac:dyDescent="0.3">
      <c r="A1634" t="s">
        <v>63</v>
      </c>
      <c r="B1634">
        <v>2.8003</v>
      </c>
      <c r="C1634">
        <v>4.7603999999999997</v>
      </c>
      <c r="D1634">
        <v>5.4341999999999997</v>
      </c>
      <c r="E1634" t="s">
        <v>15</v>
      </c>
      <c r="F1634" t="s">
        <v>15</v>
      </c>
      <c r="G1634" t="s">
        <v>102</v>
      </c>
      <c r="H1634">
        <v>2020</v>
      </c>
      <c r="I1634">
        <v>0</v>
      </c>
      <c r="J1634">
        <v>0</v>
      </c>
      <c r="K1634">
        <v>0</v>
      </c>
      <c r="L1634">
        <v>0</v>
      </c>
      <c r="M1634" t="s">
        <v>144</v>
      </c>
    </row>
    <row r="1635" spans="1:13" x14ac:dyDescent="0.3">
      <c r="A1635" t="s">
        <v>63</v>
      </c>
      <c r="B1635">
        <v>2.8003</v>
      </c>
      <c r="C1635">
        <v>4.7603999999999997</v>
      </c>
      <c r="D1635">
        <v>5.4341999999999997</v>
      </c>
      <c r="E1635" t="s">
        <v>15</v>
      </c>
      <c r="F1635" t="s">
        <v>15</v>
      </c>
      <c r="G1635" t="s">
        <v>103</v>
      </c>
      <c r="H1635">
        <v>2020</v>
      </c>
      <c r="I1635">
        <v>0.79</v>
      </c>
      <c r="J1635">
        <v>3.7607159999999999</v>
      </c>
      <c r="K1635">
        <v>2.212237</v>
      </c>
      <c r="L1635">
        <v>1.5484789999999999</v>
      </c>
      <c r="M1635" t="s">
        <v>145</v>
      </c>
    </row>
    <row r="1636" spans="1:13" x14ac:dyDescent="0.3">
      <c r="A1636" t="s">
        <v>63</v>
      </c>
      <c r="B1636">
        <v>2.8003</v>
      </c>
      <c r="C1636">
        <v>4.7603999999999997</v>
      </c>
      <c r="D1636">
        <v>5.4341999999999997</v>
      </c>
      <c r="E1636" t="s">
        <v>15</v>
      </c>
      <c r="F1636" t="s">
        <v>15</v>
      </c>
      <c r="G1636" t="s">
        <v>104</v>
      </c>
      <c r="H1636">
        <v>2020</v>
      </c>
      <c r="I1636">
        <v>0.39</v>
      </c>
      <c r="J1636">
        <v>1.8565559999999999</v>
      </c>
      <c r="K1636">
        <v>1.092117</v>
      </c>
      <c r="L1636">
        <v>0.76443899999999987</v>
      </c>
      <c r="M1636" t="s">
        <v>146</v>
      </c>
    </row>
    <row r="1637" spans="1:13" x14ac:dyDescent="0.3">
      <c r="A1637" t="s">
        <v>63</v>
      </c>
      <c r="B1637">
        <v>2.8003</v>
      </c>
      <c r="C1637">
        <v>4.7603999999999997</v>
      </c>
      <c r="D1637">
        <v>5.4341999999999997</v>
      </c>
      <c r="E1637" t="s">
        <v>15</v>
      </c>
      <c r="F1637" t="s">
        <v>15</v>
      </c>
      <c r="G1637" t="s">
        <v>105</v>
      </c>
      <c r="H1637">
        <v>2020</v>
      </c>
      <c r="I1637">
        <v>0</v>
      </c>
      <c r="J1637">
        <v>0</v>
      </c>
      <c r="K1637">
        <v>0</v>
      </c>
      <c r="L1637">
        <v>0</v>
      </c>
      <c r="M1637" t="s">
        <v>147</v>
      </c>
    </row>
    <row r="1638" spans="1:13" x14ac:dyDescent="0.3">
      <c r="A1638" t="s">
        <v>63</v>
      </c>
      <c r="B1638">
        <v>2.8003</v>
      </c>
      <c r="C1638">
        <v>4.7603999999999997</v>
      </c>
      <c r="D1638">
        <v>5.4341999999999997</v>
      </c>
      <c r="E1638" t="s">
        <v>15</v>
      </c>
      <c r="F1638" t="s">
        <v>15</v>
      </c>
      <c r="G1638" t="s">
        <v>106</v>
      </c>
      <c r="H1638">
        <v>2020</v>
      </c>
      <c r="I1638">
        <v>0.51</v>
      </c>
      <c r="J1638">
        <v>2.4278040000000001</v>
      </c>
      <c r="K1638">
        <v>1.428153</v>
      </c>
      <c r="L1638">
        <v>0.99965100000000007</v>
      </c>
      <c r="M1638" t="s">
        <v>148</v>
      </c>
    </row>
    <row r="1639" spans="1:13" x14ac:dyDescent="0.3">
      <c r="A1639" t="s">
        <v>63</v>
      </c>
      <c r="B1639">
        <v>2.8003</v>
      </c>
      <c r="C1639">
        <v>4.7603999999999997</v>
      </c>
      <c r="D1639">
        <v>5.4341999999999997</v>
      </c>
      <c r="E1639" t="s">
        <v>15</v>
      </c>
      <c r="F1639" t="s">
        <v>15</v>
      </c>
      <c r="G1639" t="s">
        <v>107</v>
      </c>
      <c r="H1639">
        <v>2021</v>
      </c>
      <c r="I1639">
        <v>7.01</v>
      </c>
      <c r="J1639">
        <v>33.370404000000001</v>
      </c>
      <c r="K1639">
        <v>19.630102999999998</v>
      </c>
      <c r="L1639">
        <v>13.740301000000002</v>
      </c>
      <c r="M1639" t="s">
        <v>149</v>
      </c>
    </row>
    <row r="1640" spans="1:13" x14ac:dyDescent="0.3">
      <c r="A1640" t="s">
        <v>63</v>
      </c>
      <c r="B1640">
        <v>12.708399999999999</v>
      </c>
      <c r="C1640">
        <v>21.907</v>
      </c>
      <c r="D1640">
        <v>20.622599999999998</v>
      </c>
      <c r="E1640" t="s">
        <v>115</v>
      </c>
      <c r="F1640" t="s">
        <v>115</v>
      </c>
      <c r="G1640" t="s">
        <v>98</v>
      </c>
      <c r="H1640">
        <v>2020</v>
      </c>
      <c r="I1640">
        <v>0.16</v>
      </c>
      <c r="J1640">
        <v>3.5051200000000002</v>
      </c>
      <c r="K1640">
        <v>2.033344</v>
      </c>
      <c r="L1640">
        <v>1.4717760000000002</v>
      </c>
      <c r="M1640" t="s">
        <v>141</v>
      </c>
    </row>
    <row r="1641" spans="1:13" x14ac:dyDescent="0.3">
      <c r="A1641" t="s">
        <v>63</v>
      </c>
      <c r="B1641">
        <v>12.708399999999999</v>
      </c>
      <c r="C1641">
        <v>21.907</v>
      </c>
      <c r="D1641">
        <v>20.622599999999998</v>
      </c>
      <c r="E1641" t="s">
        <v>115</v>
      </c>
      <c r="F1641" t="s">
        <v>115</v>
      </c>
      <c r="G1641" t="s">
        <v>100</v>
      </c>
      <c r="H1641">
        <v>2020</v>
      </c>
      <c r="I1641">
        <v>0.39</v>
      </c>
      <c r="J1641">
        <v>8.54373</v>
      </c>
      <c r="K1641">
        <v>4.9562759999999999</v>
      </c>
      <c r="L1641">
        <v>3.5874540000000001</v>
      </c>
      <c r="M1641" t="s">
        <v>142</v>
      </c>
    </row>
    <row r="1642" spans="1:13" x14ac:dyDescent="0.3">
      <c r="A1642" t="s">
        <v>63</v>
      </c>
      <c r="B1642">
        <v>12.708399999999999</v>
      </c>
      <c r="C1642">
        <v>21.907</v>
      </c>
      <c r="D1642">
        <v>20.622599999999998</v>
      </c>
      <c r="E1642" t="s">
        <v>115</v>
      </c>
      <c r="F1642" t="s">
        <v>115</v>
      </c>
      <c r="G1642" t="s">
        <v>101</v>
      </c>
      <c r="H1642">
        <v>2020</v>
      </c>
      <c r="I1642">
        <v>1.67</v>
      </c>
      <c r="J1642">
        <v>36.584690000000002</v>
      </c>
      <c r="K1642">
        <v>21.223027999999999</v>
      </c>
      <c r="L1642">
        <v>15.361662000000003</v>
      </c>
      <c r="M1642" t="s">
        <v>143</v>
      </c>
    </row>
    <row r="1643" spans="1:13" x14ac:dyDescent="0.3">
      <c r="A1643" t="s">
        <v>63</v>
      </c>
      <c r="B1643">
        <v>12.708399999999999</v>
      </c>
      <c r="C1643">
        <v>21.907</v>
      </c>
      <c r="D1643">
        <v>20.622599999999998</v>
      </c>
      <c r="E1643" t="s">
        <v>115</v>
      </c>
      <c r="F1643" t="s">
        <v>115</v>
      </c>
      <c r="G1643" t="s">
        <v>102</v>
      </c>
      <c r="H1643">
        <v>2020</v>
      </c>
      <c r="I1643">
        <v>0</v>
      </c>
      <c r="J1643">
        <v>0</v>
      </c>
      <c r="K1643">
        <v>0</v>
      </c>
      <c r="L1643">
        <v>0</v>
      </c>
      <c r="M1643" t="s">
        <v>144</v>
      </c>
    </row>
    <row r="1644" spans="1:13" x14ac:dyDescent="0.3">
      <c r="A1644" t="s">
        <v>63</v>
      </c>
      <c r="B1644">
        <v>12.708399999999999</v>
      </c>
      <c r="C1644">
        <v>21.907</v>
      </c>
      <c r="D1644">
        <v>20.622599999999998</v>
      </c>
      <c r="E1644" t="s">
        <v>115</v>
      </c>
      <c r="F1644" t="s">
        <v>115</v>
      </c>
      <c r="G1644" t="s">
        <v>103</v>
      </c>
      <c r="H1644">
        <v>2020</v>
      </c>
      <c r="I1644">
        <v>7.69</v>
      </c>
      <c r="J1644">
        <v>168.46483000000001</v>
      </c>
      <c r="K1644">
        <v>97.727596000000005</v>
      </c>
      <c r="L1644">
        <v>70.737234000000001</v>
      </c>
      <c r="M1644" t="s">
        <v>145</v>
      </c>
    </row>
    <row r="1645" spans="1:13" x14ac:dyDescent="0.3">
      <c r="A1645" t="s">
        <v>63</v>
      </c>
      <c r="B1645">
        <v>12.708399999999999</v>
      </c>
      <c r="C1645">
        <v>21.907</v>
      </c>
      <c r="D1645">
        <v>20.622599999999998</v>
      </c>
      <c r="E1645" t="s">
        <v>115</v>
      </c>
      <c r="F1645" t="s">
        <v>115</v>
      </c>
      <c r="G1645" t="s">
        <v>104</v>
      </c>
      <c r="H1645">
        <v>2020</v>
      </c>
      <c r="I1645">
        <v>0.19</v>
      </c>
      <c r="J1645">
        <v>4.1623299999999999</v>
      </c>
      <c r="K1645">
        <v>2.414596</v>
      </c>
      <c r="L1645">
        <v>1.7477339999999999</v>
      </c>
      <c r="M1645" t="s">
        <v>146</v>
      </c>
    </row>
    <row r="1646" spans="1:13" x14ac:dyDescent="0.3">
      <c r="A1646" t="s">
        <v>63</v>
      </c>
      <c r="B1646">
        <v>12.708399999999999</v>
      </c>
      <c r="C1646">
        <v>21.907</v>
      </c>
      <c r="D1646">
        <v>20.622599999999998</v>
      </c>
      <c r="E1646" t="s">
        <v>115</v>
      </c>
      <c r="F1646" t="s">
        <v>115</v>
      </c>
      <c r="G1646" t="s">
        <v>105</v>
      </c>
      <c r="H1646">
        <v>2020</v>
      </c>
      <c r="I1646">
        <v>0.89</v>
      </c>
      <c r="J1646">
        <v>19.497230000000002</v>
      </c>
      <c r="K1646">
        <v>11.310476</v>
      </c>
      <c r="L1646">
        <v>8.1867540000000023</v>
      </c>
      <c r="M1646" t="s">
        <v>147</v>
      </c>
    </row>
    <row r="1647" spans="1:13" x14ac:dyDescent="0.3">
      <c r="A1647" t="s">
        <v>63</v>
      </c>
      <c r="B1647">
        <v>12.708399999999999</v>
      </c>
      <c r="C1647">
        <v>21.907</v>
      </c>
      <c r="D1647">
        <v>20.622599999999998</v>
      </c>
      <c r="E1647" t="s">
        <v>115</v>
      </c>
      <c r="F1647" t="s">
        <v>115</v>
      </c>
      <c r="G1647" t="s">
        <v>106</v>
      </c>
      <c r="H1647">
        <v>2020</v>
      </c>
      <c r="I1647">
        <v>2.5299999999999998</v>
      </c>
      <c r="J1647">
        <v>55.424709999999997</v>
      </c>
      <c r="K1647">
        <v>32.152251999999997</v>
      </c>
      <c r="L1647">
        <v>23.272458</v>
      </c>
      <c r="M1647" t="s">
        <v>148</v>
      </c>
    </row>
    <row r="1648" spans="1:13" x14ac:dyDescent="0.3">
      <c r="A1648" t="s">
        <v>63</v>
      </c>
      <c r="B1648">
        <v>12.708399999999999</v>
      </c>
      <c r="C1648">
        <v>21.907</v>
      </c>
      <c r="D1648">
        <v>20.622599999999998</v>
      </c>
      <c r="E1648" t="s">
        <v>115</v>
      </c>
      <c r="F1648" t="s">
        <v>115</v>
      </c>
      <c r="G1648" t="s">
        <v>107</v>
      </c>
      <c r="H1648">
        <v>2021</v>
      </c>
      <c r="I1648">
        <v>1.19</v>
      </c>
      <c r="J1648">
        <v>26.069329999999997</v>
      </c>
      <c r="K1648">
        <v>15.122995999999999</v>
      </c>
      <c r="L1648">
        <v>10.946333999999998</v>
      </c>
      <c r="M1648" t="s">
        <v>149</v>
      </c>
    </row>
    <row r="1649" spans="1:13" x14ac:dyDescent="0.3">
      <c r="A1649" t="s">
        <v>64</v>
      </c>
      <c r="B1649">
        <v>9.9193999999999996</v>
      </c>
      <c r="C1649">
        <v>13.852499999999999</v>
      </c>
      <c r="D1649">
        <v>0</v>
      </c>
      <c r="E1649" t="s">
        <v>115</v>
      </c>
      <c r="F1649" t="s">
        <v>115</v>
      </c>
      <c r="G1649" t="s">
        <v>98</v>
      </c>
      <c r="H1649">
        <v>2020</v>
      </c>
      <c r="I1649">
        <v>0.02</v>
      </c>
      <c r="J1649">
        <v>0.27704999999999996</v>
      </c>
      <c r="K1649">
        <v>0.19838800000000001</v>
      </c>
      <c r="L1649">
        <v>7.8661999999999954E-2</v>
      </c>
      <c r="M1649" t="s">
        <v>141</v>
      </c>
    </row>
    <row r="1650" spans="1:13" x14ac:dyDescent="0.3">
      <c r="A1650" t="s">
        <v>64</v>
      </c>
      <c r="B1650">
        <v>9.9193999999999996</v>
      </c>
      <c r="C1650">
        <v>13.852499999999999</v>
      </c>
      <c r="D1650">
        <v>0</v>
      </c>
      <c r="E1650" t="s">
        <v>115</v>
      </c>
      <c r="F1650" t="s">
        <v>115</v>
      </c>
      <c r="G1650" t="s">
        <v>100</v>
      </c>
      <c r="H1650">
        <v>2020</v>
      </c>
      <c r="I1650">
        <v>0</v>
      </c>
      <c r="J1650">
        <v>0</v>
      </c>
      <c r="K1650">
        <v>0</v>
      </c>
      <c r="L1650">
        <v>0</v>
      </c>
      <c r="M1650" t="s">
        <v>142</v>
      </c>
    </row>
    <row r="1651" spans="1:13" x14ac:dyDescent="0.3">
      <c r="A1651" t="s">
        <v>64</v>
      </c>
      <c r="B1651">
        <v>9.9193999999999996</v>
      </c>
      <c r="C1651">
        <v>13.852499999999999</v>
      </c>
      <c r="D1651">
        <v>0</v>
      </c>
      <c r="E1651" t="s">
        <v>115</v>
      </c>
      <c r="F1651" t="s">
        <v>115</v>
      </c>
      <c r="G1651" t="s">
        <v>101</v>
      </c>
      <c r="H1651">
        <v>2020</v>
      </c>
      <c r="I1651">
        <v>0</v>
      </c>
      <c r="J1651">
        <v>0</v>
      </c>
      <c r="K1651">
        <v>0</v>
      </c>
      <c r="L1651">
        <v>0</v>
      </c>
      <c r="M1651" t="s">
        <v>143</v>
      </c>
    </row>
    <row r="1652" spans="1:13" x14ac:dyDescent="0.3">
      <c r="A1652" t="s">
        <v>64</v>
      </c>
      <c r="B1652">
        <v>9.9193999999999996</v>
      </c>
      <c r="C1652">
        <v>13.852499999999999</v>
      </c>
      <c r="D1652">
        <v>0</v>
      </c>
      <c r="E1652" t="s">
        <v>115</v>
      </c>
      <c r="F1652" t="s">
        <v>115</v>
      </c>
      <c r="G1652" t="s">
        <v>102</v>
      </c>
      <c r="H1652">
        <v>2020</v>
      </c>
      <c r="I1652">
        <v>4.3499999999999996</v>
      </c>
      <c r="J1652">
        <v>60.258374999999994</v>
      </c>
      <c r="K1652">
        <v>43.149389999999997</v>
      </c>
      <c r="L1652">
        <v>17.108984999999997</v>
      </c>
      <c r="M1652" t="s">
        <v>144</v>
      </c>
    </row>
    <row r="1653" spans="1:13" x14ac:dyDescent="0.3">
      <c r="A1653" t="s">
        <v>64</v>
      </c>
      <c r="B1653">
        <v>9.9193999999999996</v>
      </c>
      <c r="C1653">
        <v>13.852499999999999</v>
      </c>
      <c r="D1653">
        <v>0</v>
      </c>
      <c r="E1653" t="s">
        <v>115</v>
      </c>
      <c r="F1653" t="s">
        <v>115</v>
      </c>
      <c r="G1653" t="s">
        <v>103</v>
      </c>
      <c r="H1653">
        <v>2020</v>
      </c>
      <c r="I1653">
        <v>4.09</v>
      </c>
      <c r="J1653">
        <v>56.656724999999994</v>
      </c>
      <c r="K1653">
        <v>40.570345999999994</v>
      </c>
      <c r="L1653">
        <v>16.086379000000001</v>
      </c>
      <c r="M1653" t="s">
        <v>145</v>
      </c>
    </row>
    <row r="1654" spans="1:13" x14ac:dyDescent="0.3">
      <c r="A1654" t="s">
        <v>64</v>
      </c>
      <c r="B1654">
        <v>9.9193999999999996</v>
      </c>
      <c r="C1654">
        <v>13.852499999999999</v>
      </c>
      <c r="D1654">
        <v>0</v>
      </c>
      <c r="E1654" t="s">
        <v>115</v>
      </c>
      <c r="F1654" t="s">
        <v>115</v>
      </c>
      <c r="G1654" t="s">
        <v>104</v>
      </c>
      <c r="H1654">
        <v>2020</v>
      </c>
      <c r="I1654">
        <v>6.53</v>
      </c>
      <c r="J1654">
        <v>90.456824999999995</v>
      </c>
      <c r="K1654">
        <v>64.773681999999994</v>
      </c>
      <c r="L1654">
        <v>25.683143000000001</v>
      </c>
      <c r="M1654" t="s">
        <v>146</v>
      </c>
    </row>
    <row r="1655" spans="1:13" x14ac:dyDescent="0.3">
      <c r="A1655" t="s">
        <v>64</v>
      </c>
      <c r="B1655">
        <v>9.9193999999999996</v>
      </c>
      <c r="C1655">
        <v>13.852499999999999</v>
      </c>
      <c r="D1655">
        <v>0</v>
      </c>
      <c r="E1655" t="s">
        <v>115</v>
      </c>
      <c r="F1655" t="s">
        <v>115</v>
      </c>
      <c r="G1655" t="s">
        <v>105</v>
      </c>
      <c r="H1655">
        <v>2020</v>
      </c>
      <c r="I1655">
        <v>0</v>
      </c>
      <c r="J1655">
        <v>0</v>
      </c>
      <c r="K1655">
        <v>0</v>
      </c>
      <c r="L1655">
        <v>0</v>
      </c>
      <c r="M1655" t="s">
        <v>147</v>
      </c>
    </row>
    <row r="1656" spans="1:13" x14ac:dyDescent="0.3">
      <c r="A1656" t="s">
        <v>64</v>
      </c>
      <c r="B1656">
        <v>9.9193999999999996</v>
      </c>
      <c r="C1656">
        <v>13.852499999999999</v>
      </c>
      <c r="D1656">
        <v>0</v>
      </c>
      <c r="E1656" t="s">
        <v>115</v>
      </c>
      <c r="F1656" t="s">
        <v>115</v>
      </c>
      <c r="G1656" t="s">
        <v>106</v>
      </c>
      <c r="H1656">
        <v>2020</v>
      </c>
      <c r="I1656">
        <v>1.89</v>
      </c>
      <c r="J1656">
        <v>26.181224999999998</v>
      </c>
      <c r="K1656">
        <v>18.747665999999999</v>
      </c>
      <c r="L1656">
        <v>7.4335589999999989</v>
      </c>
      <c r="M1656" t="s">
        <v>148</v>
      </c>
    </row>
    <row r="1657" spans="1:13" x14ac:dyDescent="0.3">
      <c r="A1657" t="s">
        <v>64</v>
      </c>
      <c r="B1657">
        <v>9.9193999999999996</v>
      </c>
      <c r="C1657">
        <v>13.852499999999999</v>
      </c>
      <c r="D1657">
        <v>0</v>
      </c>
      <c r="E1657" t="s">
        <v>115</v>
      </c>
      <c r="F1657" t="s">
        <v>115</v>
      </c>
      <c r="G1657" t="s">
        <v>107</v>
      </c>
      <c r="H1657">
        <v>2021</v>
      </c>
      <c r="I1657">
        <v>1.44</v>
      </c>
      <c r="J1657">
        <v>19.947599999999998</v>
      </c>
      <c r="K1657">
        <v>14.283935999999999</v>
      </c>
      <c r="L1657">
        <v>5.6636639999999989</v>
      </c>
      <c r="M1657" t="s">
        <v>149</v>
      </c>
    </row>
    <row r="1658" spans="1:13" x14ac:dyDescent="0.3">
      <c r="A1658" t="s">
        <v>64</v>
      </c>
      <c r="B1658">
        <v>6.0503</v>
      </c>
      <c r="C1658">
        <v>9.6129999999999995</v>
      </c>
      <c r="D1658">
        <v>9.3775999999999993</v>
      </c>
      <c r="E1658" t="s">
        <v>16</v>
      </c>
      <c r="F1658" t="s">
        <v>16</v>
      </c>
      <c r="G1658" t="s">
        <v>98</v>
      </c>
      <c r="H1658">
        <v>2020</v>
      </c>
      <c r="I1658">
        <v>1.34</v>
      </c>
      <c r="J1658">
        <v>12.88142</v>
      </c>
      <c r="K1658">
        <v>8.1074020000000004</v>
      </c>
      <c r="L1658">
        <v>4.7740179999999999</v>
      </c>
      <c r="M1658" t="s">
        <v>141</v>
      </c>
    </row>
    <row r="1659" spans="1:13" x14ac:dyDescent="0.3">
      <c r="A1659" t="s">
        <v>64</v>
      </c>
      <c r="B1659">
        <v>6.0503</v>
      </c>
      <c r="C1659">
        <v>9.6129999999999995</v>
      </c>
      <c r="D1659">
        <v>9.3775999999999993</v>
      </c>
      <c r="E1659" t="s">
        <v>16</v>
      </c>
      <c r="F1659" t="s">
        <v>16</v>
      </c>
      <c r="G1659" t="s">
        <v>100</v>
      </c>
      <c r="H1659">
        <v>2020</v>
      </c>
      <c r="I1659">
        <v>0</v>
      </c>
      <c r="J1659">
        <v>0</v>
      </c>
      <c r="K1659">
        <v>0</v>
      </c>
      <c r="L1659">
        <v>0</v>
      </c>
      <c r="M1659" t="s">
        <v>142</v>
      </c>
    </row>
    <row r="1660" spans="1:13" x14ac:dyDescent="0.3">
      <c r="A1660" t="s">
        <v>64</v>
      </c>
      <c r="B1660">
        <v>6.0503</v>
      </c>
      <c r="C1660">
        <v>9.6129999999999995</v>
      </c>
      <c r="D1660">
        <v>9.3775999999999993</v>
      </c>
      <c r="E1660" t="s">
        <v>16</v>
      </c>
      <c r="F1660" t="s">
        <v>16</v>
      </c>
      <c r="G1660" t="s">
        <v>101</v>
      </c>
      <c r="H1660">
        <v>2020</v>
      </c>
      <c r="I1660">
        <v>0.46</v>
      </c>
      <c r="J1660">
        <v>4.4219799999999996</v>
      </c>
      <c r="K1660">
        <v>2.7831380000000001</v>
      </c>
      <c r="L1660">
        <v>1.6388419999999995</v>
      </c>
      <c r="M1660" t="s">
        <v>143</v>
      </c>
    </row>
    <row r="1661" spans="1:13" x14ac:dyDescent="0.3">
      <c r="A1661" t="s">
        <v>64</v>
      </c>
      <c r="B1661">
        <v>6.0503</v>
      </c>
      <c r="C1661">
        <v>9.6129999999999995</v>
      </c>
      <c r="D1661">
        <v>9.3775999999999993</v>
      </c>
      <c r="E1661" t="s">
        <v>16</v>
      </c>
      <c r="F1661" t="s">
        <v>16</v>
      </c>
      <c r="G1661" t="s">
        <v>102</v>
      </c>
      <c r="H1661">
        <v>2020</v>
      </c>
      <c r="I1661">
        <v>0</v>
      </c>
      <c r="J1661">
        <v>0</v>
      </c>
      <c r="K1661">
        <v>0</v>
      </c>
      <c r="L1661">
        <v>0</v>
      </c>
      <c r="M1661" t="s">
        <v>144</v>
      </c>
    </row>
    <row r="1662" spans="1:13" x14ac:dyDescent="0.3">
      <c r="A1662" t="s">
        <v>64</v>
      </c>
      <c r="B1662">
        <v>6.0503</v>
      </c>
      <c r="C1662">
        <v>9.6129999999999995</v>
      </c>
      <c r="D1662">
        <v>9.3775999999999993</v>
      </c>
      <c r="E1662" t="s">
        <v>16</v>
      </c>
      <c r="F1662" t="s">
        <v>16</v>
      </c>
      <c r="G1662" t="s">
        <v>103</v>
      </c>
      <c r="H1662">
        <v>2020</v>
      </c>
      <c r="I1662">
        <v>0</v>
      </c>
      <c r="J1662">
        <v>0</v>
      </c>
      <c r="K1662">
        <v>0</v>
      </c>
      <c r="L1662">
        <v>0</v>
      </c>
      <c r="M1662" t="s">
        <v>145</v>
      </c>
    </row>
    <row r="1663" spans="1:13" x14ac:dyDescent="0.3">
      <c r="A1663" t="s">
        <v>64</v>
      </c>
      <c r="B1663">
        <v>6.0503</v>
      </c>
      <c r="C1663">
        <v>9.6129999999999995</v>
      </c>
      <c r="D1663">
        <v>9.3775999999999993</v>
      </c>
      <c r="E1663" t="s">
        <v>16</v>
      </c>
      <c r="F1663" t="s">
        <v>16</v>
      </c>
      <c r="G1663" t="s">
        <v>104</v>
      </c>
      <c r="H1663">
        <v>2020</v>
      </c>
      <c r="I1663">
        <v>0.95</v>
      </c>
      <c r="J1663">
        <v>9.1323499999999989</v>
      </c>
      <c r="K1663">
        <v>5.7477849999999995</v>
      </c>
      <c r="L1663">
        <v>3.3845649999999994</v>
      </c>
      <c r="M1663" t="s">
        <v>146</v>
      </c>
    </row>
    <row r="1664" spans="1:13" x14ac:dyDescent="0.3">
      <c r="A1664" t="s">
        <v>64</v>
      </c>
      <c r="B1664">
        <v>6.0503</v>
      </c>
      <c r="C1664">
        <v>9.6129999999999995</v>
      </c>
      <c r="D1664">
        <v>9.3775999999999993</v>
      </c>
      <c r="E1664" t="s">
        <v>16</v>
      </c>
      <c r="F1664" t="s">
        <v>16</v>
      </c>
      <c r="G1664" t="s">
        <v>105</v>
      </c>
      <c r="H1664">
        <v>2020</v>
      </c>
      <c r="I1664">
        <v>0</v>
      </c>
      <c r="J1664">
        <v>0</v>
      </c>
      <c r="K1664">
        <v>0</v>
      </c>
      <c r="L1664">
        <v>0</v>
      </c>
      <c r="M1664" t="s">
        <v>147</v>
      </c>
    </row>
    <row r="1665" spans="1:13" x14ac:dyDescent="0.3">
      <c r="A1665" t="s">
        <v>64</v>
      </c>
      <c r="B1665">
        <v>6.0503</v>
      </c>
      <c r="C1665">
        <v>9.6129999999999995</v>
      </c>
      <c r="D1665">
        <v>9.3775999999999993</v>
      </c>
      <c r="E1665" t="s">
        <v>16</v>
      </c>
      <c r="F1665" t="s">
        <v>16</v>
      </c>
      <c r="G1665" t="s">
        <v>106</v>
      </c>
      <c r="H1665">
        <v>2020</v>
      </c>
      <c r="I1665">
        <v>2.76</v>
      </c>
      <c r="J1665">
        <v>26.531879999999997</v>
      </c>
      <c r="K1665">
        <v>16.698827999999999</v>
      </c>
      <c r="L1665">
        <v>9.8330519999999986</v>
      </c>
      <c r="M1665" t="s">
        <v>148</v>
      </c>
    </row>
    <row r="1666" spans="1:13" x14ac:dyDescent="0.3">
      <c r="A1666" t="s">
        <v>64</v>
      </c>
      <c r="B1666">
        <v>6.0503</v>
      </c>
      <c r="C1666">
        <v>9.6129999999999995</v>
      </c>
      <c r="D1666">
        <v>9.3775999999999993</v>
      </c>
      <c r="E1666" t="s">
        <v>16</v>
      </c>
      <c r="F1666" t="s">
        <v>16</v>
      </c>
      <c r="G1666" t="s">
        <v>107</v>
      </c>
      <c r="H1666">
        <v>2021</v>
      </c>
      <c r="I1666">
        <v>0</v>
      </c>
      <c r="J1666">
        <v>0</v>
      </c>
      <c r="K1666">
        <v>0</v>
      </c>
      <c r="L1666">
        <v>0</v>
      </c>
      <c r="M1666" t="s">
        <v>149</v>
      </c>
    </row>
    <row r="1667" spans="1:13" x14ac:dyDescent="0.3">
      <c r="A1667" t="s">
        <v>64</v>
      </c>
      <c r="B1667">
        <v>0.8034</v>
      </c>
      <c r="C1667">
        <v>1.0457000000000001</v>
      </c>
      <c r="D1667">
        <v>1.2794000000000001</v>
      </c>
      <c r="E1667" t="s">
        <v>15</v>
      </c>
      <c r="F1667" t="s">
        <v>15</v>
      </c>
      <c r="G1667" t="s">
        <v>98</v>
      </c>
      <c r="H1667">
        <v>2020</v>
      </c>
      <c r="I1667">
        <v>5.28</v>
      </c>
      <c r="J1667">
        <v>5.5212960000000004</v>
      </c>
      <c r="K1667">
        <v>4.2419520000000004</v>
      </c>
      <c r="L1667">
        <v>1.279344</v>
      </c>
      <c r="M1667" t="s">
        <v>141</v>
      </c>
    </row>
    <row r="1668" spans="1:13" x14ac:dyDescent="0.3">
      <c r="A1668" t="s">
        <v>64</v>
      </c>
      <c r="B1668">
        <v>0.8034</v>
      </c>
      <c r="C1668">
        <v>1.0457000000000001</v>
      </c>
      <c r="D1668">
        <v>1.2794000000000001</v>
      </c>
      <c r="E1668" t="s">
        <v>15</v>
      </c>
      <c r="F1668" t="s">
        <v>15</v>
      </c>
      <c r="G1668" t="s">
        <v>100</v>
      </c>
      <c r="H1668">
        <v>2020</v>
      </c>
      <c r="I1668">
        <v>2.4500000000000002</v>
      </c>
      <c r="J1668">
        <v>2.5619650000000003</v>
      </c>
      <c r="K1668">
        <v>1.9683300000000001</v>
      </c>
      <c r="L1668">
        <v>0.59363500000000013</v>
      </c>
      <c r="M1668" t="s">
        <v>142</v>
      </c>
    </row>
    <row r="1669" spans="1:13" x14ac:dyDescent="0.3">
      <c r="A1669" t="s">
        <v>64</v>
      </c>
      <c r="B1669">
        <v>0.8034</v>
      </c>
      <c r="C1669">
        <v>1.0457000000000001</v>
      </c>
      <c r="D1669">
        <v>1.2794000000000001</v>
      </c>
      <c r="E1669" t="s">
        <v>15</v>
      </c>
      <c r="F1669" t="s">
        <v>15</v>
      </c>
      <c r="G1669" t="s">
        <v>101</v>
      </c>
      <c r="H1669">
        <v>2020</v>
      </c>
      <c r="I1669">
        <v>0</v>
      </c>
      <c r="J1669">
        <v>0</v>
      </c>
      <c r="K1669">
        <v>0</v>
      </c>
      <c r="L1669">
        <v>0</v>
      </c>
      <c r="M1669" t="s">
        <v>143</v>
      </c>
    </row>
    <row r="1670" spans="1:13" x14ac:dyDescent="0.3">
      <c r="A1670" t="s">
        <v>64</v>
      </c>
      <c r="B1670">
        <v>0.8034</v>
      </c>
      <c r="C1670">
        <v>1.0457000000000001</v>
      </c>
      <c r="D1670">
        <v>1.2794000000000001</v>
      </c>
      <c r="E1670" t="s">
        <v>15</v>
      </c>
      <c r="F1670" t="s">
        <v>15</v>
      </c>
      <c r="G1670" t="s">
        <v>102</v>
      </c>
      <c r="H1670">
        <v>2020</v>
      </c>
      <c r="I1670">
        <v>0</v>
      </c>
      <c r="J1670">
        <v>0</v>
      </c>
      <c r="K1670">
        <v>0</v>
      </c>
      <c r="L1670">
        <v>0</v>
      </c>
      <c r="M1670" t="s">
        <v>144</v>
      </c>
    </row>
    <row r="1671" spans="1:13" x14ac:dyDescent="0.3">
      <c r="A1671" t="s">
        <v>64</v>
      </c>
      <c r="B1671">
        <v>0.8034</v>
      </c>
      <c r="C1671">
        <v>1.0457000000000001</v>
      </c>
      <c r="D1671">
        <v>1.2794000000000001</v>
      </c>
      <c r="E1671" t="s">
        <v>15</v>
      </c>
      <c r="F1671" t="s">
        <v>15</v>
      </c>
      <c r="G1671" t="s">
        <v>103</v>
      </c>
      <c r="H1671">
        <v>2020</v>
      </c>
      <c r="I1671">
        <v>15.44</v>
      </c>
      <c r="J1671">
        <v>16.145607999999999</v>
      </c>
      <c r="K1671">
        <v>12.404496</v>
      </c>
      <c r="L1671">
        <v>3.7411119999999993</v>
      </c>
      <c r="M1671" t="s">
        <v>145</v>
      </c>
    </row>
    <row r="1672" spans="1:13" x14ac:dyDescent="0.3">
      <c r="A1672" t="s">
        <v>64</v>
      </c>
      <c r="B1672">
        <v>0.8034</v>
      </c>
      <c r="C1672">
        <v>1.0457000000000001</v>
      </c>
      <c r="D1672">
        <v>1.2794000000000001</v>
      </c>
      <c r="E1672" t="s">
        <v>15</v>
      </c>
      <c r="F1672" t="s">
        <v>15</v>
      </c>
      <c r="G1672" t="s">
        <v>104</v>
      </c>
      <c r="H1672">
        <v>2020</v>
      </c>
      <c r="I1672">
        <v>11.64</v>
      </c>
      <c r="J1672">
        <v>12.171948000000002</v>
      </c>
      <c r="K1672">
        <v>9.3515759999999997</v>
      </c>
      <c r="L1672">
        <v>2.8203720000000025</v>
      </c>
      <c r="M1672" t="s">
        <v>146</v>
      </c>
    </row>
    <row r="1673" spans="1:13" x14ac:dyDescent="0.3">
      <c r="A1673" t="s">
        <v>64</v>
      </c>
      <c r="B1673">
        <v>0.8034</v>
      </c>
      <c r="C1673">
        <v>1.0457000000000001</v>
      </c>
      <c r="D1673">
        <v>1.2794000000000001</v>
      </c>
      <c r="E1673" t="s">
        <v>15</v>
      </c>
      <c r="F1673" t="s">
        <v>15</v>
      </c>
      <c r="G1673" t="s">
        <v>105</v>
      </c>
      <c r="H1673">
        <v>2020</v>
      </c>
      <c r="I1673">
        <v>3.35</v>
      </c>
      <c r="J1673">
        <v>3.5030950000000005</v>
      </c>
      <c r="K1673">
        <v>2.6913900000000002</v>
      </c>
      <c r="L1673">
        <v>0.81170500000000034</v>
      </c>
      <c r="M1673" t="s">
        <v>147</v>
      </c>
    </row>
    <row r="1674" spans="1:13" x14ac:dyDescent="0.3">
      <c r="A1674" t="s">
        <v>64</v>
      </c>
      <c r="B1674">
        <v>0.8034</v>
      </c>
      <c r="C1674">
        <v>1.0457000000000001</v>
      </c>
      <c r="D1674">
        <v>1.2794000000000001</v>
      </c>
      <c r="E1674" t="s">
        <v>15</v>
      </c>
      <c r="F1674" t="s">
        <v>15</v>
      </c>
      <c r="G1674" t="s">
        <v>106</v>
      </c>
      <c r="H1674">
        <v>2020</v>
      </c>
      <c r="I1674">
        <v>0</v>
      </c>
      <c r="J1674">
        <v>0</v>
      </c>
      <c r="K1674">
        <v>0</v>
      </c>
      <c r="L1674">
        <v>0</v>
      </c>
      <c r="M1674" t="s">
        <v>148</v>
      </c>
    </row>
    <row r="1675" spans="1:13" x14ac:dyDescent="0.3">
      <c r="A1675" t="s">
        <v>64</v>
      </c>
      <c r="B1675">
        <v>0.8034</v>
      </c>
      <c r="C1675">
        <v>1.0457000000000001</v>
      </c>
      <c r="D1675">
        <v>1.2794000000000001</v>
      </c>
      <c r="E1675" t="s">
        <v>15</v>
      </c>
      <c r="F1675" t="s">
        <v>15</v>
      </c>
      <c r="G1675" t="s">
        <v>107</v>
      </c>
      <c r="H1675">
        <v>2021</v>
      </c>
      <c r="I1675">
        <v>1.66</v>
      </c>
      <c r="J1675">
        <v>1.735862</v>
      </c>
      <c r="K1675">
        <v>1.3336440000000001</v>
      </c>
      <c r="L1675">
        <v>0.40221799999999996</v>
      </c>
      <c r="M1675" t="s">
        <v>149</v>
      </c>
    </row>
    <row r="1676" spans="1:13" x14ac:dyDescent="0.3">
      <c r="A1676" t="s">
        <v>64</v>
      </c>
      <c r="B1676">
        <v>5.9573</v>
      </c>
      <c r="C1676">
        <v>7.3978999999999999</v>
      </c>
      <c r="D1676">
        <v>8.3168000000000006</v>
      </c>
      <c r="E1676" t="s">
        <v>116</v>
      </c>
      <c r="F1676" t="s">
        <v>116</v>
      </c>
      <c r="G1676" t="s">
        <v>98</v>
      </c>
      <c r="H1676">
        <v>2020</v>
      </c>
      <c r="I1676">
        <v>1.76</v>
      </c>
      <c r="J1676">
        <v>13.020303999999999</v>
      </c>
      <c r="K1676">
        <v>10.484848</v>
      </c>
      <c r="L1676">
        <v>2.5354559999999999</v>
      </c>
      <c r="M1676" t="s">
        <v>141</v>
      </c>
    </row>
    <row r="1677" spans="1:13" x14ac:dyDescent="0.3">
      <c r="A1677" t="s">
        <v>64</v>
      </c>
      <c r="B1677">
        <v>5.9573</v>
      </c>
      <c r="C1677">
        <v>7.3978999999999999</v>
      </c>
      <c r="D1677">
        <v>8.3168000000000006</v>
      </c>
      <c r="E1677" t="s">
        <v>116</v>
      </c>
      <c r="F1677" t="s">
        <v>116</v>
      </c>
      <c r="G1677" t="s">
        <v>100</v>
      </c>
      <c r="H1677">
        <v>2020</v>
      </c>
      <c r="I1677">
        <v>7.98</v>
      </c>
      <c r="J1677">
        <v>59.035242000000004</v>
      </c>
      <c r="K1677">
        <v>47.539254</v>
      </c>
      <c r="L1677">
        <v>11.495988000000004</v>
      </c>
      <c r="M1677" t="s">
        <v>142</v>
      </c>
    </row>
    <row r="1678" spans="1:13" x14ac:dyDescent="0.3">
      <c r="A1678" t="s">
        <v>64</v>
      </c>
      <c r="B1678">
        <v>5.9573</v>
      </c>
      <c r="C1678">
        <v>7.3978999999999999</v>
      </c>
      <c r="D1678">
        <v>8.3168000000000006</v>
      </c>
      <c r="E1678" t="s">
        <v>116</v>
      </c>
      <c r="F1678" t="s">
        <v>116</v>
      </c>
      <c r="G1678" t="s">
        <v>101</v>
      </c>
      <c r="H1678">
        <v>2020</v>
      </c>
      <c r="I1678">
        <v>1.25</v>
      </c>
      <c r="J1678">
        <v>9.2473749999999999</v>
      </c>
      <c r="K1678">
        <v>7.446625</v>
      </c>
      <c r="L1678">
        <v>1.8007499999999999</v>
      </c>
      <c r="M1678" t="s">
        <v>143</v>
      </c>
    </row>
    <row r="1679" spans="1:13" x14ac:dyDescent="0.3">
      <c r="A1679" t="s">
        <v>64</v>
      </c>
      <c r="B1679">
        <v>5.9573</v>
      </c>
      <c r="C1679">
        <v>7.3978999999999999</v>
      </c>
      <c r="D1679">
        <v>8.3168000000000006</v>
      </c>
      <c r="E1679" t="s">
        <v>116</v>
      </c>
      <c r="F1679" t="s">
        <v>116</v>
      </c>
      <c r="G1679" t="s">
        <v>102</v>
      </c>
      <c r="H1679">
        <v>2020</v>
      </c>
      <c r="I1679">
        <v>0.95</v>
      </c>
      <c r="J1679">
        <v>7.0280049999999994</v>
      </c>
      <c r="K1679">
        <v>5.6594350000000002</v>
      </c>
      <c r="L1679">
        <v>1.3685699999999992</v>
      </c>
      <c r="M1679" t="s">
        <v>144</v>
      </c>
    </row>
    <row r="1680" spans="1:13" x14ac:dyDescent="0.3">
      <c r="A1680" t="s">
        <v>64</v>
      </c>
      <c r="B1680">
        <v>5.9573</v>
      </c>
      <c r="C1680">
        <v>7.3978999999999999</v>
      </c>
      <c r="D1680">
        <v>8.3168000000000006</v>
      </c>
      <c r="E1680" t="s">
        <v>116</v>
      </c>
      <c r="F1680" t="s">
        <v>116</v>
      </c>
      <c r="G1680" t="s">
        <v>103</v>
      </c>
      <c r="H1680">
        <v>2020</v>
      </c>
      <c r="I1680">
        <v>0.96</v>
      </c>
      <c r="J1680">
        <v>7.1019839999999999</v>
      </c>
      <c r="K1680">
        <v>5.7190079999999996</v>
      </c>
      <c r="L1680">
        <v>1.3829760000000002</v>
      </c>
      <c r="M1680" t="s">
        <v>145</v>
      </c>
    </row>
    <row r="1681" spans="1:13" x14ac:dyDescent="0.3">
      <c r="A1681" t="s">
        <v>64</v>
      </c>
      <c r="B1681">
        <v>5.9573</v>
      </c>
      <c r="C1681">
        <v>7.3978999999999999</v>
      </c>
      <c r="D1681">
        <v>8.3168000000000006</v>
      </c>
      <c r="E1681" t="s">
        <v>116</v>
      </c>
      <c r="F1681" t="s">
        <v>116</v>
      </c>
      <c r="G1681" t="s">
        <v>104</v>
      </c>
      <c r="H1681">
        <v>2020</v>
      </c>
      <c r="I1681">
        <v>0</v>
      </c>
      <c r="J1681">
        <v>0</v>
      </c>
      <c r="K1681">
        <v>0</v>
      </c>
      <c r="L1681">
        <v>0</v>
      </c>
      <c r="M1681" t="s">
        <v>146</v>
      </c>
    </row>
    <row r="1682" spans="1:13" x14ac:dyDescent="0.3">
      <c r="A1682" t="s">
        <v>64</v>
      </c>
      <c r="B1682">
        <v>5.9573</v>
      </c>
      <c r="C1682">
        <v>7.3978999999999999</v>
      </c>
      <c r="D1682">
        <v>8.3168000000000006</v>
      </c>
      <c r="E1682" t="s">
        <v>116</v>
      </c>
      <c r="F1682" t="s">
        <v>116</v>
      </c>
      <c r="G1682" t="s">
        <v>105</v>
      </c>
      <c r="H1682">
        <v>2020</v>
      </c>
      <c r="I1682">
        <v>3.04</v>
      </c>
      <c r="J1682">
        <v>22.489616000000002</v>
      </c>
      <c r="K1682">
        <v>18.110192000000001</v>
      </c>
      <c r="L1682">
        <v>4.3794240000000002</v>
      </c>
      <c r="M1682" t="s">
        <v>147</v>
      </c>
    </row>
    <row r="1683" spans="1:13" x14ac:dyDescent="0.3">
      <c r="A1683" t="s">
        <v>64</v>
      </c>
      <c r="B1683">
        <v>5.9573</v>
      </c>
      <c r="C1683">
        <v>7.3978999999999999</v>
      </c>
      <c r="D1683">
        <v>8.3168000000000006</v>
      </c>
      <c r="E1683" t="s">
        <v>116</v>
      </c>
      <c r="F1683" t="s">
        <v>116</v>
      </c>
      <c r="G1683" t="s">
        <v>106</v>
      </c>
      <c r="H1683">
        <v>2020</v>
      </c>
      <c r="I1683">
        <v>0</v>
      </c>
      <c r="J1683">
        <v>0</v>
      </c>
      <c r="K1683">
        <v>0</v>
      </c>
      <c r="L1683">
        <v>0</v>
      </c>
      <c r="M1683" t="s">
        <v>148</v>
      </c>
    </row>
    <row r="1684" spans="1:13" x14ac:dyDescent="0.3">
      <c r="A1684" t="s">
        <v>64</v>
      </c>
      <c r="B1684">
        <v>5.9573</v>
      </c>
      <c r="C1684">
        <v>7.3978999999999999</v>
      </c>
      <c r="D1684">
        <v>8.3168000000000006</v>
      </c>
      <c r="E1684" t="s">
        <v>116</v>
      </c>
      <c r="F1684" t="s">
        <v>116</v>
      </c>
      <c r="G1684" t="s">
        <v>107</v>
      </c>
      <c r="H1684">
        <v>2021</v>
      </c>
      <c r="I1684">
        <v>0</v>
      </c>
      <c r="J1684">
        <v>0</v>
      </c>
      <c r="K1684">
        <v>0</v>
      </c>
      <c r="L1684">
        <v>0</v>
      </c>
      <c r="M1684" t="s">
        <v>149</v>
      </c>
    </row>
    <row r="1685" spans="1:13" x14ac:dyDescent="0.3">
      <c r="A1685" t="s">
        <v>65</v>
      </c>
      <c r="B1685">
        <v>109.2496</v>
      </c>
      <c r="C1685">
        <v>137.5129</v>
      </c>
      <c r="D1685">
        <v>144.65880000000001</v>
      </c>
      <c r="E1685" t="s">
        <v>116</v>
      </c>
      <c r="F1685" t="s">
        <v>116</v>
      </c>
      <c r="G1685" t="s">
        <v>98</v>
      </c>
      <c r="H1685">
        <v>2020</v>
      </c>
      <c r="I1685">
        <v>0.84</v>
      </c>
      <c r="J1685">
        <v>115.510836</v>
      </c>
      <c r="K1685">
        <v>91.769663999999992</v>
      </c>
      <c r="L1685">
        <v>23.741172000000006</v>
      </c>
      <c r="M1685" t="s">
        <v>141</v>
      </c>
    </row>
    <row r="1686" spans="1:13" x14ac:dyDescent="0.3">
      <c r="A1686" t="s">
        <v>65</v>
      </c>
      <c r="B1686">
        <v>109.2496</v>
      </c>
      <c r="C1686">
        <v>137.5129</v>
      </c>
      <c r="D1686">
        <v>144.65880000000001</v>
      </c>
      <c r="E1686" t="s">
        <v>116</v>
      </c>
      <c r="F1686" t="s">
        <v>116</v>
      </c>
      <c r="G1686" t="s">
        <v>100</v>
      </c>
      <c r="H1686">
        <v>2020</v>
      </c>
      <c r="I1686">
        <v>0</v>
      </c>
      <c r="J1686">
        <v>0</v>
      </c>
      <c r="K1686">
        <v>0</v>
      </c>
      <c r="L1686">
        <v>0</v>
      </c>
      <c r="M1686" t="s">
        <v>142</v>
      </c>
    </row>
    <row r="1687" spans="1:13" x14ac:dyDescent="0.3">
      <c r="A1687" t="s">
        <v>65</v>
      </c>
      <c r="B1687">
        <v>109.2496</v>
      </c>
      <c r="C1687">
        <v>137.5129</v>
      </c>
      <c r="D1687">
        <v>144.65880000000001</v>
      </c>
      <c r="E1687" t="s">
        <v>116</v>
      </c>
      <c r="F1687" t="s">
        <v>116</v>
      </c>
      <c r="G1687" t="s">
        <v>101</v>
      </c>
      <c r="H1687">
        <v>2020</v>
      </c>
      <c r="I1687">
        <v>0</v>
      </c>
      <c r="J1687">
        <v>0</v>
      </c>
      <c r="K1687">
        <v>0</v>
      </c>
      <c r="L1687">
        <v>0</v>
      </c>
      <c r="M1687" t="s">
        <v>143</v>
      </c>
    </row>
    <row r="1688" spans="1:13" x14ac:dyDescent="0.3">
      <c r="A1688" t="s">
        <v>65</v>
      </c>
      <c r="B1688">
        <v>109.2496</v>
      </c>
      <c r="C1688">
        <v>137.5129</v>
      </c>
      <c r="D1688">
        <v>144.65880000000001</v>
      </c>
      <c r="E1688" t="s">
        <v>116</v>
      </c>
      <c r="F1688" t="s">
        <v>116</v>
      </c>
      <c r="G1688" t="s">
        <v>102</v>
      </c>
      <c r="H1688">
        <v>2020</v>
      </c>
      <c r="I1688">
        <v>2.76</v>
      </c>
      <c r="J1688">
        <v>379.53560399999998</v>
      </c>
      <c r="K1688">
        <v>301.52889599999997</v>
      </c>
      <c r="L1688">
        <v>78.006708000000003</v>
      </c>
      <c r="M1688" t="s">
        <v>144</v>
      </c>
    </row>
    <row r="1689" spans="1:13" x14ac:dyDescent="0.3">
      <c r="A1689" t="s">
        <v>65</v>
      </c>
      <c r="B1689">
        <v>109.2496</v>
      </c>
      <c r="C1689">
        <v>137.5129</v>
      </c>
      <c r="D1689">
        <v>144.65880000000001</v>
      </c>
      <c r="E1689" t="s">
        <v>116</v>
      </c>
      <c r="F1689" t="s">
        <v>116</v>
      </c>
      <c r="G1689" t="s">
        <v>103</v>
      </c>
      <c r="H1689">
        <v>2020</v>
      </c>
      <c r="I1689">
        <v>5.52</v>
      </c>
      <c r="J1689">
        <v>759.07120799999996</v>
      </c>
      <c r="K1689">
        <v>603.05779199999995</v>
      </c>
      <c r="L1689">
        <v>156.01341600000001</v>
      </c>
      <c r="M1689" t="s">
        <v>145</v>
      </c>
    </row>
    <row r="1690" spans="1:13" x14ac:dyDescent="0.3">
      <c r="A1690" t="s">
        <v>65</v>
      </c>
      <c r="B1690">
        <v>109.2496</v>
      </c>
      <c r="C1690">
        <v>137.5129</v>
      </c>
      <c r="D1690">
        <v>144.65880000000001</v>
      </c>
      <c r="E1690" t="s">
        <v>116</v>
      </c>
      <c r="F1690" t="s">
        <v>116</v>
      </c>
      <c r="G1690" t="s">
        <v>104</v>
      </c>
      <c r="H1690">
        <v>2020</v>
      </c>
      <c r="I1690">
        <v>3.82</v>
      </c>
      <c r="J1690">
        <v>525.29927799999996</v>
      </c>
      <c r="K1690">
        <v>417.33347199999997</v>
      </c>
      <c r="L1690">
        <v>107.96580599999999</v>
      </c>
      <c r="M1690" t="s">
        <v>146</v>
      </c>
    </row>
    <row r="1691" spans="1:13" x14ac:dyDescent="0.3">
      <c r="A1691" t="s">
        <v>65</v>
      </c>
      <c r="B1691">
        <v>109.2496</v>
      </c>
      <c r="C1691">
        <v>137.5129</v>
      </c>
      <c r="D1691">
        <v>144.65880000000001</v>
      </c>
      <c r="E1691" t="s">
        <v>116</v>
      </c>
      <c r="F1691" t="s">
        <v>116</v>
      </c>
      <c r="G1691" t="s">
        <v>105</v>
      </c>
      <c r="H1691">
        <v>2020</v>
      </c>
      <c r="I1691">
        <v>0</v>
      </c>
      <c r="J1691">
        <v>0</v>
      </c>
      <c r="K1691">
        <v>0</v>
      </c>
      <c r="L1691">
        <v>0</v>
      </c>
      <c r="M1691" t="s">
        <v>147</v>
      </c>
    </row>
    <row r="1692" spans="1:13" x14ac:dyDescent="0.3">
      <c r="A1692" t="s">
        <v>65</v>
      </c>
      <c r="B1692">
        <v>109.2496</v>
      </c>
      <c r="C1692">
        <v>137.5129</v>
      </c>
      <c r="D1692">
        <v>144.65880000000001</v>
      </c>
      <c r="E1692" t="s">
        <v>116</v>
      </c>
      <c r="F1692" t="s">
        <v>116</v>
      </c>
      <c r="G1692" t="s">
        <v>106</v>
      </c>
      <c r="H1692">
        <v>2020</v>
      </c>
      <c r="I1692">
        <v>3.3</v>
      </c>
      <c r="J1692">
        <v>453.79256999999996</v>
      </c>
      <c r="K1692">
        <v>360.52367999999996</v>
      </c>
      <c r="L1692">
        <v>93.268889999999999</v>
      </c>
      <c r="M1692" t="s">
        <v>148</v>
      </c>
    </row>
    <row r="1693" spans="1:13" x14ac:dyDescent="0.3">
      <c r="A1693" t="s">
        <v>65</v>
      </c>
      <c r="B1693">
        <v>109.2496</v>
      </c>
      <c r="C1693">
        <v>137.5129</v>
      </c>
      <c r="D1693">
        <v>144.65880000000001</v>
      </c>
      <c r="E1693" t="s">
        <v>116</v>
      </c>
      <c r="F1693" t="s">
        <v>116</v>
      </c>
      <c r="G1693" t="s">
        <v>107</v>
      </c>
      <c r="H1693">
        <v>2021</v>
      </c>
      <c r="I1693">
        <v>0</v>
      </c>
      <c r="J1693">
        <v>0</v>
      </c>
      <c r="K1693">
        <v>0</v>
      </c>
      <c r="L1693">
        <v>0</v>
      </c>
      <c r="M1693" t="s">
        <v>149</v>
      </c>
    </row>
    <row r="1694" spans="1:13" x14ac:dyDescent="0.3">
      <c r="A1694" t="s">
        <v>65</v>
      </c>
      <c r="B1694">
        <v>49.353299999999997</v>
      </c>
      <c r="C1694">
        <v>72.407300000000006</v>
      </c>
      <c r="D1694">
        <v>0</v>
      </c>
      <c r="E1694" t="s">
        <v>16</v>
      </c>
      <c r="F1694" t="s">
        <v>16</v>
      </c>
      <c r="G1694" t="s">
        <v>98</v>
      </c>
      <c r="H1694">
        <v>2020</v>
      </c>
      <c r="I1694">
        <v>7.34</v>
      </c>
      <c r="J1694">
        <v>531.46958200000006</v>
      </c>
      <c r="K1694">
        <v>362.25322199999999</v>
      </c>
      <c r="L1694">
        <v>169.21636000000007</v>
      </c>
      <c r="M1694" t="s">
        <v>141</v>
      </c>
    </row>
    <row r="1695" spans="1:13" x14ac:dyDescent="0.3">
      <c r="A1695" t="s">
        <v>65</v>
      </c>
      <c r="B1695">
        <v>49.353299999999997</v>
      </c>
      <c r="C1695">
        <v>72.407300000000006</v>
      </c>
      <c r="D1695">
        <v>0</v>
      </c>
      <c r="E1695" t="s">
        <v>16</v>
      </c>
      <c r="F1695" t="s">
        <v>16</v>
      </c>
      <c r="G1695" t="s">
        <v>100</v>
      </c>
      <c r="H1695">
        <v>2020</v>
      </c>
      <c r="I1695">
        <v>0</v>
      </c>
      <c r="J1695">
        <v>0</v>
      </c>
      <c r="K1695">
        <v>0</v>
      </c>
      <c r="L1695">
        <v>0</v>
      </c>
      <c r="M1695" t="s">
        <v>142</v>
      </c>
    </row>
    <row r="1696" spans="1:13" x14ac:dyDescent="0.3">
      <c r="A1696" t="s">
        <v>65</v>
      </c>
      <c r="B1696">
        <v>49.353299999999997</v>
      </c>
      <c r="C1696">
        <v>72.407300000000006</v>
      </c>
      <c r="D1696">
        <v>0</v>
      </c>
      <c r="E1696" t="s">
        <v>16</v>
      </c>
      <c r="F1696" t="s">
        <v>16</v>
      </c>
      <c r="G1696" t="s">
        <v>101</v>
      </c>
      <c r="H1696">
        <v>2020</v>
      </c>
      <c r="I1696">
        <v>2.83</v>
      </c>
      <c r="J1696">
        <v>204.91265900000002</v>
      </c>
      <c r="K1696">
        <v>139.669839</v>
      </c>
      <c r="L1696">
        <v>65.242820000000023</v>
      </c>
      <c r="M1696" t="s">
        <v>143</v>
      </c>
    </row>
    <row r="1697" spans="1:13" x14ac:dyDescent="0.3">
      <c r="A1697" t="s">
        <v>65</v>
      </c>
      <c r="B1697">
        <v>49.353299999999997</v>
      </c>
      <c r="C1697">
        <v>72.407300000000006</v>
      </c>
      <c r="D1697">
        <v>0</v>
      </c>
      <c r="E1697" t="s">
        <v>16</v>
      </c>
      <c r="F1697" t="s">
        <v>16</v>
      </c>
      <c r="G1697" t="s">
        <v>102</v>
      </c>
      <c r="H1697">
        <v>2020</v>
      </c>
      <c r="I1697">
        <v>11.72</v>
      </c>
      <c r="J1697">
        <v>848.61355600000013</v>
      </c>
      <c r="K1697">
        <v>578.42067599999996</v>
      </c>
      <c r="L1697">
        <v>270.19288000000017</v>
      </c>
      <c r="M1697" t="s">
        <v>144</v>
      </c>
    </row>
    <row r="1698" spans="1:13" x14ac:dyDescent="0.3">
      <c r="A1698" t="s">
        <v>65</v>
      </c>
      <c r="B1698">
        <v>49.353299999999997</v>
      </c>
      <c r="C1698">
        <v>72.407300000000006</v>
      </c>
      <c r="D1698">
        <v>0</v>
      </c>
      <c r="E1698" t="s">
        <v>16</v>
      </c>
      <c r="F1698" t="s">
        <v>16</v>
      </c>
      <c r="G1698" t="s">
        <v>103</v>
      </c>
      <c r="H1698">
        <v>2020</v>
      </c>
      <c r="I1698">
        <v>5.43</v>
      </c>
      <c r="J1698">
        <v>393.17163900000003</v>
      </c>
      <c r="K1698">
        <v>267.98841899999996</v>
      </c>
      <c r="L1698">
        <v>125.18322000000006</v>
      </c>
      <c r="M1698" t="s">
        <v>145</v>
      </c>
    </row>
    <row r="1699" spans="1:13" x14ac:dyDescent="0.3">
      <c r="A1699" t="s">
        <v>65</v>
      </c>
      <c r="B1699">
        <v>49.353299999999997</v>
      </c>
      <c r="C1699">
        <v>72.407300000000006</v>
      </c>
      <c r="D1699">
        <v>0</v>
      </c>
      <c r="E1699" t="s">
        <v>16</v>
      </c>
      <c r="F1699" t="s">
        <v>16</v>
      </c>
      <c r="G1699" t="s">
        <v>104</v>
      </c>
      <c r="H1699">
        <v>2020</v>
      </c>
      <c r="I1699">
        <v>0</v>
      </c>
      <c r="J1699">
        <v>0</v>
      </c>
      <c r="K1699">
        <v>0</v>
      </c>
      <c r="L1699">
        <v>0</v>
      </c>
      <c r="M1699" t="s">
        <v>146</v>
      </c>
    </row>
    <row r="1700" spans="1:13" x14ac:dyDescent="0.3">
      <c r="A1700" t="s">
        <v>65</v>
      </c>
      <c r="B1700">
        <v>49.353299999999997</v>
      </c>
      <c r="C1700">
        <v>72.407300000000006</v>
      </c>
      <c r="D1700">
        <v>0</v>
      </c>
      <c r="E1700" t="s">
        <v>16</v>
      </c>
      <c r="F1700" t="s">
        <v>16</v>
      </c>
      <c r="G1700" t="s">
        <v>105</v>
      </c>
      <c r="H1700">
        <v>2020</v>
      </c>
      <c r="I1700">
        <v>0.81</v>
      </c>
      <c r="J1700">
        <v>58.649913000000012</v>
      </c>
      <c r="K1700">
        <v>39.976173000000003</v>
      </c>
      <c r="L1700">
        <v>18.673740000000009</v>
      </c>
      <c r="M1700" t="s">
        <v>147</v>
      </c>
    </row>
    <row r="1701" spans="1:13" x14ac:dyDescent="0.3">
      <c r="A1701" t="s">
        <v>65</v>
      </c>
      <c r="B1701">
        <v>49.353299999999997</v>
      </c>
      <c r="C1701">
        <v>72.407300000000006</v>
      </c>
      <c r="D1701">
        <v>0</v>
      </c>
      <c r="E1701" t="s">
        <v>16</v>
      </c>
      <c r="F1701" t="s">
        <v>16</v>
      </c>
      <c r="G1701" t="s">
        <v>106</v>
      </c>
      <c r="H1701">
        <v>2020</v>
      </c>
      <c r="I1701">
        <v>2.02</v>
      </c>
      <c r="J1701">
        <v>146.26274600000002</v>
      </c>
      <c r="K1701">
        <v>99.693665999999993</v>
      </c>
      <c r="L1701">
        <v>46.569080000000028</v>
      </c>
      <c r="M1701" t="s">
        <v>148</v>
      </c>
    </row>
    <row r="1702" spans="1:13" x14ac:dyDescent="0.3">
      <c r="A1702" t="s">
        <v>65</v>
      </c>
      <c r="B1702">
        <v>49.353299999999997</v>
      </c>
      <c r="C1702">
        <v>72.407300000000006</v>
      </c>
      <c r="D1702">
        <v>0</v>
      </c>
      <c r="E1702" t="s">
        <v>16</v>
      </c>
      <c r="F1702" t="s">
        <v>16</v>
      </c>
      <c r="G1702" t="s">
        <v>107</v>
      </c>
      <c r="H1702">
        <v>2021</v>
      </c>
      <c r="I1702">
        <v>2.89</v>
      </c>
      <c r="J1702">
        <v>209.25709700000002</v>
      </c>
      <c r="K1702">
        <v>142.63103699999999</v>
      </c>
      <c r="L1702">
        <v>66.626060000000024</v>
      </c>
      <c r="M1702" t="s">
        <v>149</v>
      </c>
    </row>
    <row r="1703" spans="1:13" x14ac:dyDescent="0.3">
      <c r="A1703" t="s">
        <v>65</v>
      </c>
      <c r="B1703">
        <v>54.3767</v>
      </c>
      <c r="C1703">
        <v>58.301699999999997</v>
      </c>
      <c r="D1703">
        <v>55.9895</v>
      </c>
      <c r="E1703" t="s">
        <v>15</v>
      </c>
      <c r="F1703" t="s">
        <v>15</v>
      </c>
      <c r="G1703" t="s">
        <v>98</v>
      </c>
      <c r="H1703">
        <v>2020</v>
      </c>
      <c r="I1703">
        <v>0.94</v>
      </c>
      <c r="J1703">
        <v>54.803597999999994</v>
      </c>
      <c r="K1703">
        <v>51.114097999999998</v>
      </c>
      <c r="L1703">
        <v>3.6894999999999953</v>
      </c>
      <c r="M1703" t="s">
        <v>141</v>
      </c>
    </row>
    <row r="1704" spans="1:13" x14ac:dyDescent="0.3">
      <c r="A1704" t="s">
        <v>65</v>
      </c>
      <c r="B1704">
        <v>54.3767</v>
      </c>
      <c r="C1704">
        <v>58.301699999999997</v>
      </c>
      <c r="D1704">
        <v>55.9895</v>
      </c>
      <c r="E1704" t="s">
        <v>15</v>
      </c>
      <c r="F1704" t="s">
        <v>15</v>
      </c>
      <c r="G1704" t="s">
        <v>100</v>
      </c>
      <c r="H1704">
        <v>2020</v>
      </c>
      <c r="I1704">
        <v>0.56000000000000005</v>
      </c>
      <c r="J1704">
        <v>32.648952000000001</v>
      </c>
      <c r="K1704">
        <v>30.450952000000001</v>
      </c>
      <c r="L1704">
        <v>2.1980000000000004</v>
      </c>
      <c r="M1704" t="s">
        <v>142</v>
      </c>
    </row>
    <row r="1705" spans="1:13" x14ac:dyDescent="0.3">
      <c r="A1705" t="s">
        <v>65</v>
      </c>
      <c r="B1705">
        <v>54.3767</v>
      </c>
      <c r="C1705">
        <v>58.301699999999997</v>
      </c>
      <c r="D1705">
        <v>55.9895</v>
      </c>
      <c r="E1705" t="s">
        <v>15</v>
      </c>
      <c r="F1705" t="s">
        <v>15</v>
      </c>
      <c r="G1705" t="s">
        <v>101</v>
      </c>
      <c r="H1705">
        <v>2020</v>
      </c>
      <c r="I1705">
        <v>0.25</v>
      </c>
      <c r="J1705">
        <v>14.575424999999999</v>
      </c>
      <c r="K1705">
        <v>13.594175</v>
      </c>
      <c r="L1705">
        <v>0.98124999999999929</v>
      </c>
      <c r="M1705" t="s">
        <v>143</v>
      </c>
    </row>
    <row r="1706" spans="1:13" x14ac:dyDescent="0.3">
      <c r="A1706" t="s">
        <v>65</v>
      </c>
      <c r="B1706">
        <v>54.3767</v>
      </c>
      <c r="C1706">
        <v>58.301699999999997</v>
      </c>
      <c r="D1706">
        <v>55.9895</v>
      </c>
      <c r="E1706" t="s">
        <v>15</v>
      </c>
      <c r="F1706" t="s">
        <v>15</v>
      </c>
      <c r="G1706" t="s">
        <v>102</v>
      </c>
      <c r="H1706">
        <v>2020</v>
      </c>
      <c r="I1706">
        <v>0.93</v>
      </c>
      <c r="J1706">
        <v>54.220581000000003</v>
      </c>
      <c r="K1706">
        <v>50.570331000000003</v>
      </c>
      <c r="L1706">
        <v>3.6502499999999998</v>
      </c>
      <c r="M1706" t="s">
        <v>144</v>
      </c>
    </row>
    <row r="1707" spans="1:13" x14ac:dyDescent="0.3">
      <c r="A1707" t="s">
        <v>65</v>
      </c>
      <c r="B1707">
        <v>54.3767</v>
      </c>
      <c r="C1707">
        <v>58.301699999999997</v>
      </c>
      <c r="D1707">
        <v>55.9895</v>
      </c>
      <c r="E1707" t="s">
        <v>15</v>
      </c>
      <c r="F1707" t="s">
        <v>15</v>
      </c>
      <c r="G1707" t="s">
        <v>103</v>
      </c>
      <c r="H1707">
        <v>2020</v>
      </c>
      <c r="I1707">
        <v>0</v>
      </c>
      <c r="J1707">
        <v>0</v>
      </c>
      <c r="K1707">
        <v>0</v>
      </c>
      <c r="L1707">
        <v>0</v>
      </c>
      <c r="M1707" t="s">
        <v>145</v>
      </c>
    </row>
    <row r="1708" spans="1:13" x14ac:dyDescent="0.3">
      <c r="A1708" t="s">
        <v>65</v>
      </c>
      <c r="B1708">
        <v>54.3767</v>
      </c>
      <c r="C1708">
        <v>58.301699999999997</v>
      </c>
      <c r="D1708">
        <v>55.9895</v>
      </c>
      <c r="E1708" t="s">
        <v>15</v>
      </c>
      <c r="F1708" t="s">
        <v>15</v>
      </c>
      <c r="G1708" t="s">
        <v>104</v>
      </c>
      <c r="H1708">
        <v>2020</v>
      </c>
      <c r="I1708">
        <v>0.28999999999999998</v>
      </c>
      <c r="J1708">
        <v>16.907492999999999</v>
      </c>
      <c r="K1708">
        <v>15.769242999999999</v>
      </c>
      <c r="L1708">
        <v>1.1382499999999993</v>
      </c>
      <c r="M1708" t="s">
        <v>146</v>
      </c>
    </row>
    <row r="1709" spans="1:13" x14ac:dyDescent="0.3">
      <c r="A1709" t="s">
        <v>65</v>
      </c>
      <c r="B1709">
        <v>54.3767</v>
      </c>
      <c r="C1709">
        <v>58.301699999999997</v>
      </c>
      <c r="D1709">
        <v>55.9895</v>
      </c>
      <c r="E1709" t="s">
        <v>15</v>
      </c>
      <c r="F1709" t="s">
        <v>15</v>
      </c>
      <c r="G1709" t="s">
        <v>105</v>
      </c>
      <c r="H1709">
        <v>2020</v>
      </c>
      <c r="I1709">
        <v>1.39</v>
      </c>
      <c r="J1709">
        <v>81.039362999999994</v>
      </c>
      <c r="K1709">
        <v>75.583613</v>
      </c>
      <c r="L1709">
        <v>5.4557499999999948</v>
      </c>
      <c r="M1709" t="s">
        <v>147</v>
      </c>
    </row>
    <row r="1710" spans="1:13" x14ac:dyDescent="0.3">
      <c r="A1710" t="s">
        <v>65</v>
      </c>
      <c r="B1710">
        <v>54.3767</v>
      </c>
      <c r="C1710">
        <v>58.301699999999997</v>
      </c>
      <c r="D1710">
        <v>55.9895</v>
      </c>
      <c r="E1710" t="s">
        <v>15</v>
      </c>
      <c r="F1710" t="s">
        <v>15</v>
      </c>
      <c r="G1710" t="s">
        <v>106</v>
      </c>
      <c r="H1710">
        <v>2020</v>
      </c>
      <c r="I1710">
        <v>0.3</v>
      </c>
      <c r="J1710">
        <v>17.490509999999997</v>
      </c>
      <c r="K1710">
        <v>16.313009999999998</v>
      </c>
      <c r="L1710">
        <v>1.1774999999999984</v>
      </c>
      <c r="M1710" t="s">
        <v>148</v>
      </c>
    </row>
    <row r="1711" spans="1:13" x14ac:dyDescent="0.3">
      <c r="A1711" t="s">
        <v>65</v>
      </c>
      <c r="B1711">
        <v>54.3767</v>
      </c>
      <c r="C1711">
        <v>58.301699999999997</v>
      </c>
      <c r="D1711">
        <v>55.9895</v>
      </c>
      <c r="E1711" t="s">
        <v>15</v>
      </c>
      <c r="F1711" t="s">
        <v>15</v>
      </c>
      <c r="G1711" t="s">
        <v>107</v>
      </c>
      <c r="H1711">
        <v>2021</v>
      </c>
      <c r="I1711">
        <v>0</v>
      </c>
      <c r="J1711">
        <v>0</v>
      </c>
      <c r="K1711">
        <v>0</v>
      </c>
      <c r="L1711">
        <v>0</v>
      </c>
      <c r="M1711" t="s">
        <v>149</v>
      </c>
    </row>
    <row r="1712" spans="1:13" x14ac:dyDescent="0.3">
      <c r="A1712" t="s">
        <v>66</v>
      </c>
      <c r="B1712">
        <v>0.28599999999999998</v>
      </c>
      <c r="C1712">
        <v>0.78979999999999995</v>
      </c>
      <c r="D1712">
        <v>0</v>
      </c>
      <c r="E1712" t="s">
        <v>116</v>
      </c>
      <c r="F1712" t="s">
        <v>116</v>
      </c>
      <c r="G1712" t="s">
        <v>98</v>
      </c>
      <c r="H1712">
        <v>2020</v>
      </c>
      <c r="I1712">
        <v>4.91</v>
      </c>
      <c r="J1712">
        <v>3.8779179999999998</v>
      </c>
      <c r="K1712">
        <v>1.4042599999999998</v>
      </c>
      <c r="L1712">
        <v>2.4736579999999999</v>
      </c>
      <c r="M1712" t="s">
        <v>141</v>
      </c>
    </row>
    <row r="1713" spans="1:13" x14ac:dyDescent="0.3">
      <c r="A1713" t="s">
        <v>66</v>
      </c>
      <c r="B1713">
        <v>0.28599999999999998</v>
      </c>
      <c r="C1713">
        <v>0.78979999999999995</v>
      </c>
      <c r="D1713">
        <v>0</v>
      </c>
      <c r="E1713" t="s">
        <v>116</v>
      </c>
      <c r="F1713" t="s">
        <v>116</v>
      </c>
      <c r="G1713" t="s">
        <v>100</v>
      </c>
      <c r="H1713">
        <v>2020</v>
      </c>
      <c r="I1713">
        <v>3.35</v>
      </c>
      <c r="J1713">
        <v>2.6458299999999997</v>
      </c>
      <c r="K1713">
        <v>0.95809999999999995</v>
      </c>
      <c r="L1713">
        <v>1.6877299999999997</v>
      </c>
      <c r="M1713" t="s">
        <v>142</v>
      </c>
    </row>
    <row r="1714" spans="1:13" x14ac:dyDescent="0.3">
      <c r="A1714" t="s">
        <v>66</v>
      </c>
      <c r="B1714">
        <v>0.28599999999999998</v>
      </c>
      <c r="C1714">
        <v>0.78979999999999995</v>
      </c>
      <c r="D1714">
        <v>0</v>
      </c>
      <c r="E1714" t="s">
        <v>116</v>
      </c>
      <c r="F1714" t="s">
        <v>116</v>
      </c>
      <c r="G1714" t="s">
        <v>101</v>
      </c>
      <c r="H1714">
        <v>2020</v>
      </c>
      <c r="I1714">
        <v>0.8</v>
      </c>
      <c r="J1714">
        <v>0.63183999999999996</v>
      </c>
      <c r="K1714">
        <v>0.2288</v>
      </c>
      <c r="L1714">
        <v>0.40303999999999995</v>
      </c>
      <c r="M1714" t="s">
        <v>143</v>
      </c>
    </row>
    <row r="1715" spans="1:13" x14ac:dyDescent="0.3">
      <c r="A1715" t="s">
        <v>66</v>
      </c>
      <c r="B1715">
        <v>0.28599999999999998</v>
      </c>
      <c r="C1715">
        <v>0.78979999999999995</v>
      </c>
      <c r="D1715">
        <v>0</v>
      </c>
      <c r="E1715" t="s">
        <v>116</v>
      </c>
      <c r="F1715" t="s">
        <v>116</v>
      </c>
      <c r="G1715" t="s">
        <v>102</v>
      </c>
      <c r="H1715">
        <v>2020</v>
      </c>
      <c r="I1715">
        <v>2.2400000000000002</v>
      </c>
      <c r="J1715">
        <v>1.7691520000000001</v>
      </c>
      <c r="K1715">
        <v>0.64063999999999999</v>
      </c>
      <c r="L1715">
        <v>1.1285120000000002</v>
      </c>
      <c r="M1715" t="s">
        <v>144</v>
      </c>
    </row>
    <row r="1716" spans="1:13" x14ac:dyDescent="0.3">
      <c r="A1716" t="s">
        <v>66</v>
      </c>
      <c r="B1716">
        <v>0.28599999999999998</v>
      </c>
      <c r="C1716">
        <v>0.78979999999999995</v>
      </c>
      <c r="D1716">
        <v>0</v>
      </c>
      <c r="E1716" t="s">
        <v>116</v>
      </c>
      <c r="F1716" t="s">
        <v>116</v>
      </c>
      <c r="G1716" t="s">
        <v>103</v>
      </c>
      <c r="H1716">
        <v>2020</v>
      </c>
      <c r="I1716">
        <v>1.22</v>
      </c>
      <c r="J1716">
        <v>0.96355599999999997</v>
      </c>
      <c r="K1716">
        <v>0.34891999999999995</v>
      </c>
      <c r="L1716">
        <v>0.61463599999999996</v>
      </c>
      <c r="M1716" t="s">
        <v>145</v>
      </c>
    </row>
    <row r="1717" spans="1:13" x14ac:dyDescent="0.3">
      <c r="A1717" t="s">
        <v>66</v>
      </c>
      <c r="B1717">
        <v>0.28599999999999998</v>
      </c>
      <c r="C1717">
        <v>0.78979999999999995</v>
      </c>
      <c r="D1717">
        <v>0</v>
      </c>
      <c r="E1717" t="s">
        <v>116</v>
      </c>
      <c r="F1717" t="s">
        <v>116</v>
      </c>
      <c r="G1717" t="s">
        <v>104</v>
      </c>
      <c r="H1717">
        <v>2020</v>
      </c>
      <c r="I1717">
        <v>6.94</v>
      </c>
      <c r="J1717">
        <v>5.4812120000000002</v>
      </c>
      <c r="K1717">
        <v>1.9848399999999999</v>
      </c>
      <c r="L1717">
        <v>3.496372</v>
      </c>
      <c r="M1717" t="s">
        <v>146</v>
      </c>
    </row>
    <row r="1718" spans="1:13" x14ac:dyDescent="0.3">
      <c r="A1718" t="s">
        <v>66</v>
      </c>
      <c r="B1718">
        <v>0.28599999999999998</v>
      </c>
      <c r="C1718">
        <v>0.78979999999999995</v>
      </c>
      <c r="D1718">
        <v>0</v>
      </c>
      <c r="E1718" t="s">
        <v>116</v>
      </c>
      <c r="F1718" t="s">
        <v>116</v>
      </c>
      <c r="G1718" t="s">
        <v>105</v>
      </c>
      <c r="H1718">
        <v>2020</v>
      </c>
      <c r="I1718">
        <v>0</v>
      </c>
      <c r="J1718">
        <v>0</v>
      </c>
      <c r="K1718">
        <v>0</v>
      </c>
      <c r="L1718">
        <v>0</v>
      </c>
      <c r="M1718" t="s">
        <v>147</v>
      </c>
    </row>
    <row r="1719" spans="1:13" x14ac:dyDescent="0.3">
      <c r="A1719" t="s">
        <v>66</v>
      </c>
      <c r="B1719">
        <v>0.28599999999999998</v>
      </c>
      <c r="C1719">
        <v>0.78979999999999995</v>
      </c>
      <c r="D1719">
        <v>0</v>
      </c>
      <c r="E1719" t="s">
        <v>116</v>
      </c>
      <c r="F1719" t="s">
        <v>116</v>
      </c>
      <c r="G1719" t="s">
        <v>106</v>
      </c>
      <c r="H1719">
        <v>2020</v>
      </c>
      <c r="I1719">
        <v>5.64</v>
      </c>
      <c r="J1719">
        <v>4.4544719999999991</v>
      </c>
      <c r="K1719">
        <v>1.6130399999999998</v>
      </c>
      <c r="L1719">
        <v>2.8414319999999993</v>
      </c>
      <c r="M1719" t="s">
        <v>148</v>
      </c>
    </row>
    <row r="1720" spans="1:13" x14ac:dyDescent="0.3">
      <c r="A1720" t="s">
        <v>66</v>
      </c>
      <c r="B1720">
        <v>0.28599999999999998</v>
      </c>
      <c r="C1720">
        <v>0.78979999999999995</v>
      </c>
      <c r="D1720">
        <v>0</v>
      </c>
      <c r="E1720" t="s">
        <v>116</v>
      </c>
      <c r="F1720" t="s">
        <v>116</v>
      </c>
      <c r="G1720" t="s">
        <v>107</v>
      </c>
      <c r="H1720">
        <v>2021</v>
      </c>
      <c r="I1720">
        <v>2.5299999999999998</v>
      </c>
      <c r="J1720">
        <v>1.9981939999999998</v>
      </c>
      <c r="K1720">
        <v>0.72357999999999989</v>
      </c>
      <c r="L1720">
        <v>1.2746139999999999</v>
      </c>
      <c r="M1720" t="s">
        <v>149</v>
      </c>
    </row>
    <row r="1721" spans="1:13" x14ac:dyDescent="0.3">
      <c r="A1721" t="s">
        <v>66</v>
      </c>
      <c r="B1721">
        <v>0.3</v>
      </c>
      <c r="C1721">
        <v>0.83120000000000005</v>
      </c>
      <c r="D1721">
        <v>0</v>
      </c>
      <c r="E1721" t="s">
        <v>15</v>
      </c>
      <c r="F1721" t="s">
        <v>15</v>
      </c>
      <c r="G1721" t="s">
        <v>98</v>
      </c>
      <c r="H1721">
        <v>2020</v>
      </c>
      <c r="I1721">
        <v>0.12</v>
      </c>
      <c r="J1721">
        <v>9.9743999999999999E-2</v>
      </c>
      <c r="K1721">
        <v>3.5999999999999997E-2</v>
      </c>
      <c r="L1721">
        <v>6.3743999999999995E-2</v>
      </c>
      <c r="M1721" t="s">
        <v>141</v>
      </c>
    </row>
    <row r="1722" spans="1:13" x14ac:dyDescent="0.3">
      <c r="A1722" t="s">
        <v>66</v>
      </c>
      <c r="B1722">
        <v>0.3</v>
      </c>
      <c r="C1722">
        <v>0.83120000000000005</v>
      </c>
      <c r="D1722">
        <v>0</v>
      </c>
      <c r="E1722" t="s">
        <v>15</v>
      </c>
      <c r="F1722" t="s">
        <v>15</v>
      </c>
      <c r="G1722" t="s">
        <v>100</v>
      </c>
      <c r="H1722">
        <v>2020</v>
      </c>
      <c r="I1722">
        <v>3.12</v>
      </c>
      <c r="J1722">
        <v>2.5933440000000001</v>
      </c>
      <c r="K1722">
        <v>0.93599999999999994</v>
      </c>
      <c r="L1722">
        <v>1.6573440000000002</v>
      </c>
      <c r="M1722" t="s">
        <v>142</v>
      </c>
    </row>
    <row r="1723" spans="1:13" x14ac:dyDescent="0.3">
      <c r="A1723" t="s">
        <v>66</v>
      </c>
      <c r="B1723">
        <v>0.3</v>
      </c>
      <c r="C1723">
        <v>0.83120000000000005</v>
      </c>
      <c r="D1723">
        <v>0</v>
      </c>
      <c r="E1723" t="s">
        <v>15</v>
      </c>
      <c r="F1723" t="s">
        <v>15</v>
      </c>
      <c r="G1723" t="s">
        <v>101</v>
      </c>
      <c r="H1723">
        <v>2020</v>
      </c>
      <c r="I1723">
        <v>4.25</v>
      </c>
      <c r="J1723">
        <v>3.5326000000000004</v>
      </c>
      <c r="K1723">
        <v>1.2749999999999999</v>
      </c>
      <c r="L1723">
        <v>2.2576000000000005</v>
      </c>
      <c r="M1723" t="s">
        <v>143</v>
      </c>
    </row>
    <row r="1724" spans="1:13" x14ac:dyDescent="0.3">
      <c r="A1724" t="s">
        <v>66</v>
      </c>
      <c r="B1724">
        <v>0.3</v>
      </c>
      <c r="C1724">
        <v>0.83120000000000005</v>
      </c>
      <c r="D1724">
        <v>0</v>
      </c>
      <c r="E1724" t="s">
        <v>15</v>
      </c>
      <c r="F1724" t="s">
        <v>15</v>
      </c>
      <c r="G1724" t="s">
        <v>102</v>
      </c>
      <c r="H1724">
        <v>2020</v>
      </c>
      <c r="I1724">
        <v>0</v>
      </c>
      <c r="J1724">
        <v>0</v>
      </c>
      <c r="K1724">
        <v>0</v>
      </c>
      <c r="L1724">
        <v>0</v>
      </c>
      <c r="M1724" t="s">
        <v>144</v>
      </c>
    </row>
    <row r="1725" spans="1:13" x14ac:dyDescent="0.3">
      <c r="A1725" t="s">
        <v>66</v>
      </c>
      <c r="B1725">
        <v>0.3</v>
      </c>
      <c r="C1725">
        <v>0.83120000000000005</v>
      </c>
      <c r="D1725">
        <v>0</v>
      </c>
      <c r="E1725" t="s">
        <v>15</v>
      </c>
      <c r="F1725" t="s">
        <v>15</v>
      </c>
      <c r="G1725" t="s">
        <v>103</v>
      </c>
      <c r="H1725">
        <v>2020</v>
      </c>
      <c r="I1725">
        <v>10.52</v>
      </c>
      <c r="J1725">
        <v>8.7442240000000009</v>
      </c>
      <c r="K1725">
        <v>3.1559999999999997</v>
      </c>
      <c r="L1725">
        <v>5.5882240000000012</v>
      </c>
      <c r="M1725" t="s">
        <v>145</v>
      </c>
    </row>
    <row r="1726" spans="1:13" x14ac:dyDescent="0.3">
      <c r="A1726" t="s">
        <v>66</v>
      </c>
      <c r="B1726">
        <v>0.3</v>
      </c>
      <c r="C1726">
        <v>0.83120000000000005</v>
      </c>
      <c r="D1726">
        <v>0</v>
      </c>
      <c r="E1726" t="s">
        <v>15</v>
      </c>
      <c r="F1726" t="s">
        <v>15</v>
      </c>
      <c r="G1726" t="s">
        <v>104</v>
      </c>
      <c r="H1726">
        <v>2020</v>
      </c>
      <c r="I1726">
        <v>1.8</v>
      </c>
      <c r="J1726">
        <v>1.4961600000000002</v>
      </c>
      <c r="K1726">
        <v>0.54</v>
      </c>
      <c r="L1726">
        <v>0.95616000000000012</v>
      </c>
      <c r="M1726" t="s">
        <v>146</v>
      </c>
    </row>
    <row r="1727" spans="1:13" x14ac:dyDescent="0.3">
      <c r="A1727" t="s">
        <v>66</v>
      </c>
      <c r="B1727">
        <v>0.3</v>
      </c>
      <c r="C1727">
        <v>0.83120000000000005</v>
      </c>
      <c r="D1727">
        <v>0</v>
      </c>
      <c r="E1727" t="s">
        <v>15</v>
      </c>
      <c r="F1727" t="s">
        <v>15</v>
      </c>
      <c r="G1727" t="s">
        <v>105</v>
      </c>
      <c r="H1727">
        <v>2020</v>
      </c>
      <c r="I1727">
        <v>0.94</v>
      </c>
      <c r="J1727">
        <v>0.78132800000000002</v>
      </c>
      <c r="K1727">
        <v>0.28199999999999997</v>
      </c>
      <c r="L1727">
        <v>0.49932800000000005</v>
      </c>
      <c r="M1727" t="s">
        <v>147</v>
      </c>
    </row>
    <row r="1728" spans="1:13" x14ac:dyDescent="0.3">
      <c r="A1728" t="s">
        <v>66</v>
      </c>
      <c r="B1728">
        <v>0.3</v>
      </c>
      <c r="C1728">
        <v>0.83120000000000005</v>
      </c>
      <c r="D1728">
        <v>0</v>
      </c>
      <c r="E1728" t="s">
        <v>15</v>
      </c>
      <c r="F1728" t="s">
        <v>15</v>
      </c>
      <c r="G1728" t="s">
        <v>106</v>
      </c>
      <c r="H1728">
        <v>2020</v>
      </c>
      <c r="I1728">
        <v>0.3</v>
      </c>
      <c r="J1728">
        <v>0.24936</v>
      </c>
      <c r="K1728">
        <v>0.09</v>
      </c>
      <c r="L1728">
        <v>0.15936</v>
      </c>
      <c r="M1728" t="s">
        <v>148</v>
      </c>
    </row>
    <row r="1729" spans="1:13" x14ac:dyDescent="0.3">
      <c r="A1729" t="s">
        <v>66</v>
      </c>
      <c r="B1729">
        <v>0.3</v>
      </c>
      <c r="C1729">
        <v>0.83120000000000005</v>
      </c>
      <c r="D1729">
        <v>0</v>
      </c>
      <c r="E1729" t="s">
        <v>15</v>
      </c>
      <c r="F1729" t="s">
        <v>15</v>
      </c>
      <c r="G1729" t="s">
        <v>107</v>
      </c>
      <c r="H1729">
        <v>2021</v>
      </c>
      <c r="I1729">
        <v>0</v>
      </c>
      <c r="J1729">
        <v>0</v>
      </c>
      <c r="K1729">
        <v>0</v>
      </c>
      <c r="L1729">
        <v>0</v>
      </c>
      <c r="M1729" t="s">
        <v>149</v>
      </c>
    </row>
    <row r="1730" spans="1:13" x14ac:dyDescent="0.3">
      <c r="A1730" t="s">
        <v>66</v>
      </c>
      <c r="B1730">
        <v>0.1925</v>
      </c>
      <c r="C1730">
        <v>0.33500000000000002</v>
      </c>
      <c r="D1730">
        <v>0.40010000000000001</v>
      </c>
      <c r="E1730" t="s">
        <v>112</v>
      </c>
      <c r="F1730" t="s">
        <v>112</v>
      </c>
      <c r="G1730" t="s">
        <v>98</v>
      </c>
      <c r="H1730">
        <v>2020</v>
      </c>
      <c r="I1730">
        <v>0.1</v>
      </c>
      <c r="J1730">
        <v>3.3500000000000002E-2</v>
      </c>
      <c r="K1730">
        <v>1.9250000000000003E-2</v>
      </c>
      <c r="L1730">
        <v>1.4249999999999999E-2</v>
      </c>
      <c r="M1730" t="s">
        <v>141</v>
      </c>
    </row>
    <row r="1731" spans="1:13" x14ac:dyDescent="0.3">
      <c r="A1731" t="s">
        <v>66</v>
      </c>
      <c r="B1731">
        <v>0.1925</v>
      </c>
      <c r="C1731">
        <v>0.33500000000000002</v>
      </c>
      <c r="D1731">
        <v>0.40010000000000001</v>
      </c>
      <c r="E1731" t="s">
        <v>112</v>
      </c>
      <c r="F1731" t="s">
        <v>112</v>
      </c>
      <c r="G1731" t="s">
        <v>100</v>
      </c>
      <c r="H1731">
        <v>2020</v>
      </c>
      <c r="I1731">
        <v>0</v>
      </c>
      <c r="J1731">
        <v>0</v>
      </c>
      <c r="K1731">
        <v>0</v>
      </c>
      <c r="L1731">
        <v>0</v>
      </c>
      <c r="M1731" t="s">
        <v>142</v>
      </c>
    </row>
    <row r="1732" spans="1:13" x14ac:dyDescent="0.3">
      <c r="A1732" t="s">
        <v>66</v>
      </c>
      <c r="B1732">
        <v>0.1925</v>
      </c>
      <c r="C1732">
        <v>0.33500000000000002</v>
      </c>
      <c r="D1732">
        <v>0.40010000000000001</v>
      </c>
      <c r="E1732" t="s">
        <v>112</v>
      </c>
      <c r="F1732" t="s">
        <v>112</v>
      </c>
      <c r="G1732" t="s">
        <v>101</v>
      </c>
      <c r="H1732">
        <v>2020</v>
      </c>
      <c r="I1732">
        <v>0</v>
      </c>
      <c r="J1732">
        <v>0</v>
      </c>
      <c r="K1732">
        <v>0</v>
      </c>
      <c r="L1732">
        <v>0</v>
      </c>
      <c r="M1732" t="s">
        <v>143</v>
      </c>
    </row>
    <row r="1733" spans="1:13" x14ac:dyDescent="0.3">
      <c r="A1733" t="s">
        <v>66</v>
      </c>
      <c r="B1733">
        <v>0.1925</v>
      </c>
      <c r="C1733">
        <v>0.33500000000000002</v>
      </c>
      <c r="D1733">
        <v>0.40010000000000001</v>
      </c>
      <c r="E1733" t="s">
        <v>112</v>
      </c>
      <c r="F1733" t="s">
        <v>112</v>
      </c>
      <c r="G1733" t="s">
        <v>102</v>
      </c>
      <c r="H1733">
        <v>2020</v>
      </c>
      <c r="I1733">
        <v>0.23</v>
      </c>
      <c r="J1733">
        <v>7.7050000000000007E-2</v>
      </c>
      <c r="K1733">
        <v>4.4275000000000002E-2</v>
      </c>
      <c r="L1733">
        <v>3.2775000000000006E-2</v>
      </c>
      <c r="M1733" t="s">
        <v>144</v>
      </c>
    </row>
    <row r="1734" spans="1:13" x14ac:dyDescent="0.3">
      <c r="A1734" t="s">
        <v>66</v>
      </c>
      <c r="B1734">
        <v>0.1925</v>
      </c>
      <c r="C1734">
        <v>0.33500000000000002</v>
      </c>
      <c r="D1734">
        <v>0.40010000000000001</v>
      </c>
      <c r="E1734" t="s">
        <v>112</v>
      </c>
      <c r="F1734" t="s">
        <v>112</v>
      </c>
      <c r="G1734" t="s">
        <v>103</v>
      </c>
      <c r="H1734">
        <v>2020</v>
      </c>
      <c r="I1734">
        <v>1.55</v>
      </c>
      <c r="J1734">
        <v>0.5192500000000001</v>
      </c>
      <c r="K1734">
        <v>0.298375</v>
      </c>
      <c r="L1734">
        <v>0.2208750000000001</v>
      </c>
      <c r="M1734" t="s">
        <v>145</v>
      </c>
    </row>
    <row r="1735" spans="1:13" x14ac:dyDescent="0.3">
      <c r="A1735" t="s">
        <v>66</v>
      </c>
      <c r="B1735">
        <v>0.1925</v>
      </c>
      <c r="C1735">
        <v>0.33500000000000002</v>
      </c>
      <c r="D1735">
        <v>0.40010000000000001</v>
      </c>
      <c r="E1735" t="s">
        <v>112</v>
      </c>
      <c r="F1735" t="s">
        <v>112</v>
      </c>
      <c r="G1735" t="s">
        <v>104</v>
      </c>
      <c r="H1735">
        <v>2020</v>
      </c>
      <c r="I1735">
        <v>0</v>
      </c>
      <c r="J1735">
        <v>0</v>
      </c>
      <c r="K1735">
        <v>0</v>
      </c>
      <c r="L1735">
        <v>0</v>
      </c>
      <c r="M1735" t="s">
        <v>146</v>
      </c>
    </row>
    <row r="1736" spans="1:13" x14ac:dyDescent="0.3">
      <c r="A1736" t="s">
        <v>66</v>
      </c>
      <c r="B1736">
        <v>0.1925</v>
      </c>
      <c r="C1736">
        <v>0.33500000000000002</v>
      </c>
      <c r="D1736">
        <v>0.40010000000000001</v>
      </c>
      <c r="E1736" t="s">
        <v>112</v>
      </c>
      <c r="F1736" t="s">
        <v>112</v>
      </c>
      <c r="G1736" t="s">
        <v>105</v>
      </c>
      <c r="H1736">
        <v>2020</v>
      </c>
      <c r="I1736">
        <v>0.94</v>
      </c>
      <c r="J1736">
        <v>0.31490000000000001</v>
      </c>
      <c r="K1736">
        <v>0.18095</v>
      </c>
      <c r="L1736">
        <v>0.13395000000000001</v>
      </c>
      <c r="M1736" t="s">
        <v>147</v>
      </c>
    </row>
    <row r="1737" spans="1:13" x14ac:dyDescent="0.3">
      <c r="A1737" t="s">
        <v>66</v>
      </c>
      <c r="B1737">
        <v>0.1925</v>
      </c>
      <c r="C1737">
        <v>0.33500000000000002</v>
      </c>
      <c r="D1737">
        <v>0.40010000000000001</v>
      </c>
      <c r="E1737" t="s">
        <v>112</v>
      </c>
      <c r="F1737" t="s">
        <v>112</v>
      </c>
      <c r="G1737" t="s">
        <v>106</v>
      </c>
      <c r="H1737">
        <v>2020</v>
      </c>
      <c r="I1737">
        <v>0.38</v>
      </c>
      <c r="J1737">
        <v>0.1273</v>
      </c>
      <c r="K1737">
        <v>7.3150000000000007E-2</v>
      </c>
      <c r="L1737">
        <v>5.414999999999999E-2</v>
      </c>
      <c r="M1737" t="s">
        <v>148</v>
      </c>
    </row>
    <row r="1738" spans="1:13" x14ac:dyDescent="0.3">
      <c r="A1738" t="s">
        <v>66</v>
      </c>
      <c r="B1738">
        <v>0.1925</v>
      </c>
      <c r="C1738">
        <v>0.33500000000000002</v>
      </c>
      <c r="D1738">
        <v>0.40010000000000001</v>
      </c>
      <c r="E1738" t="s">
        <v>112</v>
      </c>
      <c r="F1738" t="s">
        <v>112</v>
      </c>
      <c r="G1738" t="s">
        <v>107</v>
      </c>
      <c r="H1738">
        <v>2021</v>
      </c>
      <c r="I1738">
        <v>0.23</v>
      </c>
      <c r="J1738">
        <v>7.7050000000000007E-2</v>
      </c>
      <c r="K1738">
        <v>4.4275000000000002E-2</v>
      </c>
      <c r="L1738">
        <v>3.2775000000000006E-2</v>
      </c>
      <c r="M1738" t="s">
        <v>149</v>
      </c>
    </row>
    <row r="1739" spans="1:13" x14ac:dyDescent="0.3">
      <c r="A1739" t="s">
        <v>66</v>
      </c>
      <c r="B1739">
        <v>1.9E-2</v>
      </c>
      <c r="C1739">
        <v>3.5400000000000001E-2</v>
      </c>
      <c r="D1739">
        <v>3.2300000000000002E-2</v>
      </c>
      <c r="E1739" t="s">
        <v>16</v>
      </c>
      <c r="F1739" t="s">
        <v>16</v>
      </c>
      <c r="G1739" t="s">
        <v>98</v>
      </c>
      <c r="H1739">
        <v>2020</v>
      </c>
      <c r="I1739">
        <v>0</v>
      </c>
      <c r="J1739">
        <v>0</v>
      </c>
      <c r="K1739">
        <v>0</v>
      </c>
      <c r="L1739">
        <v>0</v>
      </c>
      <c r="M1739" t="s">
        <v>141</v>
      </c>
    </row>
    <row r="1740" spans="1:13" x14ac:dyDescent="0.3">
      <c r="A1740" t="s">
        <v>66</v>
      </c>
      <c r="B1740">
        <v>1.9E-2</v>
      </c>
      <c r="C1740">
        <v>3.5400000000000001E-2</v>
      </c>
      <c r="D1740">
        <v>3.2300000000000002E-2</v>
      </c>
      <c r="E1740" t="s">
        <v>16</v>
      </c>
      <c r="F1740" t="s">
        <v>16</v>
      </c>
      <c r="G1740" t="s">
        <v>100</v>
      </c>
      <c r="H1740">
        <v>2020</v>
      </c>
      <c r="I1740">
        <v>0</v>
      </c>
      <c r="J1740">
        <v>0</v>
      </c>
      <c r="K1740">
        <v>0</v>
      </c>
      <c r="L1740">
        <v>0</v>
      </c>
      <c r="M1740" t="s">
        <v>142</v>
      </c>
    </row>
    <row r="1741" spans="1:13" x14ac:dyDescent="0.3">
      <c r="A1741" t="s">
        <v>66</v>
      </c>
      <c r="B1741">
        <v>1.9E-2</v>
      </c>
      <c r="C1741">
        <v>3.5400000000000001E-2</v>
      </c>
      <c r="D1741">
        <v>3.2300000000000002E-2</v>
      </c>
      <c r="E1741" t="s">
        <v>16</v>
      </c>
      <c r="F1741" t="s">
        <v>16</v>
      </c>
      <c r="G1741" t="s">
        <v>101</v>
      </c>
      <c r="H1741">
        <v>2020</v>
      </c>
      <c r="I1741">
        <v>1.37</v>
      </c>
      <c r="J1741">
        <v>4.8498000000000006E-2</v>
      </c>
      <c r="K1741">
        <v>2.6030000000000001E-2</v>
      </c>
      <c r="L1741">
        <v>2.2468000000000005E-2</v>
      </c>
      <c r="M1741" t="s">
        <v>143</v>
      </c>
    </row>
    <row r="1742" spans="1:13" x14ac:dyDescent="0.3">
      <c r="A1742" t="s">
        <v>66</v>
      </c>
      <c r="B1742">
        <v>1.9E-2</v>
      </c>
      <c r="C1742">
        <v>3.5400000000000001E-2</v>
      </c>
      <c r="D1742">
        <v>3.2300000000000002E-2</v>
      </c>
      <c r="E1742" t="s">
        <v>16</v>
      </c>
      <c r="F1742" t="s">
        <v>16</v>
      </c>
      <c r="G1742" t="s">
        <v>102</v>
      </c>
      <c r="H1742">
        <v>2020</v>
      </c>
      <c r="I1742">
        <v>0</v>
      </c>
      <c r="J1742">
        <v>0</v>
      </c>
      <c r="K1742">
        <v>0</v>
      </c>
      <c r="L1742">
        <v>0</v>
      </c>
      <c r="M1742" t="s">
        <v>144</v>
      </c>
    </row>
    <row r="1743" spans="1:13" x14ac:dyDescent="0.3">
      <c r="A1743" t="s">
        <v>66</v>
      </c>
      <c r="B1743">
        <v>1.9E-2</v>
      </c>
      <c r="C1743">
        <v>3.5400000000000001E-2</v>
      </c>
      <c r="D1743">
        <v>3.2300000000000002E-2</v>
      </c>
      <c r="E1743" t="s">
        <v>16</v>
      </c>
      <c r="F1743" t="s">
        <v>16</v>
      </c>
      <c r="G1743" t="s">
        <v>103</v>
      </c>
      <c r="H1743">
        <v>2020</v>
      </c>
      <c r="I1743">
        <v>0.1</v>
      </c>
      <c r="J1743">
        <v>3.5400000000000002E-3</v>
      </c>
      <c r="K1743">
        <v>1.9E-3</v>
      </c>
      <c r="L1743">
        <v>1.6400000000000002E-3</v>
      </c>
      <c r="M1743" t="s">
        <v>145</v>
      </c>
    </row>
    <row r="1744" spans="1:13" x14ac:dyDescent="0.3">
      <c r="A1744" t="s">
        <v>66</v>
      </c>
      <c r="B1744">
        <v>1.9E-2</v>
      </c>
      <c r="C1744">
        <v>3.5400000000000001E-2</v>
      </c>
      <c r="D1744">
        <v>3.2300000000000002E-2</v>
      </c>
      <c r="E1744" t="s">
        <v>16</v>
      </c>
      <c r="F1744" t="s">
        <v>16</v>
      </c>
      <c r="G1744" t="s">
        <v>104</v>
      </c>
      <c r="H1744">
        <v>2020</v>
      </c>
      <c r="I1744">
        <v>0.82</v>
      </c>
      <c r="J1744">
        <v>2.9027999999999998E-2</v>
      </c>
      <c r="K1744">
        <v>1.5579999999999998E-2</v>
      </c>
      <c r="L1744">
        <v>1.3448E-2</v>
      </c>
      <c r="M1744" t="s">
        <v>146</v>
      </c>
    </row>
    <row r="1745" spans="1:13" x14ac:dyDescent="0.3">
      <c r="A1745" t="s">
        <v>66</v>
      </c>
      <c r="B1745">
        <v>1.9E-2</v>
      </c>
      <c r="C1745">
        <v>3.5400000000000001E-2</v>
      </c>
      <c r="D1745">
        <v>3.2300000000000002E-2</v>
      </c>
      <c r="E1745" t="s">
        <v>16</v>
      </c>
      <c r="F1745" t="s">
        <v>16</v>
      </c>
      <c r="G1745" t="s">
        <v>105</v>
      </c>
      <c r="H1745">
        <v>2020</v>
      </c>
      <c r="I1745">
        <v>0.88</v>
      </c>
      <c r="J1745">
        <v>3.1152000000000003E-2</v>
      </c>
      <c r="K1745">
        <v>1.6719999999999999E-2</v>
      </c>
      <c r="L1745">
        <v>1.4432000000000004E-2</v>
      </c>
      <c r="M1745" t="s">
        <v>147</v>
      </c>
    </row>
    <row r="1746" spans="1:13" x14ac:dyDescent="0.3">
      <c r="A1746" t="s">
        <v>66</v>
      </c>
      <c r="B1746">
        <v>1.9E-2</v>
      </c>
      <c r="C1746">
        <v>3.5400000000000001E-2</v>
      </c>
      <c r="D1746">
        <v>3.2300000000000002E-2</v>
      </c>
      <c r="E1746" t="s">
        <v>16</v>
      </c>
      <c r="F1746" t="s">
        <v>16</v>
      </c>
      <c r="G1746" t="s">
        <v>106</v>
      </c>
      <c r="H1746">
        <v>2020</v>
      </c>
      <c r="I1746">
        <v>1.29</v>
      </c>
      <c r="J1746">
        <v>4.5666000000000005E-2</v>
      </c>
      <c r="K1746">
        <v>2.4510000000000001E-2</v>
      </c>
      <c r="L1746">
        <v>2.1156000000000005E-2</v>
      </c>
      <c r="M1746" t="s">
        <v>148</v>
      </c>
    </row>
    <row r="1747" spans="1:13" x14ac:dyDescent="0.3">
      <c r="A1747" t="s">
        <v>66</v>
      </c>
      <c r="B1747">
        <v>1.9E-2</v>
      </c>
      <c r="C1747">
        <v>3.5400000000000001E-2</v>
      </c>
      <c r="D1747">
        <v>3.2300000000000002E-2</v>
      </c>
      <c r="E1747" t="s">
        <v>16</v>
      </c>
      <c r="F1747" t="s">
        <v>16</v>
      </c>
      <c r="G1747" t="s">
        <v>107</v>
      </c>
      <c r="H1747">
        <v>2021</v>
      </c>
      <c r="I1747">
        <v>0</v>
      </c>
      <c r="J1747">
        <v>0</v>
      </c>
      <c r="K1747">
        <v>0</v>
      </c>
      <c r="L1747">
        <v>0</v>
      </c>
      <c r="M1747" t="s">
        <v>149</v>
      </c>
    </row>
    <row r="1748" spans="1:13" x14ac:dyDescent="0.3">
      <c r="A1748" t="s">
        <v>67</v>
      </c>
      <c r="B1748">
        <v>10.053900000000001</v>
      </c>
      <c r="C1748">
        <v>17.796199999999999</v>
      </c>
      <c r="D1748">
        <v>20.0245</v>
      </c>
      <c r="E1748" t="s">
        <v>112</v>
      </c>
      <c r="F1748" t="s">
        <v>112</v>
      </c>
      <c r="G1748" t="s">
        <v>98</v>
      </c>
      <c r="H1748">
        <v>2020</v>
      </c>
      <c r="I1748">
        <v>1.26</v>
      </c>
      <c r="J1748">
        <v>22.423211999999999</v>
      </c>
      <c r="K1748">
        <v>12.667914000000001</v>
      </c>
      <c r="L1748">
        <v>9.755297999999998</v>
      </c>
      <c r="M1748" t="s">
        <v>141</v>
      </c>
    </row>
    <row r="1749" spans="1:13" x14ac:dyDescent="0.3">
      <c r="A1749" t="s">
        <v>67</v>
      </c>
      <c r="B1749">
        <v>10.053900000000001</v>
      </c>
      <c r="C1749">
        <v>17.796199999999999</v>
      </c>
      <c r="D1749">
        <v>20.0245</v>
      </c>
      <c r="E1749" t="s">
        <v>112</v>
      </c>
      <c r="F1749" t="s">
        <v>112</v>
      </c>
      <c r="G1749" t="s">
        <v>100</v>
      </c>
      <c r="H1749">
        <v>2020</v>
      </c>
      <c r="I1749">
        <v>3.65</v>
      </c>
      <c r="J1749">
        <v>64.956129999999987</v>
      </c>
      <c r="K1749">
        <v>36.696735000000004</v>
      </c>
      <c r="L1749">
        <v>28.259394999999984</v>
      </c>
      <c r="M1749" t="s">
        <v>142</v>
      </c>
    </row>
    <row r="1750" spans="1:13" x14ac:dyDescent="0.3">
      <c r="A1750" t="s">
        <v>67</v>
      </c>
      <c r="B1750">
        <v>10.053900000000001</v>
      </c>
      <c r="C1750">
        <v>17.796199999999999</v>
      </c>
      <c r="D1750">
        <v>20.0245</v>
      </c>
      <c r="E1750" t="s">
        <v>112</v>
      </c>
      <c r="F1750" t="s">
        <v>112</v>
      </c>
      <c r="G1750" t="s">
        <v>101</v>
      </c>
      <c r="H1750">
        <v>2020</v>
      </c>
      <c r="I1750">
        <v>1.59</v>
      </c>
      <c r="J1750">
        <v>28.295957999999999</v>
      </c>
      <c r="K1750">
        <v>15.985701000000002</v>
      </c>
      <c r="L1750">
        <v>12.310256999999996</v>
      </c>
      <c r="M1750" t="s">
        <v>143</v>
      </c>
    </row>
    <row r="1751" spans="1:13" x14ac:dyDescent="0.3">
      <c r="A1751" t="s">
        <v>67</v>
      </c>
      <c r="B1751">
        <v>10.053900000000001</v>
      </c>
      <c r="C1751">
        <v>17.796199999999999</v>
      </c>
      <c r="D1751">
        <v>20.0245</v>
      </c>
      <c r="E1751" t="s">
        <v>112</v>
      </c>
      <c r="F1751" t="s">
        <v>112</v>
      </c>
      <c r="G1751" t="s">
        <v>102</v>
      </c>
      <c r="H1751">
        <v>2020</v>
      </c>
      <c r="I1751">
        <v>0</v>
      </c>
      <c r="J1751">
        <v>0</v>
      </c>
      <c r="K1751">
        <v>0</v>
      </c>
      <c r="L1751">
        <v>0</v>
      </c>
      <c r="M1751" t="s">
        <v>144</v>
      </c>
    </row>
    <row r="1752" spans="1:13" x14ac:dyDescent="0.3">
      <c r="A1752" t="s">
        <v>67</v>
      </c>
      <c r="B1752">
        <v>10.053900000000001</v>
      </c>
      <c r="C1752">
        <v>17.796199999999999</v>
      </c>
      <c r="D1752">
        <v>20.0245</v>
      </c>
      <c r="E1752" t="s">
        <v>112</v>
      </c>
      <c r="F1752" t="s">
        <v>112</v>
      </c>
      <c r="G1752" t="s">
        <v>103</v>
      </c>
      <c r="H1752">
        <v>2020</v>
      </c>
      <c r="I1752">
        <v>0</v>
      </c>
      <c r="J1752">
        <v>0</v>
      </c>
      <c r="K1752">
        <v>0</v>
      </c>
      <c r="L1752">
        <v>0</v>
      </c>
      <c r="M1752" t="s">
        <v>145</v>
      </c>
    </row>
    <row r="1753" spans="1:13" x14ac:dyDescent="0.3">
      <c r="A1753" t="s">
        <v>67</v>
      </c>
      <c r="B1753">
        <v>10.053900000000001</v>
      </c>
      <c r="C1753">
        <v>17.796199999999999</v>
      </c>
      <c r="D1753">
        <v>20.0245</v>
      </c>
      <c r="E1753" t="s">
        <v>112</v>
      </c>
      <c r="F1753" t="s">
        <v>112</v>
      </c>
      <c r="G1753" t="s">
        <v>104</v>
      </c>
      <c r="H1753">
        <v>2020</v>
      </c>
      <c r="I1753">
        <v>4.91</v>
      </c>
      <c r="J1753">
        <v>87.379341999999994</v>
      </c>
      <c r="K1753">
        <v>49.364649000000007</v>
      </c>
      <c r="L1753">
        <v>38.014692999999987</v>
      </c>
      <c r="M1753" t="s">
        <v>146</v>
      </c>
    </row>
    <row r="1754" spans="1:13" x14ac:dyDescent="0.3">
      <c r="A1754" t="s">
        <v>67</v>
      </c>
      <c r="B1754">
        <v>10.053900000000001</v>
      </c>
      <c r="C1754">
        <v>17.796199999999999</v>
      </c>
      <c r="D1754">
        <v>20.0245</v>
      </c>
      <c r="E1754" t="s">
        <v>112</v>
      </c>
      <c r="F1754" t="s">
        <v>112</v>
      </c>
      <c r="G1754" t="s">
        <v>105</v>
      </c>
      <c r="H1754">
        <v>2020</v>
      </c>
      <c r="I1754">
        <v>3.14</v>
      </c>
      <c r="J1754">
        <v>55.880068000000001</v>
      </c>
      <c r="K1754">
        <v>31.569246000000003</v>
      </c>
      <c r="L1754">
        <v>24.310821999999998</v>
      </c>
      <c r="M1754" t="s">
        <v>147</v>
      </c>
    </row>
    <row r="1755" spans="1:13" x14ac:dyDescent="0.3">
      <c r="A1755" t="s">
        <v>67</v>
      </c>
      <c r="B1755">
        <v>10.053900000000001</v>
      </c>
      <c r="C1755">
        <v>17.796199999999999</v>
      </c>
      <c r="D1755">
        <v>20.0245</v>
      </c>
      <c r="E1755" t="s">
        <v>112</v>
      </c>
      <c r="F1755" t="s">
        <v>112</v>
      </c>
      <c r="G1755" t="s">
        <v>106</v>
      </c>
      <c r="H1755">
        <v>2020</v>
      </c>
      <c r="I1755">
        <v>2.02</v>
      </c>
      <c r="J1755">
        <v>35.948324</v>
      </c>
      <c r="K1755">
        <v>20.308878</v>
      </c>
      <c r="L1755">
        <v>15.639446</v>
      </c>
      <c r="M1755" t="s">
        <v>148</v>
      </c>
    </row>
    <row r="1756" spans="1:13" x14ac:dyDescent="0.3">
      <c r="A1756" t="s">
        <v>67</v>
      </c>
      <c r="B1756">
        <v>10.053900000000001</v>
      </c>
      <c r="C1756">
        <v>17.796199999999999</v>
      </c>
      <c r="D1756">
        <v>20.0245</v>
      </c>
      <c r="E1756" t="s">
        <v>112</v>
      </c>
      <c r="F1756" t="s">
        <v>112</v>
      </c>
      <c r="G1756" t="s">
        <v>107</v>
      </c>
      <c r="H1756">
        <v>2021</v>
      </c>
      <c r="I1756">
        <v>1.53</v>
      </c>
      <c r="J1756">
        <v>27.228185999999997</v>
      </c>
      <c r="K1756">
        <v>15.382467000000002</v>
      </c>
      <c r="L1756">
        <v>11.845718999999995</v>
      </c>
      <c r="M1756" t="s">
        <v>149</v>
      </c>
    </row>
    <row r="1757" spans="1:13" x14ac:dyDescent="0.3">
      <c r="A1757" t="s">
        <v>67</v>
      </c>
      <c r="B1757">
        <v>10.4496</v>
      </c>
      <c r="C1757">
        <v>13.1004</v>
      </c>
      <c r="D1757">
        <v>14.246499999999999</v>
      </c>
      <c r="E1757" t="s">
        <v>116</v>
      </c>
      <c r="F1757" t="s">
        <v>116</v>
      </c>
      <c r="G1757" t="s">
        <v>98</v>
      </c>
      <c r="H1757">
        <v>2020</v>
      </c>
      <c r="I1757">
        <v>1.17</v>
      </c>
      <c r="J1757">
        <v>15.327468</v>
      </c>
      <c r="K1757">
        <v>12.226032</v>
      </c>
      <c r="L1757">
        <v>3.1014359999999996</v>
      </c>
      <c r="M1757" t="s">
        <v>141</v>
      </c>
    </row>
    <row r="1758" spans="1:13" x14ac:dyDescent="0.3">
      <c r="A1758" t="s">
        <v>67</v>
      </c>
      <c r="B1758">
        <v>10.4496</v>
      </c>
      <c r="C1758">
        <v>13.1004</v>
      </c>
      <c r="D1758">
        <v>14.246499999999999</v>
      </c>
      <c r="E1758" t="s">
        <v>116</v>
      </c>
      <c r="F1758" t="s">
        <v>116</v>
      </c>
      <c r="G1758" t="s">
        <v>100</v>
      </c>
      <c r="H1758">
        <v>2020</v>
      </c>
      <c r="I1758">
        <v>0.77</v>
      </c>
      <c r="J1758">
        <v>10.087308</v>
      </c>
      <c r="K1758">
        <v>8.0461919999999996</v>
      </c>
      <c r="L1758">
        <v>2.0411160000000006</v>
      </c>
      <c r="M1758" t="s">
        <v>142</v>
      </c>
    </row>
    <row r="1759" spans="1:13" x14ac:dyDescent="0.3">
      <c r="A1759" t="s">
        <v>67</v>
      </c>
      <c r="B1759">
        <v>10.4496</v>
      </c>
      <c r="C1759">
        <v>13.1004</v>
      </c>
      <c r="D1759">
        <v>14.246499999999999</v>
      </c>
      <c r="E1759" t="s">
        <v>116</v>
      </c>
      <c r="F1759" t="s">
        <v>116</v>
      </c>
      <c r="G1759" t="s">
        <v>101</v>
      </c>
      <c r="H1759">
        <v>2020</v>
      </c>
      <c r="I1759">
        <v>7.0000000000000007E-2</v>
      </c>
      <c r="J1759">
        <v>0.91702800000000018</v>
      </c>
      <c r="K1759">
        <v>0.73147200000000012</v>
      </c>
      <c r="L1759">
        <v>0.18555600000000005</v>
      </c>
      <c r="M1759" t="s">
        <v>143</v>
      </c>
    </row>
    <row r="1760" spans="1:13" x14ac:dyDescent="0.3">
      <c r="A1760" t="s">
        <v>67</v>
      </c>
      <c r="B1760">
        <v>10.4496</v>
      </c>
      <c r="C1760">
        <v>13.1004</v>
      </c>
      <c r="D1760">
        <v>14.246499999999999</v>
      </c>
      <c r="E1760" t="s">
        <v>116</v>
      </c>
      <c r="F1760" t="s">
        <v>116</v>
      </c>
      <c r="G1760" t="s">
        <v>102</v>
      </c>
      <c r="H1760">
        <v>2020</v>
      </c>
      <c r="I1760">
        <v>0.13</v>
      </c>
      <c r="J1760">
        <v>1.7030520000000002</v>
      </c>
      <c r="K1760">
        <v>1.3584480000000001</v>
      </c>
      <c r="L1760">
        <v>0.34460400000000013</v>
      </c>
      <c r="M1760" t="s">
        <v>144</v>
      </c>
    </row>
    <row r="1761" spans="1:13" x14ac:dyDescent="0.3">
      <c r="A1761" t="s">
        <v>67</v>
      </c>
      <c r="B1761">
        <v>10.4496</v>
      </c>
      <c r="C1761">
        <v>13.1004</v>
      </c>
      <c r="D1761">
        <v>14.246499999999999</v>
      </c>
      <c r="E1761" t="s">
        <v>116</v>
      </c>
      <c r="F1761" t="s">
        <v>116</v>
      </c>
      <c r="G1761" t="s">
        <v>103</v>
      </c>
      <c r="H1761">
        <v>2020</v>
      </c>
      <c r="I1761">
        <v>1.89</v>
      </c>
      <c r="J1761">
        <v>24.759755999999999</v>
      </c>
      <c r="K1761">
        <v>19.749744</v>
      </c>
      <c r="L1761">
        <v>5.0100119999999997</v>
      </c>
      <c r="M1761" t="s">
        <v>145</v>
      </c>
    </row>
    <row r="1762" spans="1:13" x14ac:dyDescent="0.3">
      <c r="A1762" t="s">
        <v>67</v>
      </c>
      <c r="B1762">
        <v>10.4496</v>
      </c>
      <c r="C1762">
        <v>13.1004</v>
      </c>
      <c r="D1762">
        <v>14.246499999999999</v>
      </c>
      <c r="E1762" t="s">
        <v>116</v>
      </c>
      <c r="F1762" t="s">
        <v>116</v>
      </c>
      <c r="G1762" t="s">
        <v>104</v>
      </c>
      <c r="H1762">
        <v>2020</v>
      </c>
      <c r="I1762">
        <v>2.3199999999999998</v>
      </c>
      <c r="J1762">
        <v>30.392927999999998</v>
      </c>
      <c r="K1762">
        <v>24.243071999999998</v>
      </c>
      <c r="L1762">
        <v>6.1498559999999998</v>
      </c>
      <c r="M1762" t="s">
        <v>146</v>
      </c>
    </row>
    <row r="1763" spans="1:13" x14ac:dyDescent="0.3">
      <c r="A1763" t="s">
        <v>67</v>
      </c>
      <c r="B1763">
        <v>10.4496</v>
      </c>
      <c r="C1763">
        <v>13.1004</v>
      </c>
      <c r="D1763">
        <v>14.246499999999999</v>
      </c>
      <c r="E1763" t="s">
        <v>116</v>
      </c>
      <c r="F1763" t="s">
        <v>116</v>
      </c>
      <c r="G1763" t="s">
        <v>105</v>
      </c>
      <c r="H1763">
        <v>2020</v>
      </c>
      <c r="I1763">
        <v>3.8</v>
      </c>
      <c r="J1763">
        <v>49.78152</v>
      </c>
      <c r="K1763">
        <v>39.708480000000002</v>
      </c>
      <c r="L1763">
        <v>10.073039999999999</v>
      </c>
      <c r="M1763" t="s">
        <v>147</v>
      </c>
    </row>
    <row r="1764" spans="1:13" x14ac:dyDescent="0.3">
      <c r="A1764" t="s">
        <v>67</v>
      </c>
      <c r="B1764">
        <v>10.4496</v>
      </c>
      <c r="C1764">
        <v>13.1004</v>
      </c>
      <c r="D1764">
        <v>14.246499999999999</v>
      </c>
      <c r="E1764" t="s">
        <v>116</v>
      </c>
      <c r="F1764" t="s">
        <v>116</v>
      </c>
      <c r="G1764" t="s">
        <v>106</v>
      </c>
      <c r="H1764">
        <v>2020</v>
      </c>
      <c r="I1764">
        <v>4.2699999999999996</v>
      </c>
      <c r="J1764">
        <v>55.938707999999998</v>
      </c>
      <c r="K1764">
        <v>44.619791999999997</v>
      </c>
      <c r="L1764">
        <v>11.318916000000002</v>
      </c>
      <c r="M1764" t="s">
        <v>148</v>
      </c>
    </row>
    <row r="1765" spans="1:13" x14ac:dyDescent="0.3">
      <c r="A1765" t="s">
        <v>67</v>
      </c>
      <c r="B1765">
        <v>10.4496</v>
      </c>
      <c r="C1765">
        <v>13.1004</v>
      </c>
      <c r="D1765">
        <v>14.246499999999999</v>
      </c>
      <c r="E1765" t="s">
        <v>116</v>
      </c>
      <c r="F1765" t="s">
        <v>116</v>
      </c>
      <c r="G1765" t="s">
        <v>107</v>
      </c>
      <c r="H1765">
        <v>2021</v>
      </c>
      <c r="I1765">
        <v>4.01</v>
      </c>
      <c r="J1765">
        <v>52.532603999999999</v>
      </c>
      <c r="K1765">
        <v>41.902895999999998</v>
      </c>
      <c r="L1765">
        <v>10.629708000000001</v>
      </c>
      <c r="M1765" t="s">
        <v>149</v>
      </c>
    </row>
    <row r="1766" spans="1:13" x14ac:dyDescent="0.3">
      <c r="A1766" t="s">
        <v>67</v>
      </c>
      <c r="B1766">
        <v>8.1913999999999998</v>
      </c>
      <c r="C1766">
        <v>14.124499999999999</v>
      </c>
      <c r="D1766">
        <v>14.3695</v>
      </c>
      <c r="E1766" t="s">
        <v>16</v>
      </c>
      <c r="F1766" t="s">
        <v>16</v>
      </c>
      <c r="G1766" t="s">
        <v>98</v>
      </c>
      <c r="H1766">
        <v>2020</v>
      </c>
      <c r="I1766">
        <v>12.93</v>
      </c>
      <c r="J1766">
        <v>182.629785</v>
      </c>
      <c r="K1766">
        <v>105.91480199999999</v>
      </c>
      <c r="L1766">
        <v>76.714983000000004</v>
      </c>
      <c r="M1766" t="s">
        <v>141</v>
      </c>
    </row>
    <row r="1767" spans="1:13" x14ac:dyDescent="0.3">
      <c r="A1767" t="s">
        <v>67</v>
      </c>
      <c r="B1767">
        <v>8.1913999999999998</v>
      </c>
      <c r="C1767">
        <v>14.124499999999999</v>
      </c>
      <c r="D1767">
        <v>14.3695</v>
      </c>
      <c r="E1767" t="s">
        <v>16</v>
      </c>
      <c r="F1767" t="s">
        <v>16</v>
      </c>
      <c r="G1767" t="s">
        <v>100</v>
      </c>
      <c r="H1767">
        <v>2020</v>
      </c>
      <c r="I1767">
        <v>7.51</v>
      </c>
      <c r="J1767">
        <v>106.07499499999999</v>
      </c>
      <c r="K1767">
        <v>61.517413999999995</v>
      </c>
      <c r="L1767">
        <v>44.557580999999992</v>
      </c>
      <c r="M1767" t="s">
        <v>142</v>
      </c>
    </row>
    <row r="1768" spans="1:13" x14ac:dyDescent="0.3">
      <c r="A1768" t="s">
        <v>67</v>
      </c>
      <c r="B1768">
        <v>8.1913999999999998</v>
      </c>
      <c r="C1768">
        <v>14.124499999999999</v>
      </c>
      <c r="D1768">
        <v>14.3695</v>
      </c>
      <c r="E1768" t="s">
        <v>16</v>
      </c>
      <c r="F1768" t="s">
        <v>16</v>
      </c>
      <c r="G1768" t="s">
        <v>101</v>
      </c>
      <c r="H1768">
        <v>2020</v>
      </c>
      <c r="I1768">
        <v>2.82</v>
      </c>
      <c r="J1768">
        <v>39.831089999999996</v>
      </c>
      <c r="K1768">
        <v>23.099747999999998</v>
      </c>
      <c r="L1768">
        <v>16.731341999999998</v>
      </c>
      <c r="M1768" t="s">
        <v>143</v>
      </c>
    </row>
    <row r="1769" spans="1:13" x14ac:dyDescent="0.3">
      <c r="A1769" t="s">
        <v>67</v>
      </c>
      <c r="B1769">
        <v>8.1913999999999998</v>
      </c>
      <c r="C1769">
        <v>14.124499999999999</v>
      </c>
      <c r="D1769">
        <v>14.3695</v>
      </c>
      <c r="E1769" t="s">
        <v>16</v>
      </c>
      <c r="F1769" t="s">
        <v>16</v>
      </c>
      <c r="G1769" t="s">
        <v>102</v>
      </c>
      <c r="H1769">
        <v>2020</v>
      </c>
      <c r="I1769">
        <v>0</v>
      </c>
      <c r="J1769">
        <v>0</v>
      </c>
      <c r="K1769">
        <v>0</v>
      </c>
      <c r="L1769">
        <v>0</v>
      </c>
      <c r="M1769" t="s">
        <v>144</v>
      </c>
    </row>
    <row r="1770" spans="1:13" x14ac:dyDescent="0.3">
      <c r="A1770" t="s">
        <v>67</v>
      </c>
      <c r="B1770">
        <v>8.1913999999999998</v>
      </c>
      <c r="C1770">
        <v>14.124499999999999</v>
      </c>
      <c r="D1770">
        <v>14.3695</v>
      </c>
      <c r="E1770" t="s">
        <v>16</v>
      </c>
      <c r="F1770" t="s">
        <v>16</v>
      </c>
      <c r="G1770" t="s">
        <v>103</v>
      </c>
      <c r="H1770">
        <v>2020</v>
      </c>
      <c r="I1770">
        <v>0</v>
      </c>
      <c r="J1770">
        <v>0</v>
      </c>
      <c r="K1770">
        <v>0</v>
      </c>
      <c r="L1770">
        <v>0</v>
      </c>
      <c r="M1770" t="s">
        <v>145</v>
      </c>
    </row>
    <row r="1771" spans="1:13" x14ac:dyDescent="0.3">
      <c r="A1771" t="s">
        <v>67</v>
      </c>
      <c r="B1771">
        <v>8.1913999999999998</v>
      </c>
      <c r="C1771">
        <v>14.124499999999999</v>
      </c>
      <c r="D1771">
        <v>14.3695</v>
      </c>
      <c r="E1771" t="s">
        <v>16</v>
      </c>
      <c r="F1771" t="s">
        <v>16</v>
      </c>
      <c r="G1771" t="s">
        <v>104</v>
      </c>
      <c r="H1771">
        <v>2020</v>
      </c>
      <c r="I1771">
        <v>0.13</v>
      </c>
      <c r="J1771">
        <v>1.836185</v>
      </c>
      <c r="K1771">
        <v>1.0648820000000001</v>
      </c>
      <c r="L1771">
        <v>0.77130299999999985</v>
      </c>
      <c r="M1771" t="s">
        <v>146</v>
      </c>
    </row>
    <row r="1772" spans="1:13" x14ac:dyDescent="0.3">
      <c r="A1772" t="s">
        <v>67</v>
      </c>
      <c r="B1772">
        <v>8.1913999999999998</v>
      </c>
      <c r="C1772">
        <v>14.124499999999999</v>
      </c>
      <c r="D1772">
        <v>14.3695</v>
      </c>
      <c r="E1772" t="s">
        <v>16</v>
      </c>
      <c r="F1772" t="s">
        <v>16</v>
      </c>
      <c r="G1772" t="s">
        <v>105</v>
      </c>
      <c r="H1772">
        <v>2020</v>
      </c>
      <c r="I1772">
        <v>0</v>
      </c>
      <c r="J1772">
        <v>0</v>
      </c>
      <c r="K1772">
        <v>0</v>
      </c>
      <c r="L1772">
        <v>0</v>
      </c>
      <c r="M1772" t="s">
        <v>147</v>
      </c>
    </row>
    <row r="1773" spans="1:13" x14ac:dyDescent="0.3">
      <c r="A1773" t="s">
        <v>67</v>
      </c>
      <c r="B1773">
        <v>8.1913999999999998</v>
      </c>
      <c r="C1773">
        <v>14.124499999999999</v>
      </c>
      <c r="D1773">
        <v>14.3695</v>
      </c>
      <c r="E1773" t="s">
        <v>16</v>
      </c>
      <c r="F1773" t="s">
        <v>16</v>
      </c>
      <c r="G1773" t="s">
        <v>106</v>
      </c>
      <c r="H1773">
        <v>2020</v>
      </c>
      <c r="I1773">
        <v>7.26</v>
      </c>
      <c r="J1773">
        <v>102.54387</v>
      </c>
      <c r="K1773">
        <v>59.469563999999998</v>
      </c>
      <c r="L1773">
        <v>43.074306</v>
      </c>
      <c r="M1773" t="s">
        <v>148</v>
      </c>
    </row>
    <row r="1774" spans="1:13" x14ac:dyDescent="0.3">
      <c r="A1774" t="s">
        <v>67</v>
      </c>
      <c r="B1774">
        <v>8.1913999999999998</v>
      </c>
      <c r="C1774">
        <v>14.124499999999999</v>
      </c>
      <c r="D1774">
        <v>14.3695</v>
      </c>
      <c r="E1774" t="s">
        <v>16</v>
      </c>
      <c r="F1774" t="s">
        <v>16</v>
      </c>
      <c r="G1774" t="s">
        <v>107</v>
      </c>
      <c r="H1774">
        <v>2021</v>
      </c>
      <c r="I1774">
        <v>16.95</v>
      </c>
      <c r="J1774">
        <v>239.41027499999998</v>
      </c>
      <c r="K1774">
        <v>138.84422999999998</v>
      </c>
      <c r="L1774">
        <v>100.566045</v>
      </c>
      <c r="M1774" t="s">
        <v>149</v>
      </c>
    </row>
    <row r="1775" spans="1:13" x14ac:dyDescent="0.3">
      <c r="A1775" t="s">
        <v>68</v>
      </c>
      <c r="B1775">
        <v>6.835</v>
      </c>
      <c r="C1775">
        <v>9.7081</v>
      </c>
      <c r="D1775">
        <v>9.2811000000000003</v>
      </c>
      <c r="E1775" t="s">
        <v>16</v>
      </c>
      <c r="F1775" t="s">
        <v>16</v>
      </c>
      <c r="G1775" t="s">
        <v>98</v>
      </c>
      <c r="H1775">
        <v>2020</v>
      </c>
      <c r="I1775">
        <v>0.49</v>
      </c>
      <c r="J1775">
        <v>4.7569689999999998</v>
      </c>
      <c r="K1775">
        <v>3.3491499999999998</v>
      </c>
      <c r="L1775">
        <v>1.4078189999999999</v>
      </c>
      <c r="M1775" t="s">
        <v>141</v>
      </c>
    </row>
    <row r="1776" spans="1:13" x14ac:dyDescent="0.3">
      <c r="A1776" t="s">
        <v>68</v>
      </c>
      <c r="B1776">
        <v>6.835</v>
      </c>
      <c r="C1776">
        <v>9.7081</v>
      </c>
      <c r="D1776">
        <v>9.2811000000000003</v>
      </c>
      <c r="E1776" t="s">
        <v>16</v>
      </c>
      <c r="F1776" t="s">
        <v>16</v>
      </c>
      <c r="G1776" t="s">
        <v>100</v>
      </c>
      <c r="H1776">
        <v>2020</v>
      </c>
      <c r="I1776">
        <v>1.58</v>
      </c>
      <c r="J1776">
        <v>15.338798000000001</v>
      </c>
      <c r="K1776">
        <v>10.799300000000001</v>
      </c>
      <c r="L1776">
        <v>4.539498</v>
      </c>
      <c r="M1776" t="s">
        <v>142</v>
      </c>
    </row>
    <row r="1777" spans="1:13" x14ac:dyDescent="0.3">
      <c r="A1777" t="s">
        <v>68</v>
      </c>
      <c r="B1777">
        <v>6.835</v>
      </c>
      <c r="C1777">
        <v>9.7081</v>
      </c>
      <c r="D1777">
        <v>9.2811000000000003</v>
      </c>
      <c r="E1777" t="s">
        <v>16</v>
      </c>
      <c r="F1777" t="s">
        <v>16</v>
      </c>
      <c r="G1777" t="s">
        <v>101</v>
      </c>
      <c r="H1777">
        <v>2020</v>
      </c>
      <c r="I1777">
        <v>0.18</v>
      </c>
      <c r="J1777">
        <v>1.747458</v>
      </c>
      <c r="K1777">
        <v>1.2302999999999999</v>
      </c>
      <c r="L1777">
        <v>0.51715800000000001</v>
      </c>
      <c r="M1777" t="s">
        <v>143</v>
      </c>
    </row>
    <row r="1778" spans="1:13" x14ac:dyDescent="0.3">
      <c r="A1778" t="s">
        <v>68</v>
      </c>
      <c r="B1778">
        <v>6.835</v>
      </c>
      <c r="C1778">
        <v>9.7081</v>
      </c>
      <c r="D1778">
        <v>9.2811000000000003</v>
      </c>
      <c r="E1778" t="s">
        <v>16</v>
      </c>
      <c r="F1778" t="s">
        <v>16</v>
      </c>
      <c r="G1778" t="s">
        <v>102</v>
      </c>
      <c r="H1778">
        <v>2020</v>
      </c>
      <c r="I1778">
        <v>0</v>
      </c>
      <c r="J1778">
        <v>0</v>
      </c>
      <c r="K1778">
        <v>0</v>
      </c>
      <c r="L1778">
        <v>0</v>
      </c>
      <c r="M1778" t="s">
        <v>144</v>
      </c>
    </row>
    <row r="1779" spans="1:13" x14ac:dyDescent="0.3">
      <c r="A1779" t="s">
        <v>68</v>
      </c>
      <c r="B1779">
        <v>6.835</v>
      </c>
      <c r="C1779">
        <v>9.7081</v>
      </c>
      <c r="D1779">
        <v>9.2811000000000003</v>
      </c>
      <c r="E1779" t="s">
        <v>16</v>
      </c>
      <c r="F1779" t="s">
        <v>16</v>
      </c>
      <c r="G1779" t="s">
        <v>103</v>
      </c>
      <c r="H1779">
        <v>2020</v>
      </c>
      <c r="I1779">
        <v>0</v>
      </c>
      <c r="J1779">
        <v>0</v>
      </c>
      <c r="K1779">
        <v>0</v>
      </c>
      <c r="L1779">
        <v>0</v>
      </c>
      <c r="M1779" t="s">
        <v>145</v>
      </c>
    </row>
    <row r="1780" spans="1:13" x14ac:dyDescent="0.3">
      <c r="A1780" t="s">
        <v>68</v>
      </c>
      <c r="B1780">
        <v>6.835</v>
      </c>
      <c r="C1780">
        <v>9.7081</v>
      </c>
      <c r="D1780">
        <v>9.2811000000000003</v>
      </c>
      <c r="E1780" t="s">
        <v>16</v>
      </c>
      <c r="F1780" t="s">
        <v>16</v>
      </c>
      <c r="G1780" t="s">
        <v>104</v>
      </c>
      <c r="H1780">
        <v>2020</v>
      </c>
      <c r="I1780">
        <v>0</v>
      </c>
      <c r="J1780">
        <v>0</v>
      </c>
      <c r="K1780">
        <v>0</v>
      </c>
      <c r="L1780">
        <v>0</v>
      </c>
      <c r="M1780" t="s">
        <v>146</v>
      </c>
    </row>
    <row r="1781" spans="1:13" x14ac:dyDescent="0.3">
      <c r="A1781" t="s">
        <v>68</v>
      </c>
      <c r="B1781">
        <v>6.835</v>
      </c>
      <c r="C1781">
        <v>9.7081</v>
      </c>
      <c r="D1781">
        <v>9.2811000000000003</v>
      </c>
      <c r="E1781" t="s">
        <v>16</v>
      </c>
      <c r="F1781" t="s">
        <v>16</v>
      </c>
      <c r="G1781" t="s">
        <v>105</v>
      </c>
      <c r="H1781">
        <v>2020</v>
      </c>
      <c r="I1781">
        <v>0</v>
      </c>
      <c r="J1781">
        <v>0</v>
      </c>
      <c r="K1781">
        <v>0</v>
      </c>
      <c r="L1781">
        <v>0</v>
      </c>
      <c r="M1781" t="s">
        <v>147</v>
      </c>
    </row>
    <row r="1782" spans="1:13" x14ac:dyDescent="0.3">
      <c r="A1782" t="s">
        <v>68</v>
      </c>
      <c r="B1782">
        <v>6.835</v>
      </c>
      <c r="C1782">
        <v>9.7081</v>
      </c>
      <c r="D1782">
        <v>9.2811000000000003</v>
      </c>
      <c r="E1782" t="s">
        <v>16</v>
      </c>
      <c r="F1782" t="s">
        <v>16</v>
      </c>
      <c r="G1782" t="s">
        <v>106</v>
      </c>
      <c r="H1782">
        <v>2020</v>
      </c>
      <c r="I1782">
        <v>0</v>
      </c>
      <c r="J1782">
        <v>0</v>
      </c>
      <c r="K1782">
        <v>0</v>
      </c>
      <c r="L1782">
        <v>0</v>
      </c>
      <c r="M1782" t="s">
        <v>148</v>
      </c>
    </row>
    <row r="1783" spans="1:13" x14ac:dyDescent="0.3">
      <c r="A1783" t="s">
        <v>68</v>
      </c>
      <c r="B1783">
        <v>6.835</v>
      </c>
      <c r="C1783">
        <v>9.7081</v>
      </c>
      <c r="D1783">
        <v>9.2811000000000003</v>
      </c>
      <c r="E1783" t="s">
        <v>16</v>
      </c>
      <c r="F1783" t="s">
        <v>16</v>
      </c>
      <c r="G1783" t="s">
        <v>107</v>
      </c>
      <c r="H1783">
        <v>2021</v>
      </c>
      <c r="I1783">
        <v>0</v>
      </c>
      <c r="J1783">
        <v>0</v>
      </c>
      <c r="K1783">
        <v>0</v>
      </c>
      <c r="L1783">
        <v>0</v>
      </c>
      <c r="M1783" t="s">
        <v>149</v>
      </c>
    </row>
    <row r="1784" spans="1:13" x14ac:dyDescent="0.3">
      <c r="A1784" t="s">
        <v>68</v>
      </c>
      <c r="B1784">
        <v>9.4083000000000006</v>
      </c>
      <c r="C1784">
        <v>13.825799999999999</v>
      </c>
      <c r="D1784">
        <v>0</v>
      </c>
      <c r="E1784" t="s">
        <v>115</v>
      </c>
      <c r="F1784" t="s">
        <v>115</v>
      </c>
      <c r="G1784" t="s">
        <v>98</v>
      </c>
      <c r="H1784">
        <v>2020</v>
      </c>
      <c r="I1784">
        <v>0.83</v>
      </c>
      <c r="J1784">
        <v>11.475413999999999</v>
      </c>
      <c r="K1784">
        <v>7.8088889999999997</v>
      </c>
      <c r="L1784">
        <v>3.6665249999999991</v>
      </c>
      <c r="M1784" t="s">
        <v>141</v>
      </c>
    </row>
    <row r="1785" spans="1:13" x14ac:dyDescent="0.3">
      <c r="A1785" t="s">
        <v>68</v>
      </c>
      <c r="B1785">
        <v>9.4083000000000006</v>
      </c>
      <c r="C1785">
        <v>13.825799999999999</v>
      </c>
      <c r="D1785">
        <v>0</v>
      </c>
      <c r="E1785" t="s">
        <v>115</v>
      </c>
      <c r="F1785" t="s">
        <v>115</v>
      </c>
      <c r="G1785" t="s">
        <v>100</v>
      </c>
      <c r="H1785">
        <v>2020</v>
      </c>
      <c r="I1785">
        <v>0</v>
      </c>
      <c r="J1785">
        <v>0</v>
      </c>
      <c r="K1785">
        <v>0</v>
      </c>
      <c r="L1785">
        <v>0</v>
      </c>
      <c r="M1785" t="s">
        <v>142</v>
      </c>
    </row>
    <row r="1786" spans="1:13" x14ac:dyDescent="0.3">
      <c r="A1786" t="s">
        <v>68</v>
      </c>
      <c r="B1786">
        <v>9.4083000000000006</v>
      </c>
      <c r="C1786">
        <v>13.825799999999999</v>
      </c>
      <c r="D1786">
        <v>0</v>
      </c>
      <c r="E1786" t="s">
        <v>115</v>
      </c>
      <c r="F1786" t="s">
        <v>115</v>
      </c>
      <c r="G1786" t="s">
        <v>101</v>
      </c>
      <c r="H1786">
        <v>2020</v>
      </c>
      <c r="I1786">
        <v>0.42</v>
      </c>
      <c r="J1786">
        <v>5.8068359999999997</v>
      </c>
      <c r="K1786">
        <v>3.9514860000000001</v>
      </c>
      <c r="L1786">
        <v>1.8553499999999996</v>
      </c>
      <c r="M1786" t="s">
        <v>143</v>
      </c>
    </row>
    <row r="1787" spans="1:13" x14ac:dyDescent="0.3">
      <c r="A1787" t="s">
        <v>68</v>
      </c>
      <c r="B1787">
        <v>9.4083000000000006</v>
      </c>
      <c r="C1787">
        <v>13.825799999999999</v>
      </c>
      <c r="D1787">
        <v>0</v>
      </c>
      <c r="E1787" t="s">
        <v>115</v>
      </c>
      <c r="F1787" t="s">
        <v>115</v>
      </c>
      <c r="G1787" t="s">
        <v>102</v>
      </c>
      <c r="H1787">
        <v>2020</v>
      </c>
      <c r="I1787">
        <v>0</v>
      </c>
      <c r="J1787">
        <v>0</v>
      </c>
      <c r="K1787">
        <v>0</v>
      </c>
      <c r="L1787">
        <v>0</v>
      </c>
      <c r="M1787" t="s">
        <v>144</v>
      </c>
    </row>
    <row r="1788" spans="1:13" x14ac:dyDescent="0.3">
      <c r="A1788" t="s">
        <v>68</v>
      </c>
      <c r="B1788">
        <v>9.4083000000000006</v>
      </c>
      <c r="C1788">
        <v>13.825799999999999</v>
      </c>
      <c r="D1788">
        <v>0</v>
      </c>
      <c r="E1788" t="s">
        <v>115</v>
      </c>
      <c r="F1788" t="s">
        <v>115</v>
      </c>
      <c r="G1788" t="s">
        <v>103</v>
      </c>
      <c r="H1788">
        <v>2020</v>
      </c>
      <c r="I1788">
        <v>0</v>
      </c>
      <c r="J1788">
        <v>0</v>
      </c>
      <c r="K1788">
        <v>0</v>
      </c>
      <c r="L1788">
        <v>0</v>
      </c>
      <c r="M1788" t="s">
        <v>145</v>
      </c>
    </row>
    <row r="1789" spans="1:13" x14ac:dyDescent="0.3">
      <c r="A1789" t="s">
        <v>68</v>
      </c>
      <c r="B1789">
        <v>9.4083000000000006</v>
      </c>
      <c r="C1789">
        <v>13.825799999999999</v>
      </c>
      <c r="D1789">
        <v>0</v>
      </c>
      <c r="E1789" t="s">
        <v>115</v>
      </c>
      <c r="F1789" t="s">
        <v>115</v>
      </c>
      <c r="G1789" t="s">
        <v>104</v>
      </c>
      <c r="H1789">
        <v>2020</v>
      </c>
      <c r="I1789">
        <v>1.23</v>
      </c>
      <c r="J1789">
        <v>17.005734</v>
      </c>
      <c r="K1789">
        <v>11.572209000000001</v>
      </c>
      <c r="L1789">
        <v>5.4335249999999995</v>
      </c>
      <c r="M1789" t="s">
        <v>146</v>
      </c>
    </row>
    <row r="1790" spans="1:13" x14ac:dyDescent="0.3">
      <c r="A1790" t="s">
        <v>68</v>
      </c>
      <c r="B1790">
        <v>9.4083000000000006</v>
      </c>
      <c r="C1790">
        <v>13.825799999999999</v>
      </c>
      <c r="D1790">
        <v>0</v>
      </c>
      <c r="E1790" t="s">
        <v>115</v>
      </c>
      <c r="F1790" t="s">
        <v>115</v>
      </c>
      <c r="G1790" t="s">
        <v>105</v>
      </c>
      <c r="H1790">
        <v>2020</v>
      </c>
      <c r="I1790">
        <v>2.88</v>
      </c>
      <c r="J1790">
        <v>39.818303999999998</v>
      </c>
      <c r="K1790">
        <v>27.095904000000001</v>
      </c>
      <c r="L1790">
        <v>12.722399999999997</v>
      </c>
      <c r="M1790" t="s">
        <v>147</v>
      </c>
    </row>
    <row r="1791" spans="1:13" x14ac:dyDescent="0.3">
      <c r="A1791" t="s">
        <v>68</v>
      </c>
      <c r="B1791">
        <v>9.4083000000000006</v>
      </c>
      <c r="C1791">
        <v>13.825799999999999</v>
      </c>
      <c r="D1791">
        <v>0</v>
      </c>
      <c r="E1791" t="s">
        <v>115</v>
      </c>
      <c r="F1791" t="s">
        <v>115</v>
      </c>
      <c r="G1791" t="s">
        <v>106</v>
      </c>
      <c r="H1791">
        <v>2020</v>
      </c>
      <c r="I1791">
        <v>0.76</v>
      </c>
      <c r="J1791">
        <v>10.507607999999999</v>
      </c>
      <c r="K1791">
        <v>7.1503080000000008</v>
      </c>
      <c r="L1791">
        <v>3.3572999999999986</v>
      </c>
      <c r="M1791" t="s">
        <v>148</v>
      </c>
    </row>
    <row r="1792" spans="1:13" x14ac:dyDescent="0.3">
      <c r="A1792" t="s">
        <v>68</v>
      </c>
      <c r="B1792">
        <v>9.4083000000000006</v>
      </c>
      <c r="C1792">
        <v>13.825799999999999</v>
      </c>
      <c r="D1792">
        <v>0</v>
      </c>
      <c r="E1792" t="s">
        <v>115</v>
      </c>
      <c r="F1792" t="s">
        <v>115</v>
      </c>
      <c r="G1792" t="s">
        <v>107</v>
      </c>
      <c r="H1792">
        <v>2021</v>
      </c>
      <c r="I1792">
        <v>0.22</v>
      </c>
      <c r="J1792">
        <v>3.0416759999999998</v>
      </c>
      <c r="K1792">
        <v>2.0698259999999999</v>
      </c>
      <c r="L1792">
        <v>0.97184999999999988</v>
      </c>
      <c r="M1792" t="s">
        <v>149</v>
      </c>
    </row>
    <row r="1793" spans="1:13" x14ac:dyDescent="0.3">
      <c r="A1793" t="s">
        <v>68</v>
      </c>
      <c r="B1793">
        <v>11.0868</v>
      </c>
      <c r="C1793">
        <v>16.8857</v>
      </c>
      <c r="D1793">
        <v>15.8033</v>
      </c>
      <c r="E1793" t="s">
        <v>15</v>
      </c>
      <c r="F1793" t="s">
        <v>15</v>
      </c>
      <c r="G1793" t="s">
        <v>98</v>
      </c>
      <c r="H1793">
        <v>2020</v>
      </c>
      <c r="I1793">
        <v>3.16</v>
      </c>
      <c r="J1793">
        <v>53.358812</v>
      </c>
      <c r="K1793">
        <v>35.034288000000004</v>
      </c>
      <c r="L1793">
        <v>18.324523999999997</v>
      </c>
      <c r="M1793" t="s">
        <v>141</v>
      </c>
    </row>
    <row r="1794" spans="1:13" x14ac:dyDescent="0.3">
      <c r="A1794" t="s">
        <v>68</v>
      </c>
      <c r="B1794">
        <v>11.0868</v>
      </c>
      <c r="C1794">
        <v>16.8857</v>
      </c>
      <c r="D1794">
        <v>15.8033</v>
      </c>
      <c r="E1794" t="s">
        <v>15</v>
      </c>
      <c r="F1794" t="s">
        <v>15</v>
      </c>
      <c r="G1794" t="s">
        <v>100</v>
      </c>
      <c r="H1794">
        <v>2020</v>
      </c>
      <c r="I1794">
        <v>0</v>
      </c>
      <c r="J1794">
        <v>0</v>
      </c>
      <c r="K1794">
        <v>0</v>
      </c>
      <c r="L1794">
        <v>0</v>
      </c>
      <c r="M1794" t="s">
        <v>142</v>
      </c>
    </row>
    <row r="1795" spans="1:13" x14ac:dyDescent="0.3">
      <c r="A1795" t="s">
        <v>68</v>
      </c>
      <c r="B1795">
        <v>11.0868</v>
      </c>
      <c r="C1795">
        <v>16.8857</v>
      </c>
      <c r="D1795">
        <v>15.8033</v>
      </c>
      <c r="E1795" t="s">
        <v>15</v>
      </c>
      <c r="F1795" t="s">
        <v>15</v>
      </c>
      <c r="G1795" t="s">
        <v>101</v>
      </c>
      <c r="H1795">
        <v>2020</v>
      </c>
      <c r="I1795">
        <v>1.76</v>
      </c>
      <c r="J1795">
        <v>29.718831999999999</v>
      </c>
      <c r="K1795">
        <v>19.512768000000001</v>
      </c>
      <c r="L1795">
        <v>10.206063999999998</v>
      </c>
      <c r="M1795" t="s">
        <v>143</v>
      </c>
    </row>
    <row r="1796" spans="1:13" x14ac:dyDescent="0.3">
      <c r="A1796" t="s">
        <v>68</v>
      </c>
      <c r="B1796">
        <v>11.0868</v>
      </c>
      <c r="C1796">
        <v>16.8857</v>
      </c>
      <c r="D1796">
        <v>15.8033</v>
      </c>
      <c r="E1796" t="s">
        <v>15</v>
      </c>
      <c r="F1796" t="s">
        <v>15</v>
      </c>
      <c r="G1796" t="s">
        <v>102</v>
      </c>
      <c r="H1796">
        <v>2020</v>
      </c>
      <c r="I1796">
        <v>0.69</v>
      </c>
      <c r="J1796">
        <v>11.651133</v>
      </c>
      <c r="K1796">
        <v>7.6498919999999995</v>
      </c>
      <c r="L1796">
        <v>4.0012410000000003</v>
      </c>
      <c r="M1796" t="s">
        <v>144</v>
      </c>
    </row>
    <row r="1797" spans="1:13" x14ac:dyDescent="0.3">
      <c r="A1797" t="s">
        <v>68</v>
      </c>
      <c r="B1797">
        <v>11.0868</v>
      </c>
      <c r="C1797">
        <v>16.8857</v>
      </c>
      <c r="D1797">
        <v>15.8033</v>
      </c>
      <c r="E1797" t="s">
        <v>15</v>
      </c>
      <c r="F1797" t="s">
        <v>15</v>
      </c>
      <c r="G1797" t="s">
        <v>103</v>
      </c>
      <c r="H1797">
        <v>2020</v>
      </c>
      <c r="I1797">
        <v>0</v>
      </c>
      <c r="J1797">
        <v>0</v>
      </c>
      <c r="K1797">
        <v>0</v>
      </c>
      <c r="L1797">
        <v>0</v>
      </c>
      <c r="M1797" t="s">
        <v>145</v>
      </c>
    </row>
    <row r="1798" spans="1:13" x14ac:dyDescent="0.3">
      <c r="A1798" t="s">
        <v>68</v>
      </c>
      <c r="B1798">
        <v>11.0868</v>
      </c>
      <c r="C1798">
        <v>16.8857</v>
      </c>
      <c r="D1798">
        <v>15.8033</v>
      </c>
      <c r="E1798" t="s">
        <v>15</v>
      </c>
      <c r="F1798" t="s">
        <v>15</v>
      </c>
      <c r="G1798" t="s">
        <v>104</v>
      </c>
      <c r="H1798">
        <v>2020</v>
      </c>
      <c r="I1798">
        <v>0</v>
      </c>
      <c r="J1798">
        <v>0</v>
      </c>
      <c r="K1798">
        <v>0</v>
      </c>
      <c r="L1798">
        <v>0</v>
      </c>
      <c r="M1798" t="s">
        <v>146</v>
      </c>
    </row>
    <row r="1799" spans="1:13" x14ac:dyDescent="0.3">
      <c r="A1799" t="s">
        <v>68</v>
      </c>
      <c r="B1799">
        <v>11.0868</v>
      </c>
      <c r="C1799">
        <v>16.8857</v>
      </c>
      <c r="D1799">
        <v>15.8033</v>
      </c>
      <c r="E1799" t="s">
        <v>15</v>
      </c>
      <c r="F1799" t="s">
        <v>15</v>
      </c>
      <c r="G1799" t="s">
        <v>105</v>
      </c>
      <c r="H1799">
        <v>2020</v>
      </c>
      <c r="I1799">
        <v>0</v>
      </c>
      <c r="J1799">
        <v>0</v>
      </c>
      <c r="K1799">
        <v>0</v>
      </c>
      <c r="L1799">
        <v>0</v>
      </c>
      <c r="M1799" t="s">
        <v>147</v>
      </c>
    </row>
    <row r="1800" spans="1:13" x14ac:dyDescent="0.3">
      <c r="A1800" t="s">
        <v>68</v>
      </c>
      <c r="B1800">
        <v>11.0868</v>
      </c>
      <c r="C1800">
        <v>16.8857</v>
      </c>
      <c r="D1800">
        <v>15.8033</v>
      </c>
      <c r="E1800" t="s">
        <v>15</v>
      </c>
      <c r="F1800" t="s">
        <v>15</v>
      </c>
      <c r="G1800" t="s">
        <v>106</v>
      </c>
      <c r="H1800">
        <v>2020</v>
      </c>
      <c r="I1800">
        <v>1.06</v>
      </c>
      <c r="J1800">
        <v>17.898842000000002</v>
      </c>
      <c r="K1800">
        <v>11.752008</v>
      </c>
      <c r="L1800">
        <v>6.1468340000000019</v>
      </c>
      <c r="M1800" t="s">
        <v>148</v>
      </c>
    </row>
    <row r="1801" spans="1:13" x14ac:dyDescent="0.3">
      <c r="A1801" t="s">
        <v>68</v>
      </c>
      <c r="B1801">
        <v>11.0868</v>
      </c>
      <c r="C1801">
        <v>16.8857</v>
      </c>
      <c r="D1801">
        <v>15.8033</v>
      </c>
      <c r="E1801" t="s">
        <v>15</v>
      </c>
      <c r="F1801" t="s">
        <v>15</v>
      </c>
      <c r="G1801" t="s">
        <v>107</v>
      </c>
      <c r="H1801">
        <v>2021</v>
      </c>
      <c r="I1801">
        <v>0</v>
      </c>
      <c r="J1801">
        <v>0</v>
      </c>
      <c r="K1801">
        <v>0</v>
      </c>
      <c r="L1801">
        <v>0</v>
      </c>
      <c r="M1801" t="s">
        <v>149</v>
      </c>
    </row>
    <row r="1802" spans="1:13" x14ac:dyDescent="0.3">
      <c r="A1802" t="s">
        <v>68</v>
      </c>
      <c r="B1802">
        <v>12.218400000000001</v>
      </c>
      <c r="C1802">
        <v>22.403300000000002</v>
      </c>
      <c r="D1802">
        <v>20.182500000000001</v>
      </c>
      <c r="E1802" t="s">
        <v>116</v>
      </c>
      <c r="F1802" t="s">
        <v>116</v>
      </c>
      <c r="G1802" t="s">
        <v>98</v>
      </c>
      <c r="H1802">
        <v>2020</v>
      </c>
      <c r="I1802">
        <v>2.58</v>
      </c>
      <c r="J1802">
        <v>57.800514000000007</v>
      </c>
      <c r="K1802">
        <v>31.523472000000002</v>
      </c>
      <c r="L1802">
        <v>26.277042000000005</v>
      </c>
      <c r="M1802" t="s">
        <v>141</v>
      </c>
    </row>
    <row r="1803" spans="1:13" x14ac:dyDescent="0.3">
      <c r="A1803" t="s">
        <v>68</v>
      </c>
      <c r="B1803">
        <v>12.218400000000001</v>
      </c>
      <c r="C1803">
        <v>22.403300000000002</v>
      </c>
      <c r="D1803">
        <v>20.182500000000001</v>
      </c>
      <c r="E1803" t="s">
        <v>116</v>
      </c>
      <c r="F1803" t="s">
        <v>116</v>
      </c>
      <c r="G1803" t="s">
        <v>100</v>
      </c>
      <c r="H1803">
        <v>2020</v>
      </c>
      <c r="I1803">
        <v>0</v>
      </c>
      <c r="J1803">
        <v>0</v>
      </c>
      <c r="K1803">
        <v>0</v>
      </c>
      <c r="L1803">
        <v>0</v>
      </c>
      <c r="M1803" t="s">
        <v>142</v>
      </c>
    </row>
    <row r="1804" spans="1:13" x14ac:dyDescent="0.3">
      <c r="A1804" t="s">
        <v>68</v>
      </c>
      <c r="B1804">
        <v>12.218400000000001</v>
      </c>
      <c r="C1804">
        <v>22.403300000000002</v>
      </c>
      <c r="D1804">
        <v>20.182500000000001</v>
      </c>
      <c r="E1804" t="s">
        <v>116</v>
      </c>
      <c r="F1804" t="s">
        <v>116</v>
      </c>
      <c r="G1804" t="s">
        <v>101</v>
      </c>
      <c r="H1804">
        <v>2020</v>
      </c>
      <c r="I1804">
        <v>0.68</v>
      </c>
      <c r="J1804">
        <v>15.234244000000002</v>
      </c>
      <c r="K1804">
        <v>8.3085120000000003</v>
      </c>
      <c r="L1804">
        <v>6.9257320000000018</v>
      </c>
      <c r="M1804" t="s">
        <v>143</v>
      </c>
    </row>
    <row r="1805" spans="1:13" x14ac:dyDescent="0.3">
      <c r="A1805" t="s">
        <v>68</v>
      </c>
      <c r="B1805">
        <v>12.218400000000001</v>
      </c>
      <c r="C1805">
        <v>22.403300000000002</v>
      </c>
      <c r="D1805">
        <v>20.182500000000001</v>
      </c>
      <c r="E1805" t="s">
        <v>116</v>
      </c>
      <c r="F1805" t="s">
        <v>116</v>
      </c>
      <c r="G1805" t="s">
        <v>102</v>
      </c>
      <c r="H1805">
        <v>2020</v>
      </c>
      <c r="I1805">
        <v>0</v>
      </c>
      <c r="J1805">
        <v>0</v>
      </c>
      <c r="K1805">
        <v>0</v>
      </c>
      <c r="L1805">
        <v>0</v>
      </c>
      <c r="M1805" t="s">
        <v>144</v>
      </c>
    </row>
    <row r="1806" spans="1:13" x14ac:dyDescent="0.3">
      <c r="A1806" t="s">
        <v>68</v>
      </c>
      <c r="B1806">
        <v>12.218400000000001</v>
      </c>
      <c r="C1806">
        <v>22.403300000000002</v>
      </c>
      <c r="D1806">
        <v>20.182500000000001</v>
      </c>
      <c r="E1806" t="s">
        <v>116</v>
      </c>
      <c r="F1806" t="s">
        <v>116</v>
      </c>
      <c r="G1806" t="s">
        <v>103</v>
      </c>
      <c r="H1806">
        <v>2020</v>
      </c>
      <c r="I1806">
        <v>2.95</v>
      </c>
      <c r="J1806">
        <v>66.089735000000005</v>
      </c>
      <c r="K1806">
        <v>36.044280000000008</v>
      </c>
      <c r="L1806">
        <v>30.045454999999997</v>
      </c>
      <c r="M1806" t="s">
        <v>145</v>
      </c>
    </row>
    <row r="1807" spans="1:13" x14ac:dyDescent="0.3">
      <c r="A1807" t="s">
        <v>68</v>
      </c>
      <c r="B1807">
        <v>12.218400000000001</v>
      </c>
      <c r="C1807">
        <v>22.403300000000002</v>
      </c>
      <c r="D1807">
        <v>20.182500000000001</v>
      </c>
      <c r="E1807" t="s">
        <v>116</v>
      </c>
      <c r="F1807" t="s">
        <v>116</v>
      </c>
      <c r="G1807" t="s">
        <v>104</v>
      </c>
      <c r="H1807">
        <v>2020</v>
      </c>
      <c r="I1807">
        <v>0</v>
      </c>
      <c r="J1807">
        <v>0</v>
      </c>
      <c r="K1807">
        <v>0</v>
      </c>
      <c r="L1807">
        <v>0</v>
      </c>
      <c r="M1807" t="s">
        <v>146</v>
      </c>
    </row>
    <row r="1808" spans="1:13" x14ac:dyDescent="0.3">
      <c r="A1808" t="s">
        <v>68</v>
      </c>
      <c r="B1808">
        <v>12.218400000000001</v>
      </c>
      <c r="C1808">
        <v>22.403300000000002</v>
      </c>
      <c r="D1808">
        <v>20.182500000000001</v>
      </c>
      <c r="E1808" t="s">
        <v>116</v>
      </c>
      <c r="F1808" t="s">
        <v>116</v>
      </c>
      <c r="G1808" t="s">
        <v>105</v>
      </c>
      <c r="H1808">
        <v>2020</v>
      </c>
      <c r="I1808">
        <v>0.3</v>
      </c>
      <c r="J1808">
        <v>6.7209900000000005</v>
      </c>
      <c r="K1808">
        <v>3.6655199999999999</v>
      </c>
      <c r="L1808">
        <v>3.0554700000000006</v>
      </c>
      <c r="M1808" t="s">
        <v>147</v>
      </c>
    </row>
    <row r="1809" spans="1:13" x14ac:dyDescent="0.3">
      <c r="A1809" t="s">
        <v>68</v>
      </c>
      <c r="B1809">
        <v>12.218400000000001</v>
      </c>
      <c r="C1809">
        <v>22.403300000000002</v>
      </c>
      <c r="D1809">
        <v>20.182500000000001</v>
      </c>
      <c r="E1809" t="s">
        <v>116</v>
      </c>
      <c r="F1809" t="s">
        <v>116</v>
      </c>
      <c r="G1809" t="s">
        <v>106</v>
      </c>
      <c r="H1809">
        <v>2020</v>
      </c>
      <c r="I1809">
        <v>3.19</v>
      </c>
      <c r="J1809">
        <v>71.466526999999999</v>
      </c>
      <c r="K1809">
        <v>38.976696000000004</v>
      </c>
      <c r="L1809">
        <v>32.489830999999995</v>
      </c>
      <c r="M1809" t="s">
        <v>148</v>
      </c>
    </row>
    <row r="1810" spans="1:13" x14ac:dyDescent="0.3">
      <c r="A1810" t="s">
        <v>68</v>
      </c>
      <c r="B1810">
        <v>12.218400000000001</v>
      </c>
      <c r="C1810">
        <v>22.403300000000002</v>
      </c>
      <c r="D1810">
        <v>20.182500000000001</v>
      </c>
      <c r="E1810" t="s">
        <v>116</v>
      </c>
      <c r="F1810" t="s">
        <v>116</v>
      </c>
      <c r="G1810" t="s">
        <v>107</v>
      </c>
      <c r="H1810">
        <v>2021</v>
      </c>
      <c r="I1810">
        <v>0.76</v>
      </c>
      <c r="J1810">
        <v>17.026508</v>
      </c>
      <c r="K1810">
        <v>9.2859840000000009</v>
      </c>
      <c r="L1810">
        <v>7.7405239999999988</v>
      </c>
      <c r="M1810" t="s">
        <v>149</v>
      </c>
    </row>
    <row r="1811" spans="1:13" x14ac:dyDescent="0.3">
      <c r="A1811" t="s">
        <v>68</v>
      </c>
      <c r="B1811">
        <v>10.095599999999999</v>
      </c>
      <c r="C1811">
        <v>17.843499999999999</v>
      </c>
      <c r="D1811">
        <v>19.3508</v>
      </c>
      <c r="E1811" t="s">
        <v>112</v>
      </c>
      <c r="F1811" t="s">
        <v>112</v>
      </c>
      <c r="G1811" t="s">
        <v>98</v>
      </c>
      <c r="H1811">
        <v>2020</v>
      </c>
      <c r="I1811">
        <v>0</v>
      </c>
      <c r="J1811">
        <v>0</v>
      </c>
      <c r="K1811">
        <v>0</v>
      </c>
      <c r="L1811">
        <v>0</v>
      </c>
      <c r="M1811" t="s">
        <v>141</v>
      </c>
    </row>
    <row r="1812" spans="1:13" x14ac:dyDescent="0.3">
      <c r="A1812" t="s">
        <v>68</v>
      </c>
      <c r="B1812">
        <v>10.095599999999999</v>
      </c>
      <c r="C1812">
        <v>17.843499999999999</v>
      </c>
      <c r="D1812">
        <v>19.3508</v>
      </c>
      <c r="E1812" t="s">
        <v>112</v>
      </c>
      <c r="F1812" t="s">
        <v>112</v>
      </c>
      <c r="G1812" t="s">
        <v>100</v>
      </c>
      <c r="H1812">
        <v>2020</v>
      </c>
      <c r="I1812">
        <v>4.7699999999999996</v>
      </c>
      <c r="J1812">
        <v>85.113494999999986</v>
      </c>
      <c r="K1812">
        <v>48.15601199999999</v>
      </c>
      <c r="L1812">
        <v>36.957482999999996</v>
      </c>
      <c r="M1812" t="s">
        <v>142</v>
      </c>
    </row>
    <row r="1813" spans="1:13" x14ac:dyDescent="0.3">
      <c r="A1813" t="s">
        <v>68</v>
      </c>
      <c r="B1813">
        <v>10.095599999999999</v>
      </c>
      <c r="C1813">
        <v>17.843499999999999</v>
      </c>
      <c r="D1813">
        <v>19.3508</v>
      </c>
      <c r="E1813" t="s">
        <v>112</v>
      </c>
      <c r="F1813" t="s">
        <v>112</v>
      </c>
      <c r="G1813" t="s">
        <v>101</v>
      </c>
      <c r="H1813">
        <v>2020</v>
      </c>
      <c r="I1813">
        <v>0.01</v>
      </c>
      <c r="J1813">
        <v>0.17843499999999998</v>
      </c>
      <c r="K1813">
        <v>0.10095599999999999</v>
      </c>
      <c r="L1813">
        <v>7.7478999999999992E-2</v>
      </c>
      <c r="M1813" t="s">
        <v>143</v>
      </c>
    </row>
    <row r="1814" spans="1:13" x14ac:dyDescent="0.3">
      <c r="A1814" t="s">
        <v>68</v>
      </c>
      <c r="B1814">
        <v>10.095599999999999</v>
      </c>
      <c r="C1814">
        <v>17.843499999999999</v>
      </c>
      <c r="D1814">
        <v>19.3508</v>
      </c>
      <c r="E1814" t="s">
        <v>112</v>
      </c>
      <c r="F1814" t="s">
        <v>112</v>
      </c>
      <c r="G1814" t="s">
        <v>102</v>
      </c>
      <c r="H1814">
        <v>2020</v>
      </c>
      <c r="I1814">
        <v>3.82</v>
      </c>
      <c r="J1814">
        <v>68.162169999999989</v>
      </c>
      <c r="K1814">
        <v>38.565191999999996</v>
      </c>
      <c r="L1814">
        <v>29.596977999999993</v>
      </c>
      <c r="M1814" t="s">
        <v>144</v>
      </c>
    </row>
    <row r="1815" spans="1:13" x14ac:dyDescent="0.3">
      <c r="A1815" t="s">
        <v>68</v>
      </c>
      <c r="B1815">
        <v>10.095599999999999</v>
      </c>
      <c r="C1815">
        <v>17.843499999999999</v>
      </c>
      <c r="D1815">
        <v>19.3508</v>
      </c>
      <c r="E1815" t="s">
        <v>112</v>
      </c>
      <c r="F1815" t="s">
        <v>112</v>
      </c>
      <c r="G1815" t="s">
        <v>103</v>
      </c>
      <c r="H1815">
        <v>2020</v>
      </c>
      <c r="I1815">
        <v>0</v>
      </c>
      <c r="J1815">
        <v>0</v>
      </c>
      <c r="K1815">
        <v>0</v>
      </c>
      <c r="L1815">
        <v>0</v>
      </c>
      <c r="M1815" t="s">
        <v>145</v>
      </c>
    </row>
    <row r="1816" spans="1:13" x14ac:dyDescent="0.3">
      <c r="A1816" t="s">
        <v>68</v>
      </c>
      <c r="B1816">
        <v>10.095599999999999</v>
      </c>
      <c r="C1816">
        <v>17.843499999999999</v>
      </c>
      <c r="D1816">
        <v>19.3508</v>
      </c>
      <c r="E1816" t="s">
        <v>112</v>
      </c>
      <c r="F1816" t="s">
        <v>112</v>
      </c>
      <c r="G1816" t="s">
        <v>104</v>
      </c>
      <c r="H1816">
        <v>2020</v>
      </c>
      <c r="I1816">
        <v>0</v>
      </c>
      <c r="J1816">
        <v>0</v>
      </c>
      <c r="K1816">
        <v>0</v>
      </c>
      <c r="L1816">
        <v>0</v>
      </c>
      <c r="M1816" t="s">
        <v>146</v>
      </c>
    </row>
    <row r="1817" spans="1:13" x14ac:dyDescent="0.3">
      <c r="A1817" t="s">
        <v>68</v>
      </c>
      <c r="B1817">
        <v>10.095599999999999</v>
      </c>
      <c r="C1817">
        <v>17.843499999999999</v>
      </c>
      <c r="D1817">
        <v>19.3508</v>
      </c>
      <c r="E1817" t="s">
        <v>112</v>
      </c>
      <c r="F1817" t="s">
        <v>112</v>
      </c>
      <c r="G1817" t="s">
        <v>105</v>
      </c>
      <c r="H1817">
        <v>2020</v>
      </c>
      <c r="I1817">
        <v>2.29</v>
      </c>
      <c r="J1817">
        <v>40.861615</v>
      </c>
      <c r="K1817">
        <v>23.118924</v>
      </c>
      <c r="L1817">
        <v>17.742691000000001</v>
      </c>
      <c r="M1817" t="s">
        <v>147</v>
      </c>
    </row>
    <row r="1818" spans="1:13" x14ac:dyDescent="0.3">
      <c r="A1818" t="s">
        <v>68</v>
      </c>
      <c r="B1818">
        <v>10.095599999999999</v>
      </c>
      <c r="C1818">
        <v>17.843499999999999</v>
      </c>
      <c r="D1818">
        <v>19.3508</v>
      </c>
      <c r="E1818" t="s">
        <v>112</v>
      </c>
      <c r="F1818" t="s">
        <v>112</v>
      </c>
      <c r="G1818" t="s">
        <v>106</v>
      </c>
      <c r="H1818">
        <v>2020</v>
      </c>
      <c r="I1818">
        <v>0.51</v>
      </c>
      <c r="J1818">
        <v>9.1001849999999997</v>
      </c>
      <c r="K1818">
        <v>5.1487559999999997</v>
      </c>
      <c r="L1818">
        <v>3.9514290000000001</v>
      </c>
      <c r="M1818" t="s">
        <v>148</v>
      </c>
    </row>
    <row r="1819" spans="1:13" x14ac:dyDescent="0.3">
      <c r="A1819" t="s">
        <v>68</v>
      </c>
      <c r="B1819">
        <v>10.095599999999999</v>
      </c>
      <c r="C1819">
        <v>17.843499999999999</v>
      </c>
      <c r="D1819">
        <v>19.3508</v>
      </c>
      <c r="E1819" t="s">
        <v>112</v>
      </c>
      <c r="F1819" t="s">
        <v>112</v>
      </c>
      <c r="G1819" t="s">
        <v>107</v>
      </c>
      <c r="H1819">
        <v>2021</v>
      </c>
      <c r="I1819">
        <v>0</v>
      </c>
      <c r="J1819">
        <v>0</v>
      </c>
      <c r="K1819">
        <v>0</v>
      </c>
      <c r="L1819">
        <v>0</v>
      </c>
      <c r="M1819" t="s">
        <v>149</v>
      </c>
    </row>
    <row r="1820" spans="1:13" x14ac:dyDescent="0.3">
      <c r="A1820" t="s">
        <v>69</v>
      </c>
      <c r="B1820">
        <v>111.887</v>
      </c>
      <c r="C1820">
        <v>155.75970000000001</v>
      </c>
      <c r="D1820">
        <v>163.816</v>
      </c>
      <c r="E1820" t="s">
        <v>112</v>
      </c>
      <c r="F1820" t="s">
        <v>112</v>
      </c>
      <c r="G1820" t="s">
        <v>98</v>
      </c>
      <c r="H1820">
        <v>2020</v>
      </c>
      <c r="I1820">
        <v>8.82</v>
      </c>
      <c r="J1820">
        <v>1373.8005540000001</v>
      </c>
      <c r="K1820">
        <v>986.84334000000001</v>
      </c>
      <c r="L1820">
        <v>386.95721400000014</v>
      </c>
      <c r="M1820" t="s">
        <v>141</v>
      </c>
    </row>
    <row r="1821" spans="1:13" x14ac:dyDescent="0.3">
      <c r="A1821" t="s">
        <v>69</v>
      </c>
      <c r="B1821">
        <v>111.887</v>
      </c>
      <c r="C1821">
        <v>155.75970000000001</v>
      </c>
      <c r="D1821">
        <v>163.816</v>
      </c>
      <c r="E1821" t="s">
        <v>112</v>
      </c>
      <c r="F1821" t="s">
        <v>112</v>
      </c>
      <c r="G1821" t="s">
        <v>100</v>
      </c>
      <c r="H1821">
        <v>2020</v>
      </c>
      <c r="I1821">
        <v>0</v>
      </c>
      <c r="J1821">
        <v>0</v>
      </c>
      <c r="K1821">
        <v>0</v>
      </c>
      <c r="L1821">
        <v>0</v>
      </c>
      <c r="M1821" t="s">
        <v>142</v>
      </c>
    </row>
    <row r="1822" spans="1:13" x14ac:dyDescent="0.3">
      <c r="A1822" t="s">
        <v>69</v>
      </c>
      <c r="B1822">
        <v>111.887</v>
      </c>
      <c r="C1822">
        <v>155.75970000000001</v>
      </c>
      <c r="D1822">
        <v>163.816</v>
      </c>
      <c r="E1822" t="s">
        <v>112</v>
      </c>
      <c r="F1822" t="s">
        <v>112</v>
      </c>
      <c r="G1822" t="s">
        <v>101</v>
      </c>
      <c r="H1822">
        <v>2020</v>
      </c>
      <c r="I1822">
        <v>0</v>
      </c>
      <c r="J1822">
        <v>0</v>
      </c>
      <c r="K1822">
        <v>0</v>
      </c>
      <c r="L1822">
        <v>0</v>
      </c>
      <c r="M1822" t="s">
        <v>143</v>
      </c>
    </row>
    <row r="1823" spans="1:13" x14ac:dyDescent="0.3">
      <c r="A1823" t="s">
        <v>69</v>
      </c>
      <c r="B1823">
        <v>111.887</v>
      </c>
      <c r="C1823">
        <v>155.75970000000001</v>
      </c>
      <c r="D1823">
        <v>163.816</v>
      </c>
      <c r="E1823" t="s">
        <v>112</v>
      </c>
      <c r="F1823" t="s">
        <v>112</v>
      </c>
      <c r="G1823" t="s">
        <v>102</v>
      </c>
      <c r="H1823">
        <v>2020</v>
      </c>
      <c r="I1823">
        <v>0</v>
      </c>
      <c r="J1823">
        <v>0</v>
      </c>
      <c r="K1823">
        <v>0</v>
      </c>
      <c r="L1823">
        <v>0</v>
      </c>
      <c r="M1823" t="s">
        <v>144</v>
      </c>
    </row>
    <row r="1824" spans="1:13" x14ac:dyDescent="0.3">
      <c r="A1824" t="s">
        <v>69</v>
      </c>
      <c r="B1824">
        <v>111.887</v>
      </c>
      <c r="C1824">
        <v>155.75970000000001</v>
      </c>
      <c r="D1824">
        <v>163.816</v>
      </c>
      <c r="E1824" t="s">
        <v>112</v>
      </c>
      <c r="F1824" t="s">
        <v>112</v>
      </c>
      <c r="G1824" t="s">
        <v>103</v>
      </c>
      <c r="H1824">
        <v>2020</v>
      </c>
      <c r="I1824">
        <v>4.32</v>
      </c>
      <c r="J1824">
        <v>672.88190400000008</v>
      </c>
      <c r="K1824">
        <v>483.35184000000004</v>
      </c>
      <c r="L1824">
        <v>189.53006400000004</v>
      </c>
      <c r="M1824" t="s">
        <v>145</v>
      </c>
    </row>
    <row r="1825" spans="1:13" x14ac:dyDescent="0.3">
      <c r="A1825" t="s">
        <v>69</v>
      </c>
      <c r="B1825">
        <v>111.887</v>
      </c>
      <c r="C1825">
        <v>155.75970000000001</v>
      </c>
      <c r="D1825">
        <v>163.816</v>
      </c>
      <c r="E1825" t="s">
        <v>112</v>
      </c>
      <c r="F1825" t="s">
        <v>112</v>
      </c>
      <c r="G1825" t="s">
        <v>104</v>
      </c>
      <c r="H1825">
        <v>2020</v>
      </c>
      <c r="I1825">
        <v>5.15</v>
      </c>
      <c r="J1825">
        <v>802.16245500000014</v>
      </c>
      <c r="K1825">
        <v>576.21805000000006</v>
      </c>
      <c r="L1825">
        <v>225.94440500000007</v>
      </c>
      <c r="M1825" t="s">
        <v>146</v>
      </c>
    </row>
    <row r="1826" spans="1:13" x14ac:dyDescent="0.3">
      <c r="A1826" t="s">
        <v>69</v>
      </c>
      <c r="B1826">
        <v>111.887</v>
      </c>
      <c r="C1826">
        <v>155.75970000000001</v>
      </c>
      <c r="D1826">
        <v>163.816</v>
      </c>
      <c r="E1826" t="s">
        <v>112</v>
      </c>
      <c r="F1826" t="s">
        <v>112</v>
      </c>
      <c r="G1826" t="s">
        <v>105</v>
      </c>
      <c r="H1826">
        <v>2020</v>
      </c>
      <c r="I1826">
        <v>0</v>
      </c>
      <c r="J1826">
        <v>0</v>
      </c>
      <c r="K1826">
        <v>0</v>
      </c>
      <c r="L1826">
        <v>0</v>
      </c>
      <c r="M1826" t="s">
        <v>147</v>
      </c>
    </row>
    <row r="1827" spans="1:13" x14ac:dyDescent="0.3">
      <c r="A1827" t="s">
        <v>69</v>
      </c>
      <c r="B1827">
        <v>111.887</v>
      </c>
      <c r="C1827">
        <v>155.75970000000001</v>
      </c>
      <c r="D1827">
        <v>163.816</v>
      </c>
      <c r="E1827" t="s">
        <v>112</v>
      </c>
      <c r="F1827" t="s">
        <v>112</v>
      </c>
      <c r="G1827" t="s">
        <v>106</v>
      </c>
      <c r="H1827">
        <v>2020</v>
      </c>
      <c r="I1827">
        <v>0</v>
      </c>
      <c r="J1827">
        <v>0</v>
      </c>
      <c r="K1827">
        <v>0</v>
      </c>
      <c r="L1827">
        <v>0</v>
      </c>
      <c r="M1827" t="s">
        <v>148</v>
      </c>
    </row>
    <row r="1828" spans="1:13" x14ac:dyDescent="0.3">
      <c r="A1828" t="s">
        <v>69</v>
      </c>
      <c r="B1828">
        <v>111.887</v>
      </c>
      <c r="C1828">
        <v>155.75970000000001</v>
      </c>
      <c r="D1828">
        <v>163.816</v>
      </c>
      <c r="E1828" t="s">
        <v>112</v>
      </c>
      <c r="F1828" t="s">
        <v>112</v>
      </c>
      <c r="G1828" t="s">
        <v>107</v>
      </c>
      <c r="H1828">
        <v>2021</v>
      </c>
      <c r="I1828">
        <v>3.9</v>
      </c>
      <c r="J1828">
        <v>607.46283000000005</v>
      </c>
      <c r="K1828">
        <v>436.35930000000002</v>
      </c>
      <c r="L1828">
        <v>171.10353000000003</v>
      </c>
      <c r="M1828" t="s">
        <v>149</v>
      </c>
    </row>
    <row r="1829" spans="1:13" x14ac:dyDescent="0.3">
      <c r="A1829" t="s">
        <v>69</v>
      </c>
      <c r="B1829">
        <v>117.07510000000001</v>
      </c>
      <c r="C1829">
        <v>163.28829999999999</v>
      </c>
      <c r="D1829">
        <v>178.21299999999999</v>
      </c>
      <c r="E1829" t="s">
        <v>16</v>
      </c>
      <c r="F1829" t="s">
        <v>16</v>
      </c>
      <c r="G1829" t="s">
        <v>98</v>
      </c>
      <c r="H1829">
        <v>2020</v>
      </c>
      <c r="I1829">
        <v>1.22</v>
      </c>
      <c r="J1829">
        <v>199.211726</v>
      </c>
      <c r="K1829">
        <v>142.83162200000001</v>
      </c>
      <c r="L1829">
        <v>56.380103999999989</v>
      </c>
      <c r="M1829" t="s">
        <v>141</v>
      </c>
    </row>
    <row r="1830" spans="1:13" x14ac:dyDescent="0.3">
      <c r="A1830" t="s">
        <v>69</v>
      </c>
      <c r="B1830">
        <v>117.07510000000001</v>
      </c>
      <c r="C1830">
        <v>163.28829999999999</v>
      </c>
      <c r="D1830">
        <v>178.21299999999999</v>
      </c>
      <c r="E1830" t="s">
        <v>16</v>
      </c>
      <c r="F1830" t="s">
        <v>16</v>
      </c>
      <c r="G1830" t="s">
        <v>100</v>
      </c>
      <c r="H1830">
        <v>2020</v>
      </c>
      <c r="I1830">
        <v>12.61</v>
      </c>
      <c r="J1830">
        <v>2059.0654629999999</v>
      </c>
      <c r="K1830">
        <v>1476.3170110000001</v>
      </c>
      <c r="L1830">
        <v>582.74845199999982</v>
      </c>
      <c r="M1830" t="s">
        <v>142</v>
      </c>
    </row>
    <row r="1831" spans="1:13" x14ac:dyDescent="0.3">
      <c r="A1831" t="s">
        <v>69</v>
      </c>
      <c r="B1831">
        <v>117.07510000000001</v>
      </c>
      <c r="C1831">
        <v>163.28829999999999</v>
      </c>
      <c r="D1831">
        <v>178.21299999999999</v>
      </c>
      <c r="E1831" t="s">
        <v>16</v>
      </c>
      <c r="F1831" t="s">
        <v>16</v>
      </c>
      <c r="G1831" t="s">
        <v>101</v>
      </c>
      <c r="H1831">
        <v>2020</v>
      </c>
      <c r="I1831">
        <v>0</v>
      </c>
      <c r="J1831">
        <v>0</v>
      </c>
      <c r="K1831">
        <v>0</v>
      </c>
      <c r="L1831">
        <v>0</v>
      </c>
      <c r="M1831" t="s">
        <v>143</v>
      </c>
    </row>
    <row r="1832" spans="1:13" x14ac:dyDescent="0.3">
      <c r="A1832" t="s">
        <v>69</v>
      </c>
      <c r="B1832">
        <v>117.07510000000001</v>
      </c>
      <c r="C1832">
        <v>163.28829999999999</v>
      </c>
      <c r="D1832">
        <v>178.21299999999999</v>
      </c>
      <c r="E1832" t="s">
        <v>16</v>
      </c>
      <c r="F1832" t="s">
        <v>16</v>
      </c>
      <c r="G1832" t="s">
        <v>102</v>
      </c>
      <c r="H1832">
        <v>2020</v>
      </c>
      <c r="I1832">
        <v>0</v>
      </c>
      <c r="J1832">
        <v>0</v>
      </c>
      <c r="K1832">
        <v>0</v>
      </c>
      <c r="L1832">
        <v>0</v>
      </c>
      <c r="M1832" t="s">
        <v>144</v>
      </c>
    </row>
    <row r="1833" spans="1:13" x14ac:dyDescent="0.3">
      <c r="A1833" t="s">
        <v>69</v>
      </c>
      <c r="B1833">
        <v>117.07510000000001</v>
      </c>
      <c r="C1833">
        <v>163.28829999999999</v>
      </c>
      <c r="D1833">
        <v>178.21299999999999</v>
      </c>
      <c r="E1833" t="s">
        <v>16</v>
      </c>
      <c r="F1833" t="s">
        <v>16</v>
      </c>
      <c r="G1833" t="s">
        <v>103</v>
      </c>
      <c r="H1833">
        <v>2020</v>
      </c>
      <c r="I1833">
        <v>0</v>
      </c>
      <c r="J1833">
        <v>0</v>
      </c>
      <c r="K1833">
        <v>0</v>
      </c>
      <c r="L1833">
        <v>0</v>
      </c>
      <c r="M1833" t="s">
        <v>145</v>
      </c>
    </row>
    <row r="1834" spans="1:13" x14ac:dyDescent="0.3">
      <c r="A1834" t="s">
        <v>69</v>
      </c>
      <c r="B1834">
        <v>117.07510000000001</v>
      </c>
      <c r="C1834">
        <v>163.28829999999999</v>
      </c>
      <c r="D1834">
        <v>178.21299999999999</v>
      </c>
      <c r="E1834" t="s">
        <v>16</v>
      </c>
      <c r="F1834" t="s">
        <v>16</v>
      </c>
      <c r="G1834" t="s">
        <v>104</v>
      </c>
      <c r="H1834">
        <v>2020</v>
      </c>
      <c r="I1834">
        <v>1.94</v>
      </c>
      <c r="J1834">
        <v>316.77930199999997</v>
      </c>
      <c r="K1834">
        <v>227.12569400000001</v>
      </c>
      <c r="L1834">
        <v>89.653607999999963</v>
      </c>
      <c r="M1834" t="s">
        <v>146</v>
      </c>
    </row>
    <row r="1835" spans="1:13" x14ac:dyDescent="0.3">
      <c r="A1835" t="s">
        <v>69</v>
      </c>
      <c r="B1835">
        <v>117.07510000000001</v>
      </c>
      <c r="C1835">
        <v>163.28829999999999</v>
      </c>
      <c r="D1835">
        <v>178.21299999999999</v>
      </c>
      <c r="E1835" t="s">
        <v>16</v>
      </c>
      <c r="F1835" t="s">
        <v>16</v>
      </c>
      <c r="G1835" t="s">
        <v>105</v>
      </c>
      <c r="H1835">
        <v>2020</v>
      </c>
      <c r="I1835">
        <v>0.9</v>
      </c>
      <c r="J1835">
        <v>146.95947000000001</v>
      </c>
      <c r="K1835">
        <v>105.36759000000001</v>
      </c>
      <c r="L1835">
        <v>41.591880000000003</v>
      </c>
      <c r="M1835" t="s">
        <v>147</v>
      </c>
    </row>
    <row r="1836" spans="1:13" x14ac:dyDescent="0.3">
      <c r="A1836" t="s">
        <v>69</v>
      </c>
      <c r="B1836">
        <v>117.07510000000001</v>
      </c>
      <c r="C1836">
        <v>163.28829999999999</v>
      </c>
      <c r="D1836">
        <v>178.21299999999999</v>
      </c>
      <c r="E1836" t="s">
        <v>16</v>
      </c>
      <c r="F1836" t="s">
        <v>16</v>
      </c>
      <c r="G1836" t="s">
        <v>106</v>
      </c>
      <c r="H1836">
        <v>2020</v>
      </c>
      <c r="I1836">
        <v>3.04</v>
      </c>
      <c r="J1836">
        <v>496.396432</v>
      </c>
      <c r="K1836">
        <v>355.90830400000004</v>
      </c>
      <c r="L1836">
        <v>140.48812799999996</v>
      </c>
      <c r="M1836" t="s">
        <v>148</v>
      </c>
    </row>
    <row r="1837" spans="1:13" x14ac:dyDescent="0.3">
      <c r="A1837" t="s">
        <v>69</v>
      </c>
      <c r="B1837">
        <v>117.07510000000001</v>
      </c>
      <c r="C1837">
        <v>163.28829999999999</v>
      </c>
      <c r="D1837">
        <v>178.21299999999999</v>
      </c>
      <c r="E1837" t="s">
        <v>16</v>
      </c>
      <c r="F1837" t="s">
        <v>16</v>
      </c>
      <c r="G1837" t="s">
        <v>107</v>
      </c>
      <c r="H1837">
        <v>2021</v>
      </c>
      <c r="I1837">
        <v>0</v>
      </c>
      <c r="J1837">
        <v>0</v>
      </c>
      <c r="K1837">
        <v>0</v>
      </c>
      <c r="L1837">
        <v>0</v>
      </c>
      <c r="M1837" t="s">
        <v>149</v>
      </c>
    </row>
    <row r="1838" spans="1:13" x14ac:dyDescent="0.3">
      <c r="A1838" t="s">
        <v>70</v>
      </c>
      <c r="B1838">
        <v>8.9928000000000008</v>
      </c>
      <c r="C1838">
        <v>12.766500000000001</v>
      </c>
      <c r="D1838">
        <v>15.059799999999999</v>
      </c>
      <c r="E1838" t="s">
        <v>112</v>
      </c>
      <c r="F1838" t="s">
        <v>112</v>
      </c>
      <c r="G1838" t="s">
        <v>98</v>
      </c>
      <c r="H1838">
        <v>2020</v>
      </c>
      <c r="I1838">
        <v>0.15</v>
      </c>
      <c r="J1838">
        <v>1.9149750000000001</v>
      </c>
      <c r="K1838">
        <v>1.3489200000000001</v>
      </c>
      <c r="L1838">
        <v>0.56605499999999997</v>
      </c>
      <c r="M1838" t="s">
        <v>141</v>
      </c>
    </row>
    <row r="1839" spans="1:13" x14ac:dyDescent="0.3">
      <c r="A1839" t="s">
        <v>70</v>
      </c>
      <c r="B1839">
        <v>8.9928000000000008</v>
      </c>
      <c r="C1839">
        <v>12.766500000000001</v>
      </c>
      <c r="D1839">
        <v>15.059799999999999</v>
      </c>
      <c r="E1839" t="s">
        <v>112</v>
      </c>
      <c r="F1839" t="s">
        <v>112</v>
      </c>
      <c r="G1839" t="s">
        <v>100</v>
      </c>
      <c r="H1839">
        <v>2020</v>
      </c>
      <c r="I1839">
        <v>0.45</v>
      </c>
      <c r="J1839">
        <v>5.7449250000000003</v>
      </c>
      <c r="K1839">
        <v>4.0467600000000008</v>
      </c>
      <c r="L1839">
        <v>1.6981649999999995</v>
      </c>
      <c r="M1839" t="s">
        <v>142</v>
      </c>
    </row>
    <row r="1840" spans="1:13" x14ac:dyDescent="0.3">
      <c r="A1840" t="s">
        <v>70</v>
      </c>
      <c r="B1840">
        <v>8.9928000000000008</v>
      </c>
      <c r="C1840">
        <v>12.766500000000001</v>
      </c>
      <c r="D1840">
        <v>15.059799999999999</v>
      </c>
      <c r="E1840" t="s">
        <v>112</v>
      </c>
      <c r="F1840" t="s">
        <v>112</v>
      </c>
      <c r="G1840" t="s">
        <v>101</v>
      </c>
      <c r="H1840">
        <v>2020</v>
      </c>
      <c r="I1840">
        <v>0.1</v>
      </c>
      <c r="J1840">
        <v>1.2766500000000001</v>
      </c>
      <c r="K1840">
        <v>0.89928000000000008</v>
      </c>
      <c r="L1840">
        <v>0.37736999999999998</v>
      </c>
      <c r="M1840" t="s">
        <v>143</v>
      </c>
    </row>
    <row r="1841" spans="1:13" x14ac:dyDescent="0.3">
      <c r="A1841" t="s">
        <v>70</v>
      </c>
      <c r="B1841">
        <v>8.9928000000000008</v>
      </c>
      <c r="C1841">
        <v>12.766500000000001</v>
      </c>
      <c r="D1841">
        <v>15.059799999999999</v>
      </c>
      <c r="E1841" t="s">
        <v>112</v>
      </c>
      <c r="F1841" t="s">
        <v>112</v>
      </c>
      <c r="G1841" t="s">
        <v>102</v>
      </c>
      <c r="H1841">
        <v>2020</v>
      </c>
      <c r="I1841">
        <v>0</v>
      </c>
      <c r="J1841">
        <v>0</v>
      </c>
      <c r="K1841">
        <v>0</v>
      </c>
      <c r="L1841">
        <v>0</v>
      </c>
      <c r="M1841" t="s">
        <v>144</v>
      </c>
    </row>
    <row r="1842" spans="1:13" x14ac:dyDescent="0.3">
      <c r="A1842" t="s">
        <v>70</v>
      </c>
      <c r="B1842">
        <v>8.9928000000000008</v>
      </c>
      <c r="C1842">
        <v>12.766500000000001</v>
      </c>
      <c r="D1842">
        <v>15.059799999999999</v>
      </c>
      <c r="E1842" t="s">
        <v>112</v>
      </c>
      <c r="F1842" t="s">
        <v>112</v>
      </c>
      <c r="G1842" t="s">
        <v>103</v>
      </c>
      <c r="H1842">
        <v>2020</v>
      </c>
      <c r="I1842">
        <v>0.21</v>
      </c>
      <c r="J1842">
        <v>2.680965</v>
      </c>
      <c r="K1842">
        <v>1.8884880000000002</v>
      </c>
      <c r="L1842">
        <v>0.79247699999999988</v>
      </c>
      <c r="M1842" t="s">
        <v>145</v>
      </c>
    </row>
    <row r="1843" spans="1:13" x14ac:dyDescent="0.3">
      <c r="A1843" t="s">
        <v>70</v>
      </c>
      <c r="B1843">
        <v>8.9928000000000008</v>
      </c>
      <c r="C1843">
        <v>12.766500000000001</v>
      </c>
      <c r="D1843">
        <v>15.059799999999999</v>
      </c>
      <c r="E1843" t="s">
        <v>112</v>
      </c>
      <c r="F1843" t="s">
        <v>112</v>
      </c>
      <c r="G1843" t="s">
        <v>104</v>
      </c>
      <c r="H1843">
        <v>2020</v>
      </c>
      <c r="I1843">
        <v>0.8</v>
      </c>
      <c r="J1843">
        <v>10.213200000000001</v>
      </c>
      <c r="K1843">
        <v>7.1942400000000006</v>
      </c>
      <c r="L1843">
        <v>3.0189599999999999</v>
      </c>
      <c r="M1843" t="s">
        <v>146</v>
      </c>
    </row>
    <row r="1844" spans="1:13" x14ac:dyDescent="0.3">
      <c r="A1844" t="s">
        <v>70</v>
      </c>
      <c r="B1844">
        <v>8.9928000000000008</v>
      </c>
      <c r="C1844">
        <v>12.766500000000001</v>
      </c>
      <c r="D1844">
        <v>15.059799999999999</v>
      </c>
      <c r="E1844" t="s">
        <v>112</v>
      </c>
      <c r="F1844" t="s">
        <v>112</v>
      </c>
      <c r="G1844" t="s">
        <v>105</v>
      </c>
      <c r="H1844">
        <v>2020</v>
      </c>
      <c r="I1844">
        <v>0</v>
      </c>
      <c r="J1844">
        <v>0</v>
      </c>
      <c r="K1844">
        <v>0</v>
      </c>
      <c r="L1844">
        <v>0</v>
      </c>
      <c r="M1844" t="s">
        <v>147</v>
      </c>
    </row>
    <row r="1845" spans="1:13" x14ac:dyDescent="0.3">
      <c r="A1845" t="s">
        <v>70</v>
      </c>
      <c r="B1845">
        <v>8.9928000000000008</v>
      </c>
      <c r="C1845">
        <v>12.766500000000001</v>
      </c>
      <c r="D1845">
        <v>15.059799999999999</v>
      </c>
      <c r="E1845" t="s">
        <v>112</v>
      </c>
      <c r="F1845" t="s">
        <v>112</v>
      </c>
      <c r="G1845" t="s">
        <v>106</v>
      </c>
      <c r="H1845">
        <v>2020</v>
      </c>
      <c r="I1845">
        <v>0.28999999999999998</v>
      </c>
      <c r="J1845">
        <v>3.7022849999999998</v>
      </c>
      <c r="K1845">
        <v>2.6079120000000002</v>
      </c>
      <c r="L1845">
        <v>1.0943729999999996</v>
      </c>
      <c r="M1845" t="s">
        <v>148</v>
      </c>
    </row>
    <row r="1846" spans="1:13" x14ac:dyDescent="0.3">
      <c r="A1846" t="s">
        <v>70</v>
      </c>
      <c r="B1846">
        <v>8.9928000000000008</v>
      </c>
      <c r="C1846">
        <v>12.766500000000001</v>
      </c>
      <c r="D1846">
        <v>15.059799999999999</v>
      </c>
      <c r="E1846" t="s">
        <v>112</v>
      </c>
      <c r="F1846" t="s">
        <v>112</v>
      </c>
      <c r="G1846" t="s">
        <v>107</v>
      </c>
      <c r="H1846">
        <v>2021</v>
      </c>
      <c r="I1846">
        <v>0</v>
      </c>
      <c r="J1846">
        <v>0</v>
      </c>
      <c r="K1846">
        <v>0</v>
      </c>
      <c r="L1846">
        <v>0</v>
      </c>
      <c r="M1846" t="s">
        <v>149</v>
      </c>
    </row>
    <row r="1847" spans="1:13" x14ac:dyDescent="0.3">
      <c r="A1847" t="s">
        <v>70</v>
      </c>
      <c r="B1847">
        <v>5.6334999999999997</v>
      </c>
      <c r="C1847">
        <v>8.9079999999999995</v>
      </c>
      <c r="D1847">
        <v>8.6266999999999996</v>
      </c>
      <c r="E1847" t="s">
        <v>115</v>
      </c>
      <c r="F1847" t="s">
        <v>115</v>
      </c>
      <c r="G1847" t="s">
        <v>98</v>
      </c>
      <c r="H1847">
        <v>2020</v>
      </c>
      <c r="I1847">
        <v>7.54</v>
      </c>
      <c r="J1847">
        <v>67.166319999999999</v>
      </c>
      <c r="K1847">
        <v>42.476590000000002</v>
      </c>
      <c r="L1847">
        <v>24.689729999999997</v>
      </c>
      <c r="M1847" t="s">
        <v>141</v>
      </c>
    </row>
    <row r="1848" spans="1:13" x14ac:dyDescent="0.3">
      <c r="A1848" t="s">
        <v>70</v>
      </c>
      <c r="B1848">
        <v>5.6334999999999997</v>
      </c>
      <c r="C1848">
        <v>8.9079999999999995</v>
      </c>
      <c r="D1848">
        <v>8.6266999999999996</v>
      </c>
      <c r="E1848" t="s">
        <v>115</v>
      </c>
      <c r="F1848" t="s">
        <v>115</v>
      </c>
      <c r="G1848" t="s">
        <v>100</v>
      </c>
      <c r="H1848">
        <v>2020</v>
      </c>
      <c r="I1848">
        <v>12.41</v>
      </c>
      <c r="J1848">
        <v>110.54827999999999</v>
      </c>
      <c r="K1848">
        <v>69.911734999999993</v>
      </c>
      <c r="L1848">
        <v>40.636544999999998</v>
      </c>
      <c r="M1848" t="s">
        <v>142</v>
      </c>
    </row>
    <row r="1849" spans="1:13" x14ac:dyDescent="0.3">
      <c r="A1849" t="s">
        <v>70</v>
      </c>
      <c r="B1849">
        <v>5.6334999999999997</v>
      </c>
      <c r="C1849">
        <v>8.9079999999999995</v>
      </c>
      <c r="D1849">
        <v>8.6266999999999996</v>
      </c>
      <c r="E1849" t="s">
        <v>115</v>
      </c>
      <c r="F1849" t="s">
        <v>115</v>
      </c>
      <c r="G1849" t="s">
        <v>101</v>
      </c>
      <c r="H1849">
        <v>2020</v>
      </c>
      <c r="I1849">
        <v>3.43</v>
      </c>
      <c r="J1849">
        <v>30.55444</v>
      </c>
      <c r="K1849">
        <v>19.322904999999999</v>
      </c>
      <c r="L1849">
        <v>11.231535000000001</v>
      </c>
      <c r="M1849" t="s">
        <v>143</v>
      </c>
    </row>
    <row r="1850" spans="1:13" x14ac:dyDescent="0.3">
      <c r="A1850" t="s">
        <v>70</v>
      </c>
      <c r="B1850">
        <v>5.6334999999999997</v>
      </c>
      <c r="C1850">
        <v>8.9079999999999995</v>
      </c>
      <c r="D1850">
        <v>8.6266999999999996</v>
      </c>
      <c r="E1850" t="s">
        <v>115</v>
      </c>
      <c r="F1850" t="s">
        <v>115</v>
      </c>
      <c r="G1850" t="s">
        <v>102</v>
      </c>
      <c r="H1850">
        <v>2020</v>
      </c>
      <c r="I1850">
        <v>0</v>
      </c>
      <c r="J1850">
        <v>0</v>
      </c>
      <c r="K1850">
        <v>0</v>
      </c>
      <c r="L1850">
        <v>0</v>
      </c>
      <c r="M1850" t="s">
        <v>144</v>
      </c>
    </row>
    <row r="1851" spans="1:13" x14ac:dyDescent="0.3">
      <c r="A1851" t="s">
        <v>70</v>
      </c>
      <c r="B1851">
        <v>5.6334999999999997</v>
      </c>
      <c r="C1851">
        <v>8.9079999999999995</v>
      </c>
      <c r="D1851">
        <v>8.6266999999999996</v>
      </c>
      <c r="E1851" t="s">
        <v>115</v>
      </c>
      <c r="F1851" t="s">
        <v>115</v>
      </c>
      <c r="G1851" t="s">
        <v>103</v>
      </c>
      <c r="H1851">
        <v>2020</v>
      </c>
      <c r="I1851">
        <v>0</v>
      </c>
      <c r="J1851">
        <v>0</v>
      </c>
      <c r="K1851">
        <v>0</v>
      </c>
      <c r="L1851">
        <v>0</v>
      </c>
      <c r="M1851" t="s">
        <v>145</v>
      </c>
    </row>
    <row r="1852" spans="1:13" x14ac:dyDescent="0.3">
      <c r="A1852" t="s">
        <v>70</v>
      </c>
      <c r="B1852">
        <v>5.6334999999999997</v>
      </c>
      <c r="C1852">
        <v>8.9079999999999995</v>
      </c>
      <c r="D1852">
        <v>8.6266999999999996</v>
      </c>
      <c r="E1852" t="s">
        <v>115</v>
      </c>
      <c r="F1852" t="s">
        <v>115</v>
      </c>
      <c r="G1852" t="s">
        <v>104</v>
      </c>
      <c r="H1852">
        <v>2020</v>
      </c>
      <c r="I1852">
        <v>0.1</v>
      </c>
      <c r="J1852">
        <v>0.89080000000000004</v>
      </c>
      <c r="K1852">
        <v>0.56335000000000002</v>
      </c>
      <c r="L1852">
        <v>0.32745000000000002</v>
      </c>
      <c r="M1852" t="s">
        <v>146</v>
      </c>
    </row>
    <row r="1853" spans="1:13" x14ac:dyDescent="0.3">
      <c r="A1853" t="s">
        <v>70</v>
      </c>
      <c r="B1853">
        <v>5.6334999999999997</v>
      </c>
      <c r="C1853">
        <v>8.9079999999999995</v>
      </c>
      <c r="D1853">
        <v>8.6266999999999996</v>
      </c>
      <c r="E1853" t="s">
        <v>115</v>
      </c>
      <c r="F1853" t="s">
        <v>115</v>
      </c>
      <c r="G1853" t="s">
        <v>105</v>
      </c>
      <c r="H1853">
        <v>2020</v>
      </c>
      <c r="I1853">
        <v>4.32</v>
      </c>
      <c r="J1853">
        <v>38.482559999999999</v>
      </c>
      <c r="K1853">
        <v>24.33672</v>
      </c>
      <c r="L1853">
        <v>14.14584</v>
      </c>
      <c r="M1853" t="s">
        <v>147</v>
      </c>
    </row>
    <row r="1854" spans="1:13" x14ac:dyDescent="0.3">
      <c r="A1854" t="s">
        <v>70</v>
      </c>
      <c r="B1854">
        <v>5.6334999999999997</v>
      </c>
      <c r="C1854">
        <v>8.9079999999999995</v>
      </c>
      <c r="D1854">
        <v>8.6266999999999996</v>
      </c>
      <c r="E1854" t="s">
        <v>115</v>
      </c>
      <c r="F1854" t="s">
        <v>115</v>
      </c>
      <c r="G1854" t="s">
        <v>106</v>
      </c>
      <c r="H1854">
        <v>2020</v>
      </c>
      <c r="I1854">
        <v>0</v>
      </c>
      <c r="J1854">
        <v>0</v>
      </c>
      <c r="K1854">
        <v>0</v>
      </c>
      <c r="L1854">
        <v>0</v>
      </c>
      <c r="M1854" t="s">
        <v>148</v>
      </c>
    </row>
    <row r="1855" spans="1:13" x14ac:dyDescent="0.3">
      <c r="A1855" t="s">
        <v>70</v>
      </c>
      <c r="B1855">
        <v>5.6334999999999997</v>
      </c>
      <c r="C1855">
        <v>8.9079999999999995</v>
      </c>
      <c r="D1855">
        <v>8.6266999999999996</v>
      </c>
      <c r="E1855" t="s">
        <v>115</v>
      </c>
      <c r="F1855" t="s">
        <v>115</v>
      </c>
      <c r="G1855" t="s">
        <v>107</v>
      </c>
      <c r="H1855">
        <v>2021</v>
      </c>
      <c r="I1855">
        <v>0.36</v>
      </c>
      <c r="J1855">
        <v>3.2068799999999995</v>
      </c>
      <c r="K1855">
        <v>2.02806</v>
      </c>
      <c r="L1855">
        <v>1.1788199999999995</v>
      </c>
      <c r="M1855" t="s">
        <v>149</v>
      </c>
    </row>
    <row r="1856" spans="1:13" x14ac:dyDescent="0.3">
      <c r="A1856" t="s">
        <v>70</v>
      </c>
      <c r="B1856">
        <v>2.3258000000000001</v>
      </c>
      <c r="C1856">
        <v>4.3653000000000004</v>
      </c>
      <c r="D1856">
        <v>4.9951999999999996</v>
      </c>
      <c r="E1856" t="s">
        <v>116</v>
      </c>
      <c r="F1856" t="s">
        <v>116</v>
      </c>
      <c r="G1856" t="s">
        <v>98</v>
      </c>
      <c r="H1856">
        <v>2020</v>
      </c>
      <c r="I1856">
        <v>0.36</v>
      </c>
      <c r="J1856">
        <v>1.5715080000000001</v>
      </c>
      <c r="K1856">
        <v>0.83728800000000003</v>
      </c>
      <c r="L1856">
        <v>0.73422000000000009</v>
      </c>
      <c r="M1856" t="s">
        <v>141</v>
      </c>
    </row>
    <row r="1857" spans="1:13" x14ac:dyDescent="0.3">
      <c r="A1857" t="s">
        <v>70</v>
      </c>
      <c r="B1857">
        <v>2.3258000000000001</v>
      </c>
      <c r="C1857">
        <v>4.3653000000000004</v>
      </c>
      <c r="D1857">
        <v>4.9951999999999996</v>
      </c>
      <c r="E1857" t="s">
        <v>116</v>
      </c>
      <c r="F1857" t="s">
        <v>116</v>
      </c>
      <c r="G1857" t="s">
        <v>100</v>
      </c>
      <c r="H1857">
        <v>2020</v>
      </c>
      <c r="I1857">
        <v>0.99</v>
      </c>
      <c r="J1857">
        <v>4.3216470000000005</v>
      </c>
      <c r="K1857">
        <v>2.3025419999999999</v>
      </c>
      <c r="L1857">
        <v>2.0191050000000006</v>
      </c>
      <c r="M1857" t="s">
        <v>142</v>
      </c>
    </row>
    <row r="1858" spans="1:13" x14ac:dyDescent="0.3">
      <c r="A1858" t="s">
        <v>70</v>
      </c>
      <c r="B1858">
        <v>2.3258000000000001</v>
      </c>
      <c r="C1858">
        <v>4.3653000000000004</v>
      </c>
      <c r="D1858">
        <v>4.9951999999999996</v>
      </c>
      <c r="E1858" t="s">
        <v>116</v>
      </c>
      <c r="F1858" t="s">
        <v>116</v>
      </c>
      <c r="G1858" t="s">
        <v>101</v>
      </c>
      <c r="H1858">
        <v>2020</v>
      </c>
      <c r="I1858">
        <v>0.99</v>
      </c>
      <c r="J1858">
        <v>4.3216470000000005</v>
      </c>
      <c r="K1858">
        <v>2.3025419999999999</v>
      </c>
      <c r="L1858">
        <v>2.0191050000000006</v>
      </c>
      <c r="M1858" t="s">
        <v>143</v>
      </c>
    </row>
    <row r="1859" spans="1:13" x14ac:dyDescent="0.3">
      <c r="A1859" t="s">
        <v>70</v>
      </c>
      <c r="B1859">
        <v>2.3258000000000001</v>
      </c>
      <c r="C1859">
        <v>4.3653000000000004</v>
      </c>
      <c r="D1859">
        <v>4.9951999999999996</v>
      </c>
      <c r="E1859" t="s">
        <v>116</v>
      </c>
      <c r="F1859" t="s">
        <v>116</v>
      </c>
      <c r="G1859" t="s">
        <v>102</v>
      </c>
      <c r="H1859">
        <v>2020</v>
      </c>
      <c r="I1859">
        <v>0</v>
      </c>
      <c r="J1859">
        <v>0</v>
      </c>
      <c r="K1859">
        <v>0</v>
      </c>
      <c r="L1859">
        <v>0</v>
      </c>
      <c r="M1859" t="s">
        <v>144</v>
      </c>
    </row>
    <row r="1860" spans="1:13" x14ac:dyDescent="0.3">
      <c r="A1860" t="s">
        <v>70</v>
      </c>
      <c r="B1860">
        <v>2.3258000000000001</v>
      </c>
      <c r="C1860">
        <v>4.3653000000000004</v>
      </c>
      <c r="D1860">
        <v>4.9951999999999996</v>
      </c>
      <c r="E1860" t="s">
        <v>116</v>
      </c>
      <c r="F1860" t="s">
        <v>116</v>
      </c>
      <c r="G1860" t="s">
        <v>103</v>
      </c>
      <c r="H1860">
        <v>2020</v>
      </c>
      <c r="I1860">
        <v>0.38</v>
      </c>
      <c r="J1860">
        <v>1.6588140000000002</v>
      </c>
      <c r="K1860">
        <v>0.88380400000000003</v>
      </c>
      <c r="L1860">
        <v>0.7750100000000002</v>
      </c>
      <c r="M1860" t="s">
        <v>145</v>
      </c>
    </row>
    <row r="1861" spans="1:13" x14ac:dyDescent="0.3">
      <c r="A1861" t="s">
        <v>70</v>
      </c>
      <c r="B1861">
        <v>2.3258000000000001</v>
      </c>
      <c r="C1861">
        <v>4.3653000000000004</v>
      </c>
      <c r="D1861">
        <v>4.9951999999999996</v>
      </c>
      <c r="E1861" t="s">
        <v>116</v>
      </c>
      <c r="F1861" t="s">
        <v>116</v>
      </c>
      <c r="G1861" t="s">
        <v>104</v>
      </c>
      <c r="H1861">
        <v>2020</v>
      </c>
      <c r="I1861">
        <v>0</v>
      </c>
      <c r="J1861">
        <v>0</v>
      </c>
      <c r="K1861">
        <v>0</v>
      </c>
      <c r="L1861">
        <v>0</v>
      </c>
      <c r="M1861" t="s">
        <v>146</v>
      </c>
    </row>
    <row r="1862" spans="1:13" x14ac:dyDescent="0.3">
      <c r="A1862" t="s">
        <v>70</v>
      </c>
      <c r="B1862">
        <v>2.3258000000000001</v>
      </c>
      <c r="C1862">
        <v>4.3653000000000004</v>
      </c>
      <c r="D1862">
        <v>4.9951999999999996</v>
      </c>
      <c r="E1862" t="s">
        <v>116</v>
      </c>
      <c r="F1862" t="s">
        <v>116</v>
      </c>
      <c r="G1862" t="s">
        <v>105</v>
      </c>
      <c r="H1862">
        <v>2020</v>
      </c>
      <c r="I1862">
        <v>1.07</v>
      </c>
      <c r="J1862">
        <v>4.6708710000000009</v>
      </c>
      <c r="K1862">
        <v>2.4886060000000003</v>
      </c>
      <c r="L1862">
        <v>2.1822650000000006</v>
      </c>
      <c r="M1862" t="s">
        <v>147</v>
      </c>
    </row>
    <row r="1863" spans="1:13" x14ac:dyDescent="0.3">
      <c r="A1863" t="s">
        <v>70</v>
      </c>
      <c r="B1863">
        <v>2.3258000000000001</v>
      </c>
      <c r="C1863">
        <v>4.3653000000000004</v>
      </c>
      <c r="D1863">
        <v>4.9951999999999996</v>
      </c>
      <c r="E1863" t="s">
        <v>116</v>
      </c>
      <c r="F1863" t="s">
        <v>116</v>
      </c>
      <c r="G1863" t="s">
        <v>106</v>
      </c>
      <c r="H1863">
        <v>2020</v>
      </c>
      <c r="I1863">
        <v>1.22</v>
      </c>
      <c r="J1863">
        <v>5.325666</v>
      </c>
      <c r="K1863">
        <v>2.8374760000000001</v>
      </c>
      <c r="L1863">
        <v>2.4881899999999999</v>
      </c>
      <c r="M1863" t="s">
        <v>148</v>
      </c>
    </row>
    <row r="1864" spans="1:13" x14ac:dyDescent="0.3">
      <c r="A1864" t="s">
        <v>70</v>
      </c>
      <c r="B1864">
        <v>2.3258000000000001</v>
      </c>
      <c r="C1864">
        <v>4.3653000000000004</v>
      </c>
      <c r="D1864">
        <v>4.9951999999999996</v>
      </c>
      <c r="E1864" t="s">
        <v>116</v>
      </c>
      <c r="F1864" t="s">
        <v>116</v>
      </c>
      <c r="G1864" t="s">
        <v>107</v>
      </c>
      <c r="H1864">
        <v>2021</v>
      </c>
      <c r="I1864">
        <v>0.04</v>
      </c>
      <c r="J1864">
        <v>0.17461200000000002</v>
      </c>
      <c r="K1864">
        <v>9.3032000000000004E-2</v>
      </c>
      <c r="L1864">
        <v>8.1580000000000014E-2</v>
      </c>
      <c r="M1864" t="s">
        <v>149</v>
      </c>
    </row>
    <row r="1865" spans="1:13" x14ac:dyDescent="0.3">
      <c r="A1865" t="s">
        <v>70</v>
      </c>
      <c r="B1865">
        <v>5.4973000000000001</v>
      </c>
      <c r="C1865">
        <v>9.9169</v>
      </c>
      <c r="D1865">
        <v>9.7357999999999993</v>
      </c>
      <c r="E1865" t="s">
        <v>16</v>
      </c>
      <c r="F1865" t="s">
        <v>16</v>
      </c>
      <c r="G1865" t="s">
        <v>98</v>
      </c>
      <c r="H1865">
        <v>2020</v>
      </c>
      <c r="I1865">
        <v>1.38</v>
      </c>
      <c r="J1865">
        <v>13.685321999999999</v>
      </c>
      <c r="K1865">
        <v>7.5862739999999995</v>
      </c>
      <c r="L1865">
        <v>6.0990479999999998</v>
      </c>
      <c r="M1865" t="s">
        <v>141</v>
      </c>
    </row>
    <row r="1866" spans="1:13" x14ac:dyDescent="0.3">
      <c r="A1866" t="s">
        <v>70</v>
      </c>
      <c r="B1866">
        <v>5.4973000000000001</v>
      </c>
      <c r="C1866">
        <v>9.9169</v>
      </c>
      <c r="D1866">
        <v>9.7357999999999993</v>
      </c>
      <c r="E1866" t="s">
        <v>16</v>
      </c>
      <c r="F1866" t="s">
        <v>16</v>
      </c>
      <c r="G1866" t="s">
        <v>100</v>
      </c>
      <c r="H1866">
        <v>2020</v>
      </c>
      <c r="I1866">
        <v>0.63</v>
      </c>
      <c r="J1866">
        <v>6.2476469999999997</v>
      </c>
      <c r="K1866">
        <v>3.4632990000000001</v>
      </c>
      <c r="L1866">
        <v>2.7843479999999996</v>
      </c>
      <c r="M1866" t="s">
        <v>142</v>
      </c>
    </row>
    <row r="1867" spans="1:13" x14ac:dyDescent="0.3">
      <c r="A1867" t="s">
        <v>70</v>
      </c>
      <c r="B1867">
        <v>5.4973000000000001</v>
      </c>
      <c r="C1867">
        <v>9.9169</v>
      </c>
      <c r="D1867">
        <v>9.7357999999999993</v>
      </c>
      <c r="E1867" t="s">
        <v>16</v>
      </c>
      <c r="F1867" t="s">
        <v>16</v>
      </c>
      <c r="G1867" t="s">
        <v>101</v>
      </c>
      <c r="H1867">
        <v>2020</v>
      </c>
      <c r="I1867">
        <v>0</v>
      </c>
      <c r="J1867">
        <v>0</v>
      </c>
      <c r="K1867">
        <v>0</v>
      </c>
      <c r="L1867">
        <v>0</v>
      </c>
      <c r="M1867" t="s">
        <v>143</v>
      </c>
    </row>
    <row r="1868" spans="1:13" x14ac:dyDescent="0.3">
      <c r="A1868" t="s">
        <v>70</v>
      </c>
      <c r="B1868">
        <v>5.4973000000000001</v>
      </c>
      <c r="C1868">
        <v>9.9169</v>
      </c>
      <c r="D1868">
        <v>9.7357999999999993</v>
      </c>
      <c r="E1868" t="s">
        <v>16</v>
      </c>
      <c r="F1868" t="s">
        <v>16</v>
      </c>
      <c r="G1868" t="s">
        <v>102</v>
      </c>
      <c r="H1868">
        <v>2020</v>
      </c>
      <c r="I1868">
        <v>2.52</v>
      </c>
      <c r="J1868">
        <v>24.990587999999999</v>
      </c>
      <c r="K1868">
        <v>13.853196000000001</v>
      </c>
      <c r="L1868">
        <v>11.137391999999998</v>
      </c>
      <c r="M1868" t="s">
        <v>144</v>
      </c>
    </row>
    <row r="1869" spans="1:13" x14ac:dyDescent="0.3">
      <c r="A1869" t="s">
        <v>70</v>
      </c>
      <c r="B1869">
        <v>5.4973000000000001</v>
      </c>
      <c r="C1869">
        <v>9.9169</v>
      </c>
      <c r="D1869">
        <v>9.7357999999999993</v>
      </c>
      <c r="E1869" t="s">
        <v>16</v>
      </c>
      <c r="F1869" t="s">
        <v>16</v>
      </c>
      <c r="G1869" t="s">
        <v>103</v>
      </c>
      <c r="H1869">
        <v>2020</v>
      </c>
      <c r="I1869">
        <v>0</v>
      </c>
      <c r="J1869">
        <v>0</v>
      </c>
      <c r="K1869">
        <v>0</v>
      </c>
      <c r="L1869">
        <v>0</v>
      </c>
      <c r="M1869" t="s">
        <v>145</v>
      </c>
    </row>
    <row r="1870" spans="1:13" x14ac:dyDescent="0.3">
      <c r="A1870" t="s">
        <v>70</v>
      </c>
      <c r="B1870">
        <v>5.4973000000000001</v>
      </c>
      <c r="C1870">
        <v>9.9169</v>
      </c>
      <c r="D1870">
        <v>9.7357999999999993</v>
      </c>
      <c r="E1870" t="s">
        <v>16</v>
      </c>
      <c r="F1870" t="s">
        <v>16</v>
      </c>
      <c r="G1870" t="s">
        <v>104</v>
      </c>
      <c r="H1870">
        <v>2020</v>
      </c>
      <c r="I1870">
        <v>0.12</v>
      </c>
      <c r="J1870">
        <v>1.1900279999999999</v>
      </c>
      <c r="K1870">
        <v>0.65967599999999993</v>
      </c>
      <c r="L1870">
        <v>0.53035199999999993</v>
      </c>
      <c r="M1870" t="s">
        <v>146</v>
      </c>
    </row>
    <row r="1871" spans="1:13" x14ac:dyDescent="0.3">
      <c r="A1871" t="s">
        <v>70</v>
      </c>
      <c r="B1871">
        <v>5.4973000000000001</v>
      </c>
      <c r="C1871">
        <v>9.9169</v>
      </c>
      <c r="D1871">
        <v>9.7357999999999993</v>
      </c>
      <c r="E1871" t="s">
        <v>16</v>
      </c>
      <c r="F1871" t="s">
        <v>16</v>
      </c>
      <c r="G1871" t="s">
        <v>105</v>
      </c>
      <c r="H1871">
        <v>2020</v>
      </c>
      <c r="I1871">
        <v>1.05</v>
      </c>
      <c r="J1871">
        <v>10.412745000000001</v>
      </c>
      <c r="K1871">
        <v>5.7721650000000002</v>
      </c>
      <c r="L1871">
        <v>4.6405800000000008</v>
      </c>
      <c r="M1871" t="s">
        <v>147</v>
      </c>
    </row>
    <row r="1872" spans="1:13" x14ac:dyDescent="0.3">
      <c r="A1872" t="s">
        <v>70</v>
      </c>
      <c r="B1872">
        <v>5.4973000000000001</v>
      </c>
      <c r="C1872">
        <v>9.9169</v>
      </c>
      <c r="D1872">
        <v>9.7357999999999993</v>
      </c>
      <c r="E1872" t="s">
        <v>16</v>
      </c>
      <c r="F1872" t="s">
        <v>16</v>
      </c>
      <c r="G1872" t="s">
        <v>106</v>
      </c>
      <c r="H1872">
        <v>2020</v>
      </c>
      <c r="I1872">
        <v>0.06</v>
      </c>
      <c r="J1872">
        <v>0.59501399999999993</v>
      </c>
      <c r="K1872">
        <v>0.32983799999999996</v>
      </c>
      <c r="L1872">
        <v>0.26517599999999997</v>
      </c>
      <c r="M1872" t="s">
        <v>148</v>
      </c>
    </row>
    <row r="1873" spans="1:13" x14ac:dyDescent="0.3">
      <c r="A1873" t="s">
        <v>70</v>
      </c>
      <c r="B1873">
        <v>5.4973000000000001</v>
      </c>
      <c r="C1873">
        <v>9.9169</v>
      </c>
      <c r="D1873">
        <v>9.7357999999999993</v>
      </c>
      <c r="E1873" t="s">
        <v>16</v>
      </c>
      <c r="F1873" t="s">
        <v>16</v>
      </c>
      <c r="G1873" t="s">
        <v>107</v>
      </c>
      <c r="H1873">
        <v>2021</v>
      </c>
      <c r="I1873">
        <v>0.18</v>
      </c>
      <c r="J1873">
        <v>1.785042</v>
      </c>
      <c r="K1873">
        <v>0.989514</v>
      </c>
      <c r="L1873">
        <v>0.79552800000000001</v>
      </c>
      <c r="M1873" t="s">
        <v>149</v>
      </c>
    </row>
    <row r="1874" spans="1:13" x14ac:dyDescent="0.3">
      <c r="A1874" t="s">
        <v>70</v>
      </c>
      <c r="B1874">
        <v>6.7042000000000002</v>
      </c>
      <c r="C1874">
        <v>11.2689</v>
      </c>
      <c r="D1874">
        <v>12.7781</v>
      </c>
      <c r="E1874" t="s">
        <v>15</v>
      </c>
      <c r="F1874" t="s">
        <v>15</v>
      </c>
      <c r="G1874" t="s">
        <v>98</v>
      </c>
      <c r="H1874">
        <v>2020</v>
      </c>
      <c r="I1874">
        <v>0</v>
      </c>
      <c r="J1874">
        <v>0</v>
      </c>
      <c r="K1874">
        <v>0</v>
      </c>
      <c r="L1874">
        <v>0</v>
      </c>
      <c r="M1874" t="s">
        <v>141</v>
      </c>
    </row>
    <row r="1875" spans="1:13" x14ac:dyDescent="0.3">
      <c r="A1875" t="s">
        <v>70</v>
      </c>
      <c r="B1875">
        <v>6.7042000000000002</v>
      </c>
      <c r="C1875">
        <v>11.2689</v>
      </c>
      <c r="D1875">
        <v>12.7781</v>
      </c>
      <c r="E1875" t="s">
        <v>15</v>
      </c>
      <c r="F1875" t="s">
        <v>15</v>
      </c>
      <c r="G1875" t="s">
        <v>100</v>
      </c>
      <c r="H1875">
        <v>2020</v>
      </c>
      <c r="I1875">
        <v>5.7</v>
      </c>
      <c r="J1875">
        <v>64.232730000000004</v>
      </c>
      <c r="K1875">
        <v>38.213940000000001</v>
      </c>
      <c r="L1875">
        <v>26.018790000000003</v>
      </c>
      <c r="M1875" t="s">
        <v>142</v>
      </c>
    </row>
    <row r="1876" spans="1:13" x14ac:dyDescent="0.3">
      <c r="A1876" t="s">
        <v>70</v>
      </c>
      <c r="B1876">
        <v>6.7042000000000002</v>
      </c>
      <c r="C1876">
        <v>11.2689</v>
      </c>
      <c r="D1876">
        <v>12.7781</v>
      </c>
      <c r="E1876" t="s">
        <v>15</v>
      </c>
      <c r="F1876" t="s">
        <v>15</v>
      </c>
      <c r="G1876" t="s">
        <v>101</v>
      </c>
      <c r="H1876">
        <v>2020</v>
      </c>
      <c r="I1876">
        <v>3.07</v>
      </c>
      <c r="J1876">
        <v>34.595523</v>
      </c>
      <c r="K1876">
        <v>20.581893999999998</v>
      </c>
      <c r="L1876">
        <v>14.013629000000002</v>
      </c>
      <c r="M1876" t="s">
        <v>143</v>
      </c>
    </row>
    <row r="1877" spans="1:13" x14ac:dyDescent="0.3">
      <c r="A1877" t="s">
        <v>70</v>
      </c>
      <c r="B1877">
        <v>6.7042000000000002</v>
      </c>
      <c r="C1877">
        <v>11.2689</v>
      </c>
      <c r="D1877">
        <v>12.7781</v>
      </c>
      <c r="E1877" t="s">
        <v>15</v>
      </c>
      <c r="F1877" t="s">
        <v>15</v>
      </c>
      <c r="G1877" t="s">
        <v>102</v>
      </c>
      <c r="H1877">
        <v>2020</v>
      </c>
      <c r="I1877">
        <v>0.85</v>
      </c>
      <c r="J1877">
        <v>9.5785649999999993</v>
      </c>
      <c r="K1877">
        <v>5.6985700000000001</v>
      </c>
      <c r="L1877">
        <v>3.8799949999999992</v>
      </c>
      <c r="M1877" t="s">
        <v>144</v>
      </c>
    </row>
    <row r="1878" spans="1:13" x14ac:dyDescent="0.3">
      <c r="A1878" t="s">
        <v>70</v>
      </c>
      <c r="B1878">
        <v>6.7042000000000002</v>
      </c>
      <c r="C1878">
        <v>11.2689</v>
      </c>
      <c r="D1878">
        <v>12.7781</v>
      </c>
      <c r="E1878" t="s">
        <v>15</v>
      </c>
      <c r="F1878" t="s">
        <v>15</v>
      </c>
      <c r="G1878" t="s">
        <v>103</v>
      </c>
      <c r="H1878">
        <v>2020</v>
      </c>
      <c r="I1878">
        <v>0</v>
      </c>
      <c r="J1878">
        <v>0</v>
      </c>
      <c r="K1878">
        <v>0</v>
      </c>
      <c r="L1878">
        <v>0</v>
      </c>
      <c r="M1878" t="s">
        <v>145</v>
      </c>
    </row>
    <row r="1879" spans="1:13" x14ac:dyDescent="0.3">
      <c r="A1879" t="s">
        <v>70</v>
      </c>
      <c r="B1879">
        <v>6.7042000000000002</v>
      </c>
      <c r="C1879">
        <v>11.2689</v>
      </c>
      <c r="D1879">
        <v>12.7781</v>
      </c>
      <c r="E1879" t="s">
        <v>15</v>
      </c>
      <c r="F1879" t="s">
        <v>15</v>
      </c>
      <c r="G1879" t="s">
        <v>104</v>
      </c>
      <c r="H1879">
        <v>2020</v>
      </c>
      <c r="I1879">
        <v>3.49</v>
      </c>
      <c r="J1879">
        <v>39.328461000000004</v>
      </c>
      <c r="K1879">
        <v>23.397658000000003</v>
      </c>
      <c r="L1879">
        <v>15.930803000000001</v>
      </c>
      <c r="M1879" t="s">
        <v>146</v>
      </c>
    </row>
    <row r="1880" spans="1:13" x14ac:dyDescent="0.3">
      <c r="A1880" t="s">
        <v>70</v>
      </c>
      <c r="B1880">
        <v>6.7042000000000002</v>
      </c>
      <c r="C1880">
        <v>11.2689</v>
      </c>
      <c r="D1880">
        <v>12.7781</v>
      </c>
      <c r="E1880" t="s">
        <v>15</v>
      </c>
      <c r="F1880" t="s">
        <v>15</v>
      </c>
      <c r="G1880" t="s">
        <v>105</v>
      </c>
      <c r="H1880">
        <v>2020</v>
      </c>
      <c r="I1880">
        <v>2.97</v>
      </c>
      <c r="J1880">
        <v>33.468633000000004</v>
      </c>
      <c r="K1880">
        <v>19.911474000000002</v>
      </c>
      <c r="L1880">
        <v>13.557159000000002</v>
      </c>
      <c r="M1880" t="s">
        <v>147</v>
      </c>
    </row>
    <row r="1881" spans="1:13" x14ac:dyDescent="0.3">
      <c r="A1881" t="s">
        <v>70</v>
      </c>
      <c r="B1881">
        <v>6.7042000000000002</v>
      </c>
      <c r="C1881">
        <v>11.2689</v>
      </c>
      <c r="D1881">
        <v>12.7781</v>
      </c>
      <c r="E1881" t="s">
        <v>15</v>
      </c>
      <c r="F1881" t="s">
        <v>15</v>
      </c>
      <c r="G1881" t="s">
        <v>106</v>
      </c>
      <c r="H1881">
        <v>2020</v>
      </c>
      <c r="I1881">
        <v>1.27</v>
      </c>
      <c r="J1881">
        <v>14.311503</v>
      </c>
      <c r="K1881">
        <v>8.5143339999999998</v>
      </c>
      <c r="L1881">
        <v>5.7971690000000002</v>
      </c>
      <c r="M1881" t="s">
        <v>148</v>
      </c>
    </row>
    <row r="1882" spans="1:13" x14ac:dyDescent="0.3">
      <c r="A1882" t="s">
        <v>70</v>
      </c>
      <c r="B1882">
        <v>6.7042000000000002</v>
      </c>
      <c r="C1882">
        <v>11.2689</v>
      </c>
      <c r="D1882">
        <v>12.7781</v>
      </c>
      <c r="E1882" t="s">
        <v>15</v>
      </c>
      <c r="F1882" t="s">
        <v>15</v>
      </c>
      <c r="G1882" t="s">
        <v>107</v>
      </c>
      <c r="H1882">
        <v>2021</v>
      </c>
      <c r="I1882">
        <v>11.65</v>
      </c>
      <c r="J1882">
        <v>131.28268500000001</v>
      </c>
      <c r="K1882">
        <v>78.103930000000005</v>
      </c>
      <c r="L1882">
        <v>53.17875500000001</v>
      </c>
      <c r="M1882" t="s">
        <v>149</v>
      </c>
    </row>
    <row r="1883" spans="1:13" x14ac:dyDescent="0.3">
      <c r="A1883" t="s">
        <v>71</v>
      </c>
      <c r="B1883">
        <v>65.700299999999999</v>
      </c>
      <c r="C1883">
        <v>78.774699999999996</v>
      </c>
      <c r="D1883">
        <v>0</v>
      </c>
      <c r="E1883" t="s">
        <v>16</v>
      </c>
      <c r="F1883" t="s">
        <v>16</v>
      </c>
      <c r="G1883" t="s">
        <v>98</v>
      </c>
      <c r="H1883">
        <v>2020</v>
      </c>
      <c r="I1883">
        <v>0</v>
      </c>
      <c r="J1883">
        <v>0</v>
      </c>
      <c r="K1883">
        <v>0</v>
      </c>
      <c r="L1883">
        <v>0</v>
      </c>
      <c r="M1883" t="s">
        <v>141</v>
      </c>
    </row>
    <row r="1884" spans="1:13" x14ac:dyDescent="0.3">
      <c r="A1884" t="s">
        <v>71</v>
      </c>
      <c r="B1884">
        <v>65.700299999999999</v>
      </c>
      <c r="C1884">
        <v>78.774699999999996</v>
      </c>
      <c r="D1884">
        <v>0</v>
      </c>
      <c r="E1884" t="s">
        <v>16</v>
      </c>
      <c r="F1884" t="s">
        <v>16</v>
      </c>
      <c r="G1884" t="s">
        <v>100</v>
      </c>
      <c r="H1884">
        <v>2020</v>
      </c>
      <c r="I1884">
        <v>0</v>
      </c>
      <c r="J1884">
        <v>0</v>
      </c>
      <c r="K1884">
        <v>0</v>
      </c>
      <c r="L1884">
        <v>0</v>
      </c>
      <c r="M1884" t="s">
        <v>142</v>
      </c>
    </row>
    <row r="1885" spans="1:13" x14ac:dyDescent="0.3">
      <c r="A1885" t="s">
        <v>71</v>
      </c>
      <c r="B1885">
        <v>65.700299999999999</v>
      </c>
      <c r="C1885">
        <v>78.774699999999996</v>
      </c>
      <c r="D1885">
        <v>0</v>
      </c>
      <c r="E1885" t="s">
        <v>16</v>
      </c>
      <c r="F1885" t="s">
        <v>16</v>
      </c>
      <c r="G1885" t="s">
        <v>101</v>
      </c>
      <c r="H1885">
        <v>2020</v>
      </c>
      <c r="I1885">
        <v>0.75</v>
      </c>
      <c r="J1885">
        <v>59.081024999999997</v>
      </c>
      <c r="K1885">
        <v>49.275224999999999</v>
      </c>
      <c r="L1885">
        <v>9.8057999999999979</v>
      </c>
      <c r="M1885" t="s">
        <v>143</v>
      </c>
    </row>
    <row r="1886" spans="1:13" x14ac:dyDescent="0.3">
      <c r="A1886" t="s">
        <v>71</v>
      </c>
      <c r="B1886">
        <v>65.700299999999999</v>
      </c>
      <c r="C1886">
        <v>78.774699999999996</v>
      </c>
      <c r="D1886">
        <v>0</v>
      </c>
      <c r="E1886" t="s">
        <v>16</v>
      </c>
      <c r="F1886" t="s">
        <v>16</v>
      </c>
      <c r="G1886" t="s">
        <v>102</v>
      </c>
      <c r="H1886">
        <v>2020</v>
      </c>
      <c r="I1886">
        <v>0.64</v>
      </c>
      <c r="J1886">
        <v>50.415807999999998</v>
      </c>
      <c r="K1886">
        <v>42.048192</v>
      </c>
      <c r="L1886">
        <v>8.3676159999999982</v>
      </c>
      <c r="M1886" t="s">
        <v>144</v>
      </c>
    </row>
    <row r="1887" spans="1:13" x14ac:dyDescent="0.3">
      <c r="A1887" t="s">
        <v>71</v>
      </c>
      <c r="B1887">
        <v>65.700299999999999</v>
      </c>
      <c r="C1887">
        <v>78.774699999999996</v>
      </c>
      <c r="D1887">
        <v>0</v>
      </c>
      <c r="E1887" t="s">
        <v>16</v>
      </c>
      <c r="F1887" t="s">
        <v>16</v>
      </c>
      <c r="G1887" t="s">
        <v>103</v>
      </c>
      <c r="H1887">
        <v>2020</v>
      </c>
      <c r="I1887">
        <v>0.24</v>
      </c>
      <c r="J1887">
        <v>18.905927999999999</v>
      </c>
      <c r="K1887">
        <v>15.768071999999998</v>
      </c>
      <c r="L1887">
        <v>3.1378560000000011</v>
      </c>
      <c r="M1887" t="s">
        <v>145</v>
      </c>
    </row>
    <row r="1888" spans="1:13" x14ac:dyDescent="0.3">
      <c r="A1888" t="s">
        <v>71</v>
      </c>
      <c r="B1888">
        <v>65.700299999999999</v>
      </c>
      <c r="C1888">
        <v>78.774699999999996</v>
      </c>
      <c r="D1888">
        <v>0</v>
      </c>
      <c r="E1888" t="s">
        <v>16</v>
      </c>
      <c r="F1888" t="s">
        <v>16</v>
      </c>
      <c r="G1888" t="s">
        <v>104</v>
      </c>
      <c r="H1888">
        <v>2020</v>
      </c>
      <c r="I1888">
        <v>0.2</v>
      </c>
      <c r="J1888">
        <v>15.75494</v>
      </c>
      <c r="K1888">
        <v>13.14006</v>
      </c>
      <c r="L1888">
        <v>2.6148799999999994</v>
      </c>
      <c r="M1888" t="s">
        <v>146</v>
      </c>
    </row>
    <row r="1889" spans="1:13" x14ac:dyDescent="0.3">
      <c r="A1889" t="s">
        <v>71</v>
      </c>
      <c r="B1889">
        <v>65.700299999999999</v>
      </c>
      <c r="C1889">
        <v>78.774699999999996</v>
      </c>
      <c r="D1889">
        <v>0</v>
      </c>
      <c r="E1889" t="s">
        <v>16</v>
      </c>
      <c r="F1889" t="s">
        <v>16</v>
      </c>
      <c r="G1889" t="s">
        <v>105</v>
      </c>
      <c r="H1889">
        <v>2020</v>
      </c>
      <c r="I1889">
        <v>1.44</v>
      </c>
      <c r="J1889">
        <v>113.43556799999999</v>
      </c>
      <c r="K1889">
        <v>94.608431999999993</v>
      </c>
      <c r="L1889">
        <v>18.827135999999996</v>
      </c>
      <c r="M1889" t="s">
        <v>147</v>
      </c>
    </row>
    <row r="1890" spans="1:13" x14ac:dyDescent="0.3">
      <c r="A1890" t="s">
        <v>71</v>
      </c>
      <c r="B1890">
        <v>65.700299999999999</v>
      </c>
      <c r="C1890">
        <v>78.774699999999996</v>
      </c>
      <c r="D1890">
        <v>0</v>
      </c>
      <c r="E1890" t="s">
        <v>16</v>
      </c>
      <c r="F1890" t="s">
        <v>16</v>
      </c>
      <c r="G1890" t="s">
        <v>106</v>
      </c>
      <c r="H1890">
        <v>2020</v>
      </c>
      <c r="I1890">
        <v>0</v>
      </c>
      <c r="J1890">
        <v>0</v>
      </c>
      <c r="K1890">
        <v>0</v>
      </c>
      <c r="L1890">
        <v>0</v>
      </c>
      <c r="M1890" t="s">
        <v>148</v>
      </c>
    </row>
    <row r="1891" spans="1:13" x14ac:dyDescent="0.3">
      <c r="A1891" t="s">
        <v>71</v>
      </c>
      <c r="B1891">
        <v>65.700299999999999</v>
      </c>
      <c r="C1891">
        <v>78.774699999999996</v>
      </c>
      <c r="D1891">
        <v>0</v>
      </c>
      <c r="E1891" t="s">
        <v>16</v>
      </c>
      <c r="F1891" t="s">
        <v>16</v>
      </c>
      <c r="G1891" t="s">
        <v>107</v>
      </c>
      <c r="H1891">
        <v>2021</v>
      </c>
      <c r="I1891">
        <v>0</v>
      </c>
      <c r="J1891">
        <v>0</v>
      </c>
      <c r="K1891">
        <v>0</v>
      </c>
      <c r="L1891">
        <v>0</v>
      </c>
      <c r="M1891" t="s">
        <v>149</v>
      </c>
    </row>
    <row r="1892" spans="1:13" x14ac:dyDescent="0.3">
      <c r="A1892" t="s">
        <v>71</v>
      </c>
      <c r="B1892">
        <v>84.379300000000001</v>
      </c>
      <c r="C1892">
        <v>89.686999999999998</v>
      </c>
      <c r="D1892">
        <v>89.581599999999995</v>
      </c>
      <c r="E1892" t="s">
        <v>116</v>
      </c>
      <c r="F1892" t="s">
        <v>116</v>
      </c>
      <c r="G1892" t="s">
        <v>98</v>
      </c>
      <c r="H1892">
        <v>2020</v>
      </c>
      <c r="I1892">
        <v>0</v>
      </c>
      <c r="J1892">
        <v>0</v>
      </c>
      <c r="K1892">
        <v>0</v>
      </c>
      <c r="L1892">
        <v>0</v>
      </c>
      <c r="M1892" t="s">
        <v>141</v>
      </c>
    </row>
    <row r="1893" spans="1:13" x14ac:dyDescent="0.3">
      <c r="A1893" t="s">
        <v>71</v>
      </c>
      <c r="B1893">
        <v>84.379300000000001</v>
      </c>
      <c r="C1893">
        <v>89.686999999999998</v>
      </c>
      <c r="D1893">
        <v>89.581599999999995</v>
      </c>
      <c r="E1893" t="s">
        <v>116</v>
      </c>
      <c r="F1893" t="s">
        <v>116</v>
      </c>
      <c r="G1893" t="s">
        <v>100</v>
      </c>
      <c r="H1893">
        <v>2020</v>
      </c>
      <c r="I1893">
        <v>2.11</v>
      </c>
      <c r="J1893">
        <v>189.23956999999999</v>
      </c>
      <c r="K1893">
        <v>178.040323</v>
      </c>
      <c r="L1893">
        <v>11.199246999999986</v>
      </c>
      <c r="M1893" t="s">
        <v>142</v>
      </c>
    </row>
    <row r="1894" spans="1:13" x14ac:dyDescent="0.3">
      <c r="A1894" t="s">
        <v>71</v>
      </c>
      <c r="B1894">
        <v>84.379300000000001</v>
      </c>
      <c r="C1894">
        <v>89.686999999999998</v>
      </c>
      <c r="D1894">
        <v>89.581599999999995</v>
      </c>
      <c r="E1894" t="s">
        <v>116</v>
      </c>
      <c r="F1894" t="s">
        <v>116</v>
      </c>
      <c r="G1894" t="s">
        <v>101</v>
      </c>
      <c r="H1894">
        <v>2020</v>
      </c>
      <c r="I1894">
        <v>0</v>
      </c>
      <c r="J1894">
        <v>0</v>
      </c>
      <c r="K1894">
        <v>0</v>
      </c>
      <c r="L1894">
        <v>0</v>
      </c>
      <c r="M1894" t="s">
        <v>143</v>
      </c>
    </row>
    <row r="1895" spans="1:13" x14ac:dyDescent="0.3">
      <c r="A1895" t="s">
        <v>71</v>
      </c>
      <c r="B1895">
        <v>84.379300000000001</v>
      </c>
      <c r="C1895">
        <v>89.686999999999998</v>
      </c>
      <c r="D1895">
        <v>89.581599999999995</v>
      </c>
      <c r="E1895" t="s">
        <v>116</v>
      </c>
      <c r="F1895" t="s">
        <v>116</v>
      </c>
      <c r="G1895" t="s">
        <v>102</v>
      </c>
      <c r="H1895">
        <v>2020</v>
      </c>
      <c r="I1895">
        <v>0.51</v>
      </c>
      <c r="J1895">
        <v>45.740369999999999</v>
      </c>
      <c r="K1895">
        <v>43.033442999999998</v>
      </c>
      <c r="L1895">
        <v>2.7069270000000003</v>
      </c>
      <c r="M1895" t="s">
        <v>144</v>
      </c>
    </row>
    <row r="1896" spans="1:13" x14ac:dyDescent="0.3">
      <c r="A1896" t="s">
        <v>71</v>
      </c>
      <c r="B1896">
        <v>84.379300000000001</v>
      </c>
      <c r="C1896">
        <v>89.686999999999998</v>
      </c>
      <c r="D1896">
        <v>89.581599999999995</v>
      </c>
      <c r="E1896" t="s">
        <v>116</v>
      </c>
      <c r="F1896" t="s">
        <v>116</v>
      </c>
      <c r="G1896" t="s">
        <v>103</v>
      </c>
      <c r="H1896">
        <v>2020</v>
      </c>
      <c r="I1896">
        <v>8.57</v>
      </c>
      <c r="J1896">
        <v>768.61758999999995</v>
      </c>
      <c r="K1896">
        <v>723.13060100000007</v>
      </c>
      <c r="L1896">
        <v>45.48698899999988</v>
      </c>
      <c r="M1896" t="s">
        <v>145</v>
      </c>
    </row>
    <row r="1897" spans="1:13" x14ac:dyDescent="0.3">
      <c r="A1897" t="s">
        <v>71</v>
      </c>
      <c r="B1897">
        <v>84.379300000000001</v>
      </c>
      <c r="C1897">
        <v>89.686999999999998</v>
      </c>
      <c r="D1897">
        <v>89.581599999999995</v>
      </c>
      <c r="E1897" t="s">
        <v>116</v>
      </c>
      <c r="F1897" t="s">
        <v>116</v>
      </c>
      <c r="G1897" t="s">
        <v>104</v>
      </c>
      <c r="H1897">
        <v>2020</v>
      </c>
      <c r="I1897">
        <v>1.1499999999999999</v>
      </c>
      <c r="J1897">
        <v>103.14004999999999</v>
      </c>
      <c r="K1897">
        <v>97.036194999999992</v>
      </c>
      <c r="L1897">
        <v>6.1038549999999958</v>
      </c>
      <c r="M1897" t="s">
        <v>146</v>
      </c>
    </row>
    <row r="1898" spans="1:13" x14ac:dyDescent="0.3">
      <c r="A1898" t="s">
        <v>71</v>
      </c>
      <c r="B1898">
        <v>84.379300000000001</v>
      </c>
      <c r="C1898">
        <v>89.686999999999998</v>
      </c>
      <c r="D1898">
        <v>89.581599999999995</v>
      </c>
      <c r="E1898" t="s">
        <v>116</v>
      </c>
      <c r="F1898" t="s">
        <v>116</v>
      </c>
      <c r="G1898" t="s">
        <v>105</v>
      </c>
      <c r="H1898">
        <v>2020</v>
      </c>
      <c r="I1898">
        <v>0.31</v>
      </c>
      <c r="J1898">
        <v>27.802969999999998</v>
      </c>
      <c r="K1898">
        <v>26.157582999999999</v>
      </c>
      <c r="L1898">
        <v>1.6453869999999995</v>
      </c>
      <c r="M1898" t="s">
        <v>147</v>
      </c>
    </row>
    <row r="1899" spans="1:13" x14ac:dyDescent="0.3">
      <c r="A1899" t="s">
        <v>71</v>
      </c>
      <c r="B1899">
        <v>84.379300000000001</v>
      </c>
      <c r="C1899">
        <v>89.686999999999998</v>
      </c>
      <c r="D1899">
        <v>89.581599999999995</v>
      </c>
      <c r="E1899" t="s">
        <v>116</v>
      </c>
      <c r="F1899" t="s">
        <v>116</v>
      </c>
      <c r="G1899" t="s">
        <v>106</v>
      </c>
      <c r="H1899">
        <v>2020</v>
      </c>
      <c r="I1899">
        <v>0</v>
      </c>
      <c r="J1899">
        <v>0</v>
      </c>
      <c r="K1899">
        <v>0</v>
      </c>
      <c r="L1899">
        <v>0</v>
      </c>
      <c r="M1899" t="s">
        <v>148</v>
      </c>
    </row>
    <row r="1900" spans="1:13" x14ac:dyDescent="0.3">
      <c r="A1900" t="s">
        <v>71</v>
      </c>
      <c r="B1900">
        <v>84.379300000000001</v>
      </c>
      <c r="C1900">
        <v>89.686999999999998</v>
      </c>
      <c r="D1900">
        <v>89.581599999999995</v>
      </c>
      <c r="E1900" t="s">
        <v>116</v>
      </c>
      <c r="F1900" t="s">
        <v>116</v>
      </c>
      <c r="G1900" t="s">
        <v>107</v>
      </c>
      <c r="H1900">
        <v>2021</v>
      </c>
      <c r="I1900">
        <v>0</v>
      </c>
      <c r="J1900">
        <v>0</v>
      </c>
      <c r="K1900">
        <v>0</v>
      </c>
      <c r="L1900">
        <v>0</v>
      </c>
      <c r="M1900" t="s">
        <v>149</v>
      </c>
    </row>
    <row r="1901" spans="1:13" x14ac:dyDescent="0.3">
      <c r="A1901" t="s">
        <v>71</v>
      </c>
      <c r="B1901">
        <v>143.97730000000001</v>
      </c>
      <c r="C1901">
        <v>161.44730000000001</v>
      </c>
      <c r="D1901">
        <v>167.27979999999999</v>
      </c>
      <c r="E1901" t="s">
        <v>15</v>
      </c>
      <c r="F1901" t="s">
        <v>15</v>
      </c>
      <c r="G1901" t="s">
        <v>98</v>
      </c>
      <c r="H1901">
        <v>2020</v>
      </c>
      <c r="I1901">
        <v>0.09</v>
      </c>
      <c r="J1901">
        <v>14.530257000000001</v>
      </c>
      <c r="K1901">
        <v>12.957957</v>
      </c>
      <c r="L1901">
        <v>1.5723000000000003</v>
      </c>
      <c r="M1901" t="s">
        <v>141</v>
      </c>
    </row>
    <row r="1902" spans="1:13" x14ac:dyDescent="0.3">
      <c r="A1902" t="s">
        <v>71</v>
      </c>
      <c r="B1902">
        <v>143.97730000000001</v>
      </c>
      <c r="C1902">
        <v>161.44730000000001</v>
      </c>
      <c r="D1902">
        <v>167.27979999999999</v>
      </c>
      <c r="E1902" t="s">
        <v>15</v>
      </c>
      <c r="F1902" t="s">
        <v>15</v>
      </c>
      <c r="G1902" t="s">
        <v>100</v>
      </c>
      <c r="H1902">
        <v>2020</v>
      </c>
      <c r="I1902">
        <v>0.19</v>
      </c>
      <c r="J1902">
        <v>30.674987000000002</v>
      </c>
      <c r="K1902">
        <v>27.355687000000003</v>
      </c>
      <c r="L1902">
        <v>3.3192999999999984</v>
      </c>
      <c r="M1902" t="s">
        <v>142</v>
      </c>
    </row>
    <row r="1903" spans="1:13" x14ac:dyDescent="0.3">
      <c r="A1903" t="s">
        <v>71</v>
      </c>
      <c r="B1903">
        <v>143.97730000000001</v>
      </c>
      <c r="C1903">
        <v>161.44730000000001</v>
      </c>
      <c r="D1903">
        <v>167.27979999999999</v>
      </c>
      <c r="E1903" t="s">
        <v>15</v>
      </c>
      <c r="F1903" t="s">
        <v>15</v>
      </c>
      <c r="G1903" t="s">
        <v>101</v>
      </c>
      <c r="H1903">
        <v>2020</v>
      </c>
      <c r="I1903">
        <v>0.27</v>
      </c>
      <c r="J1903">
        <v>43.590771000000004</v>
      </c>
      <c r="K1903">
        <v>38.873871000000008</v>
      </c>
      <c r="L1903">
        <v>4.7168999999999954</v>
      </c>
      <c r="M1903" t="s">
        <v>143</v>
      </c>
    </row>
    <row r="1904" spans="1:13" x14ac:dyDescent="0.3">
      <c r="A1904" t="s">
        <v>71</v>
      </c>
      <c r="B1904">
        <v>143.97730000000001</v>
      </c>
      <c r="C1904">
        <v>161.44730000000001</v>
      </c>
      <c r="D1904">
        <v>167.27979999999999</v>
      </c>
      <c r="E1904" t="s">
        <v>15</v>
      </c>
      <c r="F1904" t="s">
        <v>15</v>
      </c>
      <c r="G1904" t="s">
        <v>102</v>
      </c>
      <c r="H1904">
        <v>2020</v>
      </c>
      <c r="I1904">
        <v>5.4</v>
      </c>
      <c r="J1904">
        <v>871.81542000000013</v>
      </c>
      <c r="K1904">
        <v>777.47742000000017</v>
      </c>
      <c r="L1904">
        <v>94.337999999999965</v>
      </c>
      <c r="M1904" t="s">
        <v>144</v>
      </c>
    </row>
    <row r="1905" spans="1:13" x14ac:dyDescent="0.3">
      <c r="A1905" t="s">
        <v>71</v>
      </c>
      <c r="B1905">
        <v>143.97730000000001</v>
      </c>
      <c r="C1905">
        <v>161.44730000000001</v>
      </c>
      <c r="D1905">
        <v>167.27979999999999</v>
      </c>
      <c r="E1905" t="s">
        <v>15</v>
      </c>
      <c r="F1905" t="s">
        <v>15</v>
      </c>
      <c r="G1905" t="s">
        <v>103</v>
      </c>
      <c r="H1905">
        <v>2020</v>
      </c>
      <c r="I1905">
        <v>0.66</v>
      </c>
      <c r="J1905">
        <v>106.55521800000001</v>
      </c>
      <c r="K1905">
        <v>95.025018000000017</v>
      </c>
      <c r="L1905">
        <v>11.530199999999994</v>
      </c>
      <c r="M1905" t="s">
        <v>145</v>
      </c>
    </row>
    <row r="1906" spans="1:13" x14ac:dyDescent="0.3">
      <c r="A1906" t="s">
        <v>71</v>
      </c>
      <c r="B1906">
        <v>143.97730000000001</v>
      </c>
      <c r="C1906">
        <v>161.44730000000001</v>
      </c>
      <c r="D1906">
        <v>167.27979999999999</v>
      </c>
      <c r="E1906" t="s">
        <v>15</v>
      </c>
      <c r="F1906" t="s">
        <v>15</v>
      </c>
      <c r="G1906" t="s">
        <v>104</v>
      </c>
      <c r="H1906">
        <v>2020</v>
      </c>
      <c r="I1906">
        <v>1.57</v>
      </c>
      <c r="J1906">
        <v>253.47226100000003</v>
      </c>
      <c r="K1906">
        <v>226.04436100000004</v>
      </c>
      <c r="L1906">
        <v>27.427899999999994</v>
      </c>
      <c r="M1906" t="s">
        <v>146</v>
      </c>
    </row>
    <row r="1907" spans="1:13" x14ac:dyDescent="0.3">
      <c r="A1907" t="s">
        <v>71</v>
      </c>
      <c r="B1907">
        <v>143.97730000000001</v>
      </c>
      <c r="C1907">
        <v>161.44730000000001</v>
      </c>
      <c r="D1907">
        <v>167.27979999999999</v>
      </c>
      <c r="E1907" t="s">
        <v>15</v>
      </c>
      <c r="F1907" t="s">
        <v>15</v>
      </c>
      <c r="G1907" t="s">
        <v>105</v>
      </c>
      <c r="H1907">
        <v>2020</v>
      </c>
      <c r="I1907">
        <v>11.07</v>
      </c>
      <c r="J1907">
        <v>1787.2216110000002</v>
      </c>
      <c r="K1907">
        <v>1593.8287110000001</v>
      </c>
      <c r="L1907">
        <v>193.39290000000005</v>
      </c>
      <c r="M1907" t="s">
        <v>147</v>
      </c>
    </row>
    <row r="1908" spans="1:13" x14ac:dyDescent="0.3">
      <c r="A1908" t="s">
        <v>71</v>
      </c>
      <c r="B1908">
        <v>143.97730000000001</v>
      </c>
      <c r="C1908">
        <v>161.44730000000001</v>
      </c>
      <c r="D1908">
        <v>167.27979999999999</v>
      </c>
      <c r="E1908" t="s">
        <v>15</v>
      </c>
      <c r="F1908" t="s">
        <v>15</v>
      </c>
      <c r="G1908" t="s">
        <v>106</v>
      </c>
      <c r="H1908">
        <v>2020</v>
      </c>
      <c r="I1908">
        <v>2.23</v>
      </c>
      <c r="J1908">
        <v>360.02747900000003</v>
      </c>
      <c r="K1908">
        <v>321.06937900000003</v>
      </c>
      <c r="L1908">
        <v>38.958100000000002</v>
      </c>
      <c r="M1908" t="s">
        <v>148</v>
      </c>
    </row>
    <row r="1909" spans="1:13" x14ac:dyDescent="0.3">
      <c r="A1909" t="s">
        <v>71</v>
      </c>
      <c r="B1909">
        <v>143.97730000000001</v>
      </c>
      <c r="C1909">
        <v>161.44730000000001</v>
      </c>
      <c r="D1909">
        <v>167.27979999999999</v>
      </c>
      <c r="E1909" t="s">
        <v>15</v>
      </c>
      <c r="F1909" t="s">
        <v>15</v>
      </c>
      <c r="G1909" t="s">
        <v>107</v>
      </c>
      <c r="H1909">
        <v>2021</v>
      </c>
      <c r="I1909">
        <v>1.04</v>
      </c>
      <c r="J1909">
        <v>167.90519200000003</v>
      </c>
      <c r="K1909">
        <v>149.73639200000002</v>
      </c>
      <c r="L1909">
        <v>18.168800000000005</v>
      </c>
      <c r="M1909" t="s">
        <v>149</v>
      </c>
    </row>
    <row r="1910" spans="1:13" x14ac:dyDescent="0.3">
      <c r="A1910" t="s">
        <v>71</v>
      </c>
      <c r="B1910">
        <v>139.68559999999999</v>
      </c>
      <c r="C1910">
        <v>157.3458</v>
      </c>
      <c r="D1910">
        <v>153.52610000000001</v>
      </c>
      <c r="E1910" t="s">
        <v>115</v>
      </c>
      <c r="F1910" t="s">
        <v>115</v>
      </c>
      <c r="G1910" t="s">
        <v>98</v>
      </c>
      <c r="H1910">
        <v>2020</v>
      </c>
      <c r="I1910">
        <v>0</v>
      </c>
      <c r="J1910">
        <v>0</v>
      </c>
      <c r="K1910">
        <v>0</v>
      </c>
      <c r="L1910">
        <v>0</v>
      </c>
      <c r="M1910" t="s">
        <v>141</v>
      </c>
    </row>
    <row r="1911" spans="1:13" x14ac:dyDescent="0.3">
      <c r="A1911" t="s">
        <v>71</v>
      </c>
      <c r="B1911">
        <v>139.68559999999999</v>
      </c>
      <c r="C1911">
        <v>157.3458</v>
      </c>
      <c r="D1911">
        <v>153.52610000000001</v>
      </c>
      <c r="E1911" t="s">
        <v>115</v>
      </c>
      <c r="F1911" t="s">
        <v>115</v>
      </c>
      <c r="G1911" t="s">
        <v>100</v>
      </c>
      <c r="H1911">
        <v>2020</v>
      </c>
      <c r="I1911">
        <v>5.3</v>
      </c>
      <c r="J1911">
        <v>833.93273999999997</v>
      </c>
      <c r="K1911">
        <v>740.33367999999996</v>
      </c>
      <c r="L1911">
        <v>93.599060000000009</v>
      </c>
      <c r="M1911" t="s">
        <v>142</v>
      </c>
    </row>
    <row r="1912" spans="1:13" x14ac:dyDescent="0.3">
      <c r="A1912" t="s">
        <v>71</v>
      </c>
      <c r="B1912">
        <v>139.68559999999999</v>
      </c>
      <c r="C1912">
        <v>157.3458</v>
      </c>
      <c r="D1912">
        <v>153.52610000000001</v>
      </c>
      <c r="E1912" t="s">
        <v>115</v>
      </c>
      <c r="F1912" t="s">
        <v>115</v>
      </c>
      <c r="G1912" t="s">
        <v>101</v>
      </c>
      <c r="H1912">
        <v>2020</v>
      </c>
      <c r="I1912">
        <v>0.55000000000000004</v>
      </c>
      <c r="J1912">
        <v>86.54019000000001</v>
      </c>
      <c r="K1912">
        <v>76.827080000000009</v>
      </c>
      <c r="L1912">
        <v>9.7131100000000004</v>
      </c>
      <c r="M1912" t="s">
        <v>143</v>
      </c>
    </row>
    <row r="1913" spans="1:13" x14ac:dyDescent="0.3">
      <c r="A1913" t="s">
        <v>71</v>
      </c>
      <c r="B1913">
        <v>139.68559999999999</v>
      </c>
      <c r="C1913">
        <v>157.3458</v>
      </c>
      <c r="D1913">
        <v>153.52610000000001</v>
      </c>
      <c r="E1913" t="s">
        <v>115</v>
      </c>
      <c r="F1913" t="s">
        <v>115</v>
      </c>
      <c r="G1913" t="s">
        <v>102</v>
      </c>
      <c r="H1913">
        <v>2020</v>
      </c>
      <c r="I1913">
        <v>4.66</v>
      </c>
      <c r="J1913">
        <v>733.23142800000005</v>
      </c>
      <c r="K1913">
        <v>650.93489599999998</v>
      </c>
      <c r="L1913">
        <v>82.29653200000007</v>
      </c>
      <c r="M1913" t="s">
        <v>144</v>
      </c>
    </row>
    <row r="1914" spans="1:13" x14ac:dyDescent="0.3">
      <c r="A1914" t="s">
        <v>71</v>
      </c>
      <c r="B1914">
        <v>139.68559999999999</v>
      </c>
      <c r="C1914">
        <v>157.3458</v>
      </c>
      <c r="D1914">
        <v>153.52610000000001</v>
      </c>
      <c r="E1914" t="s">
        <v>115</v>
      </c>
      <c r="F1914" t="s">
        <v>115</v>
      </c>
      <c r="G1914" t="s">
        <v>103</v>
      </c>
      <c r="H1914">
        <v>2020</v>
      </c>
      <c r="I1914">
        <v>0.78</v>
      </c>
      <c r="J1914">
        <v>122.729724</v>
      </c>
      <c r="K1914">
        <v>108.954768</v>
      </c>
      <c r="L1914">
        <v>13.774956000000003</v>
      </c>
      <c r="M1914" t="s">
        <v>145</v>
      </c>
    </row>
    <row r="1915" spans="1:13" x14ac:dyDescent="0.3">
      <c r="A1915" t="s">
        <v>71</v>
      </c>
      <c r="B1915">
        <v>139.68559999999999</v>
      </c>
      <c r="C1915">
        <v>157.3458</v>
      </c>
      <c r="D1915">
        <v>153.52610000000001</v>
      </c>
      <c r="E1915" t="s">
        <v>115</v>
      </c>
      <c r="F1915" t="s">
        <v>115</v>
      </c>
      <c r="G1915" t="s">
        <v>104</v>
      </c>
      <c r="H1915">
        <v>2020</v>
      </c>
      <c r="I1915">
        <v>0.13</v>
      </c>
      <c r="J1915">
        <v>20.454954000000001</v>
      </c>
      <c r="K1915">
        <v>18.159127999999999</v>
      </c>
      <c r="L1915">
        <v>2.2958260000000017</v>
      </c>
      <c r="M1915" t="s">
        <v>146</v>
      </c>
    </row>
    <row r="1916" spans="1:13" x14ac:dyDescent="0.3">
      <c r="A1916" t="s">
        <v>71</v>
      </c>
      <c r="B1916">
        <v>139.68559999999999</v>
      </c>
      <c r="C1916">
        <v>157.3458</v>
      </c>
      <c r="D1916">
        <v>153.52610000000001</v>
      </c>
      <c r="E1916" t="s">
        <v>115</v>
      </c>
      <c r="F1916" t="s">
        <v>115</v>
      </c>
      <c r="G1916" t="s">
        <v>105</v>
      </c>
      <c r="H1916">
        <v>2020</v>
      </c>
      <c r="I1916">
        <v>2.75</v>
      </c>
      <c r="J1916">
        <v>432.70094999999998</v>
      </c>
      <c r="K1916">
        <v>384.1354</v>
      </c>
      <c r="L1916">
        <v>48.565549999999973</v>
      </c>
      <c r="M1916" t="s">
        <v>147</v>
      </c>
    </row>
    <row r="1917" spans="1:13" x14ac:dyDescent="0.3">
      <c r="A1917" t="s">
        <v>71</v>
      </c>
      <c r="B1917">
        <v>139.68559999999999</v>
      </c>
      <c r="C1917">
        <v>157.3458</v>
      </c>
      <c r="D1917">
        <v>153.52610000000001</v>
      </c>
      <c r="E1917" t="s">
        <v>115</v>
      </c>
      <c r="F1917" t="s">
        <v>115</v>
      </c>
      <c r="G1917" t="s">
        <v>106</v>
      </c>
      <c r="H1917">
        <v>2020</v>
      </c>
      <c r="I1917">
        <v>0</v>
      </c>
      <c r="J1917">
        <v>0</v>
      </c>
      <c r="K1917">
        <v>0</v>
      </c>
      <c r="L1917">
        <v>0</v>
      </c>
      <c r="M1917" t="s">
        <v>148</v>
      </c>
    </row>
    <row r="1918" spans="1:13" x14ac:dyDescent="0.3">
      <c r="A1918" t="s">
        <v>71</v>
      </c>
      <c r="B1918">
        <v>139.68559999999999</v>
      </c>
      <c r="C1918">
        <v>157.3458</v>
      </c>
      <c r="D1918">
        <v>153.52610000000001</v>
      </c>
      <c r="E1918" t="s">
        <v>115</v>
      </c>
      <c r="F1918" t="s">
        <v>115</v>
      </c>
      <c r="G1918" t="s">
        <v>107</v>
      </c>
      <c r="H1918">
        <v>2021</v>
      </c>
      <c r="I1918">
        <v>0</v>
      </c>
      <c r="J1918">
        <v>0</v>
      </c>
      <c r="K1918">
        <v>0</v>
      </c>
      <c r="L1918">
        <v>0</v>
      </c>
      <c r="M1918" t="s">
        <v>149</v>
      </c>
    </row>
    <row r="1919" spans="1:13" x14ac:dyDescent="0.3">
      <c r="A1919" t="s">
        <v>72</v>
      </c>
      <c r="B1919">
        <v>75.638099999999994</v>
      </c>
      <c r="C1919">
        <v>115.88</v>
      </c>
      <c r="D1919">
        <v>111.3023</v>
      </c>
      <c r="E1919" t="s">
        <v>115</v>
      </c>
      <c r="F1919" t="s">
        <v>115</v>
      </c>
      <c r="G1919" t="s">
        <v>98</v>
      </c>
      <c r="H1919">
        <v>2020</v>
      </c>
      <c r="I1919">
        <v>0.79</v>
      </c>
      <c r="J1919">
        <v>91.545199999999994</v>
      </c>
      <c r="K1919">
        <v>59.754098999999997</v>
      </c>
      <c r="L1919">
        <v>31.791100999999998</v>
      </c>
      <c r="M1919" t="s">
        <v>141</v>
      </c>
    </row>
    <row r="1920" spans="1:13" x14ac:dyDescent="0.3">
      <c r="A1920" t="s">
        <v>72</v>
      </c>
      <c r="B1920">
        <v>75.638099999999994</v>
      </c>
      <c r="C1920">
        <v>115.88</v>
      </c>
      <c r="D1920">
        <v>111.3023</v>
      </c>
      <c r="E1920" t="s">
        <v>115</v>
      </c>
      <c r="F1920" t="s">
        <v>115</v>
      </c>
      <c r="G1920" t="s">
        <v>100</v>
      </c>
      <c r="H1920">
        <v>2020</v>
      </c>
      <c r="I1920">
        <v>0</v>
      </c>
      <c r="J1920">
        <v>0</v>
      </c>
      <c r="K1920">
        <v>0</v>
      </c>
      <c r="L1920">
        <v>0</v>
      </c>
      <c r="M1920" t="s">
        <v>142</v>
      </c>
    </row>
    <row r="1921" spans="1:13" x14ac:dyDescent="0.3">
      <c r="A1921" t="s">
        <v>72</v>
      </c>
      <c r="B1921">
        <v>75.638099999999994</v>
      </c>
      <c r="C1921">
        <v>115.88</v>
      </c>
      <c r="D1921">
        <v>111.3023</v>
      </c>
      <c r="E1921" t="s">
        <v>115</v>
      </c>
      <c r="F1921" t="s">
        <v>115</v>
      </c>
      <c r="G1921" t="s">
        <v>101</v>
      </c>
      <c r="H1921">
        <v>2020</v>
      </c>
      <c r="I1921">
        <v>0.26</v>
      </c>
      <c r="J1921">
        <v>30.128799999999998</v>
      </c>
      <c r="K1921">
        <v>19.665906</v>
      </c>
      <c r="L1921">
        <v>10.462893999999999</v>
      </c>
      <c r="M1921" t="s">
        <v>143</v>
      </c>
    </row>
    <row r="1922" spans="1:13" x14ac:dyDescent="0.3">
      <c r="A1922" t="s">
        <v>72</v>
      </c>
      <c r="B1922">
        <v>75.638099999999994</v>
      </c>
      <c r="C1922">
        <v>115.88</v>
      </c>
      <c r="D1922">
        <v>111.3023</v>
      </c>
      <c r="E1922" t="s">
        <v>115</v>
      </c>
      <c r="F1922" t="s">
        <v>115</v>
      </c>
      <c r="G1922" t="s">
        <v>102</v>
      </c>
      <c r="H1922">
        <v>2020</v>
      </c>
      <c r="I1922">
        <v>0</v>
      </c>
      <c r="J1922">
        <v>0</v>
      </c>
      <c r="K1922">
        <v>0</v>
      </c>
      <c r="L1922">
        <v>0</v>
      </c>
      <c r="M1922" t="s">
        <v>144</v>
      </c>
    </row>
    <row r="1923" spans="1:13" x14ac:dyDescent="0.3">
      <c r="A1923" t="s">
        <v>72</v>
      </c>
      <c r="B1923">
        <v>75.638099999999994</v>
      </c>
      <c r="C1923">
        <v>115.88</v>
      </c>
      <c r="D1923">
        <v>111.3023</v>
      </c>
      <c r="E1923" t="s">
        <v>115</v>
      </c>
      <c r="F1923" t="s">
        <v>115</v>
      </c>
      <c r="G1923" t="s">
        <v>103</v>
      </c>
      <c r="H1923">
        <v>2020</v>
      </c>
      <c r="I1923">
        <v>0</v>
      </c>
      <c r="J1923">
        <v>0</v>
      </c>
      <c r="K1923">
        <v>0</v>
      </c>
      <c r="L1923">
        <v>0</v>
      </c>
      <c r="M1923" t="s">
        <v>145</v>
      </c>
    </row>
    <row r="1924" spans="1:13" x14ac:dyDescent="0.3">
      <c r="A1924" t="s">
        <v>72</v>
      </c>
      <c r="B1924">
        <v>75.638099999999994</v>
      </c>
      <c r="C1924">
        <v>115.88</v>
      </c>
      <c r="D1924">
        <v>111.3023</v>
      </c>
      <c r="E1924" t="s">
        <v>115</v>
      </c>
      <c r="F1924" t="s">
        <v>115</v>
      </c>
      <c r="G1924" t="s">
        <v>104</v>
      </c>
      <c r="H1924">
        <v>2020</v>
      </c>
      <c r="I1924">
        <v>0</v>
      </c>
      <c r="J1924">
        <v>0</v>
      </c>
      <c r="K1924">
        <v>0</v>
      </c>
      <c r="L1924">
        <v>0</v>
      </c>
      <c r="M1924" t="s">
        <v>146</v>
      </c>
    </row>
    <row r="1925" spans="1:13" x14ac:dyDescent="0.3">
      <c r="A1925" t="s">
        <v>72</v>
      </c>
      <c r="B1925">
        <v>75.638099999999994</v>
      </c>
      <c r="C1925">
        <v>115.88</v>
      </c>
      <c r="D1925">
        <v>111.3023</v>
      </c>
      <c r="E1925" t="s">
        <v>115</v>
      </c>
      <c r="F1925" t="s">
        <v>115</v>
      </c>
      <c r="G1925" t="s">
        <v>105</v>
      </c>
      <c r="H1925">
        <v>2020</v>
      </c>
      <c r="I1925">
        <v>1.43</v>
      </c>
      <c r="J1925">
        <v>165.70839999999998</v>
      </c>
      <c r="K1925">
        <v>108.16248299999998</v>
      </c>
      <c r="L1925">
        <v>57.545917000000003</v>
      </c>
      <c r="M1925" t="s">
        <v>147</v>
      </c>
    </row>
    <row r="1926" spans="1:13" x14ac:dyDescent="0.3">
      <c r="A1926" t="s">
        <v>72</v>
      </c>
      <c r="B1926">
        <v>75.638099999999994</v>
      </c>
      <c r="C1926">
        <v>115.88</v>
      </c>
      <c r="D1926">
        <v>111.3023</v>
      </c>
      <c r="E1926" t="s">
        <v>115</v>
      </c>
      <c r="F1926" t="s">
        <v>115</v>
      </c>
      <c r="G1926" t="s">
        <v>106</v>
      </c>
      <c r="H1926">
        <v>2020</v>
      </c>
      <c r="I1926">
        <v>0.78</v>
      </c>
      <c r="J1926">
        <v>90.386399999999995</v>
      </c>
      <c r="K1926">
        <v>58.997717999999999</v>
      </c>
      <c r="L1926">
        <v>31.388681999999996</v>
      </c>
      <c r="M1926" t="s">
        <v>148</v>
      </c>
    </row>
    <row r="1927" spans="1:13" x14ac:dyDescent="0.3">
      <c r="A1927" t="s">
        <v>72</v>
      </c>
      <c r="B1927">
        <v>75.638099999999994</v>
      </c>
      <c r="C1927">
        <v>115.88</v>
      </c>
      <c r="D1927">
        <v>111.3023</v>
      </c>
      <c r="E1927" t="s">
        <v>115</v>
      </c>
      <c r="F1927" t="s">
        <v>115</v>
      </c>
      <c r="G1927" t="s">
        <v>107</v>
      </c>
      <c r="H1927">
        <v>2021</v>
      </c>
      <c r="I1927">
        <v>0.18</v>
      </c>
      <c r="J1927">
        <v>20.8584</v>
      </c>
      <c r="K1927">
        <v>13.614857999999998</v>
      </c>
      <c r="L1927">
        <v>7.2435420000000015</v>
      </c>
      <c r="M1927" t="s">
        <v>149</v>
      </c>
    </row>
    <row r="1928" spans="1:13" x14ac:dyDescent="0.3">
      <c r="A1928" t="s">
        <v>72</v>
      </c>
      <c r="B1928">
        <v>179.77879999999999</v>
      </c>
      <c r="C1928">
        <v>212.0444</v>
      </c>
      <c r="D1928">
        <v>0</v>
      </c>
      <c r="E1928" t="s">
        <v>15</v>
      </c>
      <c r="F1928" t="s">
        <v>15</v>
      </c>
      <c r="G1928" t="s">
        <v>98</v>
      </c>
      <c r="H1928">
        <v>2020</v>
      </c>
      <c r="I1928">
        <v>7.0000000000000007E-2</v>
      </c>
      <c r="J1928">
        <v>14.843108000000001</v>
      </c>
      <c r="K1928">
        <v>12.584516000000001</v>
      </c>
      <c r="L1928">
        <v>2.2585920000000002</v>
      </c>
      <c r="M1928" t="s">
        <v>141</v>
      </c>
    </row>
    <row r="1929" spans="1:13" x14ac:dyDescent="0.3">
      <c r="A1929" t="s">
        <v>72</v>
      </c>
      <c r="B1929">
        <v>179.77879999999999</v>
      </c>
      <c r="C1929">
        <v>212.0444</v>
      </c>
      <c r="D1929">
        <v>0</v>
      </c>
      <c r="E1929" t="s">
        <v>15</v>
      </c>
      <c r="F1929" t="s">
        <v>15</v>
      </c>
      <c r="G1929" t="s">
        <v>100</v>
      </c>
      <c r="H1929">
        <v>2020</v>
      </c>
      <c r="I1929">
        <v>0</v>
      </c>
      <c r="J1929">
        <v>0</v>
      </c>
      <c r="K1929">
        <v>0</v>
      </c>
      <c r="L1929">
        <v>0</v>
      </c>
      <c r="M1929" t="s">
        <v>142</v>
      </c>
    </row>
    <row r="1930" spans="1:13" x14ac:dyDescent="0.3">
      <c r="A1930" t="s">
        <v>72</v>
      </c>
      <c r="B1930">
        <v>179.77879999999999</v>
      </c>
      <c r="C1930">
        <v>212.0444</v>
      </c>
      <c r="D1930">
        <v>0</v>
      </c>
      <c r="E1930" t="s">
        <v>15</v>
      </c>
      <c r="F1930" t="s">
        <v>15</v>
      </c>
      <c r="G1930" t="s">
        <v>101</v>
      </c>
      <c r="H1930">
        <v>2020</v>
      </c>
      <c r="I1930">
        <v>0</v>
      </c>
      <c r="J1930">
        <v>0</v>
      </c>
      <c r="K1930">
        <v>0</v>
      </c>
      <c r="L1930">
        <v>0</v>
      </c>
      <c r="M1930" t="s">
        <v>143</v>
      </c>
    </row>
    <row r="1931" spans="1:13" x14ac:dyDescent="0.3">
      <c r="A1931" t="s">
        <v>72</v>
      </c>
      <c r="B1931">
        <v>179.77879999999999</v>
      </c>
      <c r="C1931">
        <v>212.0444</v>
      </c>
      <c r="D1931">
        <v>0</v>
      </c>
      <c r="E1931" t="s">
        <v>15</v>
      </c>
      <c r="F1931" t="s">
        <v>15</v>
      </c>
      <c r="G1931" t="s">
        <v>102</v>
      </c>
      <c r="H1931">
        <v>2020</v>
      </c>
      <c r="I1931">
        <v>0</v>
      </c>
      <c r="J1931">
        <v>0</v>
      </c>
      <c r="K1931">
        <v>0</v>
      </c>
      <c r="L1931">
        <v>0</v>
      </c>
      <c r="M1931" t="s">
        <v>144</v>
      </c>
    </row>
    <row r="1932" spans="1:13" x14ac:dyDescent="0.3">
      <c r="A1932" t="s">
        <v>72</v>
      </c>
      <c r="B1932">
        <v>179.77879999999999</v>
      </c>
      <c r="C1932">
        <v>212.0444</v>
      </c>
      <c r="D1932">
        <v>0</v>
      </c>
      <c r="E1932" t="s">
        <v>15</v>
      </c>
      <c r="F1932" t="s">
        <v>15</v>
      </c>
      <c r="G1932" t="s">
        <v>103</v>
      </c>
      <c r="H1932">
        <v>2020</v>
      </c>
      <c r="I1932">
        <v>0.1</v>
      </c>
      <c r="J1932">
        <v>21.204440000000002</v>
      </c>
      <c r="K1932">
        <v>17.977879999999999</v>
      </c>
      <c r="L1932">
        <v>3.2265600000000028</v>
      </c>
      <c r="M1932" t="s">
        <v>145</v>
      </c>
    </row>
    <row r="1933" spans="1:13" x14ac:dyDescent="0.3">
      <c r="A1933" t="s">
        <v>72</v>
      </c>
      <c r="B1933">
        <v>179.77879999999999</v>
      </c>
      <c r="C1933">
        <v>212.0444</v>
      </c>
      <c r="D1933">
        <v>0</v>
      </c>
      <c r="E1933" t="s">
        <v>15</v>
      </c>
      <c r="F1933" t="s">
        <v>15</v>
      </c>
      <c r="G1933" t="s">
        <v>104</v>
      </c>
      <c r="H1933">
        <v>2020</v>
      </c>
      <c r="I1933">
        <v>4.83</v>
      </c>
      <c r="J1933">
        <v>1024.174452</v>
      </c>
      <c r="K1933">
        <v>868.33160399999997</v>
      </c>
      <c r="L1933">
        <v>155.842848</v>
      </c>
      <c r="M1933" t="s">
        <v>146</v>
      </c>
    </row>
    <row r="1934" spans="1:13" x14ac:dyDescent="0.3">
      <c r="A1934" t="s">
        <v>72</v>
      </c>
      <c r="B1934">
        <v>179.77879999999999</v>
      </c>
      <c r="C1934">
        <v>212.0444</v>
      </c>
      <c r="D1934">
        <v>0</v>
      </c>
      <c r="E1934" t="s">
        <v>15</v>
      </c>
      <c r="F1934" t="s">
        <v>15</v>
      </c>
      <c r="G1934" t="s">
        <v>105</v>
      </c>
      <c r="H1934">
        <v>2020</v>
      </c>
      <c r="I1934">
        <v>7.91</v>
      </c>
      <c r="J1934">
        <v>1677.2712039999999</v>
      </c>
      <c r="K1934">
        <v>1422.0503079999999</v>
      </c>
      <c r="L1934">
        <v>255.22089600000004</v>
      </c>
      <c r="M1934" t="s">
        <v>147</v>
      </c>
    </row>
    <row r="1935" spans="1:13" x14ac:dyDescent="0.3">
      <c r="A1935" t="s">
        <v>72</v>
      </c>
      <c r="B1935">
        <v>179.77879999999999</v>
      </c>
      <c r="C1935">
        <v>212.0444</v>
      </c>
      <c r="D1935">
        <v>0</v>
      </c>
      <c r="E1935" t="s">
        <v>15</v>
      </c>
      <c r="F1935" t="s">
        <v>15</v>
      </c>
      <c r="G1935" t="s">
        <v>106</v>
      </c>
      <c r="H1935">
        <v>2020</v>
      </c>
      <c r="I1935">
        <v>1.8</v>
      </c>
      <c r="J1935">
        <v>381.67991999999998</v>
      </c>
      <c r="K1935">
        <v>323.60183999999998</v>
      </c>
      <c r="L1935">
        <v>58.07808</v>
      </c>
      <c r="M1935" t="s">
        <v>148</v>
      </c>
    </row>
    <row r="1936" spans="1:13" x14ac:dyDescent="0.3">
      <c r="A1936" t="s">
        <v>72</v>
      </c>
      <c r="B1936">
        <v>179.77879999999999</v>
      </c>
      <c r="C1936">
        <v>212.0444</v>
      </c>
      <c r="D1936">
        <v>0</v>
      </c>
      <c r="E1936" t="s">
        <v>15</v>
      </c>
      <c r="F1936" t="s">
        <v>15</v>
      </c>
      <c r="G1936" t="s">
        <v>107</v>
      </c>
      <c r="H1936">
        <v>2021</v>
      </c>
      <c r="I1936">
        <v>0.33</v>
      </c>
      <c r="J1936">
        <v>69.974652000000006</v>
      </c>
      <c r="K1936">
        <v>59.327004000000002</v>
      </c>
      <c r="L1936">
        <v>10.647648000000004</v>
      </c>
      <c r="M1936" t="s">
        <v>149</v>
      </c>
    </row>
    <row r="1937" spans="1:13" x14ac:dyDescent="0.3">
      <c r="A1937" t="s">
        <v>72</v>
      </c>
      <c r="B1937">
        <v>66.502899999999997</v>
      </c>
      <c r="C1937">
        <v>80.709299999999999</v>
      </c>
      <c r="D1937">
        <v>79.813800000000001</v>
      </c>
      <c r="E1937" t="s">
        <v>16</v>
      </c>
      <c r="F1937" t="s">
        <v>16</v>
      </c>
      <c r="G1937" t="s">
        <v>98</v>
      </c>
      <c r="H1937">
        <v>2020</v>
      </c>
      <c r="I1937">
        <v>0</v>
      </c>
      <c r="J1937">
        <v>0</v>
      </c>
      <c r="K1937">
        <v>0</v>
      </c>
      <c r="L1937">
        <v>0</v>
      </c>
      <c r="M1937" t="s">
        <v>141</v>
      </c>
    </row>
    <row r="1938" spans="1:13" x14ac:dyDescent="0.3">
      <c r="A1938" t="s">
        <v>72</v>
      </c>
      <c r="B1938">
        <v>66.502899999999997</v>
      </c>
      <c r="C1938">
        <v>80.709299999999999</v>
      </c>
      <c r="D1938">
        <v>79.813800000000001</v>
      </c>
      <c r="E1938" t="s">
        <v>16</v>
      </c>
      <c r="F1938" t="s">
        <v>16</v>
      </c>
      <c r="G1938" t="s">
        <v>100</v>
      </c>
      <c r="H1938">
        <v>2020</v>
      </c>
      <c r="I1938">
        <v>0</v>
      </c>
      <c r="J1938">
        <v>0</v>
      </c>
      <c r="K1938">
        <v>0</v>
      </c>
      <c r="L1938">
        <v>0</v>
      </c>
      <c r="M1938" t="s">
        <v>142</v>
      </c>
    </row>
    <row r="1939" spans="1:13" x14ac:dyDescent="0.3">
      <c r="A1939" t="s">
        <v>72</v>
      </c>
      <c r="B1939">
        <v>66.502899999999997</v>
      </c>
      <c r="C1939">
        <v>80.709299999999999</v>
      </c>
      <c r="D1939">
        <v>79.813800000000001</v>
      </c>
      <c r="E1939" t="s">
        <v>16</v>
      </c>
      <c r="F1939" t="s">
        <v>16</v>
      </c>
      <c r="G1939" t="s">
        <v>101</v>
      </c>
      <c r="H1939">
        <v>2020</v>
      </c>
      <c r="I1939">
        <v>0.43</v>
      </c>
      <c r="J1939">
        <v>34.704999000000001</v>
      </c>
      <c r="K1939">
        <v>28.596246999999998</v>
      </c>
      <c r="L1939">
        <v>6.1087520000000026</v>
      </c>
      <c r="M1939" t="s">
        <v>143</v>
      </c>
    </row>
    <row r="1940" spans="1:13" x14ac:dyDescent="0.3">
      <c r="A1940" t="s">
        <v>72</v>
      </c>
      <c r="B1940">
        <v>66.502899999999997</v>
      </c>
      <c r="C1940">
        <v>80.709299999999999</v>
      </c>
      <c r="D1940">
        <v>79.813800000000001</v>
      </c>
      <c r="E1940" t="s">
        <v>16</v>
      </c>
      <c r="F1940" t="s">
        <v>16</v>
      </c>
      <c r="G1940" t="s">
        <v>102</v>
      </c>
      <c r="H1940">
        <v>2020</v>
      </c>
      <c r="I1940">
        <v>0</v>
      </c>
      <c r="J1940">
        <v>0</v>
      </c>
      <c r="K1940">
        <v>0</v>
      </c>
      <c r="L1940">
        <v>0</v>
      </c>
      <c r="M1940" t="s">
        <v>144</v>
      </c>
    </row>
    <row r="1941" spans="1:13" x14ac:dyDescent="0.3">
      <c r="A1941" t="s">
        <v>72</v>
      </c>
      <c r="B1941">
        <v>66.502899999999997</v>
      </c>
      <c r="C1941">
        <v>80.709299999999999</v>
      </c>
      <c r="D1941">
        <v>79.813800000000001</v>
      </c>
      <c r="E1941" t="s">
        <v>16</v>
      </c>
      <c r="F1941" t="s">
        <v>16</v>
      </c>
      <c r="G1941" t="s">
        <v>103</v>
      </c>
      <c r="H1941">
        <v>2020</v>
      </c>
      <c r="I1941">
        <v>0.66</v>
      </c>
      <c r="J1941">
        <v>53.268138</v>
      </c>
      <c r="K1941">
        <v>43.891914</v>
      </c>
      <c r="L1941">
        <v>9.3762240000000006</v>
      </c>
      <c r="M1941" t="s">
        <v>145</v>
      </c>
    </row>
    <row r="1942" spans="1:13" x14ac:dyDescent="0.3">
      <c r="A1942" t="s">
        <v>72</v>
      </c>
      <c r="B1942">
        <v>66.502899999999997</v>
      </c>
      <c r="C1942">
        <v>80.709299999999999</v>
      </c>
      <c r="D1942">
        <v>79.813800000000001</v>
      </c>
      <c r="E1942" t="s">
        <v>16</v>
      </c>
      <c r="F1942" t="s">
        <v>16</v>
      </c>
      <c r="G1942" t="s">
        <v>104</v>
      </c>
      <c r="H1942">
        <v>2020</v>
      </c>
      <c r="I1942">
        <v>0</v>
      </c>
      <c r="J1942">
        <v>0</v>
      </c>
      <c r="K1942">
        <v>0</v>
      </c>
      <c r="L1942">
        <v>0</v>
      </c>
      <c r="M1942" t="s">
        <v>146</v>
      </c>
    </row>
    <row r="1943" spans="1:13" x14ac:dyDescent="0.3">
      <c r="A1943" t="s">
        <v>72</v>
      </c>
      <c r="B1943">
        <v>66.502899999999997</v>
      </c>
      <c r="C1943">
        <v>80.709299999999999</v>
      </c>
      <c r="D1943">
        <v>79.813800000000001</v>
      </c>
      <c r="E1943" t="s">
        <v>16</v>
      </c>
      <c r="F1943" t="s">
        <v>16</v>
      </c>
      <c r="G1943" t="s">
        <v>105</v>
      </c>
      <c r="H1943">
        <v>2020</v>
      </c>
      <c r="I1943">
        <v>5.37</v>
      </c>
      <c r="J1943">
        <v>433.40894100000003</v>
      </c>
      <c r="K1943">
        <v>357.12057299999998</v>
      </c>
      <c r="L1943">
        <v>76.288368000000048</v>
      </c>
      <c r="M1943" t="s">
        <v>147</v>
      </c>
    </row>
    <row r="1944" spans="1:13" x14ac:dyDescent="0.3">
      <c r="A1944" t="s">
        <v>72</v>
      </c>
      <c r="B1944">
        <v>66.502899999999997</v>
      </c>
      <c r="C1944">
        <v>80.709299999999999</v>
      </c>
      <c r="D1944">
        <v>79.813800000000001</v>
      </c>
      <c r="E1944" t="s">
        <v>16</v>
      </c>
      <c r="F1944" t="s">
        <v>16</v>
      </c>
      <c r="G1944" t="s">
        <v>106</v>
      </c>
      <c r="H1944">
        <v>2020</v>
      </c>
      <c r="I1944">
        <v>1.3</v>
      </c>
      <c r="J1944">
        <v>104.92209</v>
      </c>
      <c r="K1944">
        <v>86.453770000000006</v>
      </c>
      <c r="L1944">
        <v>18.468319999999991</v>
      </c>
      <c r="M1944" t="s">
        <v>148</v>
      </c>
    </row>
    <row r="1945" spans="1:13" x14ac:dyDescent="0.3">
      <c r="A1945" t="s">
        <v>72</v>
      </c>
      <c r="B1945">
        <v>66.502899999999997</v>
      </c>
      <c r="C1945">
        <v>80.709299999999999</v>
      </c>
      <c r="D1945">
        <v>79.813800000000001</v>
      </c>
      <c r="E1945" t="s">
        <v>16</v>
      </c>
      <c r="F1945" t="s">
        <v>16</v>
      </c>
      <c r="G1945" t="s">
        <v>107</v>
      </c>
      <c r="H1945">
        <v>2021</v>
      </c>
      <c r="I1945">
        <v>3.31</v>
      </c>
      <c r="J1945">
        <v>267.147783</v>
      </c>
      <c r="K1945">
        <v>220.12459899999999</v>
      </c>
      <c r="L1945">
        <v>47.023184000000015</v>
      </c>
      <c r="M1945" t="s">
        <v>149</v>
      </c>
    </row>
    <row r="1946" spans="1:13" x14ac:dyDescent="0.3">
      <c r="A1946" t="s">
        <v>72</v>
      </c>
      <c r="B1946">
        <v>150.4288</v>
      </c>
      <c r="C1946">
        <v>238.9367</v>
      </c>
      <c r="D1946">
        <v>0</v>
      </c>
      <c r="E1946" t="s">
        <v>116</v>
      </c>
      <c r="F1946" t="s">
        <v>116</v>
      </c>
      <c r="G1946" t="s">
        <v>98</v>
      </c>
      <c r="H1946">
        <v>2020</v>
      </c>
      <c r="I1946">
        <v>1.07</v>
      </c>
      <c r="J1946">
        <v>255.66226900000001</v>
      </c>
      <c r="K1946">
        <v>160.95881600000001</v>
      </c>
      <c r="L1946">
        <v>94.703452999999996</v>
      </c>
      <c r="M1946" t="s">
        <v>141</v>
      </c>
    </row>
    <row r="1947" spans="1:13" x14ac:dyDescent="0.3">
      <c r="A1947" t="s">
        <v>72</v>
      </c>
      <c r="B1947">
        <v>150.4288</v>
      </c>
      <c r="C1947">
        <v>238.9367</v>
      </c>
      <c r="D1947">
        <v>0</v>
      </c>
      <c r="E1947" t="s">
        <v>116</v>
      </c>
      <c r="F1947" t="s">
        <v>116</v>
      </c>
      <c r="G1947" t="s">
        <v>100</v>
      </c>
      <c r="H1947">
        <v>2020</v>
      </c>
      <c r="I1947">
        <v>0</v>
      </c>
      <c r="J1947">
        <v>0</v>
      </c>
      <c r="K1947">
        <v>0</v>
      </c>
      <c r="L1947">
        <v>0</v>
      </c>
      <c r="M1947" t="s">
        <v>142</v>
      </c>
    </row>
    <row r="1948" spans="1:13" x14ac:dyDescent="0.3">
      <c r="A1948" t="s">
        <v>72</v>
      </c>
      <c r="B1948">
        <v>150.4288</v>
      </c>
      <c r="C1948">
        <v>238.9367</v>
      </c>
      <c r="D1948">
        <v>0</v>
      </c>
      <c r="E1948" t="s">
        <v>116</v>
      </c>
      <c r="F1948" t="s">
        <v>116</v>
      </c>
      <c r="G1948" t="s">
        <v>101</v>
      </c>
      <c r="H1948">
        <v>2020</v>
      </c>
      <c r="I1948">
        <v>2.19</v>
      </c>
      <c r="J1948">
        <v>523.27137300000004</v>
      </c>
      <c r="K1948">
        <v>329.43907200000001</v>
      </c>
      <c r="L1948">
        <v>193.83230100000003</v>
      </c>
      <c r="M1948" t="s">
        <v>143</v>
      </c>
    </row>
    <row r="1949" spans="1:13" x14ac:dyDescent="0.3">
      <c r="A1949" t="s">
        <v>72</v>
      </c>
      <c r="B1949">
        <v>150.4288</v>
      </c>
      <c r="C1949">
        <v>238.9367</v>
      </c>
      <c r="D1949">
        <v>0</v>
      </c>
      <c r="E1949" t="s">
        <v>116</v>
      </c>
      <c r="F1949" t="s">
        <v>116</v>
      </c>
      <c r="G1949" t="s">
        <v>102</v>
      </c>
      <c r="H1949">
        <v>2020</v>
      </c>
      <c r="I1949">
        <v>0</v>
      </c>
      <c r="J1949">
        <v>0</v>
      </c>
      <c r="K1949">
        <v>0</v>
      </c>
      <c r="L1949">
        <v>0</v>
      </c>
      <c r="M1949" t="s">
        <v>144</v>
      </c>
    </row>
    <row r="1950" spans="1:13" x14ac:dyDescent="0.3">
      <c r="A1950" t="s">
        <v>72</v>
      </c>
      <c r="B1950">
        <v>150.4288</v>
      </c>
      <c r="C1950">
        <v>238.9367</v>
      </c>
      <c r="D1950">
        <v>0</v>
      </c>
      <c r="E1950" t="s">
        <v>116</v>
      </c>
      <c r="F1950" t="s">
        <v>116</v>
      </c>
      <c r="G1950" t="s">
        <v>103</v>
      </c>
      <c r="H1950">
        <v>2020</v>
      </c>
      <c r="I1950">
        <v>0.28000000000000003</v>
      </c>
      <c r="J1950">
        <v>66.902276000000001</v>
      </c>
      <c r="K1950">
        <v>42.120063999999999</v>
      </c>
      <c r="L1950">
        <v>24.782212000000001</v>
      </c>
      <c r="M1950" t="s">
        <v>145</v>
      </c>
    </row>
    <row r="1951" spans="1:13" x14ac:dyDescent="0.3">
      <c r="A1951" t="s">
        <v>72</v>
      </c>
      <c r="B1951">
        <v>150.4288</v>
      </c>
      <c r="C1951">
        <v>238.9367</v>
      </c>
      <c r="D1951">
        <v>0</v>
      </c>
      <c r="E1951" t="s">
        <v>116</v>
      </c>
      <c r="F1951" t="s">
        <v>116</v>
      </c>
      <c r="G1951" t="s">
        <v>104</v>
      </c>
      <c r="H1951">
        <v>2020</v>
      </c>
      <c r="I1951">
        <v>3.7</v>
      </c>
      <c r="J1951">
        <v>884.06578999999999</v>
      </c>
      <c r="K1951">
        <v>556.58655999999996</v>
      </c>
      <c r="L1951">
        <v>327.47923000000003</v>
      </c>
      <c r="M1951" t="s">
        <v>146</v>
      </c>
    </row>
    <row r="1952" spans="1:13" x14ac:dyDescent="0.3">
      <c r="A1952" t="s">
        <v>72</v>
      </c>
      <c r="B1952">
        <v>150.4288</v>
      </c>
      <c r="C1952">
        <v>238.9367</v>
      </c>
      <c r="D1952">
        <v>0</v>
      </c>
      <c r="E1952" t="s">
        <v>116</v>
      </c>
      <c r="F1952" t="s">
        <v>116</v>
      </c>
      <c r="G1952" t="s">
        <v>105</v>
      </c>
      <c r="H1952">
        <v>2020</v>
      </c>
      <c r="I1952">
        <v>0</v>
      </c>
      <c r="J1952">
        <v>0</v>
      </c>
      <c r="K1952">
        <v>0</v>
      </c>
      <c r="L1952">
        <v>0</v>
      </c>
      <c r="M1952" t="s">
        <v>147</v>
      </c>
    </row>
    <row r="1953" spans="1:13" x14ac:dyDescent="0.3">
      <c r="A1953" t="s">
        <v>72</v>
      </c>
      <c r="B1953">
        <v>150.4288</v>
      </c>
      <c r="C1953">
        <v>238.9367</v>
      </c>
      <c r="D1953">
        <v>0</v>
      </c>
      <c r="E1953" t="s">
        <v>116</v>
      </c>
      <c r="F1953" t="s">
        <v>116</v>
      </c>
      <c r="G1953" t="s">
        <v>106</v>
      </c>
      <c r="H1953">
        <v>2020</v>
      </c>
      <c r="I1953">
        <v>0</v>
      </c>
      <c r="J1953">
        <v>0</v>
      </c>
      <c r="K1953">
        <v>0</v>
      </c>
      <c r="L1953">
        <v>0</v>
      </c>
      <c r="M1953" t="s">
        <v>148</v>
      </c>
    </row>
    <row r="1954" spans="1:13" x14ac:dyDescent="0.3">
      <c r="A1954" t="s">
        <v>72</v>
      </c>
      <c r="B1954">
        <v>150.4288</v>
      </c>
      <c r="C1954">
        <v>238.9367</v>
      </c>
      <c r="D1954">
        <v>0</v>
      </c>
      <c r="E1954" t="s">
        <v>116</v>
      </c>
      <c r="F1954" t="s">
        <v>116</v>
      </c>
      <c r="G1954" t="s">
        <v>107</v>
      </c>
      <c r="H1954">
        <v>2021</v>
      </c>
      <c r="I1954">
        <v>0.17</v>
      </c>
      <c r="J1954">
        <v>40.619239</v>
      </c>
      <c r="K1954">
        <v>25.572896</v>
      </c>
      <c r="L1954">
        <v>15.046343</v>
      </c>
      <c r="M1954" t="s">
        <v>149</v>
      </c>
    </row>
    <row r="1955" spans="1:13" x14ac:dyDescent="0.3">
      <c r="A1955" t="s">
        <v>73</v>
      </c>
      <c r="B1955">
        <v>3.484</v>
      </c>
      <c r="C1955">
        <v>5.4892000000000003</v>
      </c>
      <c r="D1955">
        <v>6.2473999999999998</v>
      </c>
      <c r="E1955" t="s">
        <v>15</v>
      </c>
      <c r="F1955" t="s">
        <v>15</v>
      </c>
      <c r="G1955" t="s">
        <v>98</v>
      </c>
      <c r="H1955">
        <v>2020</v>
      </c>
      <c r="I1955">
        <v>0</v>
      </c>
      <c r="J1955">
        <v>0</v>
      </c>
      <c r="K1955">
        <v>0</v>
      </c>
      <c r="L1955">
        <v>0</v>
      </c>
      <c r="M1955" t="s">
        <v>141</v>
      </c>
    </row>
    <row r="1956" spans="1:13" x14ac:dyDescent="0.3">
      <c r="A1956" t="s">
        <v>73</v>
      </c>
      <c r="B1956">
        <v>3.484</v>
      </c>
      <c r="C1956">
        <v>5.4892000000000003</v>
      </c>
      <c r="D1956">
        <v>6.2473999999999998</v>
      </c>
      <c r="E1956" t="s">
        <v>15</v>
      </c>
      <c r="F1956" t="s">
        <v>15</v>
      </c>
      <c r="G1956" t="s">
        <v>100</v>
      </c>
      <c r="H1956">
        <v>2020</v>
      </c>
      <c r="I1956">
        <v>0</v>
      </c>
      <c r="J1956">
        <v>0</v>
      </c>
      <c r="K1956">
        <v>0</v>
      </c>
      <c r="L1956">
        <v>0</v>
      </c>
      <c r="M1956" t="s">
        <v>142</v>
      </c>
    </row>
    <row r="1957" spans="1:13" x14ac:dyDescent="0.3">
      <c r="A1957" t="s">
        <v>73</v>
      </c>
      <c r="B1957">
        <v>3.484</v>
      </c>
      <c r="C1957">
        <v>5.4892000000000003</v>
      </c>
      <c r="D1957">
        <v>6.2473999999999998</v>
      </c>
      <c r="E1957" t="s">
        <v>15</v>
      </c>
      <c r="F1957" t="s">
        <v>15</v>
      </c>
      <c r="G1957" t="s">
        <v>101</v>
      </c>
      <c r="H1957">
        <v>2020</v>
      </c>
      <c r="I1957">
        <v>2.2400000000000002</v>
      </c>
      <c r="J1957">
        <v>12.295808000000001</v>
      </c>
      <c r="K1957">
        <v>7.8041600000000004</v>
      </c>
      <c r="L1957">
        <v>4.4916480000000005</v>
      </c>
      <c r="M1957" t="s">
        <v>143</v>
      </c>
    </row>
    <row r="1958" spans="1:13" x14ac:dyDescent="0.3">
      <c r="A1958" t="s">
        <v>73</v>
      </c>
      <c r="B1958">
        <v>3.484</v>
      </c>
      <c r="C1958">
        <v>5.4892000000000003</v>
      </c>
      <c r="D1958">
        <v>6.2473999999999998</v>
      </c>
      <c r="E1958" t="s">
        <v>15</v>
      </c>
      <c r="F1958" t="s">
        <v>15</v>
      </c>
      <c r="G1958" t="s">
        <v>102</v>
      </c>
      <c r="H1958">
        <v>2020</v>
      </c>
      <c r="I1958">
        <v>5.13</v>
      </c>
      <c r="J1958">
        <v>28.159596000000001</v>
      </c>
      <c r="K1958">
        <v>17.872920000000001</v>
      </c>
      <c r="L1958">
        <v>10.286676</v>
      </c>
      <c r="M1958" t="s">
        <v>144</v>
      </c>
    </row>
    <row r="1959" spans="1:13" x14ac:dyDescent="0.3">
      <c r="A1959" t="s">
        <v>73</v>
      </c>
      <c r="B1959">
        <v>3.484</v>
      </c>
      <c r="C1959">
        <v>5.4892000000000003</v>
      </c>
      <c r="D1959">
        <v>6.2473999999999998</v>
      </c>
      <c r="E1959" t="s">
        <v>15</v>
      </c>
      <c r="F1959" t="s">
        <v>15</v>
      </c>
      <c r="G1959" t="s">
        <v>103</v>
      </c>
      <c r="H1959">
        <v>2020</v>
      </c>
      <c r="I1959">
        <v>0.18</v>
      </c>
      <c r="J1959">
        <v>0.98805600000000005</v>
      </c>
      <c r="K1959">
        <v>0.62712000000000001</v>
      </c>
      <c r="L1959">
        <v>0.36093600000000003</v>
      </c>
      <c r="M1959" t="s">
        <v>145</v>
      </c>
    </row>
    <row r="1960" spans="1:13" x14ac:dyDescent="0.3">
      <c r="A1960" t="s">
        <v>73</v>
      </c>
      <c r="B1960">
        <v>3.484</v>
      </c>
      <c r="C1960">
        <v>5.4892000000000003</v>
      </c>
      <c r="D1960">
        <v>6.2473999999999998</v>
      </c>
      <c r="E1960" t="s">
        <v>15</v>
      </c>
      <c r="F1960" t="s">
        <v>15</v>
      </c>
      <c r="G1960" t="s">
        <v>104</v>
      </c>
      <c r="H1960">
        <v>2020</v>
      </c>
      <c r="I1960">
        <v>0</v>
      </c>
      <c r="J1960">
        <v>0</v>
      </c>
      <c r="K1960">
        <v>0</v>
      </c>
      <c r="L1960">
        <v>0</v>
      </c>
      <c r="M1960" t="s">
        <v>146</v>
      </c>
    </row>
    <row r="1961" spans="1:13" x14ac:dyDescent="0.3">
      <c r="A1961" t="s">
        <v>73</v>
      </c>
      <c r="B1961">
        <v>3.484</v>
      </c>
      <c r="C1961">
        <v>5.4892000000000003</v>
      </c>
      <c r="D1961">
        <v>6.2473999999999998</v>
      </c>
      <c r="E1961" t="s">
        <v>15</v>
      </c>
      <c r="F1961" t="s">
        <v>15</v>
      </c>
      <c r="G1961" t="s">
        <v>105</v>
      </c>
      <c r="H1961">
        <v>2020</v>
      </c>
      <c r="I1961">
        <v>0</v>
      </c>
      <c r="J1961">
        <v>0</v>
      </c>
      <c r="K1961">
        <v>0</v>
      </c>
      <c r="L1961">
        <v>0</v>
      </c>
      <c r="M1961" t="s">
        <v>147</v>
      </c>
    </row>
    <row r="1962" spans="1:13" x14ac:dyDescent="0.3">
      <c r="A1962" t="s">
        <v>73</v>
      </c>
      <c r="B1962">
        <v>3.484</v>
      </c>
      <c r="C1962">
        <v>5.4892000000000003</v>
      </c>
      <c r="D1962">
        <v>6.2473999999999998</v>
      </c>
      <c r="E1962" t="s">
        <v>15</v>
      </c>
      <c r="F1962" t="s">
        <v>15</v>
      </c>
      <c r="G1962" t="s">
        <v>106</v>
      </c>
      <c r="H1962">
        <v>2020</v>
      </c>
      <c r="I1962">
        <v>0.79</v>
      </c>
      <c r="J1962">
        <v>4.336468</v>
      </c>
      <c r="K1962">
        <v>2.7523599999999999</v>
      </c>
      <c r="L1962">
        <v>1.5841080000000001</v>
      </c>
      <c r="M1962" t="s">
        <v>148</v>
      </c>
    </row>
    <row r="1963" spans="1:13" x14ac:dyDescent="0.3">
      <c r="A1963" t="s">
        <v>73</v>
      </c>
      <c r="B1963">
        <v>3.484</v>
      </c>
      <c r="C1963">
        <v>5.4892000000000003</v>
      </c>
      <c r="D1963">
        <v>6.2473999999999998</v>
      </c>
      <c r="E1963" t="s">
        <v>15</v>
      </c>
      <c r="F1963" t="s">
        <v>15</v>
      </c>
      <c r="G1963" t="s">
        <v>107</v>
      </c>
      <c r="H1963">
        <v>2021</v>
      </c>
      <c r="I1963">
        <v>10.39</v>
      </c>
      <c r="J1963">
        <v>57.032788000000004</v>
      </c>
      <c r="K1963">
        <v>36.19876</v>
      </c>
      <c r="L1963">
        <v>20.834028000000004</v>
      </c>
      <c r="M1963" t="s">
        <v>149</v>
      </c>
    </row>
    <row r="1964" spans="1:13" x14ac:dyDescent="0.3">
      <c r="A1964" t="s">
        <v>73</v>
      </c>
      <c r="B1964">
        <v>1.8263</v>
      </c>
      <c r="C1964">
        <v>3.2006999999999999</v>
      </c>
      <c r="D1964">
        <v>3.4043000000000001</v>
      </c>
      <c r="E1964" t="s">
        <v>115</v>
      </c>
      <c r="F1964" t="s">
        <v>115</v>
      </c>
      <c r="G1964" t="s">
        <v>98</v>
      </c>
      <c r="H1964">
        <v>2020</v>
      </c>
      <c r="I1964">
        <v>1.72</v>
      </c>
      <c r="J1964">
        <v>5.505204</v>
      </c>
      <c r="K1964">
        <v>3.1412360000000001</v>
      </c>
      <c r="L1964">
        <v>2.3639679999999998</v>
      </c>
      <c r="M1964" t="s">
        <v>141</v>
      </c>
    </row>
    <row r="1965" spans="1:13" x14ac:dyDescent="0.3">
      <c r="A1965" t="s">
        <v>73</v>
      </c>
      <c r="B1965">
        <v>1.8263</v>
      </c>
      <c r="C1965">
        <v>3.2006999999999999</v>
      </c>
      <c r="D1965">
        <v>3.4043000000000001</v>
      </c>
      <c r="E1965" t="s">
        <v>115</v>
      </c>
      <c r="F1965" t="s">
        <v>115</v>
      </c>
      <c r="G1965" t="s">
        <v>100</v>
      </c>
      <c r="H1965">
        <v>2020</v>
      </c>
      <c r="I1965">
        <v>0</v>
      </c>
      <c r="J1965">
        <v>0</v>
      </c>
      <c r="K1965">
        <v>0</v>
      </c>
      <c r="L1965">
        <v>0</v>
      </c>
      <c r="M1965" t="s">
        <v>142</v>
      </c>
    </row>
    <row r="1966" spans="1:13" x14ac:dyDescent="0.3">
      <c r="A1966" t="s">
        <v>73</v>
      </c>
      <c r="B1966">
        <v>1.8263</v>
      </c>
      <c r="C1966">
        <v>3.2006999999999999</v>
      </c>
      <c r="D1966">
        <v>3.4043000000000001</v>
      </c>
      <c r="E1966" t="s">
        <v>115</v>
      </c>
      <c r="F1966" t="s">
        <v>115</v>
      </c>
      <c r="G1966" t="s">
        <v>101</v>
      </c>
      <c r="H1966">
        <v>2020</v>
      </c>
      <c r="I1966">
        <v>1.51</v>
      </c>
      <c r="J1966">
        <v>4.8330570000000002</v>
      </c>
      <c r="K1966">
        <v>2.7577129999999999</v>
      </c>
      <c r="L1966">
        <v>2.0753440000000003</v>
      </c>
      <c r="M1966" t="s">
        <v>143</v>
      </c>
    </row>
    <row r="1967" spans="1:13" x14ac:dyDescent="0.3">
      <c r="A1967" t="s">
        <v>73</v>
      </c>
      <c r="B1967">
        <v>1.8263</v>
      </c>
      <c r="C1967">
        <v>3.2006999999999999</v>
      </c>
      <c r="D1967">
        <v>3.4043000000000001</v>
      </c>
      <c r="E1967" t="s">
        <v>115</v>
      </c>
      <c r="F1967" t="s">
        <v>115</v>
      </c>
      <c r="G1967" t="s">
        <v>102</v>
      </c>
      <c r="H1967">
        <v>2020</v>
      </c>
      <c r="I1967">
        <v>0</v>
      </c>
      <c r="J1967">
        <v>0</v>
      </c>
      <c r="K1967">
        <v>0</v>
      </c>
      <c r="L1967">
        <v>0</v>
      </c>
      <c r="M1967" t="s">
        <v>144</v>
      </c>
    </row>
    <row r="1968" spans="1:13" x14ac:dyDescent="0.3">
      <c r="A1968" t="s">
        <v>73</v>
      </c>
      <c r="B1968">
        <v>1.8263</v>
      </c>
      <c r="C1968">
        <v>3.2006999999999999</v>
      </c>
      <c r="D1968">
        <v>3.4043000000000001</v>
      </c>
      <c r="E1968" t="s">
        <v>115</v>
      </c>
      <c r="F1968" t="s">
        <v>115</v>
      </c>
      <c r="G1968" t="s">
        <v>103</v>
      </c>
      <c r="H1968">
        <v>2020</v>
      </c>
      <c r="I1968">
        <v>0</v>
      </c>
      <c r="J1968">
        <v>0</v>
      </c>
      <c r="K1968">
        <v>0</v>
      </c>
      <c r="L1968">
        <v>0</v>
      </c>
      <c r="M1968" t="s">
        <v>145</v>
      </c>
    </row>
    <row r="1969" spans="1:13" x14ac:dyDescent="0.3">
      <c r="A1969" t="s">
        <v>73</v>
      </c>
      <c r="B1969">
        <v>1.8263</v>
      </c>
      <c r="C1969">
        <v>3.2006999999999999</v>
      </c>
      <c r="D1969">
        <v>3.4043000000000001</v>
      </c>
      <c r="E1969" t="s">
        <v>115</v>
      </c>
      <c r="F1969" t="s">
        <v>115</v>
      </c>
      <c r="G1969" t="s">
        <v>104</v>
      </c>
      <c r="H1969">
        <v>2020</v>
      </c>
      <c r="I1969">
        <v>0</v>
      </c>
      <c r="J1969">
        <v>0</v>
      </c>
      <c r="K1969">
        <v>0</v>
      </c>
      <c r="L1969">
        <v>0</v>
      </c>
      <c r="M1969" t="s">
        <v>146</v>
      </c>
    </row>
    <row r="1970" spans="1:13" x14ac:dyDescent="0.3">
      <c r="A1970" t="s">
        <v>73</v>
      </c>
      <c r="B1970">
        <v>1.8263</v>
      </c>
      <c r="C1970">
        <v>3.2006999999999999</v>
      </c>
      <c r="D1970">
        <v>3.4043000000000001</v>
      </c>
      <c r="E1970" t="s">
        <v>115</v>
      </c>
      <c r="F1970" t="s">
        <v>115</v>
      </c>
      <c r="G1970" t="s">
        <v>105</v>
      </c>
      <c r="H1970">
        <v>2020</v>
      </c>
      <c r="I1970">
        <v>0.46</v>
      </c>
      <c r="J1970">
        <v>1.4723219999999999</v>
      </c>
      <c r="K1970">
        <v>0.84009800000000001</v>
      </c>
      <c r="L1970">
        <v>0.6322239999999999</v>
      </c>
      <c r="M1970" t="s">
        <v>147</v>
      </c>
    </row>
    <row r="1971" spans="1:13" x14ac:dyDescent="0.3">
      <c r="A1971" t="s">
        <v>73</v>
      </c>
      <c r="B1971">
        <v>1.8263</v>
      </c>
      <c r="C1971">
        <v>3.2006999999999999</v>
      </c>
      <c r="D1971">
        <v>3.4043000000000001</v>
      </c>
      <c r="E1971" t="s">
        <v>115</v>
      </c>
      <c r="F1971" t="s">
        <v>115</v>
      </c>
      <c r="G1971" t="s">
        <v>106</v>
      </c>
      <c r="H1971">
        <v>2020</v>
      </c>
      <c r="I1971">
        <v>0</v>
      </c>
      <c r="J1971">
        <v>0</v>
      </c>
      <c r="K1971">
        <v>0</v>
      </c>
      <c r="L1971">
        <v>0</v>
      </c>
      <c r="M1971" t="s">
        <v>148</v>
      </c>
    </row>
    <row r="1972" spans="1:13" x14ac:dyDescent="0.3">
      <c r="A1972" t="s">
        <v>73</v>
      </c>
      <c r="B1972">
        <v>1.8263</v>
      </c>
      <c r="C1972">
        <v>3.2006999999999999</v>
      </c>
      <c r="D1972">
        <v>3.4043000000000001</v>
      </c>
      <c r="E1972" t="s">
        <v>115</v>
      </c>
      <c r="F1972" t="s">
        <v>115</v>
      </c>
      <c r="G1972" t="s">
        <v>107</v>
      </c>
      <c r="H1972">
        <v>2021</v>
      </c>
      <c r="I1972">
        <v>0</v>
      </c>
      <c r="J1972">
        <v>0</v>
      </c>
      <c r="K1972">
        <v>0</v>
      </c>
      <c r="L1972">
        <v>0</v>
      </c>
      <c r="M1972" t="s">
        <v>149</v>
      </c>
    </row>
    <row r="1973" spans="1:13" x14ac:dyDescent="0.3">
      <c r="A1973" t="s">
        <v>74</v>
      </c>
      <c r="B1973">
        <v>27.024699999999999</v>
      </c>
      <c r="C1973">
        <v>38.092199999999998</v>
      </c>
      <c r="D1973">
        <v>43.127299999999998</v>
      </c>
      <c r="E1973" t="s">
        <v>116</v>
      </c>
      <c r="F1973" t="s">
        <v>116</v>
      </c>
      <c r="G1973" t="s">
        <v>98</v>
      </c>
      <c r="H1973">
        <v>2020</v>
      </c>
      <c r="I1973">
        <v>5.01</v>
      </c>
      <c r="J1973">
        <v>190.84192199999998</v>
      </c>
      <c r="K1973">
        <v>135.39374699999999</v>
      </c>
      <c r="L1973">
        <v>55.448174999999992</v>
      </c>
      <c r="M1973" t="s">
        <v>141</v>
      </c>
    </row>
    <row r="1974" spans="1:13" x14ac:dyDescent="0.3">
      <c r="A1974" t="s">
        <v>74</v>
      </c>
      <c r="B1974">
        <v>27.024699999999999</v>
      </c>
      <c r="C1974">
        <v>38.092199999999998</v>
      </c>
      <c r="D1974">
        <v>43.127299999999998</v>
      </c>
      <c r="E1974" t="s">
        <v>116</v>
      </c>
      <c r="F1974" t="s">
        <v>116</v>
      </c>
      <c r="G1974" t="s">
        <v>100</v>
      </c>
      <c r="H1974">
        <v>2020</v>
      </c>
      <c r="I1974">
        <v>6.64</v>
      </c>
      <c r="J1974">
        <v>252.93220799999997</v>
      </c>
      <c r="K1974">
        <v>179.444008</v>
      </c>
      <c r="L1974">
        <v>73.488199999999978</v>
      </c>
      <c r="M1974" t="s">
        <v>142</v>
      </c>
    </row>
    <row r="1975" spans="1:13" x14ac:dyDescent="0.3">
      <c r="A1975" t="s">
        <v>74</v>
      </c>
      <c r="B1975">
        <v>27.024699999999999</v>
      </c>
      <c r="C1975">
        <v>38.092199999999998</v>
      </c>
      <c r="D1975">
        <v>43.127299999999998</v>
      </c>
      <c r="E1975" t="s">
        <v>116</v>
      </c>
      <c r="F1975" t="s">
        <v>116</v>
      </c>
      <c r="G1975" t="s">
        <v>101</v>
      </c>
      <c r="H1975">
        <v>2020</v>
      </c>
      <c r="I1975">
        <v>2.98</v>
      </c>
      <c r="J1975">
        <v>113.51475599999999</v>
      </c>
      <c r="K1975">
        <v>80.533605999999992</v>
      </c>
      <c r="L1975">
        <v>32.98115</v>
      </c>
      <c r="M1975" t="s">
        <v>143</v>
      </c>
    </row>
    <row r="1976" spans="1:13" x14ac:dyDescent="0.3">
      <c r="A1976" t="s">
        <v>74</v>
      </c>
      <c r="B1976">
        <v>27.024699999999999</v>
      </c>
      <c r="C1976">
        <v>38.092199999999998</v>
      </c>
      <c r="D1976">
        <v>43.127299999999998</v>
      </c>
      <c r="E1976" t="s">
        <v>116</v>
      </c>
      <c r="F1976" t="s">
        <v>116</v>
      </c>
      <c r="G1976" t="s">
        <v>102</v>
      </c>
      <c r="H1976">
        <v>2020</v>
      </c>
      <c r="I1976">
        <v>3.34</v>
      </c>
      <c r="J1976">
        <v>127.22794799999998</v>
      </c>
      <c r="K1976">
        <v>90.262497999999994</v>
      </c>
      <c r="L1976">
        <v>36.96544999999999</v>
      </c>
      <c r="M1976" t="s">
        <v>144</v>
      </c>
    </row>
    <row r="1977" spans="1:13" x14ac:dyDescent="0.3">
      <c r="A1977" t="s">
        <v>74</v>
      </c>
      <c r="B1977">
        <v>27.024699999999999</v>
      </c>
      <c r="C1977">
        <v>38.092199999999998</v>
      </c>
      <c r="D1977">
        <v>43.127299999999998</v>
      </c>
      <c r="E1977" t="s">
        <v>116</v>
      </c>
      <c r="F1977" t="s">
        <v>116</v>
      </c>
      <c r="G1977" t="s">
        <v>103</v>
      </c>
      <c r="H1977">
        <v>2020</v>
      </c>
      <c r="I1977">
        <v>0</v>
      </c>
      <c r="J1977">
        <v>0</v>
      </c>
      <c r="K1977">
        <v>0</v>
      </c>
      <c r="L1977">
        <v>0</v>
      </c>
      <c r="M1977" t="s">
        <v>145</v>
      </c>
    </row>
    <row r="1978" spans="1:13" x14ac:dyDescent="0.3">
      <c r="A1978" t="s">
        <v>74</v>
      </c>
      <c r="B1978">
        <v>27.024699999999999</v>
      </c>
      <c r="C1978">
        <v>38.092199999999998</v>
      </c>
      <c r="D1978">
        <v>43.127299999999998</v>
      </c>
      <c r="E1978" t="s">
        <v>116</v>
      </c>
      <c r="F1978" t="s">
        <v>116</v>
      </c>
      <c r="G1978" t="s">
        <v>104</v>
      </c>
      <c r="H1978">
        <v>2020</v>
      </c>
      <c r="I1978">
        <v>0</v>
      </c>
      <c r="J1978">
        <v>0</v>
      </c>
      <c r="K1978">
        <v>0</v>
      </c>
      <c r="L1978">
        <v>0</v>
      </c>
      <c r="M1978" t="s">
        <v>146</v>
      </c>
    </row>
    <row r="1979" spans="1:13" x14ac:dyDescent="0.3">
      <c r="A1979" t="s">
        <v>74</v>
      </c>
      <c r="B1979">
        <v>27.024699999999999</v>
      </c>
      <c r="C1979">
        <v>38.092199999999998</v>
      </c>
      <c r="D1979">
        <v>43.127299999999998</v>
      </c>
      <c r="E1979" t="s">
        <v>116</v>
      </c>
      <c r="F1979" t="s">
        <v>116</v>
      </c>
      <c r="G1979" t="s">
        <v>105</v>
      </c>
      <c r="H1979">
        <v>2020</v>
      </c>
      <c r="I1979">
        <v>0.04</v>
      </c>
      <c r="J1979">
        <v>1.5236879999999999</v>
      </c>
      <c r="K1979">
        <v>1.0809880000000001</v>
      </c>
      <c r="L1979">
        <v>0.44269999999999987</v>
      </c>
      <c r="M1979" t="s">
        <v>147</v>
      </c>
    </row>
    <row r="1980" spans="1:13" x14ac:dyDescent="0.3">
      <c r="A1980" t="s">
        <v>74</v>
      </c>
      <c r="B1980">
        <v>27.024699999999999</v>
      </c>
      <c r="C1980">
        <v>38.092199999999998</v>
      </c>
      <c r="D1980">
        <v>43.127299999999998</v>
      </c>
      <c r="E1980" t="s">
        <v>116</v>
      </c>
      <c r="F1980" t="s">
        <v>116</v>
      </c>
      <c r="G1980" t="s">
        <v>106</v>
      </c>
      <c r="H1980">
        <v>2020</v>
      </c>
      <c r="I1980">
        <v>0</v>
      </c>
      <c r="J1980">
        <v>0</v>
      </c>
      <c r="K1980">
        <v>0</v>
      </c>
      <c r="L1980">
        <v>0</v>
      </c>
      <c r="M1980" t="s">
        <v>148</v>
      </c>
    </row>
    <row r="1981" spans="1:13" x14ac:dyDescent="0.3">
      <c r="A1981" t="s">
        <v>74</v>
      </c>
      <c r="B1981">
        <v>27.024699999999999</v>
      </c>
      <c r="C1981">
        <v>38.092199999999998</v>
      </c>
      <c r="D1981">
        <v>43.127299999999998</v>
      </c>
      <c r="E1981" t="s">
        <v>116</v>
      </c>
      <c r="F1981" t="s">
        <v>116</v>
      </c>
      <c r="G1981" t="s">
        <v>107</v>
      </c>
      <c r="H1981">
        <v>2021</v>
      </c>
      <c r="I1981">
        <v>0</v>
      </c>
      <c r="J1981">
        <v>0</v>
      </c>
      <c r="K1981">
        <v>0</v>
      </c>
      <c r="L1981">
        <v>0</v>
      </c>
      <c r="M1981" t="s">
        <v>149</v>
      </c>
    </row>
    <row r="1982" spans="1:13" x14ac:dyDescent="0.3">
      <c r="A1982" t="s">
        <v>74</v>
      </c>
      <c r="B1982">
        <v>127.5621</v>
      </c>
      <c r="C1982">
        <v>188.83240000000001</v>
      </c>
      <c r="D1982">
        <v>200.01599999999999</v>
      </c>
      <c r="E1982" t="s">
        <v>112</v>
      </c>
      <c r="F1982" t="s">
        <v>112</v>
      </c>
      <c r="G1982" t="s">
        <v>98</v>
      </c>
      <c r="H1982">
        <v>2020</v>
      </c>
      <c r="I1982">
        <v>0</v>
      </c>
      <c r="J1982">
        <v>0</v>
      </c>
      <c r="K1982">
        <v>0</v>
      </c>
      <c r="L1982">
        <v>0</v>
      </c>
      <c r="M1982" t="s">
        <v>141</v>
      </c>
    </row>
    <row r="1983" spans="1:13" x14ac:dyDescent="0.3">
      <c r="A1983" t="s">
        <v>74</v>
      </c>
      <c r="B1983">
        <v>127.5621</v>
      </c>
      <c r="C1983">
        <v>188.83240000000001</v>
      </c>
      <c r="D1983">
        <v>200.01599999999999</v>
      </c>
      <c r="E1983" t="s">
        <v>112</v>
      </c>
      <c r="F1983" t="s">
        <v>112</v>
      </c>
      <c r="G1983" t="s">
        <v>100</v>
      </c>
      <c r="H1983">
        <v>2020</v>
      </c>
      <c r="I1983">
        <v>4.13</v>
      </c>
      <c r="J1983">
        <v>779.87781200000006</v>
      </c>
      <c r="K1983">
        <v>526.83147299999996</v>
      </c>
      <c r="L1983">
        <v>253.0463390000001</v>
      </c>
      <c r="M1983" t="s">
        <v>142</v>
      </c>
    </row>
    <row r="1984" spans="1:13" x14ac:dyDescent="0.3">
      <c r="A1984" t="s">
        <v>74</v>
      </c>
      <c r="B1984">
        <v>127.5621</v>
      </c>
      <c r="C1984">
        <v>188.83240000000001</v>
      </c>
      <c r="D1984">
        <v>200.01599999999999</v>
      </c>
      <c r="E1984" t="s">
        <v>112</v>
      </c>
      <c r="F1984" t="s">
        <v>112</v>
      </c>
      <c r="G1984" t="s">
        <v>101</v>
      </c>
      <c r="H1984">
        <v>2020</v>
      </c>
      <c r="I1984">
        <v>0</v>
      </c>
      <c r="J1984">
        <v>0</v>
      </c>
      <c r="K1984">
        <v>0</v>
      </c>
      <c r="L1984">
        <v>0</v>
      </c>
      <c r="M1984" t="s">
        <v>143</v>
      </c>
    </row>
    <row r="1985" spans="1:13" x14ac:dyDescent="0.3">
      <c r="A1985" t="s">
        <v>74</v>
      </c>
      <c r="B1985">
        <v>127.5621</v>
      </c>
      <c r="C1985">
        <v>188.83240000000001</v>
      </c>
      <c r="D1985">
        <v>200.01599999999999</v>
      </c>
      <c r="E1985" t="s">
        <v>112</v>
      </c>
      <c r="F1985" t="s">
        <v>112</v>
      </c>
      <c r="G1985" t="s">
        <v>102</v>
      </c>
      <c r="H1985">
        <v>2020</v>
      </c>
      <c r="I1985">
        <v>0</v>
      </c>
      <c r="J1985">
        <v>0</v>
      </c>
      <c r="K1985">
        <v>0</v>
      </c>
      <c r="L1985">
        <v>0</v>
      </c>
      <c r="M1985" t="s">
        <v>144</v>
      </c>
    </row>
    <row r="1986" spans="1:13" x14ac:dyDescent="0.3">
      <c r="A1986" t="s">
        <v>74</v>
      </c>
      <c r="B1986">
        <v>127.5621</v>
      </c>
      <c r="C1986">
        <v>188.83240000000001</v>
      </c>
      <c r="D1986">
        <v>200.01599999999999</v>
      </c>
      <c r="E1986" t="s">
        <v>112</v>
      </c>
      <c r="F1986" t="s">
        <v>112</v>
      </c>
      <c r="G1986" t="s">
        <v>103</v>
      </c>
      <c r="H1986">
        <v>2020</v>
      </c>
      <c r="I1986">
        <v>4.49</v>
      </c>
      <c r="J1986">
        <v>847.85747600000002</v>
      </c>
      <c r="K1986">
        <v>572.753829</v>
      </c>
      <c r="L1986">
        <v>275.10364700000002</v>
      </c>
      <c r="M1986" t="s">
        <v>145</v>
      </c>
    </row>
    <row r="1987" spans="1:13" x14ac:dyDescent="0.3">
      <c r="A1987" t="s">
        <v>74</v>
      </c>
      <c r="B1987">
        <v>127.5621</v>
      </c>
      <c r="C1987">
        <v>188.83240000000001</v>
      </c>
      <c r="D1987">
        <v>200.01599999999999</v>
      </c>
      <c r="E1987" t="s">
        <v>112</v>
      </c>
      <c r="F1987" t="s">
        <v>112</v>
      </c>
      <c r="G1987" t="s">
        <v>104</v>
      </c>
      <c r="H1987">
        <v>2020</v>
      </c>
      <c r="I1987">
        <v>3</v>
      </c>
      <c r="J1987">
        <v>566.49720000000002</v>
      </c>
      <c r="K1987">
        <v>382.68630000000002</v>
      </c>
      <c r="L1987">
        <v>183.8109</v>
      </c>
      <c r="M1987" t="s">
        <v>146</v>
      </c>
    </row>
    <row r="1988" spans="1:13" x14ac:dyDescent="0.3">
      <c r="A1988" t="s">
        <v>74</v>
      </c>
      <c r="B1988">
        <v>127.5621</v>
      </c>
      <c r="C1988">
        <v>188.83240000000001</v>
      </c>
      <c r="D1988">
        <v>200.01599999999999</v>
      </c>
      <c r="E1988" t="s">
        <v>112</v>
      </c>
      <c r="F1988" t="s">
        <v>112</v>
      </c>
      <c r="G1988" t="s">
        <v>105</v>
      </c>
      <c r="H1988">
        <v>2020</v>
      </c>
      <c r="I1988">
        <v>0</v>
      </c>
      <c r="J1988">
        <v>0</v>
      </c>
      <c r="K1988">
        <v>0</v>
      </c>
      <c r="L1988">
        <v>0</v>
      </c>
      <c r="M1988" t="s">
        <v>147</v>
      </c>
    </row>
    <row r="1989" spans="1:13" x14ac:dyDescent="0.3">
      <c r="A1989" t="s">
        <v>74</v>
      </c>
      <c r="B1989">
        <v>127.5621</v>
      </c>
      <c r="C1989">
        <v>188.83240000000001</v>
      </c>
      <c r="D1989">
        <v>200.01599999999999</v>
      </c>
      <c r="E1989" t="s">
        <v>112</v>
      </c>
      <c r="F1989" t="s">
        <v>112</v>
      </c>
      <c r="G1989" t="s">
        <v>106</v>
      </c>
      <c r="H1989">
        <v>2020</v>
      </c>
      <c r="I1989">
        <v>1.25</v>
      </c>
      <c r="J1989">
        <v>236.04050000000001</v>
      </c>
      <c r="K1989">
        <v>159.45262500000001</v>
      </c>
      <c r="L1989">
        <v>76.587874999999997</v>
      </c>
      <c r="M1989" t="s">
        <v>148</v>
      </c>
    </row>
    <row r="1990" spans="1:13" x14ac:dyDescent="0.3">
      <c r="A1990" t="s">
        <v>74</v>
      </c>
      <c r="B1990">
        <v>127.5621</v>
      </c>
      <c r="C1990">
        <v>188.83240000000001</v>
      </c>
      <c r="D1990">
        <v>200.01599999999999</v>
      </c>
      <c r="E1990" t="s">
        <v>112</v>
      </c>
      <c r="F1990" t="s">
        <v>112</v>
      </c>
      <c r="G1990" t="s">
        <v>107</v>
      </c>
      <c r="H1990">
        <v>2021</v>
      </c>
      <c r="I1990">
        <v>0.11</v>
      </c>
      <c r="J1990">
        <v>20.771564000000001</v>
      </c>
      <c r="K1990">
        <v>14.031831</v>
      </c>
      <c r="L1990">
        <v>6.7397330000000011</v>
      </c>
      <c r="M1990" t="s">
        <v>149</v>
      </c>
    </row>
    <row r="1991" spans="1:13" x14ac:dyDescent="0.3">
      <c r="A1991" t="s">
        <v>74</v>
      </c>
      <c r="B1991">
        <v>174.75409999999999</v>
      </c>
      <c r="C1991">
        <v>225.65309999999999</v>
      </c>
      <c r="D1991">
        <v>229.71619999999999</v>
      </c>
      <c r="E1991" t="s">
        <v>16</v>
      </c>
      <c r="F1991" t="s">
        <v>16</v>
      </c>
      <c r="G1991" t="s">
        <v>98</v>
      </c>
      <c r="H1991">
        <v>2020</v>
      </c>
      <c r="I1991">
        <v>0.28999999999999998</v>
      </c>
      <c r="J1991">
        <v>65.439398999999995</v>
      </c>
      <c r="K1991">
        <v>50.678688999999991</v>
      </c>
      <c r="L1991">
        <v>14.760710000000003</v>
      </c>
      <c r="M1991" t="s">
        <v>141</v>
      </c>
    </row>
    <row r="1992" spans="1:13" x14ac:dyDescent="0.3">
      <c r="A1992" t="s">
        <v>74</v>
      </c>
      <c r="B1992">
        <v>174.75409999999999</v>
      </c>
      <c r="C1992">
        <v>225.65309999999999</v>
      </c>
      <c r="D1992">
        <v>229.71619999999999</v>
      </c>
      <c r="E1992" t="s">
        <v>16</v>
      </c>
      <c r="F1992" t="s">
        <v>16</v>
      </c>
      <c r="G1992" t="s">
        <v>100</v>
      </c>
      <c r="H1992">
        <v>2020</v>
      </c>
      <c r="I1992">
        <v>4.63</v>
      </c>
      <c r="J1992">
        <v>1044.7738529999999</v>
      </c>
      <c r="K1992">
        <v>809.11148299999991</v>
      </c>
      <c r="L1992">
        <v>235.66237000000001</v>
      </c>
      <c r="M1992" t="s">
        <v>142</v>
      </c>
    </row>
    <row r="1993" spans="1:13" x14ac:dyDescent="0.3">
      <c r="A1993" t="s">
        <v>74</v>
      </c>
      <c r="B1993">
        <v>174.75409999999999</v>
      </c>
      <c r="C1993">
        <v>225.65309999999999</v>
      </c>
      <c r="D1993">
        <v>229.71619999999999</v>
      </c>
      <c r="E1993" t="s">
        <v>16</v>
      </c>
      <c r="F1993" t="s">
        <v>16</v>
      </c>
      <c r="G1993" t="s">
        <v>101</v>
      </c>
      <c r="H1993">
        <v>2020</v>
      </c>
      <c r="I1993">
        <v>0</v>
      </c>
      <c r="J1993">
        <v>0</v>
      </c>
      <c r="K1993">
        <v>0</v>
      </c>
      <c r="L1993">
        <v>0</v>
      </c>
      <c r="M1993" t="s">
        <v>143</v>
      </c>
    </row>
    <row r="1994" spans="1:13" x14ac:dyDescent="0.3">
      <c r="A1994" t="s">
        <v>74</v>
      </c>
      <c r="B1994">
        <v>174.75409999999999</v>
      </c>
      <c r="C1994">
        <v>225.65309999999999</v>
      </c>
      <c r="D1994">
        <v>229.71619999999999</v>
      </c>
      <c r="E1994" t="s">
        <v>16</v>
      </c>
      <c r="F1994" t="s">
        <v>16</v>
      </c>
      <c r="G1994" t="s">
        <v>102</v>
      </c>
      <c r="H1994">
        <v>2020</v>
      </c>
      <c r="I1994">
        <v>0</v>
      </c>
      <c r="J1994">
        <v>0</v>
      </c>
      <c r="K1994">
        <v>0</v>
      </c>
      <c r="L1994">
        <v>0</v>
      </c>
      <c r="M1994" t="s">
        <v>144</v>
      </c>
    </row>
    <row r="1995" spans="1:13" x14ac:dyDescent="0.3">
      <c r="A1995" t="s">
        <v>74</v>
      </c>
      <c r="B1995">
        <v>174.75409999999999</v>
      </c>
      <c r="C1995">
        <v>225.65309999999999</v>
      </c>
      <c r="D1995">
        <v>229.71619999999999</v>
      </c>
      <c r="E1995" t="s">
        <v>16</v>
      </c>
      <c r="F1995" t="s">
        <v>16</v>
      </c>
      <c r="G1995" t="s">
        <v>103</v>
      </c>
      <c r="H1995">
        <v>2020</v>
      </c>
      <c r="I1995">
        <v>0</v>
      </c>
      <c r="J1995">
        <v>0</v>
      </c>
      <c r="K1995">
        <v>0</v>
      </c>
      <c r="L1995">
        <v>0</v>
      </c>
      <c r="M1995" t="s">
        <v>145</v>
      </c>
    </row>
    <row r="1996" spans="1:13" x14ac:dyDescent="0.3">
      <c r="A1996" t="s">
        <v>74</v>
      </c>
      <c r="B1996">
        <v>174.75409999999999</v>
      </c>
      <c r="C1996">
        <v>225.65309999999999</v>
      </c>
      <c r="D1996">
        <v>229.71619999999999</v>
      </c>
      <c r="E1996" t="s">
        <v>16</v>
      </c>
      <c r="F1996" t="s">
        <v>16</v>
      </c>
      <c r="G1996" t="s">
        <v>104</v>
      </c>
      <c r="H1996">
        <v>2020</v>
      </c>
      <c r="I1996">
        <v>0</v>
      </c>
      <c r="J1996">
        <v>0</v>
      </c>
      <c r="K1996">
        <v>0</v>
      </c>
      <c r="L1996">
        <v>0</v>
      </c>
      <c r="M1996" t="s">
        <v>146</v>
      </c>
    </row>
    <row r="1997" spans="1:13" x14ac:dyDescent="0.3">
      <c r="A1997" t="s">
        <v>74</v>
      </c>
      <c r="B1997">
        <v>174.75409999999999</v>
      </c>
      <c r="C1997">
        <v>225.65309999999999</v>
      </c>
      <c r="D1997">
        <v>229.71619999999999</v>
      </c>
      <c r="E1997" t="s">
        <v>16</v>
      </c>
      <c r="F1997" t="s">
        <v>16</v>
      </c>
      <c r="G1997" t="s">
        <v>105</v>
      </c>
      <c r="H1997">
        <v>2020</v>
      </c>
      <c r="I1997">
        <v>1.65</v>
      </c>
      <c r="J1997">
        <v>372.32761499999998</v>
      </c>
      <c r="K1997">
        <v>288.34426499999995</v>
      </c>
      <c r="L1997">
        <v>83.98335000000003</v>
      </c>
      <c r="M1997" t="s">
        <v>147</v>
      </c>
    </row>
    <row r="1998" spans="1:13" x14ac:dyDescent="0.3">
      <c r="A1998" t="s">
        <v>74</v>
      </c>
      <c r="B1998">
        <v>174.75409999999999</v>
      </c>
      <c r="C1998">
        <v>225.65309999999999</v>
      </c>
      <c r="D1998">
        <v>229.71619999999999</v>
      </c>
      <c r="E1998" t="s">
        <v>16</v>
      </c>
      <c r="F1998" t="s">
        <v>16</v>
      </c>
      <c r="G1998" t="s">
        <v>106</v>
      </c>
      <c r="H1998">
        <v>2020</v>
      </c>
      <c r="I1998">
        <v>0.57999999999999996</v>
      </c>
      <c r="J1998">
        <v>130.87879799999999</v>
      </c>
      <c r="K1998">
        <v>101.35737799999998</v>
      </c>
      <c r="L1998">
        <v>29.521420000000006</v>
      </c>
      <c r="M1998" t="s">
        <v>148</v>
      </c>
    </row>
    <row r="1999" spans="1:13" x14ac:dyDescent="0.3">
      <c r="A1999" t="s">
        <v>74</v>
      </c>
      <c r="B1999">
        <v>174.75409999999999</v>
      </c>
      <c r="C1999">
        <v>225.65309999999999</v>
      </c>
      <c r="D1999">
        <v>229.71619999999999</v>
      </c>
      <c r="E1999" t="s">
        <v>16</v>
      </c>
      <c r="F1999" t="s">
        <v>16</v>
      </c>
      <c r="G1999" t="s">
        <v>107</v>
      </c>
      <c r="H1999">
        <v>2021</v>
      </c>
      <c r="I1999">
        <v>0</v>
      </c>
      <c r="J1999">
        <v>0</v>
      </c>
      <c r="K1999">
        <v>0</v>
      </c>
      <c r="L1999">
        <v>0</v>
      </c>
      <c r="M1999" t="s">
        <v>149</v>
      </c>
    </row>
    <row r="2000" spans="1:13" x14ac:dyDescent="0.3">
      <c r="A2000" t="s">
        <v>74</v>
      </c>
      <c r="B2000">
        <v>42.140599999999999</v>
      </c>
      <c r="C2000">
        <v>61.588000000000001</v>
      </c>
      <c r="D2000">
        <v>64.106700000000004</v>
      </c>
      <c r="E2000" t="s">
        <v>15</v>
      </c>
      <c r="F2000" t="s">
        <v>15</v>
      </c>
      <c r="G2000" t="s">
        <v>98</v>
      </c>
      <c r="H2000">
        <v>2020</v>
      </c>
      <c r="I2000">
        <v>0</v>
      </c>
      <c r="J2000">
        <v>0</v>
      </c>
      <c r="K2000">
        <v>0</v>
      </c>
      <c r="L2000">
        <v>0</v>
      </c>
      <c r="M2000" t="s">
        <v>141</v>
      </c>
    </row>
    <row r="2001" spans="1:13" x14ac:dyDescent="0.3">
      <c r="A2001" t="s">
        <v>74</v>
      </c>
      <c r="B2001">
        <v>42.140599999999999</v>
      </c>
      <c r="C2001">
        <v>61.588000000000001</v>
      </c>
      <c r="D2001">
        <v>64.106700000000004</v>
      </c>
      <c r="E2001" t="s">
        <v>15</v>
      </c>
      <c r="F2001" t="s">
        <v>15</v>
      </c>
      <c r="G2001" t="s">
        <v>100</v>
      </c>
      <c r="H2001">
        <v>2020</v>
      </c>
      <c r="I2001">
        <v>0.03</v>
      </c>
      <c r="J2001">
        <v>1.8476399999999999</v>
      </c>
      <c r="K2001">
        <v>1.2642179999999998</v>
      </c>
      <c r="L2001">
        <v>0.58342200000000011</v>
      </c>
      <c r="M2001" t="s">
        <v>142</v>
      </c>
    </row>
    <row r="2002" spans="1:13" x14ac:dyDescent="0.3">
      <c r="A2002" t="s">
        <v>74</v>
      </c>
      <c r="B2002">
        <v>42.140599999999999</v>
      </c>
      <c r="C2002">
        <v>61.588000000000001</v>
      </c>
      <c r="D2002">
        <v>64.106700000000004</v>
      </c>
      <c r="E2002" t="s">
        <v>15</v>
      </c>
      <c r="F2002" t="s">
        <v>15</v>
      </c>
      <c r="G2002" t="s">
        <v>101</v>
      </c>
      <c r="H2002">
        <v>2020</v>
      </c>
      <c r="I2002">
        <v>0.95</v>
      </c>
      <c r="J2002">
        <v>58.508600000000001</v>
      </c>
      <c r="K2002">
        <v>40.033569999999997</v>
      </c>
      <c r="L2002">
        <v>18.475030000000004</v>
      </c>
      <c r="M2002" t="s">
        <v>143</v>
      </c>
    </row>
    <row r="2003" spans="1:13" x14ac:dyDescent="0.3">
      <c r="A2003" t="s">
        <v>74</v>
      </c>
      <c r="B2003">
        <v>42.140599999999999</v>
      </c>
      <c r="C2003">
        <v>61.588000000000001</v>
      </c>
      <c r="D2003">
        <v>64.106700000000004</v>
      </c>
      <c r="E2003" t="s">
        <v>15</v>
      </c>
      <c r="F2003" t="s">
        <v>15</v>
      </c>
      <c r="G2003" t="s">
        <v>102</v>
      </c>
      <c r="H2003">
        <v>2020</v>
      </c>
      <c r="I2003">
        <v>6.56</v>
      </c>
      <c r="J2003">
        <v>404.01727999999997</v>
      </c>
      <c r="K2003">
        <v>276.44233599999995</v>
      </c>
      <c r="L2003">
        <v>127.57494400000002</v>
      </c>
      <c r="M2003" t="s">
        <v>144</v>
      </c>
    </row>
    <row r="2004" spans="1:13" x14ac:dyDescent="0.3">
      <c r="A2004" t="s">
        <v>74</v>
      </c>
      <c r="B2004">
        <v>42.140599999999999</v>
      </c>
      <c r="C2004">
        <v>61.588000000000001</v>
      </c>
      <c r="D2004">
        <v>64.106700000000004</v>
      </c>
      <c r="E2004" t="s">
        <v>15</v>
      </c>
      <c r="F2004" t="s">
        <v>15</v>
      </c>
      <c r="G2004" t="s">
        <v>103</v>
      </c>
      <c r="H2004">
        <v>2020</v>
      </c>
      <c r="I2004">
        <v>0.68</v>
      </c>
      <c r="J2004">
        <v>41.879840000000002</v>
      </c>
      <c r="K2004">
        <v>28.655608000000001</v>
      </c>
      <c r="L2004">
        <v>13.224232000000001</v>
      </c>
      <c r="M2004" t="s">
        <v>145</v>
      </c>
    </row>
    <row r="2005" spans="1:13" x14ac:dyDescent="0.3">
      <c r="A2005" t="s">
        <v>74</v>
      </c>
      <c r="B2005">
        <v>42.140599999999999</v>
      </c>
      <c r="C2005">
        <v>61.588000000000001</v>
      </c>
      <c r="D2005">
        <v>64.106700000000004</v>
      </c>
      <c r="E2005" t="s">
        <v>15</v>
      </c>
      <c r="F2005" t="s">
        <v>15</v>
      </c>
      <c r="G2005" t="s">
        <v>104</v>
      </c>
      <c r="H2005">
        <v>2020</v>
      </c>
      <c r="I2005">
        <v>0.4</v>
      </c>
      <c r="J2005">
        <v>24.635200000000001</v>
      </c>
      <c r="K2005">
        <v>16.85624</v>
      </c>
      <c r="L2005">
        <v>7.7789600000000014</v>
      </c>
      <c r="M2005" t="s">
        <v>146</v>
      </c>
    </row>
    <row r="2006" spans="1:13" x14ac:dyDescent="0.3">
      <c r="A2006" t="s">
        <v>74</v>
      </c>
      <c r="B2006">
        <v>42.140599999999999</v>
      </c>
      <c r="C2006">
        <v>61.588000000000001</v>
      </c>
      <c r="D2006">
        <v>64.106700000000004</v>
      </c>
      <c r="E2006" t="s">
        <v>15</v>
      </c>
      <c r="F2006" t="s">
        <v>15</v>
      </c>
      <c r="G2006" t="s">
        <v>105</v>
      </c>
      <c r="H2006">
        <v>2020</v>
      </c>
      <c r="I2006">
        <v>1.1299999999999999</v>
      </c>
      <c r="J2006">
        <v>69.594439999999992</v>
      </c>
      <c r="K2006">
        <v>47.618877999999995</v>
      </c>
      <c r="L2006">
        <v>21.975561999999996</v>
      </c>
      <c r="M2006" t="s">
        <v>147</v>
      </c>
    </row>
    <row r="2007" spans="1:13" x14ac:dyDescent="0.3">
      <c r="A2007" t="s">
        <v>74</v>
      </c>
      <c r="B2007">
        <v>42.140599999999999</v>
      </c>
      <c r="C2007">
        <v>61.588000000000001</v>
      </c>
      <c r="D2007">
        <v>64.106700000000004</v>
      </c>
      <c r="E2007" t="s">
        <v>15</v>
      </c>
      <c r="F2007" t="s">
        <v>15</v>
      </c>
      <c r="G2007" t="s">
        <v>106</v>
      </c>
      <c r="H2007">
        <v>2020</v>
      </c>
      <c r="I2007">
        <v>2.25</v>
      </c>
      <c r="J2007">
        <v>138.57300000000001</v>
      </c>
      <c r="K2007">
        <v>94.81635</v>
      </c>
      <c r="L2007">
        <v>43.756650000000008</v>
      </c>
      <c r="M2007" t="s">
        <v>148</v>
      </c>
    </row>
    <row r="2008" spans="1:13" x14ac:dyDescent="0.3">
      <c r="A2008" t="s">
        <v>74</v>
      </c>
      <c r="B2008">
        <v>42.140599999999999</v>
      </c>
      <c r="C2008">
        <v>61.588000000000001</v>
      </c>
      <c r="D2008">
        <v>64.106700000000004</v>
      </c>
      <c r="E2008" t="s">
        <v>15</v>
      </c>
      <c r="F2008" t="s">
        <v>15</v>
      </c>
      <c r="G2008" t="s">
        <v>107</v>
      </c>
      <c r="H2008">
        <v>2021</v>
      </c>
      <c r="I2008">
        <v>1.08</v>
      </c>
      <c r="J2008">
        <v>66.515039999999999</v>
      </c>
      <c r="K2008">
        <v>45.511848000000001</v>
      </c>
      <c r="L2008">
        <v>21.003191999999999</v>
      </c>
      <c r="M2008" t="s">
        <v>149</v>
      </c>
    </row>
    <row r="2009" spans="1:13" x14ac:dyDescent="0.3">
      <c r="A2009" t="s">
        <v>75</v>
      </c>
      <c r="B2009">
        <v>8.4328000000000003</v>
      </c>
      <c r="C2009">
        <v>16.832899999999999</v>
      </c>
      <c r="D2009">
        <v>16.995200000000001</v>
      </c>
      <c r="E2009" t="s">
        <v>112</v>
      </c>
      <c r="F2009" t="s">
        <v>112</v>
      </c>
      <c r="G2009" t="s">
        <v>98</v>
      </c>
      <c r="H2009">
        <v>2020</v>
      </c>
      <c r="I2009">
        <v>0.2</v>
      </c>
      <c r="J2009">
        <v>3.3665799999999999</v>
      </c>
      <c r="K2009">
        <v>1.6865600000000001</v>
      </c>
      <c r="L2009">
        <v>1.6800199999999998</v>
      </c>
      <c r="M2009" t="s">
        <v>141</v>
      </c>
    </row>
    <row r="2010" spans="1:13" x14ac:dyDescent="0.3">
      <c r="A2010" t="s">
        <v>75</v>
      </c>
      <c r="B2010">
        <v>8.4328000000000003</v>
      </c>
      <c r="C2010">
        <v>16.832899999999999</v>
      </c>
      <c r="D2010">
        <v>16.995200000000001</v>
      </c>
      <c r="E2010" t="s">
        <v>112</v>
      </c>
      <c r="F2010" t="s">
        <v>112</v>
      </c>
      <c r="G2010" t="s">
        <v>100</v>
      </c>
      <c r="H2010">
        <v>2020</v>
      </c>
      <c r="I2010">
        <v>2.2999999999999998</v>
      </c>
      <c r="J2010">
        <v>38.715669999999996</v>
      </c>
      <c r="K2010">
        <v>19.395440000000001</v>
      </c>
      <c r="L2010">
        <v>19.320229999999995</v>
      </c>
      <c r="M2010" t="s">
        <v>142</v>
      </c>
    </row>
    <row r="2011" spans="1:13" x14ac:dyDescent="0.3">
      <c r="A2011" t="s">
        <v>75</v>
      </c>
      <c r="B2011">
        <v>8.4328000000000003</v>
      </c>
      <c r="C2011">
        <v>16.832899999999999</v>
      </c>
      <c r="D2011">
        <v>16.995200000000001</v>
      </c>
      <c r="E2011" t="s">
        <v>112</v>
      </c>
      <c r="F2011" t="s">
        <v>112</v>
      </c>
      <c r="G2011" t="s">
        <v>101</v>
      </c>
      <c r="H2011">
        <v>2020</v>
      </c>
      <c r="I2011">
        <v>3.85</v>
      </c>
      <c r="J2011">
        <v>64.806664999999995</v>
      </c>
      <c r="K2011">
        <v>32.466280000000005</v>
      </c>
      <c r="L2011">
        <v>32.340384999999991</v>
      </c>
      <c r="M2011" t="s">
        <v>143</v>
      </c>
    </row>
    <row r="2012" spans="1:13" x14ac:dyDescent="0.3">
      <c r="A2012" t="s">
        <v>75</v>
      </c>
      <c r="B2012">
        <v>8.4328000000000003</v>
      </c>
      <c r="C2012">
        <v>16.832899999999999</v>
      </c>
      <c r="D2012">
        <v>16.995200000000001</v>
      </c>
      <c r="E2012" t="s">
        <v>112</v>
      </c>
      <c r="F2012" t="s">
        <v>112</v>
      </c>
      <c r="G2012" t="s">
        <v>102</v>
      </c>
      <c r="H2012">
        <v>2020</v>
      </c>
      <c r="I2012">
        <v>3.67</v>
      </c>
      <c r="J2012">
        <v>61.776742999999996</v>
      </c>
      <c r="K2012">
        <v>30.948376</v>
      </c>
      <c r="L2012">
        <v>30.828366999999997</v>
      </c>
      <c r="M2012" t="s">
        <v>144</v>
      </c>
    </row>
    <row r="2013" spans="1:13" x14ac:dyDescent="0.3">
      <c r="A2013" t="s">
        <v>75</v>
      </c>
      <c r="B2013">
        <v>8.4328000000000003</v>
      </c>
      <c r="C2013">
        <v>16.832899999999999</v>
      </c>
      <c r="D2013">
        <v>16.995200000000001</v>
      </c>
      <c r="E2013" t="s">
        <v>112</v>
      </c>
      <c r="F2013" t="s">
        <v>112</v>
      </c>
      <c r="G2013" t="s">
        <v>103</v>
      </c>
      <c r="H2013">
        <v>2020</v>
      </c>
      <c r="I2013">
        <v>0</v>
      </c>
      <c r="J2013">
        <v>0</v>
      </c>
      <c r="K2013">
        <v>0</v>
      </c>
      <c r="L2013">
        <v>0</v>
      </c>
      <c r="M2013" t="s">
        <v>145</v>
      </c>
    </row>
    <row r="2014" spans="1:13" x14ac:dyDescent="0.3">
      <c r="A2014" t="s">
        <v>75</v>
      </c>
      <c r="B2014">
        <v>8.4328000000000003</v>
      </c>
      <c r="C2014">
        <v>16.832899999999999</v>
      </c>
      <c r="D2014">
        <v>16.995200000000001</v>
      </c>
      <c r="E2014" t="s">
        <v>112</v>
      </c>
      <c r="F2014" t="s">
        <v>112</v>
      </c>
      <c r="G2014" t="s">
        <v>104</v>
      </c>
      <c r="H2014">
        <v>2020</v>
      </c>
      <c r="I2014">
        <v>1.47</v>
      </c>
      <c r="J2014">
        <v>24.744362999999996</v>
      </c>
      <c r="K2014">
        <v>12.396216000000001</v>
      </c>
      <c r="L2014">
        <v>12.348146999999996</v>
      </c>
      <c r="M2014" t="s">
        <v>146</v>
      </c>
    </row>
    <row r="2015" spans="1:13" x14ac:dyDescent="0.3">
      <c r="A2015" t="s">
        <v>75</v>
      </c>
      <c r="B2015">
        <v>8.4328000000000003</v>
      </c>
      <c r="C2015">
        <v>16.832899999999999</v>
      </c>
      <c r="D2015">
        <v>16.995200000000001</v>
      </c>
      <c r="E2015" t="s">
        <v>112</v>
      </c>
      <c r="F2015" t="s">
        <v>112</v>
      </c>
      <c r="G2015" t="s">
        <v>105</v>
      </c>
      <c r="H2015">
        <v>2020</v>
      </c>
      <c r="I2015">
        <v>1.38</v>
      </c>
      <c r="J2015">
        <v>23.229401999999997</v>
      </c>
      <c r="K2015">
        <v>11.637264</v>
      </c>
      <c r="L2015">
        <v>11.592137999999997</v>
      </c>
      <c r="M2015" t="s">
        <v>147</v>
      </c>
    </row>
    <row r="2016" spans="1:13" x14ac:dyDescent="0.3">
      <c r="A2016" t="s">
        <v>75</v>
      </c>
      <c r="B2016">
        <v>8.4328000000000003</v>
      </c>
      <c r="C2016">
        <v>16.832899999999999</v>
      </c>
      <c r="D2016">
        <v>16.995200000000001</v>
      </c>
      <c r="E2016" t="s">
        <v>112</v>
      </c>
      <c r="F2016" t="s">
        <v>112</v>
      </c>
      <c r="G2016" t="s">
        <v>106</v>
      </c>
      <c r="H2016">
        <v>2020</v>
      </c>
      <c r="I2016">
        <v>0.31</v>
      </c>
      <c r="J2016">
        <v>5.2181989999999994</v>
      </c>
      <c r="K2016">
        <v>2.6141680000000003</v>
      </c>
      <c r="L2016">
        <v>2.6040309999999991</v>
      </c>
      <c r="M2016" t="s">
        <v>148</v>
      </c>
    </row>
    <row r="2017" spans="1:13" x14ac:dyDescent="0.3">
      <c r="A2017" t="s">
        <v>75</v>
      </c>
      <c r="B2017">
        <v>8.4328000000000003</v>
      </c>
      <c r="C2017">
        <v>16.832899999999999</v>
      </c>
      <c r="D2017">
        <v>16.995200000000001</v>
      </c>
      <c r="E2017" t="s">
        <v>112</v>
      </c>
      <c r="F2017" t="s">
        <v>112</v>
      </c>
      <c r="G2017" t="s">
        <v>107</v>
      </c>
      <c r="H2017">
        <v>2021</v>
      </c>
      <c r="I2017">
        <v>2.5</v>
      </c>
      <c r="J2017">
        <v>42.082249999999995</v>
      </c>
      <c r="K2017">
        <v>21.082000000000001</v>
      </c>
      <c r="L2017">
        <v>21.000249999999994</v>
      </c>
      <c r="M2017" t="s">
        <v>149</v>
      </c>
    </row>
    <row r="2018" spans="1:13" x14ac:dyDescent="0.3">
      <c r="A2018" t="s">
        <v>75</v>
      </c>
      <c r="B2018">
        <v>9.2636000000000003</v>
      </c>
      <c r="C2018">
        <v>14.5282</v>
      </c>
      <c r="D2018">
        <v>14.466699999999999</v>
      </c>
      <c r="E2018" t="s">
        <v>16</v>
      </c>
      <c r="F2018" t="s">
        <v>16</v>
      </c>
      <c r="G2018" t="s">
        <v>98</v>
      </c>
      <c r="H2018">
        <v>2020</v>
      </c>
      <c r="I2018">
        <v>0.16</v>
      </c>
      <c r="J2018">
        <v>2.3245119999999999</v>
      </c>
      <c r="K2018">
        <v>1.4821760000000002</v>
      </c>
      <c r="L2018">
        <v>0.84233599999999975</v>
      </c>
      <c r="M2018" t="s">
        <v>141</v>
      </c>
    </row>
    <row r="2019" spans="1:13" x14ac:dyDescent="0.3">
      <c r="A2019" t="s">
        <v>75</v>
      </c>
      <c r="B2019">
        <v>9.2636000000000003</v>
      </c>
      <c r="C2019">
        <v>14.5282</v>
      </c>
      <c r="D2019">
        <v>14.466699999999999</v>
      </c>
      <c r="E2019" t="s">
        <v>16</v>
      </c>
      <c r="F2019" t="s">
        <v>16</v>
      </c>
      <c r="G2019" t="s">
        <v>100</v>
      </c>
      <c r="H2019">
        <v>2020</v>
      </c>
      <c r="I2019">
        <v>3.37</v>
      </c>
      <c r="J2019">
        <v>48.960034</v>
      </c>
      <c r="K2019">
        <v>31.218332</v>
      </c>
      <c r="L2019">
        <v>17.741702</v>
      </c>
      <c r="M2019" t="s">
        <v>142</v>
      </c>
    </row>
    <row r="2020" spans="1:13" x14ac:dyDescent="0.3">
      <c r="A2020" t="s">
        <v>75</v>
      </c>
      <c r="B2020">
        <v>9.2636000000000003</v>
      </c>
      <c r="C2020">
        <v>14.5282</v>
      </c>
      <c r="D2020">
        <v>14.466699999999999</v>
      </c>
      <c r="E2020" t="s">
        <v>16</v>
      </c>
      <c r="F2020" t="s">
        <v>16</v>
      </c>
      <c r="G2020" t="s">
        <v>101</v>
      </c>
      <c r="H2020">
        <v>2020</v>
      </c>
      <c r="I2020">
        <v>4.68</v>
      </c>
      <c r="J2020">
        <v>67.991975999999994</v>
      </c>
      <c r="K2020">
        <v>43.353648</v>
      </c>
      <c r="L2020">
        <v>24.638327999999994</v>
      </c>
      <c r="M2020" t="s">
        <v>143</v>
      </c>
    </row>
    <row r="2021" spans="1:13" x14ac:dyDescent="0.3">
      <c r="A2021" t="s">
        <v>75</v>
      </c>
      <c r="B2021">
        <v>9.2636000000000003</v>
      </c>
      <c r="C2021">
        <v>14.5282</v>
      </c>
      <c r="D2021">
        <v>14.466699999999999</v>
      </c>
      <c r="E2021" t="s">
        <v>16</v>
      </c>
      <c r="F2021" t="s">
        <v>16</v>
      </c>
      <c r="G2021" t="s">
        <v>102</v>
      </c>
      <c r="H2021">
        <v>2020</v>
      </c>
      <c r="I2021">
        <v>1.41</v>
      </c>
      <c r="J2021">
        <v>20.484762</v>
      </c>
      <c r="K2021">
        <v>13.061676</v>
      </c>
      <c r="L2021">
        <v>7.4230859999999996</v>
      </c>
      <c r="M2021" t="s">
        <v>144</v>
      </c>
    </row>
    <row r="2022" spans="1:13" x14ac:dyDescent="0.3">
      <c r="A2022" t="s">
        <v>75</v>
      </c>
      <c r="B2022">
        <v>9.2636000000000003</v>
      </c>
      <c r="C2022">
        <v>14.5282</v>
      </c>
      <c r="D2022">
        <v>14.466699999999999</v>
      </c>
      <c r="E2022" t="s">
        <v>16</v>
      </c>
      <c r="F2022" t="s">
        <v>16</v>
      </c>
      <c r="G2022" t="s">
        <v>103</v>
      </c>
      <c r="H2022">
        <v>2020</v>
      </c>
      <c r="I2022">
        <v>3.92</v>
      </c>
      <c r="J2022">
        <v>56.950544000000001</v>
      </c>
      <c r="K2022">
        <v>36.313312000000003</v>
      </c>
      <c r="L2022">
        <v>20.637231999999997</v>
      </c>
      <c r="M2022" t="s">
        <v>145</v>
      </c>
    </row>
    <row r="2023" spans="1:13" x14ac:dyDescent="0.3">
      <c r="A2023" t="s">
        <v>75</v>
      </c>
      <c r="B2023">
        <v>9.2636000000000003</v>
      </c>
      <c r="C2023">
        <v>14.5282</v>
      </c>
      <c r="D2023">
        <v>14.466699999999999</v>
      </c>
      <c r="E2023" t="s">
        <v>16</v>
      </c>
      <c r="F2023" t="s">
        <v>16</v>
      </c>
      <c r="G2023" t="s">
        <v>104</v>
      </c>
      <c r="H2023">
        <v>2020</v>
      </c>
      <c r="I2023">
        <v>0</v>
      </c>
      <c r="J2023">
        <v>0</v>
      </c>
      <c r="K2023">
        <v>0</v>
      </c>
      <c r="L2023">
        <v>0</v>
      </c>
      <c r="M2023" t="s">
        <v>146</v>
      </c>
    </row>
    <row r="2024" spans="1:13" x14ac:dyDescent="0.3">
      <c r="A2024" t="s">
        <v>75</v>
      </c>
      <c r="B2024">
        <v>9.2636000000000003</v>
      </c>
      <c r="C2024">
        <v>14.5282</v>
      </c>
      <c r="D2024">
        <v>14.466699999999999</v>
      </c>
      <c r="E2024" t="s">
        <v>16</v>
      </c>
      <c r="F2024" t="s">
        <v>16</v>
      </c>
      <c r="G2024" t="s">
        <v>105</v>
      </c>
      <c r="H2024">
        <v>2020</v>
      </c>
      <c r="I2024">
        <v>0.64</v>
      </c>
      <c r="J2024">
        <v>9.2980479999999996</v>
      </c>
      <c r="K2024">
        <v>5.9287040000000006</v>
      </c>
      <c r="L2024">
        <v>3.369343999999999</v>
      </c>
      <c r="M2024" t="s">
        <v>147</v>
      </c>
    </row>
    <row r="2025" spans="1:13" x14ac:dyDescent="0.3">
      <c r="A2025" t="s">
        <v>75</v>
      </c>
      <c r="B2025">
        <v>9.2636000000000003</v>
      </c>
      <c r="C2025">
        <v>14.5282</v>
      </c>
      <c r="D2025">
        <v>14.466699999999999</v>
      </c>
      <c r="E2025" t="s">
        <v>16</v>
      </c>
      <c r="F2025" t="s">
        <v>16</v>
      </c>
      <c r="G2025" t="s">
        <v>106</v>
      </c>
      <c r="H2025">
        <v>2020</v>
      </c>
      <c r="I2025">
        <v>0</v>
      </c>
      <c r="J2025">
        <v>0</v>
      </c>
      <c r="K2025">
        <v>0</v>
      </c>
      <c r="L2025">
        <v>0</v>
      </c>
      <c r="M2025" t="s">
        <v>148</v>
      </c>
    </row>
    <row r="2026" spans="1:13" x14ac:dyDescent="0.3">
      <c r="A2026" t="s">
        <v>75</v>
      </c>
      <c r="B2026">
        <v>9.2636000000000003</v>
      </c>
      <c r="C2026">
        <v>14.5282</v>
      </c>
      <c r="D2026">
        <v>14.466699999999999</v>
      </c>
      <c r="E2026" t="s">
        <v>16</v>
      </c>
      <c r="F2026" t="s">
        <v>16</v>
      </c>
      <c r="G2026" t="s">
        <v>107</v>
      </c>
      <c r="H2026">
        <v>2021</v>
      </c>
      <c r="I2026">
        <v>1.1599999999999999</v>
      </c>
      <c r="J2026">
        <v>16.852712</v>
      </c>
      <c r="K2026">
        <v>10.745775999999999</v>
      </c>
      <c r="L2026">
        <v>6.106936000000001</v>
      </c>
      <c r="M2026" t="s">
        <v>149</v>
      </c>
    </row>
    <row r="2027" spans="1:13" x14ac:dyDescent="0.3">
      <c r="A2027" t="s">
        <v>75</v>
      </c>
      <c r="B2027">
        <v>5.5153999999999996</v>
      </c>
      <c r="C2027">
        <v>7.3021000000000003</v>
      </c>
      <c r="D2027">
        <v>8.6867000000000001</v>
      </c>
      <c r="E2027" t="s">
        <v>115</v>
      </c>
      <c r="F2027" t="s">
        <v>115</v>
      </c>
      <c r="G2027" t="s">
        <v>98</v>
      </c>
      <c r="H2027">
        <v>2020</v>
      </c>
      <c r="I2027">
        <v>0</v>
      </c>
      <c r="J2027">
        <v>0</v>
      </c>
      <c r="K2027">
        <v>0</v>
      </c>
      <c r="L2027">
        <v>0</v>
      </c>
      <c r="M2027" t="s">
        <v>141</v>
      </c>
    </row>
    <row r="2028" spans="1:13" x14ac:dyDescent="0.3">
      <c r="A2028" t="s">
        <v>75</v>
      </c>
      <c r="B2028">
        <v>5.5153999999999996</v>
      </c>
      <c r="C2028">
        <v>7.3021000000000003</v>
      </c>
      <c r="D2028">
        <v>8.6867000000000001</v>
      </c>
      <c r="E2028" t="s">
        <v>115</v>
      </c>
      <c r="F2028" t="s">
        <v>115</v>
      </c>
      <c r="G2028" t="s">
        <v>100</v>
      </c>
      <c r="H2028">
        <v>2020</v>
      </c>
      <c r="I2028">
        <v>1.19</v>
      </c>
      <c r="J2028">
        <v>8.6894989999999996</v>
      </c>
      <c r="K2028">
        <v>6.5633259999999991</v>
      </c>
      <c r="L2028">
        <v>2.1261730000000005</v>
      </c>
      <c r="M2028" t="s">
        <v>142</v>
      </c>
    </row>
    <row r="2029" spans="1:13" x14ac:dyDescent="0.3">
      <c r="A2029" t="s">
        <v>75</v>
      </c>
      <c r="B2029">
        <v>5.5153999999999996</v>
      </c>
      <c r="C2029">
        <v>7.3021000000000003</v>
      </c>
      <c r="D2029">
        <v>8.6867000000000001</v>
      </c>
      <c r="E2029" t="s">
        <v>115</v>
      </c>
      <c r="F2029" t="s">
        <v>115</v>
      </c>
      <c r="G2029" t="s">
        <v>101</v>
      </c>
      <c r="H2029">
        <v>2020</v>
      </c>
      <c r="I2029">
        <v>0</v>
      </c>
      <c r="J2029">
        <v>0</v>
      </c>
      <c r="K2029">
        <v>0</v>
      </c>
      <c r="L2029">
        <v>0</v>
      </c>
      <c r="M2029" t="s">
        <v>143</v>
      </c>
    </row>
    <row r="2030" spans="1:13" x14ac:dyDescent="0.3">
      <c r="A2030" t="s">
        <v>75</v>
      </c>
      <c r="B2030">
        <v>5.5153999999999996</v>
      </c>
      <c r="C2030">
        <v>7.3021000000000003</v>
      </c>
      <c r="D2030">
        <v>8.6867000000000001</v>
      </c>
      <c r="E2030" t="s">
        <v>115</v>
      </c>
      <c r="F2030" t="s">
        <v>115</v>
      </c>
      <c r="G2030" t="s">
        <v>102</v>
      </c>
      <c r="H2030">
        <v>2020</v>
      </c>
      <c r="I2030">
        <v>10.18</v>
      </c>
      <c r="J2030">
        <v>74.335378000000006</v>
      </c>
      <c r="K2030">
        <v>56.146771999999991</v>
      </c>
      <c r="L2030">
        <v>18.188606000000014</v>
      </c>
      <c r="M2030" t="s">
        <v>144</v>
      </c>
    </row>
    <row r="2031" spans="1:13" x14ac:dyDescent="0.3">
      <c r="A2031" t="s">
        <v>75</v>
      </c>
      <c r="B2031">
        <v>5.5153999999999996</v>
      </c>
      <c r="C2031">
        <v>7.3021000000000003</v>
      </c>
      <c r="D2031">
        <v>8.6867000000000001</v>
      </c>
      <c r="E2031" t="s">
        <v>115</v>
      </c>
      <c r="F2031" t="s">
        <v>115</v>
      </c>
      <c r="G2031" t="s">
        <v>103</v>
      </c>
      <c r="H2031">
        <v>2020</v>
      </c>
      <c r="I2031">
        <v>0.65</v>
      </c>
      <c r="J2031">
        <v>4.7463649999999999</v>
      </c>
      <c r="K2031">
        <v>3.58501</v>
      </c>
      <c r="L2031">
        <v>1.1613549999999999</v>
      </c>
      <c r="M2031" t="s">
        <v>145</v>
      </c>
    </row>
    <row r="2032" spans="1:13" x14ac:dyDescent="0.3">
      <c r="A2032" t="s">
        <v>75</v>
      </c>
      <c r="B2032">
        <v>5.5153999999999996</v>
      </c>
      <c r="C2032">
        <v>7.3021000000000003</v>
      </c>
      <c r="D2032">
        <v>8.6867000000000001</v>
      </c>
      <c r="E2032" t="s">
        <v>115</v>
      </c>
      <c r="F2032" t="s">
        <v>115</v>
      </c>
      <c r="G2032" t="s">
        <v>104</v>
      </c>
      <c r="H2032">
        <v>2020</v>
      </c>
      <c r="I2032">
        <v>0</v>
      </c>
      <c r="J2032">
        <v>0</v>
      </c>
      <c r="K2032">
        <v>0</v>
      </c>
      <c r="L2032">
        <v>0</v>
      </c>
      <c r="M2032" t="s">
        <v>146</v>
      </c>
    </row>
    <row r="2033" spans="1:13" x14ac:dyDescent="0.3">
      <c r="A2033" t="s">
        <v>75</v>
      </c>
      <c r="B2033">
        <v>5.5153999999999996</v>
      </c>
      <c r="C2033">
        <v>7.3021000000000003</v>
      </c>
      <c r="D2033">
        <v>8.6867000000000001</v>
      </c>
      <c r="E2033" t="s">
        <v>115</v>
      </c>
      <c r="F2033" t="s">
        <v>115</v>
      </c>
      <c r="G2033" t="s">
        <v>105</v>
      </c>
      <c r="H2033">
        <v>2020</v>
      </c>
      <c r="I2033">
        <v>0</v>
      </c>
      <c r="J2033">
        <v>0</v>
      </c>
      <c r="K2033">
        <v>0</v>
      </c>
      <c r="L2033">
        <v>0</v>
      </c>
      <c r="M2033" t="s">
        <v>147</v>
      </c>
    </row>
    <row r="2034" spans="1:13" x14ac:dyDescent="0.3">
      <c r="A2034" t="s">
        <v>75</v>
      </c>
      <c r="B2034">
        <v>5.5153999999999996</v>
      </c>
      <c r="C2034">
        <v>7.3021000000000003</v>
      </c>
      <c r="D2034">
        <v>8.6867000000000001</v>
      </c>
      <c r="E2034" t="s">
        <v>115</v>
      </c>
      <c r="F2034" t="s">
        <v>115</v>
      </c>
      <c r="G2034" t="s">
        <v>106</v>
      </c>
      <c r="H2034">
        <v>2020</v>
      </c>
      <c r="I2034">
        <v>4.57</v>
      </c>
      <c r="J2034">
        <v>33.370597000000004</v>
      </c>
      <c r="K2034">
        <v>25.205378</v>
      </c>
      <c r="L2034">
        <v>8.165219000000004</v>
      </c>
      <c r="M2034" t="s">
        <v>148</v>
      </c>
    </row>
    <row r="2035" spans="1:13" x14ac:dyDescent="0.3">
      <c r="A2035" t="s">
        <v>75</v>
      </c>
      <c r="B2035">
        <v>5.5153999999999996</v>
      </c>
      <c r="C2035">
        <v>7.3021000000000003</v>
      </c>
      <c r="D2035">
        <v>8.6867000000000001</v>
      </c>
      <c r="E2035" t="s">
        <v>115</v>
      </c>
      <c r="F2035" t="s">
        <v>115</v>
      </c>
      <c r="G2035" t="s">
        <v>107</v>
      </c>
      <c r="H2035">
        <v>2021</v>
      </c>
      <c r="I2035">
        <v>0</v>
      </c>
      <c r="J2035">
        <v>0</v>
      </c>
      <c r="K2035">
        <v>0</v>
      </c>
      <c r="L2035">
        <v>0</v>
      </c>
      <c r="M2035" t="s">
        <v>149</v>
      </c>
    </row>
    <row r="2036" spans="1:13" x14ac:dyDescent="0.3">
      <c r="A2036" t="s">
        <v>76</v>
      </c>
      <c r="B2036">
        <v>23.697700000000001</v>
      </c>
      <c r="C2036">
        <v>29.744299999999999</v>
      </c>
      <c r="D2036">
        <v>28.0976</v>
      </c>
      <c r="E2036" t="s">
        <v>112</v>
      </c>
      <c r="F2036" t="s">
        <v>112</v>
      </c>
      <c r="G2036" t="s">
        <v>98</v>
      </c>
      <c r="H2036">
        <v>2020</v>
      </c>
      <c r="I2036">
        <v>2.85</v>
      </c>
      <c r="J2036">
        <v>84.771254999999996</v>
      </c>
      <c r="K2036">
        <v>67.53844500000001</v>
      </c>
      <c r="L2036">
        <v>17.232809999999986</v>
      </c>
      <c r="M2036" t="s">
        <v>141</v>
      </c>
    </row>
    <row r="2037" spans="1:13" x14ac:dyDescent="0.3">
      <c r="A2037" t="s">
        <v>76</v>
      </c>
      <c r="B2037">
        <v>23.697700000000001</v>
      </c>
      <c r="C2037">
        <v>29.744299999999999</v>
      </c>
      <c r="D2037">
        <v>28.0976</v>
      </c>
      <c r="E2037" t="s">
        <v>112</v>
      </c>
      <c r="F2037" t="s">
        <v>112</v>
      </c>
      <c r="G2037" t="s">
        <v>100</v>
      </c>
      <c r="H2037">
        <v>2020</v>
      </c>
      <c r="I2037">
        <v>0</v>
      </c>
      <c r="J2037">
        <v>0</v>
      </c>
      <c r="K2037">
        <v>0</v>
      </c>
      <c r="L2037">
        <v>0</v>
      </c>
      <c r="M2037" t="s">
        <v>142</v>
      </c>
    </row>
    <row r="2038" spans="1:13" x14ac:dyDescent="0.3">
      <c r="A2038" t="s">
        <v>76</v>
      </c>
      <c r="B2038">
        <v>23.697700000000001</v>
      </c>
      <c r="C2038">
        <v>29.744299999999999</v>
      </c>
      <c r="D2038">
        <v>28.0976</v>
      </c>
      <c r="E2038" t="s">
        <v>112</v>
      </c>
      <c r="F2038" t="s">
        <v>112</v>
      </c>
      <c r="G2038" t="s">
        <v>101</v>
      </c>
      <c r="H2038">
        <v>2020</v>
      </c>
      <c r="I2038">
        <v>1.62</v>
      </c>
      <c r="J2038">
        <v>48.185766000000001</v>
      </c>
      <c r="K2038">
        <v>38.390274000000005</v>
      </c>
      <c r="L2038">
        <v>9.7954919999999959</v>
      </c>
      <c r="M2038" t="s">
        <v>143</v>
      </c>
    </row>
    <row r="2039" spans="1:13" x14ac:dyDescent="0.3">
      <c r="A2039" t="s">
        <v>76</v>
      </c>
      <c r="B2039">
        <v>23.697700000000001</v>
      </c>
      <c r="C2039">
        <v>29.744299999999999</v>
      </c>
      <c r="D2039">
        <v>28.0976</v>
      </c>
      <c r="E2039" t="s">
        <v>112</v>
      </c>
      <c r="F2039" t="s">
        <v>112</v>
      </c>
      <c r="G2039" t="s">
        <v>102</v>
      </c>
      <c r="H2039">
        <v>2020</v>
      </c>
      <c r="I2039">
        <v>0.89</v>
      </c>
      <c r="J2039">
        <v>26.472427</v>
      </c>
      <c r="K2039">
        <v>21.090953000000003</v>
      </c>
      <c r="L2039">
        <v>5.3814739999999972</v>
      </c>
      <c r="M2039" t="s">
        <v>144</v>
      </c>
    </row>
    <row r="2040" spans="1:13" x14ac:dyDescent="0.3">
      <c r="A2040" t="s">
        <v>76</v>
      </c>
      <c r="B2040">
        <v>23.697700000000001</v>
      </c>
      <c r="C2040">
        <v>29.744299999999999</v>
      </c>
      <c r="D2040">
        <v>28.0976</v>
      </c>
      <c r="E2040" t="s">
        <v>112</v>
      </c>
      <c r="F2040" t="s">
        <v>112</v>
      </c>
      <c r="G2040" t="s">
        <v>103</v>
      </c>
      <c r="H2040">
        <v>2020</v>
      </c>
      <c r="I2040">
        <v>0.55000000000000004</v>
      </c>
      <c r="J2040">
        <v>16.359365</v>
      </c>
      <c r="K2040">
        <v>13.033735000000002</v>
      </c>
      <c r="L2040">
        <v>3.3256299999999985</v>
      </c>
      <c r="M2040" t="s">
        <v>145</v>
      </c>
    </row>
    <row r="2041" spans="1:13" x14ac:dyDescent="0.3">
      <c r="A2041" t="s">
        <v>76</v>
      </c>
      <c r="B2041">
        <v>23.697700000000001</v>
      </c>
      <c r="C2041">
        <v>29.744299999999999</v>
      </c>
      <c r="D2041">
        <v>28.0976</v>
      </c>
      <c r="E2041" t="s">
        <v>112</v>
      </c>
      <c r="F2041" t="s">
        <v>112</v>
      </c>
      <c r="G2041" t="s">
        <v>104</v>
      </c>
      <c r="H2041">
        <v>2020</v>
      </c>
      <c r="I2041">
        <v>0.76</v>
      </c>
      <c r="J2041">
        <v>22.605667999999998</v>
      </c>
      <c r="K2041">
        <v>18.010252000000001</v>
      </c>
      <c r="L2041">
        <v>4.5954159999999966</v>
      </c>
      <c r="M2041" t="s">
        <v>146</v>
      </c>
    </row>
    <row r="2042" spans="1:13" x14ac:dyDescent="0.3">
      <c r="A2042" t="s">
        <v>76</v>
      </c>
      <c r="B2042">
        <v>23.697700000000001</v>
      </c>
      <c r="C2042">
        <v>29.744299999999999</v>
      </c>
      <c r="D2042">
        <v>28.0976</v>
      </c>
      <c r="E2042" t="s">
        <v>112</v>
      </c>
      <c r="F2042" t="s">
        <v>112</v>
      </c>
      <c r="G2042" t="s">
        <v>105</v>
      </c>
      <c r="H2042">
        <v>2020</v>
      </c>
      <c r="I2042">
        <v>0.08</v>
      </c>
      <c r="J2042">
        <v>2.3795440000000001</v>
      </c>
      <c r="K2042">
        <v>1.8958160000000002</v>
      </c>
      <c r="L2042">
        <v>0.48372799999999994</v>
      </c>
      <c r="M2042" t="s">
        <v>147</v>
      </c>
    </row>
    <row r="2043" spans="1:13" x14ac:dyDescent="0.3">
      <c r="A2043" t="s">
        <v>76</v>
      </c>
      <c r="B2043">
        <v>23.697700000000001</v>
      </c>
      <c r="C2043">
        <v>29.744299999999999</v>
      </c>
      <c r="D2043">
        <v>28.0976</v>
      </c>
      <c r="E2043" t="s">
        <v>112</v>
      </c>
      <c r="F2043" t="s">
        <v>112</v>
      </c>
      <c r="G2043" t="s">
        <v>106</v>
      </c>
      <c r="H2043">
        <v>2020</v>
      </c>
      <c r="I2043">
        <v>0.15</v>
      </c>
      <c r="J2043">
        <v>4.4616449999999999</v>
      </c>
      <c r="K2043">
        <v>3.5546549999999999</v>
      </c>
      <c r="L2043">
        <v>0.90698999999999996</v>
      </c>
      <c r="M2043" t="s">
        <v>148</v>
      </c>
    </row>
    <row r="2044" spans="1:13" x14ac:dyDescent="0.3">
      <c r="A2044" t="s">
        <v>76</v>
      </c>
      <c r="B2044">
        <v>23.697700000000001</v>
      </c>
      <c r="C2044">
        <v>29.744299999999999</v>
      </c>
      <c r="D2044">
        <v>28.0976</v>
      </c>
      <c r="E2044" t="s">
        <v>112</v>
      </c>
      <c r="F2044" t="s">
        <v>112</v>
      </c>
      <c r="G2044" t="s">
        <v>107</v>
      </c>
      <c r="H2044">
        <v>2021</v>
      </c>
      <c r="I2044">
        <v>0</v>
      </c>
      <c r="J2044">
        <v>0</v>
      </c>
      <c r="K2044">
        <v>0</v>
      </c>
      <c r="L2044">
        <v>0</v>
      </c>
      <c r="M2044" t="s">
        <v>149</v>
      </c>
    </row>
    <row r="2045" spans="1:13" x14ac:dyDescent="0.3">
      <c r="A2045" t="s">
        <v>76</v>
      </c>
      <c r="B2045">
        <v>138.68899999999999</v>
      </c>
      <c r="C2045">
        <v>203.3441</v>
      </c>
      <c r="D2045">
        <v>223.69309999999999</v>
      </c>
      <c r="E2045" t="s">
        <v>115</v>
      </c>
      <c r="F2045" t="s">
        <v>115</v>
      </c>
      <c r="G2045" t="s">
        <v>98</v>
      </c>
      <c r="H2045">
        <v>2020</v>
      </c>
      <c r="I2045">
        <v>0.1</v>
      </c>
      <c r="J2045">
        <v>20.334410000000002</v>
      </c>
      <c r="K2045">
        <v>13.8689</v>
      </c>
      <c r="L2045">
        <v>6.4655100000000019</v>
      </c>
      <c r="M2045" t="s">
        <v>141</v>
      </c>
    </row>
    <row r="2046" spans="1:13" x14ac:dyDescent="0.3">
      <c r="A2046" t="s">
        <v>76</v>
      </c>
      <c r="B2046">
        <v>138.68899999999999</v>
      </c>
      <c r="C2046">
        <v>203.3441</v>
      </c>
      <c r="D2046">
        <v>223.69309999999999</v>
      </c>
      <c r="E2046" t="s">
        <v>115</v>
      </c>
      <c r="F2046" t="s">
        <v>115</v>
      </c>
      <c r="G2046" t="s">
        <v>100</v>
      </c>
      <c r="H2046">
        <v>2020</v>
      </c>
      <c r="I2046">
        <v>3.75</v>
      </c>
      <c r="J2046">
        <v>762.54037500000004</v>
      </c>
      <c r="K2046">
        <v>520.08375000000001</v>
      </c>
      <c r="L2046">
        <v>242.45662500000003</v>
      </c>
      <c r="M2046" t="s">
        <v>142</v>
      </c>
    </row>
    <row r="2047" spans="1:13" x14ac:dyDescent="0.3">
      <c r="A2047" t="s">
        <v>76</v>
      </c>
      <c r="B2047">
        <v>138.68899999999999</v>
      </c>
      <c r="C2047">
        <v>203.3441</v>
      </c>
      <c r="D2047">
        <v>223.69309999999999</v>
      </c>
      <c r="E2047" t="s">
        <v>115</v>
      </c>
      <c r="F2047" t="s">
        <v>115</v>
      </c>
      <c r="G2047" t="s">
        <v>101</v>
      </c>
      <c r="H2047">
        <v>2020</v>
      </c>
      <c r="I2047">
        <v>1.39</v>
      </c>
      <c r="J2047">
        <v>282.64829899999995</v>
      </c>
      <c r="K2047">
        <v>192.77770999999998</v>
      </c>
      <c r="L2047">
        <v>89.870588999999967</v>
      </c>
      <c r="M2047" t="s">
        <v>143</v>
      </c>
    </row>
    <row r="2048" spans="1:13" x14ac:dyDescent="0.3">
      <c r="A2048" t="s">
        <v>76</v>
      </c>
      <c r="B2048">
        <v>138.68899999999999</v>
      </c>
      <c r="C2048">
        <v>203.3441</v>
      </c>
      <c r="D2048">
        <v>223.69309999999999</v>
      </c>
      <c r="E2048" t="s">
        <v>115</v>
      </c>
      <c r="F2048" t="s">
        <v>115</v>
      </c>
      <c r="G2048" t="s">
        <v>102</v>
      </c>
      <c r="H2048">
        <v>2020</v>
      </c>
      <c r="I2048">
        <v>0.59</v>
      </c>
      <c r="J2048">
        <v>119.97301899999999</v>
      </c>
      <c r="K2048">
        <v>81.826509999999985</v>
      </c>
      <c r="L2048">
        <v>38.146509000000009</v>
      </c>
      <c r="M2048" t="s">
        <v>144</v>
      </c>
    </row>
    <row r="2049" spans="1:13" x14ac:dyDescent="0.3">
      <c r="A2049" t="s">
        <v>76</v>
      </c>
      <c r="B2049">
        <v>138.68899999999999</v>
      </c>
      <c r="C2049">
        <v>203.3441</v>
      </c>
      <c r="D2049">
        <v>223.69309999999999</v>
      </c>
      <c r="E2049" t="s">
        <v>115</v>
      </c>
      <c r="F2049" t="s">
        <v>115</v>
      </c>
      <c r="G2049" t="s">
        <v>103</v>
      </c>
      <c r="H2049">
        <v>2020</v>
      </c>
      <c r="I2049">
        <v>0.09</v>
      </c>
      <c r="J2049">
        <v>18.300968999999998</v>
      </c>
      <c r="K2049">
        <v>12.482009999999999</v>
      </c>
      <c r="L2049">
        <v>5.8189589999999995</v>
      </c>
      <c r="M2049" t="s">
        <v>145</v>
      </c>
    </row>
    <row r="2050" spans="1:13" x14ac:dyDescent="0.3">
      <c r="A2050" t="s">
        <v>76</v>
      </c>
      <c r="B2050">
        <v>138.68899999999999</v>
      </c>
      <c r="C2050">
        <v>203.3441</v>
      </c>
      <c r="D2050">
        <v>223.69309999999999</v>
      </c>
      <c r="E2050" t="s">
        <v>115</v>
      </c>
      <c r="F2050" t="s">
        <v>115</v>
      </c>
      <c r="G2050" t="s">
        <v>104</v>
      </c>
      <c r="H2050">
        <v>2020</v>
      </c>
      <c r="I2050">
        <v>1.59</v>
      </c>
      <c r="J2050">
        <v>323.31711899999999</v>
      </c>
      <c r="K2050">
        <v>220.51551000000001</v>
      </c>
      <c r="L2050">
        <v>102.80160899999998</v>
      </c>
      <c r="M2050" t="s">
        <v>146</v>
      </c>
    </row>
    <row r="2051" spans="1:13" x14ac:dyDescent="0.3">
      <c r="A2051" t="s">
        <v>76</v>
      </c>
      <c r="B2051">
        <v>138.68899999999999</v>
      </c>
      <c r="C2051">
        <v>203.3441</v>
      </c>
      <c r="D2051">
        <v>223.69309999999999</v>
      </c>
      <c r="E2051" t="s">
        <v>115</v>
      </c>
      <c r="F2051" t="s">
        <v>115</v>
      </c>
      <c r="G2051" t="s">
        <v>105</v>
      </c>
      <c r="H2051">
        <v>2020</v>
      </c>
      <c r="I2051">
        <v>0.28999999999999998</v>
      </c>
      <c r="J2051">
        <v>58.969788999999999</v>
      </c>
      <c r="K2051">
        <v>40.219809999999995</v>
      </c>
      <c r="L2051">
        <v>18.749979000000003</v>
      </c>
      <c r="M2051" t="s">
        <v>147</v>
      </c>
    </row>
    <row r="2052" spans="1:13" x14ac:dyDescent="0.3">
      <c r="A2052" t="s">
        <v>76</v>
      </c>
      <c r="B2052">
        <v>138.68899999999999</v>
      </c>
      <c r="C2052">
        <v>203.3441</v>
      </c>
      <c r="D2052">
        <v>223.69309999999999</v>
      </c>
      <c r="E2052" t="s">
        <v>115</v>
      </c>
      <c r="F2052" t="s">
        <v>115</v>
      </c>
      <c r="G2052" t="s">
        <v>106</v>
      </c>
      <c r="H2052">
        <v>2020</v>
      </c>
      <c r="I2052">
        <v>2.0099999999999998</v>
      </c>
      <c r="J2052">
        <v>408.72164099999998</v>
      </c>
      <c r="K2052">
        <v>278.76488999999998</v>
      </c>
      <c r="L2052">
        <v>129.956751</v>
      </c>
      <c r="M2052" t="s">
        <v>148</v>
      </c>
    </row>
    <row r="2053" spans="1:13" x14ac:dyDescent="0.3">
      <c r="A2053" t="s">
        <v>76</v>
      </c>
      <c r="B2053">
        <v>138.68899999999999</v>
      </c>
      <c r="C2053">
        <v>203.3441</v>
      </c>
      <c r="D2053">
        <v>223.69309999999999</v>
      </c>
      <c r="E2053" t="s">
        <v>115</v>
      </c>
      <c r="F2053" t="s">
        <v>115</v>
      </c>
      <c r="G2053" t="s">
        <v>107</v>
      </c>
      <c r="H2053">
        <v>2021</v>
      </c>
      <c r="I2053">
        <v>0.38</v>
      </c>
      <c r="J2053">
        <v>77.270758000000001</v>
      </c>
      <c r="K2053">
        <v>52.701819999999998</v>
      </c>
      <c r="L2053">
        <v>24.568938000000003</v>
      </c>
      <c r="M2053" t="s">
        <v>149</v>
      </c>
    </row>
    <row r="2054" spans="1:13" x14ac:dyDescent="0.3">
      <c r="A2054" t="s">
        <v>76</v>
      </c>
      <c r="B2054">
        <v>73.265900000000002</v>
      </c>
      <c r="C2054">
        <v>84.027500000000003</v>
      </c>
      <c r="D2054">
        <v>90.932900000000004</v>
      </c>
      <c r="E2054" t="s">
        <v>16</v>
      </c>
      <c r="F2054" t="s">
        <v>16</v>
      </c>
      <c r="G2054" t="s">
        <v>98</v>
      </c>
      <c r="H2054">
        <v>2020</v>
      </c>
      <c r="I2054">
        <v>2.23</v>
      </c>
      <c r="J2054">
        <v>187.381325</v>
      </c>
      <c r="K2054">
        <v>163.382957</v>
      </c>
      <c r="L2054">
        <v>23.998367999999999</v>
      </c>
      <c r="M2054" t="s">
        <v>141</v>
      </c>
    </row>
    <row r="2055" spans="1:13" x14ac:dyDescent="0.3">
      <c r="A2055" t="s">
        <v>76</v>
      </c>
      <c r="B2055">
        <v>73.265900000000002</v>
      </c>
      <c r="C2055">
        <v>84.027500000000003</v>
      </c>
      <c r="D2055">
        <v>90.932900000000004</v>
      </c>
      <c r="E2055" t="s">
        <v>16</v>
      </c>
      <c r="F2055" t="s">
        <v>16</v>
      </c>
      <c r="G2055" t="s">
        <v>100</v>
      </c>
      <c r="H2055">
        <v>2020</v>
      </c>
      <c r="I2055">
        <v>2.12</v>
      </c>
      <c r="J2055">
        <v>178.13830000000002</v>
      </c>
      <c r="K2055">
        <v>155.32370800000001</v>
      </c>
      <c r="L2055">
        <v>22.814592000000005</v>
      </c>
      <c r="M2055" t="s">
        <v>142</v>
      </c>
    </row>
    <row r="2056" spans="1:13" x14ac:dyDescent="0.3">
      <c r="A2056" t="s">
        <v>76</v>
      </c>
      <c r="B2056">
        <v>73.265900000000002</v>
      </c>
      <c r="C2056">
        <v>84.027500000000003</v>
      </c>
      <c r="D2056">
        <v>90.932900000000004</v>
      </c>
      <c r="E2056" t="s">
        <v>16</v>
      </c>
      <c r="F2056" t="s">
        <v>16</v>
      </c>
      <c r="G2056" t="s">
        <v>101</v>
      </c>
      <c r="H2056">
        <v>2020</v>
      </c>
      <c r="I2056">
        <v>0</v>
      </c>
      <c r="J2056">
        <v>0</v>
      </c>
      <c r="K2056">
        <v>0</v>
      </c>
      <c r="L2056">
        <v>0</v>
      </c>
      <c r="M2056" t="s">
        <v>143</v>
      </c>
    </row>
    <row r="2057" spans="1:13" x14ac:dyDescent="0.3">
      <c r="A2057" t="s">
        <v>76</v>
      </c>
      <c r="B2057">
        <v>73.265900000000002</v>
      </c>
      <c r="C2057">
        <v>84.027500000000003</v>
      </c>
      <c r="D2057">
        <v>90.932900000000004</v>
      </c>
      <c r="E2057" t="s">
        <v>16</v>
      </c>
      <c r="F2057" t="s">
        <v>16</v>
      </c>
      <c r="G2057" t="s">
        <v>102</v>
      </c>
      <c r="H2057">
        <v>2020</v>
      </c>
      <c r="I2057">
        <v>0</v>
      </c>
      <c r="J2057">
        <v>0</v>
      </c>
      <c r="K2057">
        <v>0</v>
      </c>
      <c r="L2057">
        <v>0</v>
      </c>
      <c r="M2057" t="s">
        <v>144</v>
      </c>
    </row>
    <row r="2058" spans="1:13" x14ac:dyDescent="0.3">
      <c r="A2058" t="s">
        <v>76</v>
      </c>
      <c r="B2058">
        <v>73.265900000000002</v>
      </c>
      <c r="C2058">
        <v>84.027500000000003</v>
      </c>
      <c r="D2058">
        <v>90.932900000000004</v>
      </c>
      <c r="E2058" t="s">
        <v>16</v>
      </c>
      <c r="F2058" t="s">
        <v>16</v>
      </c>
      <c r="G2058" t="s">
        <v>103</v>
      </c>
      <c r="H2058">
        <v>2020</v>
      </c>
      <c r="I2058">
        <v>0.61</v>
      </c>
      <c r="J2058">
        <v>51.256774999999998</v>
      </c>
      <c r="K2058">
        <v>44.692199000000002</v>
      </c>
      <c r="L2058">
        <v>6.5645759999999953</v>
      </c>
      <c r="M2058" t="s">
        <v>145</v>
      </c>
    </row>
    <row r="2059" spans="1:13" x14ac:dyDescent="0.3">
      <c r="A2059" t="s">
        <v>76</v>
      </c>
      <c r="B2059">
        <v>73.265900000000002</v>
      </c>
      <c r="C2059">
        <v>84.027500000000003</v>
      </c>
      <c r="D2059">
        <v>90.932900000000004</v>
      </c>
      <c r="E2059" t="s">
        <v>16</v>
      </c>
      <c r="F2059" t="s">
        <v>16</v>
      </c>
      <c r="G2059" t="s">
        <v>104</v>
      </c>
      <c r="H2059">
        <v>2020</v>
      </c>
      <c r="I2059">
        <v>4.25</v>
      </c>
      <c r="J2059">
        <v>357.11687499999999</v>
      </c>
      <c r="K2059">
        <v>311.38007500000003</v>
      </c>
      <c r="L2059">
        <v>45.73679999999996</v>
      </c>
      <c r="M2059" t="s">
        <v>146</v>
      </c>
    </row>
    <row r="2060" spans="1:13" x14ac:dyDescent="0.3">
      <c r="A2060" t="s">
        <v>76</v>
      </c>
      <c r="B2060">
        <v>73.265900000000002</v>
      </c>
      <c r="C2060">
        <v>84.027500000000003</v>
      </c>
      <c r="D2060">
        <v>90.932900000000004</v>
      </c>
      <c r="E2060" t="s">
        <v>16</v>
      </c>
      <c r="F2060" t="s">
        <v>16</v>
      </c>
      <c r="G2060" t="s">
        <v>105</v>
      </c>
      <c r="H2060">
        <v>2020</v>
      </c>
      <c r="I2060">
        <v>3.16</v>
      </c>
      <c r="J2060">
        <v>265.52690000000001</v>
      </c>
      <c r="K2060">
        <v>231.52024400000002</v>
      </c>
      <c r="L2060">
        <v>34.006655999999992</v>
      </c>
      <c r="M2060" t="s">
        <v>147</v>
      </c>
    </row>
    <row r="2061" spans="1:13" x14ac:dyDescent="0.3">
      <c r="A2061" t="s">
        <v>76</v>
      </c>
      <c r="B2061">
        <v>73.265900000000002</v>
      </c>
      <c r="C2061">
        <v>84.027500000000003</v>
      </c>
      <c r="D2061">
        <v>90.932900000000004</v>
      </c>
      <c r="E2061" t="s">
        <v>16</v>
      </c>
      <c r="F2061" t="s">
        <v>16</v>
      </c>
      <c r="G2061" t="s">
        <v>106</v>
      </c>
      <c r="H2061">
        <v>2020</v>
      </c>
      <c r="I2061">
        <v>0</v>
      </c>
      <c r="J2061">
        <v>0</v>
      </c>
      <c r="K2061">
        <v>0</v>
      </c>
      <c r="L2061">
        <v>0</v>
      </c>
      <c r="M2061" t="s">
        <v>148</v>
      </c>
    </row>
    <row r="2062" spans="1:13" x14ac:dyDescent="0.3">
      <c r="A2062" t="s">
        <v>76</v>
      </c>
      <c r="B2062">
        <v>73.265900000000002</v>
      </c>
      <c r="C2062">
        <v>84.027500000000003</v>
      </c>
      <c r="D2062">
        <v>90.932900000000004</v>
      </c>
      <c r="E2062" t="s">
        <v>16</v>
      </c>
      <c r="F2062" t="s">
        <v>16</v>
      </c>
      <c r="G2062" t="s">
        <v>107</v>
      </c>
      <c r="H2062">
        <v>2021</v>
      </c>
      <c r="I2062">
        <v>0</v>
      </c>
      <c r="J2062">
        <v>0</v>
      </c>
      <c r="K2062">
        <v>0</v>
      </c>
      <c r="L2062">
        <v>0</v>
      </c>
      <c r="M2062" t="s">
        <v>149</v>
      </c>
    </row>
    <row r="2063" spans="1:13" x14ac:dyDescent="0.3">
      <c r="A2063" t="s">
        <v>76</v>
      </c>
      <c r="B2063">
        <v>109.3015</v>
      </c>
      <c r="C2063">
        <v>160.70070000000001</v>
      </c>
      <c r="D2063">
        <v>0</v>
      </c>
      <c r="E2063" t="s">
        <v>15</v>
      </c>
      <c r="F2063" t="s">
        <v>15</v>
      </c>
      <c r="G2063" t="s">
        <v>98</v>
      </c>
      <c r="H2063">
        <v>2020</v>
      </c>
      <c r="I2063">
        <v>1.75</v>
      </c>
      <c r="J2063">
        <v>281.226225</v>
      </c>
      <c r="K2063">
        <v>191.277625</v>
      </c>
      <c r="L2063">
        <v>89.948599999999999</v>
      </c>
      <c r="M2063" t="s">
        <v>141</v>
      </c>
    </row>
    <row r="2064" spans="1:13" x14ac:dyDescent="0.3">
      <c r="A2064" t="s">
        <v>76</v>
      </c>
      <c r="B2064">
        <v>109.3015</v>
      </c>
      <c r="C2064">
        <v>160.70070000000001</v>
      </c>
      <c r="D2064">
        <v>0</v>
      </c>
      <c r="E2064" t="s">
        <v>15</v>
      </c>
      <c r="F2064" t="s">
        <v>15</v>
      </c>
      <c r="G2064" t="s">
        <v>100</v>
      </c>
      <c r="H2064">
        <v>2020</v>
      </c>
      <c r="I2064">
        <v>0.56999999999999995</v>
      </c>
      <c r="J2064">
        <v>91.599399000000005</v>
      </c>
      <c r="K2064">
        <v>62.301854999999996</v>
      </c>
      <c r="L2064">
        <v>29.297544000000009</v>
      </c>
      <c r="M2064" t="s">
        <v>142</v>
      </c>
    </row>
    <row r="2065" spans="1:13" x14ac:dyDescent="0.3">
      <c r="A2065" t="s">
        <v>76</v>
      </c>
      <c r="B2065">
        <v>109.3015</v>
      </c>
      <c r="C2065">
        <v>160.70070000000001</v>
      </c>
      <c r="D2065">
        <v>0</v>
      </c>
      <c r="E2065" t="s">
        <v>15</v>
      </c>
      <c r="F2065" t="s">
        <v>15</v>
      </c>
      <c r="G2065" t="s">
        <v>101</v>
      </c>
      <c r="H2065">
        <v>2020</v>
      </c>
      <c r="I2065">
        <v>0</v>
      </c>
      <c r="J2065">
        <v>0</v>
      </c>
      <c r="K2065">
        <v>0</v>
      </c>
      <c r="L2065">
        <v>0</v>
      </c>
      <c r="M2065" t="s">
        <v>143</v>
      </c>
    </row>
    <row r="2066" spans="1:13" x14ac:dyDescent="0.3">
      <c r="A2066" t="s">
        <v>76</v>
      </c>
      <c r="B2066">
        <v>109.3015</v>
      </c>
      <c r="C2066">
        <v>160.70070000000001</v>
      </c>
      <c r="D2066">
        <v>0</v>
      </c>
      <c r="E2066" t="s">
        <v>15</v>
      </c>
      <c r="F2066" t="s">
        <v>15</v>
      </c>
      <c r="G2066" t="s">
        <v>102</v>
      </c>
      <c r="H2066">
        <v>2020</v>
      </c>
      <c r="I2066">
        <v>0.04</v>
      </c>
      <c r="J2066">
        <v>6.4280280000000003</v>
      </c>
      <c r="K2066">
        <v>4.3720600000000003</v>
      </c>
      <c r="L2066">
        <v>2.055968</v>
      </c>
      <c r="M2066" t="s">
        <v>144</v>
      </c>
    </row>
    <row r="2067" spans="1:13" x14ac:dyDescent="0.3">
      <c r="A2067" t="s">
        <v>76</v>
      </c>
      <c r="B2067">
        <v>109.3015</v>
      </c>
      <c r="C2067">
        <v>160.70070000000001</v>
      </c>
      <c r="D2067">
        <v>0</v>
      </c>
      <c r="E2067" t="s">
        <v>15</v>
      </c>
      <c r="F2067" t="s">
        <v>15</v>
      </c>
      <c r="G2067" t="s">
        <v>103</v>
      </c>
      <c r="H2067">
        <v>2020</v>
      </c>
      <c r="I2067">
        <v>0.63</v>
      </c>
      <c r="J2067">
        <v>101.24144100000001</v>
      </c>
      <c r="K2067">
        <v>68.859944999999996</v>
      </c>
      <c r="L2067">
        <v>32.381496000000013</v>
      </c>
      <c r="M2067" t="s">
        <v>145</v>
      </c>
    </row>
    <row r="2068" spans="1:13" x14ac:dyDescent="0.3">
      <c r="A2068" t="s">
        <v>76</v>
      </c>
      <c r="B2068">
        <v>109.3015</v>
      </c>
      <c r="C2068">
        <v>160.70070000000001</v>
      </c>
      <c r="D2068">
        <v>0</v>
      </c>
      <c r="E2068" t="s">
        <v>15</v>
      </c>
      <c r="F2068" t="s">
        <v>15</v>
      </c>
      <c r="G2068" t="s">
        <v>104</v>
      </c>
      <c r="H2068">
        <v>2020</v>
      </c>
      <c r="I2068">
        <v>2.91</v>
      </c>
      <c r="J2068">
        <v>467.63903700000003</v>
      </c>
      <c r="K2068">
        <v>318.06736500000005</v>
      </c>
      <c r="L2068">
        <v>149.57167199999998</v>
      </c>
      <c r="M2068" t="s">
        <v>146</v>
      </c>
    </row>
    <row r="2069" spans="1:13" x14ac:dyDescent="0.3">
      <c r="A2069" t="s">
        <v>76</v>
      </c>
      <c r="B2069">
        <v>109.3015</v>
      </c>
      <c r="C2069">
        <v>160.70070000000001</v>
      </c>
      <c r="D2069">
        <v>0</v>
      </c>
      <c r="E2069" t="s">
        <v>15</v>
      </c>
      <c r="F2069" t="s">
        <v>15</v>
      </c>
      <c r="G2069" t="s">
        <v>105</v>
      </c>
      <c r="H2069">
        <v>2020</v>
      </c>
      <c r="I2069">
        <v>0</v>
      </c>
      <c r="J2069">
        <v>0</v>
      </c>
      <c r="K2069">
        <v>0</v>
      </c>
      <c r="L2069">
        <v>0</v>
      </c>
      <c r="M2069" t="s">
        <v>147</v>
      </c>
    </row>
    <row r="2070" spans="1:13" x14ac:dyDescent="0.3">
      <c r="A2070" t="s">
        <v>76</v>
      </c>
      <c r="B2070">
        <v>109.3015</v>
      </c>
      <c r="C2070">
        <v>160.70070000000001</v>
      </c>
      <c r="D2070">
        <v>0</v>
      </c>
      <c r="E2070" t="s">
        <v>15</v>
      </c>
      <c r="F2070" t="s">
        <v>15</v>
      </c>
      <c r="G2070" t="s">
        <v>106</v>
      </c>
      <c r="H2070">
        <v>2020</v>
      </c>
      <c r="I2070">
        <v>0.02</v>
      </c>
      <c r="J2070">
        <v>3.2140140000000001</v>
      </c>
      <c r="K2070">
        <v>2.1860300000000001</v>
      </c>
      <c r="L2070">
        <v>1.027984</v>
      </c>
      <c r="M2070" t="s">
        <v>148</v>
      </c>
    </row>
    <row r="2071" spans="1:13" x14ac:dyDescent="0.3">
      <c r="A2071" t="s">
        <v>76</v>
      </c>
      <c r="B2071">
        <v>109.3015</v>
      </c>
      <c r="C2071">
        <v>160.70070000000001</v>
      </c>
      <c r="D2071">
        <v>0</v>
      </c>
      <c r="E2071" t="s">
        <v>15</v>
      </c>
      <c r="F2071" t="s">
        <v>15</v>
      </c>
      <c r="G2071" t="s">
        <v>107</v>
      </c>
      <c r="H2071">
        <v>2021</v>
      </c>
      <c r="I2071">
        <v>0.12</v>
      </c>
      <c r="J2071">
        <v>19.284084</v>
      </c>
      <c r="K2071">
        <v>13.11618</v>
      </c>
      <c r="L2071">
        <v>6.1679040000000001</v>
      </c>
      <c r="M2071" t="s">
        <v>149</v>
      </c>
    </row>
    <row r="2072" spans="1:13" x14ac:dyDescent="0.3">
      <c r="A2072" t="s">
        <v>76</v>
      </c>
      <c r="B2072">
        <v>86.6798</v>
      </c>
      <c r="C2072">
        <v>127.117</v>
      </c>
      <c r="D2072">
        <v>123.062</v>
      </c>
      <c r="E2072" t="s">
        <v>116</v>
      </c>
      <c r="F2072" t="s">
        <v>116</v>
      </c>
      <c r="G2072" t="s">
        <v>98</v>
      </c>
      <c r="H2072">
        <v>2020</v>
      </c>
      <c r="I2072">
        <v>0.53</v>
      </c>
      <c r="J2072">
        <v>67.372010000000003</v>
      </c>
      <c r="K2072">
        <v>45.940294000000002</v>
      </c>
      <c r="L2072">
        <v>21.431716000000002</v>
      </c>
      <c r="M2072" t="s">
        <v>141</v>
      </c>
    </row>
    <row r="2073" spans="1:13" x14ac:dyDescent="0.3">
      <c r="A2073" t="s">
        <v>76</v>
      </c>
      <c r="B2073">
        <v>86.6798</v>
      </c>
      <c r="C2073">
        <v>127.117</v>
      </c>
      <c r="D2073">
        <v>123.062</v>
      </c>
      <c r="E2073" t="s">
        <v>116</v>
      </c>
      <c r="F2073" t="s">
        <v>116</v>
      </c>
      <c r="G2073" t="s">
        <v>100</v>
      </c>
      <c r="H2073">
        <v>2020</v>
      </c>
      <c r="I2073">
        <v>0</v>
      </c>
      <c r="J2073">
        <v>0</v>
      </c>
      <c r="K2073">
        <v>0</v>
      </c>
      <c r="L2073">
        <v>0</v>
      </c>
      <c r="M2073" t="s">
        <v>142</v>
      </c>
    </row>
    <row r="2074" spans="1:13" x14ac:dyDescent="0.3">
      <c r="A2074" t="s">
        <v>76</v>
      </c>
      <c r="B2074">
        <v>86.6798</v>
      </c>
      <c r="C2074">
        <v>127.117</v>
      </c>
      <c r="D2074">
        <v>123.062</v>
      </c>
      <c r="E2074" t="s">
        <v>116</v>
      </c>
      <c r="F2074" t="s">
        <v>116</v>
      </c>
      <c r="G2074" t="s">
        <v>101</v>
      </c>
      <c r="H2074">
        <v>2020</v>
      </c>
      <c r="I2074">
        <v>1.53</v>
      </c>
      <c r="J2074">
        <v>194.48901000000001</v>
      </c>
      <c r="K2074">
        <v>132.62009399999999</v>
      </c>
      <c r="L2074">
        <v>61.868916000000013</v>
      </c>
      <c r="M2074" t="s">
        <v>143</v>
      </c>
    </row>
    <row r="2075" spans="1:13" x14ac:dyDescent="0.3">
      <c r="A2075" t="s">
        <v>76</v>
      </c>
      <c r="B2075">
        <v>86.6798</v>
      </c>
      <c r="C2075">
        <v>127.117</v>
      </c>
      <c r="D2075">
        <v>123.062</v>
      </c>
      <c r="E2075" t="s">
        <v>116</v>
      </c>
      <c r="F2075" t="s">
        <v>116</v>
      </c>
      <c r="G2075" t="s">
        <v>102</v>
      </c>
      <c r="H2075">
        <v>2020</v>
      </c>
      <c r="I2075">
        <v>0</v>
      </c>
      <c r="J2075">
        <v>0</v>
      </c>
      <c r="K2075">
        <v>0</v>
      </c>
      <c r="L2075">
        <v>0</v>
      </c>
      <c r="M2075" t="s">
        <v>144</v>
      </c>
    </row>
    <row r="2076" spans="1:13" x14ac:dyDescent="0.3">
      <c r="A2076" t="s">
        <v>76</v>
      </c>
      <c r="B2076">
        <v>86.6798</v>
      </c>
      <c r="C2076">
        <v>127.117</v>
      </c>
      <c r="D2076">
        <v>123.062</v>
      </c>
      <c r="E2076" t="s">
        <v>116</v>
      </c>
      <c r="F2076" t="s">
        <v>116</v>
      </c>
      <c r="G2076" t="s">
        <v>103</v>
      </c>
      <c r="H2076">
        <v>2020</v>
      </c>
      <c r="I2076">
        <v>1.48</v>
      </c>
      <c r="J2076">
        <v>188.13316</v>
      </c>
      <c r="K2076">
        <v>128.28610399999999</v>
      </c>
      <c r="L2076">
        <v>59.847056000000009</v>
      </c>
      <c r="M2076" t="s">
        <v>145</v>
      </c>
    </row>
    <row r="2077" spans="1:13" x14ac:dyDescent="0.3">
      <c r="A2077" t="s">
        <v>76</v>
      </c>
      <c r="B2077">
        <v>86.6798</v>
      </c>
      <c r="C2077">
        <v>127.117</v>
      </c>
      <c r="D2077">
        <v>123.062</v>
      </c>
      <c r="E2077" t="s">
        <v>116</v>
      </c>
      <c r="F2077" t="s">
        <v>116</v>
      </c>
      <c r="G2077" t="s">
        <v>104</v>
      </c>
      <c r="H2077">
        <v>2020</v>
      </c>
      <c r="I2077">
        <v>0</v>
      </c>
      <c r="J2077">
        <v>0</v>
      </c>
      <c r="K2077">
        <v>0</v>
      </c>
      <c r="L2077">
        <v>0</v>
      </c>
      <c r="M2077" t="s">
        <v>146</v>
      </c>
    </row>
    <row r="2078" spans="1:13" x14ac:dyDescent="0.3">
      <c r="A2078" t="s">
        <v>76</v>
      </c>
      <c r="B2078">
        <v>86.6798</v>
      </c>
      <c r="C2078">
        <v>127.117</v>
      </c>
      <c r="D2078">
        <v>123.062</v>
      </c>
      <c r="E2078" t="s">
        <v>116</v>
      </c>
      <c r="F2078" t="s">
        <v>116</v>
      </c>
      <c r="G2078" t="s">
        <v>105</v>
      </c>
      <c r="H2078">
        <v>2020</v>
      </c>
      <c r="I2078">
        <v>0</v>
      </c>
      <c r="J2078">
        <v>0</v>
      </c>
      <c r="K2078">
        <v>0</v>
      </c>
      <c r="L2078">
        <v>0</v>
      </c>
      <c r="M2078" t="s">
        <v>147</v>
      </c>
    </row>
    <row r="2079" spans="1:13" x14ac:dyDescent="0.3">
      <c r="A2079" t="s">
        <v>76</v>
      </c>
      <c r="B2079">
        <v>86.6798</v>
      </c>
      <c r="C2079">
        <v>127.117</v>
      </c>
      <c r="D2079">
        <v>123.062</v>
      </c>
      <c r="E2079" t="s">
        <v>116</v>
      </c>
      <c r="F2079" t="s">
        <v>116</v>
      </c>
      <c r="G2079" t="s">
        <v>106</v>
      </c>
      <c r="H2079">
        <v>2020</v>
      </c>
      <c r="I2079">
        <v>0.67</v>
      </c>
      <c r="J2079">
        <v>85.168390000000002</v>
      </c>
      <c r="K2079">
        <v>58.075466000000006</v>
      </c>
      <c r="L2079">
        <v>27.092923999999996</v>
      </c>
      <c r="M2079" t="s">
        <v>148</v>
      </c>
    </row>
    <row r="2080" spans="1:13" x14ac:dyDescent="0.3">
      <c r="A2080" t="s">
        <v>76</v>
      </c>
      <c r="B2080">
        <v>86.6798</v>
      </c>
      <c r="C2080">
        <v>127.117</v>
      </c>
      <c r="D2080">
        <v>123.062</v>
      </c>
      <c r="E2080" t="s">
        <v>116</v>
      </c>
      <c r="F2080" t="s">
        <v>116</v>
      </c>
      <c r="G2080" t="s">
        <v>107</v>
      </c>
      <c r="H2080">
        <v>2021</v>
      </c>
      <c r="I2080">
        <v>1.01</v>
      </c>
      <c r="J2080">
        <v>128.38817</v>
      </c>
      <c r="K2080">
        <v>87.546598000000003</v>
      </c>
      <c r="L2080">
        <v>40.841571999999999</v>
      </c>
      <c r="M2080" t="s">
        <v>149</v>
      </c>
    </row>
    <row r="2081" spans="1:13" x14ac:dyDescent="0.3">
      <c r="A2081" t="s">
        <v>77</v>
      </c>
      <c r="B2081">
        <v>10.481999999999999</v>
      </c>
      <c r="C2081">
        <v>20.909500000000001</v>
      </c>
      <c r="D2081">
        <v>19.7163</v>
      </c>
      <c r="E2081" t="s">
        <v>16</v>
      </c>
      <c r="F2081" t="s">
        <v>16</v>
      </c>
      <c r="G2081" t="s">
        <v>98</v>
      </c>
      <c r="H2081">
        <v>2020</v>
      </c>
      <c r="I2081">
        <v>0</v>
      </c>
      <c r="J2081">
        <v>0</v>
      </c>
      <c r="K2081">
        <v>0</v>
      </c>
      <c r="L2081">
        <v>0</v>
      </c>
      <c r="M2081" t="s">
        <v>141</v>
      </c>
    </row>
    <row r="2082" spans="1:13" x14ac:dyDescent="0.3">
      <c r="A2082" t="s">
        <v>77</v>
      </c>
      <c r="B2082">
        <v>10.481999999999999</v>
      </c>
      <c r="C2082">
        <v>20.909500000000001</v>
      </c>
      <c r="D2082">
        <v>19.7163</v>
      </c>
      <c r="E2082" t="s">
        <v>16</v>
      </c>
      <c r="F2082" t="s">
        <v>16</v>
      </c>
      <c r="G2082" t="s">
        <v>100</v>
      </c>
      <c r="H2082">
        <v>2020</v>
      </c>
      <c r="I2082">
        <v>13.3</v>
      </c>
      <c r="J2082">
        <v>278.09635000000003</v>
      </c>
      <c r="K2082">
        <v>139.41059999999999</v>
      </c>
      <c r="L2082">
        <v>138.68575000000004</v>
      </c>
      <c r="M2082" t="s">
        <v>142</v>
      </c>
    </row>
    <row r="2083" spans="1:13" x14ac:dyDescent="0.3">
      <c r="A2083" t="s">
        <v>77</v>
      </c>
      <c r="B2083">
        <v>10.481999999999999</v>
      </c>
      <c r="C2083">
        <v>20.909500000000001</v>
      </c>
      <c r="D2083">
        <v>19.7163</v>
      </c>
      <c r="E2083" t="s">
        <v>16</v>
      </c>
      <c r="F2083" t="s">
        <v>16</v>
      </c>
      <c r="G2083" t="s">
        <v>101</v>
      </c>
      <c r="H2083">
        <v>2020</v>
      </c>
      <c r="I2083">
        <v>0.2</v>
      </c>
      <c r="J2083">
        <v>4.1819000000000006</v>
      </c>
      <c r="K2083">
        <v>2.0964</v>
      </c>
      <c r="L2083">
        <v>2.0855000000000006</v>
      </c>
      <c r="M2083" t="s">
        <v>143</v>
      </c>
    </row>
    <row r="2084" spans="1:13" x14ac:dyDescent="0.3">
      <c r="A2084" t="s">
        <v>77</v>
      </c>
      <c r="B2084">
        <v>10.481999999999999</v>
      </c>
      <c r="C2084">
        <v>20.909500000000001</v>
      </c>
      <c r="D2084">
        <v>19.7163</v>
      </c>
      <c r="E2084" t="s">
        <v>16</v>
      </c>
      <c r="F2084" t="s">
        <v>16</v>
      </c>
      <c r="G2084" t="s">
        <v>102</v>
      </c>
      <c r="H2084">
        <v>2020</v>
      </c>
      <c r="I2084">
        <v>0.97</v>
      </c>
      <c r="J2084">
        <v>20.282215000000001</v>
      </c>
      <c r="K2084">
        <v>10.167539999999999</v>
      </c>
      <c r="L2084">
        <v>10.114675000000002</v>
      </c>
      <c r="M2084" t="s">
        <v>144</v>
      </c>
    </row>
    <row r="2085" spans="1:13" x14ac:dyDescent="0.3">
      <c r="A2085" t="s">
        <v>77</v>
      </c>
      <c r="B2085">
        <v>10.481999999999999</v>
      </c>
      <c r="C2085">
        <v>20.909500000000001</v>
      </c>
      <c r="D2085">
        <v>19.7163</v>
      </c>
      <c r="E2085" t="s">
        <v>16</v>
      </c>
      <c r="F2085" t="s">
        <v>16</v>
      </c>
      <c r="G2085" t="s">
        <v>103</v>
      </c>
      <c r="H2085">
        <v>2020</v>
      </c>
      <c r="I2085">
        <v>0</v>
      </c>
      <c r="J2085">
        <v>0</v>
      </c>
      <c r="K2085">
        <v>0</v>
      </c>
      <c r="L2085">
        <v>0</v>
      </c>
      <c r="M2085" t="s">
        <v>145</v>
      </c>
    </row>
    <row r="2086" spans="1:13" x14ac:dyDescent="0.3">
      <c r="A2086" t="s">
        <v>77</v>
      </c>
      <c r="B2086">
        <v>10.481999999999999</v>
      </c>
      <c r="C2086">
        <v>20.909500000000001</v>
      </c>
      <c r="D2086">
        <v>19.7163</v>
      </c>
      <c r="E2086" t="s">
        <v>16</v>
      </c>
      <c r="F2086" t="s">
        <v>16</v>
      </c>
      <c r="G2086" t="s">
        <v>104</v>
      </c>
      <c r="H2086">
        <v>2020</v>
      </c>
      <c r="I2086">
        <v>2.93</v>
      </c>
      <c r="J2086">
        <v>61.264835000000005</v>
      </c>
      <c r="K2086">
        <v>30.712260000000001</v>
      </c>
      <c r="L2086">
        <v>30.552575000000004</v>
      </c>
      <c r="M2086" t="s">
        <v>146</v>
      </c>
    </row>
    <row r="2087" spans="1:13" x14ac:dyDescent="0.3">
      <c r="A2087" t="s">
        <v>77</v>
      </c>
      <c r="B2087">
        <v>10.481999999999999</v>
      </c>
      <c r="C2087">
        <v>20.909500000000001</v>
      </c>
      <c r="D2087">
        <v>19.7163</v>
      </c>
      <c r="E2087" t="s">
        <v>16</v>
      </c>
      <c r="F2087" t="s">
        <v>16</v>
      </c>
      <c r="G2087" t="s">
        <v>105</v>
      </c>
      <c r="H2087">
        <v>2020</v>
      </c>
      <c r="I2087">
        <v>0</v>
      </c>
      <c r="J2087">
        <v>0</v>
      </c>
      <c r="K2087">
        <v>0</v>
      </c>
      <c r="L2087">
        <v>0</v>
      </c>
      <c r="M2087" t="s">
        <v>147</v>
      </c>
    </row>
    <row r="2088" spans="1:13" x14ac:dyDescent="0.3">
      <c r="A2088" t="s">
        <v>77</v>
      </c>
      <c r="B2088">
        <v>10.481999999999999</v>
      </c>
      <c r="C2088">
        <v>20.909500000000001</v>
      </c>
      <c r="D2088">
        <v>19.7163</v>
      </c>
      <c r="E2088" t="s">
        <v>16</v>
      </c>
      <c r="F2088" t="s">
        <v>16</v>
      </c>
      <c r="G2088" t="s">
        <v>106</v>
      </c>
      <c r="H2088">
        <v>2020</v>
      </c>
      <c r="I2088">
        <v>1.93</v>
      </c>
      <c r="J2088">
        <v>40.355335000000004</v>
      </c>
      <c r="K2088">
        <v>20.230259999999998</v>
      </c>
      <c r="L2088">
        <v>20.125075000000006</v>
      </c>
      <c r="M2088" t="s">
        <v>148</v>
      </c>
    </row>
    <row r="2089" spans="1:13" x14ac:dyDescent="0.3">
      <c r="A2089" t="s">
        <v>77</v>
      </c>
      <c r="B2089">
        <v>10.481999999999999</v>
      </c>
      <c r="C2089">
        <v>20.909500000000001</v>
      </c>
      <c r="D2089">
        <v>19.7163</v>
      </c>
      <c r="E2089" t="s">
        <v>16</v>
      </c>
      <c r="F2089" t="s">
        <v>16</v>
      </c>
      <c r="G2089" t="s">
        <v>107</v>
      </c>
      <c r="H2089">
        <v>2021</v>
      </c>
      <c r="I2089">
        <v>0.73</v>
      </c>
      <c r="J2089">
        <v>15.263935</v>
      </c>
      <c r="K2089">
        <v>7.6518599999999992</v>
      </c>
      <c r="L2089">
        <v>7.6120750000000008</v>
      </c>
      <c r="M2089" t="s">
        <v>149</v>
      </c>
    </row>
    <row r="2090" spans="1:13" x14ac:dyDescent="0.3">
      <c r="A2090" t="s">
        <v>77</v>
      </c>
      <c r="B2090">
        <v>6.8696999999999999</v>
      </c>
      <c r="C2090">
        <v>11.6875</v>
      </c>
      <c r="D2090">
        <v>13.335900000000001</v>
      </c>
      <c r="E2090" t="s">
        <v>116</v>
      </c>
      <c r="F2090" t="s">
        <v>116</v>
      </c>
      <c r="G2090" t="s">
        <v>98</v>
      </c>
      <c r="H2090">
        <v>2020</v>
      </c>
      <c r="I2090">
        <v>1.29</v>
      </c>
      <c r="J2090">
        <v>15.076875000000001</v>
      </c>
      <c r="K2090">
        <v>8.8619129999999995</v>
      </c>
      <c r="L2090">
        <v>6.2149620000000017</v>
      </c>
      <c r="M2090" t="s">
        <v>141</v>
      </c>
    </row>
    <row r="2091" spans="1:13" x14ac:dyDescent="0.3">
      <c r="A2091" t="s">
        <v>77</v>
      </c>
      <c r="B2091">
        <v>6.8696999999999999</v>
      </c>
      <c r="C2091">
        <v>11.6875</v>
      </c>
      <c r="D2091">
        <v>13.335900000000001</v>
      </c>
      <c r="E2091" t="s">
        <v>116</v>
      </c>
      <c r="F2091" t="s">
        <v>116</v>
      </c>
      <c r="G2091" t="s">
        <v>100</v>
      </c>
      <c r="H2091">
        <v>2020</v>
      </c>
      <c r="I2091">
        <v>2.63</v>
      </c>
      <c r="J2091">
        <v>30.738125</v>
      </c>
      <c r="K2091">
        <v>18.067311</v>
      </c>
      <c r="L2091">
        <v>12.670814</v>
      </c>
      <c r="M2091" t="s">
        <v>142</v>
      </c>
    </row>
    <row r="2092" spans="1:13" x14ac:dyDescent="0.3">
      <c r="A2092" t="s">
        <v>77</v>
      </c>
      <c r="B2092">
        <v>6.8696999999999999</v>
      </c>
      <c r="C2092">
        <v>11.6875</v>
      </c>
      <c r="D2092">
        <v>13.335900000000001</v>
      </c>
      <c r="E2092" t="s">
        <v>116</v>
      </c>
      <c r="F2092" t="s">
        <v>116</v>
      </c>
      <c r="G2092" t="s">
        <v>101</v>
      </c>
      <c r="H2092">
        <v>2020</v>
      </c>
      <c r="I2092">
        <v>0</v>
      </c>
      <c r="J2092">
        <v>0</v>
      </c>
      <c r="K2092">
        <v>0</v>
      </c>
      <c r="L2092">
        <v>0</v>
      </c>
      <c r="M2092" t="s">
        <v>143</v>
      </c>
    </row>
    <row r="2093" spans="1:13" x14ac:dyDescent="0.3">
      <c r="A2093" t="s">
        <v>77</v>
      </c>
      <c r="B2093">
        <v>6.8696999999999999</v>
      </c>
      <c r="C2093">
        <v>11.6875</v>
      </c>
      <c r="D2093">
        <v>13.335900000000001</v>
      </c>
      <c r="E2093" t="s">
        <v>116</v>
      </c>
      <c r="F2093" t="s">
        <v>116</v>
      </c>
      <c r="G2093" t="s">
        <v>102</v>
      </c>
      <c r="H2093">
        <v>2020</v>
      </c>
      <c r="I2093">
        <v>0</v>
      </c>
      <c r="J2093">
        <v>0</v>
      </c>
      <c r="K2093">
        <v>0</v>
      </c>
      <c r="L2093">
        <v>0</v>
      </c>
      <c r="M2093" t="s">
        <v>144</v>
      </c>
    </row>
    <row r="2094" spans="1:13" x14ac:dyDescent="0.3">
      <c r="A2094" t="s">
        <v>77</v>
      </c>
      <c r="B2094">
        <v>6.8696999999999999</v>
      </c>
      <c r="C2094">
        <v>11.6875</v>
      </c>
      <c r="D2094">
        <v>13.335900000000001</v>
      </c>
      <c r="E2094" t="s">
        <v>116</v>
      </c>
      <c r="F2094" t="s">
        <v>116</v>
      </c>
      <c r="G2094" t="s">
        <v>103</v>
      </c>
      <c r="H2094">
        <v>2020</v>
      </c>
      <c r="I2094">
        <v>6.98</v>
      </c>
      <c r="J2094">
        <v>81.578749999999999</v>
      </c>
      <c r="K2094">
        <v>47.950506000000004</v>
      </c>
      <c r="L2094">
        <v>33.628243999999995</v>
      </c>
      <c r="M2094" t="s">
        <v>145</v>
      </c>
    </row>
    <row r="2095" spans="1:13" x14ac:dyDescent="0.3">
      <c r="A2095" t="s">
        <v>77</v>
      </c>
      <c r="B2095">
        <v>6.8696999999999999</v>
      </c>
      <c r="C2095">
        <v>11.6875</v>
      </c>
      <c r="D2095">
        <v>13.335900000000001</v>
      </c>
      <c r="E2095" t="s">
        <v>116</v>
      </c>
      <c r="F2095" t="s">
        <v>116</v>
      </c>
      <c r="G2095" t="s">
        <v>104</v>
      </c>
      <c r="H2095">
        <v>2020</v>
      </c>
      <c r="I2095">
        <v>0</v>
      </c>
      <c r="J2095">
        <v>0</v>
      </c>
      <c r="K2095">
        <v>0</v>
      </c>
      <c r="L2095">
        <v>0</v>
      </c>
      <c r="M2095" t="s">
        <v>146</v>
      </c>
    </row>
    <row r="2096" spans="1:13" x14ac:dyDescent="0.3">
      <c r="A2096" t="s">
        <v>77</v>
      </c>
      <c r="B2096">
        <v>6.8696999999999999</v>
      </c>
      <c r="C2096">
        <v>11.6875</v>
      </c>
      <c r="D2096">
        <v>13.335900000000001</v>
      </c>
      <c r="E2096" t="s">
        <v>116</v>
      </c>
      <c r="F2096" t="s">
        <v>116</v>
      </c>
      <c r="G2096" t="s">
        <v>105</v>
      </c>
      <c r="H2096">
        <v>2020</v>
      </c>
      <c r="I2096">
        <v>1.19</v>
      </c>
      <c r="J2096">
        <v>13.908125</v>
      </c>
      <c r="K2096">
        <v>8.174942999999999</v>
      </c>
      <c r="L2096">
        <v>5.7331820000000011</v>
      </c>
      <c r="M2096" t="s">
        <v>147</v>
      </c>
    </row>
    <row r="2097" spans="1:13" x14ac:dyDescent="0.3">
      <c r="A2097" t="s">
        <v>77</v>
      </c>
      <c r="B2097">
        <v>6.8696999999999999</v>
      </c>
      <c r="C2097">
        <v>11.6875</v>
      </c>
      <c r="D2097">
        <v>13.335900000000001</v>
      </c>
      <c r="E2097" t="s">
        <v>116</v>
      </c>
      <c r="F2097" t="s">
        <v>116</v>
      </c>
      <c r="G2097" t="s">
        <v>106</v>
      </c>
      <c r="H2097">
        <v>2020</v>
      </c>
      <c r="I2097">
        <v>2.69</v>
      </c>
      <c r="J2097">
        <v>31.439374999999998</v>
      </c>
      <c r="K2097">
        <v>18.479492999999998</v>
      </c>
      <c r="L2097">
        <v>12.959882</v>
      </c>
      <c r="M2097" t="s">
        <v>148</v>
      </c>
    </row>
    <row r="2098" spans="1:13" x14ac:dyDescent="0.3">
      <c r="A2098" t="s">
        <v>77</v>
      </c>
      <c r="B2098">
        <v>6.8696999999999999</v>
      </c>
      <c r="C2098">
        <v>11.6875</v>
      </c>
      <c r="D2098">
        <v>13.335900000000001</v>
      </c>
      <c r="E2098" t="s">
        <v>116</v>
      </c>
      <c r="F2098" t="s">
        <v>116</v>
      </c>
      <c r="G2098" t="s">
        <v>107</v>
      </c>
      <c r="H2098">
        <v>2021</v>
      </c>
      <c r="I2098">
        <v>0.44</v>
      </c>
      <c r="J2098">
        <v>5.1425000000000001</v>
      </c>
      <c r="K2098">
        <v>3.0226679999999999</v>
      </c>
      <c r="L2098">
        <v>2.1198320000000002</v>
      </c>
      <c r="M2098" t="s">
        <v>149</v>
      </c>
    </row>
    <row r="2099" spans="1:13" x14ac:dyDescent="0.3">
      <c r="A2099" t="s">
        <v>77</v>
      </c>
      <c r="B2099">
        <v>2.0956999999999999</v>
      </c>
      <c r="C2099">
        <v>3.6530999999999998</v>
      </c>
      <c r="D2099">
        <v>4.1646999999999998</v>
      </c>
      <c r="E2099" t="s">
        <v>15</v>
      </c>
      <c r="F2099" t="s">
        <v>15</v>
      </c>
      <c r="G2099" t="s">
        <v>98</v>
      </c>
      <c r="H2099">
        <v>2020</v>
      </c>
      <c r="I2099">
        <v>0</v>
      </c>
      <c r="J2099">
        <v>0</v>
      </c>
      <c r="K2099">
        <v>0</v>
      </c>
      <c r="L2099">
        <v>0</v>
      </c>
      <c r="M2099" t="s">
        <v>141</v>
      </c>
    </row>
    <row r="2100" spans="1:13" x14ac:dyDescent="0.3">
      <c r="A2100" t="s">
        <v>77</v>
      </c>
      <c r="B2100">
        <v>2.0956999999999999</v>
      </c>
      <c r="C2100">
        <v>3.6530999999999998</v>
      </c>
      <c r="D2100">
        <v>4.1646999999999998</v>
      </c>
      <c r="E2100" t="s">
        <v>15</v>
      </c>
      <c r="F2100" t="s">
        <v>15</v>
      </c>
      <c r="G2100" t="s">
        <v>100</v>
      </c>
      <c r="H2100">
        <v>2020</v>
      </c>
      <c r="I2100">
        <v>7.22</v>
      </c>
      <c r="J2100">
        <v>26.375381999999998</v>
      </c>
      <c r="K2100">
        <v>15.130953999999999</v>
      </c>
      <c r="L2100">
        <v>11.244427999999999</v>
      </c>
      <c r="M2100" t="s">
        <v>142</v>
      </c>
    </row>
    <row r="2101" spans="1:13" x14ac:dyDescent="0.3">
      <c r="A2101" t="s">
        <v>77</v>
      </c>
      <c r="B2101">
        <v>2.0956999999999999</v>
      </c>
      <c r="C2101">
        <v>3.6530999999999998</v>
      </c>
      <c r="D2101">
        <v>4.1646999999999998</v>
      </c>
      <c r="E2101" t="s">
        <v>15</v>
      </c>
      <c r="F2101" t="s">
        <v>15</v>
      </c>
      <c r="G2101" t="s">
        <v>101</v>
      </c>
      <c r="H2101">
        <v>2020</v>
      </c>
      <c r="I2101">
        <v>18.54</v>
      </c>
      <c r="J2101">
        <v>67.728473999999991</v>
      </c>
      <c r="K2101">
        <v>38.854277999999994</v>
      </c>
      <c r="L2101">
        <v>28.874195999999998</v>
      </c>
      <c r="M2101" t="s">
        <v>143</v>
      </c>
    </row>
    <row r="2102" spans="1:13" x14ac:dyDescent="0.3">
      <c r="A2102" t="s">
        <v>77</v>
      </c>
      <c r="B2102">
        <v>2.0956999999999999</v>
      </c>
      <c r="C2102">
        <v>3.6530999999999998</v>
      </c>
      <c r="D2102">
        <v>4.1646999999999998</v>
      </c>
      <c r="E2102" t="s">
        <v>15</v>
      </c>
      <c r="F2102" t="s">
        <v>15</v>
      </c>
      <c r="G2102" t="s">
        <v>102</v>
      </c>
      <c r="H2102">
        <v>2020</v>
      </c>
      <c r="I2102">
        <v>4.3899999999999997</v>
      </c>
      <c r="J2102">
        <v>16.037108999999997</v>
      </c>
      <c r="K2102">
        <v>9.2001229999999996</v>
      </c>
      <c r="L2102">
        <v>6.8369859999999978</v>
      </c>
      <c r="M2102" t="s">
        <v>144</v>
      </c>
    </row>
    <row r="2103" spans="1:13" x14ac:dyDescent="0.3">
      <c r="A2103" t="s">
        <v>77</v>
      </c>
      <c r="B2103">
        <v>2.0956999999999999</v>
      </c>
      <c r="C2103">
        <v>3.6530999999999998</v>
      </c>
      <c r="D2103">
        <v>4.1646999999999998</v>
      </c>
      <c r="E2103" t="s">
        <v>15</v>
      </c>
      <c r="F2103" t="s">
        <v>15</v>
      </c>
      <c r="G2103" t="s">
        <v>103</v>
      </c>
      <c r="H2103">
        <v>2020</v>
      </c>
      <c r="I2103">
        <v>3.86</v>
      </c>
      <c r="J2103">
        <v>14.100965999999998</v>
      </c>
      <c r="K2103">
        <v>8.0894019999999998</v>
      </c>
      <c r="L2103">
        <v>6.0115639999999981</v>
      </c>
      <c r="M2103" t="s">
        <v>145</v>
      </c>
    </row>
    <row r="2104" spans="1:13" x14ac:dyDescent="0.3">
      <c r="A2104" t="s">
        <v>77</v>
      </c>
      <c r="B2104">
        <v>2.0956999999999999</v>
      </c>
      <c r="C2104">
        <v>3.6530999999999998</v>
      </c>
      <c r="D2104">
        <v>4.1646999999999998</v>
      </c>
      <c r="E2104" t="s">
        <v>15</v>
      </c>
      <c r="F2104" t="s">
        <v>15</v>
      </c>
      <c r="G2104" t="s">
        <v>104</v>
      </c>
      <c r="H2104">
        <v>2020</v>
      </c>
      <c r="I2104">
        <v>0.1</v>
      </c>
      <c r="J2104">
        <v>0.36531000000000002</v>
      </c>
      <c r="K2104">
        <v>0.20957000000000001</v>
      </c>
      <c r="L2104">
        <v>0.15574000000000002</v>
      </c>
      <c r="M2104" t="s">
        <v>146</v>
      </c>
    </row>
    <row r="2105" spans="1:13" x14ac:dyDescent="0.3">
      <c r="A2105" t="s">
        <v>77</v>
      </c>
      <c r="B2105">
        <v>2.0956999999999999</v>
      </c>
      <c r="C2105">
        <v>3.6530999999999998</v>
      </c>
      <c r="D2105">
        <v>4.1646999999999998</v>
      </c>
      <c r="E2105" t="s">
        <v>15</v>
      </c>
      <c r="F2105" t="s">
        <v>15</v>
      </c>
      <c r="G2105" t="s">
        <v>105</v>
      </c>
      <c r="H2105">
        <v>2020</v>
      </c>
      <c r="I2105">
        <v>6.23</v>
      </c>
      <c r="J2105">
        <v>22.758813</v>
      </c>
      <c r="K2105">
        <v>13.056211000000001</v>
      </c>
      <c r="L2105">
        <v>9.7026019999999988</v>
      </c>
      <c r="M2105" t="s">
        <v>147</v>
      </c>
    </row>
    <row r="2106" spans="1:13" x14ac:dyDescent="0.3">
      <c r="A2106" t="s">
        <v>77</v>
      </c>
      <c r="B2106">
        <v>2.0956999999999999</v>
      </c>
      <c r="C2106">
        <v>3.6530999999999998</v>
      </c>
      <c r="D2106">
        <v>4.1646999999999998</v>
      </c>
      <c r="E2106" t="s">
        <v>15</v>
      </c>
      <c r="F2106" t="s">
        <v>15</v>
      </c>
      <c r="G2106" t="s">
        <v>106</v>
      </c>
      <c r="H2106">
        <v>2020</v>
      </c>
      <c r="I2106">
        <v>0</v>
      </c>
      <c r="J2106">
        <v>0</v>
      </c>
      <c r="K2106">
        <v>0</v>
      </c>
      <c r="L2106">
        <v>0</v>
      </c>
      <c r="M2106" t="s">
        <v>148</v>
      </c>
    </row>
    <row r="2107" spans="1:13" x14ac:dyDescent="0.3">
      <c r="A2107" t="s">
        <v>77</v>
      </c>
      <c r="B2107">
        <v>2.0956999999999999</v>
      </c>
      <c r="C2107">
        <v>3.6530999999999998</v>
      </c>
      <c r="D2107">
        <v>4.1646999999999998</v>
      </c>
      <c r="E2107" t="s">
        <v>15</v>
      </c>
      <c r="F2107" t="s">
        <v>15</v>
      </c>
      <c r="G2107" t="s">
        <v>107</v>
      </c>
      <c r="H2107">
        <v>2021</v>
      </c>
      <c r="I2107">
        <v>10.47</v>
      </c>
      <c r="J2107">
        <v>38.247957</v>
      </c>
      <c r="K2107">
        <v>21.941979</v>
      </c>
      <c r="L2107">
        <v>16.305978</v>
      </c>
      <c r="M2107" t="s">
        <v>149</v>
      </c>
    </row>
    <row r="2108" spans="1:13" x14ac:dyDescent="0.3">
      <c r="A2108" t="s">
        <v>77</v>
      </c>
      <c r="B2108">
        <v>1.3959999999999999</v>
      </c>
      <c r="C2108">
        <v>2.2012999999999998</v>
      </c>
      <c r="D2108">
        <v>2.2214999999999998</v>
      </c>
      <c r="E2108" t="s">
        <v>112</v>
      </c>
      <c r="F2108" t="s">
        <v>112</v>
      </c>
      <c r="G2108" t="s">
        <v>98</v>
      </c>
      <c r="H2108">
        <v>2020</v>
      </c>
      <c r="I2108">
        <v>4.43</v>
      </c>
      <c r="J2108">
        <v>9.7517589999999981</v>
      </c>
      <c r="K2108">
        <v>6.1842799999999993</v>
      </c>
      <c r="L2108">
        <v>3.5674789999999987</v>
      </c>
      <c r="M2108" t="s">
        <v>141</v>
      </c>
    </row>
    <row r="2109" spans="1:13" x14ac:dyDescent="0.3">
      <c r="A2109" t="s">
        <v>77</v>
      </c>
      <c r="B2109">
        <v>1.3959999999999999</v>
      </c>
      <c r="C2109">
        <v>2.2012999999999998</v>
      </c>
      <c r="D2109">
        <v>2.2214999999999998</v>
      </c>
      <c r="E2109" t="s">
        <v>112</v>
      </c>
      <c r="F2109" t="s">
        <v>112</v>
      </c>
      <c r="G2109" t="s">
        <v>100</v>
      </c>
      <c r="H2109">
        <v>2020</v>
      </c>
      <c r="I2109">
        <v>1.4</v>
      </c>
      <c r="J2109">
        <v>3.0818199999999996</v>
      </c>
      <c r="K2109">
        <v>1.9543999999999997</v>
      </c>
      <c r="L2109">
        <v>1.1274199999999999</v>
      </c>
      <c r="M2109" t="s">
        <v>142</v>
      </c>
    </row>
    <row r="2110" spans="1:13" x14ac:dyDescent="0.3">
      <c r="A2110" t="s">
        <v>77</v>
      </c>
      <c r="B2110">
        <v>1.3959999999999999</v>
      </c>
      <c r="C2110">
        <v>2.2012999999999998</v>
      </c>
      <c r="D2110">
        <v>2.2214999999999998</v>
      </c>
      <c r="E2110" t="s">
        <v>112</v>
      </c>
      <c r="F2110" t="s">
        <v>112</v>
      </c>
      <c r="G2110" t="s">
        <v>101</v>
      </c>
      <c r="H2110">
        <v>2020</v>
      </c>
      <c r="I2110">
        <v>3.88</v>
      </c>
      <c r="J2110">
        <v>8.5410439999999994</v>
      </c>
      <c r="K2110">
        <v>5.4164799999999991</v>
      </c>
      <c r="L2110">
        <v>3.1245640000000003</v>
      </c>
      <c r="M2110" t="s">
        <v>143</v>
      </c>
    </row>
    <row r="2111" spans="1:13" x14ac:dyDescent="0.3">
      <c r="A2111" t="s">
        <v>77</v>
      </c>
      <c r="B2111">
        <v>1.3959999999999999</v>
      </c>
      <c r="C2111">
        <v>2.2012999999999998</v>
      </c>
      <c r="D2111">
        <v>2.2214999999999998</v>
      </c>
      <c r="E2111" t="s">
        <v>112</v>
      </c>
      <c r="F2111" t="s">
        <v>112</v>
      </c>
      <c r="G2111" t="s">
        <v>102</v>
      </c>
      <c r="H2111">
        <v>2020</v>
      </c>
      <c r="I2111">
        <v>0</v>
      </c>
      <c r="J2111">
        <v>0</v>
      </c>
      <c r="K2111">
        <v>0</v>
      </c>
      <c r="L2111">
        <v>0</v>
      </c>
      <c r="M2111" t="s">
        <v>144</v>
      </c>
    </row>
    <row r="2112" spans="1:13" x14ac:dyDescent="0.3">
      <c r="A2112" t="s">
        <v>77</v>
      </c>
      <c r="B2112">
        <v>1.3959999999999999</v>
      </c>
      <c r="C2112">
        <v>2.2012999999999998</v>
      </c>
      <c r="D2112">
        <v>2.2214999999999998</v>
      </c>
      <c r="E2112" t="s">
        <v>112</v>
      </c>
      <c r="F2112" t="s">
        <v>112</v>
      </c>
      <c r="G2112" t="s">
        <v>103</v>
      </c>
      <c r="H2112">
        <v>2020</v>
      </c>
      <c r="I2112">
        <v>1.1399999999999999</v>
      </c>
      <c r="J2112">
        <v>2.5094819999999998</v>
      </c>
      <c r="K2112">
        <v>1.5914399999999997</v>
      </c>
      <c r="L2112">
        <v>0.91804200000000002</v>
      </c>
      <c r="M2112" t="s">
        <v>145</v>
      </c>
    </row>
    <row r="2113" spans="1:13" x14ac:dyDescent="0.3">
      <c r="A2113" t="s">
        <v>77</v>
      </c>
      <c r="B2113">
        <v>1.3959999999999999</v>
      </c>
      <c r="C2113">
        <v>2.2012999999999998</v>
      </c>
      <c r="D2113">
        <v>2.2214999999999998</v>
      </c>
      <c r="E2113" t="s">
        <v>112</v>
      </c>
      <c r="F2113" t="s">
        <v>112</v>
      </c>
      <c r="G2113" t="s">
        <v>104</v>
      </c>
      <c r="H2113">
        <v>2020</v>
      </c>
      <c r="I2113">
        <v>1.93</v>
      </c>
      <c r="J2113">
        <v>4.2485089999999994</v>
      </c>
      <c r="K2113">
        <v>2.6942799999999996</v>
      </c>
      <c r="L2113">
        <v>1.5542289999999999</v>
      </c>
      <c r="M2113" t="s">
        <v>146</v>
      </c>
    </row>
    <row r="2114" spans="1:13" x14ac:dyDescent="0.3">
      <c r="A2114" t="s">
        <v>77</v>
      </c>
      <c r="B2114">
        <v>1.3959999999999999</v>
      </c>
      <c r="C2114">
        <v>2.2012999999999998</v>
      </c>
      <c r="D2114">
        <v>2.2214999999999998</v>
      </c>
      <c r="E2114" t="s">
        <v>112</v>
      </c>
      <c r="F2114" t="s">
        <v>112</v>
      </c>
      <c r="G2114" t="s">
        <v>105</v>
      </c>
      <c r="H2114">
        <v>2020</v>
      </c>
      <c r="I2114">
        <v>1.03</v>
      </c>
      <c r="J2114">
        <v>2.2673389999999998</v>
      </c>
      <c r="K2114">
        <v>1.43788</v>
      </c>
      <c r="L2114">
        <v>0.82945899999999972</v>
      </c>
      <c r="M2114" t="s">
        <v>147</v>
      </c>
    </row>
    <row r="2115" spans="1:13" x14ac:dyDescent="0.3">
      <c r="A2115" t="s">
        <v>77</v>
      </c>
      <c r="B2115">
        <v>1.3959999999999999</v>
      </c>
      <c r="C2115">
        <v>2.2012999999999998</v>
      </c>
      <c r="D2115">
        <v>2.2214999999999998</v>
      </c>
      <c r="E2115" t="s">
        <v>112</v>
      </c>
      <c r="F2115" t="s">
        <v>112</v>
      </c>
      <c r="G2115" t="s">
        <v>106</v>
      </c>
      <c r="H2115">
        <v>2020</v>
      </c>
      <c r="I2115">
        <v>0</v>
      </c>
      <c r="J2115">
        <v>0</v>
      </c>
      <c r="K2115">
        <v>0</v>
      </c>
      <c r="L2115">
        <v>0</v>
      </c>
      <c r="M2115" t="s">
        <v>148</v>
      </c>
    </row>
    <row r="2116" spans="1:13" x14ac:dyDescent="0.3">
      <c r="A2116" t="s">
        <v>77</v>
      </c>
      <c r="B2116">
        <v>1.3959999999999999</v>
      </c>
      <c r="C2116">
        <v>2.2012999999999998</v>
      </c>
      <c r="D2116">
        <v>2.2214999999999998</v>
      </c>
      <c r="E2116" t="s">
        <v>112</v>
      </c>
      <c r="F2116" t="s">
        <v>112</v>
      </c>
      <c r="G2116" t="s">
        <v>107</v>
      </c>
      <c r="H2116">
        <v>2021</v>
      </c>
      <c r="I2116">
        <v>0.11</v>
      </c>
      <c r="J2116">
        <v>0.24214299999999997</v>
      </c>
      <c r="K2116">
        <v>0.15356</v>
      </c>
      <c r="L2116">
        <v>8.8582999999999967E-2</v>
      </c>
      <c r="M2116" t="s">
        <v>149</v>
      </c>
    </row>
    <row r="2117" spans="1:13" x14ac:dyDescent="0.3">
      <c r="A2117" t="s">
        <v>78</v>
      </c>
      <c r="B2117">
        <v>4.7938999999999998</v>
      </c>
      <c r="C2117">
        <v>9.4092000000000002</v>
      </c>
      <c r="D2117">
        <v>8.1992999999999991</v>
      </c>
      <c r="E2117" t="s">
        <v>112</v>
      </c>
      <c r="F2117" t="s">
        <v>112</v>
      </c>
      <c r="G2117" t="s">
        <v>98</v>
      </c>
      <c r="H2117">
        <v>2020</v>
      </c>
      <c r="I2117">
        <v>6.37</v>
      </c>
      <c r="J2117">
        <v>59.936604000000003</v>
      </c>
      <c r="K2117">
        <v>30.537143</v>
      </c>
      <c r="L2117">
        <v>29.399461000000002</v>
      </c>
      <c r="M2117" t="s">
        <v>141</v>
      </c>
    </row>
    <row r="2118" spans="1:13" x14ac:dyDescent="0.3">
      <c r="A2118" t="s">
        <v>78</v>
      </c>
      <c r="B2118">
        <v>4.7938999999999998</v>
      </c>
      <c r="C2118">
        <v>9.4092000000000002</v>
      </c>
      <c r="D2118">
        <v>8.1992999999999991</v>
      </c>
      <c r="E2118" t="s">
        <v>112</v>
      </c>
      <c r="F2118" t="s">
        <v>112</v>
      </c>
      <c r="G2118" t="s">
        <v>100</v>
      </c>
      <c r="H2118">
        <v>2020</v>
      </c>
      <c r="I2118">
        <v>0</v>
      </c>
      <c r="J2118">
        <v>0</v>
      </c>
      <c r="K2118">
        <v>0</v>
      </c>
      <c r="L2118">
        <v>0</v>
      </c>
      <c r="M2118" t="s">
        <v>142</v>
      </c>
    </row>
    <row r="2119" spans="1:13" x14ac:dyDescent="0.3">
      <c r="A2119" t="s">
        <v>78</v>
      </c>
      <c r="B2119">
        <v>4.7938999999999998</v>
      </c>
      <c r="C2119">
        <v>9.4092000000000002</v>
      </c>
      <c r="D2119">
        <v>8.1992999999999991</v>
      </c>
      <c r="E2119" t="s">
        <v>112</v>
      </c>
      <c r="F2119" t="s">
        <v>112</v>
      </c>
      <c r="G2119" t="s">
        <v>101</v>
      </c>
      <c r="H2119">
        <v>2020</v>
      </c>
      <c r="I2119">
        <v>1.97</v>
      </c>
      <c r="J2119">
        <v>18.536124000000001</v>
      </c>
      <c r="K2119">
        <v>9.4439829999999994</v>
      </c>
      <c r="L2119">
        <v>9.0921410000000016</v>
      </c>
      <c r="M2119" t="s">
        <v>143</v>
      </c>
    </row>
    <row r="2120" spans="1:13" x14ac:dyDescent="0.3">
      <c r="A2120" t="s">
        <v>78</v>
      </c>
      <c r="B2120">
        <v>4.7938999999999998</v>
      </c>
      <c r="C2120">
        <v>9.4092000000000002</v>
      </c>
      <c r="D2120">
        <v>8.1992999999999991</v>
      </c>
      <c r="E2120" t="s">
        <v>112</v>
      </c>
      <c r="F2120" t="s">
        <v>112</v>
      </c>
      <c r="G2120" t="s">
        <v>102</v>
      </c>
      <c r="H2120">
        <v>2020</v>
      </c>
      <c r="I2120">
        <v>0.11</v>
      </c>
      <c r="J2120">
        <v>1.035012</v>
      </c>
      <c r="K2120">
        <v>0.52732899999999994</v>
      </c>
      <c r="L2120">
        <v>0.50768300000000011</v>
      </c>
      <c r="M2120" t="s">
        <v>144</v>
      </c>
    </row>
    <row r="2121" spans="1:13" x14ac:dyDescent="0.3">
      <c r="A2121" t="s">
        <v>78</v>
      </c>
      <c r="B2121">
        <v>4.7938999999999998</v>
      </c>
      <c r="C2121">
        <v>9.4092000000000002</v>
      </c>
      <c r="D2121">
        <v>8.1992999999999991</v>
      </c>
      <c r="E2121" t="s">
        <v>112</v>
      </c>
      <c r="F2121" t="s">
        <v>112</v>
      </c>
      <c r="G2121" t="s">
        <v>103</v>
      </c>
      <c r="H2121">
        <v>2020</v>
      </c>
      <c r="I2121">
        <v>0.89</v>
      </c>
      <c r="J2121">
        <v>8.3741880000000002</v>
      </c>
      <c r="K2121">
        <v>4.2665709999999999</v>
      </c>
      <c r="L2121">
        <v>4.1076170000000003</v>
      </c>
      <c r="M2121" t="s">
        <v>145</v>
      </c>
    </row>
    <row r="2122" spans="1:13" x14ac:dyDescent="0.3">
      <c r="A2122" t="s">
        <v>78</v>
      </c>
      <c r="B2122">
        <v>4.7938999999999998</v>
      </c>
      <c r="C2122">
        <v>9.4092000000000002</v>
      </c>
      <c r="D2122">
        <v>8.1992999999999991</v>
      </c>
      <c r="E2122" t="s">
        <v>112</v>
      </c>
      <c r="F2122" t="s">
        <v>112</v>
      </c>
      <c r="G2122" t="s">
        <v>104</v>
      </c>
      <c r="H2122">
        <v>2020</v>
      </c>
      <c r="I2122">
        <v>4.83</v>
      </c>
      <c r="J2122">
        <v>45.446435999999999</v>
      </c>
      <c r="K2122">
        <v>23.154537000000001</v>
      </c>
      <c r="L2122">
        <v>22.291898999999997</v>
      </c>
      <c r="M2122" t="s">
        <v>146</v>
      </c>
    </row>
    <row r="2123" spans="1:13" x14ac:dyDescent="0.3">
      <c r="A2123" t="s">
        <v>78</v>
      </c>
      <c r="B2123">
        <v>4.7938999999999998</v>
      </c>
      <c r="C2123">
        <v>9.4092000000000002</v>
      </c>
      <c r="D2123">
        <v>8.1992999999999991</v>
      </c>
      <c r="E2123" t="s">
        <v>112</v>
      </c>
      <c r="F2123" t="s">
        <v>112</v>
      </c>
      <c r="G2123" t="s">
        <v>105</v>
      </c>
      <c r="H2123">
        <v>2020</v>
      </c>
      <c r="I2123">
        <v>0.3</v>
      </c>
      <c r="J2123">
        <v>2.8227600000000002</v>
      </c>
      <c r="K2123">
        <v>1.4381699999999999</v>
      </c>
      <c r="L2123">
        <v>1.3845900000000002</v>
      </c>
      <c r="M2123" t="s">
        <v>147</v>
      </c>
    </row>
    <row r="2124" spans="1:13" x14ac:dyDescent="0.3">
      <c r="A2124" t="s">
        <v>78</v>
      </c>
      <c r="B2124">
        <v>4.7938999999999998</v>
      </c>
      <c r="C2124">
        <v>9.4092000000000002</v>
      </c>
      <c r="D2124">
        <v>8.1992999999999991</v>
      </c>
      <c r="E2124" t="s">
        <v>112</v>
      </c>
      <c r="F2124" t="s">
        <v>112</v>
      </c>
      <c r="G2124" t="s">
        <v>106</v>
      </c>
      <c r="H2124">
        <v>2020</v>
      </c>
      <c r="I2124">
        <v>2.88</v>
      </c>
      <c r="J2124">
        <v>27.098496000000001</v>
      </c>
      <c r="K2124">
        <v>13.806431999999999</v>
      </c>
      <c r="L2124">
        <v>13.292064000000002</v>
      </c>
      <c r="M2124" t="s">
        <v>148</v>
      </c>
    </row>
    <row r="2125" spans="1:13" x14ac:dyDescent="0.3">
      <c r="A2125" t="s">
        <v>78</v>
      </c>
      <c r="B2125">
        <v>4.7938999999999998</v>
      </c>
      <c r="C2125">
        <v>9.4092000000000002</v>
      </c>
      <c r="D2125">
        <v>8.1992999999999991</v>
      </c>
      <c r="E2125" t="s">
        <v>112</v>
      </c>
      <c r="F2125" t="s">
        <v>112</v>
      </c>
      <c r="G2125" t="s">
        <v>107</v>
      </c>
      <c r="H2125">
        <v>2021</v>
      </c>
      <c r="I2125">
        <v>0</v>
      </c>
      <c r="J2125">
        <v>0</v>
      </c>
      <c r="K2125">
        <v>0</v>
      </c>
      <c r="L2125">
        <v>0</v>
      </c>
      <c r="M2125" t="s">
        <v>149</v>
      </c>
    </row>
    <row r="2126" spans="1:13" x14ac:dyDescent="0.3">
      <c r="A2126" t="s">
        <v>78</v>
      </c>
      <c r="B2126">
        <v>12.4598</v>
      </c>
      <c r="C2126">
        <v>19.2928</v>
      </c>
      <c r="D2126">
        <v>16.9572</v>
      </c>
      <c r="E2126" t="s">
        <v>16</v>
      </c>
      <c r="F2126" t="s">
        <v>16</v>
      </c>
      <c r="G2126" t="s">
        <v>98</v>
      </c>
      <c r="H2126">
        <v>2020</v>
      </c>
      <c r="I2126">
        <v>1.85</v>
      </c>
      <c r="J2126">
        <v>35.691679999999998</v>
      </c>
      <c r="K2126">
        <v>23.050630000000002</v>
      </c>
      <c r="L2126">
        <v>12.641049999999996</v>
      </c>
      <c r="M2126" t="s">
        <v>141</v>
      </c>
    </row>
    <row r="2127" spans="1:13" x14ac:dyDescent="0.3">
      <c r="A2127" t="s">
        <v>78</v>
      </c>
      <c r="B2127">
        <v>12.4598</v>
      </c>
      <c r="C2127">
        <v>19.2928</v>
      </c>
      <c r="D2127">
        <v>16.9572</v>
      </c>
      <c r="E2127" t="s">
        <v>16</v>
      </c>
      <c r="F2127" t="s">
        <v>16</v>
      </c>
      <c r="G2127" t="s">
        <v>100</v>
      </c>
      <c r="H2127">
        <v>2020</v>
      </c>
      <c r="I2127">
        <v>2.1800000000000002</v>
      </c>
      <c r="J2127">
        <v>42.058304</v>
      </c>
      <c r="K2127">
        <v>27.162364</v>
      </c>
      <c r="L2127">
        <v>14.89594</v>
      </c>
      <c r="M2127" t="s">
        <v>142</v>
      </c>
    </row>
    <row r="2128" spans="1:13" x14ac:dyDescent="0.3">
      <c r="A2128" t="s">
        <v>78</v>
      </c>
      <c r="B2128">
        <v>12.4598</v>
      </c>
      <c r="C2128">
        <v>19.2928</v>
      </c>
      <c r="D2128">
        <v>16.9572</v>
      </c>
      <c r="E2128" t="s">
        <v>16</v>
      </c>
      <c r="F2128" t="s">
        <v>16</v>
      </c>
      <c r="G2128" t="s">
        <v>101</v>
      </c>
      <c r="H2128">
        <v>2020</v>
      </c>
      <c r="I2128">
        <v>12.08</v>
      </c>
      <c r="J2128">
        <v>233.05702399999998</v>
      </c>
      <c r="K2128">
        <v>150.51438400000001</v>
      </c>
      <c r="L2128">
        <v>82.542639999999977</v>
      </c>
      <c r="M2128" t="s">
        <v>143</v>
      </c>
    </row>
    <row r="2129" spans="1:13" x14ac:dyDescent="0.3">
      <c r="A2129" t="s">
        <v>78</v>
      </c>
      <c r="B2129">
        <v>12.4598</v>
      </c>
      <c r="C2129">
        <v>19.2928</v>
      </c>
      <c r="D2129">
        <v>16.9572</v>
      </c>
      <c r="E2129" t="s">
        <v>16</v>
      </c>
      <c r="F2129" t="s">
        <v>16</v>
      </c>
      <c r="G2129" t="s">
        <v>102</v>
      </c>
      <c r="H2129">
        <v>2020</v>
      </c>
      <c r="I2129">
        <v>4.0999999999999996</v>
      </c>
      <c r="J2129">
        <v>79.10047999999999</v>
      </c>
      <c r="K2129">
        <v>51.085179999999994</v>
      </c>
      <c r="L2129">
        <v>28.015299999999996</v>
      </c>
      <c r="M2129" t="s">
        <v>144</v>
      </c>
    </row>
    <row r="2130" spans="1:13" x14ac:dyDescent="0.3">
      <c r="A2130" t="s">
        <v>78</v>
      </c>
      <c r="B2130">
        <v>12.4598</v>
      </c>
      <c r="C2130">
        <v>19.2928</v>
      </c>
      <c r="D2130">
        <v>16.9572</v>
      </c>
      <c r="E2130" t="s">
        <v>16</v>
      </c>
      <c r="F2130" t="s">
        <v>16</v>
      </c>
      <c r="G2130" t="s">
        <v>103</v>
      </c>
      <c r="H2130">
        <v>2020</v>
      </c>
      <c r="I2130">
        <v>4.16</v>
      </c>
      <c r="J2130">
        <v>80.258048000000002</v>
      </c>
      <c r="K2130">
        <v>51.832768000000002</v>
      </c>
      <c r="L2130">
        <v>28.425280000000001</v>
      </c>
      <c r="M2130" t="s">
        <v>145</v>
      </c>
    </row>
    <row r="2131" spans="1:13" x14ac:dyDescent="0.3">
      <c r="A2131" t="s">
        <v>78</v>
      </c>
      <c r="B2131">
        <v>12.4598</v>
      </c>
      <c r="C2131">
        <v>19.2928</v>
      </c>
      <c r="D2131">
        <v>16.9572</v>
      </c>
      <c r="E2131" t="s">
        <v>16</v>
      </c>
      <c r="F2131" t="s">
        <v>16</v>
      </c>
      <c r="G2131" t="s">
        <v>104</v>
      </c>
      <c r="H2131">
        <v>2020</v>
      </c>
      <c r="I2131">
        <v>0</v>
      </c>
      <c r="J2131">
        <v>0</v>
      </c>
      <c r="K2131">
        <v>0</v>
      </c>
      <c r="L2131">
        <v>0</v>
      </c>
      <c r="M2131" t="s">
        <v>146</v>
      </c>
    </row>
    <row r="2132" spans="1:13" x14ac:dyDescent="0.3">
      <c r="A2132" t="s">
        <v>78</v>
      </c>
      <c r="B2132">
        <v>12.4598</v>
      </c>
      <c r="C2132">
        <v>19.2928</v>
      </c>
      <c r="D2132">
        <v>16.9572</v>
      </c>
      <c r="E2132" t="s">
        <v>16</v>
      </c>
      <c r="F2132" t="s">
        <v>16</v>
      </c>
      <c r="G2132" t="s">
        <v>105</v>
      </c>
      <c r="H2132">
        <v>2020</v>
      </c>
      <c r="I2132">
        <v>1.56</v>
      </c>
      <c r="J2132">
        <v>30.096768000000001</v>
      </c>
      <c r="K2132">
        <v>19.437287999999999</v>
      </c>
      <c r="L2132">
        <v>10.659480000000002</v>
      </c>
      <c r="M2132" t="s">
        <v>147</v>
      </c>
    </row>
    <row r="2133" spans="1:13" x14ac:dyDescent="0.3">
      <c r="A2133" t="s">
        <v>78</v>
      </c>
      <c r="B2133">
        <v>12.4598</v>
      </c>
      <c r="C2133">
        <v>19.2928</v>
      </c>
      <c r="D2133">
        <v>16.9572</v>
      </c>
      <c r="E2133" t="s">
        <v>16</v>
      </c>
      <c r="F2133" t="s">
        <v>16</v>
      </c>
      <c r="G2133" t="s">
        <v>106</v>
      </c>
      <c r="H2133">
        <v>2020</v>
      </c>
      <c r="I2133">
        <v>2.91</v>
      </c>
      <c r="J2133">
        <v>56.142048000000003</v>
      </c>
      <c r="K2133">
        <v>36.258018</v>
      </c>
      <c r="L2133">
        <v>19.884030000000003</v>
      </c>
      <c r="M2133" t="s">
        <v>148</v>
      </c>
    </row>
    <row r="2134" spans="1:13" x14ac:dyDescent="0.3">
      <c r="A2134" t="s">
        <v>78</v>
      </c>
      <c r="B2134">
        <v>12.4598</v>
      </c>
      <c r="C2134">
        <v>19.2928</v>
      </c>
      <c r="D2134">
        <v>16.9572</v>
      </c>
      <c r="E2134" t="s">
        <v>16</v>
      </c>
      <c r="F2134" t="s">
        <v>16</v>
      </c>
      <c r="G2134" t="s">
        <v>107</v>
      </c>
      <c r="H2134">
        <v>2021</v>
      </c>
      <c r="I2134">
        <v>7.23</v>
      </c>
      <c r="J2134">
        <v>139.48694399999999</v>
      </c>
      <c r="K2134">
        <v>90.084354000000005</v>
      </c>
      <c r="L2134">
        <v>49.402589999999989</v>
      </c>
      <c r="M2134" t="s">
        <v>149</v>
      </c>
    </row>
    <row r="2135" spans="1:13" x14ac:dyDescent="0.3">
      <c r="A2135" t="s">
        <v>78</v>
      </c>
      <c r="B2135">
        <v>9.9975000000000005</v>
      </c>
      <c r="C2135">
        <v>16.017099999999999</v>
      </c>
      <c r="D2135">
        <v>16.765499999999999</v>
      </c>
      <c r="E2135" t="s">
        <v>115</v>
      </c>
      <c r="F2135" t="s">
        <v>115</v>
      </c>
      <c r="G2135" t="s">
        <v>98</v>
      </c>
      <c r="H2135">
        <v>2020</v>
      </c>
      <c r="I2135">
        <v>0.26</v>
      </c>
      <c r="J2135">
        <v>4.1644459999999999</v>
      </c>
      <c r="K2135">
        <v>2.5993500000000003</v>
      </c>
      <c r="L2135">
        <v>1.5650959999999996</v>
      </c>
      <c r="M2135" t="s">
        <v>141</v>
      </c>
    </row>
    <row r="2136" spans="1:13" x14ac:dyDescent="0.3">
      <c r="A2136" t="s">
        <v>78</v>
      </c>
      <c r="B2136">
        <v>9.9975000000000005</v>
      </c>
      <c r="C2136">
        <v>16.017099999999999</v>
      </c>
      <c r="D2136">
        <v>16.765499999999999</v>
      </c>
      <c r="E2136" t="s">
        <v>115</v>
      </c>
      <c r="F2136" t="s">
        <v>115</v>
      </c>
      <c r="G2136" t="s">
        <v>100</v>
      </c>
      <c r="H2136">
        <v>2020</v>
      </c>
      <c r="I2136">
        <v>0.16</v>
      </c>
      <c r="J2136">
        <v>2.5627360000000001</v>
      </c>
      <c r="K2136">
        <v>1.5996000000000001</v>
      </c>
      <c r="L2136">
        <v>0.96313599999999999</v>
      </c>
      <c r="M2136" t="s">
        <v>142</v>
      </c>
    </row>
    <row r="2137" spans="1:13" x14ac:dyDescent="0.3">
      <c r="A2137" t="s">
        <v>78</v>
      </c>
      <c r="B2137">
        <v>9.9975000000000005</v>
      </c>
      <c r="C2137">
        <v>16.017099999999999</v>
      </c>
      <c r="D2137">
        <v>16.765499999999999</v>
      </c>
      <c r="E2137" t="s">
        <v>115</v>
      </c>
      <c r="F2137" t="s">
        <v>115</v>
      </c>
      <c r="G2137" t="s">
        <v>101</v>
      </c>
      <c r="H2137">
        <v>2020</v>
      </c>
      <c r="I2137">
        <v>1.31</v>
      </c>
      <c r="J2137">
        <v>20.982400999999999</v>
      </c>
      <c r="K2137">
        <v>13.096725000000001</v>
      </c>
      <c r="L2137">
        <v>7.8856759999999984</v>
      </c>
      <c r="M2137" t="s">
        <v>143</v>
      </c>
    </row>
    <row r="2138" spans="1:13" x14ac:dyDescent="0.3">
      <c r="A2138" t="s">
        <v>78</v>
      </c>
      <c r="B2138">
        <v>9.9975000000000005</v>
      </c>
      <c r="C2138">
        <v>16.017099999999999</v>
      </c>
      <c r="D2138">
        <v>16.765499999999999</v>
      </c>
      <c r="E2138" t="s">
        <v>115</v>
      </c>
      <c r="F2138" t="s">
        <v>115</v>
      </c>
      <c r="G2138" t="s">
        <v>102</v>
      </c>
      <c r="H2138">
        <v>2020</v>
      </c>
      <c r="I2138">
        <v>0.7</v>
      </c>
      <c r="J2138">
        <v>11.211969999999999</v>
      </c>
      <c r="K2138">
        <v>6.9982499999999996</v>
      </c>
      <c r="L2138">
        <v>4.2137199999999995</v>
      </c>
      <c r="M2138" t="s">
        <v>144</v>
      </c>
    </row>
    <row r="2139" spans="1:13" x14ac:dyDescent="0.3">
      <c r="A2139" t="s">
        <v>78</v>
      </c>
      <c r="B2139">
        <v>9.9975000000000005</v>
      </c>
      <c r="C2139">
        <v>16.017099999999999</v>
      </c>
      <c r="D2139">
        <v>16.765499999999999</v>
      </c>
      <c r="E2139" t="s">
        <v>115</v>
      </c>
      <c r="F2139" t="s">
        <v>115</v>
      </c>
      <c r="G2139" t="s">
        <v>103</v>
      </c>
      <c r="H2139">
        <v>2020</v>
      </c>
      <c r="I2139">
        <v>5.8</v>
      </c>
      <c r="J2139">
        <v>92.899179999999987</v>
      </c>
      <c r="K2139">
        <v>57.985500000000002</v>
      </c>
      <c r="L2139">
        <v>34.913679999999985</v>
      </c>
      <c r="M2139" t="s">
        <v>145</v>
      </c>
    </row>
    <row r="2140" spans="1:13" x14ac:dyDescent="0.3">
      <c r="A2140" t="s">
        <v>78</v>
      </c>
      <c r="B2140">
        <v>9.9975000000000005</v>
      </c>
      <c r="C2140">
        <v>16.017099999999999</v>
      </c>
      <c r="D2140">
        <v>16.765499999999999</v>
      </c>
      <c r="E2140" t="s">
        <v>115</v>
      </c>
      <c r="F2140" t="s">
        <v>115</v>
      </c>
      <c r="G2140" t="s">
        <v>104</v>
      </c>
      <c r="H2140">
        <v>2020</v>
      </c>
      <c r="I2140">
        <v>0</v>
      </c>
      <c r="J2140">
        <v>0</v>
      </c>
      <c r="K2140">
        <v>0</v>
      </c>
      <c r="L2140">
        <v>0</v>
      </c>
      <c r="M2140" t="s">
        <v>146</v>
      </c>
    </row>
    <row r="2141" spans="1:13" x14ac:dyDescent="0.3">
      <c r="A2141" t="s">
        <v>78</v>
      </c>
      <c r="B2141">
        <v>9.9975000000000005</v>
      </c>
      <c r="C2141">
        <v>16.017099999999999</v>
      </c>
      <c r="D2141">
        <v>16.765499999999999</v>
      </c>
      <c r="E2141" t="s">
        <v>115</v>
      </c>
      <c r="F2141" t="s">
        <v>115</v>
      </c>
      <c r="G2141" t="s">
        <v>105</v>
      </c>
      <c r="H2141">
        <v>2020</v>
      </c>
      <c r="I2141">
        <v>0.35</v>
      </c>
      <c r="J2141">
        <v>5.6059849999999996</v>
      </c>
      <c r="K2141">
        <v>3.4991249999999998</v>
      </c>
      <c r="L2141">
        <v>2.1068599999999997</v>
      </c>
      <c r="M2141" t="s">
        <v>147</v>
      </c>
    </row>
    <row r="2142" spans="1:13" x14ac:dyDescent="0.3">
      <c r="A2142" t="s">
        <v>78</v>
      </c>
      <c r="B2142">
        <v>9.9975000000000005</v>
      </c>
      <c r="C2142">
        <v>16.017099999999999</v>
      </c>
      <c r="D2142">
        <v>16.765499999999999</v>
      </c>
      <c r="E2142" t="s">
        <v>115</v>
      </c>
      <c r="F2142" t="s">
        <v>115</v>
      </c>
      <c r="G2142" t="s">
        <v>106</v>
      </c>
      <c r="H2142">
        <v>2020</v>
      </c>
      <c r="I2142">
        <v>0.76</v>
      </c>
      <c r="J2142">
        <v>12.172995999999999</v>
      </c>
      <c r="K2142">
        <v>7.5981000000000005</v>
      </c>
      <c r="L2142">
        <v>4.574895999999999</v>
      </c>
      <c r="M2142" t="s">
        <v>148</v>
      </c>
    </row>
    <row r="2143" spans="1:13" x14ac:dyDescent="0.3">
      <c r="A2143" t="s">
        <v>78</v>
      </c>
      <c r="B2143">
        <v>9.9975000000000005</v>
      </c>
      <c r="C2143">
        <v>16.017099999999999</v>
      </c>
      <c r="D2143">
        <v>16.765499999999999</v>
      </c>
      <c r="E2143" t="s">
        <v>115</v>
      </c>
      <c r="F2143" t="s">
        <v>115</v>
      </c>
      <c r="G2143" t="s">
        <v>107</v>
      </c>
      <c r="H2143">
        <v>2021</v>
      </c>
      <c r="I2143">
        <v>0.62</v>
      </c>
      <c r="J2143">
        <v>9.9306019999999986</v>
      </c>
      <c r="K2143">
        <v>6.1984500000000002</v>
      </c>
      <c r="L2143">
        <v>3.7321519999999984</v>
      </c>
      <c r="M2143" t="s">
        <v>149</v>
      </c>
    </row>
    <row r="2144" spans="1:13" x14ac:dyDescent="0.3">
      <c r="A2144" t="s">
        <v>78</v>
      </c>
      <c r="B2144">
        <v>11.585800000000001</v>
      </c>
      <c r="C2144">
        <v>21.809000000000001</v>
      </c>
      <c r="D2144">
        <v>27.0245</v>
      </c>
      <c r="E2144" t="s">
        <v>15</v>
      </c>
      <c r="F2144" t="s">
        <v>15</v>
      </c>
      <c r="G2144" t="s">
        <v>98</v>
      </c>
      <c r="H2144">
        <v>2020</v>
      </c>
      <c r="I2144">
        <v>0.73</v>
      </c>
      <c r="J2144">
        <v>15.92057</v>
      </c>
      <c r="K2144">
        <v>8.4576340000000005</v>
      </c>
      <c r="L2144">
        <v>7.4629359999999991</v>
      </c>
      <c r="M2144" t="s">
        <v>141</v>
      </c>
    </row>
    <row r="2145" spans="1:13" x14ac:dyDescent="0.3">
      <c r="A2145" t="s">
        <v>78</v>
      </c>
      <c r="B2145">
        <v>11.585800000000001</v>
      </c>
      <c r="C2145">
        <v>21.809000000000001</v>
      </c>
      <c r="D2145">
        <v>27.0245</v>
      </c>
      <c r="E2145" t="s">
        <v>15</v>
      </c>
      <c r="F2145" t="s">
        <v>15</v>
      </c>
      <c r="G2145" t="s">
        <v>100</v>
      </c>
      <c r="H2145">
        <v>2020</v>
      </c>
      <c r="I2145">
        <v>8.0299999999999994</v>
      </c>
      <c r="J2145">
        <v>175.12627000000001</v>
      </c>
      <c r="K2145">
        <v>93.033974000000001</v>
      </c>
      <c r="L2145">
        <v>82.092296000000005</v>
      </c>
      <c r="M2145" t="s">
        <v>142</v>
      </c>
    </row>
    <row r="2146" spans="1:13" x14ac:dyDescent="0.3">
      <c r="A2146" t="s">
        <v>78</v>
      </c>
      <c r="B2146">
        <v>11.585800000000001</v>
      </c>
      <c r="C2146">
        <v>21.809000000000001</v>
      </c>
      <c r="D2146">
        <v>27.0245</v>
      </c>
      <c r="E2146" t="s">
        <v>15</v>
      </c>
      <c r="F2146" t="s">
        <v>15</v>
      </c>
      <c r="G2146" t="s">
        <v>101</v>
      </c>
      <c r="H2146">
        <v>2020</v>
      </c>
      <c r="I2146">
        <v>0</v>
      </c>
      <c r="J2146">
        <v>0</v>
      </c>
      <c r="K2146">
        <v>0</v>
      </c>
      <c r="L2146">
        <v>0</v>
      </c>
      <c r="M2146" t="s">
        <v>143</v>
      </c>
    </row>
    <row r="2147" spans="1:13" x14ac:dyDescent="0.3">
      <c r="A2147" t="s">
        <v>78</v>
      </c>
      <c r="B2147">
        <v>11.585800000000001</v>
      </c>
      <c r="C2147">
        <v>21.809000000000001</v>
      </c>
      <c r="D2147">
        <v>27.0245</v>
      </c>
      <c r="E2147" t="s">
        <v>15</v>
      </c>
      <c r="F2147" t="s">
        <v>15</v>
      </c>
      <c r="G2147" t="s">
        <v>102</v>
      </c>
      <c r="H2147">
        <v>2020</v>
      </c>
      <c r="I2147">
        <v>0.93</v>
      </c>
      <c r="J2147">
        <v>20.282370000000004</v>
      </c>
      <c r="K2147">
        <v>10.774794000000002</v>
      </c>
      <c r="L2147">
        <v>9.507576000000002</v>
      </c>
      <c r="M2147" t="s">
        <v>144</v>
      </c>
    </row>
    <row r="2148" spans="1:13" x14ac:dyDescent="0.3">
      <c r="A2148" t="s">
        <v>78</v>
      </c>
      <c r="B2148">
        <v>11.585800000000001</v>
      </c>
      <c r="C2148">
        <v>21.809000000000001</v>
      </c>
      <c r="D2148">
        <v>27.0245</v>
      </c>
      <c r="E2148" t="s">
        <v>15</v>
      </c>
      <c r="F2148" t="s">
        <v>15</v>
      </c>
      <c r="G2148" t="s">
        <v>103</v>
      </c>
      <c r="H2148">
        <v>2020</v>
      </c>
      <c r="I2148">
        <v>0.03</v>
      </c>
      <c r="J2148">
        <v>0.65427000000000002</v>
      </c>
      <c r="K2148">
        <v>0.34757399999999999</v>
      </c>
      <c r="L2148">
        <v>0.30669600000000002</v>
      </c>
      <c r="M2148" t="s">
        <v>145</v>
      </c>
    </row>
    <row r="2149" spans="1:13" x14ac:dyDescent="0.3">
      <c r="A2149" t="s">
        <v>78</v>
      </c>
      <c r="B2149">
        <v>11.585800000000001</v>
      </c>
      <c r="C2149">
        <v>21.809000000000001</v>
      </c>
      <c r="D2149">
        <v>27.0245</v>
      </c>
      <c r="E2149" t="s">
        <v>15</v>
      </c>
      <c r="F2149" t="s">
        <v>15</v>
      </c>
      <c r="G2149" t="s">
        <v>104</v>
      </c>
      <c r="H2149">
        <v>2020</v>
      </c>
      <c r="I2149">
        <v>0</v>
      </c>
      <c r="J2149">
        <v>0</v>
      </c>
      <c r="K2149">
        <v>0</v>
      </c>
      <c r="L2149">
        <v>0</v>
      </c>
      <c r="M2149" t="s">
        <v>146</v>
      </c>
    </row>
    <row r="2150" spans="1:13" x14ac:dyDescent="0.3">
      <c r="A2150" t="s">
        <v>78</v>
      </c>
      <c r="B2150">
        <v>11.585800000000001</v>
      </c>
      <c r="C2150">
        <v>21.809000000000001</v>
      </c>
      <c r="D2150">
        <v>27.0245</v>
      </c>
      <c r="E2150" t="s">
        <v>15</v>
      </c>
      <c r="F2150" t="s">
        <v>15</v>
      </c>
      <c r="G2150" t="s">
        <v>105</v>
      </c>
      <c r="H2150">
        <v>2020</v>
      </c>
      <c r="I2150">
        <v>1.42</v>
      </c>
      <c r="J2150">
        <v>30.968779999999999</v>
      </c>
      <c r="K2150">
        <v>16.451836</v>
      </c>
      <c r="L2150">
        <v>14.516943999999999</v>
      </c>
      <c r="M2150" t="s">
        <v>147</v>
      </c>
    </row>
    <row r="2151" spans="1:13" x14ac:dyDescent="0.3">
      <c r="A2151" t="s">
        <v>78</v>
      </c>
      <c r="B2151">
        <v>11.585800000000001</v>
      </c>
      <c r="C2151">
        <v>21.809000000000001</v>
      </c>
      <c r="D2151">
        <v>27.0245</v>
      </c>
      <c r="E2151" t="s">
        <v>15</v>
      </c>
      <c r="F2151" t="s">
        <v>15</v>
      </c>
      <c r="G2151" t="s">
        <v>106</v>
      </c>
      <c r="H2151">
        <v>2020</v>
      </c>
      <c r="I2151">
        <v>0.18</v>
      </c>
      <c r="J2151">
        <v>3.9256199999999999</v>
      </c>
      <c r="K2151">
        <v>2.0854439999999999</v>
      </c>
      <c r="L2151">
        <v>1.840176</v>
      </c>
      <c r="M2151" t="s">
        <v>148</v>
      </c>
    </row>
    <row r="2152" spans="1:13" x14ac:dyDescent="0.3">
      <c r="A2152" t="s">
        <v>78</v>
      </c>
      <c r="B2152">
        <v>11.585800000000001</v>
      </c>
      <c r="C2152">
        <v>21.809000000000001</v>
      </c>
      <c r="D2152">
        <v>27.0245</v>
      </c>
      <c r="E2152" t="s">
        <v>15</v>
      </c>
      <c r="F2152" t="s">
        <v>15</v>
      </c>
      <c r="G2152" t="s">
        <v>107</v>
      </c>
      <c r="H2152">
        <v>2021</v>
      </c>
      <c r="I2152">
        <v>0</v>
      </c>
      <c r="J2152">
        <v>0</v>
      </c>
      <c r="K2152">
        <v>0</v>
      </c>
      <c r="L2152">
        <v>0</v>
      </c>
      <c r="M2152" t="s">
        <v>149</v>
      </c>
    </row>
    <row r="2153" spans="1:13" x14ac:dyDescent="0.3">
      <c r="A2153" t="s">
        <v>78</v>
      </c>
      <c r="B2153">
        <v>12.8523</v>
      </c>
      <c r="C2153">
        <v>15.5252</v>
      </c>
      <c r="D2153">
        <v>19.015999999999998</v>
      </c>
      <c r="E2153" t="s">
        <v>116</v>
      </c>
      <c r="F2153" t="s">
        <v>116</v>
      </c>
      <c r="G2153" t="s">
        <v>98</v>
      </c>
      <c r="H2153">
        <v>2020</v>
      </c>
      <c r="I2153">
        <v>0</v>
      </c>
      <c r="J2153">
        <v>0</v>
      </c>
      <c r="K2153">
        <v>0</v>
      </c>
      <c r="L2153">
        <v>0</v>
      </c>
      <c r="M2153" t="s">
        <v>141</v>
      </c>
    </row>
    <row r="2154" spans="1:13" x14ac:dyDescent="0.3">
      <c r="A2154" t="s">
        <v>78</v>
      </c>
      <c r="B2154">
        <v>12.8523</v>
      </c>
      <c r="C2154">
        <v>15.5252</v>
      </c>
      <c r="D2154">
        <v>19.015999999999998</v>
      </c>
      <c r="E2154" t="s">
        <v>116</v>
      </c>
      <c r="F2154" t="s">
        <v>116</v>
      </c>
      <c r="G2154" t="s">
        <v>100</v>
      </c>
      <c r="H2154">
        <v>2020</v>
      </c>
      <c r="I2154">
        <v>0.41</v>
      </c>
      <c r="J2154">
        <v>6.3653319999999995</v>
      </c>
      <c r="K2154">
        <v>5.2694429999999999</v>
      </c>
      <c r="L2154">
        <v>1.0958889999999997</v>
      </c>
      <c r="M2154" t="s">
        <v>142</v>
      </c>
    </row>
    <row r="2155" spans="1:13" x14ac:dyDescent="0.3">
      <c r="A2155" t="s">
        <v>78</v>
      </c>
      <c r="B2155">
        <v>12.8523</v>
      </c>
      <c r="C2155">
        <v>15.5252</v>
      </c>
      <c r="D2155">
        <v>19.015999999999998</v>
      </c>
      <c r="E2155" t="s">
        <v>116</v>
      </c>
      <c r="F2155" t="s">
        <v>116</v>
      </c>
      <c r="G2155" t="s">
        <v>101</v>
      </c>
      <c r="H2155">
        <v>2020</v>
      </c>
      <c r="I2155">
        <v>0</v>
      </c>
      <c r="J2155">
        <v>0</v>
      </c>
      <c r="K2155">
        <v>0</v>
      </c>
      <c r="L2155">
        <v>0</v>
      </c>
      <c r="M2155" t="s">
        <v>143</v>
      </c>
    </row>
    <row r="2156" spans="1:13" x14ac:dyDescent="0.3">
      <c r="A2156" t="s">
        <v>78</v>
      </c>
      <c r="B2156">
        <v>12.8523</v>
      </c>
      <c r="C2156">
        <v>15.5252</v>
      </c>
      <c r="D2156">
        <v>19.015999999999998</v>
      </c>
      <c r="E2156" t="s">
        <v>116</v>
      </c>
      <c r="F2156" t="s">
        <v>116</v>
      </c>
      <c r="G2156" t="s">
        <v>102</v>
      </c>
      <c r="H2156">
        <v>2020</v>
      </c>
      <c r="I2156">
        <v>0.89</v>
      </c>
      <c r="J2156">
        <v>13.817428</v>
      </c>
      <c r="K2156">
        <v>11.438547</v>
      </c>
      <c r="L2156">
        <v>2.3788809999999998</v>
      </c>
      <c r="M2156" t="s">
        <v>144</v>
      </c>
    </row>
    <row r="2157" spans="1:13" x14ac:dyDescent="0.3">
      <c r="A2157" t="s">
        <v>78</v>
      </c>
      <c r="B2157">
        <v>12.8523</v>
      </c>
      <c r="C2157">
        <v>15.5252</v>
      </c>
      <c r="D2157">
        <v>19.015999999999998</v>
      </c>
      <c r="E2157" t="s">
        <v>116</v>
      </c>
      <c r="F2157" t="s">
        <v>116</v>
      </c>
      <c r="G2157" t="s">
        <v>103</v>
      </c>
      <c r="H2157">
        <v>2020</v>
      </c>
      <c r="I2157">
        <v>8.67</v>
      </c>
      <c r="J2157">
        <v>134.60348400000001</v>
      </c>
      <c r="K2157">
        <v>111.429441</v>
      </c>
      <c r="L2157">
        <v>23.174043000000012</v>
      </c>
      <c r="M2157" t="s">
        <v>145</v>
      </c>
    </row>
    <row r="2158" spans="1:13" x14ac:dyDescent="0.3">
      <c r="A2158" t="s">
        <v>78</v>
      </c>
      <c r="B2158">
        <v>12.8523</v>
      </c>
      <c r="C2158">
        <v>15.5252</v>
      </c>
      <c r="D2158">
        <v>19.015999999999998</v>
      </c>
      <c r="E2158" t="s">
        <v>116</v>
      </c>
      <c r="F2158" t="s">
        <v>116</v>
      </c>
      <c r="G2158" t="s">
        <v>104</v>
      </c>
      <c r="H2158">
        <v>2020</v>
      </c>
      <c r="I2158">
        <v>2.99</v>
      </c>
      <c r="J2158">
        <v>46.420348000000004</v>
      </c>
      <c r="K2158">
        <v>38.428377000000005</v>
      </c>
      <c r="L2158">
        <v>7.9919709999999995</v>
      </c>
      <c r="M2158" t="s">
        <v>146</v>
      </c>
    </row>
    <row r="2159" spans="1:13" x14ac:dyDescent="0.3">
      <c r="A2159" t="s">
        <v>78</v>
      </c>
      <c r="B2159">
        <v>12.8523</v>
      </c>
      <c r="C2159">
        <v>15.5252</v>
      </c>
      <c r="D2159">
        <v>19.015999999999998</v>
      </c>
      <c r="E2159" t="s">
        <v>116</v>
      </c>
      <c r="F2159" t="s">
        <v>116</v>
      </c>
      <c r="G2159" t="s">
        <v>105</v>
      </c>
      <c r="H2159">
        <v>2020</v>
      </c>
      <c r="I2159">
        <v>0.3</v>
      </c>
      <c r="J2159">
        <v>4.6575600000000001</v>
      </c>
      <c r="K2159">
        <v>3.8556899999999996</v>
      </c>
      <c r="L2159">
        <v>0.80187000000000053</v>
      </c>
      <c r="M2159" t="s">
        <v>147</v>
      </c>
    </row>
    <row r="2160" spans="1:13" x14ac:dyDescent="0.3">
      <c r="A2160" t="s">
        <v>78</v>
      </c>
      <c r="B2160">
        <v>12.8523</v>
      </c>
      <c r="C2160">
        <v>15.5252</v>
      </c>
      <c r="D2160">
        <v>19.015999999999998</v>
      </c>
      <c r="E2160" t="s">
        <v>116</v>
      </c>
      <c r="F2160" t="s">
        <v>116</v>
      </c>
      <c r="G2160" t="s">
        <v>106</v>
      </c>
      <c r="H2160">
        <v>2020</v>
      </c>
      <c r="I2160">
        <v>4.97</v>
      </c>
      <c r="J2160">
        <v>77.160243999999992</v>
      </c>
      <c r="K2160">
        <v>63.875930999999994</v>
      </c>
      <c r="L2160">
        <v>13.284312999999997</v>
      </c>
      <c r="M2160" t="s">
        <v>148</v>
      </c>
    </row>
    <row r="2161" spans="1:13" x14ac:dyDescent="0.3">
      <c r="A2161" t="s">
        <v>78</v>
      </c>
      <c r="B2161">
        <v>12.8523</v>
      </c>
      <c r="C2161">
        <v>15.5252</v>
      </c>
      <c r="D2161">
        <v>19.015999999999998</v>
      </c>
      <c r="E2161" t="s">
        <v>116</v>
      </c>
      <c r="F2161" t="s">
        <v>116</v>
      </c>
      <c r="G2161" t="s">
        <v>107</v>
      </c>
      <c r="H2161">
        <v>2021</v>
      </c>
      <c r="I2161">
        <v>6.42</v>
      </c>
      <c r="J2161">
        <v>99.671784000000002</v>
      </c>
      <c r="K2161">
        <v>82.511765999999994</v>
      </c>
      <c r="L2161">
        <v>17.160018000000008</v>
      </c>
      <c r="M2161" t="s">
        <v>149</v>
      </c>
    </row>
    <row r="2162" spans="1:13" x14ac:dyDescent="0.3">
      <c r="A2162" t="s">
        <v>79</v>
      </c>
      <c r="B2162">
        <v>11.6523</v>
      </c>
      <c r="C2162">
        <v>19.4132</v>
      </c>
      <c r="D2162">
        <v>0</v>
      </c>
      <c r="E2162" t="s">
        <v>116</v>
      </c>
      <c r="F2162" t="s">
        <v>116</v>
      </c>
      <c r="G2162" t="s">
        <v>98</v>
      </c>
      <c r="H2162">
        <v>2020</v>
      </c>
      <c r="I2162">
        <v>4.53</v>
      </c>
      <c r="J2162">
        <v>87.941796000000011</v>
      </c>
      <c r="K2162">
        <v>52.784919000000002</v>
      </c>
      <c r="L2162">
        <v>35.156877000000009</v>
      </c>
      <c r="M2162" t="s">
        <v>141</v>
      </c>
    </row>
    <row r="2163" spans="1:13" x14ac:dyDescent="0.3">
      <c r="A2163" t="s">
        <v>79</v>
      </c>
      <c r="B2163">
        <v>11.6523</v>
      </c>
      <c r="C2163">
        <v>19.4132</v>
      </c>
      <c r="D2163">
        <v>0</v>
      </c>
      <c r="E2163" t="s">
        <v>116</v>
      </c>
      <c r="F2163" t="s">
        <v>116</v>
      </c>
      <c r="G2163" t="s">
        <v>100</v>
      </c>
      <c r="H2163">
        <v>2020</v>
      </c>
      <c r="I2163">
        <v>1.96</v>
      </c>
      <c r="J2163">
        <v>38.049872000000001</v>
      </c>
      <c r="K2163">
        <v>22.838508000000001</v>
      </c>
      <c r="L2163">
        <v>15.211364</v>
      </c>
      <c r="M2163" t="s">
        <v>142</v>
      </c>
    </row>
    <row r="2164" spans="1:13" x14ac:dyDescent="0.3">
      <c r="A2164" t="s">
        <v>79</v>
      </c>
      <c r="B2164">
        <v>11.6523</v>
      </c>
      <c r="C2164">
        <v>19.4132</v>
      </c>
      <c r="D2164">
        <v>0</v>
      </c>
      <c r="E2164" t="s">
        <v>116</v>
      </c>
      <c r="F2164" t="s">
        <v>116</v>
      </c>
      <c r="G2164" t="s">
        <v>101</v>
      </c>
      <c r="H2164">
        <v>2020</v>
      </c>
      <c r="I2164">
        <v>17.350000000000001</v>
      </c>
      <c r="J2164">
        <v>336.81902000000002</v>
      </c>
      <c r="K2164">
        <v>202.16740500000003</v>
      </c>
      <c r="L2164">
        <v>134.65161499999999</v>
      </c>
      <c r="M2164" t="s">
        <v>143</v>
      </c>
    </row>
    <row r="2165" spans="1:13" x14ac:dyDescent="0.3">
      <c r="A2165" t="s">
        <v>79</v>
      </c>
      <c r="B2165">
        <v>11.6523</v>
      </c>
      <c r="C2165">
        <v>19.4132</v>
      </c>
      <c r="D2165">
        <v>0</v>
      </c>
      <c r="E2165" t="s">
        <v>116</v>
      </c>
      <c r="F2165" t="s">
        <v>116</v>
      </c>
      <c r="G2165" t="s">
        <v>102</v>
      </c>
      <c r="H2165">
        <v>2020</v>
      </c>
      <c r="I2165">
        <v>9.31</v>
      </c>
      <c r="J2165">
        <v>180.73689200000001</v>
      </c>
      <c r="K2165">
        <v>108.48291300000001</v>
      </c>
      <c r="L2165">
        <v>72.253979000000001</v>
      </c>
      <c r="M2165" t="s">
        <v>144</v>
      </c>
    </row>
    <row r="2166" spans="1:13" x14ac:dyDescent="0.3">
      <c r="A2166" t="s">
        <v>79</v>
      </c>
      <c r="B2166">
        <v>11.6523</v>
      </c>
      <c r="C2166">
        <v>19.4132</v>
      </c>
      <c r="D2166">
        <v>0</v>
      </c>
      <c r="E2166" t="s">
        <v>116</v>
      </c>
      <c r="F2166" t="s">
        <v>116</v>
      </c>
      <c r="G2166" t="s">
        <v>103</v>
      </c>
      <c r="H2166">
        <v>2020</v>
      </c>
      <c r="I2166">
        <v>3.22</v>
      </c>
      <c r="J2166">
        <v>62.510504000000005</v>
      </c>
      <c r="K2166">
        <v>37.520406000000001</v>
      </c>
      <c r="L2166">
        <v>24.990098000000003</v>
      </c>
      <c r="M2166" t="s">
        <v>145</v>
      </c>
    </row>
    <row r="2167" spans="1:13" x14ac:dyDescent="0.3">
      <c r="A2167" t="s">
        <v>79</v>
      </c>
      <c r="B2167">
        <v>11.6523</v>
      </c>
      <c r="C2167">
        <v>19.4132</v>
      </c>
      <c r="D2167">
        <v>0</v>
      </c>
      <c r="E2167" t="s">
        <v>116</v>
      </c>
      <c r="F2167" t="s">
        <v>116</v>
      </c>
      <c r="G2167" t="s">
        <v>104</v>
      </c>
      <c r="H2167">
        <v>2020</v>
      </c>
      <c r="I2167">
        <v>0.41</v>
      </c>
      <c r="J2167">
        <v>7.9594119999999995</v>
      </c>
      <c r="K2167">
        <v>4.7774429999999999</v>
      </c>
      <c r="L2167">
        <v>3.1819689999999996</v>
      </c>
      <c r="M2167" t="s">
        <v>146</v>
      </c>
    </row>
    <row r="2168" spans="1:13" x14ac:dyDescent="0.3">
      <c r="A2168" t="s">
        <v>79</v>
      </c>
      <c r="B2168">
        <v>11.6523</v>
      </c>
      <c r="C2168">
        <v>19.4132</v>
      </c>
      <c r="D2168">
        <v>0</v>
      </c>
      <c r="E2168" t="s">
        <v>116</v>
      </c>
      <c r="F2168" t="s">
        <v>116</v>
      </c>
      <c r="G2168" t="s">
        <v>105</v>
      </c>
      <c r="H2168">
        <v>2020</v>
      </c>
      <c r="I2168">
        <v>0</v>
      </c>
      <c r="J2168">
        <v>0</v>
      </c>
      <c r="K2168">
        <v>0</v>
      </c>
      <c r="L2168">
        <v>0</v>
      </c>
      <c r="M2168" t="s">
        <v>147</v>
      </c>
    </row>
    <row r="2169" spans="1:13" x14ac:dyDescent="0.3">
      <c r="A2169" t="s">
        <v>79</v>
      </c>
      <c r="B2169">
        <v>11.6523</v>
      </c>
      <c r="C2169">
        <v>19.4132</v>
      </c>
      <c r="D2169">
        <v>0</v>
      </c>
      <c r="E2169" t="s">
        <v>116</v>
      </c>
      <c r="F2169" t="s">
        <v>116</v>
      </c>
      <c r="G2169" t="s">
        <v>106</v>
      </c>
      <c r="H2169">
        <v>2020</v>
      </c>
      <c r="I2169">
        <v>0</v>
      </c>
      <c r="J2169">
        <v>0</v>
      </c>
      <c r="K2169">
        <v>0</v>
      </c>
      <c r="L2169">
        <v>0</v>
      </c>
      <c r="M2169" t="s">
        <v>148</v>
      </c>
    </row>
    <row r="2170" spans="1:13" x14ac:dyDescent="0.3">
      <c r="A2170" t="s">
        <v>79</v>
      </c>
      <c r="B2170">
        <v>11.6523</v>
      </c>
      <c r="C2170">
        <v>19.4132</v>
      </c>
      <c r="D2170">
        <v>0</v>
      </c>
      <c r="E2170" t="s">
        <v>116</v>
      </c>
      <c r="F2170" t="s">
        <v>116</v>
      </c>
      <c r="G2170" t="s">
        <v>107</v>
      </c>
      <c r="H2170">
        <v>2021</v>
      </c>
      <c r="I2170">
        <v>6.83</v>
      </c>
      <c r="J2170">
        <v>132.59215599999999</v>
      </c>
      <c r="K2170">
        <v>79.585209000000006</v>
      </c>
      <c r="L2170">
        <v>53.006946999999982</v>
      </c>
      <c r="M2170" t="s">
        <v>149</v>
      </c>
    </row>
    <row r="2171" spans="1:13" x14ac:dyDescent="0.3">
      <c r="A2171" t="s">
        <v>79</v>
      </c>
      <c r="B2171">
        <v>9.1821999999999999</v>
      </c>
      <c r="C2171">
        <v>15.6465</v>
      </c>
      <c r="D2171">
        <v>18.590699999999998</v>
      </c>
      <c r="E2171" t="s">
        <v>112</v>
      </c>
      <c r="F2171" t="s">
        <v>112</v>
      </c>
      <c r="G2171" t="s">
        <v>98</v>
      </c>
      <c r="H2171">
        <v>2020</v>
      </c>
      <c r="I2171">
        <v>2.23</v>
      </c>
      <c r="J2171">
        <v>34.891694999999999</v>
      </c>
      <c r="K2171">
        <v>20.476306000000001</v>
      </c>
      <c r="L2171">
        <v>14.415388999999998</v>
      </c>
      <c r="M2171" t="s">
        <v>141</v>
      </c>
    </row>
    <row r="2172" spans="1:13" x14ac:dyDescent="0.3">
      <c r="A2172" t="s">
        <v>79</v>
      </c>
      <c r="B2172">
        <v>9.1821999999999999</v>
      </c>
      <c r="C2172">
        <v>15.6465</v>
      </c>
      <c r="D2172">
        <v>18.590699999999998</v>
      </c>
      <c r="E2172" t="s">
        <v>112</v>
      </c>
      <c r="F2172" t="s">
        <v>112</v>
      </c>
      <c r="G2172" t="s">
        <v>100</v>
      </c>
      <c r="H2172">
        <v>2020</v>
      </c>
      <c r="I2172">
        <v>1.79</v>
      </c>
      <c r="J2172">
        <v>28.007235000000001</v>
      </c>
      <c r="K2172">
        <v>16.436138</v>
      </c>
      <c r="L2172">
        <v>11.571097000000002</v>
      </c>
      <c r="M2172" t="s">
        <v>142</v>
      </c>
    </row>
    <row r="2173" spans="1:13" x14ac:dyDescent="0.3">
      <c r="A2173" t="s">
        <v>79</v>
      </c>
      <c r="B2173">
        <v>9.1821999999999999</v>
      </c>
      <c r="C2173">
        <v>15.6465</v>
      </c>
      <c r="D2173">
        <v>18.590699999999998</v>
      </c>
      <c r="E2173" t="s">
        <v>112</v>
      </c>
      <c r="F2173" t="s">
        <v>112</v>
      </c>
      <c r="G2173" t="s">
        <v>101</v>
      </c>
      <c r="H2173">
        <v>2020</v>
      </c>
      <c r="I2173">
        <v>1.24</v>
      </c>
      <c r="J2173">
        <v>19.40166</v>
      </c>
      <c r="K2173">
        <v>11.385928</v>
      </c>
      <c r="L2173">
        <v>8.0157319999999999</v>
      </c>
      <c r="M2173" t="s">
        <v>143</v>
      </c>
    </row>
    <row r="2174" spans="1:13" x14ac:dyDescent="0.3">
      <c r="A2174" t="s">
        <v>79</v>
      </c>
      <c r="B2174">
        <v>9.1821999999999999</v>
      </c>
      <c r="C2174">
        <v>15.6465</v>
      </c>
      <c r="D2174">
        <v>18.590699999999998</v>
      </c>
      <c r="E2174" t="s">
        <v>112</v>
      </c>
      <c r="F2174" t="s">
        <v>112</v>
      </c>
      <c r="G2174" t="s">
        <v>102</v>
      </c>
      <c r="H2174">
        <v>2020</v>
      </c>
      <c r="I2174">
        <v>0.89</v>
      </c>
      <c r="J2174">
        <v>13.925385</v>
      </c>
      <c r="K2174">
        <v>8.1721579999999996</v>
      </c>
      <c r="L2174">
        <v>5.7532270000000008</v>
      </c>
      <c r="M2174" t="s">
        <v>144</v>
      </c>
    </row>
    <row r="2175" spans="1:13" x14ac:dyDescent="0.3">
      <c r="A2175" t="s">
        <v>79</v>
      </c>
      <c r="B2175">
        <v>9.1821999999999999</v>
      </c>
      <c r="C2175">
        <v>15.6465</v>
      </c>
      <c r="D2175">
        <v>18.590699999999998</v>
      </c>
      <c r="E2175" t="s">
        <v>112</v>
      </c>
      <c r="F2175" t="s">
        <v>112</v>
      </c>
      <c r="G2175" t="s">
        <v>103</v>
      </c>
      <c r="H2175">
        <v>2020</v>
      </c>
      <c r="I2175">
        <v>2</v>
      </c>
      <c r="J2175">
        <v>31.292999999999999</v>
      </c>
      <c r="K2175">
        <v>18.3644</v>
      </c>
      <c r="L2175">
        <v>12.928599999999999</v>
      </c>
      <c r="M2175" t="s">
        <v>145</v>
      </c>
    </row>
    <row r="2176" spans="1:13" x14ac:dyDescent="0.3">
      <c r="A2176" t="s">
        <v>79</v>
      </c>
      <c r="B2176">
        <v>9.1821999999999999</v>
      </c>
      <c r="C2176">
        <v>15.6465</v>
      </c>
      <c r="D2176">
        <v>18.590699999999998</v>
      </c>
      <c r="E2176" t="s">
        <v>112</v>
      </c>
      <c r="F2176" t="s">
        <v>112</v>
      </c>
      <c r="G2176" t="s">
        <v>104</v>
      </c>
      <c r="H2176">
        <v>2020</v>
      </c>
      <c r="I2176">
        <v>7.74</v>
      </c>
      <c r="J2176">
        <v>121.10391</v>
      </c>
      <c r="K2176">
        <v>71.070228</v>
      </c>
      <c r="L2176">
        <v>50.033681999999999</v>
      </c>
      <c r="M2176" t="s">
        <v>146</v>
      </c>
    </row>
    <row r="2177" spans="1:13" x14ac:dyDescent="0.3">
      <c r="A2177" t="s">
        <v>79</v>
      </c>
      <c r="B2177">
        <v>9.1821999999999999</v>
      </c>
      <c r="C2177">
        <v>15.6465</v>
      </c>
      <c r="D2177">
        <v>18.590699999999998</v>
      </c>
      <c r="E2177" t="s">
        <v>112</v>
      </c>
      <c r="F2177" t="s">
        <v>112</v>
      </c>
      <c r="G2177" t="s">
        <v>105</v>
      </c>
      <c r="H2177">
        <v>2020</v>
      </c>
      <c r="I2177">
        <v>2.82</v>
      </c>
      <c r="J2177">
        <v>44.123129999999996</v>
      </c>
      <c r="K2177">
        <v>25.893803999999999</v>
      </c>
      <c r="L2177">
        <v>18.229325999999997</v>
      </c>
      <c r="M2177" t="s">
        <v>147</v>
      </c>
    </row>
    <row r="2178" spans="1:13" x14ac:dyDescent="0.3">
      <c r="A2178" t="s">
        <v>79</v>
      </c>
      <c r="B2178">
        <v>9.1821999999999999</v>
      </c>
      <c r="C2178">
        <v>15.6465</v>
      </c>
      <c r="D2178">
        <v>18.590699999999998</v>
      </c>
      <c r="E2178" t="s">
        <v>112</v>
      </c>
      <c r="F2178" t="s">
        <v>112</v>
      </c>
      <c r="G2178" t="s">
        <v>106</v>
      </c>
      <c r="H2178">
        <v>2020</v>
      </c>
      <c r="I2178">
        <v>0</v>
      </c>
      <c r="J2178">
        <v>0</v>
      </c>
      <c r="K2178">
        <v>0</v>
      </c>
      <c r="L2178">
        <v>0</v>
      </c>
      <c r="M2178" t="s">
        <v>148</v>
      </c>
    </row>
    <row r="2179" spans="1:13" x14ac:dyDescent="0.3">
      <c r="A2179" t="s">
        <v>79</v>
      </c>
      <c r="B2179">
        <v>9.1821999999999999</v>
      </c>
      <c r="C2179">
        <v>15.6465</v>
      </c>
      <c r="D2179">
        <v>18.590699999999998</v>
      </c>
      <c r="E2179" t="s">
        <v>112</v>
      </c>
      <c r="F2179" t="s">
        <v>112</v>
      </c>
      <c r="G2179" t="s">
        <v>107</v>
      </c>
      <c r="H2179">
        <v>2021</v>
      </c>
      <c r="I2179">
        <v>0.52</v>
      </c>
      <c r="J2179">
        <v>8.1361799999999995</v>
      </c>
      <c r="K2179">
        <v>4.7747440000000001</v>
      </c>
      <c r="L2179">
        <v>3.3614359999999994</v>
      </c>
      <c r="M2179" t="s">
        <v>149</v>
      </c>
    </row>
    <row r="2180" spans="1:13" x14ac:dyDescent="0.3">
      <c r="A2180" t="s">
        <v>79</v>
      </c>
      <c r="B2180">
        <v>11.476599999999999</v>
      </c>
      <c r="C2180">
        <v>15.0579</v>
      </c>
      <c r="D2180">
        <v>14.8969</v>
      </c>
      <c r="E2180" t="s">
        <v>16</v>
      </c>
      <c r="F2180" t="s">
        <v>16</v>
      </c>
      <c r="G2180" t="s">
        <v>98</v>
      </c>
      <c r="H2180">
        <v>2020</v>
      </c>
      <c r="I2180">
        <v>0.87</v>
      </c>
      <c r="J2180">
        <v>13.100372999999999</v>
      </c>
      <c r="K2180">
        <v>9.9846419999999991</v>
      </c>
      <c r="L2180">
        <v>3.1157310000000003</v>
      </c>
      <c r="M2180" t="s">
        <v>141</v>
      </c>
    </row>
    <row r="2181" spans="1:13" x14ac:dyDescent="0.3">
      <c r="A2181" t="s">
        <v>79</v>
      </c>
      <c r="B2181">
        <v>11.476599999999999</v>
      </c>
      <c r="C2181">
        <v>15.0579</v>
      </c>
      <c r="D2181">
        <v>14.8969</v>
      </c>
      <c r="E2181" t="s">
        <v>16</v>
      </c>
      <c r="F2181" t="s">
        <v>16</v>
      </c>
      <c r="G2181" t="s">
        <v>100</v>
      </c>
      <c r="H2181">
        <v>2020</v>
      </c>
      <c r="I2181">
        <v>0.24</v>
      </c>
      <c r="J2181">
        <v>3.613896</v>
      </c>
      <c r="K2181">
        <v>2.7543839999999999</v>
      </c>
      <c r="L2181">
        <v>0.85951200000000005</v>
      </c>
      <c r="M2181" t="s">
        <v>142</v>
      </c>
    </row>
    <row r="2182" spans="1:13" x14ac:dyDescent="0.3">
      <c r="A2182" t="s">
        <v>79</v>
      </c>
      <c r="B2182">
        <v>11.476599999999999</v>
      </c>
      <c r="C2182">
        <v>15.0579</v>
      </c>
      <c r="D2182">
        <v>14.8969</v>
      </c>
      <c r="E2182" t="s">
        <v>16</v>
      </c>
      <c r="F2182" t="s">
        <v>16</v>
      </c>
      <c r="G2182" t="s">
        <v>101</v>
      </c>
      <c r="H2182">
        <v>2020</v>
      </c>
      <c r="I2182">
        <v>0</v>
      </c>
      <c r="J2182">
        <v>0</v>
      </c>
      <c r="K2182">
        <v>0</v>
      </c>
      <c r="L2182">
        <v>0</v>
      </c>
      <c r="M2182" t="s">
        <v>143</v>
      </c>
    </row>
    <row r="2183" spans="1:13" x14ac:dyDescent="0.3">
      <c r="A2183" t="s">
        <v>79</v>
      </c>
      <c r="B2183">
        <v>11.476599999999999</v>
      </c>
      <c r="C2183">
        <v>15.0579</v>
      </c>
      <c r="D2183">
        <v>14.8969</v>
      </c>
      <c r="E2183" t="s">
        <v>16</v>
      </c>
      <c r="F2183" t="s">
        <v>16</v>
      </c>
      <c r="G2183" t="s">
        <v>102</v>
      </c>
      <c r="H2183">
        <v>2020</v>
      </c>
      <c r="I2183">
        <v>2.3199999999999998</v>
      </c>
      <c r="J2183">
        <v>34.934328000000001</v>
      </c>
      <c r="K2183">
        <v>26.625711999999996</v>
      </c>
      <c r="L2183">
        <v>8.3086160000000042</v>
      </c>
      <c r="M2183" t="s">
        <v>144</v>
      </c>
    </row>
    <row r="2184" spans="1:13" x14ac:dyDescent="0.3">
      <c r="A2184" t="s">
        <v>79</v>
      </c>
      <c r="B2184">
        <v>11.476599999999999</v>
      </c>
      <c r="C2184">
        <v>15.0579</v>
      </c>
      <c r="D2184">
        <v>14.8969</v>
      </c>
      <c r="E2184" t="s">
        <v>16</v>
      </c>
      <c r="F2184" t="s">
        <v>16</v>
      </c>
      <c r="G2184" t="s">
        <v>103</v>
      </c>
      <c r="H2184">
        <v>2020</v>
      </c>
      <c r="I2184">
        <v>1.66</v>
      </c>
      <c r="J2184">
        <v>24.996113999999999</v>
      </c>
      <c r="K2184">
        <v>19.051155999999999</v>
      </c>
      <c r="L2184">
        <v>5.9449579999999997</v>
      </c>
      <c r="M2184" t="s">
        <v>145</v>
      </c>
    </row>
    <row r="2185" spans="1:13" x14ac:dyDescent="0.3">
      <c r="A2185" t="s">
        <v>79</v>
      </c>
      <c r="B2185">
        <v>11.476599999999999</v>
      </c>
      <c r="C2185">
        <v>15.0579</v>
      </c>
      <c r="D2185">
        <v>14.8969</v>
      </c>
      <c r="E2185" t="s">
        <v>16</v>
      </c>
      <c r="F2185" t="s">
        <v>16</v>
      </c>
      <c r="G2185" t="s">
        <v>104</v>
      </c>
      <c r="H2185">
        <v>2020</v>
      </c>
      <c r="I2185">
        <v>2.86</v>
      </c>
      <c r="J2185">
        <v>43.065593999999997</v>
      </c>
      <c r="K2185">
        <v>32.823076</v>
      </c>
      <c r="L2185">
        <v>10.242517999999997</v>
      </c>
      <c r="M2185" t="s">
        <v>146</v>
      </c>
    </row>
    <row r="2186" spans="1:13" x14ac:dyDescent="0.3">
      <c r="A2186" t="s">
        <v>79</v>
      </c>
      <c r="B2186">
        <v>11.476599999999999</v>
      </c>
      <c r="C2186">
        <v>15.0579</v>
      </c>
      <c r="D2186">
        <v>14.8969</v>
      </c>
      <c r="E2186" t="s">
        <v>16</v>
      </c>
      <c r="F2186" t="s">
        <v>16</v>
      </c>
      <c r="G2186" t="s">
        <v>105</v>
      </c>
      <c r="H2186">
        <v>2020</v>
      </c>
      <c r="I2186">
        <v>2.17</v>
      </c>
      <c r="J2186">
        <v>32.675643000000001</v>
      </c>
      <c r="K2186">
        <v>24.904221999999997</v>
      </c>
      <c r="L2186">
        <v>7.7714210000000037</v>
      </c>
      <c r="M2186" t="s">
        <v>147</v>
      </c>
    </row>
    <row r="2187" spans="1:13" x14ac:dyDescent="0.3">
      <c r="A2187" t="s">
        <v>79</v>
      </c>
      <c r="B2187">
        <v>11.476599999999999</v>
      </c>
      <c r="C2187">
        <v>15.0579</v>
      </c>
      <c r="D2187">
        <v>14.8969</v>
      </c>
      <c r="E2187" t="s">
        <v>16</v>
      </c>
      <c r="F2187" t="s">
        <v>16</v>
      </c>
      <c r="G2187" t="s">
        <v>106</v>
      </c>
      <c r="H2187">
        <v>2020</v>
      </c>
      <c r="I2187">
        <v>1.55</v>
      </c>
      <c r="J2187">
        <v>23.339745000000001</v>
      </c>
      <c r="K2187">
        <v>17.788730000000001</v>
      </c>
      <c r="L2187">
        <v>5.5510149999999996</v>
      </c>
      <c r="M2187" t="s">
        <v>148</v>
      </c>
    </row>
    <row r="2188" spans="1:13" x14ac:dyDescent="0.3">
      <c r="A2188" t="s">
        <v>79</v>
      </c>
      <c r="B2188">
        <v>11.476599999999999</v>
      </c>
      <c r="C2188">
        <v>15.0579</v>
      </c>
      <c r="D2188">
        <v>14.8969</v>
      </c>
      <c r="E2188" t="s">
        <v>16</v>
      </c>
      <c r="F2188" t="s">
        <v>16</v>
      </c>
      <c r="G2188" t="s">
        <v>107</v>
      </c>
      <c r="H2188">
        <v>2021</v>
      </c>
      <c r="I2188">
        <v>0</v>
      </c>
      <c r="J2188">
        <v>0</v>
      </c>
      <c r="K2188">
        <v>0</v>
      </c>
      <c r="L2188">
        <v>0</v>
      </c>
      <c r="M2188" t="s">
        <v>149</v>
      </c>
    </row>
    <row r="2189" spans="1:13" x14ac:dyDescent="0.3">
      <c r="A2189" t="s">
        <v>79</v>
      </c>
      <c r="B2189">
        <v>13.325100000000001</v>
      </c>
      <c r="C2189">
        <v>20.727399999999999</v>
      </c>
      <c r="D2189">
        <v>0</v>
      </c>
      <c r="E2189" t="s">
        <v>115</v>
      </c>
      <c r="F2189" t="s">
        <v>115</v>
      </c>
      <c r="G2189" t="s">
        <v>98</v>
      </c>
      <c r="H2189">
        <v>2020</v>
      </c>
      <c r="I2189">
        <v>0</v>
      </c>
      <c r="J2189">
        <v>0</v>
      </c>
      <c r="K2189">
        <v>0</v>
      </c>
      <c r="L2189">
        <v>0</v>
      </c>
      <c r="M2189" t="s">
        <v>141</v>
      </c>
    </row>
    <row r="2190" spans="1:13" x14ac:dyDescent="0.3">
      <c r="A2190" t="s">
        <v>79</v>
      </c>
      <c r="B2190">
        <v>13.325100000000001</v>
      </c>
      <c r="C2190">
        <v>20.727399999999999</v>
      </c>
      <c r="D2190">
        <v>0</v>
      </c>
      <c r="E2190" t="s">
        <v>115</v>
      </c>
      <c r="F2190" t="s">
        <v>115</v>
      </c>
      <c r="G2190" t="s">
        <v>100</v>
      </c>
      <c r="H2190">
        <v>2020</v>
      </c>
      <c r="I2190">
        <v>0</v>
      </c>
      <c r="J2190">
        <v>0</v>
      </c>
      <c r="K2190">
        <v>0</v>
      </c>
      <c r="L2190">
        <v>0</v>
      </c>
      <c r="M2190" t="s">
        <v>142</v>
      </c>
    </row>
    <row r="2191" spans="1:13" x14ac:dyDescent="0.3">
      <c r="A2191" t="s">
        <v>79</v>
      </c>
      <c r="B2191">
        <v>13.325100000000001</v>
      </c>
      <c r="C2191">
        <v>20.727399999999999</v>
      </c>
      <c r="D2191">
        <v>0</v>
      </c>
      <c r="E2191" t="s">
        <v>115</v>
      </c>
      <c r="F2191" t="s">
        <v>115</v>
      </c>
      <c r="G2191" t="s">
        <v>101</v>
      </c>
      <c r="H2191">
        <v>2020</v>
      </c>
      <c r="I2191">
        <v>1.06</v>
      </c>
      <c r="J2191">
        <v>21.971043999999999</v>
      </c>
      <c r="K2191">
        <v>14.124606000000002</v>
      </c>
      <c r="L2191">
        <v>7.8464379999999974</v>
      </c>
      <c r="M2191" t="s">
        <v>143</v>
      </c>
    </row>
    <row r="2192" spans="1:13" x14ac:dyDescent="0.3">
      <c r="A2192" t="s">
        <v>79</v>
      </c>
      <c r="B2192">
        <v>13.325100000000001</v>
      </c>
      <c r="C2192">
        <v>20.727399999999999</v>
      </c>
      <c r="D2192">
        <v>0</v>
      </c>
      <c r="E2192" t="s">
        <v>115</v>
      </c>
      <c r="F2192" t="s">
        <v>115</v>
      </c>
      <c r="G2192" t="s">
        <v>102</v>
      </c>
      <c r="H2192">
        <v>2020</v>
      </c>
      <c r="I2192">
        <v>0</v>
      </c>
      <c r="J2192">
        <v>0</v>
      </c>
      <c r="K2192">
        <v>0</v>
      </c>
      <c r="L2192">
        <v>0</v>
      </c>
      <c r="M2192" t="s">
        <v>144</v>
      </c>
    </row>
    <row r="2193" spans="1:13" x14ac:dyDescent="0.3">
      <c r="A2193" t="s">
        <v>79</v>
      </c>
      <c r="B2193">
        <v>13.325100000000001</v>
      </c>
      <c r="C2193">
        <v>20.727399999999999</v>
      </c>
      <c r="D2193">
        <v>0</v>
      </c>
      <c r="E2193" t="s">
        <v>115</v>
      </c>
      <c r="F2193" t="s">
        <v>115</v>
      </c>
      <c r="G2193" t="s">
        <v>103</v>
      </c>
      <c r="H2193">
        <v>2020</v>
      </c>
      <c r="I2193">
        <v>0</v>
      </c>
      <c r="J2193">
        <v>0</v>
      </c>
      <c r="K2193">
        <v>0</v>
      </c>
      <c r="L2193">
        <v>0</v>
      </c>
      <c r="M2193" t="s">
        <v>145</v>
      </c>
    </row>
    <row r="2194" spans="1:13" x14ac:dyDescent="0.3">
      <c r="A2194" t="s">
        <v>79</v>
      </c>
      <c r="B2194">
        <v>13.325100000000001</v>
      </c>
      <c r="C2194">
        <v>20.727399999999999</v>
      </c>
      <c r="D2194">
        <v>0</v>
      </c>
      <c r="E2194" t="s">
        <v>115</v>
      </c>
      <c r="F2194" t="s">
        <v>115</v>
      </c>
      <c r="G2194" t="s">
        <v>104</v>
      </c>
      <c r="H2194">
        <v>2020</v>
      </c>
      <c r="I2194">
        <v>0.12</v>
      </c>
      <c r="J2194">
        <v>2.4872879999999999</v>
      </c>
      <c r="K2194">
        <v>1.5990120000000001</v>
      </c>
      <c r="L2194">
        <v>0.88827599999999984</v>
      </c>
      <c r="M2194" t="s">
        <v>146</v>
      </c>
    </row>
    <row r="2195" spans="1:13" x14ac:dyDescent="0.3">
      <c r="A2195" t="s">
        <v>79</v>
      </c>
      <c r="B2195">
        <v>13.325100000000001</v>
      </c>
      <c r="C2195">
        <v>20.727399999999999</v>
      </c>
      <c r="D2195">
        <v>0</v>
      </c>
      <c r="E2195" t="s">
        <v>115</v>
      </c>
      <c r="F2195" t="s">
        <v>115</v>
      </c>
      <c r="G2195" t="s">
        <v>105</v>
      </c>
      <c r="H2195">
        <v>2020</v>
      </c>
      <c r="I2195">
        <v>0.57999999999999996</v>
      </c>
      <c r="J2195">
        <v>12.021891999999999</v>
      </c>
      <c r="K2195">
        <v>7.7285579999999996</v>
      </c>
      <c r="L2195">
        <v>4.2933339999999998</v>
      </c>
      <c r="M2195" t="s">
        <v>147</v>
      </c>
    </row>
    <row r="2196" spans="1:13" x14ac:dyDescent="0.3">
      <c r="A2196" t="s">
        <v>79</v>
      </c>
      <c r="B2196">
        <v>13.325100000000001</v>
      </c>
      <c r="C2196">
        <v>20.727399999999999</v>
      </c>
      <c r="D2196">
        <v>0</v>
      </c>
      <c r="E2196" t="s">
        <v>115</v>
      </c>
      <c r="F2196" t="s">
        <v>115</v>
      </c>
      <c r="G2196" t="s">
        <v>106</v>
      </c>
      <c r="H2196">
        <v>2020</v>
      </c>
      <c r="I2196">
        <v>0</v>
      </c>
      <c r="J2196">
        <v>0</v>
      </c>
      <c r="K2196">
        <v>0</v>
      </c>
      <c r="L2196">
        <v>0</v>
      </c>
      <c r="M2196" t="s">
        <v>148</v>
      </c>
    </row>
    <row r="2197" spans="1:13" x14ac:dyDescent="0.3">
      <c r="A2197" t="s">
        <v>79</v>
      </c>
      <c r="B2197">
        <v>13.325100000000001</v>
      </c>
      <c r="C2197">
        <v>20.727399999999999</v>
      </c>
      <c r="D2197">
        <v>0</v>
      </c>
      <c r="E2197" t="s">
        <v>115</v>
      </c>
      <c r="F2197" t="s">
        <v>115</v>
      </c>
      <c r="G2197" t="s">
        <v>107</v>
      </c>
      <c r="H2197">
        <v>2021</v>
      </c>
      <c r="I2197">
        <v>0.63</v>
      </c>
      <c r="J2197">
        <v>13.058261999999999</v>
      </c>
      <c r="K2197">
        <v>8.394813000000001</v>
      </c>
      <c r="L2197">
        <v>4.6634489999999982</v>
      </c>
      <c r="M2197" t="s">
        <v>149</v>
      </c>
    </row>
    <row r="2198" spans="1:13" x14ac:dyDescent="0.3">
      <c r="A2198" t="s">
        <v>79</v>
      </c>
      <c r="B2198">
        <v>10.202999999999999</v>
      </c>
      <c r="C2198">
        <v>13.1919</v>
      </c>
      <c r="D2198">
        <v>14.1418</v>
      </c>
      <c r="E2198" t="s">
        <v>15</v>
      </c>
      <c r="F2198" t="s">
        <v>15</v>
      </c>
      <c r="G2198" t="s">
        <v>98</v>
      </c>
      <c r="H2198">
        <v>2020</v>
      </c>
      <c r="I2198">
        <v>0</v>
      </c>
      <c r="J2198">
        <v>0</v>
      </c>
      <c r="K2198">
        <v>0</v>
      </c>
      <c r="L2198">
        <v>0</v>
      </c>
      <c r="M2198" t="s">
        <v>141</v>
      </c>
    </row>
    <row r="2199" spans="1:13" x14ac:dyDescent="0.3">
      <c r="A2199" t="s">
        <v>79</v>
      </c>
      <c r="B2199">
        <v>10.202999999999999</v>
      </c>
      <c r="C2199">
        <v>13.1919</v>
      </c>
      <c r="D2199">
        <v>14.1418</v>
      </c>
      <c r="E2199" t="s">
        <v>15</v>
      </c>
      <c r="F2199" t="s">
        <v>15</v>
      </c>
      <c r="G2199" t="s">
        <v>100</v>
      </c>
      <c r="H2199">
        <v>2020</v>
      </c>
      <c r="I2199">
        <v>3.22</v>
      </c>
      <c r="J2199">
        <v>42.477918000000003</v>
      </c>
      <c r="K2199">
        <v>32.853659999999998</v>
      </c>
      <c r="L2199">
        <v>9.6242580000000046</v>
      </c>
      <c r="M2199" t="s">
        <v>142</v>
      </c>
    </row>
    <row r="2200" spans="1:13" x14ac:dyDescent="0.3">
      <c r="A2200" t="s">
        <v>79</v>
      </c>
      <c r="B2200">
        <v>10.202999999999999</v>
      </c>
      <c r="C2200">
        <v>13.1919</v>
      </c>
      <c r="D2200">
        <v>14.1418</v>
      </c>
      <c r="E2200" t="s">
        <v>15</v>
      </c>
      <c r="F2200" t="s">
        <v>15</v>
      </c>
      <c r="G2200" t="s">
        <v>101</v>
      </c>
      <c r="H2200">
        <v>2020</v>
      </c>
      <c r="I2200">
        <v>0.09</v>
      </c>
      <c r="J2200">
        <v>1.187271</v>
      </c>
      <c r="K2200">
        <v>0.91826999999999992</v>
      </c>
      <c r="L2200">
        <v>0.26900100000000005</v>
      </c>
      <c r="M2200" t="s">
        <v>143</v>
      </c>
    </row>
    <row r="2201" spans="1:13" x14ac:dyDescent="0.3">
      <c r="A2201" t="s">
        <v>79</v>
      </c>
      <c r="B2201">
        <v>10.202999999999999</v>
      </c>
      <c r="C2201">
        <v>13.1919</v>
      </c>
      <c r="D2201">
        <v>14.1418</v>
      </c>
      <c r="E2201" t="s">
        <v>15</v>
      </c>
      <c r="F2201" t="s">
        <v>15</v>
      </c>
      <c r="G2201" t="s">
        <v>102</v>
      </c>
      <c r="H2201">
        <v>2020</v>
      </c>
      <c r="I2201">
        <v>0</v>
      </c>
      <c r="J2201">
        <v>0</v>
      </c>
      <c r="K2201">
        <v>0</v>
      </c>
      <c r="L2201">
        <v>0</v>
      </c>
      <c r="M2201" t="s">
        <v>144</v>
      </c>
    </row>
    <row r="2202" spans="1:13" x14ac:dyDescent="0.3">
      <c r="A2202" t="s">
        <v>79</v>
      </c>
      <c r="B2202">
        <v>10.202999999999999</v>
      </c>
      <c r="C2202">
        <v>13.1919</v>
      </c>
      <c r="D2202">
        <v>14.1418</v>
      </c>
      <c r="E2202" t="s">
        <v>15</v>
      </c>
      <c r="F2202" t="s">
        <v>15</v>
      </c>
      <c r="G2202" t="s">
        <v>103</v>
      </c>
      <c r="H2202">
        <v>2020</v>
      </c>
      <c r="I2202">
        <v>0.99</v>
      </c>
      <c r="J2202">
        <v>13.059981000000001</v>
      </c>
      <c r="K2202">
        <v>10.100969999999998</v>
      </c>
      <c r="L2202">
        <v>2.9590110000000021</v>
      </c>
      <c r="M2202" t="s">
        <v>145</v>
      </c>
    </row>
    <row r="2203" spans="1:13" x14ac:dyDescent="0.3">
      <c r="A2203" t="s">
        <v>79</v>
      </c>
      <c r="B2203">
        <v>10.202999999999999</v>
      </c>
      <c r="C2203">
        <v>13.1919</v>
      </c>
      <c r="D2203">
        <v>14.1418</v>
      </c>
      <c r="E2203" t="s">
        <v>15</v>
      </c>
      <c r="F2203" t="s">
        <v>15</v>
      </c>
      <c r="G2203" t="s">
        <v>104</v>
      </c>
      <c r="H2203">
        <v>2020</v>
      </c>
      <c r="I2203">
        <v>0</v>
      </c>
      <c r="J2203">
        <v>0</v>
      </c>
      <c r="K2203">
        <v>0</v>
      </c>
      <c r="L2203">
        <v>0</v>
      </c>
      <c r="M2203" t="s">
        <v>146</v>
      </c>
    </row>
    <row r="2204" spans="1:13" x14ac:dyDescent="0.3">
      <c r="A2204" t="s">
        <v>79</v>
      </c>
      <c r="B2204">
        <v>10.202999999999999</v>
      </c>
      <c r="C2204">
        <v>13.1919</v>
      </c>
      <c r="D2204">
        <v>14.1418</v>
      </c>
      <c r="E2204" t="s">
        <v>15</v>
      </c>
      <c r="F2204" t="s">
        <v>15</v>
      </c>
      <c r="G2204" t="s">
        <v>105</v>
      </c>
      <c r="H2204">
        <v>2020</v>
      </c>
      <c r="I2204">
        <v>0.24</v>
      </c>
      <c r="J2204">
        <v>3.1660559999999998</v>
      </c>
      <c r="K2204">
        <v>2.4487199999999998</v>
      </c>
      <c r="L2204">
        <v>0.71733599999999997</v>
      </c>
      <c r="M2204" t="s">
        <v>147</v>
      </c>
    </row>
    <row r="2205" spans="1:13" x14ac:dyDescent="0.3">
      <c r="A2205" t="s">
        <v>79</v>
      </c>
      <c r="B2205">
        <v>10.202999999999999</v>
      </c>
      <c r="C2205">
        <v>13.1919</v>
      </c>
      <c r="D2205">
        <v>14.1418</v>
      </c>
      <c r="E2205" t="s">
        <v>15</v>
      </c>
      <c r="F2205" t="s">
        <v>15</v>
      </c>
      <c r="G2205" t="s">
        <v>106</v>
      </c>
      <c r="H2205">
        <v>2020</v>
      </c>
      <c r="I2205">
        <v>3.83</v>
      </c>
      <c r="J2205">
        <v>50.524977</v>
      </c>
      <c r="K2205">
        <v>39.077489999999997</v>
      </c>
      <c r="L2205">
        <v>11.447487000000002</v>
      </c>
      <c r="M2205" t="s">
        <v>148</v>
      </c>
    </row>
    <row r="2206" spans="1:13" x14ac:dyDescent="0.3">
      <c r="A2206" t="s">
        <v>79</v>
      </c>
      <c r="B2206">
        <v>10.202999999999999</v>
      </c>
      <c r="C2206">
        <v>13.1919</v>
      </c>
      <c r="D2206">
        <v>14.1418</v>
      </c>
      <c r="E2206" t="s">
        <v>15</v>
      </c>
      <c r="F2206" t="s">
        <v>15</v>
      </c>
      <c r="G2206" t="s">
        <v>107</v>
      </c>
      <c r="H2206">
        <v>2021</v>
      </c>
      <c r="I2206">
        <v>0.94</v>
      </c>
      <c r="J2206">
        <v>12.400385999999999</v>
      </c>
      <c r="K2206">
        <v>9.590819999999999</v>
      </c>
      <c r="L2206">
        <v>2.8095660000000002</v>
      </c>
      <c r="M2206" t="s">
        <v>149</v>
      </c>
    </row>
    <row r="2207" spans="1:13" x14ac:dyDescent="0.3">
      <c r="A2207" t="s">
        <v>80</v>
      </c>
      <c r="B2207">
        <v>10.048999999999999</v>
      </c>
      <c r="C2207">
        <v>13.2974</v>
      </c>
      <c r="D2207">
        <v>14.7417</v>
      </c>
      <c r="E2207" t="s">
        <v>115</v>
      </c>
      <c r="F2207" t="s">
        <v>115</v>
      </c>
      <c r="G2207" t="s">
        <v>98</v>
      </c>
      <c r="H2207">
        <v>2020</v>
      </c>
      <c r="I2207">
        <v>0</v>
      </c>
      <c r="J2207">
        <v>0</v>
      </c>
      <c r="K2207">
        <v>0</v>
      </c>
      <c r="L2207">
        <v>0</v>
      </c>
      <c r="M2207" t="s">
        <v>141</v>
      </c>
    </row>
    <row r="2208" spans="1:13" x14ac:dyDescent="0.3">
      <c r="A2208" t="s">
        <v>80</v>
      </c>
      <c r="B2208">
        <v>10.048999999999999</v>
      </c>
      <c r="C2208">
        <v>13.2974</v>
      </c>
      <c r="D2208">
        <v>14.7417</v>
      </c>
      <c r="E2208" t="s">
        <v>115</v>
      </c>
      <c r="F2208" t="s">
        <v>115</v>
      </c>
      <c r="G2208" t="s">
        <v>100</v>
      </c>
      <c r="H2208">
        <v>2020</v>
      </c>
      <c r="I2208">
        <v>0.02</v>
      </c>
      <c r="J2208">
        <v>0.26594800000000002</v>
      </c>
      <c r="K2208">
        <v>0.20097999999999999</v>
      </c>
      <c r="L2208">
        <v>6.4968000000000026E-2</v>
      </c>
      <c r="M2208" t="s">
        <v>142</v>
      </c>
    </row>
    <row r="2209" spans="1:13" x14ac:dyDescent="0.3">
      <c r="A2209" t="s">
        <v>80</v>
      </c>
      <c r="B2209">
        <v>10.048999999999999</v>
      </c>
      <c r="C2209">
        <v>13.2974</v>
      </c>
      <c r="D2209">
        <v>14.7417</v>
      </c>
      <c r="E2209" t="s">
        <v>115</v>
      </c>
      <c r="F2209" t="s">
        <v>115</v>
      </c>
      <c r="G2209" t="s">
        <v>101</v>
      </c>
      <c r="H2209">
        <v>2020</v>
      </c>
      <c r="I2209">
        <v>2.23</v>
      </c>
      <c r="J2209">
        <v>29.653202</v>
      </c>
      <c r="K2209">
        <v>22.409269999999999</v>
      </c>
      <c r="L2209">
        <v>7.2439320000000009</v>
      </c>
      <c r="M2209" t="s">
        <v>143</v>
      </c>
    </row>
    <row r="2210" spans="1:13" x14ac:dyDescent="0.3">
      <c r="A2210" t="s">
        <v>80</v>
      </c>
      <c r="B2210">
        <v>10.048999999999999</v>
      </c>
      <c r="C2210">
        <v>13.2974</v>
      </c>
      <c r="D2210">
        <v>14.7417</v>
      </c>
      <c r="E2210" t="s">
        <v>115</v>
      </c>
      <c r="F2210" t="s">
        <v>115</v>
      </c>
      <c r="G2210" t="s">
        <v>102</v>
      </c>
      <c r="H2210">
        <v>2020</v>
      </c>
      <c r="I2210">
        <v>0</v>
      </c>
      <c r="J2210">
        <v>0</v>
      </c>
      <c r="K2210">
        <v>0</v>
      </c>
      <c r="L2210">
        <v>0</v>
      </c>
      <c r="M2210" t="s">
        <v>144</v>
      </c>
    </row>
    <row r="2211" spans="1:13" x14ac:dyDescent="0.3">
      <c r="A2211" t="s">
        <v>80</v>
      </c>
      <c r="B2211">
        <v>10.048999999999999</v>
      </c>
      <c r="C2211">
        <v>13.2974</v>
      </c>
      <c r="D2211">
        <v>14.7417</v>
      </c>
      <c r="E2211" t="s">
        <v>115</v>
      </c>
      <c r="F2211" t="s">
        <v>115</v>
      </c>
      <c r="G2211" t="s">
        <v>103</v>
      </c>
      <c r="H2211">
        <v>2020</v>
      </c>
      <c r="I2211">
        <v>0.55000000000000004</v>
      </c>
      <c r="J2211">
        <v>7.3135700000000003</v>
      </c>
      <c r="K2211">
        <v>5.5269500000000003</v>
      </c>
      <c r="L2211">
        <v>1.7866200000000001</v>
      </c>
      <c r="M2211" t="s">
        <v>145</v>
      </c>
    </row>
    <row r="2212" spans="1:13" x14ac:dyDescent="0.3">
      <c r="A2212" t="s">
        <v>80</v>
      </c>
      <c r="B2212">
        <v>10.048999999999999</v>
      </c>
      <c r="C2212">
        <v>13.2974</v>
      </c>
      <c r="D2212">
        <v>14.7417</v>
      </c>
      <c r="E2212" t="s">
        <v>115</v>
      </c>
      <c r="F2212" t="s">
        <v>115</v>
      </c>
      <c r="G2212" t="s">
        <v>104</v>
      </c>
      <c r="H2212">
        <v>2020</v>
      </c>
      <c r="I2212">
        <v>0.17</v>
      </c>
      <c r="J2212">
        <v>2.2605580000000001</v>
      </c>
      <c r="K2212">
        <v>1.7083300000000001</v>
      </c>
      <c r="L2212">
        <v>0.55222799999999994</v>
      </c>
      <c r="M2212" t="s">
        <v>146</v>
      </c>
    </row>
    <row r="2213" spans="1:13" x14ac:dyDescent="0.3">
      <c r="A2213" t="s">
        <v>80</v>
      </c>
      <c r="B2213">
        <v>10.048999999999999</v>
      </c>
      <c r="C2213">
        <v>13.2974</v>
      </c>
      <c r="D2213">
        <v>14.7417</v>
      </c>
      <c r="E2213" t="s">
        <v>115</v>
      </c>
      <c r="F2213" t="s">
        <v>115</v>
      </c>
      <c r="G2213" t="s">
        <v>105</v>
      </c>
      <c r="H2213">
        <v>2020</v>
      </c>
      <c r="I2213">
        <v>1.24</v>
      </c>
      <c r="J2213">
        <v>16.488775999999998</v>
      </c>
      <c r="K2213">
        <v>12.460759999999999</v>
      </c>
      <c r="L2213">
        <v>4.0280159999999992</v>
      </c>
      <c r="M2213" t="s">
        <v>147</v>
      </c>
    </row>
    <row r="2214" spans="1:13" x14ac:dyDescent="0.3">
      <c r="A2214" t="s">
        <v>80</v>
      </c>
      <c r="B2214">
        <v>10.048999999999999</v>
      </c>
      <c r="C2214">
        <v>13.2974</v>
      </c>
      <c r="D2214">
        <v>14.7417</v>
      </c>
      <c r="E2214" t="s">
        <v>115</v>
      </c>
      <c r="F2214" t="s">
        <v>115</v>
      </c>
      <c r="G2214" t="s">
        <v>106</v>
      </c>
      <c r="H2214">
        <v>2020</v>
      </c>
      <c r="I2214">
        <v>0</v>
      </c>
      <c r="J2214">
        <v>0</v>
      </c>
      <c r="K2214">
        <v>0</v>
      </c>
      <c r="L2214">
        <v>0</v>
      </c>
      <c r="M2214" t="s">
        <v>148</v>
      </c>
    </row>
    <row r="2215" spans="1:13" x14ac:dyDescent="0.3">
      <c r="A2215" t="s">
        <v>80</v>
      </c>
      <c r="B2215">
        <v>10.048999999999999</v>
      </c>
      <c r="C2215">
        <v>13.2974</v>
      </c>
      <c r="D2215">
        <v>14.7417</v>
      </c>
      <c r="E2215" t="s">
        <v>115</v>
      </c>
      <c r="F2215" t="s">
        <v>115</v>
      </c>
      <c r="G2215" t="s">
        <v>107</v>
      </c>
      <c r="H2215">
        <v>2021</v>
      </c>
      <c r="I2215">
        <v>0</v>
      </c>
      <c r="J2215">
        <v>0</v>
      </c>
      <c r="K2215">
        <v>0</v>
      </c>
      <c r="L2215">
        <v>0</v>
      </c>
      <c r="M2215" t="s">
        <v>149</v>
      </c>
    </row>
    <row r="2216" spans="1:13" x14ac:dyDescent="0.3">
      <c r="A2216" t="s">
        <v>80</v>
      </c>
      <c r="B2216">
        <v>5.6403999999999996</v>
      </c>
      <c r="C2216">
        <v>8.6117000000000008</v>
      </c>
      <c r="D2216">
        <v>0</v>
      </c>
      <c r="E2216" t="s">
        <v>16</v>
      </c>
      <c r="F2216" t="s">
        <v>16</v>
      </c>
      <c r="G2216" t="s">
        <v>98</v>
      </c>
      <c r="H2216">
        <v>2020</v>
      </c>
      <c r="I2216">
        <v>2.34</v>
      </c>
      <c r="J2216">
        <v>20.151378000000001</v>
      </c>
      <c r="K2216">
        <v>13.198535999999999</v>
      </c>
      <c r="L2216">
        <v>6.9528420000000022</v>
      </c>
      <c r="M2216" t="s">
        <v>141</v>
      </c>
    </row>
    <row r="2217" spans="1:13" x14ac:dyDescent="0.3">
      <c r="A2217" t="s">
        <v>80</v>
      </c>
      <c r="B2217">
        <v>5.6403999999999996</v>
      </c>
      <c r="C2217">
        <v>8.6117000000000008</v>
      </c>
      <c r="D2217">
        <v>0</v>
      </c>
      <c r="E2217" t="s">
        <v>16</v>
      </c>
      <c r="F2217" t="s">
        <v>16</v>
      </c>
      <c r="G2217" t="s">
        <v>100</v>
      </c>
      <c r="H2217">
        <v>2020</v>
      </c>
      <c r="I2217">
        <v>1.96</v>
      </c>
      <c r="J2217">
        <v>16.878932000000002</v>
      </c>
      <c r="K2217">
        <v>11.055183999999999</v>
      </c>
      <c r="L2217">
        <v>5.8237480000000037</v>
      </c>
      <c r="M2217" t="s">
        <v>142</v>
      </c>
    </row>
    <row r="2218" spans="1:13" x14ac:dyDescent="0.3">
      <c r="A2218" t="s">
        <v>80</v>
      </c>
      <c r="B2218">
        <v>5.6403999999999996</v>
      </c>
      <c r="C2218">
        <v>8.6117000000000008</v>
      </c>
      <c r="D2218">
        <v>0</v>
      </c>
      <c r="E2218" t="s">
        <v>16</v>
      </c>
      <c r="F2218" t="s">
        <v>16</v>
      </c>
      <c r="G2218" t="s">
        <v>101</v>
      </c>
      <c r="H2218">
        <v>2020</v>
      </c>
      <c r="I2218">
        <v>6.96</v>
      </c>
      <c r="J2218">
        <v>59.937432000000008</v>
      </c>
      <c r="K2218">
        <v>39.257183999999995</v>
      </c>
      <c r="L2218">
        <v>20.680248000000013</v>
      </c>
      <c r="M2218" t="s">
        <v>143</v>
      </c>
    </row>
    <row r="2219" spans="1:13" x14ac:dyDescent="0.3">
      <c r="A2219" t="s">
        <v>80</v>
      </c>
      <c r="B2219">
        <v>5.6403999999999996</v>
      </c>
      <c r="C2219">
        <v>8.6117000000000008</v>
      </c>
      <c r="D2219">
        <v>0</v>
      </c>
      <c r="E2219" t="s">
        <v>16</v>
      </c>
      <c r="F2219" t="s">
        <v>16</v>
      </c>
      <c r="G2219" t="s">
        <v>102</v>
      </c>
      <c r="H2219">
        <v>2020</v>
      </c>
      <c r="I2219">
        <v>9.07</v>
      </c>
      <c r="J2219">
        <v>78.108119000000016</v>
      </c>
      <c r="K2219">
        <v>51.158428000000001</v>
      </c>
      <c r="L2219">
        <v>26.949691000000016</v>
      </c>
      <c r="M2219" t="s">
        <v>144</v>
      </c>
    </row>
    <row r="2220" spans="1:13" x14ac:dyDescent="0.3">
      <c r="A2220" t="s">
        <v>80</v>
      </c>
      <c r="B2220">
        <v>5.6403999999999996</v>
      </c>
      <c r="C2220">
        <v>8.6117000000000008</v>
      </c>
      <c r="D2220">
        <v>0</v>
      </c>
      <c r="E2220" t="s">
        <v>16</v>
      </c>
      <c r="F2220" t="s">
        <v>16</v>
      </c>
      <c r="G2220" t="s">
        <v>103</v>
      </c>
      <c r="H2220">
        <v>2020</v>
      </c>
      <c r="I2220">
        <v>0</v>
      </c>
      <c r="J2220">
        <v>0</v>
      </c>
      <c r="K2220">
        <v>0</v>
      </c>
      <c r="L2220">
        <v>0</v>
      </c>
      <c r="M2220" t="s">
        <v>145</v>
      </c>
    </row>
    <row r="2221" spans="1:13" x14ac:dyDescent="0.3">
      <c r="A2221" t="s">
        <v>80</v>
      </c>
      <c r="B2221">
        <v>5.6403999999999996</v>
      </c>
      <c r="C2221">
        <v>8.6117000000000008</v>
      </c>
      <c r="D2221">
        <v>0</v>
      </c>
      <c r="E2221" t="s">
        <v>16</v>
      </c>
      <c r="F2221" t="s">
        <v>16</v>
      </c>
      <c r="G2221" t="s">
        <v>104</v>
      </c>
      <c r="H2221">
        <v>2020</v>
      </c>
      <c r="I2221">
        <v>0.97</v>
      </c>
      <c r="J2221">
        <v>8.3533489999999997</v>
      </c>
      <c r="K2221">
        <v>5.4711879999999997</v>
      </c>
      <c r="L2221">
        <v>2.882161</v>
      </c>
      <c r="M2221" t="s">
        <v>146</v>
      </c>
    </row>
    <row r="2222" spans="1:13" x14ac:dyDescent="0.3">
      <c r="A2222" t="s">
        <v>80</v>
      </c>
      <c r="B2222">
        <v>5.6403999999999996</v>
      </c>
      <c r="C2222">
        <v>8.6117000000000008</v>
      </c>
      <c r="D2222">
        <v>0</v>
      </c>
      <c r="E2222" t="s">
        <v>16</v>
      </c>
      <c r="F2222" t="s">
        <v>16</v>
      </c>
      <c r="G2222" t="s">
        <v>105</v>
      </c>
      <c r="H2222">
        <v>2020</v>
      </c>
      <c r="I2222">
        <v>1.72</v>
      </c>
      <c r="J2222">
        <v>14.812124000000001</v>
      </c>
      <c r="K2222">
        <v>9.7014879999999994</v>
      </c>
      <c r="L2222">
        <v>5.1106360000000013</v>
      </c>
      <c r="M2222" t="s">
        <v>147</v>
      </c>
    </row>
    <row r="2223" spans="1:13" x14ac:dyDescent="0.3">
      <c r="A2223" t="s">
        <v>80</v>
      </c>
      <c r="B2223">
        <v>5.6403999999999996</v>
      </c>
      <c r="C2223">
        <v>8.6117000000000008</v>
      </c>
      <c r="D2223">
        <v>0</v>
      </c>
      <c r="E2223" t="s">
        <v>16</v>
      </c>
      <c r="F2223" t="s">
        <v>16</v>
      </c>
      <c r="G2223" t="s">
        <v>106</v>
      </c>
      <c r="H2223">
        <v>2020</v>
      </c>
      <c r="I2223">
        <v>0.6</v>
      </c>
      <c r="J2223">
        <v>5.1670199999999999</v>
      </c>
      <c r="K2223">
        <v>3.3842399999999997</v>
      </c>
      <c r="L2223">
        <v>1.7827800000000003</v>
      </c>
      <c r="M2223" t="s">
        <v>148</v>
      </c>
    </row>
    <row r="2224" spans="1:13" x14ac:dyDescent="0.3">
      <c r="A2224" t="s">
        <v>80</v>
      </c>
      <c r="B2224">
        <v>5.6403999999999996</v>
      </c>
      <c r="C2224">
        <v>8.6117000000000008</v>
      </c>
      <c r="D2224">
        <v>0</v>
      </c>
      <c r="E2224" t="s">
        <v>16</v>
      </c>
      <c r="F2224" t="s">
        <v>16</v>
      </c>
      <c r="G2224" t="s">
        <v>107</v>
      </c>
      <c r="H2224">
        <v>2021</v>
      </c>
      <c r="I2224">
        <v>8.4600000000000009</v>
      </c>
      <c r="J2224">
        <v>72.854982000000021</v>
      </c>
      <c r="K2224">
        <v>47.717784000000002</v>
      </c>
      <c r="L2224">
        <v>25.137198000000019</v>
      </c>
      <c r="M2224" t="s">
        <v>149</v>
      </c>
    </row>
    <row r="2225" spans="1:13" x14ac:dyDescent="0.3">
      <c r="A2225" t="s">
        <v>80</v>
      </c>
      <c r="B2225">
        <v>4.9404000000000003</v>
      </c>
      <c r="C2225">
        <v>6.4375999999999998</v>
      </c>
      <c r="D2225">
        <v>7.6744000000000003</v>
      </c>
      <c r="E2225" t="s">
        <v>116</v>
      </c>
      <c r="F2225" t="s">
        <v>116</v>
      </c>
      <c r="G2225" t="s">
        <v>98</v>
      </c>
      <c r="H2225">
        <v>2020</v>
      </c>
      <c r="I2225">
        <v>2.37</v>
      </c>
      <c r="J2225">
        <v>15.257111999999999</v>
      </c>
      <c r="K2225">
        <v>11.708748000000002</v>
      </c>
      <c r="L2225">
        <v>3.5483639999999976</v>
      </c>
      <c r="M2225" t="s">
        <v>141</v>
      </c>
    </row>
    <row r="2226" spans="1:13" x14ac:dyDescent="0.3">
      <c r="A2226" t="s">
        <v>80</v>
      </c>
      <c r="B2226">
        <v>4.9404000000000003</v>
      </c>
      <c r="C2226">
        <v>6.4375999999999998</v>
      </c>
      <c r="D2226">
        <v>7.6744000000000003</v>
      </c>
      <c r="E2226" t="s">
        <v>116</v>
      </c>
      <c r="F2226" t="s">
        <v>116</v>
      </c>
      <c r="G2226" t="s">
        <v>100</v>
      </c>
      <c r="H2226">
        <v>2020</v>
      </c>
      <c r="I2226">
        <v>9.24</v>
      </c>
      <c r="J2226">
        <v>59.483423999999999</v>
      </c>
      <c r="K2226">
        <v>45.649296000000007</v>
      </c>
      <c r="L2226">
        <v>13.834127999999993</v>
      </c>
      <c r="M2226" t="s">
        <v>142</v>
      </c>
    </row>
    <row r="2227" spans="1:13" x14ac:dyDescent="0.3">
      <c r="A2227" t="s">
        <v>80</v>
      </c>
      <c r="B2227">
        <v>4.9404000000000003</v>
      </c>
      <c r="C2227">
        <v>6.4375999999999998</v>
      </c>
      <c r="D2227">
        <v>7.6744000000000003</v>
      </c>
      <c r="E2227" t="s">
        <v>116</v>
      </c>
      <c r="F2227" t="s">
        <v>116</v>
      </c>
      <c r="G2227" t="s">
        <v>101</v>
      </c>
      <c r="H2227">
        <v>2020</v>
      </c>
      <c r="I2227">
        <v>5.48</v>
      </c>
      <c r="J2227">
        <v>35.278047999999998</v>
      </c>
      <c r="K2227">
        <v>27.073392000000005</v>
      </c>
      <c r="L2227">
        <v>8.2046559999999928</v>
      </c>
      <c r="M2227" t="s">
        <v>143</v>
      </c>
    </row>
    <row r="2228" spans="1:13" x14ac:dyDescent="0.3">
      <c r="A2228" t="s">
        <v>80</v>
      </c>
      <c r="B2228">
        <v>4.9404000000000003</v>
      </c>
      <c r="C2228">
        <v>6.4375999999999998</v>
      </c>
      <c r="D2228">
        <v>7.6744000000000003</v>
      </c>
      <c r="E2228" t="s">
        <v>116</v>
      </c>
      <c r="F2228" t="s">
        <v>116</v>
      </c>
      <c r="G2228" t="s">
        <v>102</v>
      </c>
      <c r="H2228">
        <v>2020</v>
      </c>
      <c r="I2228">
        <v>2.5499999999999998</v>
      </c>
      <c r="J2228">
        <v>16.415879999999998</v>
      </c>
      <c r="K2228">
        <v>12.59802</v>
      </c>
      <c r="L2228">
        <v>3.8178599999999978</v>
      </c>
      <c r="M2228" t="s">
        <v>144</v>
      </c>
    </row>
    <row r="2229" spans="1:13" x14ac:dyDescent="0.3">
      <c r="A2229" t="s">
        <v>80</v>
      </c>
      <c r="B2229">
        <v>4.9404000000000003</v>
      </c>
      <c r="C2229">
        <v>6.4375999999999998</v>
      </c>
      <c r="D2229">
        <v>7.6744000000000003</v>
      </c>
      <c r="E2229" t="s">
        <v>116</v>
      </c>
      <c r="F2229" t="s">
        <v>116</v>
      </c>
      <c r="G2229" t="s">
        <v>103</v>
      </c>
      <c r="H2229">
        <v>2020</v>
      </c>
      <c r="I2229">
        <v>0</v>
      </c>
      <c r="J2229">
        <v>0</v>
      </c>
      <c r="K2229">
        <v>0</v>
      </c>
      <c r="L2229">
        <v>0</v>
      </c>
      <c r="M2229" t="s">
        <v>145</v>
      </c>
    </row>
    <row r="2230" spans="1:13" x14ac:dyDescent="0.3">
      <c r="A2230" t="s">
        <v>80</v>
      </c>
      <c r="B2230">
        <v>4.9404000000000003</v>
      </c>
      <c r="C2230">
        <v>6.4375999999999998</v>
      </c>
      <c r="D2230">
        <v>7.6744000000000003</v>
      </c>
      <c r="E2230" t="s">
        <v>116</v>
      </c>
      <c r="F2230" t="s">
        <v>116</v>
      </c>
      <c r="G2230" t="s">
        <v>104</v>
      </c>
      <c r="H2230">
        <v>2020</v>
      </c>
      <c r="I2230">
        <v>0</v>
      </c>
      <c r="J2230">
        <v>0</v>
      </c>
      <c r="K2230">
        <v>0</v>
      </c>
      <c r="L2230">
        <v>0</v>
      </c>
      <c r="M2230" t="s">
        <v>146</v>
      </c>
    </row>
    <row r="2231" spans="1:13" x14ac:dyDescent="0.3">
      <c r="A2231" t="s">
        <v>80</v>
      </c>
      <c r="B2231">
        <v>4.9404000000000003</v>
      </c>
      <c r="C2231">
        <v>6.4375999999999998</v>
      </c>
      <c r="D2231">
        <v>7.6744000000000003</v>
      </c>
      <c r="E2231" t="s">
        <v>116</v>
      </c>
      <c r="F2231" t="s">
        <v>116</v>
      </c>
      <c r="G2231" t="s">
        <v>105</v>
      </c>
      <c r="H2231">
        <v>2020</v>
      </c>
      <c r="I2231">
        <v>3.15</v>
      </c>
      <c r="J2231">
        <v>20.27844</v>
      </c>
      <c r="K2231">
        <v>15.56226</v>
      </c>
      <c r="L2231">
        <v>4.7161799999999996</v>
      </c>
      <c r="M2231" t="s">
        <v>147</v>
      </c>
    </row>
    <row r="2232" spans="1:13" x14ac:dyDescent="0.3">
      <c r="A2232" t="s">
        <v>80</v>
      </c>
      <c r="B2232">
        <v>4.9404000000000003</v>
      </c>
      <c r="C2232">
        <v>6.4375999999999998</v>
      </c>
      <c r="D2232">
        <v>7.6744000000000003</v>
      </c>
      <c r="E2232" t="s">
        <v>116</v>
      </c>
      <c r="F2232" t="s">
        <v>116</v>
      </c>
      <c r="G2232" t="s">
        <v>106</v>
      </c>
      <c r="H2232">
        <v>2020</v>
      </c>
      <c r="I2232">
        <v>9.77</v>
      </c>
      <c r="J2232">
        <v>62.895351999999995</v>
      </c>
      <c r="K2232">
        <v>48.267707999999999</v>
      </c>
      <c r="L2232">
        <v>14.627643999999997</v>
      </c>
      <c r="M2232" t="s">
        <v>148</v>
      </c>
    </row>
    <row r="2233" spans="1:13" x14ac:dyDescent="0.3">
      <c r="A2233" t="s">
        <v>80</v>
      </c>
      <c r="B2233">
        <v>4.9404000000000003</v>
      </c>
      <c r="C2233">
        <v>6.4375999999999998</v>
      </c>
      <c r="D2233">
        <v>7.6744000000000003</v>
      </c>
      <c r="E2233" t="s">
        <v>116</v>
      </c>
      <c r="F2233" t="s">
        <v>116</v>
      </c>
      <c r="G2233" t="s">
        <v>107</v>
      </c>
      <c r="H2233">
        <v>2021</v>
      </c>
      <c r="I2233">
        <v>0</v>
      </c>
      <c r="J2233">
        <v>0</v>
      </c>
      <c r="K2233">
        <v>0</v>
      </c>
      <c r="L2233">
        <v>0</v>
      </c>
      <c r="M2233" t="s">
        <v>149</v>
      </c>
    </row>
    <row r="2234" spans="1:13" x14ac:dyDescent="0.3">
      <c r="A2234" t="s">
        <v>80</v>
      </c>
      <c r="B2234">
        <v>9.3229000000000006</v>
      </c>
      <c r="C2234">
        <v>15.0185</v>
      </c>
      <c r="D2234">
        <v>16.938099999999999</v>
      </c>
      <c r="E2234" t="s">
        <v>15</v>
      </c>
      <c r="F2234" t="s">
        <v>15</v>
      </c>
      <c r="G2234" t="s">
        <v>98</v>
      </c>
      <c r="H2234">
        <v>2020</v>
      </c>
      <c r="I2234">
        <v>0</v>
      </c>
      <c r="J2234">
        <v>0</v>
      </c>
      <c r="K2234">
        <v>0</v>
      </c>
      <c r="L2234">
        <v>0</v>
      </c>
      <c r="M2234" t="s">
        <v>141</v>
      </c>
    </row>
    <row r="2235" spans="1:13" x14ac:dyDescent="0.3">
      <c r="A2235" t="s">
        <v>80</v>
      </c>
      <c r="B2235">
        <v>9.3229000000000006</v>
      </c>
      <c r="C2235">
        <v>15.0185</v>
      </c>
      <c r="D2235">
        <v>16.938099999999999</v>
      </c>
      <c r="E2235" t="s">
        <v>15</v>
      </c>
      <c r="F2235" t="s">
        <v>15</v>
      </c>
      <c r="G2235" t="s">
        <v>100</v>
      </c>
      <c r="H2235">
        <v>2020</v>
      </c>
      <c r="I2235">
        <v>0</v>
      </c>
      <c r="J2235">
        <v>0</v>
      </c>
      <c r="K2235">
        <v>0</v>
      </c>
      <c r="L2235">
        <v>0</v>
      </c>
      <c r="M2235" t="s">
        <v>142</v>
      </c>
    </row>
    <row r="2236" spans="1:13" x14ac:dyDescent="0.3">
      <c r="A2236" t="s">
        <v>80</v>
      </c>
      <c r="B2236">
        <v>9.3229000000000006</v>
      </c>
      <c r="C2236">
        <v>15.0185</v>
      </c>
      <c r="D2236">
        <v>16.938099999999999</v>
      </c>
      <c r="E2236" t="s">
        <v>15</v>
      </c>
      <c r="F2236" t="s">
        <v>15</v>
      </c>
      <c r="G2236" t="s">
        <v>101</v>
      </c>
      <c r="H2236">
        <v>2020</v>
      </c>
      <c r="I2236">
        <v>1.53</v>
      </c>
      <c r="J2236">
        <v>22.978304999999999</v>
      </c>
      <c r="K2236">
        <v>14.264037000000002</v>
      </c>
      <c r="L2236">
        <v>8.714267999999997</v>
      </c>
      <c r="M2236" t="s">
        <v>143</v>
      </c>
    </row>
    <row r="2237" spans="1:13" x14ac:dyDescent="0.3">
      <c r="A2237" t="s">
        <v>80</v>
      </c>
      <c r="B2237">
        <v>9.3229000000000006</v>
      </c>
      <c r="C2237">
        <v>15.0185</v>
      </c>
      <c r="D2237">
        <v>16.938099999999999</v>
      </c>
      <c r="E2237" t="s">
        <v>15</v>
      </c>
      <c r="F2237" t="s">
        <v>15</v>
      </c>
      <c r="G2237" t="s">
        <v>102</v>
      </c>
      <c r="H2237">
        <v>2020</v>
      </c>
      <c r="I2237">
        <v>0.54</v>
      </c>
      <c r="J2237">
        <v>8.1099899999999998</v>
      </c>
      <c r="K2237">
        <v>5.0343660000000003</v>
      </c>
      <c r="L2237">
        <v>3.0756239999999995</v>
      </c>
      <c r="M2237" t="s">
        <v>144</v>
      </c>
    </row>
    <row r="2238" spans="1:13" x14ac:dyDescent="0.3">
      <c r="A2238" t="s">
        <v>80</v>
      </c>
      <c r="B2238">
        <v>9.3229000000000006</v>
      </c>
      <c r="C2238">
        <v>15.0185</v>
      </c>
      <c r="D2238">
        <v>16.938099999999999</v>
      </c>
      <c r="E2238" t="s">
        <v>15</v>
      </c>
      <c r="F2238" t="s">
        <v>15</v>
      </c>
      <c r="G2238" t="s">
        <v>103</v>
      </c>
      <c r="H2238">
        <v>2020</v>
      </c>
      <c r="I2238">
        <v>0</v>
      </c>
      <c r="J2238">
        <v>0</v>
      </c>
      <c r="K2238">
        <v>0</v>
      </c>
      <c r="L2238">
        <v>0</v>
      </c>
      <c r="M2238" t="s">
        <v>145</v>
      </c>
    </row>
    <row r="2239" spans="1:13" x14ac:dyDescent="0.3">
      <c r="A2239" t="s">
        <v>80</v>
      </c>
      <c r="B2239">
        <v>9.3229000000000006</v>
      </c>
      <c r="C2239">
        <v>15.0185</v>
      </c>
      <c r="D2239">
        <v>16.938099999999999</v>
      </c>
      <c r="E2239" t="s">
        <v>15</v>
      </c>
      <c r="F2239" t="s">
        <v>15</v>
      </c>
      <c r="G2239" t="s">
        <v>104</v>
      </c>
      <c r="H2239">
        <v>2020</v>
      </c>
      <c r="I2239">
        <v>0.56000000000000005</v>
      </c>
      <c r="J2239">
        <v>8.4103600000000007</v>
      </c>
      <c r="K2239">
        <v>5.2208240000000012</v>
      </c>
      <c r="L2239">
        <v>3.1895359999999995</v>
      </c>
      <c r="M2239" t="s">
        <v>146</v>
      </c>
    </row>
    <row r="2240" spans="1:13" x14ac:dyDescent="0.3">
      <c r="A2240" t="s">
        <v>80</v>
      </c>
      <c r="B2240">
        <v>9.3229000000000006</v>
      </c>
      <c r="C2240">
        <v>15.0185</v>
      </c>
      <c r="D2240">
        <v>16.938099999999999</v>
      </c>
      <c r="E2240" t="s">
        <v>15</v>
      </c>
      <c r="F2240" t="s">
        <v>15</v>
      </c>
      <c r="G2240" t="s">
        <v>105</v>
      </c>
      <c r="H2240">
        <v>2020</v>
      </c>
      <c r="I2240">
        <v>0.78</v>
      </c>
      <c r="J2240">
        <v>11.71443</v>
      </c>
      <c r="K2240">
        <v>7.2718620000000005</v>
      </c>
      <c r="L2240">
        <v>4.4425679999999996</v>
      </c>
      <c r="M2240" t="s">
        <v>147</v>
      </c>
    </row>
    <row r="2241" spans="1:13" x14ac:dyDescent="0.3">
      <c r="A2241" t="s">
        <v>80</v>
      </c>
      <c r="B2241">
        <v>9.3229000000000006</v>
      </c>
      <c r="C2241">
        <v>15.0185</v>
      </c>
      <c r="D2241">
        <v>16.938099999999999</v>
      </c>
      <c r="E2241" t="s">
        <v>15</v>
      </c>
      <c r="F2241" t="s">
        <v>15</v>
      </c>
      <c r="G2241" t="s">
        <v>106</v>
      </c>
      <c r="H2241">
        <v>2020</v>
      </c>
      <c r="I2241">
        <v>0</v>
      </c>
      <c r="J2241">
        <v>0</v>
      </c>
      <c r="K2241">
        <v>0</v>
      </c>
      <c r="L2241">
        <v>0</v>
      </c>
      <c r="M2241" t="s">
        <v>148</v>
      </c>
    </row>
    <row r="2242" spans="1:13" x14ac:dyDescent="0.3">
      <c r="A2242" t="s">
        <v>80</v>
      </c>
      <c r="B2242">
        <v>9.3229000000000006</v>
      </c>
      <c r="C2242">
        <v>15.0185</v>
      </c>
      <c r="D2242">
        <v>16.938099999999999</v>
      </c>
      <c r="E2242" t="s">
        <v>15</v>
      </c>
      <c r="F2242" t="s">
        <v>15</v>
      </c>
      <c r="G2242" t="s">
        <v>107</v>
      </c>
      <c r="H2242">
        <v>2021</v>
      </c>
      <c r="I2242">
        <v>1.66</v>
      </c>
      <c r="J2242">
        <v>24.930709999999998</v>
      </c>
      <c r="K2242">
        <v>15.476014000000001</v>
      </c>
      <c r="L2242">
        <v>9.4546959999999967</v>
      </c>
      <c r="M2242" t="s">
        <v>149</v>
      </c>
    </row>
    <row r="2243" spans="1:13" x14ac:dyDescent="0.3">
      <c r="A2243" t="s">
        <v>81</v>
      </c>
      <c r="B2243">
        <v>79.443100000000001</v>
      </c>
      <c r="C2243">
        <v>92.542400000000001</v>
      </c>
      <c r="D2243">
        <v>104.8083</v>
      </c>
      <c r="E2243" t="s">
        <v>16</v>
      </c>
      <c r="F2243" t="s">
        <v>16</v>
      </c>
      <c r="G2243" t="s">
        <v>98</v>
      </c>
      <c r="H2243">
        <v>2020</v>
      </c>
      <c r="I2243">
        <v>0</v>
      </c>
      <c r="J2243">
        <v>0</v>
      </c>
      <c r="K2243">
        <v>0</v>
      </c>
      <c r="L2243">
        <v>0</v>
      </c>
      <c r="M2243" t="s">
        <v>141</v>
      </c>
    </row>
    <row r="2244" spans="1:13" x14ac:dyDescent="0.3">
      <c r="A2244" t="s">
        <v>81</v>
      </c>
      <c r="B2244">
        <v>79.443100000000001</v>
      </c>
      <c r="C2244">
        <v>92.542400000000001</v>
      </c>
      <c r="D2244">
        <v>104.8083</v>
      </c>
      <c r="E2244" t="s">
        <v>16</v>
      </c>
      <c r="F2244" t="s">
        <v>16</v>
      </c>
      <c r="G2244" t="s">
        <v>100</v>
      </c>
      <c r="H2244">
        <v>2020</v>
      </c>
      <c r="I2244">
        <v>5.29</v>
      </c>
      <c r="J2244">
        <v>489.54929600000003</v>
      </c>
      <c r="K2244">
        <v>420.25399900000002</v>
      </c>
      <c r="L2244">
        <v>69.295297000000005</v>
      </c>
      <c r="M2244" t="s">
        <v>142</v>
      </c>
    </row>
    <row r="2245" spans="1:13" x14ac:dyDescent="0.3">
      <c r="A2245" t="s">
        <v>81</v>
      </c>
      <c r="B2245">
        <v>79.443100000000001</v>
      </c>
      <c r="C2245">
        <v>92.542400000000001</v>
      </c>
      <c r="D2245">
        <v>104.8083</v>
      </c>
      <c r="E2245" t="s">
        <v>16</v>
      </c>
      <c r="F2245" t="s">
        <v>16</v>
      </c>
      <c r="G2245" t="s">
        <v>101</v>
      </c>
      <c r="H2245">
        <v>2020</v>
      </c>
      <c r="I2245">
        <v>0</v>
      </c>
      <c r="J2245">
        <v>0</v>
      </c>
      <c r="K2245">
        <v>0</v>
      </c>
      <c r="L2245">
        <v>0</v>
      </c>
      <c r="M2245" t="s">
        <v>143</v>
      </c>
    </row>
    <row r="2246" spans="1:13" x14ac:dyDescent="0.3">
      <c r="A2246" t="s">
        <v>81</v>
      </c>
      <c r="B2246">
        <v>79.443100000000001</v>
      </c>
      <c r="C2246">
        <v>92.542400000000001</v>
      </c>
      <c r="D2246">
        <v>104.8083</v>
      </c>
      <c r="E2246" t="s">
        <v>16</v>
      </c>
      <c r="F2246" t="s">
        <v>16</v>
      </c>
      <c r="G2246" t="s">
        <v>102</v>
      </c>
      <c r="H2246">
        <v>2020</v>
      </c>
      <c r="I2246">
        <v>0</v>
      </c>
      <c r="J2246">
        <v>0</v>
      </c>
      <c r="K2246">
        <v>0</v>
      </c>
      <c r="L2246">
        <v>0</v>
      </c>
      <c r="M2246" t="s">
        <v>144</v>
      </c>
    </row>
    <row r="2247" spans="1:13" x14ac:dyDescent="0.3">
      <c r="A2247" t="s">
        <v>81</v>
      </c>
      <c r="B2247">
        <v>79.443100000000001</v>
      </c>
      <c r="C2247">
        <v>92.542400000000001</v>
      </c>
      <c r="D2247">
        <v>104.8083</v>
      </c>
      <c r="E2247" t="s">
        <v>16</v>
      </c>
      <c r="F2247" t="s">
        <v>16</v>
      </c>
      <c r="G2247" t="s">
        <v>103</v>
      </c>
      <c r="H2247">
        <v>2020</v>
      </c>
      <c r="I2247">
        <v>0.38</v>
      </c>
      <c r="J2247">
        <v>35.166111999999998</v>
      </c>
      <c r="K2247">
        <v>30.188378</v>
      </c>
      <c r="L2247">
        <v>4.9777339999999981</v>
      </c>
      <c r="M2247" t="s">
        <v>145</v>
      </c>
    </row>
    <row r="2248" spans="1:13" x14ac:dyDescent="0.3">
      <c r="A2248" t="s">
        <v>81</v>
      </c>
      <c r="B2248">
        <v>79.443100000000001</v>
      </c>
      <c r="C2248">
        <v>92.542400000000001</v>
      </c>
      <c r="D2248">
        <v>104.8083</v>
      </c>
      <c r="E2248" t="s">
        <v>16</v>
      </c>
      <c r="F2248" t="s">
        <v>16</v>
      </c>
      <c r="G2248" t="s">
        <v>104</v>
      </c>
      <c r="H2248">
        <v>2020</v>
      </c>
      <c r="I2248">
        <v>3.25</v>
      </c>
      <c r="J2248">
        <v>300.76280000000003</v>
      </c>
      <c r="K2248">
        <v>258.19007499999998</v>
      </c>
      <c r="L2248">
        <v>42.572725000000048</v>
      </c>
      <c r="M2248" t="s">
        <v>146</v>
      </c>
    </row>
    <row r="2249" spans="1:13" x14ac:dyDescent="0.3">
      <c r="A2249" t="s">
        <v>81</v>
      </c>
      <c r="B2249">
        <v>79.443100000000001</v>
      </c>
      <c r="C2249">
        <v>92.542400000000001</v>
      </c>
      <c r="D2249">
        <v>104.8083</v>
      </c>
      <c r="E2249" t="s">
        <v>16</v>
      </c>
      <c r="F2249" t="s">
        <v>16</v>
      </c>
      <c r="G2249" t="s">
        <v>105</v>
      </c>
      <c r="H2249">
        <v>2020</v>
      </c>
      <c r="I2249">
        <v>1.0900000000000001</v>
      </c>
      <c r="J2249">
        <v>100.871216</v>
      </c>
      <c r="K2249">
        <v>86.592979000000014</v>
      </c>
      <c r="L2249">
        <v>14.27823699999999</v>
      </c>
      <c r="M2249" t="s">
        <v>147</v>
      </c>
    </row>
    <row r="2250" spans="1:13" x14ac:dyDescent="0.3">
      <c r="A2250" t="s">
        <v>81</v>
      </c>
      <c r="B2250">
        <v>79.443100000000001</v>
      </c>
      <c r="C2250">
        <v>92.542400000000001</v>
      </c>
      <c r="D2250">
        <v>104.8083</v>
      </c>
      <c r="E2250" t="s">
        <v>16</v>
      </c>
      <c r="F2250" t="s">
        <v>16</v>
      </c>
      <c r="G2250" t="s">
        <v>106</v>
      </c>
      <c r="H2250">
        <v>2020</v>
      </c>
      <c r="I2250">
        <v>0</v>
      </c>
      <c r="J2250">
        <v>0</v>
      </c>
      <c r="K2250">
        <v>0</v>
      </c>
      <c r="L2250">
        <v>0</v>
      </c>
      <c r="M2250" t="s">
        <v>148</v>
      </c>
    </row>
    <row r="2251" spans="1:13" x14ac:dyDescent="0.3">
      <c r="A2251" t="s">
        <v>81</v>
      </c>
      <c r="B2251">
        <v>79.443100000000001</v>
      </c>
      <c r="C2251">
        <v>92.542400000000001</v>
      </c>
      <c r="D2251">
        <v>104.8083</v>
      </c>
      <c r="E2251" t="s">
        <v>16</v>
      </c>
      <c r="F2251" t="s">
        <v>16</v>
      </c>
      <c r="G2251" t="s">
        <v>107</v>
      </c>
      <c r="H2251">
        <v>2021</v>
      </c>
      <c r="I2251">
        <v>0</v>
      </c>
      <c r="J2251">
        <v>0</v>
      </c>
      <c r="K2251">
        <v>0</v>
      </c>
      <c r="L2251">
        <v>0</v>
      </c>
      <c r="M2251" t="s">
        <v>149</v>
      </c>
    </row>
    <row r="2252" spans="1:13" x14ac:dyDescent="0.3">
      <c r="A2252" t="s">
        <v>81</v>
      </c>
      <c r="B2252">
        <v>126.93770000000001</v>
      </c>
      <c r="C2252">
        <v>184.95869999999999</v>
      </c>
      <c r="D2252">
        <v>191.32839999999999</v>
      </c>
      <c r="E2252" t="s">
        <v>112</v>
      </c>
      <c r="F2252" t="s">
        <v>112</v>
      </c>
      <c r="G2252" t="s">
        <v>98</v>
      </c>
      <c r="H2252">
        <v>2020</v>
      </c>
      <c r="I2252">
        <v>11.48</v>
      </c>
      <c r="J2252">
        <v>2123.3258759999999</v>
      </c>
      <c r="K2252">
        <v>1457.2447960000002</v>
      </c>
      <c r="L2252">
        <v>666.0810799999997</v>
      </c>
      <c r="M2252" t="s">
        <v>141</v>
      </c>
    </row>
    <row r="2253" spans="1:13" x14ac:dyDescent="0.3">
      <c r="A2253" t="s">
        <v>81</v>
      </c>
      <c r="B2253">
        <v>126.93770000000001</v>
      </c>
      <c r="C2253">
        <v>184.95869999999999</v>
      </c>
      <c r="D2253">
        <v>191.32839999999999</v>
      </c>
      <c r="E2253" t="s">
        <v>112</v>
      </c>
      <c r="F2253" t="s">
        <v>112</v>
      </c>
      <c r="G2253" t="s">
        <v>100</v>
      </c>
      <c r="H2253">
        <v>2020</v>
      </c>
      <c r="I2253">
        <v>0</v>
      </c>
      <c r="J2253">
        <v>0</v>
      </c>
      <c r="K2253">
        <v>0</v>
      </c>
      <c r="L2253">
        <v>0</v>
      </c>
      <c r="M2253" t="s">
        <v>142</v>
      </c>
    </row>
    <row r="2254" spans="1:13" x14ac:dyDescent="0.3">
      <c r="A2254" t="s">
        <v>81</v>
      </c>
      <c r="B2254">
        <v>126.93770000000001</v>
      </c>
      <c r="C2254">
        <v>184.95869999999999</v>
      </c>
      <c r="D2254">
        <v>191.32839999999999</v>
      </c>
      <c r="E2254" t="s">
        <v>112</v>
      </c>
      <c r="F2254" t="s">
        <v>112</v>
      </c>
      <c r="G2254" t="s">
        <v>101</v>
      </c>
      <c r="H2254">
        <v>2020</v>
      </c>
      <c r="I2254">
        <v>8.8699999999999992</v>
      </c>
      <c r="J2254">
        <v>1640.5836689999999</v>
      </c>
      <c r="K2254">
        <v>1125.9373989999999</v>
      </c>
      <c r="L2254">
        <v>514.64626999999996</v>
      </c>
      <c r="M2254" t="s">
        <v>143</v>
      </c>
    </row>
    <row r="2255" spans="1:13" x14ac:dyDescent="0.3">
      <c r="A2255" t="s">
        <v>81</v>
      </c>
      <c r="B2255">
        <v>126.93770000000001</v>
      </c>
      <c r="C2255">
        <v>184.95869999999999</v>
      </c>
      <c r="D2255">
        <v>191.32839999999999</v>
      </c>
      <c r="E2255" t="s">
        <v>112</v>
      </c>
      <c r="F2255" t="s">
        <v>112</v>
      </c>
      <c r="G2255" t="s">
        <v>102</v>
      </c>
      <c r="H2255">
        <v>2020</v>
      </c>
      <c r="I2255">
        <v>9.66</v>
      </c>
      <c r="J2255">
        <v>1786.7010419999999</v>
      </c>
      <c r="K2255">
        <v>1226.2181820000001</v>
      </c>
      <c r="L2255">
        <v>560.48285999999985</v>
      </c>
      <c r="M2255" t="s">
        <v>144</v>
      </c>
    </row>
    <row r="2256" spans="1:13" x14ac:dyDescent="0.3">
      <c r="A2256" t="s">
        <v>81</v>
      </c>
      <c r="B2256">
        <v>126.93770000000001</v>
      </c>
      <c r="C2256">
        <v>184.95869999999999</v>
      </c>
      <c r="D2256">
        <v>191.32839999999999</v>
      </c>
      <c r="E2256" t="s">
        <v>112</v>
      </c>
      <c r="F2256" t="s">
        <v>112</v>
      </c>
      <c r="G2256" t="s">
        <v>103</v>
      </c>
      <c r="H2256">
        <v>2020</v>
      </c>
      <c r="I2256">
        <v>0.37</v>
      </c>
      <c r="J2256">
        <v>68.434719000000001</v>
      </c>
      <c r="K2256">
        <v>46.966949</v>
      </c>
      <c r="L2256">
        <v>21.467770000000002</v>
      </c>
      <c r="M2256" t="s">
        <v>145</v>
      </c>
    </row>
    <row r="2257" spans="1:13" x14ac:dyDescent="0.3">
      <c r="A2257" t="s">
        <v>81</v>
      </c>
      <c r="B2257">
        <v>126.93770000000001</v>
      </c>
      <c r="C2257">
        <v>184.95869999999999</v>
      </c>
      <c r="D2257">
        <v>191.32839999999999</v>
      </c>
      <c r="E2257" t="s">
        <v>112</v>
      </c>
      <c r="F2257" t="s">
        <v>112</v>
      </c>
      <c r="G2257" t="s">
        <v>104</v>
      </c>
      <c r="H2257">
        <v>2020</v>
      </c>
      <c r="I2257">
        <v>5.48</v>
      </c>
      <c r="J2257">
        <v>1013.5736760000001</v>
      </c>
      <c r="K2257">
        <v>695.61859600000014</v>
      </c>
      <c r="L2257">
        <v>317.95507999999995</v>
      </c>
      <c r="M2257" t="s">
        <v>146</v>
      </c>
    </row>
    <row r="2258" spans="1:13" x14ac:dyDescent="0.3">
      <c r="A2258" t="s">
        <v>81</v>
      </c>
      <c r="B2258">
        <v>126.93770000000001</v>
      </c>
      <c r="C2258">
        <v>184.95869999999999</v>
      </c>
      <c r="D2258">
        <v>191.32839999999999</v>
      </c>
      <c r="E2258" t="s">
        <v>112</v>
      </c>
      <c r="F2258" t="s">
        <v>112</v>
      </c>
      <c r="G2258" t="s">
        <v>105</v>
      </c>
      <c r="H2258">
        <v>2020</v>
      </c>
      <c r="I2258">
        <v>2.31</v>
      </c>
      <c r="J2258">
        <v>427.25459699999999</v>
      </c>
      <c r="K2258">
        <v>293.22608700000001</v>
      </c>
      <c r="L2258">
        <v>134.02850999999998</v>
      </c>
      <c r="M2258" t="s">
        <v>147</v>
      </c>
    </row>
    <row r="2259" spans="1:13" x14ac:dyDescent="0.3">
      <c r="A2259" t="s">
        <v>81</v>
      </c>
      <c r="B2259">
        <v>126.93770000000001</v>
      </c>
      <c r="C2259">
        <v>184.95869999999999</v>
      </c>
      <c r="D2259">
        <v>191.32839999999999</v>
      </c>
      <c r="E2259" t="s">
        <v>112</v>
      </c>
      <c r="F2259" t="s">
        <v>112</v>
      </c>
      <c r="G2259" t="s">
        <v>106</v>
      </c>
      <c r="H2259">
        <v>2020</v>
      </c>
      <c r="I2259">
        <v>3.04</v>
      </c>
      <c r="J2259">
        <v>562.27444800000001</v>
      </c>
      <c r="K2259">
        <v>385.89060800000004</v>
      </c>
      <c r="L2259">
        <v>176.38383999999996</v>
      </c>
      <c r="M2259" t="s">
        <v>148</v>
      </c>
    </row>
    <row r="2260" spans="1:13" x14ac:dyDescent="0.3">
      <c r="A2260" t="s">
        <v>81</v>
      </c>
      <c r="B2260">
        <v>126.93770000000001</v>
      </c>
      <c r="C2260">
        <v>184.95869999999999</v>
      </c>
      <c r="D2260">
        <v>191.32839999999999</v>
      </c>
      <c r="E2260" t="s">
        <v>112</v>
      </c>
      <c r="F2260" t="s">
        <v>112</v>
      </c>
      <c r="G2260" t="s">
        <v>107</v>
      </c>
      <c r="H2260">
        <v>2021</v>
      </c>
      <c r="I2260">
        <v>3.81</v>
      </c>
      <c r="J2260">
        <v>704.69264699999997</v>
      </c>
      <c r="K2260">
        <v>483.63263700000005</v>
      </c>
      <c r="L2260">
        <v>221.06000999999992</v>
      </c>
      <c r="M2260" t="s">
        <v>149</v>
      </c>
    </row>
    <row r="2261" spans="1:13" x14ac:dyDescent="0.3">
      <c r="A2261" t="s">
        <v>82</v>
      </c>
      <c r="B2261">
        <v>169.0027</v>
      </c>
      <c r="C2261">
        <v>214.43620000000001</v>
      </c>
      <c r="D2261">
        <v>0</v>
      </c>
      <c r="E2261" t="s">
        <v>15</v>
      </c>
      <c r="F2261" t="s">
        <v>15</v>
      </c>
      <c r="G2261" t="s">
        <v>98</v>
      </c>
      <c r="H2261">
        <v>2020</v>
      </c>
      <c r="I2261">
        <v>1.1299999999999999</v>
      </c>
      <c r="J2261">
        <v>242.312906</v>
      </c>
      <c r="K2261">
        <v>190.973051</v>
      </c>
      <c r="L2261">
        <v>51.339855</v>
      </c>
      <c r="M2261" t="s">
        <v>141</v>
      </c>
    </row>
    <row r="2262" spans="1:13" x14ac:dyDescent="0.3">
      <c r="A2262" t="s">
        <v>82</v>
      </c>
      <c r="B2262">
        <v>169.0027</v>
      </c>
      <c r="C2262">
        <v>214.43620000000001</v>
      </c>
      <c r="D2262">
        <v>0</v>
      </c>
      <c r="E2262" t="s">
        <v>15</v>
      </c>
      <c r="F2262" t="s">
        <v>15</v>
      </c>
      <c r="G2262" t="s">
        <v>100</v>
      </c>
      <c r="H2262">
        <v>2020</v>
      </c>
      <c r="I2262">
        <v>0</v>
      </c>
      <c r="J2262">
        <v>0</v>
      </c>
      <c r="K2262">
        <v>0</v>
      </c>
      <c r="L2262">
        <v>0</v>
      </c>
      <c r="M2262" t="s">
        <v>142</v>
      </c>
    </row>
    <row r="2263" spans="1:13" x14ac:dyDescent="0.3">
      <c r="A2263" t="s">
        <v>82</v>
      </c>
      <c r="B2263">
        <v>169.0027</v>
      </c>
      <c r="C2263">
        <v>214.43620000000001</v>
      </c>
      <c r="D2263">
        <v>0</v>
      </c>
      <c r="E2263" t="s">
        <v>15</v>
      </c>
      <c r="F2263" t="s">
        <v>15</v>
      </c>
      <c r="G2263" t="s">
        <v>101</v>
      </c>
      <c r="H2263">
        <v>2020</v>
      </c>
      <c r="I2263">
        <v>0.19</v>
      </c>
      <c r="J2263">
        <v>40.742878000000005</v>
      </c>
      <c r="K2263">
        <v>32.110513000000005</v>
      </c>
      <c r="L2263">
        <v>8.6323650000000001</v>
      </c>
      <c r="M2263" t="s">
        <v>143</v>
      </c>
    </row>
    <row r="2264" spans="1:13" x14ac:dyDescent="0.3">
      <c r="A2264" t="s">
        <v>82</v>
      </c>
      <c r="B2264">
        <v>169.0027</v>
      </c>
      <c r="C2264">
        <v>214.43620000000001</v>
      </c>
      <c r="D2264">
        <v>0</v>
      </c>
      <c r="E2264" t="s">
        <v>15</v>
      </c>
      <c r="F2264" t="s">
        <v>15</v>
      </c>
      <c r="G2264" t="s">
        <v>102</v>
      </c>
      <c r="H2264">
        <v>2020</v>
      </c>
      <c r="I2264">
        <v>4.26</v>
      </c>
      <c r="J2264">
        <v>913.49821199999997</v>
      </c>
      <c r="K2264">
        <v>719.951502</v>
      </c>
      <c r="L2264">
        <v>193.54670999999996</v>
      </c>
      <c r="M2264" t="s">
        <v>144</v>
      </c>
    </row>
    <row r="2265" spans="1:13" x14ac:dyDescent="0.3">
      <c r="A2265" t="s">
        <v>82</v>
      </c>
      <c r="B2265">
        <v>169.0027</v>
      </c>
      <c r="C2265">
        <v>214.43620000000001</v>
      </c>
      <c r="D2265">
        <v>0</v>
      </c>
      <c r="E2265" t="s">
        <v>15</v>
      </c>
      <c r="F2265" t="s">
        <v>15</v>
      </c>
      <c r="G2265" t="s">
        <v>103</v>
      </c>
      <c r="H2265">
        <v>2020</v>
      </c>
      <c r="I2265">
        <v>2.4300000000000002</v>
      </c>
      <c r="J2265">
        <v>521.07996600000001</v>
      </c>
      <c r="K2265">
        <v>410.67656100000005</v>
      </c>
      <c r="L2265">
        <v>110.40340499999996</v>
      </c>
      <c r="M2265" t="s">
        <v>145</v>
      </c>
    </row>
    <row r="2266" spans="1:13" x14ac:dyDescent="0.3">
      <c r="A2266" t="s">
        <v>82</v>
      </c>
      <c r="B2266">
        <v>169.0027</v>
      </c>
      <c r="C2266">
        <v>214.43620000000001</v>
      </c>
      <c r="D2266">
        <v>0</v>
      </c>
      <c r="E2266" t="s">
        <v>15</v>
      </c>
      <c r="F2266" t="s">
        <v>15</v>
      </c>
      <c r="G2266" t="s">
        <v>104</v>
      </c>
      <c r="H2266">
        <v>2020</v>
      </c>
      <c r="I2266">
        <v>2.73</v>
      </c>
      <c r="J2266">
        <v>585.41082600000004</v>
      </c>
      <c r="K2266">
        <v>461.37737099999998</v>
      </c>
      <c r="L2266">
        <v>124.03345500000006</v>
      </c>
      <c r="M2266" t="s">
        <v>146</v>
      </c>
    </row>
    <row r="2267" spans="1:13" x14ac:dyDescent="0.3">
      <c r="A2267" t="s">
        <v>82</v>
      </c>
      <c r="B2267">
        <v>169.0027</v>
      </c>
      <c r="C2267">
        <v>214.43620000000001</v>
      </c>
      <c r="D2267">
        <v>0</v>
      </c>
      <c r="E2267" t="s">
        <v>15</v>
      </c>
      <c r="F2267" t="s">
        <v>15</v>
      </c>
      <c r="G2267" t="s">
        <v>105</v>
      </c>
      <c r="H2267">
        <v>2020</v>
      </c>
      <c r="I2267">
        <v>2.7</v>
      </c>
      <c r="J2267">
        <v>578.97774000000004</v>
      </c>
      <c r="K2267">
        <v>456.30729000000002</v>
      </c>
      <c r="L2267">
        <v>122.67045000000002</v>
      </c>
      <c r="M2267" t="s">
        <v>147</v>
      </c>
    </row>
    <row r="2268" spans="1:13" x14ac:dyDescent="0.3">
      <c r="A2268" t="s">
        <v>82</v>
      </c>
      <c r="B2268">
        <v>169.0027</v>
      </c>
      <c r="C2268">
        <v>214.43620000000001</v>
      </c>
      <c r="D2268">
        <v>0</v>
      </c>
      <c r="E2268" t="s">
        <v>15</v>
      </c>
      <c r="F2268" t="s">
        <v>15</v>
      </c>
      <c r="G2268" t="s">
        <v>106</v>
      </c>
      <c r="H2268">
        <v>2020</v>
      </c>
      <c r="I2268">
        <v>0</v>
      </c>
      <c r="J2268">
        <v>0</v>
      </c>
      <c r="K2268">
        <v>0</v>
      </c>
      <c r="L2268">
        <v>0</v>
      </c>
      <c r="M2268" t="s">
        <v>148</v>
      </c>
    </row>
    <row r="2269" spans="1:13" x14ac:dyDescent="0.3">
      <c r="A2269" t="s">
        <v>82</v>
      </c>
      <c r="B2269">
        <v>169.0027</v>
      </c>
      <c r="C2269">
        <v>214.43620000000001</v>
      </c>
      <c r="D2269">
        <v>0</v>
      </c>
      <c r="E2269" t="s">
        <v>15</v>
      </c>
      <c r="F2269" t="s">
        <v>15</v>
      </c>
      <c r="G2269" t="s">
        <v>107</v>
      </c>
      <c r="H2269">
        <v>2021</v>
      </c>
      <c r="I2269">
        <v>0</v>
      </c>
      <c r="J2269">
        <v>0</v>
      </c>
      <c r="K2269">
        <v>0</v>
      </c>
      <c r="L2269">
        <v>0</v>
      </c>
      <c r="M2269" t="s">
        <v>149</v>
      </c>
    </row>
    <row r="2270" spans="1:13" x14ac:dyDescent="0.3">
      <c r="A2270" t="s">
        <v>82</v>
      </c>
      <c r="B2270">
        <v>34.573500000000003</v>
      </c>
      <c r="C2270">
        <v>37.2363</v>
      </c>
      <c r="D2270">
        <v>37.252099999999999</v>
      </c>
      <c r="E2270" t="s">
        <v>115</v>
      </c>
      <c r="F2270" t="s">
        <v>115</v>
      </c>
      <c r="G2270" t="s">
        <v>98</v>
      </c>
      <c r="H2270">
        <v>2020</v>
      </c>
      <c r="I2270">
        <v>0.9</v>
      </c>
      <c r="J2270">
        <v>33.51267</v>
      </c>
      <c r="K2270">
        <v>31.116150000000005</v>
      </c>
      <c r="L2270">
        <v>2.3965199999999953</v>
      </c>
      <c r="M2270" t="s">
        <v>141</v>
      </c>
    </row>
    <row r="2271" spans="1:13" x14ac:dyDescent="0.3">
      <c r="A2271" t="s">
        <v>82</v>
      </c>
      <c r="B2271">
        <v>34.573500000000003</v>
      </c>
      <c r="C2271">
        <v>37.2363</v>
      </c>
      <c r="D2271">
        <v>37.252099999999999</v>
      </c>
      <c r="E2271" t="s">
        <v>115</v>
      </c>
      <c r="F2271" t="s">
        <v>115</v>
      </c>
      <c r="G2271" t="s">
        <v>100</v>
      </c>
      <c r="H2271">
        <v>2020</v>
      </c>
      <c r="I2271">
        <v>3.3</v>
      </c>
      <c r="J2271">
        <v>122.87979</v>
      </c>
      <c r="K2271">
        <v>114.09255</v>
      </c>
      <c r="L2271">
        <v>8.7872399999999971</v>
      </c>
      <c r="M2271" t="s">
        <v>142</v>
      </c>
    </row>
    <row r="2272" spans="1:13" x14ac:dyDescent="0.3">
      <c r="A2272" t="s">
        <v>82</v>
      </c>
      <c r="B2272">
        <v>34.573500000000003</v>
      </c>
      <c r="C2272">
        <v>37.2363</v>
      </c>
      <c r="D2272">
        <v>37.252099999999999</v>
      </c>
      <c r="E2272" t="s">
        <v>115</v>
      </c>
      <c r="F2272" t="s">
        <v>115</v>
      </c>
      <c r="G2272" t="s">
        <v>101</v>
      </c>
      <c r="H2272">
        <v>2020</v>
      </c>
      <c r="I2272">
        <v>0.15</v>
      </c>
      <c r="J2272">
        <v>5.585445</v>
      </c>
      <c r="K2272">
        <v>5.1860249999999999</v>
      </c>
      <c r="L2272">
        <v>0.39942000000000011</v>
      </c>
      <c r="M2272" t="s">
        <v>143</v>
      </c>
    </row>
    <row r="2273" spans="1:13" x14ac:dyDescent="0.3">
      <c r="A2273" t="s">
        <v>82</v>
      </c>
      <c r="B2273">
        <v>34.573500000000003</v>
      </c>
      <c r="C2273">
        <v>37.2363</v>
      </c>
      <c r="D2273">
        <v>37.252099999999999</v>
      </c>
      <c r="E2273" t="s">
        <v>115</v>
      </c>
      <c r="F2273" t="s">
        <v>115</v>
      </c>
      <c r="G2273" t="s">
        <v>102</v>
      </c>
      <c r="H2273">
        <v>2020</v>
      </c>
      <c r="I2273">
        <v>0</v>
      </c>
      <c r="J2273">
        <v>0</v>
      </c>
      <c r="K2273">
        <v>0</v>
      </c>
      <c r="L2273">
        <v>0</v>
      </c>
      <c r="M2273" t="s">
        <v>144</v>
      </c>
    </row>
    <row r="2274" spans="1:13" x14ac:dyDescent="0.3">
      <c r="A2274" t="s">
        <v>82</v>
      </c>
      <c r="B2274">
        <v>34.573500000000003</v>
      </c>
      <c r="C2274">
        <v>37.2363</v>
      </c>
      <c r="D2274">
        <v>37.252099999999999</v>
      </c>
      <c r="E2274" t="s">
        <v>115</v>
      </c>
      <c r="F2274" t="s">
        <v>115</v>
      </c>
      <c r="G2274" t="s">
        <v>103</v>
      </c>
      <c r="H2274">
        <v>2020</v>
      </c>
      <c r="I2274">
        <v>8.64</v>
      </c>
      <c r="J2274">
        <v>321.721632</v>
      </c>
      <c r="K2274">
        <v>298.71504000000004</v>
      </c>
      <c r="L2274">
        <v>23.006591999999955</v>
      </c>
      <c r="M2274" t="s">
        <v>145</v>
      </c>
    </row>
    <row r="2275" spans="1:13" x14ac:dyDescent="0.3">
      <c r="A2275" t="s">
        <v>82</v>
      </c>
      <c r="B2275">
        <v>34.573500000000003</v>
      </c>
      <c r="C2275">
        <v>37.2363</v>
      </c>
      <c r="D2275">
        <v>37.252099999999999</v>
      </c>
      <c r="E2275" t="s">
        <v>115</v>
      </c>
      <c r="F2275" t="s">
        <v>115</v>
      </c>
      <c r="G2275" t="s">
        <v>104</v>
      </c>
      <c r="H2275">
        <v>2020</v>
      </c>
      <c r="I2275">
        <v>3.82</v>
      </c>
      <c r="J2275">
        <v>142.24266599999999</v>
      </c>
      <c r="K2275">
        <v>132.07077000000001</v>
      </c>
      <c r="L2275">
        <v>10.171895999999975</v>
      </c>
      <c r="M2275" t="s">
        <v>146</v>
      </c>
    </row>
    <row r="2276" spans="1:13" x14ac:dyDescent="0.3">
      <c r="A2276" t="s">
        <v>82</v>
      </c>
      <c r="B2276">
        <v>34.573500000000003</v>
      </c>
      <c r="C2276">
        <v>37.2363</v>
      </c>
      <c r="D2276">
        <v>37.252099999999999</v>
      </c>
      <c r="E2276" t="s">
        <v>115</v>
      </c>
      <c r="F2276" t="s">
        <v>115</v>
      </c>
      <c r="G2276" t="s">
        <v>105</v>
      </c>
      <c r="H2276">
        <v>2020</v>
      </c>
      <c r="I2276">
        <v>0</v>
      </c>
      <c r="J2276">
        <v>0</v>
      </c>
      <c r="K2276">
        <v>0</v>
      </c>
      <c r="L2276">
        <v>0</v>
      </c>
      <c r="M2276" t="s">
        <v>147</v>
      </c>
    </row>
    <row r="2277" spans="1:13" x14ac:dyDescent="0.3">
      <c r="A2277" t="s">
        <v>82</v>
      </c>
      <c r="B2277">
        <v>34.573500000000003</v>
      </c>
      <c r="C2277">
        <v>37.2363</v>
      </c>
      <c r="D2277">
        <v>37.252099999999999</v>
      </c>
      <c r="E2277" t="s">
        <v>115</v>
      </c>
      <c r="F2277" t="s">
        <v>115</v>
      </c>
      <c r="G2277" t="s">
        <v>106</v>
      </c>
      <c r="H2277">
        <v>2020</v>
      </c>
      <c r="I2277">
        <v>3.82</v>
      </c>
      <c r="J2277">
        <v>142.24266599999999</v>
      </c>
      <c r="K2277">
        <v>132.07077000000001</v>
      </c>
      <c r="L2277">
        <v>10.171895999999975</v>
      </c>
      <c r="M2277" t="s">
        <v>148</v>
      </c>
    </row>
    <row r="2278" spans="1:13" x14ac:dyDescent="0.3">
      <c r="A2278" t="s">
        <v>82</v>
      </c>
      <c r="B2278">
        <v>34.573500000000003</v>
      </c>
      <c r="C2278">
        <v>37.2363</v>
      </c>
      <c r="D2278">
        <v>37.252099999999999</v>
      </c>
      <c r="E2278" t="s">
        <v>115</v>
      </c>
      <c r="F2278" t="s">
        <v>115</v>
      </c>
      <c r="G2278" t="s">
        <v>107</v>
      </c>
      <c r="H2278">
        <v>2021</v>
      </c>
      <c r="I2278">
        <v>0.21</v>
      </c>
      <c r="J2278">
        <v>7.819623</v>
      </c>
      <c r="K2278">
        <v>7.2604350000000002</v>
      </c>
      <c r="L2278">
        <v>0.5591879999999998</v>
      </c>
      <c r="M2278" t="s">
        <v>149</v>
      </c>
    </row>
    <row r="2279" spans="1:13" x14ac:dyDescent="0.3">
      <c r="A2279" t="s">
        <v>83</v>
      </c>
      <c r="B2279">
        <v>122.6592</v>
      </c>
      <c r="C2279">
        <v>142.9246</v>
      </c>
      <c r="D2279">
        <v>129.93549999999999</v>
      </c>
      <c r="E2279" t="s">
        <v>112</v>
      </c>
      <c r="F2279" t="s">
        <v>112</v>
      </c>
      <c r="G2279" t="s">
        <v>98</v>
      </c>
      <c r="H2279">
        <v>2020</v>
      </c>
      <c r="I2279">
        <v>1.21</v>
      </c>
      <c r="J2279">
        <v>172.93876599999999</v>
      </c>
      <c r="K2279">
        <v>148.417632</v>
      </c>
      <c r="L2279">
        <v>24.521133999999989</v>
      </c>
      <c r="M2279" t="s">
        <v>141</v>
      </c>
    </row>
    <row r="2280" spans="1:13" x14ac:dyDescent="0.3">
      <c r="A2280" t="s">
        <v>83</v>
      </c>
      <c r="B2280">
        <v>122.6592</v>
      </c>
      <c r="C2280">
        <v>142.9246</v>
      </c>
      <c r="D2280">
        <v>129.93549999999999</v>
      </c>
      <c r="E2280" t="s">
        <v>112</v>
      </c>
      <c r="F2280" t="s">
        <v>112</v>
      </c>
      <c r="G2280" t="s">
        <v>100</v>
      </c>
      <c r="H2280">
        <v>2020</v>
      </c>
      <c r="I2280">
        <v>3.03</v>
      </c>
      <c r="J2280">
        <v>433.06153799999998</v>
      </c>
      <c r="K2280">
        <v>371.657376</v>
      </c>
      <c r="L2280">
        <v>61.404161999999985</v>
      </c>
      <c r="M2280" t="s">
        <v>142</v>
      </c>
    </row>
    <row r="2281" spans="1:13" x14ac:dyDescent="0.3">
      <c r="A2281" t="s">
        <v>83</v>
      </c>
      <c r="B2281">
        <v>122.6592</v>
      </c>
      <c r="C2281">
        <v>142.9246</v>
      </c>
      <c r="D2281">
        <v>129.93549999999999</v>
      </c>
      <c r="E2281" t="s">
        <v>112</v>
      </c>
      <c r="F2281" t="s">
        <v>112</v>
      </c>
      <c r="G2281" t="s">
        <v>101</v>
      </c>
      <c r="H2281">
        <v>2020</v>
      </c>
      <c r="I2281">
        <v>0.82</v>
      </c>
      <c r="J2281">
        <v>117.19817199999999</v>
      </c>
      <c r="K2281">
        <v>100.58054399999999</v>
      </c>
      <c r="L2281">
        <v>16.617627999999996</v>
      </c>
      <c r="M2281" t="s">
        <v>143</v>
      </c>
    </row>
    <row r="2282" spans="1:13" x14ac:dyDescent="0.3">
      <c r="A2282" t="s">
        <v>83</v>
      </c>
      <c r="B2282">
        <v>122.6592</v>
      </c>
      <c r="C2282">
        <v>142.9246</v>
      </c>
      <c r="D2282">
        <v>129.93549999999999</v>
      </c>
      <c r="E2282" t="s">
        <v>112</v>
      </c>
      <c r="F2282" t="s">
        <v>112</v>
      </c>
      <c r="G2282" t="s">
        <v>102</v>
      </c>
      <c r="H2282">
        <v>2020</v>
      </c>
      <c r="I2282">
        <v>4.22</v>
      </c>
      <c r="J2282">
        <v>603.14181199999996</v>
      </c>
      <c r="K2282">
        <v>517.62182399999995</v>
      </c>
      <c r="L2282">
        <v>85.519988000000012</v>
      </c>
      <c r="M2282" t="s">
        <v>144</v>
      </c>
    </row>
    <row r="2283" spans="1:13" x14ac:dyDescent="0.3">
      <c r="A2283" t="s">
        <v>83</v>
      </c>
      <c r="B2283">
        <v>122.6592</v>
      </c>
      <c r="C2283">
        <v>142.9246</v>
      </c>
      <c r="D2283">
        <v>129.93549999999999</v>
      </c>
      <c r="E2283" t="s">
        <v>112</v>
      </c>
      <c r="F2283" t="s">
        <v>112</v>
      </c>
      <c r="G2283" t="s">
        <v>103</v>
      </c>
      <c r="H2283">
        <v>2020</v>
      </c>
      <c r="I2283">
        <v>0</v>
      </c>
      <c r="J2283">
        <v>0</v>
      </c>
      <c r="K2283">
        <v>0</v>
      </c>
      <c r="L2283">
        <v>0</v>
      </c>
      <c r="M2283" t="s">
        <v>145</v>
      </c>
    </row>
    <row r="2284" spans="1:13" x14ac:dyDescent="0.3">
      <c r="A2284" t="s">
        <v>83</v>
      </c>
      <c r="B2284">
        <v>122.6592</v>
      </c>
      <c r="C2284">
        <v>142.9246</v>
      </c>
      <c r="D2284">
        <v>129.93549999999999</v>
      </c>
      <c r="E2284" t="s">
        <v>112</v>
      </c>
      <c r="F2284" t="s">
        <v>112</v>
      </c>
      <c r="G2284" t="s">
        <v>104</v>
      </c>
      <c r="H2284">
        <v>2020</v>
      </c>
      <c r="I2284">
        <v>1.3</v>
      </c>
      <c r="J2284">
        <v>185.80198000000001</v>
      </c>
      <c r="K2284">
        <v>159.45696000000001</v>
      </c>
      <c r="L2284">
        <v>26.345020000000005</v>
      </c>
      <c r="M2284" t="s">
        <v>146</v>
      </c>
    </row>
    <row r="2285" spans="1:13" x14ac:dyDescent="0.3">
      <c r="A2285" t="s">
        <v>83</v>
      </c>
      <c r="B2285">
        <v>122.6592</v>
      </c>
      <c r="C2285">
        <v>142.9246</v>
      </c>
      <c r="D2285">
        <v>129.93549999999999</v>
      </c>
      <c r="E2285" t="s">
        <v>112</v>
      </c>
      <c r="F2285" t="s">
        <v>112</v>
      </c>
      <c r="G2285" t="s">
        <v>105</v>
      </c>
      <c r="H2285">
        <v>2020</v>
      </c>
      <c r="I2285">
        <v>1.86</v>
      </c>
      <c r="J2285">
        <v>265.83975600000002</v>
      </c>
      <c r="K2285">
        <v>228.14611200000002</v>
      </c>
      <c r="L2285">
        <v>37.693644000000006</v>
      </c>
      <c r="M2285" t="s">
        <v>147</v>
      </c>
    </row>
    <row r="2286" spans="1:13" x14ac:dyDescent="0.3">
      <c r="A2286" t="s">
        <v>83</v>
      </c>
      <c r="B2286">
        <v>122.6592</v>
      </c>
      <c r="C2286">
        <v>142.9246</v>
      </c>
      <c r="D2286">
        <v>129.93549999999999</v>
      </c>
      <c r="E2286" t="s">
        <v>112</v>
      </c>
      <c r="F2286" t="s">
        <v>112</v>
      </c>
      <c r="G2286" t="s">
        <v>106</v>
      </c>
      <c r="H2286">
        <v>2020</v>
      </c>
      <c r="I2286">
        <v>0.16</v>
      </c>
      <c r="J2286">
        <v>22.867936</v>
      </c>
      <c r="K2286">
        <v>19.625471999999998</v>
      </c>
      <c r="L2286">
        <v>3.2424640000000018</v>
      </c>
      <c r="M2286" t="s">
        <v>148</v>
      </c>
    </row>
    <row r="2287" spans="1:13" x14ac:dyDescent="0.3">
      <c r="A2287" t="s">
        <v>83</v>
      </c>
      <c r="B2287">
        <v>122.6592</v>
      </c>
      <c r="C2287">
        <v>142.9246</v>
      </c>
      <c r="D2287">
        <v>129.93549999999999</v>
      </c>
      <c r="E2287" t="s">
        <v>112</v>
      </c>
      <c r="F2287" t="s">
        <v>112</v>
      </c>
      <c r="G2287" t="s">
        <v>107</v>
      </c>
      <c r="H2287">
        <v>2021</v>
      </c>
      <c r="I2287">
        <v>1.02</v>
      </c>
      <c r="J2287">
        <v>145.78309200000001</v>
      </c>
      <c r="K2287">
        <v>125.11238400000001</v>
      </c>
      <c r="L2287">
        <v>20.670708000000005</v>
      </c>
      <c r="M2287" t="s">
        <v>149</v>
      </c>
    </row>
    <row r="2288" spans="1:13" x14ac:dyDescent="0.3">
      <c r="A2288" t="s">
        <v>83</v>
      </c>
      <c r="B2288">
        <v>153.12649999999999</v>
      </c>
      <c r="C2288">
        <v>186.87739999999999</v>
      </c>
      <c r="D2288">
        <v>221.06</v>
      </c>
      <c r="E2288" t="s">
        <v>115</v>
      </c>
      <c r="F2288" t="s">
        <v>115</v>
      </c>
      <c r="G2288" t="s">
        <v>98</v>
      </c>
      <c r="H2288">
        <v>2020</v>
      </c>
      <c r="I2288">
        <v>0.24</v>
      </c>
      <c r="J2288">
        <v>44.850575999999997</v>
      </c>
      <c r="K2288">
        <v>36.750359999999993</v>
      </c>
      <c r="L2288">
        <v>8.1002160000000032</v>
      </c>
      <c r="M2288" t="s">
        <v>141</v>
      </c>
    </row>
    <row r="2289" spans="1:13" x14ac:dyDescent="0.3">
      <c r="A2289" t="s">
        <v>83</v>
      </c>
      <c r="B2289">
        <v>153.12649999999999</v>
      </c>
      <c r="C2289">
        <v>186.87739999999999</v>
      </c>
      <c r="D2289">
        <v>221.06</v>
      </c>
      <c r="E2289" t="s">
        <v>115</v>
      </c>
      <c r="F2289" t="s">
        <v>115</v>
      </c>
      <c r="G2289" t="s">
        <v>100</v>
      </c>
      <c r="H2289">
        <v>2020</v>
      </c>
      <c r="I2289">
        <v>0</v>
      </c>
      <c r="J2289">
        <v>0</v>
      </c>
      <c r="K2289">
        <v>0</v>
      </c>
      <c r="L2289">
        <v>0</v>
      </c>
      <c r="M2289" t="s">
        <v>142</v>
      </c>
    </row>
    <row r="2290" spans="1:13" x14ac:dyDescent="0.3">
      <c r="A2290" t="s">
        <v>83</v>
      </c>
      <c r="B2290">
        <v>153.12649999999999</v>
      </c>
      <c r="C2290">
        <v>186.87739999999999</v>
      </c>
      <c r="D2290">
        <v>221.06</v>
      </c>
      <c r="E2290" t="s">
        <v>115</v>
      </c>
      <c r="F2290" t="s">
        <v>115</v>
      </c>
      <c r="G2290" t="s">
        <v>101</v>
      </c>
      <c r="H2290">
        <v>2020</v>
      </c>
      <c r="I2290">
        <v>0</v>
      </c>
      <c r="J2290">
        <v>0</v>
      </c>
      <c r="K2290">
        <v>0</v>
      </c>
      <c r="L2290">
        <v>0</v>
      </c>
      <c r="M2290" t="s">
        <v>143</v>
      </c>
    </row>
    <row r="2291" spans="1:13" x14ac:dyDescent="0.3">
      <c r="A2291" t="s">
        <v>83</v>
      </c>
      <c r="B2291">
        <v>153.12649999999999</v>
      </c>
      <c r="C2291">
        <v>186.87739999999999</v>
      </c>
      <c r="D2291">
        <v>221.06</v>
      </c>
      <c r="E2291" t="s">
        <v>115</v>
      </c>
      <c r="F2291" t="s">
        <v>115</v>
      </c>
      <c r="G2291" t="s">
        <v>102</v>
      </c>
      <c r="H2291">
        <v>2020</v>
      </c>
      <c r="I2291">
        <v>0.7</v>
      </c>
      <c r="J2291">
        <v>130.81417999999999</v>
      </c>
      <c r="K2291">
        <v>107.18854999999999</v>
      </c>
      <c r="L2291">
        <v>23.625630000000001</v>
      </c>
      <c r="M2291" t="s">
        <v>144</v>
      </c>
    </row>
    <row r="2292" spans="1:13" x14ac:dyDescent="0.3">
      <c r="A2292" t="s">
        <v>83</v>
      </c>
      <c r="B2292">
        <v>153.12649999999999</v>
      </c>
      <c r="C2292">
        <v>186.87739999999999</v>
      </c>
      <c r="D2292">
        <v>221.06</v>
      </c>
      <c r="E2292" t="s">
        <v>115</v>
      </c>
      <c r="F2292" t="s">
        <v>115</v>
      </c>
      <c r="G2292" t="s">
        <v>103</v>
      </c>
      <c r="H2292">
        <v>2020</v>
      </c>
      <c r="I2292">
        <v>0.54</v>
      </c>
      <c r="J2292">
        <v>100.913796</v>
      </c>
      <c r="K2292">
        <v>82.688310000000001</v>
      </c>
      <c r="L2292">
        <v>18.225486000000004</v>
      </c>
      <c r="M2292" t="s">
        <v>145</v>
      </c>
    </row>
    <row r="2293" spans="1:13" x14ac:dyDescent="0.3">
      <c r="A2293" t="s">
        <v>83</v>
      </c>
      <c r="B2293">
        <v>153.12649999999999</v>
      </c>
      <c r="C2293">
        <v>186.87739999999999</v>
      </c>
      <c r="D2293">
        <v>221.06</v>
      </c>
      <c r="E2293" t="s">
        <v>115</v>
      </c>
      <c r="F2293" t="s">
        <v>115</v>
      </c>
      <c r="G2293" t="s">
        <v>104</v>
      </c>
      <c r="H2293">
        <v>2020</v>
      </c>
      <c r="I2293">
        <v>1.23</v>
      </c>
      <c r="J2293">
        <v>229.85920199999998</v>
      </c>
      <c r="K2293">
        <v>188.34559499999997</v>
      </c>
      <c r="L2293">
        <v>41.513607000000007</v>
      </c>
      <c r="M2293" t="s">
        <v>146</v>
      </c>
    </row>
    <row r="2294" spans="1:13" x14ac:dyDescent="0.3">
      <c r="A2294" t="s">
        <v>83</v>
      </c>
      <c r="B2294">
        <v>153.12649999999999</v>
      </c>
      <c r="C2294">
        <v>186.87739999999999</v>
      </c>
      <c r="D2294">
        <v>221.06</v>
      </c>
      <c r="E2294" t="s">
        <v>115</v>
      </c>
      <c r="F2294" t="s">
        <v>115</v>
      </c>
      <c r="G2294" t="s">
        <v>105</v>
      </c>
      <c r="H2294">
        <v>2020</v>
      </c>
      <c r="I2294">
        <v>0</v>
      </c>
      <c r="J2294">
        <v>0</v>
      </c>
      <c r="K2294">
        <v>0</v>
      </c>
      <c r="L2294">
        <v>0</v>
      </c>
      <c r="M2294" t="s">
        <v>147</v>
      </c>
    </row>
    <row r="2295" spans="1:13" x14ac:dyDescent="0.3">
      <c r="A2295" t="s">
        <v>83</v>
      </c>
      <c r="B2295">
        <v>153.12649999999999</v>
      </c>
      <c r="C2295">
        <v>186.87739999999999</v>
      </c>
      <c r="D2295">
        <v>221.06</v>
      </c>
      <c r="E2295" t="s">
        <v>115</v>
      </c>
      <c r="F2295" t="s">
        <v>115</v>
      </c>
      <c r="G2295" t="s">
        <v>106</v>
      </c>
      <c r="H2295">
        <v>2020</v>
      </c>
      <c r="I2295">
        <v>2.12</v>
      </c>
      <c r="J2295">
        <v>396.18008800000001</v>
      </c>
      <c r="K2295">
        <v>324.62817999999999</v>
      </c>
      <c r="L2295">
        <v>71.551908000000026</v>
      </c>
      <c r="M2295" t="s">
        <v>148</v>
      </c>
    </row>
    <row r="2296" spans="1:13" x14ac:dyDescent="0.3">
      <c r="A2296" t="s">
        <v>83</v>
      </c>
      <c r="B2296">
        <v>153.12649999999999</v>
      </c>
      <c r="C2296">
        <v>186.87739999999999</v>
      </c>
      <c r="D2296">
        <v>221.06</v>
      </c>
      <c r="E2296" t="s">
        <v>115</v>
      </c>
      <c r="F2296" t="s">
        <v>115</v>
      </c>
      <c r="G2296" t="s">
        <v>107</v>
      </c>
      <c r="H2296">
        <v>2021</v>
      </c>
      <c r="I2296">
        <v>0</v>
      </c>
      <c r="J2296">
        <v>0</v>
      </c>
      <c r="K2296">
        <v>0</v>
      </c>
      <c r="L2296">
        <v>0</v>
      </c>
      <c r="M2296" t="s">
        <v>149</v>
      </c>
    </row>
    <row r="2297" spans="1:13" x14ac:dyDescent="0.3">
      <c r="A2297" t="s">
        <v>84</v>
      </c>
      <c r="B2297">
        <v>6.3327</v>
      </c>
      <c r="C2297">
        <v>10.6717</v>
      </c>
      <c r="D2297">
        <v>12.295199999999999</v>
      </c>
      <c r="E2297" t="s">
        <v>115</v>
      </c>
      <c r="F2297" t="s">
        <v>115</v>
      </c>
      <c r="G2297" t="s">
        <v>98</v>
      </c>
      <c r="H2297">
        <v>2020</v>
      </c>
      <c r="I2297">
        <v>0</v>
      </c>
      <c r="J2297">
        <v>0</v>
      </c>
      <c r="K2297">
        <v>0</v>
      </c>
      <c r="L2297">
        <v>0</v>
      </c>
      <c r="M2297" t="s">
        <v>141</v>
      </c>
    </row>
    <row r="2298" spans="1:13" x14ac:dyDescent="0.3">
      <c r="A2298" t="s">
        <v>84</v>
      </c>
      <c r="B2298">
        <v>6.3327</v>
      </c>
      <c r="C2298">
        <v>10.6717</v>
      </c>
      <c r="D2298">
        <v>12.295199999999999</v>
      </c>
      <c r="E2298" t="s">
        <v>115</v>
      </c>
      <c r="F2298" t="s">
        <v>115</v>
      </c>
      <c r="G2298" t="s">
        <v>100</v>
      </c>
      <c r="H2298">
        <v>2020</v>
      </c>
      <c r="I2298">
        <v>0</v>
      </c>
      <c r="J2298">
        <v>0</v>
      </c>
      <c r="K2298">
        <v>0</v>
      </c>
      <c r="L2298">
        <v>0</v>
      </c>
      <c r="M2298" t="s">
        <v>142</v>
      </c>
    </row>
    <row r="2299" spans="1:13" x14ac:dyDescent="0.3">
      <c r="A2299" t="s">
        <v>84</v>
      </c>
      <c r="B2299">
        <v>6.3327</v>
      </c>
      <c r="C2299">
        <v>10.6717</v>
      </c>
      <c r="D2299">
        <v>12.295199999999999</v>
      </c>
      <c r="E2299" t="s">
        <v>115</v>
      </c>
      <c r="F2299" t="s">
        <v>115</v>
      </c>
      <c r="G2299" t="s">
        <v>101</v>
      </c>
      <c r="H2299">
        <v>2020</v>
      </c>
      <c r="I2299">
        <v>1.74</v>
      </c>
      <c r="J2299">
        <v>18.568757999999999</v>
      </c>
      <c r="K2299">
        <v>11.018898</v>
      </c>
      <c r="L2299">
        <v>7.5498599999999989</v>
      </c>
      <c r="M2299" t="s">
        <v>143</v>
      </c>
    </row>
    <row r="2300" spans="1:13" x14ac:dyDescent="0.3">
      <c r="A2300" t="s">
        <v>84</v>
      </c>
      <c r="B2300">
        <v>6.3327</v>
      </c>
      <c r="C2300">
        <v>10.6717</v>
      </c>
      <c r="D2300">
        <v>12.295199999999999</v>
      </c>
      <c r="E2300" t="s">
        <v>115</v>
      </c>
      <c r="F2300" t="s">
        <v>115</v>
      </c>
      <c r="G2300" t="s">
        <v>102</v>
      </c>
      <c r="H2300">
        <v>2020</v>
      </c>
      <c r="I2300">
        <v>0.03</v>
      </c>
      <c r="J2300">
        <v>0.32015099999999996</v>
      </c>
      <c r="K2300">
        <v>0.18998099999999998</v>
      </c>
      <c r="L2300">
        <v>0.13016999999999998</v>
      </c>
      <c r="M2300" t="s">
        <v>144</v>
      </c>
    </row>
    <row r="2301" spans="1:13" x14ac:dyDescent="0.3">
      <c r="A2301" t="s">
        <v>84</v>
      </c>
      <c r="B2301">
        <v>6.3327</v>
      </c>
      <c r="C2301">
        <v>10.6717</v>
      </c>
      <c r="D2301">
        <v>12.295199999999999</v>
      </c>
      <c r="E2301" t="s">
        <v>115</v>
      </c>
      <c r="F2301" t="s">
        <v>115</v>
      </c>
      <c r="G2301" t="s">
        <v>103</v>
      </c>
      <c r="H2301">
        <v>2020</v>
      </c>
      <c r="I2301">
        <v>0.04</v>
      </c>
      <c r="J2301">
        <v>0.42686799999999997</v>
      </c>
      <c r="K2301">
        <v>0.25330799999999998</v>
      </c>
      <c r="L2301">
        <v>0.17355999999999999</v>
      </c>
      <c r="M2301" t="s">
        <v>145</v>
      </c>
    </row>
    <row r="2302" spans="1:13" x14ac:dyDescent="0.3">
      <c r="A2302" t="s">
        <v>84</v>
      </c>
      <c r="B2302">
        <v>6.3327</v>
      </c>
      <c r="C2302">
        <v>10.6717</v>
      </c>
      <c r="D2302">
        <v>12.295199999999999</v>
      </c>
      <c r="E2302" t="s">
        <v>115</v>
      </c>
      <c r="F2302" t="s">
        <v>115</v>
      </c>
      <c r="G2302" t="s">
        <v>104</v>
      </c>
      <c r="H2302">
        <v>2020</v>
      </c>
      <c r="I2302">
        <v>0</v>
      </c>
      <c r="J2302">
        <v>0</v>
      </c>
      <c r="K2302">
        <v>0</v>
      </c>
      <c r="L2302">
        <v>0</v>
      </c>
      <c r="M2302" t="s">
        <v>146</v>
      </c>
    </row>
    <row r="2303" spans="1:13" x14ac:dyDescent="0.3">
      <c r="A2303" t="s">
        <v>84</v>
      </c>
      <c r="B2303">
        <v>6.3327</v>
      </c>
      <c r="C2303">
        <v>10.6717</v>
      </c>
      <c r="D2303">
        <v>12.295199999999999</v>
      </c>
      <c r="E2303" t="s">
        <v>115</v>
      </c>
      <c r="F2303" t="s">
        <v>115</v>
      </c>
      <c r="G2303" t="s">
        <v>105</v>
      </c>
      <c r="H2303">
        <v>2020</v>
      </c>
      <c r="I2303">
        <v>4.09</v>
      </c>
      <c r="J2303">
        <v>43.647252999999999</v>
      </c>
      <c r="K2303">
        <v>25.900742999999999</v>
      </c>
      <c r="L2303">
        <v>17.746510000000001</v>
      </c>
      <c r="M2303" t="s">
        <v>147</v>
      </c>
    </row>
    <row r="2304" spans="1:13" x14ac:dyDescent="0.3">
      <c r="A2304" t="s">
        <v>84</v>
      </c>
      <c r="B2304">
        <v>6.3327</v>
      </c>
      <c r="C2304">
        <v>10.6717</v>
      </c>
      <c r="D2304">
        <v>12.295199999999999</v>
      </c>
      <c r="E2304" t="s">
        <v>115</v>
      </c>
      <c r="F2304" t="s">
        <v>115</v>
      </c>
      <c r="G2304" t="s">
        <v>106</v>
      </c>
      <c r="H2304">
        <v>2020</v>
      </c>
      <c r="I2304">
        <v>0.78</v>
      </c>
      <c r="J2304">
        <v>8.3239260000000002</v>
      </c>
      <c r="K2304">
        <v>4.9395059999999997</v>
      </c>
      <c r="L2304">
        <v>3.3844200000000004</v>
      </c>
      <c r="M2304" t="s">
        <v>148</v>
      </c>
    </row>
    <row r="2305" spans="1:13" x14ac:dyDescent="0.3">
      <c r="A2305" t="s">
        <v>84</v>
      </c>
      <c r="B2305">
        <v>6.3327</v>
      </c>
      <c r="C2305">
        <v>10.6717</v>
      </c>
      <c r="D2305">
        <v>12.295199999999999</v>
      </c>
      <c r="E2305" t="s">
        <v>115</v>
      </c>
      <c r="F2305" t="s">
        <v>115</v>
      </c>
      <c r="G2305" t="s">
        <v>107</v>
      </c>
      <c r="H2305">
        <v>2021</v>
      </c>
      <c r="I2305">
        <v>5.21</v>
      </c>
      <c r="J2305">
        <v>55.599556999999997</v>
      </c>
      <c r="K2305">
        <v>32.993366999999999</v>
      </c>
      <c r="L2305">
        <v>22.606189999999998</v>
      </c>
      <c r="M2305" t="s">
        <v>149</v>
      </c>
    </row>
    <row r="2306" spans="1:13" x14ac:dyDescent="0.3">
      <c r="A2306" t="s">
        <v>84</v>
      </c>
      <c r="B2306">
        <v>3.4579</v>
      </c>
      <c r="C2306">
        <v>6.2887000000000004</v>
      </c>
      <c r="D2306">
        <v>6.5387000000000004</v>
      </c>
      <c r="E2306" t="s">
        <v>116</v>
      </c>
      <c r="F2306" t="s">
        <v>116</v>
      </c>
      <c r="G2306" t="s">
        <v>98</v>
      </c>
      <c r="H2306">
        <v>2020</v>
      </c>
      <c r="I2306">
        <v>0.95</v>
      </c>
      <c r="J2306">
        <v>5.9742649999999999</v>
      </c>
      <c r="K2306">
        <v>3.285005</v>
      </c>
      <c r="L2306">
        <v>2.68926</v>
      </c>
      <c r="M2306" t="s">
        <v>141</v>
      </c>
    </row>
    <row r="2307" spans="1:13" x14ac:dyDescent="0.3">
      <c r="A2307" t="s">
        <v>84</v>
      </c>
      <c r="B2307">
        <v>3.4579</v>
      </c>
      <c r="C2307">
        <v>6.2887000000000004</v>
      </c>
      <c r="D2307">
        <v>6.5387000000000004</v>
      </c>
      <c r="E2307" t="s">
        <v>116</v>
      </c>
      <c r="F2307" t="s">
        <v>116</v>
      </c>
      <c r="G2307" t="s">
        <v>100</v>
      </c>
      <c r="H2307">
        <v>2020</v>
      </c>
      <c r="I2307">
        <v>0</v>
      </c>
      <c r="J2307">
        <v>0</v>
      </c>
      <c r="K2307">
        <v>0</v>
      </c>
      <c r="L2307">
        <v>0</v>
      </c>
      <c r="M2307" t="s">
        <v>142</v>
      </c>
    </row>
    <row r="2308" spans="1:13" x14ac:dyDescent="0.3">
      <c r="A2308" t="s">
        <v>84</v>
      </c>
      <c r="B2308">
        <v>3.4579</v>
      </c>
      <c r="C2308">
        <v>6.2887000000000004</v>
      </c>
      <c r="D2308">
        <v>6.5387000000000004</v>
      </c>
      <c r="E2308" t="s">
        <v>116</v>
      </c>
      <c r="F2308" t="s">
        <v>116</v>
      </c>
      <c r="G2308" t="s">
        <v>101</v>
      </c>
      <c r="H2308">
        <v>2020</v>
      </c>
      <c r="I2308">
        <v>3.82</v>
      </c>
      <c r="J2308">
        <v>24.022834</v>
      </c>
      <c r="K2308">
        <v>13.209178</v>
      </c>
      <c r="L2308">
        <v>10.813656</v>
      </c>
      <c r="M2308" t="s">
        <v>143</v>
      </c>
    </row>
    <row r="2309" spans="1:13" x14ac:dyDescent="0.3">
      <c r="A2309" t="s">
        <v>84</v>
      </c>
      <c r="B2309">
        <v>3.4579</v>
      </c>
      <c r="C2309">
        <v>6.2887000000000004</v>
      </c>
      <c r="D2309">
        <v>6.5387000000000004</v>
      </c>
      <c r="E2309" t="s">
        <v>116</v>
      </c>
      <c r="F2309" t="s">
        <v>116</v>
      </c>
      <c r="G2309" t="s">
        <v>102</v>
      </c>
      <c r="H2309">
        <v>2020</v>
      </c>
      <c r="I2309">
        <v>4.53</v>
      </c>
      <c r="J2309">
        <v>28.487811000000004</v>
      </c>
      <c r="K2309">
        <v>15.664287000000002</v>
      </c>
      <c r="L2309">
        <v>12.823524000000003</v>
      </c>
      <c r="M2309" t="s">
        <v>144</v>
      </c>
    </row>
    <row r="2310" spans="1:13" x14ac:dyDescent="0.3">
      <c r="A2310" t="s">
        <v>84</v>
      </c>
      <c r="B2310">
        <v>3.4579</v>
      </c>
      <c r="C2310">
        <v>6.2887000000000004</v>
      </c>
      <c r="D2310">
        <v>6.5387000000000004</v>
      </c>
      <c r="E2310" t="s">
        <v>116</v>
      </c>
      <c r="F2310" t="s">
        <v>116</v>
      </c>
      <c r="G2310" t="s">
        <v>103</v>
      </c>
      <c r="H2310">
        <v>2020</v>
      </c>
      <c r="I2310">
        <v>0</v>
      </c>
      <c r="J2310">
        <v>0</v>
      </c>
      <c r="K2310">
        <v>0</v>
      </c>
      <c r="L2310">
        <v>0</v>
      </c>
      <c r="M2310" t="s">
        <v>145</v>
      </c>
    </row>
    <row r="2311" spans="1:13" x14ac:dyDescent="0.3">
      <c r="A2311" t="s">
        <v>84</v>
      </c>
      <c r="B2311">
        <v>3.4579</v>
      </c>
      <c r="C2311">
        <v>6.2887000000000004</v>
      </c>
      <c r="D2311">
        <v>6.5387000000000004</v>
      </c>
      <c r="E2311" t="s">
        <v>116</v>
      </c>
      <c r="F2311" t="s">
        <v>116</v>
      </c>
      <c r="G2311" t="s">
        <v>104</v>
      </c>
      <c r="H2311">
        <v>2020</v>
      </c>
      <c r="I2311">
        <v>0.39</v>
      </c>
      <c r="J2311">
        <v>2.4525930000000002</v>
      </c>
      <c r="K2311">
        <v>1.348581</v>
      </c>
      <c r="L2311">
        <v>1.1040120000000002</v>
      </c>
      <c r="M2311" t="s">
        <v>146</v>
      </c>
    </row>
    <row r="2312" spans="1:13" x14ac:dyDescent="0.3">
      <c r="A2312" t="s">
        <v>84</v>
      </c>
      <c r="B2312">
        <v>3.4579</v>
      </c>
      <c r="C2312">
        <v>6.2887000000000004</v>
      </c>
      <c r="D2312">
        <v>6.5387000000000004</v>
      </c>
      <c r="E2312" t="s">
        <v>116</v>
      </c>
      <c r="F2312" t="s">
        <v>116</v>
      </c>
      <c r="G2312" t="s">
        <v>105</v>
      </c>
      <c r="H2312">
        <v>2020</v>
      </c>
      <c r="I2312">
        <v>0.56999999999999995</v>
      </c>
      <c r="J2312">
        <v>3.5845590000000001</v>
      </c>
      <c r="K2312">
        <v>1.9710029999999998</v>
      </c>
      <c r="L2312">
        <v>1.6135560000000002</v>
      </c>
      <c r="M2312" t="s">
        <v>147</v>
      </c>
    </row>
    <row r="2313" spans="1:13" x14ac:dyDescent="0.3">
      <c r="A2313" t="s">
        <v>84</v>
      </c>
      <c r="B2313">
        <v>3.4579</v>
      </c>
      <c r="C2313">
        <v>6.2887000000000004</v>
      </c>
      <c r="D2313">
        <v>6.5387000000000004</v>
      </c>
      <c r="E2313" t="s">
        <v>116</v>
      </c>
      <c r="F2313" t="s">
        <v>116</v>
      </c>
      <c r="G2313" t="s">
        <v>106</v>
      </c>
      <c r="H2313">
        <v>2020</v>
      </c>
      <c r="I2313">
        <v>3.83</v>
      </c>
      <c r="J2313">
        <v>24.085721000000003</v>
      </c>
      <c r="K2313">
        <v>13.243757</v>
      </c>
      <c r="L2313">
        <v>10.841964000000003</v>
      </c>
      <c r="M2313" t="s">
        <v>148</v>
      </c>
    </row>
    <row r="2314" spans="1:13" x14ac:dyDescent="0.3">
      <c r="A2314" t="s">
        <v>84</v>
      </c>
      <c r="B2314">
        <v>3.4579</v>
      </c>
      <c r="C2314">
        <v>6.2887000000000004</v>
      </c>
      <c r="D2314">
        <v>6.5387000000000004</v>
      </c>
      <c r="E2314" t="s">
        <v>116</v>
      </c>
      <c r="F2314" t="s">
        <v>116</v>
      </c>
      <c r="G2314" t="s">
        <v>107</v>
      </c>
      <c r="H2314">
        <v>2021</v>
      </c>
      <c r="I2314">
        <v>0</v>
      </c>
      <c r="J2314">
        <v>0</v>
      </c>
      <c r="K2314">
        <v>0</v>
      </c>
      <c r="L2314">
        <v>0</v>
      </c>
      <c r="M2314" t="s">
        <v>149</v>
      </c>
    </row>
    <row r="2315" spans="1:13" x14ac:dyDescent="0.3">
      <c r="A2315" t="s">
        <v>84</v>
      </c>
      <c r="B2315">
        <v>13.292</v>
      </c>
      <c r="C2315">
        <v>18.074200000000001</v>
      </c>
      <c r="D2315">
        <v>22.211600000000001</v>
      </c>
      <c r="E2315" t="s">
        <v>16</v>
      </c>
      <c r="F2315" t="s">
        <v>16</v>
      </c>
      <c r="G2315" t="s">
        <v>98</v>
      </c>
      <c r="H2315">
        <v>2020</v>
      </c>
      <c r="I2315">
        <v>0</v>
      </c>
      <c r="J2315">
        <v>0</v>
      </c>
      <c r="K2315">
        <v>0</v>
      </c>
      <c r="L2315">
        <v>0</v>
      </c>
      <c r="M2315" t="s">
        <v>141</v>
      </c>
    </row>
    <row r="2316" spans="1:13" x14ac:dyDescent="0.3">
      <c r="A2316" t="s">
        <v>84</v>
      </c>
      <c r="B2316">
        <v>13.292</v>
      </c>
      <c r="C2316">
        <v>18.074200000000001</v>
      </c>
      <c r="D2316">
        <v>22.211600000000001</v>
      </c>
      <c r="E2316" t="s">
        <v>16</v>
      </c>
      <c r="F2316" t="s">
        <v>16</v>
      </c>
      <c r="G2316" t="s">
        <v>100</v>
      </c>
      <c r="H2316">
        <v>2020</v>
      </c>
      <c r="I2316">
        <v>3.89</v>
      </c>
      <c r="J2316">
        <v>70.308638000000002</v>
      </c>
      <c r="K2316">
        <v>51.705880000000001</v>
      </c>
      <c r="L2316">
        <v>18.602758000000001</v>
      </c>
      <c r="M2316" t="s">
        <v>142</v>
      </c>
    </row>
    <row r="2317" spans="1:13" x14ac:dyDescent="0.3">
      <c r="A2317" t="s">
        <v>84</v>
      </c>
      <c r="B2317">
        <v>13.292</v>
      </c>
      <c r="C2317">
        <v>18.074200000000001</v>
      </c>
      <c r="D2317">
        <v>22.211600000000001</v>
      </c>
      <c r="E2317" t="s">
        <v>16</v>
      </c>
      <c r="F2317" t="s">
        <v>16</v>
      </c>
      <c r="G2317" t="s">
        <v>101</v>
      </c>
      <c r="H2317">
        <v>2020</v>
      </c>
      <c r="I2317">
        <v>0</v>
      </c>
      <c r="J2317">
        <v>0</v>
      </c>
      <c r="K2317">
        <v>0</v>
      </c>
      <c r="L2317">
        <v>0</v>
      </c>
      <c r="M2317" t="s">
        <v>143</v>
      </c>
    </row>
    <row r="2318" spans="1:13" x14ac:dyDescent="0.3">
      <c r="A2318" t="s">
        <v>84</v>
      </c>
      <c r="B2318">
        <v>13.292</v>
      </c>
      <c r="C2318">
        <v>18.074200000000001</v>
      </c>
      <c r="D2318">
        <v>22.211600000000001</v>
      </c>
      <c r="E2318" t="s">
        <v>16</v>
      </c>
      <c r="F2318" t="s">
        <v>16</v>
      </c>
      <c r="G2318" t="s">
        <v>102</v>
      </c>
      <c r="H2318">
        <v>2020</v>
      </c>
      <c r="I2318">
        <v>0</v>
      </c>
      <c r="J2318">
        <v>0</v>
      </c>
      <c r="K2318">
        <v>0</v>
      </c>
      <c r="L2318">
        <v>0</v>
      </c>
      <c r="M2318" t="s">
        <v>144</v>
      </c>
    </row>
    <row r="2319" spans="1:13" x14ac:dyDescent="0.3">
      <c r="A2319" t="s">
        <v>84</v>
      </c>
      <c r="B2319">
        <v>13.292</v>
      </c>
      <c r="C2319">
        <v>18.074200000000001</v>
      </c>
      <c r="D2319">
        <v>22.211600000000001</v>
      </c>
      <c r="E2319" t="s">
        <v>16</v>
      </c>
      <c r="F2319" t="s">
        <v>16</v>
      </c>
      <c r="G2319" t="s">
        <v>103</v>
      </c>
      <c r="H2319">
        <v>2020</v>
      </c>
      <c r="I2319">
        <v>0.97</v>
      </c>
      <c r="J2319">
        <v>17.531974000000002</v>
      </c>
      <c r="K2319">
        <v>12.893239999999999</v>
      </c>
      <c r="L2319">
        <v>4.638734000000003</v>
      </c>
      <c r="M2319" t="s">
        <v>145</v>
      </c>
    </row>
    <row r="2320" spans="1:13" x14ac:dyDescent="0.3">
      <c r="A2320" t="s">
        <v>84</v>
      </c>
      <c r="B2320">
        <v>13.292</v>
      </c>
      <c r="C2320">
        <v>18.074200000000001</v>
      </c>
      <c r="D2320">
        <v>22.211600000000001</v>
      </c>
      <c r="E2320" t="s">
        <v>16</v>
      </c>
      <c r="F2320" t="s">
        <v>16</v>
      </c>
      <c r="G2320" t="s">
        <v>104</v>
      </c>
      <c r="H2320">
        <v>2020</v>
      </c>
      <c r="I2320">
        <v>1.65</v>
      </c>
      <c r="J2320">
        <v>29.822430000000001</v>
      </c>
      <c r="K2320">
        <v>21.931799999999999</v>
      </c>
      <c r="L2320">
        <v>7.8906300000000016</v>
      </c>
      <c r="M2320" t="s">
        <v>146</v>
      </c>
    </row>
    <row r="2321" spans="1:13" x14ac:dyDescent="0.3">
      <c r="A2321" t="s">
        <v>84</v>
      </c>
      <c r="B2321">
        <v>13.292</v>
      </c>
      <c r="C2321">
        <v>18.074200000000001</v>
      </c>
      <c r="D2321">
        <v>22.211600000000001</v>
      </c>
      <c r="E2321" t="s">
        <v>16</v>
      </c>
      <c r="F2321" t="s">
        <v>16</v>
      </c>
      <c r="G2321" t="s">
        <v>105</v>
      </c>
      <c r="H2321">
        <v>2020</v>
      </c>
      <c r="I2321">
        <v>0.08</v>
      </c>
      <c r="J2321">
        <v>1.4459360000000001</v>
      </c>
      <c r="K2321">
        <v>1.0633600000000001</v>
      </c>
      <c r="L2321">
        <v>0.38257600000000003</v>
      </c>
      <c r="M2321" t="s">
        <v>147</v>
      </c>
    </row>
    <row r="2322" spans="1:13" x14ac:dyDescent="0.3">
      <c r="A2322" t="s">
        <v>84</v>
      </c>
      <c r="B2322">
        <v>13.292</v>
      </c>
      <c r="C2322">
        <v>18.074200000000001</v>
      </c>
      <c r="D2322">
        <v>22.211600000000001</v>
      </c>
      <c r="E2322" t="s">
        <v>16</v>
      </c>
      <c r="F2322" t="s">
        <v>16</v>
      </c>
      <c r="G2322" t="s">
        <v>106</v>
      </c>
      <c r="H2322">
        <v>2020</v>
      </c>
      <c r="I2322">
        <v>0</v>
      </c>
      <c r="J2322">
        <v>0</v>
      </c>
      <c r="K2322">
        <v>0</v>
      </c>
      <c r="L2322">
        <v>0</v>
      </c>
      <c r="M2322" t="s">
        <v>148</v>
      </c>
    </row>
    <row r="2323" spans="1:13" x14ac:dyDescent="0.3">
      <c r="A2323" t="s">
        <v>84</v>
      </c>
      <c r="B2323">
        <v>13.292</v>
      </c>
      <c r="C2323">
        <v>18.074200000000001</v>
      </c>
      <c r="D2323">
        <v>22.211600000000001</v>
      </c>
      <c r="E2323" t="s">
        <v>16</v>
      </c>
      <c r="F2323" t="s">
        <v>16</v>
      </c>
      <c r="G2323" t="s">
        <v>107</v>
      </c>
      <c r="H2323">
        <v>2021</v>
      </c>
      <c r="I2323">
        <v>0</v>
      </c>
      <c r="J2323">
        <v>0</v>
      </c>
      <c r="K2323">
        <v>0</v>
      </c>
      <c r="L2323">
        <v>0</v>
      </c>
      <c r="M2323" t="s">
        <v>149</v>
      </c>
    </row>
    <row r="2324" spans="1:13" x14ac:dyDescent="0.3">
      <c r="A2324" t="s">
        <v>85</v>
      </c>
      <c r="B2324">
        <v>153.90790000000001</v>
      </c>
      <c r="C2324">
        <v>163.94229999999999</v>
      </c>
      <c r="D2324">
        <v>188.566</v>
      </c>
      <c r="E2324" t="s">
        <v>16</v>
      </c>
      <c r="F2324" t="s">
        <v>16</v>
      </c>
      <c r="G2324" t="s">
        <v>98</v>
      </c>
      <c r="H2324">
        <v>2020</v>
      </c>
      <c r="I2324">
        <v>0.6</v>
      </c>
      <c r="J2324">
        <v>98.365379999999988</v>
      </c>
      <c r="K2324">
        <v>92.344740000000002</v>
      </c>
      <c r="L2324">
        <v>6.020639999999986</v>
      </c>
      <c r="M2324" t="s">
        <v>141</v>
      </c>
    </row>
    <row r="2325" spans="1:13" x14ac:dyDescent="0.3">
      <c r="A2325" t="s">
        <v>85</v>
      </c>
      <c r="B2325">
        <v>153.90790000000001</v>
      </c>
      <c r="C2325">
        <v>163.94229999999999</v>
      </c>
      <c r="D2325">
        <v>188.566</v>
      </c>
      <c r="E2325" t="s">
        <v>16</v>
      </c>
      <c r="F2325" t="s">
        <v>16</v>
      </c>
      <c r="G2325" t="s">
        <v>100</v>
      </c>
      <c r="H2325">
        <v>2020</v>
      </c>
      <c r="I2325">
        <v>0.61</v>
      </c>
      <c r="J2325">
        <v>100.004803</v>
      </c>
      <c r="K2325">
        <v>93.883819000000003</v>
      </c>
      <c r="L2325">
        <v>6.1209839999999929</v>
      </c>
      <c r="M2325" t="s">
        <v>142</v>
      </c>
    </row>
    <row r="2326" spans="1:13" x14ac:dyDescent="0.3">
      <c r="A2326" t="s">
        <v>85</v>
      </c>
      <c r="B2326">
        <v>153.90790000000001</v>
      </c>
      <c r="C2326">
        <v>163.94229999999999</v>
      </c>
      <c r="D2326">
        <v>188.566</v>
      </c>
      <c r="E2326" t="s">
        <v>16</v>
      </c>
      <c r="F2326" t="s">
        <v>16</v>
      </c>
      <c r="G2326" t="s">
        <v>101</v>
      </c>
      <c r="H2326">
        <v>2020</v>
      </c>
      <c r="I2326">
        <v>0.23</v>
      </c>
      <c r="J2326">
        <v>37.706728999999996</v>
      </c>
      <c r="K2326">
        <v>35.398817000000001</v>
      </c>
      <c r="L2326">
        <v>2.3079119999999946</v>
      </c>
      <c r="M2326" t="s">
        <v>143</v>
      </c>
    </row>
    <row r="2327" spans="1:13" x14ac:dyDescent="0.3">
      <c r="A2327" t="s">
        <v>85</v>
      </c>
      <c r="B2327">
        <v>153.90790000000001</v>
      </c>
      <c r="C2327">
        <v>163.94229999999999</v>
      </c>
      <c r="D2327">
        <v>188.566</v>
      </c>
      <c r="E2327" t="s">
        <v>16</v>
      </c>
      <c r="F2327" t="s">
        <v>16</v>
      </c>
      <c r="G2327" t="s">
        <v>102</v>
      </c>
      <c r="H2327">
        <v>2020</v>
      </c>
      <c r="I2327">
        <v>0.22</v>
      </c>
      <c r="J2327">
        <v>36.067305999999995</v>
      </c>
      <c r="K2327">
        <v>33.859738</v>
      </c>
      <c r="L2327">
        <v>2.2075679999999949</v>
      </c>
      <c r="M2327" t="s">
        <v>144</v>
      </c>
    </row>
    <row r="2328" spans="1:13" x14ac:dyDescent="0.3">
      <c r="A2328" t="s">
        <v>85</v>
      </c>
      <c r="B2328">
        <v>153.90790000000001</v>
      </c>
      <c r="C2328">
        <v>163.94229999999999</v>
      </c>
      <c r="D2328">
        <v>188.566</v>
      </c>
      <c r="E2328" t="s">
        <v>16</v>
      </c>
      <c r="F2328" t="s">
        <v>16</v>
      </c>
      <c r="G2328" t="s">
        <v>103</v>
      </c>
      <c r="H2328">
        <v>2020</v>
      </c>
      <c r="I2328">
        <v>0.18</v>
      </c>
      <c r="J2328">
        <v>29.509613999999996</v>
      </c>
      <c r="K2328">
        <v>27.703422</v>
      </c>
      <c r="L2328">
        <v>1.8061919999999958</v>
      </c>
      <c r="M2328" t="s">
        <v>145</v>
      </c>
    </row>
    <row r="2329" spans="1:13" x14ac:dyDescent="0.3">
      <c r="A2329" t="s">
        <v>85</v>
      </c>
      <c r="B2329">
        <v>153.90790000000001</v>
      </c>
      <c r="C2329">
        <v>163.94229999999999</v>
      </c>
      <c r="D2329">
        <v>188.566</v>
      </c>
      <c r="E2329" t="s">
        <v>16</v>
      </c>
      <c r="F2329" t="s">
        <v>16</v>
      </c>
      <c r="G2329" t="s">
        <v>104</v>
      </c>
      <c r="H2329">
        <v>2020</v>
      </c>
      <c r="I2329">
        <v>0.37</v>
      </c>
      <c r="J2329">
        <v>60.658650999999992</v>
      </c>
      <c r="K2329">
        <v>56.945923000000001</v>
      </c>
      <c r="L2329">
        <v>3.7127279999999914</v>
      </c>
      <c r="M2329" t="s">
        <v>146</v>
      </c>
    </row>
    <row r="2330" spans="1:13" x14ac:dyDescent="0.3">
      <c r="A2330" t="s">
        <v>85</v>
      </c>
      <c r="B2330">
        <v>153.90790000000001</v>
      </c>
      <c r="C2330">
        <v>163.94229999999999</v>
      </c>
      <c r="D2330">
        <v>188.566</v>
      </c>
      <c r="E2330" t="s">
        <v>16</v>
      </c>
      <c r="F2330" t="s">
        <v>16</v>
      </c>
      <c r="G2330" t="s">
        <v>105</v>
      </c>
      <c r="H2330">
        <v>2020</v>
      </c>
      <c r="I2330">
        <v>0.39</v>
      </c>
      <c r="J2330">
        <v>63.937497</v>
      </c>
      <c r="K2330">
        <v>60.02408100000001</v>
      </c>
      <c r="L2330">
        <v>3.9134159999999909</v>
      </c>
      <c r="M2330" t="s">
        <v>147</v>
      </c>
    </row>
    <row r="2331" spans="1:13" x14ac:dyDescent="0.3">
      <c r="A2331" t="s">
        <v>85</v>
      </c>
      <c r="B2331">
        <v>153.90790000000001</v>
      </c>
      <c r="C2331">
        <v>163.94229999999999</v>
      </c>
      <c r="D2331">
        <v>188.566</v>
      </c>
      <c r="E2331" t="s">
        <v>16</v>
      </c>
      <c r="F2331" t="s">
        <v>16</v>
      </c>
      <c r="G2331" t="s">
        <v>106</v>
      </c>
      <c r="H2331">
        <v>2020</v>
      </c>
      <c r="I2331">
        <v>0</v>
      </c>
      <c r="J2331">
        <v>0</v>
      </c>
      <c r="K2331">
        <v>0</v>
      </c>
      <c r="L2331">
        <v>0</v>
      </c>
      <c r="M2331" t="s">
        <v>148</v>
      </c>
    </row>
    <row r="2332" spans="1:13" x14ac:dyDescent="0.3">
      <c r="A2332" t="s">
        <v>85</v>
      </c>
      <c r="B2332">
        <v>153.90790000000001</v>
      </c>
      <c r="C2332">
        <v>163.94229999999999</v>
      </c>
      <c r="D2332">
        <v>188.566</v>
      </c>
      <c r="E2332" t="s">
        <v>16</v>
      </c>
      <c r="F2332" t="s">
        <v>16</v>
      </c>
      <c r="G2332" t="s">
        <v>107</v>
      </c>
      <c r="H2332">
        <v>2021</v>
      </c>
      <c r="I2332">
        <v>0</v>
      </c>
      <c r="J2332">
        <v>0</v>
      </c>
      <c r="K2332">
        <v>0</v>
      </c>
      <c r="L2332">
        <v>0</v>
      </c>
      <c r="M2332" t="s">
        <v>149</v>
      </c>
    </row>
    <row r="2333" spans="1:13" x14ac:dyDescent="0.3">
      <c r="A2333" t="s">
        <v>85</v>
      </c>
      <c r="B2333">
        <v>147.71539999999999</v>
      </c>
      <c r="C2333">
        <v>190.28559999999999</v>
      </c>
      <c r="D2333">
        <v>223.63460000000001</v>
      </c>
      <c r="E2333" t="s">
        <v>15</v>
      </c>
      <c r="F2333" t="s">
        <v>15</v>
      </c>
      <c r="G2333" t="s">
        <v>98</v>
      </c>
      <c r="H2333">
        <v>2020</v>
      </c>
      <c r="I2333">
        <v>0.32</v>
      </c>
      <c r="J2333">
        <v>60.891391999999996</v>
      </c>
      <c r="K2333">
        <v>47.268927999999995</v>
      </c>
      <c r="L2333">
        <v>13.622464000000001</v>
      </c>
      <c r="M2333" t="s">
        <v>141</v>
      </c>
    </row>
    <row r="2334" spans="1:13" x14ac:dyDescent="0.3">
      <c r="A2334" t="s">
        <v>85</v>
      </c>
      <c r="B2334">
        <v>147.71539999999999</v>
      </c>
      <c r="C2334">
        <v>190.28559999999999</v>
      </c>
      <c r="D2334">
        <v>223.63460000000001</v>
      </c>
      <c r="E2334" t="s">
        <v>15</v>
      </c>
      <c r="F2334" t="s">
        <v>15</v>
      </c>
      <c r="G2334" t="s">
        <v>100</v>
      </c>
      <c r="H2334">
        <v>2020</v>
      </c>
      <c r="I2334">
        <v>0.47</v>
      </c>
      <c r="J2334">
        <v>89.434231999999994</v>
      </c>
      <c r="K2334">
        <v>69.426237999999984</v>
      </c>
      <c r="L2334">
        <v>20.007994000000011</v>
      </c>
      <c r="M2334" t="s">
        <v>142</v>
      </c>
    </row>
    <row r="2335" spans="1:13" x14ac:dyDescent="0.3">
      <c r="A2335" t="s">
        <v>85</v>
      </c>
      <c r="B2335">
        <v>147.71539999999999</v>
      </c>
      <c r="C2335">
        <v>190.28559999999999</v>
      </c>
      <c r="D2335">
        <v>223.63460000000001</v>
      </c>
      <c r="E2335" t="s">
        <v>15</v>
      </c>
      <c r="F2335" t="s">
        <v>15</v>
      </c>
      <c r="G2335" t="s">
        <v>101</v>
      </c>
      <c r="H2335">
        <v>2020</v>
      </c>
      <c r="I2335">
        <v>0</v>
      </c>
      <c r="J2335">
        <v>0</v>
      </c>
      <c r="K2335">
        <v>0</v>
      </c>
      <c r="L2335">
        <v>0</v>
      </c>
      <c r="M2335" t="s">
        <v>143</v>
      </c>
    </row>
    <row r="2336" spans="1:13" x14ac:dyDescent="0.3">
      <c r="A2336" t="s">
        <v>85</v>
      </c>
      <c r="B2336">
        <v>147.71539999999999</v>
      </c>
      <c r="C2336">
        <v>190.28559999999999</v>
      </c>
      <c r="D2336">
        <v>223.63460000000001</v>
      </c>
      <c r="E2336" t="s">
        <v>15</v>
      </c>
      <c r="F2336" t="s">
        <v>15</v>
      </c>
      <c r="G2336" t="s">
        <v>102</v>
      </c>
      <c r="H2336">
        <v>2020</v>
      </c>
      <c r="I2336">
        <v>1.56</v>
      </c>
      <c r="J2336">
        <v>296.84553599999998</v>
      </c>
      <c r="K2336">
        <v>230.436024</v>
      </c>
      <c r="L2336">
        <v>66.409511999999978</v>
      </c>
      <c r="M2336" t="s">
        <v>144</v>
      </c>
    </row>
    <row r="2337" spans="1:13" x14ac:dyDescent="0.3">
      <c r="A2337" t="s">
        <v>85</v>
      </c>
      <c r="B2337">
        <v>147.71539999999999</v>
      </c>
      <c r="C2337">
        <v>190.28559999999999</v>
      </c>
      <c r="D2337">
        <v>223.63460000000001</v>
      </c>
      <c r="E2337" t="s">
        <v>15</v>
      </c>
      <c r="F2337" t="s">
        <v>15</v>
      </c>
      <c r="G2337" t="s">
        <v>103</v>
      </c>
      <c r="H2337">
        <v>2020</v>
      </c>
      <c r="I2337">
        <v>2.92</v>
      </c>
      <c r="J2337">
        <v>555.63395199999991</v>
      </c>
      <c r="K2337">
        <v>431.32896799999997</v>
      </c>
      <c r="L2337">
        <v>124.30498399999993</v>
      </c>
      <c r="M2337" t="s">
        <v>145</v>
      </c>
    </row>
    <row r="2338" spans="1:13" x14ac:dyDescent="0.3">
      <c r="A2338" t="s">
        <v>85</v>
      </c>
      <c r="B2338">
        <v>147.71539999999999</v>
      </c>
      <c r="C2338">
        <v>190.28559999999999</v>
      </c>
      <c r="D2338">
        <v>223.63460000000001</v>
      </c>
      <c r="E2338" t="s">
        <v>15</v>
      </c>
      <c r="F2338" t="s">
        <v>15</v>
      </c>
      <c r="G2338" t="s">
        <v>104</v>
      </c>
      <c r="H2338">
        <v>2020</v>
      </c>
      <c r="I2338">
        <v>3.33</v>
      </c>
      <c r="J2338">
        <v>633.65104799999995</v>
      </c>
      <c r="K2338">
        <v>491.89228199999997</v>
      </c>
      <c r="L2338">
        <v>141.75876599999998</v>
      </c>
      <c r="M2338" t="s">
        <v>146</v>
      </c>
    </row>
    <row r="2339" spans="1:13" x14ac:dyDescent="0.3">
      <c r="A2339" t="s">
        <v>85</v>
      </c>
      <c r="B2339">
        <v>147.71539999999999</v>
      </c>
      <c r="C2339">
        <v>190.28559999999999</v>
      </c>
      <c r="D2339">
        <v>223.63460000000001</v>
      </c>
      <c r="E2339" t="s">
        <v>15</v>
      </c>
      <c r="F2339" t="s">
        <v>15</v>
      </c>
      <c r="G2339" t="s">
        <v>105</v>
      </c>
      <c r="H2339">
        <v>2020</v>
      </c>
      <c r="I2339">
        <v>1.31</v>
      </c>
      <c r="J2339">
        <v>249.274136</v>
      </c>
      <c r="K2339">
        <v>193.50717399999999</v>
      </c>
      <c r="L2339">
        <v>55.766962000000007</v>
      </c>
      <c r="M2339" t="s">
        <v>147</v>
      </c>
    </row>
    <row r="2340" spans="1:13" x14ac:dyDescent="0.3">
      <c r="A2340" t="s">
        <v>85</v>
      </c>
      <c r="B2340">
        <v>147.71539999999999</v>
      </c>
      <c r="C2340">
        <v>190.28559999999999</v>
      </c>
      <c r="D2340">
        <v>223.63460000000001</v>
      </c>
      <c r="E2340" t="s">
        <v>15</v>
      </c>
      <c r="F2340" t="s">
        <v>15</v>
      </c>
      <c r="G2340" t="s">
        <v>106</v>
      </c>
      <c r="H2340">
        <v>2020</v>
      </c>
      <c r="I2340">
        <v>0</v>
      </c>
      <c r="J2340">
        <v>0</v>
      </c>
      <c r="K2340">
        <v>0</v>
      </c>
      <c r="L2340">
        <v>0</v>
      </c>
      <c r="M2340" t="s">
        <v>148</v>
      </c>
    </row>
    <row r="2341" spans="1:13" x14ac:dyDescent="0.3">
      <c r="A2341" t="s">
        <v>85</v>
      </c>
      <c r="B2341">
        <v>147.71539999999999</v>
      </c>
      <c r="C2341">
        <v>190.28559999999999</v>
      </c>
      <c r="D2341">
        <v>223.63460000000001</v>
      </c>
      <c r="E2341" t="s">
        <v>15</v>
      </c>
      <c r="F2341" t="s">
        <v>15</v>
      </c>
      <c r="G2341" t="s">
        <v>107</v>
      </c>
      <c r="H2341">
        <v>2021</v>
      </c>
      <c r="I2341">
        <v>0.19</v>
      </c>
      <c r="J2341">
        <v>36.154263999999998</v>
      </c>
      <c r="K2341">
        <v>28.065925999999997</v>
      </c>
      <c r="L2341">
        <v>8.0883380000000002</v>
      </c>
      <c r="M2341" t="s">
        <v>149</v>
      </c>
    </row>
    <row r="2342" spans="1:13" x14ac:dyDescent="0.3">
      <c r="A2342" t="s">
        <v>85</v>
      </c>
      <c r="B2342">
        <v>104.8396</v>
      </c>
      <c r="C2342">
        <v>150.68039999999999</v>
      </c>
      <c r="D2342">
        <v>147.3707</v>
      </c>
      <c r="E2342" t="s">
        <v>115</v>
      </c>
      <c r="F2342" t="s">
        <v>115</v>
      </c>
      <c r="G2342" t="s">
        <v>98</v>
      </c>
      <c r="H2342">
        <v>2020</v>
      </c>
      <c r="I2342">
        <v>0</v>
      </c>
      <c r="J2342">
        <v>0</v>
      </c>
      <c r="K2342">
        <v>0</v>
      </c>
      <c r="L2342">
        <v>0</v>
      </c>
      <c r="M2342" t="s">
        <v>141</v>
      </c>
    </row>
    <row r="2343" spans="1:13" x14ac:dyDescent="0.3">
      <c r="A2343" t="s">
        <v>85</v>
      </c>
      <c r="B2343">
        <v>104.8396</v>
      </c>
      <c r="C2343">
        <v>150.68039999999999</v>
      </c>
      <c r="D2343">
        <v>147.3707</v>
      </c>
      <c r="E2343" t="s">
        <v>115</v>
      </c>
      <c r="F2343" t="s">
        <v>115</v>
      </c>
      <c r="G2343" t="s">
        <v>100</v>
      </c>
      <c r="H2343">
        <v>2020</v>
      </c>
      <c r="I2343">
        <v>2</v>
      </c>
      <c r="J2343">
        <v>301.36079999999998</v>
      </c>
      <c r="K2343">
        <v>209.67920000000001</v>
      </c>
      <c r="L2343">
        <v>91.681599999999975</v>
      </c>
      <c r="M2343" t="s">
        <v>142</v>
      </c>
    </row>
    <row r="2344" spans="1:13" x14ac:dyDescent="0.3">
      <c r="A2344" t="s">
        <v>85</v>
      </c>
      <c r="B2344">
        <v>104.8396</v>
      </c>
      <c r="C2344">
        <v>150.68039999999999</v>
      </c>
      <c r="D2344">
        <v>147.3707</v>
      </c>
      <c r="E2344" t="s">
        <v>115</v>
      </c>
      <c r="F2344" t="s">
        <v>115</v>
      </c>
      <c r="G2344" t="s">
        <v>101</v>
      </c>
      <c r="H2344">
        <v>2020</v>
      </c>
      <c r="I2344">
        <v>10.39</v>
      </c>
      <c r="J2344">
        <v>1565.569356</v>
      </c>
      <c r="K2344">
        <v>1089.2834440000001</v>
      </c>
      <c r="L2344">
        <v>476.28591199999983</v>
      </c>
      <c r="M2344" t="s">
        <v>143</v>
      </c>
    </row>
    <row r="2345" spans="1:13" x14ac:dyDescent="0.3">
      <c r="A2345" t="s">
        <v>85</v>
      </c>
      <c r="B2345">
        <v>104.8396</v>
      </c>
      <c r="C2345">
        <v>150.68039999999999</v>
      </c>
      <c r="D2345">
        <v>147.3707</v>
      </c>
      <c r="E2345" t="s">
        <v>115</v>
      </c>
      <c r="F2345" t="s">
        <v>115</v>
      </c>
      <c r="G2345" t="s">
        <v>102</v>
      </c>
      <c r="H2345">
        <v>2020</v>
      </c>
      <c r="I2345">
        <v>2.4</v>
      </c>
      <c r="J2345">
        <v>361.63295999999997</v>
      </c>
      <c r="K2345">
        <v>251.61503999999999</v>
      </c>
      <c r="L2345">
        <v>110.01791999999998</v>
      </c>
      <c r="M2345" t="s">
        <v>144</v>
      </c>
    </row>
    <row r="2346" spans="1:13" x14ac:dyDescent="0.3">
      <c r="A2346" t="s">
        <v>85</v>
      </c>
      <c r="B2346">
        <v>104.8396</v>
      </c>
      <c r="C2346">
        <v>150.68039999999999</v>
      </c>
      <c r="D2346">
        <v>147.3707</v>
      </c>
      <c r="E2346" t="s">
        <v>115</v>
      </c>
      <c r="F2346" t="s">
        <v>115</v>
      </c>
      <c r="G2346" t="s">
        <v>103</v>
      </c>
      <c r="H2346">
        <v>2020</v>
      </c>
      <c r="I2346">
        <v>0</v>
      </c>
      <c r="J2346">
        <v>0</v>
      </c>
      <c r="K2346">
        <v>0</v>
      </c>
      <c r="L2346">
        <v>0</v>
      </c>
      <c r="M2346" t="s">
        <v>145</v>
      </c>
    </row>
    <row r="2347" spans="1:13" x14ac:dyDescent="0.3">
      <c r="A2347" t="s">
        <v>85</v>
      </c>
      <c r="B2347">
        <v>104.8396</v>
      </c>
      <c r="C2347">
        <v>150.68039999999999</v>
      </c>
      <c r="D2347">
        <v>147.3707</v>
      </c>
      <c r="E2347" t="s">
        <v>115</v>
      </c>
      <c r="F2347" t="s">
        <v>115</v>
      </c>
      <c r="G2347" t="s">
        <v>104</v>
      </c>
      <c r="H2347">
        <v>2020</v>
      </c>
      <c r="I2347">
        <v>2.82</v>
      </c>
      <c r="J2347">
        <v>424.91872799999993</v>
      </c>
      <c r="K2347">
        <v>295.647672</v>
      </c>
      <c r="L2347">
        <v>129.27105599999993</v>
      </c>
      <c r="M2347" t="s">
        <v>146</v>
      </c>
    </row>
    <row r="2348" spans="1:13" x14ac:dyDescent="0.3">
      <c r="A2348" t="s">
        <v>85</v>
      </c>
      <c r="B2348">
        <v>104.8396</v>
      </c>
      <c r="C2348">
        <v>150.68039999999999</v>
      </c>
      <c r="D2348">
        <v>147.3707</v>
      </c>
      <c r="E2348" t="s">
        <v>115</v>
      </c>
      <c r="F2348" t="s">
        <v>115</v>
      </c>
      <c r="G2348" t="s">
        <v>105</v>
      </c>
      <c r="H2348">
        <v>2020</v>
      </c>
      <c r="I2348">
        <v>0</v>
      </c>
      <c r="J2348">
        <v>0</v>
      </c>
      <c r="K2348">
        <v>0</v>
      </c>
      <c r="L2348">
        <v>0</v>
      </c>
      <c r="M2348" t="s">
        <v>147</v>
      </c>
    </row>
    <row r="2349" spans="1:13" x14ac:dyDescent="0.3">
      <c r="A2349" t="s">
        <v>85</v>
      </c>
      <c r="B2349">
        <v>104.8396</v>
      </c>
      <c r="C2349">
        <v>150.68039999999999</v>
      </c>
      <c r="D2349">
        <v>147.3707</v>
      </c>
      <c r="E2349" t="s">
        <v>115</v>
      </c>
      <c r="F2349" t="s">
        <v>115</v>
      </c>
      <c r="G2349" t="s">
        <v>106</v>
      </c>
      <c r="H2349">
        <v>2020</v>
      </c>
      <c r="I2349">
        <v>0</v>
      </c>
      <c r="J2349">
        <v>0</v>
      </c>
      <c r="K2349">
        <v>0</v>
      </c>
      <c r="L2349">
        <v>0</v>
      </c>
      <c r="M2349" t="s">
        <v>148</v>
      </c>
    </row>
    <row r="2350" spans="1:13" x14ac:dyDescent="0.3">
      <c r="A2350" t="s">
        <v>85</v>
      </c>
      <c r="B2350">
        <v>104.8396</v>
      </c>
      <c r="C2350">
        <v>150.68039999999999</v>
      </c>
      <c r="D2350">
        <v>147.3707</v>
      </c>
      <c r="E2350" t="s">
        <v>115</v>
      </c>
      <c r="F2350" t="s">
        <v>115</v>
      </c>
      <c r="G2350" t="s">
        <v>107</v>
      </c>
      <c r="H2350">
        <v>2021</v>
      </c>
      <c r="I2350">
        <v>0</v>
      </c>
      <c r="J2350">
        <v>0</v>
      </c>
      <c r="K2350">
        <v>0</v>
      </c>
      <c r="L2350">
        <v>0</v>
      </c>
      <c r="M2350" t="s">
        <v>149</v>
      </c>
    </row>
    <row r="2351" spans="1:13" x14ac:dyDescent="0.3">
      <c r="A2351" t="s">
        <v>86</v>
      </c>
      <c r="B2351">
        <v>32.99</v>
      </c>
      <c r="C2351">
        <v>46.018599999999999</v>
      </c>
      <c r="D2351">
        <v>0</v>
      </c>
      <c r="E2351" t="s">
        <v>115</v>
      </c>
      <c r="F2351" t="s">
        <v>115</v>
      </c>
      <c r="G2351" t="s">
        <v>98</v>
      </c>
      <c r="H2351">
        <v>2020</v>
      </c>
      <c r="I2351">
        <v>0</v>
      </c>
      <c r="J2351">
        <v>0</v>
      </c>
      <c r="K2351">
        <v>0</v>
      </c>
      <c r="L2351">
        <v>0</v>
      </c>
      <c r="M2351" t="s">
        <v>141</v>
      </c>
    </row>
    <row r="2352" spans="1:13" x14ac:dyDescent="0.3">
      <c r="A2352" t="s">
        <v>86</v>
      </c>
      <c r="B2352">
        <v>32.99</v>
      </c>
      <c r="C2352">
        <v>46.018599999999999</v>
      </c>
      <c r="D2352">
        <v>0</v>
      </c>
      <c r="E2352" t="s">
        <v>115</v>
      </c>
      <c r="F2352" t="s">
        <v>115</v>
      </c>
      <c r="G2352" t="s">
        <v>100</v>
      </c>
      <c r="H2352">
        <v>2020</v>
      </c>
      <c r="I2352">
        <v>0.43</v>
      </c>
      <c r="J2352">
        <v>19.787997999999998</v>
      </c>
      <c r="K2352">
        <v>14.185700000000001</v>
      </c>
      <c r="L2352">
        <v>5.6022979999999976</v>
      </c>
      <c r="M2352" t="s">
        <v>142</v>
      </c>
    </row>
    <row r="2353" spans="1:13" x14ac:dyDescent="0.3">
      <c r="A2353" t="s">
        <v>86</v>
      </c>
      <c r="B2353">
        <v>32.99</v>
      </c>
      <c r="C2353">
        <v>46.018599999999999</v>
      </c>
      <c r="D2353">
        <v>0</v>
      </c>
      <c r="E2353" t="s">
        <v>115</v>
      </c>
      <c r="F2353" t="s">
        <v>115</v>
      </c>
      <c r="G2353" t="s">
        <v>101</v>
      </c>
      <c r="H2353">
        <v>2020</v>
      </c>
      <c r="I2353">
        <v>3.96</v>
      </c>
      <c r="J2353">
        <v>182.233656</v>
      </c>
      <c r="K2353">
        <v>130.6404</v>
      </c>
      <c r="L2353">
        <v>51.593255999999997</v>
      </c>
      <c r="M2353" t="s">
        <v>143</v>
      </c>
    </row>
    <row r="2354" spans="1:13" x14ac:dyDescent="0.3">
      <c r="A2354" t="s">
        <v>86</v>
      </c>
      <c r="B2354">
        <v>32.99</v>
      </c>
      <c r="C2354">
        <v>46.018599999999999</v>
      </c>
      <c r="D2354">
        <v>0</v>
      </c>
      <c r="E2354" t="s">
        <v>115</v>
      </c>
      <c r="F2354" t="s">
        <v>115</v>
      </c>
      <c r="G2354" t="s">
        <v>102</v>
      </c>
      <c r="H2354">
        <v>2020</v>
      </c>
      <c r="I2354">
        <v>12.22</v>
      </c>
      <c r="J2354">
        <v>562.34729200000004</v>
      </c>
      <c r="K2354">
        <v>403.13780000000003</v>
      </c>
      <c r="L2354">
        <v>159.20949200000001</v>
      </c>
      <c r="M2354" t="s">
        <v>144</v>
      </c>
    </row>
    <row r="2355" spans="1:13" x14ac:dyDescent="0.3">
      <c r="A2355" t="s">
        <v>86</v>
      </c>
      <c r="B2355">
        <v>32.99</v>
      </c>
      <c r="C2355">
        <v>46.018599999999999</v>
      </c>
      <c r="D2355">
        <v>0</v>
      </c>
      <c r="E2355" t="s">
        <v>115</v>
      </c>
      <c r="F2355" t="s">
        <v>115</v>
      </c>
      <c r="G2355" t="s">
        <v>103</v>
      </c>
      <c r="H2355">
        <v>2020</v>
      </c>
      <c r="I2355">
        <v>7.86</v>
      </c>
      <c r="J2355">
        <v>361.70619600000003</v>
      </c>
      <c r="K2355">
        <v>259.3014</v>
      </c>
      <c r="L2355">
        <v>102.40479600000003</v>
      </c>
      <c r="M2355" t="s">
        <v>145</v>
      </c>
    </row>
    <row r="2356" spans="1:13" x14ac:dyDescent="0.3">
      <c r="A2356" t="s">
        <v>86</v>
      </c>
      <c r="B2356">
        <v>32.99</v>
      </c>
      <c r="C2356">
        <v>46.018599999999999</v>
      </c>
      <c r="D2356">
        <v>0</v>
      </c>
      <c r="E2356" t="s">
        <v>115</v>
      </c>
      <c r="F2356" t="s">
        <v>115</v>
      </c>
      <c r="G2356" t="s">
        <v>104</v>
      </c>
      <c r="H2356">
        <v>2020</v>
      </c>
      <c r="I2356">
        <v>1.29</v>
      </c>
      <c r="J2356">
        <v>59.363993999999998</v>
      </c>
      <c r="K2356">
        <v>42.557100000000005</v>
      </c>
      <c r="L2356">
        <v>16.806893999999993</v>
      </c>
      <c r="M2356" t="s">
        <v>146</v>
      </c>
    </row>
    <row r="2357" spans="1:13" x14ac:dyDescent="0.3">
      <c r="A2357" t="s">
        <v>86</v>
      </c>
      <c r="B2357">
        <v>32.99</v>
      </c>
      <c r="C2357">
        <v>46.018599999999999</v>
      </c>
      <c r="D2357">
        <v>0</v>
      </c>
      <c r="E2357" t="s">
        <v>115</v>
      </c>
      <c r="F2357" t="s">
        <v>115</v>
      </c>
      <c r="G2357" t="s">
        <v>105</v>
      </c>
      <c r="H2357">
        <v>2020</v>
      </c>
      <c r="I2357">
        <v>0</v>
      </c>
      <c r="J2357">
        <v>0</v>
      </c>
      <c r="K2357">
        <v>0</v>
      </c>
      <c r="L2357">
        <v>0</v>
      </c>
      <c r="M2357" t="s">
        <v>147</v>
      </c>
    </row>
    <row r="2358" spans="1:13" x14ac:dyDescent="0.3">
      <c r="A2358" t="s">
        <v>86</v>
      </c>
      <c r="B2358">
        <v>32.99</v>
      </c>
      <c r="C2358">
        <v>46.018599999999999</v>
      </c>
      <c r="D2358">
        <v>0</v>
      </c>
      <c r="E2358" t="s">
        <v>115</v>
      </c>
      <c r="F2358" t="s">
        <v>115</v>
      </c>
      <c r="G2358" t="s">
        <v>106</v>
      </c>
      <c r="H2358">
        <v>2020</v>
      </c>
      <c r="I2358">
        <v>2.77</v>
      </c>
      <c r="J2358">
        <v>127.47152199999999</v>
      </c>
      <c r="K2358">
        <v>91.382300000000001</v>
      </c>
      <c r="L2358">
        <v>36.089221999999992</v>
      </c>
      <c r="M2358" t="s">
        <v>148</v>
      </c>
    </row>
    <row r="2359" spans="1:13" x14ac:dyDescent="0.3">
      <c r="A2359" t="s">
        <v>86</v>
      </c>
      <c r="B2359">
        <v>32.99</v>
      </c>
      <c r="C2359">
        <v>46.018599999999999</v>
      </c>
      <c r="D2359">
        <v>0</v>
      </c>
      <c r="E2359" t="s">
        <v>115</v>
      </c>
      <c r="F2359" t="s">
        <v>115</v>
      </c>
      <c r="G2359" t="s">
        <v>107</v>
      </c>
      <c r="H2359">
        <v>2021</v>
      </c>
      <c r="I2359">
        <v>0.86</v>
      </c>
      <c r="J2359">
        <v>39.575995999999996</v>
      </c>
      <c r="K2359">
        <v>28.371400000000001</v>
      </c>
      <c r="L2359">
        <v>11.204595999999995</v>
      </c>
      <c r="M2359" t="s">
        <v>149</v>
      </c>
    </row>
    <row r="2360" spans="1:13" x14ac:dyDescent="0.3">
      <c r="A2360" t="s">
        <v>86</v>
      </c>
      <c r="B2360">
        <v>45.662999999999997</v>
      </c>
      <c r="C2360">
        <v>56.474400000000003</v>
      </c>
      <c r="D2360">
        <v>56.506399999999999</v>
      </c>
      <c r="E2360" t="s">
        <v>15</v>
      </c>
      <c r="F2360" t="s">
        <v>15</v>
      </c>
      <c r="G2360" t="s">
        <v>98</v>
      </c>
      <c r="H2360">
        <v>2020</v>
      </c>
      <c r="I2360">
        <v>0.98</v>
      </c>
      <c r="J2360">
        <v>55.344912000000001</v>
      </c>
      <c r="K2360">
        <v>44.749739999999996</v>
      </c>
      <c r="L2360">
        <v>10.595172000000005</v>
      </c>
      <c r="M2360" t="s">
        <v>141</v>
      </c>
    </row>
    <row r="2361" spans="1:13" x14ac:dyDescent="0.3">
      <c r="A2361" t="s">
        <v>86</v>
      </c>
      <c r="B2361">
        <v>45.662999999999997</v>
      </c>
      <c r="C2361">
        <v>56.474400000000003</v>
      </c>
      <c r="D2361">
        <v>56.506399999999999</v>
      </c>
      <c r="E2361" t="s">
        <v>15</v>
      </c>
      <c r="F2361" t="s">
        <v>15</v>
      </c>
      <c r="G2361" t="s">
        <v>100</v>
      </c>
      <c r="H2361">
        <v>2020</v>
      </c>
      <c r="I2361">
        <v>0</v>
      </c>
      <c r="J2361">
        <v>0</v>
      </c>
      <c r="K2361">
        <v>0</v>
      </c>
      <c r="L2361">
        <v>0</v>
      </c>
      <c r="M2361" t="s">
        <v>142</v>
      </c>
    </row>
    <row r="2362" spans="1:13" x14ac:dyDescent="0.3">
      <c r="A2362" t="s">
        <v>86</v>
      </c>
      <c r="B2362">
        <v>45.662999999999997</v>
      </c>
      <c r="C2362">
        <v>56.474400000000003</v>
      </c>
      <c r="D2362">
        <v>56.506399999999999</v>
      </c>
      <c r="E2362" t="s">
        <v>15</v>
      </c>
      <c r="F2362" t="s">
        <v>15</v>
      </c>
      <c r="G2362" t="s">
        <v>101</v>
      </c>
      <c r="H2362">
        <v>2020</v>
      </c>
      <c r="I2362">
        <v>0</v>
      </c>
      <c r="J2362">
        <v>0</v>
      </c>
      <c r="K2362">
        <v>0</v>
      </c>
      <c r="L2362">
        <v>0</v>
      </c>
      <c r="M2362" t="s">
        <v>143</v>
      </c>
    </row>
    <row r="2363" spans="1:13" x14ac:dyDescent="0.3">
      <c r="A2363" t="s">
        <v>86</v>
      </c>
      <c r="B2363">
        <v>45.662999999999997</v>
      </c>
      <c r="C2363">
        <v>56.474400000000003</v>
      </c>
      <c r="D2363">
        <v>56.506399999999999</v>
      </c>
      <c r="E2363" t="s">
        <v>15</v>
      </c>
      <c r="F2363" t="s">
        <v>15</v>
      </c>
      <c r="G2363" t="s">
        <v>102</v>
      </c>
      <c r="H2363">
        <v>2020</v>
      </c>
      <c r="I2363">
        <v>0</v>
      </c>
      <c r="J2363">
        <v>0</v>
      </c>
      <c r="K2363">
        <v>0</v>
      </c>
      <c r="L2363">
        <v>0</v>
      </c>
      <c r="M2363" t="s">
        <v>144</v>
      </c>
    </row>
    <row r="2364" spans="1:13" x14ac:dyDescent="0.3">
      <c r="A2364" t="s">
        <v>86</v>
      </c>
      <c r="B2364">
        <v>45.662999999999997</v>
      </c>
      <c r="C2364">
        <v>56.474400000000003</v>
      </c>
      <c r="D2364">
        <v>56.506399999999999</v>
      </c>
      <c r="E2364" t="s">
        <v>15</v>
      </c>
      <c r="F2364" t="s">
        <v>15</v>
      </c>
      <c r="G2364" t="s">
        <v>103</v>
      </c>
      <c r="H2364">
        <v>2020</v>
      </c>
      <c r="I2364">
        <v>0</v>
      </c>
      <c r="J2364">
        <v>0</v>
      </c>
      <c r="K2364">
        <v>0</v>
      </c>
      <c r="L2364">
        <v>0</v>
      </c>
      <c r="M2364" t="s">
        <v>145</v>
      </c>
    </row>
    <row r="2365" spans="1:13" x14ac:dyDescent="0.3">
      <c r="A2365" t="s">
        <v>86</v>
      </c>
      <c r="B2365">
        <v>45.662999999999997</v>
      </c>
      <c r="C2365">
        <v>56.474400000000003</v>
      </c>
      <c r="D2365">
        <v>56.506399999999999</v>
      </c>
      <c r="E2365" t="s">
        <v>15</v>
      </c>
      <c r="F2365" t="s">
        <v>15</v>
      </c>
      <c r="G2365" t="s">
        <v>104</v>
      </c>
      <c r="H2365">
        <v>2020</v>
      </c>
      <c r="I2365">
        <v>0</v>
      </c>
      <c r="J2365">
        <v>0</v>
      </c>
      <c r="K2365">
        <v>0</v>
      </c>
      <c r="L2365">
        <v>0</v>
      </c>
      <c r="M2365" t="s">
        <v>146</v>
      </c>
    </row>
    <row r="2366" spans="1:13" x14ac:dyDescent="0.3">
      <c r="A2366" t="s">
        <v>86</v>
      </c>
      <c r="B2366">
        <v>45.662999999999997</v>
      </c>
      <c r="C2366">
        <v>56.474400000000003</v>
      </c>
      <c r="D2366">
        <v>56.506399999999999</v>
      </c>
      <c r="E2366" t="s">
        <v>15</v>
      </c>
      <c r="F2366" t="s">
        <v>15</v>
      </c>
      <c r="G2366" t="s">
        <v>105</v>
      </c>
      <c r="H2366">
        <v>2020</v>
      </c>
      <c r="I2366">
        <v>0.12</v>
      </c>
      <c r="J2366">
        <v>6.7769279999999998</v>
      </c>
      <c r="K2366">
        <v>5.4795599999999993</v>
      </c>
      <c r="L2366">
        <v>1.2973680000000005</v>
      </c>
      <c r="M2366" t="s">
        <v>147</v>
      </c>
    </row>
    <row r="2367" spans="1:13" x14ac:dyDescent="0.3">
      <c r="A2367" t="s">
        <v>86</v>
      </c>
      <c r="B2367">
        <v>45.662999999999997</v>
      </c>
      <c r="C2367">
        <v>56.474400000000003</v>
      </c>
      <c r="D2367">
        <v>56.506399999999999</v>
      </c>
      <c r="E2367" t="s">
        <v>15</v>
      </c>
      <c r="F2367" t="s">
        <v>15</v>
      </c>
      <c r="G2367" t="s">
        <v>106</v>
      </c>
      <c r="H2367">
        <v>2020</v>
      </c>
      <c r="I2367">
        <v>0</v>
      </c>
      <c r="J2367">
        <v>0</v>
      </c>
      <c r="K2367">
        <v>0</v>
      </c>
      <c r="L2367">
        <v>0</v>
      </c>
      <c r="M2367" t="s">
        <v>148</v>
      </c>
    </row>
    <row r="2368" spans="1:13" x14ac:dyDescent="0.3">
      <c r="A2368" t="s">
        <v>86</v>
      </c>
      <c r="B2368">
        <v>45.662999999999997</v>
      </c>
      <c r="C2368">
        <v>56.474400000000003</v>
      </c>
      <c r="D2368">
        <v>56.506399999999999</v>
      </c>
      <c r="E2368" t="s">
        <v>15</v>
      </c>
      <c r="F2368" t="s">
        <v>15</v>
      </c>
      <c r="G2368" t="s">
        <v>107</v>
      </c>
      <c r="H2368">
        <v>2021</v>
      </c>
      <c r="I2368">
        <v>0.47</v>
      </c>
      <c r="J2368">
        <v>26.542967999999998</v>
      </c>
      <c r="K2368">
        <v>21.461609999999997</v>
      </c>
      <c r="L2368">
        <v>5.0813580000000016</v>
      </c>
      <c r="M2368" t="s">
        <v>149</v>
      </c>
    </row>
    <row r="2369" spans="1:13" x14ac:dyDescent="0.3">
      <c r="A2369" t="s">
        <v>87</v>
      </c>
      <c r="B2369">
        <v>110.37</v>
      </c>
      <c r="C2369">
        <v>168.15</v>
      </c>
      <c r="D2369">
        <v>192.78299999999999</v>
      </c>
      <c r="E2369" t="s">
        <v>15</v>
      </c>
      <c r="F2369" t="s">
        <v>15</v>
      </c>
      <c r="G2369" t="s">
        <v>98</v>
      </c>
      <c r="H2369">
        <v>2020</v>
      </c>
      <c r="I2369">
        <v>0.73</v>
      </c>
      <c r="J2369">
        <v>122.7495</v>
      </c>
      <c r="K2369">
        <v>80.570099999999996</v>
      </c>
      <c r="L2369">
        <v>42.179400000000001</v>
      </c>
      <c r="M2369" t="s">
        <v>141</v>
      </c>
    </row>
    <row r="2370" spans="1:13" x14ac:dyDescent="0.3">
      <c r="A2370" t="s">
        <v>87</v>
      </c>
      <c r="B2370">
        <v>110.37</v>
      </c>
      <c r="C2370">
        <v>168.15</v>
      </c>
      <c r="D2370">
        <v>192.78299999999999</v>
      </c>
      <c r="E2370" t="s">
        <v>15</v>
      </c>
      <c r="F2370" t="s">
        <v>15</v>
      </c>
      <c r="G2370" t="s">
        <v>100</v>
      </c>
      <c r="H2370">
        <v>2020</v>
      </c>
      <c r="I2370">
        <v>0</v>
      </c>
      <c r="J2370">
        <v>0</v>
      </c>
      <c r="K2370">
        <v>0</v>
      </c>
      <c r="L2370">
        <v>0</v>
      </c>
      <c r="M2370" t="s">
        <v>142</v>
      </c>
    </row>
    <row r="2371" spans="1:13" x14ac:dyDescent="0.3">
      <c r="A2371" t="s">
        <v>87</v>
      </c>
      <c r="B2371">
        <v>110.37</v>
      </c>
      <c r="C2371">
        <v>168.15</v>
      </c>
      <c r="D2371">
        <v>192.78299999999999</v>
      </c>
      <c r="E2371" t="s">
        <v>15</v>
      </c>
      <c r="F2371" t="s">
        <v>15</v>
      </c>
      <c r="G2371" t="s">
        <v>101</v>
      </c>
      <c r="H2371">
        <v>2020</v>
      </c>
      <c r="I2371">
        <v>1.0900000000000001</v>
      </c>
      <c r="J2371">
        <v>183.28350000000003</v>
      </c>
      <c r="K2371">
        <v>120.30330000000001</v>
      </c>
      <c r="L2371">
        <v>62.980200000000025</v>
      </c>
      <c r="M2371" t="s">
        <v>143</v>
      </c>
    </row>
    <row r="2372" spans="1:13" x14ac:dyDescent="0.3">
      <c r="A2372" t="s">
        <v>87</v>
      </c>
      <c r="B2372">
        <v>110.37</v>
      </c>
      <c r="C2372">
        <v>168.15</v>
      </c>
      <c r="D2372">
        <v>192.78299999999999</v>
      </c>
      <c r="E2372" t="s">
        <v>15</v>
      </c>
      <c r="F2372" t="s">
        <v>15</v>
      </c>
      <c r="G2372" t="s">
        <v>102</v>
      </c>
      <c r="H2372">
        <v>2020</v>
      </c>
      <c r="I2372">
        <v>0</v>
      </c>
      <c r="J2372">
        <v>0</v>
      </c>
      <c r="K2372">
        <v>0</v>
      </c>
      <c r="L2372">
        <v>0</v>
      </c>
      <c r="M2372" t="s">
        <v>144</v>
      </c>
    </row>
    <row r="2373" spans="1:13" x14ac:dyDescent="0.3">
      <c r="A2373" t="s">
        <v>87</v>
      </c>
      <c r="B2373">
        <v>110.37</v>
      </c>
      <c r="C2373">
        <v>168.15</v>
      </c>
      <c r="D2373">
        <v>192.78299999999999</v>
      </c>
      <c r="E2373" t="s">
        <v>15</v>
      </c>
      <c r="F2373" t="s">
        <v>15</v>
      </c>
      <c r="G2373" t="s">
        <v>103</v>
      </c>
      <c r="H2373">
        <v>2020</v>
      </c>
      <c r="I2373">
        <v>0.04</v>
      </c>
      <c r="J2373">
        <v>6.726</v>
      </c>
      <c r="K2373">
        <v>4.4148000000000005</v>
      </c>
      <c r="L2373">
        <v>2.3111999999999995</v>
      </c>
      <c r="M2373" t="s">
        <v>145</v>
      </c>
    </row>
    <row r="2374" spans="1:13" x14ac:dyDescent="0.3">
      <c r="A2374" t="s">
        <v>87</v>
      </c>
      <c r="B2374">
        <v>110.37</v>
      </c>
      <c r="C2374">
        <v>168.15</v>
      </c>
      <c r="D2374">
        <v>192.78299999999999</v>
      </c>
      <c r="E2374" t="s">
        <v>15</v>
      </c>
      <c r="F2374" t="s">
        <v>15</v>
      </c>
      <c r="G2374" t="s">
        <v>104</v>
      </c>
      <c r="H2374">
        <v>2020</v>
      </c>
      <c r="I2374">
        <v>0.09</v>
      </c>
      <c r="J2374">
        <v>15.1335</v>
      </c>
      <c r="K2374">
        <v>9.9333000000000009</v>
      </c>
      <c r="L2374">
        <v>5.2001999999999988</v>
      </c>
      <c r="M2374" t="s">
        <v>146</v>
      </c>
    </row>
    <row r="2375" spans="1:13" x14ac:dyDescent="0.3">
      <c r="A2375" t="s">
        <v>87</v>
      </c>
      <c r="B2375">
        <v>110.37</v>
      </c>
      <c r="C2375">
        <v>168.15</v>
      </c>
      <c r="D2375">
        <v>192.78299999999999</v>
      </c>
      <c r="E2375" t="s">
        <v>15</v>
      </c>
      <c r="F2375" t="s">
        <v>15</v>
      </c>
      <c r="G2375" t="s">
        <v>105</v>
      </c>
      <c r="H2375">
        <v>2020</v>
      </c>
      <c r="I2375">
        <v>0</v>
      </c>
      <c r="J2375">
        <v>0</v>
      </c>
      <c r="K2375">
        <v>0</v>
      </c>
      <c r="L2375">
        <v>0</v>
      </c>
      <c r="M2375" t="s">
        <v>147</v>
      </c>
    </row>
    <row r="2376" spans="1:13" x14ac:dyDescent="0.3">
      <c r="A2376" t="s">
        <v>87</v>
      </c>
      <c r="B2376">
        <v>110.37</v>
      </c>
      <c r="C2376">
        <v>168.15</v>
      </c>
      <c r="D2376">
        <v>192.78299999999999</v>
      </c>
      <c r="E2376" t="s">
        <v>15</v>
      </c>
      <c r="F2376" t="s">
        <v>15</v>
      </c>
      <c r="G2376" t="s">
        <v>106</v>
      </c>
      <c r="H2376">
        <v>2020</v>
      </c>
      <c r="I2376">
        <v>0.65</v>
      </c>
      <c r="J2376">
        <v>109.29750000000001</v>
      </c>
      <c r="K2376">
        <v>71.740500000000011</v>
      </c>
      <c r="L2376">
        <v>37.557000000000002</v>
      </c>
      <c r="M2376" t="s">
        <v>148</v>
      </c>
    </row>
    <row r="2377" spans="1:13" x14ac:dyDescent="0.3">
      <c r="A2377" t="s">
        <v>87</v>
      </c>
      <c r="B2377">
        <v>110.37</v>
      </c>
      <c r="C2377">
        <v>168.15</v>
      </c>
      <c r="D2377">
        <v>192.78299999999999</v>
      </c>
      <c r="E2377" t="s">
        <v>15</v>
      </c>
      <c r="F2377" t="s">
        <v>15</v>
      </c>
      <c r="G2377" t="s">
        <v>107</v>
      </c>
      <c r="H2377">
        <v>2021</v>
      </c>
      <c r="I2377">
        <v>1.08</v>
      </c>
      <c r="J2377">
        <v>181.60200000000003</v>
      </c>
      <c r="K2377">
        <v>119.19960000000002</v>
      </c>
      <c r="L2377">
        <v>62.402400000000014</v>
      </c>
      <c r="M2377" t="s">
        <v>149</v>
      </c>
    </row>
    <row r="2378" spans="1:13" x14ac:dyDescent="0.3">
      <c r="A2378" t="s">
        <v>87</v>
      </c>
      <c r="B2378">
        <v>147.518</v>
      </c>
      <c r="C2378">
        <v>196.67670000000001</v>
      </c>
      <c r="D2378">
        <v>184.72280000000001</v>
      </c>
      <c r="E2378" t="s">
        <v>16</v>
      </c>
      <c r="F2378" t="s">
        <v>16</v>
      </c>
      <c r="G2378" t="s">
        <v>98</v>
      </c>
      <c r="H2378">
        <v>2020</v>
      </c>
      <c r="I2378">
        <v>0.16</v>
      </c>
      <c r="J2378">
        <v>31.468272000000002</v>
      </c>
      <c r="K2378">
        <v>23.602879999999999</v>
      </c>
      <c r="L2378">
        <v>7.8653920000000035</v>
      </c>
      <c r="M2378" t="s">
        <v>141</v>
      </c>
    </row>
    <row r="2379" spans="1:13" x14ac:dyDescent="0.3">
      <c r="A2379" t="s">
        <v>87</v>
      </c>
      <c r="B2379">
        <v>147.518</v>
      </c>
      <c r="C2379">
        <v>196.67670000000001</v>
      </c>
      <c r="D2379">
        <v>184.72280000000001</v>
      </c>
      <c r="E2379" t="s">
        <v>16</v>
      </c>
      <c r="F2379" t="s">
        <v>16</v>
      </c>
      <c r="G2379" t="s">
        <v>100</v>
      </c>
      <c r="H2379">
        <v>2020</v>
      </c>
      <c r="I2379">
        <v>2.31</v>
      </c>
      <c r="J2379">
        <v>454.32317700000004</v>
      </c>
      <c r="K2379">
        <v>340.76658000000003</v>
      </c>
      <c r="L2379">
        <v>113.55659700000001</v>
      </c>
      <c r="M2379" t="s">
        <v>142</v>
      </c>
    </row>
    <row r="2380" spans="1:13" x14ac:dyDescent="0.3">
      <c r="A2380" t="s">
        <v>87</v>
      </c>
      <c r="B2380">
        <v>147.518</v>
      </c>
      <c r="C2380">
        <v>196.67670000000001</v>
      </c>
      <c r="D2380">
        <v>184.72280000000001</v>
      </c>
      <c r="E2380" t="s">
        <v>16</v>
      </c>
      <c r="F2380" t="s">
        <v>16</v>
      </c>
      <c r="G2380" t="s">
        <v>101</v>
      </c>
      <c r="H2380">
        <v>2020</v>
      </c>
      <c r="I2380">
        <v>0</v>
      </c>
      <c r="J2380">
        <v>0</v>
      </c>
      <c r="K2380">
        <v>0</v>
      </c>
      <c r="L2380">
        <v>0</v>
      </c>
      <c r="M2380" t="s">
        <v>143</v>
      </c>
    </row>
    <row r="2381" spans="1:13" x14ac:dyDescent="0.3">
      <c r="A2381" t="s">
        <v>87</v>
      </c>
      <c r="B2381">
        <v>147.518</v>
      </c>
      <c r="C2381">
        <v>196.67670000000001</v>
      </c>
      <c r="D2381">
        <v>184.72280000000001</v>
      </c>
      <c r="E2381" t="s">
        <v>16</v>
      </c>
      <c r="F2381" t="s">
        <v>16</v>
      </c>
      <c r="G2381" t="s">
        <v>102</v>
      </c>
      <c r="H2381">
        <v>2020</v>
      </c>
      <c r="I2381">
        <v>0</v>
      </c>
      <c r="J2381">
        <v>0</v>
      </c>
      <c r="K2381">
        <v>0</v>
      </c>
      <c r="L2381">
        <v>0</v>
      </c>
      <c r="M2381" t="s">
        <v>144</v>
      </c>
    </row>
    <row r="2382" spans="1:13" x14ac:dyDescent="0.3">
      <c r="A2382" t="s">
        <v>87</v>
      </c>
      <c r="B2382">
        <v>147.518</v>
      </c>
      <c r="C2382">
        <v>196.67670000000001</v>
      </c>
      <c r="D2382">
        <v>184.72280000000001</v>
      </c>
      <c r="E2382" t="s">
        <v>16</v>
      </c>
      <c r="F2382" t="s">
        <v>16</v>
      </c>
      <c r="G2382" t="s">
        <v>103</v>
      </c>
      <c r="H2382">
        <v>2020</v>
      </c>
      <c r="I2382">
        <v>0</v>
      </c>
      <c r="J2382">
        <v>0</v>
      </c>
      <c r="K2382">
        <v>0</v>
      </c>
      <c r="L2382">
        <v>0</v>
      </c>
      <c r="M2382" t="s">
        <v>145</v>
      </c>
    </row>
    <row r="2383" spans="1:13" x14ac:dyDescent="0.3">
      <c r="A2383" t="s">
        <v>87</v>
      </c>
      <c r="B2383">
        <v>147.518</v>
      </c>
      <c r="C2383">
        <v>196.67670000000001</v>
      </c>
      <c r="D2383">
        <v>184.72280000000001</v>
      </c>
      <c r="E2383" t="s">
        <v>16</v>
      </c>
      <c r="F2383" t="s">
        <v>16</v>
      </c>
      <c r="G2383" t="s">
        <v>104</v>
      </c>
      <c r="H2383">
        <v>2020</v>
      </c>
      <c r="I2383">
        <v>0</v>
      </c>
      <c r="J2383">
        <v>0</v>
      </c>
      <c r="K2383">
        <v>0</v>
      </c>
      <c r="L2383">
        <v>0</v>
      </c>
      <c r="M2383" t="s">
        <v>146</v>
      </c>
    </row>
    <row r="2384" spans="1:13" x14ac:dyDescent="0.3">
      <c r="A2384" t="s">
        <v>87</v>
      </c>
      <c r="B2384">
        <v>147.518</v>
      </c>
      <c r="C2384">
        <v>196.67670000000001</v>
      </c>
      <c r="D2384">
        <v>184.72280000000001</v>
      </c>
      <c r="E2384" t="s">
        <v>16</v>
      </c>
      <c r="F2384" t="s">
        <v>16</v>
      </c>
      <c r="G2384" t="s">
        <v>105</v>
      </c>
      <c r="H2384">
        <v>2020</v>
      </c>
      <c r="I2384">
        <v>0</v>
      </c>
      <c r="J2384">
        <v>0</v>
      </c>
      <c r="K2384">
        <v>0</v>
      </c>
      <c r="L2384">
        <v>0</v>
      </c>
      <c r="M2384" t="s">
        <v>147</v>
      </c>
    </row>
    <row r="2385" spans="1:13" x14ac:dyDescent="0.3">
      <c r="A2385" t="s">
        <v>87</v>
      </c>
      <c r="B2385">
        <v>147.518</v>
      </c>
      <c r="C2385">
        <v>196.67670000000001</v>
      </c>
      <c r="D2385">
        <v>184.72280000000001</v>
      </c>
      <c r="E2385" t="s">
        <v>16</v>
      </c>
      <c r="F2385" t="s">
        <v>16</v>
      </c>
      <c r="G2385" t="s">
        <v>106</v>
      </c>
      <c r="H2385">
        <v>2020</v>
      </c>
      <c r="I2385">
        <v>0.25</v>
      </c>
      <c r="J2385">
        <v>49.169175000000003</v>
      </c>
      <c r="K2385">
        <v>36.8795</v>
      </c>
      <c r="L2385">
        <v>12.289675000000003</v>
      </c>
      <c r="M2385" t="s">
        <v>148</v>
      </c>
    </row>
    <row r="2386" spans="1:13" x14ac:dyDescent="0.3">
      <c r="A2386" t="s">
        <v>87</v>
      </c>
      <c r="B2386">
        <v>147.518</v>
      </c>
      <c r="C2386">
        <v>196.67670000000001</v>
      </c>
      <c r="D2386">
        <v>184.72280000000001</v>
      </c>
      <c r="E2386" t="s">
        <v>16</v>
      </c>
      <c r="F2386" t="s">
        <v>16</v>
      </c>
      <c r="G2386" t="s">
        <v>107</v>
      </c>
      <c r="H2386">
        <v>2021</v>
      </c>
      <c r="I2386">
        <v>2.2400000000000002</v>
      </c>
      <c r="J2386">
        <v>440.55580800000007</v>
      </c>
      <c r="K2386">
        <v>330.44032000000004</v>
      </c>
      <c r="L2386">
        <v>110.11548800000003</v>
      </c>
      <c r="M2386" t="s">
        <v>149</v>
      </c>
    </row>
    <row r="2387" spans="1:13" x14ac:dyDescent="0.3">
      <c r="A2387" t="s">
        <v>88</v>
      </c>
      <c r="B2387">
        <v>6.4893000000000001</v>
      </c>
      <c r="C2387">
        <v>12.9069</v>
      </c>
      <c r="D2387">
        <v>15.210100000000001</v>
      </c>
      <c r="E2387" t="s">
        <v>112</v>
      </c>
      <c r="F2387" t="s">
        <v>112</v>
      </c>
      <c r="G2387" t="s">
        <v>98</v>
      </c>
      <c r="H2387">
        <v>2020</v>
      </c>
      <c r="I2387">
        <v>0</v>
      </c>
      <c r="J2387">
        <v>0</v>
      </c>
      <c r="K2387">
        <v>0</v>
      </c>
      <c r="L2387">
        <v>0</v>
      </c>
      <c r="M2387" t="s">
        <v>141</v>
      </c>
    </row>
    <row r="2388" spans="1:13" x14ac:dyDescent="0.3">
      <c r="A2388" t="s">
        <v>88</v>
      </c>
      <c r="B2388">
        <v>6.4893000000000001</v>
      </c>
      <c r="C2388">
        <v>12.9069</v>
      </c>
      <c r="D2388">
        <v>15.210100000000001</v>
      </c>
      <c r="E2388" t="s">
        <v>112</v>
      </c>
      <c r="F2388" t="s">
        <v>112</v>
      </c>
      <c r="G2388" t="s">
        <v>100</v>
      </c>
      <c r="H2388">
        <v>2020</v>
      </c>
      <c r="I2388">
        <v>0</v>
      </c>
      <c r="J2388">
        <v>0</v>
      </c>
      <c r="K2388">
        <v>0</v>
      </c>
      <c r="L2388">
        <v>0</v>
      </c>
      <c r="M2388" t="s">
        <v>142</v>
      </c>
    </row>
    <row r="2389" spans="1:13" x14ac:dyDescent="0.3">
      <c r="A2389" t="s">
        <v>88</v>
      </c>
      <c r="B2389">
        <v>6.4893000000000001</v>
      </c>
      <c r="C2389">
        <v>12.9069</v>
      </c>
      <c r="D2389">
        <v>15.210100000000001</v>
      </c>
      <c r="E2389" t="s">
        <v>112</v>
      </c>
      <c r="F2389" t="s">
        <v>112</v>
      </c>
      <c r="G2389" t="s">
        <v>101</v>
      </c>
      <c r="H2389">
        <v>2020</v>
      </c>
      <c r="I2389">
        <v>0</v>
      </c>
      <c r="J2389">
        <v>0</v>
      </c>
      <c r="K2389">
        <v>0</v>
      </c>
      <c r="L2389">
        <v>0</v>
      </c>
      <c r="M2389" t="s">
        <v>143</v>
      </c>
    </row>
    <row r="2390" spans="1:13" x14ac:dyDescent="0.3">
      <c r="A2390" t="s">
        <v>88</v>
      </c>
      <c r="B2390">
        <v>6.4893000000000001</v>
      </c>
      <c r="C2390">
        <v>12.9069</v>
      </c>
      <c r="D2390">
        <v>15.210100000000001</v>
      </c>
      <c r="E2390" t="s">
        <v>112</v>
      </c>
      <c r="F2390" t="s">
        <v>112</v>
      </c>
      <c r="G2390" t="s">
        <v>102</v>
      </c>
      <c r="H2390">
        <v>2020</v>
      </c>
      <c r="I2390">
        <v>0</v>
      </c>
      <c r="J2390">
        <v>0</v>
      </c>
      <c r="K2390">
        <v>0</v>
      </c>
      <c r="L2390">
        <v>0</v>
      </c>
      <c r="M2390" t="s">
        <v>144</v>
      </c>
    </row>
    <row r="2391" spans="1:13" x14ac:dyDescent="0.3">
      <c r="A2391" t="s">
        <v>88</v>
      </c>
      <c r="B2391">
        <v>6.4893000000000001</v>
      </c>
      <c r="C2391">
        <v>12.9069</v>
      </c>
      <c r="D2391">
        <v>15.210100000000001</v>
      </c>
      <c r="E2391" t="s">
        <v>112</v>
      </c>
      <c r="F2391" t="s">
        <v>112</v>
      </c>
      <c r="G2391" t="s">
        <v>103</v>
      </c>
      <c r="H2391">
        <v>2020</v>
      </c>
      <c r="I2391">
        <v>0.38</v>
      </c>
      <c r="J2391">
        <v>4.9046219999999998</v>
      </c>
      <c r="K2391">
        <v>2.4659339999999998</v>
      </c>
      <c r="L2391">
        <v>2.438688</v>
      </c>
      <c r="M2391" t="s">
        <v>145</v>
      </c>
    </row>
    <row r="2392" spans="1:13" x14ac:dyDescent="0.3">
      <c r="A2392" t="s">
        <v>88</v>
      </c>
      <c r="B2392">
        <v>6.4893000000000001</v>
      </c>
      <c r="C2392">
        <v>12.9069</v>
      </c>
      <c r="D2392">
        <v>15.210100000000001</v>
      </c>
      <c r="E2392" t="s">
        <v>112</v>
      </c>
      <c r="F2392" t="s">
        <v>112</v>
      </c>
      <c r="G2392" t="s">
        <v>104</v>
      </c>
      <c r="H2392">
        <v>2020</v>
      </c>
      <c r="I2392">
        <v>0</v>
      </c>
      <c r="J2392">
        <v>0</v>
      </c>
      <c r="K2392">
        <v>0</v>
      </c>
      <c r="L2392">
        <v>0</v>
      </c>
      <c r="M2392" t="s">
        <v>146</v>
      </c>
    </row>
    <row r="2393" spans="1:13" x14ac:dyDescent="0.3">
      <c r="A2393" t="s">
        <v>88</v>
      </c>
      <c r="B2393">
        <v>6.4893000000000001</v>
      </c>
      <c r="C2393">
        <v>12.9069</v>
      </c>
      <c r="D2393">
        <v>15.210100000000001</v>
      </c>
      <c r="E2393" t="s">
        <v>112</v>
      </c>
      <c r="F2393" t="s">
        <v>112</v>
      </c>
      <c r="G2393" t="s">
        <v>105</v>
      </c>
      <c r="H2393">
        <v>2020</v>
      </c>
      <c r="I2393">
        <v>0</v>
      </c>
      <c r="J2393">
        <v>0</v>
      </c>
      <c r="K2393">
        <v>0</v>
      </c>
      <c r="L2393">
        <v>0</v>
      </c>
      <c r="M2393" t="s">
        <v>147</v>
      </c>
    </row>
    <row r="2394" spans="1:13" x14ac:dyDescent="0.3">
      <c r="A2394" t="s">
        <v>88</v>
      </c>
      <c r="B2394">
        <v>6.4893000000000001</v>
      </c>
      <c r="C2394">
        <v>12.9069</v>
      </c>
      <c r="D2394">
        <v>15.210100000000001</v>
      </c>
      <c r="E2394" t="s">
        <v>112</v>
      </c>
      <c r="F2394" t="s">
        <v>112</v>
      </c>
      <c r="G2394" t="s">
        <v>106</v>
      </c>
      <c r="H2394">
        <v>2020</v>
      </c>
      <c r="I2394">
        <v>0</v>
      </c>
      <c r="J2394">
        <v>0</v>
      </c>
      <c r="K2394">
        <v>0</v>
      </c>
      <c r="L2394">
        <v>0</v>
      </c>
      <c r="M2394" t="s">
        <v>148</v>
      </c>
    </row>
    <row r="2395" spans="1:13" x14ac:dyDescent="0.3">
      <c r="A2395" t="s">
        <v>88</v>
      </c>
      <c r="B2395">
        <v>6.4893000000000001</v>
      </c>
      <c r="C2395">
        <v>12.9069</v>
      </c>
      <c r="D2395">
        <v>15.210100000000001</v>
      </c>
      <c r="E2395" t="s">
        <v>112</v>
      </c>
      <c r="F2395" t="s">
        <v>112</v>
      </c>
      <c r="G2395" t="s">
        <v>107</v>
      </c>
      <c r="H2395">
        <v>2021</v>
      </c>
      <c r="I2395">
        <v>0</v>
      </c>
      <c r="J2395">
        <v>0</v>
      </c>
      <c r="K2395">
        <v>0</v>
      </c>
      <c r="L2395">
        <v>0</v>
      </c>
      <c r="M2395" t="s">
        <v>149</v>
      </c>
    </row>
    <row r="2396" spans="1:13" x14ac:dyDescent="0.3">
      <c r="A2396" t="s">
        <v>88</v>
      </c>
      <c r="B2396">
        <v>4.6506999999999996</v>
      </c>
      <c r="C2396">
        <v>9.1065000000000005</v>
      </c>
      <c r="D2396">
        <v>9.4301999999999992</v>
      </c>
      <c r="E2396" t="s">
        <v>115</v>
      </c>
      <c r="F2396" t="s">
        <v>115</v>
      </c>
      <c r="G2396" t="s">
        <v>98</v>
      </c>
      <c r="H2396">
        <v>2020</v>
      </c>
      <c r="I2396">
        <v>0</v>
      </c>
      <c r="J2396">
        <v>0</v>
      </c>
      <c r="K2396">
        <v>0</v>
      </c>
      <c r="L2396">
        <v>0</v>
      </c>
      <c r="M2396" t="s">
        <v>141</v>
      </c>
    </row>
    <row r="2397" spans="1:13" x14ac:dyDescent="0.3">
      <c r="A2397" t="s">
        <v>88</v>
      </c>
      <c r="B2397">
        <v>4.6506999999999996</v>
      </c>
      <c r="C2397">
        <v>9.1065000000000005</v>
      </c>
      <c r="D2397">
        <v>9.4301999999999992</v>
      </c>
      <c r="E2397" t="s">
        <v>115</v>
      </c>
      <c r="F2397" t="s">
        <v>115</v>
      </c>
      <c r="G2397" t="s">
        <v>100</v>
      </c>
      <c r="H2397">
        <v>2020</v>
      </c>
      <c r="I2397">
        <v>1</v>
      </c>
      <c r="J2397">
        <v>9.1065000000000005</v>
      </c>
      <c r="K2397">
        <v>4.6506999999999996</v>
      </c>
      <c r="L2397">
        <v>4.4558000000000009</v>
      </c>
      <c r="M2397" t="s">
        <v>142</v>
      </c>
    </row>
    <row r="2398" spans="1:13" x14ac:dyDescent="0.3">
      <c r="A2398" t="s">
        <v>88</v>
      </c>
      <c r="B2398">
        <v>4.6506999999999996</v>
      </c>
      <c r="C2398">
        <v>9.1065000000000005</v>
      </c>
      <c r="D2398">
        <v>9.4301999999999992</v>
      </c>
      <c r="E2398" t="s">
        <v>115</v>
      </c>
      <c r="F2398" t="s">
        <v>115</v>
      </c>
      <c r="G2398" t="s">
        <v>101</v>
      </c>
      <c r="H2398">
        <v>2020</v>
      </c>
      <c r="I2398">
        <v>0</v>
      </c>
      <c r="J2398">
        <v>0</v>
      </c>
      <c r="K2398">
        <v>0</v>
      </c>
      <c r="L2398">
        <v>0</v>
      </c>
      <c r="M2398" t="s">
        <v>143</v>
      </c>
    </row>
    <row r="2399" spans="1:13" x14ac:dyDescent="0.3">
      <c r="A2399" t="s">
        <v>88</v>
      </c>
      <c r="B2399">
        <v>4.6506999999999996</v>
      </c>
      <c r="C2399">
        <v>9.1065000000000005</v>
      </c>
      <c r="D2399">
        <v>9.4301999999999992</v>
      </c>
      <c r="E2399" t="s">
        <v>115</v>
      </c>
      <c r="F2399" t="s">
        <v>115</v>
      </c>
      <c r="G2399" t="s">
        <v>102</v>
      </c>
      <c r="H2399">
        <v>2020</v>
      </c>
      <c r="I2399">
        <v>0.26</v>
      </c>
      <c r="J2399">
        <v>2.3676900000000001</v>
      </c>
      <c r="K2399">
        <v>1.209182</v>
      </c>
      <c r="L2399">
        <v>1.1585080000000001</v>
      </c>
      <c r="M2399" t="s">
        <v>144</v>
      </c>
    </row>
    <row r="2400" spans="1:13" x14ac:dyDescent="0.3">
      <c r="A2400" t="s">
        <v>88</v>
      </c>
      <c r="B2400">
        <v>4.6506999999999996</v>
      </c>
      <c r="C2400">
        <v>9.1065000000000005</v>
      </c>
      <c r="D2400">
        <v>9.4301999999999992</v>
      </c>
      <c r="E2400" t="s">
        <v>115</v>
      </c>
      <c r="F2400" t="s">
        <v>115</v>
      </c>
      <c r="G2400" t="s">
        <v>103</v>
      </c>
      <c r="H2400">
        <v>2020</v>
      </c>
      <c r="I2400">
        <v>1.1100000000000001</v>
      </c>
      <c r="J2400">
        <v>10.108215000000001</v>
      </c>
      <c r="K2400">
        <v>5.1622770000000004</v>
      </c>
      <c r="L2400">
        <v>4.9459380000000008</v>
      </c>
      <c r="M2400" t="s">
        <v>145</v>
      </c>
    </row>
    <row r="2401" spans="1:13" x14ac:dyDescent="0.3">
      <c r="A2401" t="s">
        <v>88</v>
      </c>
      <c r="B2401">
        <v>4.6506999999999996</v>
      </c>
      <c r="C2401">
        <v>9.1065000000000005</v>
      </c>
      <c r="D2401">
        <v>9.4301999999999992</v>
      </c>
      <c r="E2401" t="s">
        <v>115</v>
      </c>
      <c r="F2401" t="s">
        <v>115</v>
      </c>
      <c r="G2401" t="s">
        <v>104</v>
      </c>
      <c r="H2401">
        <v>2020</v>
      </c>
      <c r="I2401">
        <v>0.37</v>
      </c>
      <c r="J2401">
        <v>3.369405</v>
      </c>
      <c r="K2401">
        <v>1.7207589999999999</v>
      </c>
      <c r="L2401">
        <v>1.6486460000000001</v>
      </c>
      <c r="M2401" t="s">
        <v>146</v>
      </c>
    </row>
    <row r="2402" spans="1:13" x14ac:dyDescent="0.3">
      <c r="A2402" t="s">
        <v>88</v>
      </c>
      <c r="B2402">
        <v>4.6506999999999996</v>
      </c>
      <c r="C2402">
        <v>9.1065000000000005</v>
      </c>
      <c r="D2402">
        <v>9.4301999999999992</v>
      </c>
      <c r="E2402" t="s">
        <v>115</v>
      </c>
      <c r="F2402" t="s">
        <v>115</v>
      </c>
      <c r="G2402" t="s">
        <v>105</v>
      </c>
      <c r="H2402">
        <v>2020</v>
      </c>
      <c r="I2402">
        <v>0</v>
      </c>
      <c r="J2402">
        <v>0</v>
      </c>
      <c r="K2402">
        <v>0</v>
      </c>
      <c r="L2402">
        <v>0</v>
      </c>
      <c r="M2402" t="s">
        <v>147</v>
      </c>
    </row>
    <row r="2403" spans="1:13" x14ac:dyDescent="0.3">
      <c r="A2403" t="s">
        <v>88</v>
      </c>
      <c r="B2403">
        <v>4.6506999999999996</v>
      </c>
      <c r="C2403">
        <v>9.1065000000000005</v>
      </c>
      <c r="D2403">
        <v>9.4301999999999992</v>
      </c>
      <c r="E2403" t="s">
        <v>115</v>
      </c>
      <c r="F2403" t="s">
        <v>115</v>
      </c>
      <c r="G2403" t="s">
        <v>106</v>
      </c>
      <c r="H2403">
        <v>2020</v>
      </c>
      <c r="I2403">
        <v>0.7</v>
      </c>
      <c r="J2403">
        <v>6.3745500000000002</v>
      </c>
      <c r="K2403">
        <v>3.2554899999999996</v>
      </c>
      <c r="L2403">
        <v>3.1190600000000006</v>
      </c>
      <c r="M2403" t="s">
        <v>148</v>
      </c>
    </row>
    <row r="2404" spans="1:13" x14ac:dyDescent="0.3">
      <c r="A2404" t="s">
        <v>88</v>
      </c>
      <c r="B2404">
        <v>4.6506999999999996</v>
      </c>
      <c r="C2404">
        <v>9.1065000000000005</v>
      </c>
      <c r="D2404">
        <v>9.4301999999999992</v>
      </c>
      <c r="E2404" t="s">
        <v>115</v>
      </c>
      <c r="F2404" t="s">
        <v>115</v>
      </c>
      <c r="G2404" t="s">
        <v>107</v>
      </c>
      <c r="H2404">
        <v>2021</v>
      </c>
      <c r="I2404">
        <v>0</v>
      </c>
      <c r="J2404">
        <v>0</v>
      </c>
      <c r="K2404">
        <v>0</v>
      </c>
      <c r="L2404">
        <v>0</v>
      </c>
      <c r="M2404" t="s">
        <v>149</v>
      </c>
    </row>
    <row r="2405" spans="1:13" x14ac:dyDescent="0.3">
      <c r="A2405" t="s">
        <v>88</v>
      </c>
      <c r="B2405">
        <v>2.2749999999999999</v>
      </c>
      <c r="C2405">
        <v>4.0225</v>
      </c>
      <c r="D2405">
        <v>3.7551000000000001</v>
      </c>
      <c r="E2405" t="s">
        <v>116</v>
      </c>
      <c r="F2405" t="s">
        <v>116</v>
      </c>
      <c r="G2405" t="s">
        <v>98</v>
      </c>
      <c r="H2405">
        <v>2020</v>
      </c>
      <c r="I2405">
        <v>0.73</v>
      </c>
      <c r="J2405">
        <v>2.9364249999999998</v>
      </c>
      <c r="K2405">
        <v>1.6607499999999999</v>
      </c>
      <c r="L2405">
        <v>1.2756749999999999</v>
      </c>
      <c r="M2405" t="s">
        <v>141</v>
      </c>
    </row>
    <row r="2406" spans="1:13" x14ac:dyDescent="0.3">
      <c r="A2406" t="s">
        <v>88</v>
      </c>
      <c r="B2406">
        <v>2.2749999999999999</v>
      </c>
      <c r="C2406">
        <v>4.0225</v>
      </c>
      <c r="D2406">
        <v>3.7551000000000001</v>
      </c>
      <c r="E2406" t="s">
        <v>116</v>
      </c>
      <c r="F2406" t="s">
        <v>116</v>
      </c>
      <c r="G2406" t="s">
        <v>100</v>
      </c>
      <c r="H2406">
        <v>2020</v>
      </c>
      <c r="I2406">
        <v>0.18</v>
      </c>
      <c r="J2406">
        <v>0.72404999999999997</v>
      </c>
      <c r="K2406">
        <v>0.40949999999999998</v>
      </c>
      <c r="L2406">
        <v>0.31455</v>
      </c>
      <c r="M2406" t="s">
        <v>142</v>
      </c>
    </row>
    <row r="2407" spans="1:13" x14ac:dyDescent="0.3">
      <c r="A2407" t="s">
        <v>88</v>
      </c>
      <c r="B2407">
        <v>2.2749999999999999</v>
      </c>
      <c r="C2407">
        <v>4.0225</v>
      </c>
      <c r="D2407">
        <v>3.7551000000000001</v>
      </c>
      <c r="E2407" t="s">
        <v>116</v>
      </c>
      <c r="F2407" t="s">
        <v>116</v>
      </c>
      <c r="G2407" t="s">
        <v>101</v>
      </c>
      <c r="H2407">
        <v>2020</v>
      </c>
      <c r="I2407">
        <v>4.6100000000000003</v>
      </c>
      <c r="J2407">
        <v>18.543725000000002</v>
      </c>
      <c r="K2407">
        <v>10.48775</v>
      </c>
      <c r="L2407">
        <v>8.0559750000000019</v>
      </c>
      <c r="M2407" t="s">
        <v>143</v>
      </c>
    </row>
    <row r="2408" spans="1:13" x14ac:dyDescent="0.3">
      <c r="A2408" t="s">
        <v>88</v>
      </c>
      <c r="B2408">
        <v>2.2749999999999999</v>
      </c>
      <c r="C2408">
        <v>4.0225</v>
      </c>
      <c r="D2408">
        <v>3.7551000000000001</v>
      </c>
      <c r="E2408" t="s">
        <v>116</v>
      </c>
      <c r="F2408" t="s">
        <v>116</v>
      </c>
      <c r="G2408" t="s">
        <v>102</v>
      </c>
      <c r="H2408">
        <v>2020</v>
      </c>
      <c r="I2408">
        <v>0.8</v>
      </c>
      <c r="J2408">
        <v>3.218</v>
      </c>
      <c r="K2408">
        <v>1.82</v>
      </c>
      <c r="L2408">
        <v>1.3979999999999999</v>
      </c>
      <c r="M2408" t="s">
        <v>144</v>
      </c>
    </row>
    <row r="2409" spans="1:13" x14ac:dyDescent="0.3">
      <c r="A2409" t="s">
        <v>88</v>
      </c>
      <c r="B2409">
        <v>2.2749999999999999</v>
      </c>
      <c r="C2409">
        <v>4.0225</v>
      </c>
      <c r="D2409">
        <v>3.7551000000000001</v>
      </c>
      <c r="E2409" t="s">
        <v>116</v>
      </c>
      <c r="F2409" t="s">
        <v>116</v>
      </c>
      <c r="G2409" t="s">
        <v>103</v>
      </c>
      <c r="H2409">
        <v>2020</v>
      </c>
      <c r="I2409">
        <v>0.88</v>
      </c>
      <c r="J2409">
        <v>3.5398000000000001</v>
      </c>
      <c r="K2409">
        <v>2.0019999999999998</v>
      </c>
      <c r="L2409">
        <v>1.5378000000000003</v>
      </c>
      <c r="M2409" t="s">
        <v>145</v>
      </c>
    </row>
    <row r="2410" spans="1:13" x14ac:dyDescent="0.3">
      <c r="A2410" t="s">
        <v>88</v>
      </c>
      <c r="B2410">
        <v>2.2749999999999999</v>
      </c>
      <c r="C2410">
        <v>4.0225</v>
      </c>
      <c r="D2410">
        <v>3.7551000000000001</v>
      </c>
      <c r="E2410" t="s">
        <v>116</v>
      </c>
      <c r="F2410" t="s">
        <v>116</v>
      </c>
      <c r="G2410" t="s">
        <v>104</v>
      </c>
      <c r="H2410">
        <v>2020</v>
      </c>
      <c r="I2410">
        <v>1.96</v>
      </c>
      <c r="J2410">
        <v>7.8841000000000001</v>
      </c>
      <c r="K2410">
        <v>4.4589999999999996</v>
      </c>
      <c r="L2410">
        <v>3.4251000000000005</v>
      </c>
      <c r="M2410" t="s">
        <v>146</v>
      </c>
    </row>
    <row r="2411" spans="1:13" x14ac:dyDescent="0.3">
      <c r="A2411" t="s">
        <v>88</v>
      </c>
      <c r="B2411">
        <v>2.2749999999999999</v>
      </c>
      <c r="C2411">
        <v>4.0225</v>
      </c>
      <c r="D2411">
        <v>3.7551000000000001</v>
      </c>
      <c r="E2411" t="s">
        <v>116</v>
      </c>
      <c r="F2411" t="s">
        <v>116</v>
      </c>
      <c r="G2411" t="s">
        <v>105</v>
      </c>
      <c r="H2411">
        <v>2020</v>
      </c>
      <c r="I2411">
        <v>1.61</v>
      </c>
      <c r="J2411">
        <v>6.4762250000000003</v>
      </c>
      <c r="K2411">
        <v>3.66275</v>
      </c>
      <c r="L2411">
        <v>2.8134750000000004</v>
      </c>
      <c r="M2411" t="s">
        <v>147</v>
      </c>
    </row>
    <row r="2412" spans="1:13" x14ac:dyDescent="0.3">
      <c r="A2412" t="s">
        <v>88</v>
      </c>
      <c r="B2412">
        <v>2.2749999999999999</v>
      </c>
      <c r="C2412">
        <v>4.0225</v>
      </c>
      <c r="D2412">
        <v>3.7551000000000001</v>
      </c>
      <c r="E2412" t="s">
        <v>116</v>
      </c>
      <c r="F2412" t="s">
        <v>116</v>
      </c>
      <c r="G2412" t="s">
        <v>106</v>
      </c>
      <c r="H2412">
        <v>2020</v>
      </c>
      <c r="I2412">
        <v>0</v>
      </c>
      <c r="J2412">
        <v>0</v>
      </c>
      <c r="K2412">
        <v>0</v>
      </c>
      <c r="L2412">
        <v>0</v>
      </c>
      <c r="M2412" t="s">
        <v>148</v>
      </c>
    </row>
    <row r="2413" spans="1:13" x14ac:dyDescent="0.3">
      <c r="A2413" t="s">
        <v>88</v>
      </c>
      <c r="B2413">
        <v>2.2749999999999999</v>
      </c>
      <c r="C2413">
        <v>4.0225</v>
      </c>
      <c r="D2413">
        <v>3.7551000000000001</v>
      </c>
      <c r="E2413" t="s">
        <v>116</v>
      </c>
      <c r="F2413" t="s">
        <v>116</v>
      </c>
      <c r="G2413" t="s">
        <v>107</v>
      </c>
      <c r="H2413">
        <v>2021</v>
      </c>
      <c r="I2413">
        <v>0</v>
      </c>
      <c r="J2413">
        <v>0</v>
      </c>
      <c r="K2413">
        <v>0</v>
      </c>
      <c r="L2413">
        <v>0</v>
      </c>
      <c r="M2413" t="s">
        <v>149</v>
      </c>
    </row>
    <row r="2414" spans="1:13" x14ac:dyDescent="0.3">
      <c r="A2414" t="s">
        <v>89</v>
      </c>
      <c r="B2414">
        <v>37.656799999999997</v>
      </c>
      <c r="C2414">
        <v>44.499699999999997</v>
      </c>
      <c r="D2414">
        <v>43.003</v>
      </c>
      <c r="E2414" t="s">
        <v>116</v>
      </c>
      <c r="F2414" t="s">
        <v>116</v>
      </c>
      <c r="G2414" t="s">
        <v>98</v>
      </c>
      <c r="H2414">
        <v>2020</v>
      </c>
      <c r="I2414">
        <v>7.28</v>
      </c>
      <c r="J2414">
        <v>323.95781599999998</v>
      </c>
      <c r="K2414">
        <v>274.141504</v>
      </c>
      <c r="L2414">
        <v>49.816311999999982</v>
      </c>
      <c r="M2414" t="s">
        <v>141</v>
      </c>
    </row>
    <row r="2415" spans="1:13" x14ac:dyDescent="0.3">
      <c r="A2415" t="s">
        <v>89</v>
      </c>
      <c r="B2415">
        <v>37.656799999999997</v>
      </c>
      <c r="C2415">
        <v>44.499699999999997</v>
      </c>
      <c r="D2415">
        <v>43.003</v>
      </c>
      <c r="E2415" t="s">
        <v>116</v>
      </c>
      <c r="F2415" t="s">
        <v>116</v>
      </c>
      <c r="G2415" t="s">
        <v>100</v>
      </c>
      <c r="H2415">
        <v>2020</v>
      </c>
      <c r="I2415">
        <v>3.48</v>
      </c>
      <c r="J2415">
        <v>154.85895599999998</v>
      </c>
      <c r="K2415">
        <v>131.04566399999999</v>
      </c>
      <c r="L2415">
        <v>23.81329199999999</v>
      </c>
      <c r="M2415" t="s">
        <v>142</v>
      </c>
    </row>
    <row r="2416" spans="1:13" x14ac:dyDescent="0.3">
      <c r="A2416" t="s">
        <v>89</v>
      </c>
      <c r="B2416">
        <v>37.656799999999997</v>
      </c>
      <c r="C2416">
        <v>44.499699999999997</v>
      </c>
      <c r="D2416">
        <v>43.003</v>
      </c>
      <c r="E2416" t="s">
        <v>116</v>
      </c>
      <c r="F2416" t="s">
        <v>116</v>
      </c>
      <c r="G2416" t="s">
        <v>101</v>
      </c>
      <c r="H2416">
        <v>2020</v>
      </c>
      <c r="I2416">
        <v>0</v>
      </c>
      <c r="J2416">
        <v>0</v>
      </c>
      <c r="K2416">
        <v>0</v>
      </c>
      <c r="L2416">
        <v>0</v>
      </c>
      <c r="M2416" t="s">
        <v>143</v>
      </c>
    </row>
    <row r="2417" spans="1:13" x14ac:dyDescent="0.3">
      <c r="A2417" t="s">
        <v>89</v>
      </c>
      <c r="B2417">
        <v>37.656799999999997</v>
      </c>
      <c r="C2417">
        <v>44.499699999999997</v>
      </c>
      <c r="D2417">
        <v>43.003</v>
      </c>
      <c r="E2417" t="s">
        <v>116</v>
      </c>
      <c r="F2417" t="s">
        <v>116</v>
      </c>
      <c r="G2417" t="s">
        <v>102</v>
      </c>
      <c r="H2417">
        <v>2020</v>
      </c>
      <c r="I2417">
        <v>0</v>
      </c>
      <c r="J2417">
        <v>0</v>
      </c>
      <c r="K2417">
        <v>0</v>
      </c>
      <c r="L2417">
        <v>0</v>
      </c>
      <c r="M2417" t="s">
        <v>144</v>
      </c>
    </row>
    <row r="2418" spans="1:13" x14ac:dyDescent="0.3">
      <c r="A2418" t="s">
        <v>89</v>
      </c>
      <c r="B2418">
        <v>37.656799999999997</v>
      </c>
      <c r="C2418">
        <v>44.499699999999997</v>
      </c>
      <c r="D2418">
        <v>43.003</v>
      </c>
      <c r="E2418" t="s">
        <v>116</v>
      </c>
      <c r="F2418" t="s">
        <v>116</v>
      </c>
      <c r="G2418" t="s">
        <v>103</v>
      </c>
      <c r="H2418">
        <v>2020</v>
      </c>
      <c r="I2418">
        <v>0.13</v>
      </c>
      <c r="J2418">
        <v>5.784961</v>
      </c>
      <c r="K2418">
        <v>4.895384</v>
      </c>
      <c r="L2418">
        <v>0.88957700000000006</v>
      </c>
      <c r="M2418" t="s">
        <v>145</v>
      </c>
    </row>
    <row r="2419" spans="1:13" x14ac:dyDescent="0.3">
      <c r="A2419" t="s">
        <v>89</v>
      </c>
      <c r="B2419">
        <v>37.656799999999997</v>
      </c>
      <c r="C2419">
        <v>44.499699999999997</v>
      </c>
      <c r="D2419">
        <v>43.003</v>
      </c>
      <c r="E2419" t="s">
        <v>116</v>
      </c>
      <c r="F2419" t="s">
        <v>116</v>
      </c>
      <c r="G2419" t="s">
        <v>104</v>
      </c>
      <c r="H2419">
        <v>2020</v>
      </c>
      <c r="I2419">
        <v>0</v>
      </c>
      <c r="J2419">
        <v>0</v>
      </c>
      <c r="K2419">
        <v>0</v>
      </c>
      <c r="L2419">
        <v>0</v>
      </c>
      <c r="M2419" t="s">
        <v>146</v>
      </c>
    </row>
    <row r="2420" spans="1:13" x14ac:dyDescent="0.3">
      <c r="A2420" t="s">
        <v>89</v>
      </c>
      <c r="B2420">
        <v>37.656799999999997</v>
      </c>
      <c r="C2420">
        <v>44.499699999999997</v>
      </c>
      <c r="D2420">
        <v>43.003</v>
      </c>
      <c r="E2420" t="s">
        <v>116</v>
      </c>
      <c r="F2420" t="s">
        <v>116</v>
      </c>
      <c r="G2420" t="s">
        <v>105</v>
      </c>
      <c r="H2420">
        <v>2020</v>
      </c>
      <c r="I2420">
        <v>0.86</v>
      </c>
      <c r="J2420">
        <v>38.269741999999994</v>
      </c>
      <c r="K2420">
        <v>32.384847999999998</v>
      </c>
      <c r="L2420">
        <v>5.8848939999999956</v>
      </c>
      <c r="M2420" t="s">
        <v>147</v>
      </c>
    </row>
    <row r="2421" spans="1:13" x14ac:dyDescent="0.3">
      <c r="A2421" t="s">
        <v>89</v>
      </c>
      <c r="B2421">
        <v>37.656799999999997</v>
      </c>
      <c r="C2421">
        <v>44.499699999999997</v>
      </c>
      <c r="D2421">
        <v>43.003</v>
      </c>
      <c r="E2421" t="s">
        <v>116</v>
      </c>
      <c r="F2421" t="s">
        <v>116</v>
      </c>
      <c r="G2421" t="s">
        <v>106</v>
      </c>
      <c r="H2421">
        <v>2020</v>
      </c>
      <c r="I2421">
        <v>0.93</v>
      </c>
      <c r="J2421">
        <v>41.384720999999999</v>
      </c>
      <c r="K2421">
        <v>35.020823999999998</v>
      </c>
      <c r="L2421">
        <v>6.3638970000000015</v>
      </c>
      <c r="M2421" t="s">
        <v>148</v>
      </c>
    </row>
    <row r="2422" spans="1:13" x14ac:dyDescent="0.3">
      <c r="A2422" t="s">
        <v>89</v>
      </c>
      <c r="B2422">
        <v>37.656799999999997</v>
      </c>
      <c r="C2422">
        <v>44.499699999999997</v>
      </c>
      <c r="D2422">
        <v>43.003</v>
      </c>
      <c r="E2422" t="s">
        <v>116</v>
      </c>
      <c r="F2422" t="s">
        <v>116</v>
      </c>
      <c r="G2422" t="s">
        <v>107</v>
      </c>
      <c r="H2422">
        <v>2021</v>
      </c>
      <c r="I2422">
        <v>0.79</v>
      </c>
      <c r="J2422">
        <v>35.154763000000003</v>
      </c>
      <c r="K2422">
        <v>29.748871999999999</v>
      </c>
      <c r="L2422">
        <v>5.405891000000004</v>
      </c>
      <c r="M2422" t="s">
        <v>149</v>
      </c>
    </row>
    <row r="2423" spans="1:13" x14ac:dyDescent="0.3">
      <c r="A2423" t="s">
        <v>89</v>
      </c>
      <c r="B2423">
        <v>167.541</v>
      </c>
      <c r="C2423">
        <v>236.43340000000001</v>
      </c>
      <c r="D2423">
        <v>243.7405</v>
      </c>
      <c r="E2423" t="s">
        <v>112</v>
      </c>
      <c r="F2423" t="s">
        <v>112</v>
      </c>
      <c r="G2423" t="s">
        <v>98</v>
      </c>
      <c r="H2423">
        <v>2020</v>
      </c>
      <c r="I2423">
        <v>0</v>
      </c>
      <c r="J2423">
        <v>0</v>
      </c>
      <c r="K2423">
        <v>0</v>
      </c>
      <c r="L2423">
        <v>0</v>
      </c>
      <c r="M2423" t="s">
        <v>141</v>
      </c>
    </row>
    <row r="2424" spans="1:13" x14ac:dyDescent="0.3">
      <c r="A2424" t="s">
        <v>89</v>
      </c>
      <c r="B2424">
        <v>167.541</v>
      </c>
      <c r="C2424">
        <v>236.43340000000001</v>
      </c>
      <c r="D2424">
        <v>243.7405</v>
      </c>
      <c r="E2424" t="s">
        <v>112</v>
      </c>
      <c r="F2424" t="s">
        <v>112</v>
      </c>
      <c r="G2424" t="s">
        <v>100</v>
      </c>
      <c r="H2424">
        <v>2020</v>
      </c>
      <c r="I2424">
        <v>1.84</v>
      </c>
      <c r="J2424">
        <v>435.03745600000002</v>
      </c>
      <c r="K2424">
        <v>308.27544</v>
      </c>
      <c r="L2424">
        <v>126.76201600000002</v>
      </c>
      <c r="M2424" t="s">
        <v>142</v>
      </c>
    </row>
    <row r="2425" spans="1:13" x14ac:dyDescent="0.3">
      <c r="A2425" t="s">
        <v>89</v>
      </c>
      <c r="B2425">
        <v>167.541</v>
      </c>
      <c r="C2425">
        <v>236.43340000000001</v>
      </c>
      <c r="D2425">
        <v>243.7405</v>
      </c>
      <c r="E2425" t="s">
        <v>112</v>
      </c>
      <c r="F2425" t="s">
        <v>112</v>
      </c>
      <c r="G2425" t="s">
        <v>101</v>
      </c>
      <c r="H2425">
        <v>2020</v>
      </c>
      <c r="I2425">
        <v>0.53</v>
      </c>
      <c r="J2425">
        <v>125.30970200000002</v>
      </c>
      <c r="K2425">
        <v>88.796729999999997</v>
      </c>
      <c r="L2425">
        <v>36.512972000000019</v>
      </c>
      <c r="M2425" t="s">
        <v>143</v>
      </c>
    </row>
    <row r="2426" spans="1:13" x14ac:dyDescent="0.3">
      <c r="A2426" t="s">
        <v>89</v>
      </c>
      <c r="B2426">
        <v>167.541</v>
      </c>
      <c r="C2426">
        <v>236.43340000000001</v>
      </c>
      <c r="D2426">
        <v>243.7405</v>
      </c>
      <c r="E2426" t="s">
        <v>112</v>
      </c>
      <c r="F2426" t="s">
        <v>112</v>
      </c>
      <c r="G2426" t="s">
        <v>102</v>
      </c>
      <c r="H2426">
        <v>2020</v>
      </c>
      <c r="I2426">
        <v>0</v>
      </c>
      <c r="J2426">
        <v>0</v>
      </c>
      <c r="K2426">
        <v>0</v>
      </c>
      <c r="L2426">
        <v>0</v>
      </c>
      <c r="M2426" t="s">
        <v>144</v>
      </c>
    </row>
    <row r="2427" spans="1:13" x14ac:dyDescent="0.3">
      <c r="A2427" t="s">
        <v>89</v>
      </c>
      <c r="B2427">
        <v>167.541</v>
      </c>
      <c r="C2427">
        <v>236.43340000000001</v>
      </c>
      <c r="D2427">
        <v>243.7405</v>
      </c>
      <c r="E2427" t="s">
        <v>112</v>
      </c>
      <c r="F2427" t="s">
        <v>112</v>
      </c>
      <c r="G2427" t="s">
        <v>103</v>
      </c>
      <c r="H2427">
        <v>2020</v>
      </c>
      <c r="I2427">
        <v>0</v>
      </c>
      <c r="J2427">
        <v>0</v>
      </c>
      <c r="K2427">
        <v>0</v>
      </c>
      <c r="L2427">
        <v>0</v>
      </c>
      <c r="M2427" t="s">
        <v>145</v>
      </c>
    </row>
    <row r="2428" spans="1:13" x14ac:dyDescent="0.3">
      <c r="A2428" t="s">
        <v>89</v>
      </c>
      <c r="B2428">
        <v>167.541</v>
      </c>
      <c r="C2428">
        <v>236.43340000000001</v>
      </c>
      <c r="D2428">
        <v>243.7405</v>
      </c>
      <c r="E2428" t="s">
        <v>112</v>
      </c>
      <c r="F2428" t="s">
        <v>112</v>
      </c>
      <c r="G2428" t="s">
        <v>104</v>
      </c>
      <c r="H2428">
        <v>2020</v>
      </c>
      <c r="I2428">
        <v>3.91</v>
      </c>
      <c r="J2428">
        <v>924.45459400000004</v>
      </c>
      <c r="K2428">
        <v>655.08531000000005</v>
      </c>
      <c r="L2428">
        <v>269.36928399999999</v>
      </c>
      <c r="M2428" t="s">
        <v>146</v>
      </c>
    </row>
    <row r="2429" spans="1:13" x14ac:dyDescent="0.3">
      <c r="A2429" t="s">
        <v>89</v>
      </c>
      <c r="B2429">
        <v>167.541</v>
      </c>
      <c r="C2429">
        <v>236.43340000000001</v>
      </c>
      <c r="D2429">
        <v>243.7405</v>
      </c>
      <c r="E2429" t="s">
        <v>112</v>
      </c>
      <c r="F2429" t="s">
        <v>112</v>
      </c>
      <c r="G2429" t="s">
        <v>105</v>
      </c>
      <c r="H2429">
        <v>2020</v>
      </c>
      <c r="I2429">
        <v>3.01</v>
      </c>
      <c r="J2429">
        <v>711.664534</v>
      </c>
      <c r="K2429">
        <v>504.29840999999993</v>
      </c>
      <c r="L2429">
        <v>207.36612400000007</v>
      </c>
      <c r="M2429" t="s">
        <v>147</v>
      </c>
    </row>
    <row r="2430" spans="1:13" x14ac:dyDescent="0.3">
      <c r="A2430" t="s">
        <v>89</v>
      </c>
      <c r="B2430">
        <v>167.541</v>
      </c>
      <c r="C2430">
        <v>236.43340000000001</v>
      </c>
      <c r="D2430">
        <v>243.7405</v>
      </c>
      <c r="E2430" t="s">
        <v>112</v>
      </c>
      <c r="F2430" t="s">
        <v>112</v>
      </c>
      <c r="G2430" t="s">
        <v>106</v>
      </c>
      <c r="H2430">
        <v>2020</v>
      </c>
      <c r="I2430">
        <v>0.94</v>
      </c>
      <c r="J2430">
        <v>222.24739599999998</v>
      </c>
      <c r="K2430">
        <v>157.48854</v>
      </c>
      <c r="L2430">
        <v>64.75885599999998</v>
      </c>
      <c r="M2430" t="s">
        <v>148</v>
      </c>
    </row>
    <row r="2431" spans="1:13" x14ac:dyDescent="0.3">
      <c r="A2431" t="s">
        <v>89</v>
      </c>
      <c r="B2431">
        <v>167.541</v>
      </c>
      <c r="C2431">
        <v>236.43340000000001</v>
      </c>
      <c r="D2431">
        <v>243.7405</v>
      </c>
      <c r="E2431" t="s">
        <v>112</v>
      </c>
      <c r="F2431" t="s">
        <v>112</v>
      </c>
      <c r="G2431" t="s">
        <v>107</v>
      </c>
      <c r="H2431">
        <v>2021</v>
      </c>
      <c r="I2431">
        <v>0</v>
      </c>
      <c r="J2431">
        <v>0</v>
      </c>
      <c r="K2431">
        <v>0</v>
      </c>
      <c r="L2431">
        <v>0</v>
      </c>
      <c r="M2431" t="s">
        <v>149</v>
      </c>
    </row>
    <row r="2432" spans="1:13" x14ac:dyDescent="0.3">
      <c r="A2432" t="s">
        <v>90</v>
      </c>
      <c r="B2432">
        <v>12.289300000000001</v>
      </c>
      <c r="C2432">
        <v>23.973600000000001</v>
      </c>
      <c r="D2432">
        <v>0</v>
      </c>
      <c r="E2432" t="s">
        <v>15</v>
      </c>
      <c r="F2432" t="s">
        <v>15</v>
      </c>
      <c r="G2432" t="s">
        <v>98</v>
      </c>
      <c r="H2432">
        <v>2020</v>
      </c>
      <c r="I2432">
        <v>1.32</v>
      </c>
      <c r="J2432">
        <v>31.645152000000003</v>
      </c>
      <c r="K2432">
        <v>16.221876000000002</v>
      </c>
      <c r="L2432">
        <v>15.423276000000001</v>
      </c>
      <c r="M2432" t="s">
        <v>141</v>
      </c>
    </row>
    <row r="2433" spans="1:13" x14ac:dyDescent="0.3">
      <c r="A2433" t="s">
        <v>90</v>
      </c>
      <c r="B2433">
        <v>12.289300000000001</v>
      </c>
      <c r="C2433">
        <v>23.973600000000001</v>
      </c>
      <c r="D2433">
        <v>0</v>
      </c>
      <c r="E2433" t="s">
        <v>15</v>
      </c>
      <c r="F2433" t="s">
        <v>15</v>
      </c>
      <c r="G2433" t="s">
        <v>100</v>
      </c>
      <c r="H2433">
        <v>2020</v>
      </c>
      <c r="I2433">
        <v>0</v>
      </c>
      <c r="J2433">
        <v>0</v>
      </c>
      <c r="K2433">
        <v>0</v>
      </c>
      <c r="L2433">
        <v>0</v>
      </c>
      <c r="M2433" t="s">
        <v>142</v>
      </c>
    </row>
    <row r="2434" spans="1:13" x14ac:dyDescent="0.3">
      <c r="A2434" t="s">
        <v>90</v>
      </c>
      <c r="B2434">
        <v>12.289300000000001</v>
      </c>
      <c r="C2434">
        <v>23.973600000000001</v>
      </c>
      <c r="D2434">
        <v>0</v>
      </c>
      <c r="E2434" t="s">
        <v>15</v>
      </c>
      <c r="F2434" t="s">
        <v>15</v>
      </c>
      <c r="G2434" t="s">
        <v>101</v>
      </c>
      <c r="H2434">
        <v>2020</v>
      </c>
      <c r="I2434">
        <v>0</v>
      </c>
      <c r="J2434">
        <v>0</v>
      </c>
      <c r="K2434">
        <v>0</v>
      </c>
      <c r="L2434">
        <v>0</v>
      </c>
      <c r="M2434" t="s">
        <v>143</v>
      </c>
    </row>
    <row r="2435" spans="1:13" x14ac:dyDescent="0.3">
      <c r="A2435" t="s">
        <v>90</v>
      </c>
      <c r="B2435">
        <v>12.289300000000001</v>
      </c>
      <c r="C2435">
        <v>23.973600000000001</v>
      </c>
      <c r="D2435">
        <v>0</v>
      </c>
      <c r="E2435" t="s">
        <v>15</v>
      </c>
      <c r="F2435" t="s">
        <v>15</v>
      </c>
      <c r="G2435" t="s">
        <v>102</v>
      </c>
      <c r="H2435">
        <v>2020</v>
      </c>
      <c r="I2435">
        <v>0</v>
      </c>
      <c r="J2435">
        <v>0</v>
      </c>
      <c r="K2435">
        <v>0</v>
      </c>
      <c r="L2435">
        <v>0</v>
      </c>
      <c r="M2435" t="s">
        <v>144</v>
      </c>
    </row>
    <row r="2436" spans="1:13" x14ac:dyDescent="0.3">
      <c r="A2436" t="s">
        <v>90</v>
      </c>
      <c r="B2436">
        <v>12.289300000000001</v>
      </c>
      <c r="C2436">
        <v>23.973600000000001</v>
      </c>
      <c r="D2436">
        <v>0</v>
      </c>
      <c r="E2436" t="s">
        <v>15</v>
      </c>
      <c r="F2436" t="s">
        <v>15</v>
      </c>
      <c r="G2436" t="s">
        <v>103</v>
      </c>
      <c r="H2436">
        <v>2020</v>
      </c>
      <c r="I2436">
        <v>0</v>
      </c>
      <c r="J2436">
        <v>0</v>
      </c>
      <c r="K2436">
        <v>0</v>
      </c>
      <c r="L2436">
        <v>0</v>
      </c>
      <c r="M2436" t="s">
        <v>145</v>
      </c>
    </row>
    <row r="2437" spans="1:13" x14ac:dyDescent="0.3">
      <c r="A2437" t="s">
        <v>90</v>
      </c>
      <c r="B2437">
        <v>12.289300000000001</v>
      </c>
      <c r="C2437">
        <v>23.973600000000001</v>
      </c>
      <c r="D2437">
        <v>0</v>
      </c>
      <c r="E2437" t="s">
        <v>15</v>
      </c>
      <c r="F2437" t="s">
        <v>15</v>
      </c>
      <c r="G2437" t="s">
        <v>104</v>
      </c>
      <c r="H2437">
        <v>2020</v>
      </c>
      <c r="I2437">
        <v>1.03</v>
      </c>
      <c r="J2437">
        <v>24.692808000000003</v>
      </c>
      <c r="K2437">
        <v>12.657979000000001</v>
      </c>
      <c r="L2437">
        <v>12.034829000000002</v>
      </c>
      <c r="M2437" t="s">
        <v>146</v>
      </c>
    </row>
    <row r="2438" spans="1:13" x14ac:dyDescent="0.3">
      <c r="A2438" t="s">
        <v>90</v>
      </c>
      <c r="B2438">
        <v>12.289300000000001</v>
      </c>
      <c r="C2438">
        <v>23.973600000000001</v>
      </c>
      <c r="D2438">
        <v>0</v>
      </c>
      <c r="E2438" t="s">
        <v>15</v>
      </c>
      <c r="F2438" t="s">
        <v>15</v>
      </c>
      <c r="G2438" t="s">
        <v>105</v>
      </c>
      <c r="H2438">
        <v>2020</v>
      </c>
      <c r="I2438">
        <v>0</v>
      </c>
      <c r="J2438">
        <v>0</v>
      </c>
      <c r="K2438">
        <v>0</v>
      </c>
      <c r="L2438">
        <v>0</v>
      </c>
      <c r="M2438" t="s">
        <v>147</v>
      </c>
    </row>
    <row r="2439" spans="1:13" x14ac:dyDescent="0.3">
      <c r="A2439" t="s">
        <v>90</v>
      </c>
      <c r="B2439">
        <v>12.289300000000001</v>
      </c>
      <c r="C2439">
        <v>23.973600000000001</v>
      </c>
      <c r="D2439">
        <v>0</v>
      </c>
      <c r="E2439" t="s">
        <v>15</v>
      </c>
      <c r="F2439" t="s">
        <v>15</v>
      </c>
      <c r="G2439" t="s">
        <v>106</v>
      </c>
      <c r="H2439">
        <v>2020</v>
      </c>
      <c r="I2439">
        <v>0.14000000000000001</v>
      </c>
      <c r="J2439">
        <v>3.3563040000000006</v>
      </c>
      <c r="K2439">
        <v>1.7205020000000002</v>
      </c>
      <c r="L2439">
        <v>1.6358020000000004</v>
      </c>
      <c r="M2439" t="s">
        <v>148</v>
      </c>
    </row>
    <row r="2440" spans="1:13" x14ac:dyDescent="0.3">
      <c r="A2440" t="s">
        <v>90</v>
      </c>
      <c r="B2440">
        <v>12.289300000000001</v>
      </c>
      <c r="C2440">
        <v>23.973600000000001</v>
      </c>
      <c r="D2440">
        <v>0</v>
      </c>
      <c r="E2440" t="s">
        <v>15</v>
      </c>
      <c r="F2440" t="s">
        <v>15</v>
      </c>
      <c r="G2440" t="s">
        <v>107</v>
      </c>
      <c r="H2440">
        <v>2021</v>
      </c>
      <c r="I2440">
        <v>0.28999999999999998</v>
      </c>
      <c r="J2440">
        <v>6.9523440000000001</v>
      </c>
      <c r="K2440">
        <v>3.5638969999999999</v>
      </c>
      <c r="L2440">
        <v>3.3884470000000002</v>
      </c>
      <c r="M2440" t="s">
        <v>149</v>
      </c>
    </row>
    <row r="2441" spans="1:13" x14ac:dyDescent="0.3">
      <c r="A2441" t="s">
        <v>90</v>
      </c>
      <c r="B2441">
        <v>10.4727</v>
      </c>
      <c r="C2441">
        <v>16.064800000000002</v>
      </c>
      <c r="D2441">
        <v>18.164300000000001</v>
      </c>
      <c r="E2441" t="s">
        <v>112</v>
      </c>
      <c r="F2441" t="s">
        <v>112</v>
      </c>
      <c r="G2441" t="s">
        <v>98</v>
      </c>
      <c r="H2441">
        <v>2020</v>
      </c>
      <c r="I2441">
        <v>2.4700000000000002</v>
      </c>
      <c r="J2441">
        <v>39.680056000000008</v>
      </c>
      <c r="K2441">
        <v>25.867569</v>
      </c>
      <c r="L2441">
        <v>13.812487000000008</v>
      </c>
      <c r="M2441" t="s">
        <v>141</v>
      </c>
    </row>
    <row r="2442" spans="1:13" x14ac:dyDescent="0.3">
      <c r="A2442" t="s">
        <v>90</v>
      </c>
      <c r="B2442">
        <v>10.4727</v>
      </c>
      <c r="C2442">
        <v>16.064800000000002</v>
      </c>
      <c r="D2442">
        <v>18.164300000000001</v>
      </c>
      <c r="E2442" t="s">
        <v>112</v>
      </c>
      <c r="F2442" t="s">
        <v>112</v>
      </c>
      <c r="G2442" t="s">
        <v>100</v>
      </c>
      <c r="H2442">
        <v>2020</v>
      </c>
      <c r="I2442">
        <v>3.55</v>
      </c>
      <c r="J2442">
        <v>57.030040000000007</v>
      </c>
      <c r="K2442">
        <v>37.178084999999996</v>
      </c>
      <c r="L2442">
        <v>19.851955000000011</v>
      </c>
      <c r="M2442" t="s">
        <v>142</v>
      </c>
    </row>
    <row r="2443" spans="1:13" x14ac:dyDescent="0.3">
      <c r="A2443" t="s">
        <v>90</v>
      </c>
      <c r="B2443">
        <v>10.4727</v>
      </c>
      <c r="C2443">
        <v>16.064800000000002</v>
      </c>
      <c r="D2443">
        <v>18.164300000000001</v>
      </c>
      <c r="E2443" t="s">
        <v>112</v>
      </c>
      <c r="F2443" t="s">
        <v>112</v>
      </c>
      <c r="G2443" t="s">
        <v>101</v>
      </c>
      <c r="H2443">
        <v>2020</v>
      </c>
      <c r="I2443">
        <v>0</v>
      </c>
      <c r="J2443">
        <v>0</v>
      </c>
      <c r="K2443">
        <v>0</v>
      </c>
      <c r="L2443">
        <v>0</v>
      </c>
      <c r="M2443" t="s">
        <v>143</v>
      </c>
    </row>
    <row r="2444" spans="1:13" x14ac:dyDescent="0.3">
      <c r="A2444" t="s">
        <v>90</v>
      </c>
      <c r="B2444">
        <v>10.4727</v>
      </c>
      <c r="C2444">
        <v>16.064800000000002</v>
      </c>
      <c r="D2444">
        <v>18.164300000000001</v>
      </c>
      <c r="E2444" t="s">
        <v>112</v>
      </c>
      <c r="F2444" t="s">
        <v>112</v>
      </c>
      <c r="G2444" t="s">
        <v>102</v>
      </c>
      <c r="H2444">
        <v>2020</v>
      </c>
      <c r="I2444">
        <v>2.16</v>
      </c>
      <c r="J2444">
        <v>34.699968000000005</v>
      </c>
      <c r="K2444">
        <v>22.621032</v>
      </c>
      <c r="L2444">
        <v>12.078936000000006</v>
      </c>
      <c r="M2444" t="s">
        <v>144</v>
      </c>
    </row>
    <row r="2445" spans="1:13" x14ac:dyDescent="0.3">
      <c r="A2445" t="s">
        <v>90</v>
      </c>
      <c r="B2445">
        <v>10.4727</v>
      </c>
      <c r="C2445">
        <v>16.064800000000002</v>
      </c>
      <c r="D2445">
        <v>18.164300000000001</v>
      </c>
      <c r="E2445" t="s">
        <v>112</v>
      </c>
      <c r="F2445" t="s">
        <v>112</v>
      </c>
      <c r="G2445" t="s">
        <v>103</v>
      </c>
      <c r="H2445">
        <v>2020</v>
      </c>
      <c r="I2445">
        <v>0</v>
      </c>
      <c r="J2445">
        <v>0</v>
      </c>
      <c r="K2445">
        <v>0</v>
      </c>
      <c r="L2445">
        <v>0</v>
      </c>
      <c r="M2445" t="s">
        <v>145</v>
      </c>
    </row>
    <row r="2446" spans="1:13" x14ac:dyDescent="0.3">
      <c r="A2446" t="s">
        <v>90</v>
      </c>
      <c r="B2446">
        <v>10.4727</v>
      </c>
      <c r="C2446">
        <v>16.064800000000002</v>
      </c>
      <c r="D2446">
        <v>18.164300000000001</v>
      </c>
      <c r="E2446" t="s">
        <v>112</v>
      </c>
      <c r="F2446" t="s">
        <v>112</v>
      </c>
      <c r="G2446" t="s">
        <v>104</v>
      </c>
      <c r="H2446">
        <v>2020</v>
      </c>
      <c r="I2446">
        <v>2.39</v>
      </c>
      <c r="J2446">
        <v>38.394872000000007</v>
      </c>
      <c r="K2446">
        <v>25.029752999999999</v>
      </c>
      <c r="L2446">
        <v>13.365119000000007</v>
      </c>
      <c r="M2446" t="s">
        <v>146</v>
      </c>
    </row>
    <row r="2447" spans="1:13" x14ac:dyDescent="0.3">
      <c r="A2447" t="s">
        <v>90</v>
      </c>
      <c r="B2447">
        <v>10.4727</v>
      </c>
      <c r="C2447">
        <v>16.064800000000002</v>
      </c>
      <c r="D2447">
        <v>18.164300000000001</v>
      </c>
      <c r="E2447" t="s">
        <v>112</v>
      </c>
      <c r="F2447" t="s">
        <v>112</v>
      </c>
      <c r="G2447" t="s">
        <v>105</v>
      </c>
      <c r="H2447">
        <v>2020</v>
      </c>
      <c r="I2447">
        <v>1.54</v>
      </c>
      <c r="J2447">
        <v>24.739792000000005</v>
      </c>
      <c r="K2447">
        <v>16.127958</v>
      </c>
      <c r="L2447">
        <v>8.6118340000000053</v>
      </c>
      <c r="M2447" t="s">
        <v>147</v>
      </c>
    </row>
    <row r="2448" spans="1:13" x14ac:dyDescent="0.3">
      <c r="A2448" t="s">
        <v>90</v>
      </c>
      <c r="B2448">
        <v>10.4727</v>
      </c>
      <c r="C2448">
        <v>16.064800000000002</v>
      </c>
      <c r="D2448">
        <v>18.164300000000001</v>
      </c>
      <c r="E2448" t="s">
        <v>112</v>
      </c>
      <c r="F2448" t="s">
        <v>112</v>
      </c>
      <c r="G2448" t="s">
        <v>106</v>
      </c>
      <c r="H2448">
        <v>2020</v>
      </c>
      <c r="I2448">
        <v>0</v>
      </c>
      <c r="J2448">
        <v>0</v>
      </c>
      <c r="K2448">
        <v>0</v>
      </c>
      <c r="L2448">
        <v>0</v>
      </c>
      <c r="M2448" t="s">
        <v>148</v>
      </c>
    </row>
    <row r="2449" spans="1:13" x14ac:dyDescent="0.3">
      <c r="A2449" t="s">
        <v>90</v>
      </c>
      <c r="B2449">
        <v>10.4727</v>
      </c>
      <c r="C2449">
        <v>16.064800000000002</v>
      </c>
      <c r="D2449">
        <v>18.164300000000001</v>
      </c>
      <c r="E2449" t="s">
        <v>112</v>
      </c>
      <c r="F2449" t="s">
        <v>112</v>
      </c>
      <c r="G2449" t="s">
        <v>107</v>
      </c>
      <c r="H2449">
        <v>2021</v>
      </c>
      <c r="I2449">
        <v>0.25</v>
      </c>
      <c r="J2449">
        <v>4.0162000000000004</v>
      </c>
      <c r="K2449">
        <v>2.6181749999999999</v>
      </c>
      <c r="L2449">
        <v>1.3980250000000005</v>
      </c>
      <c r="M2449" t="s">
        <v>149</v>
      </c>
    </row>
    <row r="2450" spans="1:13" x14ac:dyDescent="0.3">
      <c r="A2450" t="s">
        <v>90</v>
      </c>
      <c r="B2450">
        <v>14.905900000000001</v>
      </c>
      <c r="C2450">
        <v>19.456</v>
      </c>
      <c r="D2450">
        <v>16.921199999999999</v>
      </c>
      <c r="E2450" t="s">
        <v>116</v>
      </c>
      <c r="F2450" t="s">
        <v>116</v>
      </c>
      <c r="G2450" t="s">
        <v>98</v>
      </c>
      <c r="H2450">
        <v>2020</v>
      </c>
      <c r="I2450">
        <v>0.76</v>
      </c>
      <c r="J2450">
        <v>14.78656</v>
      </c>
      <c r="K2450">
        <v>11.328484000000001</v>
      </c>
      <c r="L2450">
        <v>3.4580759999999984</v>
      </c>
      <c r="M2450" t="s">
        <v>141</v>
      </c>
    </row>
    <row r="2451" spans="1:13" x14ac:dyDescent="0.3">
      <c r="A2451" t="s">
        <v>90</v>
      </c>
      <c r="B2451">
        <v>14.905900000000001</v>
      </c>
      <c r="C2451">
        <v>19.456</v>
      </c>
      <c r="D2451">
        <v>16.921199999999999</v>
      </c>
      <c r="E2451" t="s">
        <v>116</v>
      </c>
      <c r="F2451" t="s">
        <v>116</v>
      </c>
      <c r="G2451" t="s">
        <v>100</v>
      </c>
      <c r="H2451">
        <v>2020</v>
      </c>
      <c r="I2451">
        <v>1.88</v>
      </c>
      <c r="J2451">
        <v>36.577279999999995</v>
      </c>
      <c r="K2451">
        <v>28.023091999999998</v>
      </c>
      <c r="L2451">
        <v>8.5541879999999964</v>
      </c>
      <c r="M2451" t="s">
        <v>142</v>
      </c>
    </row>
    <row r="2452" spans="1:13" x14ac:dyDescent="0.3">
      <c r="A2452" t="s">
        <v>90</v>
      </c>
      <c r="B2452">
        <v>14.905900000000001</v>
      </c>
      <c r="C2452">
        <v>19.456</v>
      </c>
      <c r="D2452">
        <v>16.921199999999999</v>
      </c>
      <c r="E2452" t="s">
        <v>116</v>
      </c>
      <c r="F2452" t="s">
        <v>116</v>
      </c>
      <c r="G2452" t="s">
        <v>101</v>
      </c>
      <c r="H2452">
        <v>2020</v>
      </c>
      <c r="I2452">
        <v>0</v>
      </c>
      <c r="J2452">
        <v>0</v>
      </c>
      <c r="K2452">
        <v>0</v>
      </c>
      <c r="L2452">
        <v>0</v>
      </c>
      <c r="M2452" t="s">
        <v>143</v>
      </c>
    </row>
    <row r="2453" spans="1:13" x14ac:dyDescent="0.3">
      <c r="A2453" t="s">
        <v>90</v>
      </c>
      <c r="B2453">
        <v>14.905900000000001</v>
      </c>
      <c r="C2453">
        <v>19.456</v>
      </c>
      <c r="D2453">
        <v>16.921199999999999</v>
      </c>
      <c r="E2453" t="s">
        <v>116</v>
      </c>
      <c r="F2453" t="s">
        <v>116</v>
      </c>
      <c r="G2453" t="s">
        <v>102</v>
      </c>
      <c r="H2453">
        <v>2020</v>
      </c>
      <c r="I2453">
        <v>2.2799999999999998</v>
      </c>
      <c r="J2453">
        <v>44.359679999999997</v>
      </c>
      <c r="K2453">
        <v>33.985452000000002</v>
      </c>
      <c r="L2453">
        <v>10.374227999999995</v>
      </c>
      <c r="M2453" t="s">
        <v>144</v>
      </c>
    </row>
    <row r="2454" spans="1:13" x14ac:dyDescent="0.3">
      <c r="A2454" t="s">
        <v>90</v>
      </c>
      <c r="B2454">
        <v>14.905900000000001</v>
      </c>
      <c r="C2454">
        <v>19.456</v>
      </c>
      <c r="D2454">
        <v>16.921199999999999</v>
      </c>
      <c r="E2454" t="s">
        <v>116</v>
      </c>
      <c r="F2454" t="s">
        <v>116</v>
      </c>
      <c r="G2454" t="s">
        <v>103</v>
      </c>
      <c r="H2454">
        <v>2020</v>
      </c>
      <c r="I2454">
        <v>4.13</v>
      </c>
      <c r="J2454">
        <v>80.353279999999998</v>
      </c>
      <c r="K2454">
        <v>61.561367000000004</v>
      </c>
      <c r="L2454">
        <v>18.791912999999994</v>
      </c>
      <c r="M2454" t="s">
        <v>145</v>
      </c>
    </row>
    <row r="2455" spans="1:13" x14ac:dyDescent="0.3">
      <c r="A2455" t="s">
        <v>90</v>
      </c>
      <c r="B2455">
        <v>14.905900000000001</v>
      </c>
      <c r="C2455">
        <v>19.456</v>
      </c>
      <c r="D2455">
        <v>16.921199999999999</v>
      </c>
      <c r="E2455" t="s">
        <v>116</v>
      </c>
      <c r="F2455" t="s">
        <v>116</v>
      </c>
      <c r="G2455" t="s">
        <v>104</v>
      </c>
      <c r="H2455">
        <v>2020</v>
      </c>
      <c r="I2455">
        <v>0</v>
      </c>
      <c r="J2455">
        <v>0</v>
      </c>
      <c r="K2455">
        <v>0</v>
      </c>
      <c r="L2455">
        <v>0</v>
      </c>
      <c r="M2455" t="s">
        <v>146</v>
      </c>
    </row>
    <row r="2456" spans="1:13" x14ac:dyDescent="0.3">
      <c r="A2456" t="s">
        <v>90</v>
      </c>
      <c r="B2456">
        <v>14.905900000000001</v>
      </c>
      <c r="C2456">
        <v>19.456</v>
      </c>
      <c r="D2456">
        <v>16.921199999999999</v>
      </c>
      <c r="E2456" t="s">
        <v>116</v>
      </c>
      <c r="F2456" t="s">
        <v>116</v>
      </c>
      <c r="G2456" t="s">
        <v>105</v>
      </c>
      <c r="H2456">
        <v>2020</v>
      </c>
      <c r="I2456">
        <v>0</v>
      </c>
      <c r="J2456">
        <v>0</v>
      </c>
      <c r="K2456">
        <v>0</v>
      </c>
      <c r="L2456">
        <v>0</v>
      </c>
      <c r="M2456" t="s">
        <v>147</v>
      </c>
    </row>
    <row r="2457" spans="1:13" x14ac:dyDescent="0.3">
      <c r="A2457" t="s">
        <v>90</v>
      </c>
      <c r="B2457">
        <v>14.905900000000001</v>
      </c>
      <c r="C2457">
        <v>19.456</v>
      </c>
      <c r="D2457">
        <v>16.921199999999999</v>
      </c>
      <c r="E2457" t="s">
        <v>116</v>
      </c>
      <c r="F2457" t="s">
        <v>116</v>
      </c>
      <c r="G2457" t="s">
        <v>106</v>
      </c>
      <c r="H2457">
        <v>2020</v>
      </c>
      <c r="I2457">
        <v>0</v>
      </c>
      <c r="J2457">
        <v>0</v>
      </c>
      <c r="K2457">
        <v>0</v>
      </c>
      <c r="L2457">
        <v>0</v>
      </c>
      <c r="M2457" t="s">
        <v>148</v>
      </c>
    </row>
    <row r="2458" spans="1:13" x14ac:dyDescent="0.3">
      <c r="A2458" t="s">
        <v>90</v>
      </c>
      <c r="B2458">
        <v>14.905900000000001</v>
      </c>
      <c r="C2458">
        <v>19.456</v>
      </c>
      <c r="D2458">
        <v>16.921199999999999</v>
      </c>
      <c r="E2458" t="s">
        <v>116</v>
      </c>
      <c r="F2458" t="s">
        <v>116</v>
      </c>
      <c r="G2458" t="s">
        <v>107</v>
      </c>
      <c r="H2458">
        <v>2021</v>
      </c>
      <c r="I2458">
        <v>0</v>
      </c>
      <c r="J2458">
        <v>0</v>
      </c>
      <c r="K2458">
        <v>0</v>
      </c>
      <c r="L2458">
        <v>0</v>
      </c>
      <c r="M2458" t="s">
        <v>149</v>
      </c>
    </row>
    <row r="2459" spans="1:13" x14ac:dyDescent="0.3">
      <c r="A2459" t="s">
        <v>90</v>
      </c>
      <c r="B2459">
        <v>14.4322</v>
      </c>
      <c r="C2459">
        <v>17.754899999999999</v>
      </c>
      <c r="D2459">
        <v>22.034800000000001</v>
      </c>
      <c r="E2459" t="s">
        <v>115</v>
      </c>
      <c r="F2459" t="s">
        <v>115</v>
      </c>
      <c r="G2459" t="s">
        <v>98</v>
      </c>
      <c r="H2459">
        <v>2020</v>
      </c>
      <c r="I2459">
        <v>0</v>
      </c>
      <c r="J2459">
        <v>0</v>
      </c>
      <c r="K2459">
        <v>0</v>
      </c>
      <c r="L2459">
        <v>0</v>
      </c>
      <c r="M2459" t="s">
        <v>141</v>
      </c>
    </row>
    <row r="2460" spans="1:13" x14ac:dyDescent="0.3">
      <c r="A2460" t="s">
        <v>90</v>
      </c>
      <c r="B2460">
        <v>14.4322</v>
      </c>
      <c r="C2460">
        <v>17.754899999999999</v>
      </c>
      <c r="D2460">
        <v>22.034800000000001</v>
      </c>
      <c r="E2460" t="s">
        <v>115</v>
      </c>
      <c r="F2460" t="s">
        <v>115</v>
      </c>
      <c r="G2460" t="s">
        <v>100</v>
      </c>
      <c r="H2460">
        <v>2020</v>
      </c>
      <c r="I2460">
        <v>0.13</v>
      </c>
      <c r="J2460">
        <v>2.3081369999999999</v>
      </c>
      <c r="K2460">
        <v>1.8761860000000001</v>
      </c>
      <c r="L2460">
        <v>0.43195099999999975</v>
      </c>
      <c r="M2460" t="s">
        <v>142</v>
      </c>
    </row>
    <row r="2461" spans="1:13" x14ac:dyDescent="0.3">
      <c r="A2461" t="s">
        <v>90</v>
      </c>
      <c r="B2461">
        <v>14.4322</v>
      </c>
      <c r="C2461">
        <v>17.754899999999999</v>
      </c>
      <c r="D2461">
        <v>22.034800000000001</v>
      </c>
      <c r="E2461" t="s">
        <v>115</v>
      </c>
      <c r="F2461" t="s">
        <v>115</v>
      </c>
      <c r="G2461" t="s">
        <v>101</v>
      </c>
      <c r="H2461">
        <v>2020</v>
      </c>
      <c r="I2461">
        <v>0.44</v>
      </c>
      <c r="J2461">
        <v>7.8121559999999999</v>
      </c>
      <c r="K2461">
        <v>6.350168</v>
      </c>
      <c r="L2461">
        <v>1.4619879999999998</v>
      </c>
      <c r="M2461" t="s">
        <v>143</v>
      </c>
    </row>
    <row r="2462" spans="1:13" x14ac:dyDescent="0.3">
      <c r="A2462" t="s">
        <v>90</v>
      </c>
      <c r="B2462">
        <v>14.4322</v>
      </c>
      <c r="C2462">
        <v>17.754899999999999</v>
      </c>
      <c r="D2462">
        <v>22.034800000000001</v>
      </c>
      <c r="E2462" t="s">
        <v>115</v>
      </c>
      <c r="F2462" t="s">
        <v>115</v>
      </c>
      <c r="G2462" t="s">
        <v>102</v>
      </c>
      <c r="H2462">
        <v>2020</v>
      </c>
      <c r="I2462">
        <v>0</v>
      </c>
      <c r="J2462">
        <v>0</v>
      </c>
      <c r="K2462">
        <v>0</v>
      </c>
      <c r="L2462">
        <v>0</v>
      </c>
      <c r="M2462" t="s">
        <v>144</v>
      </c>
    </row>
    <row r="2463" spans="1:13" x14ac:dyDescent="0.3">
      <c r="A2463" t="s">
        <v>90</v>
      </c>
      <c r="B2463">
        <v>14.4322</v>
      </c>
      <c r="C2463">
        <v>17.754899999999999</v>
      </c>
      <c r="D2463">
        <v>22.034800000000001</v>
      </c>
      <c r="E2463" t="s">
        <v>115</v>
      </c>
      <c r="F2463" t="s">
        <v>115</v>
      </c>
      <c r="G2463" t="s">
        <v>103</v>
      </c>
      <c r="H2463">
        <v>2020</v>
      </c>
      <c r="I2463">
        <v>0.18</v>
      </c>
      <c r="J2463">
        <v>3.1958819999999997</v>
      </c>
      <c r="K2463">
        <v>2.5977959999999998</v>
      </c>
      <c r="L2463">
        <v>0.5980859999999999</v>
      </c>
      <c r="M2463" t="s">
        <v>145</v>
      </c>
    </row>
    <row r="2464" spans="1:13" x14ac:dyDescent="0.3">
      <c r="A2464" t="s">
        <v>90</v>
      </c>
      <c r="B2464">
        <v>14.4322</v>
      </c>
      <c r="C2464">
        <v>17.754899999999999</v>
      </c>
      <c r="D2464">
        <v>22.034800000000001</v>
      </c>
      <c r="E2464" t="s">
        <v>115</v>
      </c>
      <c r="F2464" t="s">
        <v>115</v>
      </c>
      <c r="G2464" t="s">
        <v>104</v>
      </c>
      <c r="H2464">
        <v>2020</v>
      </c>
      <c r="I2464">
        <v>0</v>
      </c>
      <c r="J2464">
        <v>0</v>
      </c>
      <c r="K2464">
        <v>0</v>
      </c>
      <c r="L2464">
        <v>0</v>
      </c>
      <c r="M2464" t="s">
        <v>146</v>
      </c>
    </row>
    <row r="2465" spans="1:13" x14ac:dyDescent="0.3">
      <c r="A2465" t="s">
        <v>90</v>
      </c>
      <c r="B2465">
        <v>14.4322</v>
      </c>
      <c r="C2465">
        <v>17.754899999999999</v>
      </c>
      <c r="D2465">
        <v>22.034800000000001</v>
      </c>
      <c r="E2465" t="s">
        <v>115</v>
      </c>
      <c r="F2465" t="s">
        <v>115</v>
      </c>
      <c r="G2465" t="s">
        <v>105</v>
      </c>
      <c r="H2465">
        <v>2020</v>
      </c>
      <c r="I2465">
        <v>0</v>
      </c>
      <c r="J2465">
        <v>0</v>
      </c>
      <c r="K2465">
        <v>0</v>
      </c>
      <c r="L2465">
        <v>0</v>
      </c>
      <c r="M2465" t="s">
        <v>147</v>
      </c>
    </row>
    <row r="2466" spans="1:13" x14ac:dyDescent="0.3">
      <c r="A2466" t="s">
        <v>90</v>
      </c>
      <c r="B2466">
        <v>14.4322</v>
      </c>
      <c r="C2466">
        <v>17.754899999999999</v>
      </c>
      <c r="D2466">
        <v>22.034800000000001</v>
      </c>
      <c r="E2466" t="s">
        <v>115</v>
      </c>
      <c r="F2466" t="s">
        <v>115</v>
      </c>
      <c r="G2466" t="s">
        <v>106</v>
      </c>
      <c r="H2466">
        <v>2020</v>
      </c>
      <c r="I2466">
        <v>0</v>
      </c>
      <c r="J2466">
        <v>0</v>
      </c>
      <c r="K2466">
        <v>0</v>
      </c>
      <c r="L2466">
        <v>0</v>
      </c>
      <c r="M2466" t="s">
        <v>148</v>
      </c>
    </row>
    <row r="2467" spans="1:13" x14ac:dyDescent="0.3">
      <c r="A2467" t="s">
        <v>90</v>
      </c>
      <c r="B2467">
        <v>14.4322</v>
      </c>
      <c r="C2467">
        <v>17.754899999999999</v>
      </c>
      <c r="D2467">
        <v>22.034800000000001</v>
      </c>
      <c r="E2467" t="s">
        <v>115</v>
      </c>
      <c r="F2467" t="s">
        <v>115</v>
      </c>
      <c r="G2467" t="s">
        <v>107</v>
      </c>
      <c r="H2467">
        <v>2021</v>
      </c>
      <c r="I2467">
        <v>7.0000000000000007E-2</v>
      </c>
      <c r="J2467">
        <v>1.2428430000000001</v>
      </c>
      <c r="K2467">
        <v>1.010254</v>
      </c>
      <c r="L2467">
        <v>0.23258900000000016</v>
      </c>
      <c r="M2467" t="s">
        <v>149</v>
      </c>
    </row>
    <row r="2468" spans="1:13" x14ac:dyDescent="0.3">
      <c r="A2468" t="s">
        <v>90</v>
      </c>
      <c r="B2468">
        <v>4.1833</v>
      </c>
      <c r="C2468">
        <v>7.8682999999999996</v>
      </c>
      <c r="D2468">
        <v>8.4418000000000006</v>
      </c>
      <c r="E2468" t="s">
        <v>16</v>
      </c>
      <c r="F2468" t="s">
        <v>16</v>
      </c>
      <c r="G2468" t="s">
        <v>98</v>
      </c>
      <c r="H2468">
        <v>2020</v>
      </c>
      <c r="I2468">
        <v>4.12</v>
      </c>
      <c r="J2468">
        <v>32.417395999999997</v>
      </c>
      <c r="K2468">
        <v>17.235196000000002</v>
      </c>
      <c r="L2468">
        <v>15.182199999999995</v>
      </c>
      <c r="M2468" t="s">
        <v>141</v>
      </c>
    </row>
    <row r="2469" spans="1:13" x14ac:dyDescent="0.3">
      <c r="A2469" t="s">
        <v>90</v>
      </c>
      <c r="B2469">
        <v>4.1833</v>
      </c>
      <c r="C2469">
        <v>7.8682999999999996</v>
      </c>
      <c r="D2469">
        <v>8.4418000000000006</v>
      </c>
      <c r="E2469" t="s">
        <v>16</v>
      </c>
      <c r="F2469" t="s">
        <v>16</v>
      </c>
      <c r="G2469" t="s">
        <v>100</v>
      </c>
      <c r="H2469">
        <v>2020</v>
      </c>
      <c r="I2469">
        <v>0.74</v>
      </c>
      <c r="J2469">
        <v>5.8225419999999994</v>
      </c>
      <c r="K2469">
        <v>3.0956419999999998</v>
      </c>
      <c r="L2469">
        <v>2.7268999999999997</v>
      </c>
      <c r="M2469" t="s">
        <v>142</v>
      </c>
    </row>
    <row r="2470" spans="1:13" x14ac:dyDescent="0.3">
      <c r="A2470" t="s">
        <v>90</v>
      </c>
      <c r="B2470">
        <v>4.1833</v>
      </c>
      <c r="C2470">
        <v>7.8682999999999996</v>
      </c>
      <c r="D2470">
        <v>8.4418000000000006</v>
      </c>
      <c r="E2470" t="s">
        <v>16</v>
      </c>
      <c r="F2470" t="s">
        <v>16</v>
      </c>
      <c r="G2470" t="s">
        <v>101</v>
      </c>
      <c r="H2470">
        <v>2020</v>
      </c>
      <c r="I2470">
        <v>0.18</v>
      </c>
      <c r="J2470">
        <v>1.4162939999999999</v>
      </c>
      <c r="K2470">
        <v>0.75299399999999994</v>
      </c>
      <c r="L2470">
        <v>0.6633</v>
      </c>
      <c r="M2470" t="s">
        <v>143</v>
      </c>
    </row>
    <row r="2471" spans="1:13" x14ac:dyDescent="0.3">
      <c r="A2471" t="s">
        <v>90</v>
      </c>
      <c r="B2471">
        <v>4.1833</v>
      </c>
      <c r="C2471">
        <v>7.8682999999999996</v>
      </c>
      <c r="D2471">
        <v>8.4418000000000006</v>
      </c>
      <c r="E2471" t="s">
        <v>16</v>
      </c>
      <c r="F2471" t="s">
        <v>16</v>
      </c>
      <c r="G2471" t="s">
        <v>102</v>
      </c>
      <c r="H2471">
        <v>2020</v>
      </c>
      <c r="I2471">
        <v>2.57</v>
      </c>
      <c r="J2471">
        <v>20.221530999999999</v>
      </c>
      <c r="K2471">
        <v>10.751080999999999</v>
      </c>
      <c r="L2471">
        <v>9.4704499999999996</v>
      </c>
      <c r="M2471" t="s">
        <v>144</v>
      </c>
    </row>
    <row r="2472" spans="1:13" x14ac:dyDescent="0.3">
      <c r="A2472" t="s">
        <v>90</v>
      </c>
      <c r="B2472">
        <v>4.1833</v>
      </c>
      <c r="C2472">
        <v>7.8682999999999996</v>
      </c>
      <c r="D2472">
        <v>8.4418000000000006</v>
      </c>
      <c r="E2472" t="s">
        <v>16</v>
      </c>
      <c r="F2472" t="s">
        <v>16</v>
      </c>
      <c r="G2472" t="s">
        <v>103</v>
      </c>
      <c r="H2472">
        <v>2020</v>
      </c>
      <c r="I2472">
        <v>2.4</v>
      </c>
      <c r="J2472">
        <v>18.88392</v>
      </c>
      <c r="K2472">
        <v>10.03992</v>
      </c>
      <c r="L2472">
        <v>8.8439999999999994</v>
      </c>
      <c r="M2472" t="s">
        <v>145</v>
      </c>
    </row>
    <row r="2473" spans="1:13" x14ac:dyDescent="0.3">
      <c r="A2473" t="s">
        <v>90</v>
      </c>
      <c r="B2473">
        <v>4.1833</v>
      </c>
      <c r="C2473">
        <v>7.8682999999999996</v>
      </c>
      <c r="D2473">
        <v>8.4418000000000006</v>
      </c>
      <c r="E2473" t="s">
        <v>16</v>
      </c>
      <c r="F2473" t="s">
        <v>16</v>
      </c>
      <c r="G2473" t="s">
        <v>104</v>
      </c>
      <c r="H2473">
        <v>2020</v>
      </c>
      <c r="I2473">
        <v>1.21</v>
      </c>
      <c r="J2473">
        <v>9.5206429999999997</v>
      </c>
      <c r="K2473">
        <v>5.0617929999999998</v>
      </c>
      <c r="L2473">
        <v>4.45885</v>
      </c>
      <c r="M2473" t="s">
        <v>146</v>
      </c>
    </row>
    <row r="2474" spans="1:13" x14ac:dyDescent="0.3">
      <c r="A2474" t="s">
        <v>90</v>
      </c>
      <c r="B2474">
        <v>4.1833</v>
      </c>
      <c r="C2474">
        <v>7.8682999999999996</v>
      </c>
      <c r="D2474">
        <v>8.4418000000000006</v>
      </c>
      <c r="E2474" t="s">
        <v>16</v>
      </c>
      <c r="F2474" t="s">
        <v>16</v>
      </c>
      <c r="G2474" t="s">
        <v>105</v>
      </c>
      <c r="H2474">
        <v>2020</v>
      </c>
      <c r="I2474">
        <v>2.89</v>
      </c>
      <c r="J2474">
        <v>22.739387000000001</v>
      </c>
      <c r="K2474">
        <v>12.089737000000001</v>
      </c>
      <c r="L2474">
        <v>10.649649999999999</v>
      </c>
      <c r="M2474" t="s">
        <v>147</v>
      </c>
    </row>
    <row r="2475" spans="1:13" x14ac:dyDescent="0.3">
      <c r="A2475" t="s">
        <v>90</v>
      </c>
      <c r="B2475">
        <v>4.1833</v>
      </c>
      <c r="C2475">
        <v>7.8682999999999996</v>
      </c>
      <c r="D2475">
        <v>8.4418000000000006</v>
      </c>
      <c r="E2475" t="s">
        <v>16</v>
      </c>
      <c r="F2475" t="s">
        <v>16</v>
      </c>
      <c r="G2475" t="s">
        <v>106</v>
      </c>
      <c r="H2475">
        <v>2020</v>
      </c>
      <c r="I2475">
        <v>0</v>
      </c>
      <c r="J2475">
        <v>0</v>
      </c>
      <c r="K2475">
        <v>0</v>
      </c>
      <c r="L2475">
        <v>0</v>
      </c>
      <c r="M2475" t="s">
        <v>148</v>
      </c>
    </row>
    <row r="2476" spans="1:13" x14ac:dyDescent="0.3">
      <c r="A2476" t="s">
        <v>90</v>
      </c>
      <c r="B2476">
        <v>4.1833</v>
      </c>
      <c r="C2476">
        <v>7.8682999999999996</v>
      </c>
      <c r="D2476">
        <v>8.4418000000000006</v>
      </c>
      <c r="E2476" t="s">
        <v>16</v>
      </c>
      <c r="F2476" t="s">
        <v>16</v>
      </c>
      <c r="G2476" t="s">
        <v>107</v>
      </c>
      <c r="H2476">
        <v>2021</v>
      </c>
      <c r="I2476">
        <v>0</v>
      </c>
      <c r="J2476">
        <v>0</v>
      </c>
      <c r="K2476">
        <v>0</v>
      </c>
      <c r="L2476">
        <v>0</v>
      </c>
      <c r="M2476" t="s">
        <v>149</v>
      </c>
    </row>
    <row r="2477" spans="1:13" x14ac:dyDescent="0.3">
      <c r="A2477" t="s">
        <v>91</v>
      </c>
      <c r="B2477">
        <v>3.4889000000000001</v>
      </c>
      <c r="C2477">
        <v>5.7159000000000004</v>
      </c>
      <c r="D2477">
        <v>4.9132999999999996</v>
      </c>
      <c r="E2477" t="s">
        <v>115</v>
      </c>
      <c r="F2477" t="s">
        <v>115</v>
      </c>
      <c r="G2477" t="s">
        <v>98</v>
      </c>
      <c r="H2477">
        <v>2020</v>
      </c>
      <c r="I2477">
        <v>2.59</v>
      </c>
      <c r="J2477">
        <v>14.804181</v>
      </c>
      <c r="K2477">
        <v>9.036251</v>
      </c>
      <c r="L2477">
        <v>5.7679299999999998</v>
      </c>
      <c r="M2477" t="s">
        <v>141</v>
      </c>
    </row>
    <row r="2478" spans="1:13" x14ac:dyDescent="0.3">
      <c r="A2478" t="s">
        <v>91</v>
      </c>
      <c r="B2478">
        <v>3.4889000000000001</v>
      </c>
      <c r="C2478">
        <v>5.7159000000000004</v>
      </c>
      <c r="D2478">
        <v>4.9132999999999996</v>
      </c>
      <c r="E2478" t="s">
        <v>115</v>
      </c>
      <c r="F2478" t="s">
        <v>115</v>
      </c>
      <c r="G2478" t="s">
        <v>100</v>
      </c>
      <c r="H2478">
        <v>2020</v>
      </c>
      <c r="I2478">
        <v>2.2799999999999998</v>
      </c>
      <c r="J2478">
        <v>13.032252</v>
      </c>
      <c r="K2478">
        <v>7.9546919999999997</v>
      </c>
      <c r="L2478">
        <v>5.0775600000000001</v>
      </c>
      <c r="M2478" t="s">
        <v>142</v>
      </c>
    </row>
    <row r="2479" spans="1:13" x14ac:dyDescent="0.3">
      <c r="A2479" t="s">
        <v>91</v>
      </c>
      <c r="B2479">
        <v>3.4889000000000001</v>
      </c>
      <c r="C2479">
        <v>5.7159000000000004</v>
      </c>
      <c r="D2479">
        <v>4.9132999999999996</v>
      </c>
      <c r="E2479" t="s">
        <v>115</v>
      </c>
      <c r="F2479" t="s">
        <v>115</v>
      </c>
      <c r="G2479" t="s">
        <v>101</v>
      </c>
      <c r="H2479">
        <v>2020</v>
      </c>
      <c r="I2479">
        <v>0.53</v>
      </c>
      <c r="J2479">
        <v>3.0294270000000005</v>
      </c>
      <c r="K2479">
        <v>1.8491170000000001</v>
      </c>
      <c r="L2479">
        <v>1.1803100000000004</v>
      </c>
      <c r="M2479" t="s">
        <v>143</v>
      </c>
    </row>
    <row r="2480" spans="1:13" x14ac:dyDescent="0.3">
      <c r="A2480" t="s">
        <v>91</v>
      </c>
      <c r="B2480">
        <v>3.4889000000000001</v>
      </c>
      <c r="C2480">
        <v>5.7159000000000004</v>
      </c>
      <c r="D2480">
        <v>4.9132999999999996</v>
      </c>
      <c r="E2480" t="s">
        <v>115</v>
      </c>
      <c r="F2480" t="s">
        <v>115</v>
      </c>
      <c r="G2480" t="s">
        <v>102</v>
      </c>
      <c r="H2480">
        <v>2020</v>
      </c>
      <c r="I2480">
        <v>6.29</v>
      </c>
      <c r="J2480">
        <v>35.953011000000004</v>
      </c>
      <c r="K2480">
        <v>21.945181000000002</v>
      </c>
      <c r="L2480">
        <v>14.007830000000002</v>
      </c>
      <c r="M2480" t="s">
        <v>144</v>
      </c>
    </row>
    <row r="2481" spans="1:13" x14ac:dyDescent="0.3">
      <c r="A2481" t="s">
        <v>91</v>
      </c>
      <c r="B2481">
        <v>3.4889000000000001</v>
      </c>
      <c r="C2481">
        <v>5.7159000000000004</v>
      </c>
      <c r="D2481">
        <v>4.9132999999999996</v>
      </c>
      <c r="E2481" t="s">
        <v>115</v>
      </c>
      <c r="F2481" t="s">
        <v>115</v>
      </c>
      <c r="G2481" t="s">
        <v>103</v>
      </c>
      <c r="H2481">
        <v>2020</v>
      </c>
      <c r="I2481">
        <v>8.1999999999999993</v>
      </c>
      <c r="J2481">
        <v>46.870379999999997</v>
      </c>
      <c r="K2481">
        <v>28.608979999999999</v>
      </c>
      <c r="L2481">
        <v>18.261399999999998</v>
      </c>
      <c r="M2481" t="s">
        <v>145</v>
      </c>
    </row>
    <row r="2482" spans="1:13" x14ac:dyDescent="0.3">
      <c r="A2482" t="s">
        <v>91</v>
      </c>
      <c r="B2482">
        <v>3.4889000000000001</v>
      </c>
      <c r="C2482">
        <v>5.7159000000000004</v>
      </c>
      <c r="D2482">
        <v>4.9132999999999996</v>
      </c>
      <c r="E2482" t="s">
        <v>115</v>
      </c>
      <c r="F2482" t="s">
        <v>115</v>
      </c>
      <c r="G2482" t="s">
        <v>104</v>
      </c>
      <c r="H2482">
        <v>2020</v>
      </c>
      <c r="I2482">
        <v>0</v>
      </c>
      <c r="J2482">
        <v>0</v>
      </c>
      <c r="K2482">
        <v>0</v>
      </c>
      <c r="L2482">
        <v>0</v>
      </c>
      <c r="M2482" t="s">
        <v>146</v>
      </c>
    </row>
    <row r="2483" spans="1:13" x14ac:dyDescent="0.3">
      <c r="A2483" t="s">
        <v>91</v>
      </c>
      <c r="B2483">
        <v>3.4889000000000001</v>
      </c>
      <c r="C2483">
        <v>5.7159000000000004</v>
      </c>
      <c r="D2483">
        <v>4.9132999999999996</v>
      </c>
      <c r="E2483" t="s">
        <v>115</v>
      </c>
      <c r="F2483" t="s">
        <v>115</v>
      </c>
      <c r="G2483" t="s">
        <v>105</v>
      </c>
      <c r="H2483">
        <v>2020</v>
      </c>
      <c r="I2483">
        <v>0</v>
      </c>
      <c r="J2483">
        <v>0</v>
      </c>
      <c r="K2483">
        <v>0</v>
      </c>
      <c r="L2483">
        <v>0</v>
      </c>
      <c r="M2483" t="s">
        <v>147</v>
      </c>
    </row>
    <row r="2484" spans="1:13" x14ac:dyDescent="0.3">
      <c r="A2484" t="s">
        <v>91</v>
      </c>
      <c r="B2484">
        <v>3.4889000000000001</v>
      </c>
      <c r="C2484">
        <v>5.7159000000000004</v>
      </c>
      <c r="D2484">
        <v>4.9132999999999996</v>
      </c>
      <c r="E2484" t="s">
        <v>115</v>
      </c>
      <c r="F2484" t="s">
        <v>115</v>
      </c>
      <c r="G2484" t="s">
        <v>106</v>
      </c>
      <c r="H2484">
        <v>2020</v>
      </c>
      <c r="I2484">
        <v>1.0900000000000001</v>
      </c>
      <c r="J2484">
        <v>6.2303310000000005</v>
      </c>
      <c r="K2484">
        <v>3.8029010000000003</v>
      </c>
      <c r="L2484">
        <v>2.4274300000000002</v>
      </c>
      <c r="M2484" t="s">
        <v>148</v>
      </c>
    </row>
    <row r="2485" spans="1:13" x14ac:dyDescent="0.3">
      <c r="A2485" t="s">
        <v>91</v>
      </c>
      <c r="B2485">
        <v>3.4889000000000001</v>
      </c>
      <c r="C2485">
        <v>5.7159000000000004</v>
      </c>
      <c r="D2485">
        <v>4.9132999999999996</v>
      </c>
      <c r="E2485" t="s">
        <v>115</v>
      </c>
      <c r="F2485" t="s">
        <v>115</v>
      </c>
      <c r="G2485" t="s">
        <v>107</v>
      </c>
      <c r="H2485">
        <v>2021</v>
      </c>
      <c r="I2485">
        <v>1.1499999999999999</v>
      </c>
      <c r="J2485">
        <v>6.5732850000000003</v>
      </c>
      <c r="K2485">
        <v>4.0122349999999996</v>
      </c>
      <c r="L2485">
        <v>2.5610500000000007</v>
      </c>
      <c r="M2485" t="s">
        <v>149</v>
      </c>
    </row>
    <row r="2486" spans="1:13" x14ac:dyDescent="0.3">
      <c r="A2486" t="s">
        <v>91</v>
      </c>
      <c r="B2486">
        <v>5.4512</v>
      </c>
      <c r="C2486">
        <v>10.5672</v>
      </c>
      <c r="D2486">
        <v>10.120699999999999</v>
      </c>
      <c r="E2486" t="s">
        <v>16</v>
      </c>
      <c r="F2486" t="s">
        <v>16</v>
      </c>
      <c r="G2486" t="s">
        <v>98</v>
      </c>
      <c r="H2486">
        <v>2020</v>
      </c>
      <c r="I2486">
        <v>0</v>
      </c>
      <c r="J2486">
        <v>0</v>
      </c>
      <c r="K2486">
        <v>0</v>
      </c>
      <c r="L2486">
        <v>0</v>
      </c>
      <c r="M2486" t="s">
        <v>141</v>
      </c>
    </row>
    <row r="2487" spans="1:13" x14ac:dyDescent="0.3">
      <c r="A2487" t="s">
        <v>91</v>
      </c>
      <c r="B2487">
        <v>5.4512</v>
      </c>
      <c r="C2487">
        <v>10.5672</v>
      </c>
      <c r="D2487">
        <v>10.120699999999999</v>
      </c>
      <c r="E2487" t="s">
        <v>16</v>
      </c>
      <c r="F2487" t="s">
        <v>16</v>
      </c>
      <c r="G2487" t="s">
        <v>100</v>
      </c>
      <c r="H2487">
        <v>2020</v>
      </c>
      <c r="I2487">
        <v>1.2</v>
      </c>
      <c r="J2487">
        <v>12.680639999999999</v>
      </c>
      <c r="K2487">
        <v>6.5414399999999997</v>
      </c>
      <c r="L2487">
        <v>6.1391999999999989</v>
      </c>
      <c r="M2487" t="s">
        <v>142</v>
      </c>
    </row>
    <row r="2488" spans="1:13" x14ac:dyDescent="0.3">
      <c r="A2488" t="s">
        <v>91</v>
      </c>
      <c r="B2488">
        <v>5.4512</v>
      </c>
      <c r="C2488">
        <v>10.5672</v>
      </c>
      <c r="D2488">
        <v>10.120699999999999</v>
      </c>
      <c r="E2488" t="s">
        <v>16</v>
      </c>
      <c r="F2488" t="s">
        <v>16</v>
      </c>
      <c r="G2488" t="s">
        <v>101</v>
      </c>
      <c r="H2488">
        <v>2020</v>
      </c>
      <c r="I2488">
        <v>7.31</v>
      </c>
      <c r="J2488">
        <v>77.246231999999992</v>
      </c>
      <c r="K2488">
        <v>39.848272000000001</v>
      </c>
      <c r="L2488">
        <v>37.397959999999991</v>
      </c>
      <c r="M2488" t="s">
        <v>143</v>
      </c>
    </row>
    <row r="2489" spans="1:13" x14ac:dyDescent="0.3">
      <c r="A2489" t="s">
        <v>91</v>
      </c>
      <c r="B2489">
        <v>5.4512</v>
      </c>
      <c r="C2489">
        <v>10.5672</v>
      </c>
      <c r="D2489">
        <v>10.120699999999999</v>
      </c>
      <c r="E2489" t="s">
        <v>16</v>
      </c>
      <c r="F2489" t="s">
        <v>16</v>
      </c>
      <c r="G2489" t="s">
        <v>102</v>
      </c>
      <c r="H2489">
        <v>2020</v>
      </c>
      <c r="I2489">
        <v>14.36</v>
      </c>
      <c r="J2489">
        <v>151.744992</v>
      </c>
      <c r="K2489">
        <v>78.279231999999993</v>
      </c>
      <c r="L2489">
        <v>73.465760000000003</v>
      </c>
      <c r="M2489" t="s">
        <v>144</v>
      </c>
    </row>
    <row r="2490" spans="1:13" x14ac:dyDescent="0.3">
      <c r="A2490" t="s">
        <v>91</v>
      </c>
      <c r="B2490">
        <v>5.4512</v>
      </c>
      <c r="C2490">
        <v>10.5672</v>
      </c>
      <c r="D2490">
        <v>10.120699999999999</v>
      </c>
      <c r="E2490" t="s">
        <v>16</v>
      </c>
      <c r="F2490" t="s">
        <v>16</v>
      </c>
      <c r="G2490" t="s">
        <v>103</v>
      </c>
      <c r="H2490">
        <v>2020</v>
      </c>
      <c r="I2490">
        <v>0</v>
      </c>
      <c r="J2490">
        <v>0</v>
      </c>
      <c r="K2490">
        <v>0</v>
      </c>
      <c r="L2490">
        <v>0</v>
      </c>
      <c r="M2490" t="s">
        <v>145</v>
      </c>
    </row>
    <row r="2491" spans="1:13" x14ac:dyDescent="0.3">
      <c r="A2491" t="s">
        <v>91</v>
      </c>
      <c r="B2491">
        <v>5.4512</v>
      </c>
      <c r="C2491">
        <v>10.5672</v>
      </c>
      <c r="D2491">
        <v>10.120699999999999</v>
      </c>
      <c r="E2491" t="s">
        <v>16</v>
      </c>
      <c r="F2491" t="s">
        <v>16</v>
      </c>
      <c r="G2491" t="s">
        <v>104</v>
      </c>
      <c r="H2491">
        <v>2020</v>
      </c>
      <c r="I2491">
        <v>0.05</v>
      </c>
      <c r="J2491">
        <v>0.52836000000000005</v>
      </c>
      <c r="K2491">
        <v>0.27256000000000002</v>
      </c>
      <c r="L2491">
        <v>0.25580000000000003</v>
      </c>
      <c r="M2491" t="s">
        <v>146</v>
      </c>
    </row>
    <row r="2492" spans="1:13" x14ac:dyDescent="0.3">
      <c r="A2492" t="s">
        <v>91</v>
      </c>
      <c r="B2492">
        <v>5.4512</v>
      </c>
      <c r="C2492">
        <v>10.5672</v>
      </c>
      <c r="D2492">
        <v>10.120699999999999</v>
      </c>
      <c r="E2492" t="s">
        <v>16</v>
      </c>
      <c r="F2492" t="s">
        <v>16</v>
      </c>
      <c r="G2492" t="s">
        <v>105</v>
      </c>
      <c r="H2492">
        <v>2020</v>
      </c>
      <c r="I2492">
        <v>2.75</v>
      </c>
      <c r="J2492">
        <v>29.059799999999999</v>
      </c>
      <c r="K2492">
        <v>14.9908</v>
      </c>
      <c r="L2492">
        <v>14.068999999999999</v>
      </c>
      <c r="M2492" t="s">
        <v>147</v>
      </c>
    </row>
    <row r="2493" spans="1:13" x14ac:dyDescent="0.3">
      <c r="A2493" t="s">
        <v>91</v>
      </c>
      <c r="B2493">
        <v>5.4512</v>
      </c>
      <c r="C2493">
        <v>10.5672</v>
      </c>
      <c r="D2493">
        <v>10.120699999999999</v>
      </c>
      <c r="E2493" t="s">
        <v>16</v>
      </c>
      <c r="F2493" t="s">
        <v>16</v>
      </c>
      <c r="G2493" t="s">
        <v>106</v>
      </c>
      <c r="H2493">
        <v>2020</v>
      </c>
      <c r="I2493">
        <v>0</v>
      </c>
      <c r="J2493">
        <v>0</v>
      </c>
      <c r="K2493">
        <v>0</v>
      </c>
      <c r="L2493">
        <v>0</v>
      </c>
      <c r="M2493" t="s">
        <v>148</v>
      </c>
    </row>
    <row r="2494" spans="1:13" x14ac:dyDescent="0.3">
      <c r="A2494" t="s">
        <v>91</v>
      </c>
      <c r="B2494">
        <v>5.4512</v>
      </c>
      <c r="C2494">
        <v>10.5672</v>
      </c>
      <c r="D2494">
        <v>10.120699999999999</v>
      </c>
      <c r="E2494" t="s">
        <v>16</v>
      </c>
      <c r="F2494" t="s">
        <v>16</v>
      </c>
      <c r="G2494" t="s">
        <v>107</v>
      </c>
      <c r="H2494">
        <v>2021</v>
      </c>
      <c r="I2494">
        <v>9.2899999999999991</v>
      </c>
      <c r="J2494">
        <v>98.169287999999995</v>
      </c>
      <c r="K2494">
        <v>50.641647999999996</v>
      </c>
      <c r="L2494">
        <v>47.527639999999998</v>
      </c>
      <c r="M2494" t="s">
        <v>149</v>
      </c>
    </row>
    <row r="2495" spans="1:13" x14ac:dyDescent="0.3">
      <c r="A2495" t="s">
        <v>91</v>
      </c>
      <c r="B2495">
        <v>5.9446000000000003</v>
      </c>
      <c r="C2495">
        <v>8.8696000000000002</v>
      </c>
      <c r="D2495">
        <v>10.6592</v>
      </c>
      <c r="E2495" t="s">
        <v>112</v>
      </c>
      <c r="F2495" t="s">
        <v>112</v>
      </c>
      <c r="G2495" t="s">
        <v>98</v>
      </c>
      <c r="H2495">
        <v>2020</v>
      </c>
      <c r="I2495">
        <v>0</v>
      </c>
      <c r="J2495">
        <v>0</v>
      </c>
      <c r="K2495">
        <v>0</v>
      </c>
      <c r="L2495">
        <v>0</v>
      </c>
      <c r="M2495" t="s">
        <v>141</v>
      </c>
    </row>
    <row r="2496" spans="1:13" x14ac:dyDescent="0.3">
      <c r="A2496" t="s">
        <v>91</v>
      </c>
      <c r="B2496">
        <v>5.9446000000000003</v>
      </c>
      <c r="C2496">
        <v>8.8696000000000002</v>
      </c>
      <c r="D2496">
        <v>10.6592</v>
      </c>
      <c r="E2496" t="s">
        <v>112</v>
      </c>
      <c r="F2496" t="s">
        <v>112</v>
      </c>
      <c r="G2496" t="s">
        <v>100</v>
      </c>
      <c r="H2496">
        <v>2020</v>
      </c>
      <c r="I2496">
        <v>0</v>
      </c>
      <c r="J2496">
        <v>0</v>
      </c>
      <c r="K2496">
        <v>0</v>
      </c>
      <c r="L2496">
        <v>0</v>
      </c>
      <c r="M2496" t="s">
        <v>142</v>
      </c>
    </row>
    <row r="2497" spans="1:13" x14ac:dyDescent="0.3">
      <c r="A2497" t="s">
        <v>91</v>
      </c>
      <c r="B2497">
        <v>5.9446000000000003</v>
      </c>
      <c r="C2497">
        <v>8.8696000000000002</v>
      </c>
      <c r="D2497">
        <v>10.6592</v>
      </c>
      <c r="E2497" t="s">
        <v>112</v>
      </c>
      <c r="F2497" t="s">
        <v>112</v>
      </c>
      <c r="G2497" t="s">
        <v>101</v>
      </c>
      <c r="H2497">
        <v>2020</v>
      </c>
      <c r="I2497">
        <v>0</v>
      </c>
      <c r="J2497">
        <v>0</v>
      </c>
      <c r="K2497">
        <v>0</v>
      </c>
      <c r="L2497">
        <v>0</v>
      </c>
      <c r="M2497" t="s">
        <v>143</v>
      </c>
    </row>
    <row r="2498" spans="1:13" x14ac:dyDescent="0.3">
      <c r="A2498" t="s">
        <v>91</v>
      </c>
      <c r="B2498">
        <v>5.9446000000000003</v>
      </c>
      <c r="C2498">
        <v>8.8696000000000002</v>
      </c>
      <c r="D2498">
        <v>10.6592</v>
      </c>
      <c r="E2498" t="s">
        <v>112</v>
      </c>
      <c r="F2498" t="s">
        <v>112</v>
      </c>
      <c r="G2498" t="s">
        <v>102</v>
      </c>
      <c r="H2498">
        <v>2020</v>
      </c>
      <c r="I2498">
        <v>0.74</v>
      </c>
      <c r="J2498">
        <v>6.563504</v>
      </c>
      <c r="K2498">
        <v>4.3990040000000006</v>
      </c>
      <c r="L2498">
        <v>2.1644999999999994</v>
      </c>
      <c r="M2498" t="s">
        <v>144</v>
      </c>
    </row>
    <row r="2499" spans="1:13" x14ac:dyDescent="0.3">
      <c r="A2499" t="s">
        <v>91</v>
      </c>
      <c r="B2499">
        <v>5.9446000000000003</v>
      </c>
      <c r="C2499">
        <v>8.8696000000000002</v>
      </c>
      <c r="D2499">
        <v>10.6592</v>
      </c>
      <c r="E2499" t="s">
        <v>112</v>
      </c>
      <c r="F2499" t="s">
        <v>112</v>
      </c>
      <c r="G2499" t="s">
        <v>103</v>
      </c>
      <c r="H2499">
        <v>2020</v>
      </c>
      <c r="I2499">
        <v>1.34</v>
      </c>
      <c r="J2499">
        <v>11.885264000000001</v>
      </c>
      <c r="K2499">
        <v>7.965764000000001</v>
      </c>
      <c r="L2499">
        <v>3.9195000000000002</v>
      </c>
      <c r="M2499" t="s">
        <v>145</v>
      </c>
    </row>
    <row r="2500" spans="1:13" x14ac:dyDescent="0.3">
      <c r="A2500" t="s">
        <v>91</v>
      </c>
      <c r="B2500">
        <v>5.9446000000000003</v>
      </c>
      <c r="C2500">
        <v>8.8696000000000002</v>
      </c>
      <c r="D2500">
        <v>10.6592</v>
      </c>
      <c r="E2500" t="s">
        <v>112</v>
      </c>
      <c r="F2500" t="s">
        <v>112</v>
      </c>
      <c r="G2500" t="s">
        <v>104</v>
      </c>
      <c r="H2500">
        <v>2020</v>
      </c>
      <c r="I2500">
        <v>0</v>
      </c>
      <c r="J2500">
        <v>0</v>
      </c>
      <c r="K2500">
        <v>0</v>
      </c>
      <c r="L2500">
        <v>0</v>
      </c>
      <c r="M2500" t="s">
        <v>146</v>
      </c>
    </row>
    <row r="2501" spans="1:13" x14ac:dyDescent="0.3">
      <c r="A2501" t="s">
        <v>91</v>
      </c>
      <c r="B2501">
        <v>5.9446000000000003</v>
      </c>
      <c r="C2501">
        <v>8.8696000000000002</v>
      </c>
      <c r="D2501">
        <v>10.6592</v>
      </c>
      <c r="E2501" t="s">
        <v>112</v>
      </c>
      <c r="F2501" t="s">
        <v>112</v>
      </c>
      <c r="G2501" t="s">
        <v>105</v>
      </c>
      <c r="H2501">
        <v>2020</v>
      </c>
      <c r="I2501">
        <v>0</v>
      </c>
      <c r="J2501">
        <v>0</v>
      </c>
      <c r="K2501">
        <v>0</v>
      </c>
      <c r="L2501">
        <v>0</v>
      </c>
      <c r="M2501" t="s">
        <v>147</v>
      </c>
    </row>
    <row r="2502" spans="1:13" x14ac:dyDescent="0.3">
      <c r="A2502" t="s">
        <v>91</v>
      </c>
      <c r="B2502">
        <v>5.9446000000000003</v>
      </c>
      <c r="C2502">
        <v>8.8696000000000002</v>
      </c>
      <c r="D2502">
        <v>10.6592</v>
      </c>
      <c r="E2502" t="s">
        <v>112</v>
      </c>
      <c r="F2502" t="s">
        <v>112</v>
      </c>
      <c r="G2502" t="s">
        <v>106</v>
      </c>
      <c r="H2502">
        <v>2020</v>
      </c>
      <c r="I2502">
        <v>0</v>
      </c>
      <c r="J2502">
        <v>0</v>
      </c>
      <c r="K2502">
        <v>0</v>
      </c>
      <c r="L2502">
        <v>0</v>
      </c>
      <c r="M2502" t="s">
        <v>148</v>
      </c>
    </row>
    <row r="2503" spans="1:13" x14ac:dyDescent="0.3">
      <c r="A2503" t="s">
        <v>91</v>
      </c>
      <c r="B2503">
        <v>5.9446000000000003</v>
      </c>
      <c r="C2503">
        <v>8.8696000000000002</v>
      </c>
      <c r="D2503">
        <v>10.6592</v>
      </c>
      <c r="E2503" t="s">
        <v>112</v>
      </c>
      <c r="F2503" t="s">
        <v>112</v>
      </c>
      <c r="G2503" t="s">
        <v>107</v>
      </c>
      <c r="H2503">
        <v>2021</v>
      </c>
      <c r="I2503">
        <v>0</v>
      </c>
      <c r="J2503">
        <v>0</v>
      </c>
      <c r="K2503">
        <v>0</v>
      </c>
      <c r="L2503">
        <v>0</v>
      </c>
      <c r="M2503" t="s">
        <v>149</v>
      </c>
    </row>
    <row r="2504" spans="1:13" x14ac:dyDescent="0.3">
      <c r="A2504" t="s">
        <v>91</v>
      </c>
      <c r="B2504">
        <v>4.1028000000000002</v>
      </c>
      <c r="C2504">
        <v>6.9481000000000002</v>
      </c>
      <c r="D2504">
        <v>7.3205</v>
      </c>
      <c r="E2504" t="s">
        <v>116</v>
      </c>
      <c r="F2504" t="s">
        <v>116</v>
      </c>
      <c r="G2504" t="s">
        <v>98</v>
      </c>
      <c r="H2504">
        <v>2020</v>
      </c>
      <c r="I2504">
        <v>0</v>
      </c>
      <c r="J2504">
        <v>0</v>
      </c>
      <c r="K2504">
        <v>0</v>
      </c>
      <c r="L2504">
        <v>0</v>
      </c>
      <c r="M2504" t="s">
        <v>141</v>
      </c>
    </row>
    <row r="2505" spans="1:13" x14ac:dyDescent="0.3">
      <c r="A2505" t="s">
        <v>91</v>
      </c>
      <c r="B2505">
        <v>4.1028000000000002</v>
      </c>
      <c r="C2505">
        <v>6.9481000000000002</v>
      </c>
      <c r="D2505">
        <v>7.3205</v>
      </c>
      <c r="E2505" t="s">
        <v>116</v>
      </c>
      <c r="F2505" t="s">
        <v>116</v>
      </c>
      <c r="G2505" t="s">
        <v>100</v>
      </c>
      <c r="H2505">
        <v>2020</v>
      </c>
      <c r="I2505">
        <v>4.5199999999999996</v>
      </c>
      <c r="J2505">
        <v>31.405411999999998</v>
      </c>
      <c r="K2505">
        <v>18.544656</v>
      </c>
      <c r="L2505">
        <v>12.860755999999999</v>
      </c>
      <c r="M2505" t="s">
        <v>142</v>
      </c>
    </row>
    <row r="2506" spans="1:13" x14ac:dyDescent="0.3">
      <c r="A2506" t="s">
        <v>91</v>
      </c>
      <c r="B2506">
        <v>4.1028000000000002</v>
      </c>
      <c r="C2506">
        <v>6.9481000000000002</v>
      </c>
      <c r="D2506">
        <v>7.3205</v>
      </c>
      <c r="E2506" t="s">
        <v>116</v>
      </c>
      <c r="F2506" t="s">
        <v>116</v>
      </c>
      <c r="G2506" t="s">
        <v>101</v>
      </c>
      <c r="H2506">
        <v>2020</v>
      </c>
      <c r="I2506">
        <v>0.38</v>
      </c>
      <c r="J2506">
        <v>2.6402779999999999</v>
      </c>
      <c r="K2506">
        <v>1.559064</v>
      </c>
      <c r="L2506">
        <v>1.0812139999999999</v>
      </c>
      <c r="M2506" t="s">
        <v>143</v>
      </c>
    </row>
    <row r="2507" spans="1:13" x14ac:dyDescent="0.3">
      <c r="A2507" t="s">
        <v>91</v>
      </c>
      <c r="B2507">
        <v>4.1028000000000002</v>
      </c>
      <c r="C2507">
        <v>6.9481000000000002</v>
      </c>
      <c r="D2507">
        <v>7.3205</v>
      </c>
      <c r="E2507" t="s">
        <v>116</v>
      </c>
      <c r="F2507" t="s">
        <v>116</v>
      </c>
      <c r="G2507" t="s">
        <v>102</v>
      </c>
      <c r="H2507">
        <v>2020</v>
      </c>
      <c r="I2507">
        <v>0</v>
      </c>
      <c r="J2507">
        <v>0</v>
      </c>
      <c r="K2507">
        <v>0</v>
      </c>
      <c r="L2507">
        <v>0</v>
      </c>
      <c r="M2507" t="s">
        <v>144</v>
      </c>
    </row>
    <row r="2508" spans="1:13" x14ac:dyDescent="0.3">
      <c r="A2508" t="s">
        <v>91</v>
      </c>
      <c r="B2508">
        <v>4.1028000000000002</v>
      </c>
      <c r="C2508">
        <v>6.9481000000000002</v>
      </c>
      <c r="D2508">
        <v>7.3205</v>
      </c>
      <c r="E2508" t="s">
        <v>116</v>
      </c>
      <c r="F2508" t="s">
        <v>116</v>
      </c>
      <c r="G2508" t="s">
        <v>103</v>
      </c>
      <c r="H2508">
        <v>2020</v>
      </c>
      <c r="I2508">
        <v>4.9800000000000004</v>
      </c>
      <c r="J2508">
        <v>34.601538000000005</v>
      </c>
      <c r="K2508">
        <v>20.431944000000001</v>
      </c>
      <c r="L2508">
        <v>14.169594000000004</v>
      </c>
      <c r="M2508" t="s">
        <v>145</v>
      </c>
    </row>
    <row r="2509" spans="1:13" x14ac:dyDescent="0.3">
      <c r="A2509" t="s">
        <v>91</v>
      </c>
      <c r="B2509">
        <v>4.1028000000000002</v>
      </c>
      <c r="C2509">
        <v>6.9481000000000002</v>
      </c>
      <c r="D2509">
        <v>7.3205</v>
      </c>
      <c r="E2509" t="s">
        <v>116</v>
      </c>
      <c r="F2509" t="s">
        <v>116</v>
      </c>
      <c r="G2509" t="s">
        <v>104</v>
      </c>
      <c r="H2509">
        <v>2020</v>
      </c>
      <c r="I2509">
        <v>10.82</v>
      </c>
      <c r="J2509">
        <v>75.178442000000004</v>
      </c>
      <c r="K2509">
        <v>44.392296000000002</v>
      </c>
      <c r="L2509">
        <v>30.786146000000002</v>
      </c>
      <c r="M2509" t="s">
        <v>146</v>
      </c>
    </row>
    <row r="2510" spans="1:13" x14ac:dyDescent="0.3">
      <c r="A2510" t="s">
        <v>91</v>
      </c>
      <c r="B2510">
        <v>4.1028000000000002</v>
      </c>
      <c r="C2510">
        <v>6.9481000000000002</v>
      </c>
      <c r="D2510">
        <v>7.3205</v>
      </c>
      <c r="E2510" t="s">
        <v>116</v>
      </c>
      <c r="F2510" t="s">
        <v>116</v>
      </c>
      <c r="G2510" t="s">
        <v>105</v>
      </c>
      <c r="H2510">
        <v>2020</v>
      </c>
      <c r="I2510">
        <v>6.55</v>
      </c>
      <c r="J2510">
        <v>45.510055000000001</v>
      </c>
      <c r="K2510">
        <v>26.873340000000002</v>
      </c>
      <c r="L2510">
        <v>18.636714999999999</v>
      </c>
      <c r="M2510" t="s">
        <v>147</v>
      </c>
    </row>
    <row r="2511" spans="1:13" x14ac:dyDescent="0.3">
      <c r="A2511" t="s">
        <v>91</v>
      </c>
      <c r="B2511">
        <v>4.1028000000000002</v>
      </c>
      <c r="C2511">
        <v>6.9481000000000002</v>
      </c>
      <c r="D2511">
        <v>7.3205</v>
      </c>
      <c r="E2511" t="s">
        <v>116</v>
      </c>
      <c r="F2511" t="s">
        <v>116</v>
      </c>
      <c r="G2511" t="s">
        <v>106</v>
      </c>
      <c r="H2511">
        <v>2020</v>
      </c>
      <c r="I2511">
        <v>3.74</v>
      </c>
      <c r="J2511">
        <v>25.985894000000002</v>
      </c>
      <c r="K2511">
        <v>15.344472000000001</v>
      </c>
      <c r="L2511">
        <v>10.641422</v>
      </c>
      <c r="M2511" t="s">
        <v>148</v>
      </c>
    </row>
    <row r="2512" spans="1:13" x14ac:dyDescent="0.3">
      <c r="A2512" t="s">
        <v>91</v>
      </c>
      <c r="B2512">
        <v>4.1028000000000002</v>
      </c>
      <c r="C2512">
        <v>6.9481000000000002</v>
      </c>
      <c r="D2512">
        <v>7.3205</v>
      </c>
      <c r="E2512" t="s">
        <v>116</v>
      </c>
      <c r="F2512" t="s">
        <v>116</v>
      </c>
      <c r="G2512" t="s">
        <v>107</v>
      </c>
      <c r="H2512">
        <v>2021</v>
      </c>
      <c r="I2512">
        <v>1.53</v>
      </c>
      <c r="J2512">
        <v>10.630593000000001</v>
      </c>
      <c r="K2512">
        <v>6.2772840000000008</v>
      </c>
      <c r="L2512">
        <v>4.3533090000000003</v>
      </c>
      <c r="M2512" t="s">
        <v>149</v>
      </c>
    </row>
    <row r="2513" spans="1:13" x14ac:dyDescent="0.3">
      <c r="A2513" t="s">
        <v>91</v>
      </c>
      <c r="B2513">
        <v>9.4710999999999999</v>
      </c>
      <c r="C2513">
        <v>12.2689</v>
      </c>
      <c r="D2513">
        <v>14.9633</v>
      </c>
      <c r="E2513" t="s">
        <v>15</v>
      </c>
      <c r="F2513" t="s">
        <v>15</v>
      </c>
      <c r="G2513" t="s">
        <v>98</v>
      </c>
      <c r="H2513">
        <v>2020</v>
      </c>
      <c r="I2513">
        <v>1.56</v>
      </c>
      <c r="J2513">
        <v>19.139483999999999</v>
      </c>
      <c r="K2513">
        <v>14.774916000000001</v>
      </c>
      <c r="L2513">
        <v>4.3645679999999984</v>
      </c>
      <c r="M2513" t="s">
        <v>141</v>
      </c>
    </row>
    <row r="2514" spans="1:13" x14ac:dyDescent="0.3">
      <c r="A2514" t="s">
        <v>91</v>
      </c>
      <c r="B2514">
        <v>9.4710999999999999</v>
      </c>
      <c r="C2514">
        <v>12.2689</v>
      </c>
      <c r="D2514">
        <v>14.9633</v>
      </c>
      <c r="E2514" t="s">
        <v>15</v>
      </c>
      <c r="F2514" t="s">
        <v>15</v>
      </c>
      <c r="G2514" t="s">
        <v>100</v>
      </c>
      <c r="H2514">
        <v>2020</v>
      </c>
      <c r="I2514">
        <v>2.34</v>
      </c>
      <c r="J2514">
        <v>28.709225999999997</v>
      </c>
      <c r="K2514">
        <v>22.162374</v>
      </c>
      <c r="L2514">
        <v>6.5468519999999977</v>
      </c>
      <c r="M2514" t="s">
        <v>142</v>
      </c>
    </row>
    <row r="2515" spans="1:13" x14ac:dyDescent="0.3">
      <c r="A2515" t="s">
        <v>91</v>
      </c>
      <c r="B2515">
        <v>9.4710999999999999</v>
      </c>
      <c r="C2515">
        <v>12.2689</v>
      </c>
      <c r="D2515">
        <v>14.9633</v>
      </c>
      <c r="E2515" t="s">
        <v>15</v>
      </c>
      <c r="F2515" t="s">
        <v>15</v>
      </c>
      <c r="G2515" t="s">
        <v>101</v>
      </c>
      <c r="H2515">
        <v>2020</v>
      </c>
      <c r="I2515">
        <v>1.37</v>
      </c>
      <c r="J2515">
        <v>16.808393000000002</v>
      </c>
      <c r="K2515">
        <v>12.975407000000001</v>
      </c>
      <c r="L2515">
        <v>3.8329860000000018</v>
      </c>
      <c r="M2515" t="s">
        <v>143</v>
      </c>
    </row>
    <row r="2516" spans="1:13" x14ac:dyDescent="0.3">
      <c r="A2516" t="s">
        <v>91</v>
      </c>
      <c r="B2516">
        <v>9.4710999999999999</v>
      </c>
      <c r="C2516">
        <v>12.2689</v>
      </c>
      <c r="D2516">
        <v>14.9633</v>
      </c>
      <c r="E2516" t="s">
        <v>15</v>
      </c>
      <c r="F2516" t="s">
        <v>15</v>
      </c>
      <c r="G2516" t="s">
        <v>102</v>
      </c>
      <c r="H2516">
        <v>2020</v>
      </c>
      <c r="I2516">
        <v>0</v>
      </c>
      <c r="J2516">
        <v>0</v>
      </c>
      <c r="K2516">
        <v>0</v>
      </c>
      <c r="L2516">
        <v>0</v>
      </c>
      <c r="M2516" t="s">
        <v>144</v>
      </c>
    </row>
    <row r="2517" spans="1:13" x14ac:dyDescent="0.3">
      <c r="A2517" t="s">
        <v>91</v>
      </c>
      <c r="B2517">
        <v>9.4710999999999999</v>
      </c>
      <c r="C2517">
        <v>12.2689</v>
      </c>
      <c r="D2517">
        <v>14.9633</v>
      </c>
      <c r="E2517" t="s">
        <v>15</v>
      </c>
      <c r="F2517" t="s">
        <v>15</v>
      </c>
      <c r="G2517" t="s">
        <v>103</v>
      </c>
      <c r="H2517">
        <v>2020</v>
      </c>
      <c r="I2517">
        <v>1.02</v>
      </c>
      <c r="J2517">
        <v>12.514278000000001</v>
      </c>
      <c r="K2517">
        <v>9.6605220000000003</v>
      </c>
      <c r="L2517">
        <v>2.8537560000000006</v>
      </c>
      <c r="M2517" t="s">
        <v>145</v>
      </c>
    </row>
    <row r="2518" spans="1:13" x14ac:dyDescent="0.3">
      <c r="A2518" t="s">
        <v>91</v>
      </c>
      <c r="B2518">
        <v>9.4710999999999999</v>
      </c>
      <c r="C2518">
        <v>12.2689</v>
      </c>
      <c r="D2518">
        <v>14.9633</v>
      </c>
      <c r="E2518" t="s">
        <v>15</v>
      </c>
      <c r="F2518" t="s">
        <v>15</v>
      </c>
      <c r="G2518" t="s">
        <v>104</v>
      </c>
      <c r="H2518">
        <v>2020</v>
      </c>
      <c r="I2518">
        <v>0.14000000000000001</v>
      </c>
      <c r="J2518">
        <v>1.7176460000000002</v>
      </c>
      <c r="K2518">
        <v>1.3259540000000001</v>
      </c>
      <c r="L2518">
        <v>0.39169200000000015</v>
      </c>
      <c r="M2518" t="s">
        <v>146</v>
      </c>
    </row>
    <row r="2519" spans="1:13" x14ac:dyDescent="0.3">
      <c r="A2519" t="s">
        <v>91</v>
      </c>
      <c r="B2519">
        <v>9.4710999999999999</v>
      </c>
      <c r="C2519">
        <v>12.2689</v>
      </c>
      <c r="D2519">
        <v>14.9633</v>
      </c>
      <c r="E2519" t="s">
        <v>15</v>
      </c>
      <c r="F2519" t="s">
        <v>15</v>
      </c>
      <c r="G2519" t="s">
        <v>105</v>
      </c>
      <c r="H2519">
        <v>2020</v>
      </c>
      <c r="I2519">
        <v>0.62</v>
      </c>
      <c r="J2519">
        <v>7.6067179999999999</v>
      </c>
      <c r="K2519">
        <v>5.8720819999999998</v>
      </c>
      <c r="L2519">
        <v>1.7346360000000001</v>
      </c>
      <c r="M2519" t="s">
        <v>147</v>
      </c>
    </row>
    <row r="2520" spans="1:13" x14ac:dyDescent="0.3">
      <c r="A2520" t="s">
        <v>91</v>
      </c>
      <c r="B2520">
        <v>9.4710999999999999</v>
      </c>
      <c r="C2520">
        <v>12.2689</v>
      </c>
      <c r="D2520">
        <v>14.9633</v>
      </c>
      <c r="E2520" t="s">
        <v>15</v>
      </c>
      <c r="F2520" t="s">
        <v>15</v>
      </c>
      <c r="G2520" t="s">
        <v>106</v>
      </c>
      <c r="H2520">
        <v>2020</v>
      </c>
      <c r="I2520">
        <v>0.14000000000000001</v>
      </c>
      <c r="J2520">
        <v>1.7176460000000002</v>
      </c>
      <c r="K2520">
        <v>1.3259540000000001</v>
      </c>
      <c r="L2520">
        <v>0.39169200000000015</v>
      </c>
      <c r="M2520" t="s">
        <v>148</v>
      </c>
    </row>
    <row r="2521" spans="1:13" x14ac:dyDescent="0.3">
      <c r="A2521" t="s">
        <v>91</v>
      </c>
      <c r="B2521">
        <v>9.4710999999999999</v>
      </c>
      <c r="C2521">
        <v>12.2689</v>
      </c>
      <c r="D2521">
        <v>14.9633</v>
      </c>
      <c r="E2521" t="s">
        <v>15</v>
      </c>
      <c r="F2521" t="s">
        <v>15</v>
      </c>
      <c r="G2521" t="s">
        <v>107</v>
      </c>
      <c r="H2521">
        <v>2021</v>
      </c>
      <c r="I2521">
        <v>0.83</v>
      </c>
      <c r="J2521">
        <v>10.183187</v>
      </c>
      <c r="K2521">
        <v>7.8610129999999998</v>
      </c>
      <c r="L2521">
        <v>2.3221740000000004</v>
      </c>
      <c r="M2521" t="s">
        <v>149</v>
      </c>
    </row>
    <row r="2522" spans="1:13" x14ac:dyDescent="0.3">
      <c r="A2522" t="s">
        <v>92</v>
      </c>
      <c r="B2522">
        <v>0.19520000000000001</v>
      </c>
      <c r="C2522">
        <v>0.47260000000000002</v>
      </c>
      <c r="D2522">
        <v>0.41880000000000001</v>
      </c>
      <c r="E2522" t="s">
        <v>115</v>
      </c>
      <c r="F2522" t="s">
        <v>115</v>
      </c>
      <c r="G2522" t="s">
        <v>98</v>
      </c>
      <c r="H2522">
        <v>2020</v>
      </c>
      <c r="I2522">
        <v>1.47</v>
      </c>
      <c r="J2522">
        <v>0.69472200000000006</v>
      </c>
      <c r="K2522">
        <v>0.28694400000000003</v>
      </c>
      <c r="L2522">
        <v>0.40777800000000003</v>
      </c>
      <c r="M2522" t="s">
        <v>141</v>
      </c>
    </row>
    <row r="2523" spans="1:13" x14ac:dyDescent="0.3">
      <c r="A2523" t="s">
        <v>92</v>
      </c>
      <c r="B2523">
        <v>0.19520000000000001</v>
      </c>
      <c r="C2523">
        <v>0.47260000000000002</v>
      </c>
      <c r="D2523">
        <v>0.41880000000000001</v>
      </c>
      <c r="E2523" t="s">
        <v>115</v>
      </c>
      <c r="F2523" t="s">
        <v>115</v>
      </c>
      <c r="G2523" t="s">
        <v>100</v>
      </c>
      <c r="H2523">
        <v>2020</v>
      </c>
      <c r="I2523">
        <v>0.9</v>
      </c>
      <c r="J2523">
        <v>0.42534000000000005</v>
      </c>
      <c r="K2523">
        <v>0.17568</v>
      </c>
      <c r="L2523">
        <v>0.24966000000000005</v>
      </c>
      <c r="M2523" t="s">
        <v>142</v>
      </c>
    </row>
    <row r="2524" spans="1:13" x14ac:dyDescent="0.3">
      <c r="A2524" t="s">
        <v>92</v>
      </c>
      <c r="B2524">
        <v>0.19520000000000001</v>
      </c>
      <c r="C2524">
        <v>0.47260000000000002</v>
      </c>
      <c r="D2524">
        <v>0.41880000000000001</v>
      </c>
      <c r="E2524" t="s">
        <v>115</v>
      </c>
      <c r="F2524" t="s">
        <v>115</v>
      </c>
      <c r="G2524" t="s">
        <v>101</v>
      </c>
      <c r="H2524">
        <v>2020</v>
      </c>
      <c r="I2524">
        <v>1.24</v>
      </c>
      <c r="J2524">
        <v>0.58602399999999999</v>
      </c>
      <c r="K2524">
        <v>0.24204800000000001</v>
      </c>
      <c r="L2524">
        <v>0.34397599999999995</v>
      </c>
      <c r="M2524" t="s">
        <v>143</v>
      </c>
    </row>
    <row r="2525" spans="1:13" x14ac:dyDescent="0.3">
      <c r="A2525" t="s">
        <v>92</v>
      </c>
      <c r="B2525">
        <v>0.19520000000000001</v>
      </c>
      <c r="C2525">
        <v>0.47260000000000002</v>
      </c>
      <c r="D2525">
        <v>0.41880000000000001</v>
      </c>
      <c r="E2525" t="s">
        <v>115</v>
      </c>
      <c r="F2525" t="s">
        <v>115</v>
      </c>
      <c r="G2525" t="s">
        <v>102</v>
      </c>
      <c r="H2525">
        <v>2020</v>
      </c>
      <c r="I2525">
        <v>0</v>
      </c>
      <c r="J2525">
        <v>0</v>
      </c>
      <c r="K2525">
        <v>0</v>
      </c>
      <c r="L2525">
        <v>0</v>
      </c>
      <c r="M2525" t="s">
        <v>144</v>
      </c>
    </row>
    <row r="2526" spans="1:13" x14ac:dyDescent="0.3">
      <c r="A2526" t="s">
        <v>92</v>
      </c>
      <c r="B2526">
        <v>0.19520000000000001</v>
      </c>
      <c r="C2526">
        <v>0.47260000000000002</v>
      </c>
      <c r="D2526">
        <v>0.41880000000000001</v>
      </c>
      <c r="E2526" t="s">
        <v>115</v>
      </c>
      <c r="F2526" t="s">
        <v>115</v>
      </c>
      <c r="G2526" t="s">
        <v>103</v>
      </c>
      <c r="H2526">
        <v>2020</v>
      </c>
      <c r="I2526">
        <v>0.42</v>
      </c>
      <c r="J2526">
        <v>0.198492</v>
      </c>
      <c r="K2526">
        <v>8.1984000000000001E-2</v>
      </c>
      <c r="L2526">
        <v>0.116508</v>
      </c>
      <c r="M2526" t="s">
        <v>145</v>
      </c>
    </row>
    <row r="2527" spans="1:13" x14ac:dyDescent="0.3">
      <c r="A2527" t="s">
        <v>92</v>
      </c>
      <c r="B2527">
        <v>0.19520000000000001</v>
      </c>
      <c r="C2527">
        <v>0.47260000000000002</v>
      </c>
      <c r="D2527">
        <v>0.41880000000000001</v>
      </c>
      <c r="E2527" t="s">
        <v>115</v>
      </c>
      <c r="F2527" t="s">
        <v>115</v>
      </c>
      <c r="G2527" t="s">
        <v>104</v>
      </c>
      <c r="H2527">
        <v>2020</v>
      </c>
      <c r="I2527">
        <v>1.33</v>
      </c>
      <c r="J2527">
        <v>0.62855800000000006</v>
      </c>
      <c r="K2527">
        <v>0.25961600000000001</v>
      </c>
      <c r="L2527">
        <v>0.36894200000000005</v>
      </c>
      <c r="M2527" t="s">
        <v>146</v>
      </c>
    </row>
    <row r="2528" spans="1:13" x14ac:dyDescent="0.3">
      <c r="A2528" t="s">
        <v>92</v>
      </c>
      <c r="B2528">
        <v>0.19520000000000001</v>
      </c>
      <c r="C2528">
        <v>0.47260000000000002</v>
      </c>
      <c r="D2528">
        <v>0.41880000000000001</v>
      </c>
      <c r="E2528" t="s">
        <v>115</v>
      </c>
      <c r="F2528" t="s">
        <v>115</v>
      </c>
      <c r="G2528" t="s">
        <v>105</v>
      </c>
      <c r="H2528">
        <v>2020</v>
      </c>
      <c r="I2528">
        <v>0</v>
      </c>
      <c r="J2528">
        <v>0</v>
      </c>
      <c r="K2528">
        <v>0</v>
      </c>
      <c r="L2528">
        <v>0</v>
      </c>
      <c r="M2528" t="s">
        <v>147</v>
      </c>
    </row>
    <row r="2529" spans="1:13" x14ac:dyDescent="0.3">
      <c r="A2529" t="s">
        <v>92</v>
      </c>
      <c r="B2529">
        <v>0.19520000000000001</v>
      </c>
      <c r="C2529">
        <v>0.47260000000000002</v>
      </c>
      <c r="D2529">
        <v>0.41880000000000001</v>
      </c>
      <c r="E2529" t="s">
        <v>115</v>
      </c>
      <c r="F2529" t="s">
        <v>115</v>
      </c>
      <c r="G2529" t="s">
        <v>106</v>
      </c>
      <c r="H2529">
        <v>2020</v>
      </c>
      <c r="I2529">
        <v>0.23</v>
      </c>
      <c r="J2529">
        <v>0.108698</v>
      </c>
      <c r="K2529">
        <v>4.4896000000000005E-2</v>
      </c>
      <c r="L2529">
        <v>6.3801999999999998E-2</v>
      </c>
      <c r="M2529" t="s">
        <v>148</v>
      </c>
    </row>
    <row r="2530" spans="1:13" x14ac:dyDescent="0.3">
      <c r="A2530" t="s">
        <v>92</v>
      </c>
      <c r="B2530">
        <v>0.19520000000000001</v>
      </c>
      <c r="C2530">
        <v>0.47260000000000002</v>
      </c>
      <c r="D2530">
        <v>0.41880000000000001</v>
      </c>
      <c r="E2530" t="s">
        <v>115</v>
      </c>
      <c r="F2530" t="s">
        <v>115</v>
      </c>
      <c r="G2530" t="s">
        <v>107</v>
      </c>
      <c r="H2530">
        <v>2021</v>
      </c>
      <c r="I2530">
        <v>0</v>
      </c>
      <c r="J2530">
        <v>0</v>
      </c>
      <c r="K2530">
        <v>0</v>
      </c>
      <c r="L2530">
        <v>0</v>
      </c>
      <c r="M2530" t="s">
        <v>149</v>
      </c>
    </row>
    <row r="2531" spans="1:13" x14ac:dyDescent="0.3">
      <c r="A2531" t="s">
        <v>92</v>
      </c>
      <c r="B2531">
        <v>9.5699999999999993E-2</v>
      </c>
      <c r="C2531">
        <v>0.2064</v>
      </c>
      <c r="D2531">
        <v>0.2291</v>
      </c>
      <c r="E2531" t="s">
        <v>112</v>
      </c>
      <c r="F2531" t="s">
        <v>112</v>
      </c>
      <c r="G2531" t="s">
        <v>98</v>
      </c>
      <c r="H2531">
        <v>2020</v>
      </c>
      <c r="I2531">
        <v>0</v>
      </c>
      <c r="J2531">
        <v>0</v>
      </c>
      <c r="K2531">
        <v>0</v>
      </c>
      <c r="L2531">
        <v>0</v>
      </c>
      <c r="M2531" t="s">
        <v>141</v>
      </c>
    </row>
    <row r="2532" spans="1:13" x14ac:dyDescent="0.3">
      <c r="A2532" t="s">
        <v>92</v>
      </c>
      <c r="B2532">
        <v>9.5699999999999993E-2</v>
      </c>
      <c r="C2532">
        <v>0.2064</v>
      </c>
      <c r="D2532">
        <v>0.2291</v>
      </c>
      <c r="E2532" t="s">
        <v>112</v>
      </c>
      <c r="F2532" t="s">
        <v>112</v>
      </c>
      <c r="G2532" t="s">
        <v>100</v>
      </c>
      <c r="H2532">
        <v>2020</v>
      </c>
      <c r="I2532">
        <v>0</v>
      </c>
      <c r="J2532">
        <v>0</v>
      </c>
      <c r="K2532">
        <v>0</v>
      </c>
      <c r="L2532">
        <v>0</v>
      </c>
      <c r="M2532" t="s">
        <v>142</v>
      </c>
    </row>
    <row r="2533" spans="1:13" x14ac:dyDescent="0.3">
      <c r="A2533" t="s">
        <v>92</v>
      </c>
      <c r="B2533">
        <v>9.5699999999999993E-2</v>
      </c>
      <c r="C2533">
        <v>0.2064</v>
      </c>
      <c r="D2533">
        <v>0.2291</v>
      </c>
      <c r="E2533" t="s">
        <v>112</v>
      </c>
      <c r="F2533" t="s">
        <v>112</v>
      </c>
      <c r="G2533" t="s">
        <v>101</v>
      </c>
      <c r="H2533">
        <v>2020</v>
      </c>
      <c r="I2533">
        <v>7.0000000000000007E-2</v>
      </c>
      <c r="J2533">
        <v>1.4448000000000001E-2</v>
      </c>
      <c r="K2533">
        <v>6.6990000000000001E-3</v>
      </c>
      <c r="L2533">
        <v>7.7490000000000007E-3</v>
      </c>
      <c r="M2533" t="s">
        <v>143</v>
      </c>
    </row>
    <row r="2534" spans="1:13" x14ac:dyDescent="0.3">
      <c r="A2534" t="s">
        <v>92</v>
      </c>
      <c r="B2534">
        <v>9.5699999999999993E-2</v>
      </c>
      <c r="C2534">
        <v>0.2064</v>
      </c>
      <c r="D2534">
        <v>0.2291</v>
      </c>
      <c r="E2534" t="s">
        <v>112</v>
      </c>
      <c r="F2534" t="s">
        <v>112</v>
      </c>
      <c r="G2534" t="s">
        <v>102</v>
      </c>
      <c r="H2534">
        <v>2020</v>
      </c>
      <c r="I2534">
        <v>1.1399999999999999</v>
      </c>
      <c r="J2534">
        <v>0.23529599999999998</v>
      </c>
      <c r="K2534">
        <v>0.10909799999999999</v>
      </c>
      <c r="L2534">
        <v>0.12619799999999998</v>
      </c>
      <c r="M2534" t="s">
        <v>144</v>
      </c>
    </row>
    <row r="2535" spans="1:13" x14ac:dyDescent="0.3">
      <c r="A2535" t="s">
        <v>92</v>
      </c>
      <c r="B2535">
        <v>9.5699999999999993E-2</v>
      </c>
      <c r="C2535">
        <v>0.2064</v>
      </c>
      <c r="D2535">
        <v>0.2291</v>
      </c>
      <c r="E2535" t="s">
        <v>112</v>
      </c>
      <c r="F2535" t="s">
        <v>112</v>
      </c>
      <c r="G2535" t="s">
        <v>103</v>
      </c>
      <c r="H2535">
        <v>2020</v>
      </c>
      <c r="I2535">
        <v>4.41</v>
      </c>
      <c r="J2535">
        <v>0.91022400000000003</v>
      </c>
      <c r="K2535">
        <v>0.422037</v>
      </c>
      <c r="L2535">
        <v>0.48818700000000004</v>
      </c>
      <c r="M2535" t="s">
        <v>145</v>
      </c>
    </row>
    <row r="2536" spans="1:13" x14ac:dyDescent="0.3">
      <c r="A2536" t="s">
        <v>92</v>
      </c>
      <c r="B2536">
        <v>9.5699999999999993E-2</v>
      </c>
      <c r="C2536">
        <v>0.2064</v>
      </c>
      <c r="D2536">
        <v>0.2291</v>
      </c>
      <c r="E2536" t="s">
        <v>112</v>
      </c>
      <c r="F2536" t="s">
        <v>112</v>
      </c>
      <c r="G2536" t="s">
        <v>104</v>
      </c>
      <c r="H2536">
        <v>2020</v>
      </c>
      <c r="I2536">
        <v>1.45</v>
      </c>
      <c r="J2536">
        <v>0.29927999999999999</v>
      </c>
      <c r="K2536">
        <v>0.138765</v>
      </c>
      <c r="L2536">
        <v>0.16051499999999999</v>
      </c>
      <c r="M2536" t="s">
        <v>146</v>
      </c>
    </row>
    <row r="2537" spans="1:13" x14ac:dyDescent="0.3">
      <c r="A2537" t="s">
        <v>92</v>
      </c>
      <c r="B2537">
        <v>9.5699999999999993E-2</v>
      </c>
      <c r="C2537">
        <v>0.2064</v>
      </c>
      <c r="D2537">
        <v>0.2291</v>
      </c>
      <c r="E2537" t="s">
        <v>112</v>
      </c>
      <c r="F2537" t="s">
        <v>112</v>
      </c>
      <c r="G2537" t="s">
        <v>105</v>
      </c>
      <c r="H2537">
        <v>2020</v>
      </c>
      <c r="I2537">
        <v>0.03</v>
      </c>
      <c r="J2537">
        <v>6.1919999999999996E-3</v>
      </c>
      <c r="K2537">
        <v>2.8709999999999999E-3</v>
      </c>
      <c r="L2537">
        <v>3.3209999999999997E-3</v>
      </c>
      <c r="M2537" t="s">
        <v>147</v>
      </c>
    </row>
    <row r="2538" spans="1:13" x14ac:dyDescent="0.3">
      <c r="A2538" t="s">
        <v>92</v>
      </c>
      <c r="B2538">
        <v>9.5699999999999993E-2</v>
      </c>
      <c r="C2538">
        <v>0.2064</v>
      </c>
      <c r="D2538">
        <v>0.2291</v>
      </c>
      <c r="E2538" t="s">
        <v>112</v>
      </c>
      <c r="F2538" t="s">
        <v>112</v>
      </c>
      <c r="G2538" t="s">
        <v>106</v>
      </c>
      <c r="H2538">
        <v>2020</v>
      </c>
      <c r="I2538">
        <v>0.63</v>
      </c>
      <c r="J2538">
        <v>0.13003200000000001</v>
      </c>
      <c r="K2538">
        <v>6.0290999999999997E-2</v>
      </c>
      <c r="L2538">
        <v>6.9741000000000011E-2</v>
      </c>
      <c r="M2538" t="s">
        <v>148</v>
      </c>
    </row>
    <row r="2539" spans="1:13" x14ac:dyDescent="0.3">
      <c r="A2539" t="s">
        <v>92</v>
      </c>
      <c r="B2539">
        <v>9.5699999999999993E-2</v>
      </c>
      <c r="C2539">
        <v>0.2064</v>
      </c>
      <c r="D2539">
        <v>0.2291</v>
      </c>
      <c r="E2539" t="s">
        <v>112</v>
      </c>
      <c r="F2539" t="s">
        <v>112</v>
      </c>
      <c r="G2539" t="s">
        <v>107</v>
      </c>
      <c r="H2539">
        <v>2021</v>
      </c>
      <c r="I2539">
        <v>0</v>
      </c>
      <c r="J2539">
        <v>0</v>
      </c>
      <c r="K2539">
        <v>0</v>
      </c>
      <c r="L2539">
        <v>0</v>
      </c>
      <c r="M2539" t="s">
        <v>149</v>
      </c>
    </row>
    <row r="2540" spans="1:13" x14ac:dyDescent="0.3">
      <c r="A2540" t="s">
        <v>92</v>
      </c>
      <c r="B2540">
        <v>0.44879999999999998</v>
      </c>
      <c r="C2540">
        <v>1.0024999999999999</v>
      </c>
      <c r="D2540">
        <v>0.96689999999999998</v>
      </c>
      <c r="E2540" t="s">
        <v>116</v>
      </c>
      <c r="F2540" t="s">
        <v>116</v>
      </c>
      <c r="G2540" t="s">
        <v>98</v>
      </c>
      <c r="H2540">
        <v>2020</v>
      </c>
      <c r="I2540">
        <v>1.47</v>
      </c>
      <c r="J2540">
        <v>1.4736749999999998</v>
      </c>
      <c r="K2540">
        <v>0.65973599999999999</v>
      </c>
      <c r="L2540">
        <v>0.81393899999999986</v>
      </c>
      <c r="M2540" t="s">
        <v>141</v>
      </c>
    </row>
    <row r="2541" spans="1:13" x14ac:dyDescent="0.3">
      <c r="A2541" t="s">
        <v>92</v>
      </c>
      <c r="B2541">
        <v>0.44879999999999998</v>
      </c>
      <c r="C2541">
        <v>1.0024999999999999</v>
      </c>
      <c r="D2541">
        <v>0.96689999999999998</v>
      </c>
      <c r="E2541" t="s">
        <v>116</v>
      </c>
      <c r="F2541" t="s">
        <v>116</v>
      </c>
      <c r="G2541" t="s">
        <v>100</v>
      </c>
      <c r="H2541">
        <v>2020</v>
      </c>
      <c r="I2541">
        <v>0</v>
      </c>
      <c r="J2541">
        <v>0</v>
      </c>
      <c r="K2541">
        <v>0</v>
      </c>
      <c r="L2541">
        <v>0</v>
      </c>
      <c r="M2541" t="s">
        <v>142</v>
      </c>
    </row>
    <row r="2542" spans="1:13" x14ac:dyDescent="0.3">
      <c r="A2542" t="s">
        <v>92</v>
      </c>
      <c r="B2542">
        <v>0.44879999999999998</v>
      </c>
      <c r="C2542">
        <v>1.0024999999999999</v>
      </c>
      <c r="D2542">
        <v>0.96689999999999998</v>
      </c>
      <c r="E2542" t="s">
        <v>116</v>
      </c>
      <c r="F2542" t="s">
        <v>116</v>
      </c>
      <c r="G2542" t="s">
        <v>101</v>
      </c>
      <c r="H2542">
        <v>2020</v>
      </c>
      <c r="I2542">
        <v>0.18</v>
      </c>
      <c r="J2542">
        <v>0.18044999999999997</v>
      </c>
      <c r="K2542">
        <v>8.0783999999999995E-2</v>
      </c>
      <c r="L2542">
        <v>9.9665999999999977E-2</v>
      </c>
      <c r="M2542" t="s">
        <v>143</v>
      </c>
    </row>
    <row r="2543" spans="1:13" x14ac:dyDescent="0.3">
      <c r="A2543" t="s">
        <v>92</v>
      </c>
      <c r="B2543">
        <v>0.44879999999999998</v>
      </c>
      <c r="C2543">
        <v>1.0024999999999999</v>
      </c>
      <c r="D2543">
        <v>0.96689999999999998</v>
      </c>
      <c r="E2543" t="s">
        <v>116</v>
      </c>
      <c r="F2543" t="s">
        <v>116</v>
      </c>
      <c r="G2543" t="s">
        <v>102</v>
      </c>
      <c r="H2543">
        <v>2020</v>
      </c>
      <c r="I2543">
        <v>2.65</v>
      </c>
      <c r="J2543">
        <v>2.6566249999999996</v>
      </c>
      <c r="K2543">
        <v>1.1893199999999999</v>
      </c>
      <c r="L2543">
        <v>1.4673049999999996</v>
      </c>
      <c r="M2543" t="s">
        <v>144</v>
      </c>
    </row>
    <row r="2544" spans="1:13" x14ac:dyDescent="0.3">
      <c r="A2544" t="s">
        <v>92</v>
      </c>
      <c r="B2544">
        <v>0.44879999999999998</v>
      </c>
      <c r="C2544">
        <v>1.0024999999999999</v>
      </c>
      <c r="D2544">
        <v>0.96689999999999998</v>
      </c>
      <c r="E2544" t="s">
        <v>116</v>
      </c>
      <c r="F2544" t="s">
        <v>116</v>
      </c>
      <c r="G2544" t="s">
        <v>103</v>
      </c>
      <c r="H2544">
        <v>2020</v>
      </c>
      <c r="I2544">
        <v>5.0199999999999996</v>
      </c>
      <c r="J2544">
        <v>5.0325499999999996</v>
      </c>
      <c r="K2544">
        <v>2.2529759999999999</v>
      </c>
      <c r="L2544">
        <v>2.7795739999999998</v>
      </c>
      <c r="M2544" t="s">
        <v>145</v>
      </c>
    </row>
    <row r="2545" spans="1:13" x14ac:dyDescent="0.3">
      <c r="A2545" t="s">
        <v>92</v>
      </c>
      <c r="B2545">
        <v>0.44879999999999998</v>
      </c>
      <c r="C2545">
        <v>1.0024999999999999</v>
      </c>
      <c r="D2545">
        <v>0.96689999999999998</v>
      </c>
      <c r="E2545" t="s">
        <v>116</v>
      </c>
      <c r="F2545" t="s">
        <v>116</v>
      </c>
      <c r="G2545" t="s">
        <v>104</v>
      </c>
      <c r="H2545">
        <v>2020</v>
      </c>
      <c r="I2545">
        <v>0</v>
      </c>
      <c r="J2545">
        <v>0</v>
      </c>
      <c r="K2545">
        <v>0</v>
      </c>
      <c r="L2545">
        <v>0</v>
      </c>
      <c r="M2545" t="s">
        <v>146</v>
      </c>
    </row>
    <row r="2546" spans="1:13" x14ac:dyDescent="0.3">
      <c r="A2546" t="s">
        <v>92</v>
      </c>
      <c r="B2546">
        <v>0.44879999999999998</v>
      </c>
      <c r="C2546">
        <v>1.0024999999999999</v>
      </c>
      <c r="D2546">
        <v>0.96689999999999998</v>
      </c>
      <c r="E2546" t="s">
        <v>116</v>
      </c>
      <c r="F2546" t="s">
        <v>116</v>
      </c>
      <c r="G2546" t="s">
        <v>105</v>
      </c>
      <c r="H2546">
        <v>2020</v>
      </c>
      <c r="I2546">
        <v>0</v>
      </c>
      <c r="J2546">
        <v>0</v>
      </c>
      <c r="K2546">
        <v>0</v>
      </c>
      <c r="L2546">
        <v>0</v>
      </c>
      <c r="M2546" t="s">
        <v>147</v>
      </c>
    </row>
    <row r="2547" spans="1:13" x14ac:dyDescent="0.3">
      <c r="A2547" t="s">
        <v>92</v>
      </c>
      <c r="B2547">
        <v>0.44879999999999998</v>
      </c>
      <c r="C2547">
        <v>1.0024999999999999</v>
      </c>
      <c r="D2547">
        <v>0.96689999999999998</v>
      </c>
      <c r="E2547" t="s">
        <v>116</v>
      </c>
      <c r="F2547" t="s">
        <v>116</v>
      </c>
      <c r="G2547" t="s">
        <v>106</v>
      </c>
      <c r="H2547">
        <v>2020</v>
      </c>
      <c r="I2547">
        <v>0.26</v>
      </c>
      <c r="J2547">
        <v>0.26064999999999999</v>
      </c>
      <c r="K2547">
        <v>0.116688</v>
      </c>
      <c r="L2547">
        <v>0.14396199999999998</v>
      </c>
      <c r="M2547" t="s">
        <v>148</v>
      </c>
    </row>
    <row r="2548" spans="1:13" x14ac:dyDescent="0.3">
      <c r="A2548" t="s">
        <v>92</v>
      </c>
      <c r="B2548">
        <v>0.44879999999999998</v>
      </c>
      <c r="C2548">
        <v>1.0024999999999999</v>
      </c>
      <c r="D2548">
        <v>0.96689999999999998</v>
      </c>
      <c r="E2548" t="s">
        <v>116</v>
      </c>
      <c r="F2548" t="s">
        <v>116</v>
      </c>
      <c r="G2548" t="s">
        <v>107</v>
      </c>
      <c r="H2548">
        <v>2021</v>
      </c>
      <c r="I2548">
        <v>0.53</v>
      </c>
      <c r="J2548">
        <v>0.53132500000000005</v>
      </c>
      <c r="K2548">
        <v>0.23786399999999999</v>
      </c>
      <c r="L2548">
        <v>0.29346100000000008</v>
      </c>
      <c r="M2548" t="s">
        <v>149</v>
      </c>
    </row>
    <row r="2549" spans="1:13" x14ac:dyDescent="0.3">
      <c r="A2549" t="s">
        <v>92</v>
      </c>
      <c r="B2549">
        <v>0.52729999999999999</v>
      </c>
      <c r="C2549">
        <v>1.3383</v>
      </c>
      <c r="D2549">
        <v>1.0789</v>
      </c>
      <c r="E2549" t="s">
        <v>15</v>
      </c>
      <c r="F2549" t="s">
        <v>15</v>
      </c>
      <c r="G2549" t="s">
        <v>98</v>
      </c>
      <c r="H2549">
        <v>2020</v>
      </c>
      <c r="I2549">
        <v>1.67</v>
      </c>
      <c r="J2549">
        <v>2.2349610000000002</v>
      </c>
      <c r="K2549">
        <v>0.8805909999999999</v>
      </c>
      <c r="L2549">
        <v>1.3543700000000003</v>
      </c>
      <c r="M2549" t="s">
        <v>141</v>
      </c>
    </row>
    <row r="2550" spans="1:13" x14ac:dyDescent="0.3">
      <c r="A2550" t="s">
        <v>92</v>
      </c>
      <c r="B2550">
        <v>0.52729999999999999</v>
      </c>
      <c r="C2550">
        <v>1.3383</v>
      </c>
      <c r="D2550">
        <v>1.0789</v>
      </c>
      <c r="E2550" t="s">
        <v>15</v>
      </c>
      <c r="F2550" t="s">
        <v>15</v>
      </c>
      <c r="G2550" t="s">
        <v>100</v>
      </c>
      <c r="H2550">
        <v>2020</v>
      </c>
      <c r="I2550">
        <v>0.49</v>
      </c>
      <c r="J2550">
        <v>0.65576699999999999</v>
      </c>
      <c r="K2550">
        <v>0.25837699999999997</v>
      </c>
      <c r="L2550">
        <v>0.39739000000000002</v>
      </c>
      <c r="M2550" t="s">
        <v>142</v>
      </c>
    </row>
    <row r="2551" spans="1:13" x14ac:dyDescent="0.3">
      <c r="A2551" t="s">
        <v>92</v>
      </c>
      <c r="B2551">
        <v>0.52729999999999999</v>
      </c>
      <c r="C2551">
        <v>1.3383</v>
      </c>
      <c r="D2551">
        <v>1.0789</v>
      </c>
      <c r="E2551" t="s">
        <v>15</v>
      </c>
      <c r="F2551" t="s">
        <v>15</v>
      </c>
      <c r="G2551" t="s">
        <v>101</v>
      </c>
      <c r="H2551">
        <v>2020</v>
      </c>
      <c r="I2551">
        <v>0</v>
      </c>
      <c r="J2551">
        <v>0</v>
      </c>
      <c r="K2551">
        <v>0</v>
      </c>
      <c r="L2551">
        <v>0</v>
      </c>
      <c r="M2551" t="s">
        <v>143</v>
      </c>
    </row>
    <row r="2552" spans="1:13" x14ac:dyDescent="0.3">
      <c r="A2552" t="s">
        <v>92</v>
      </c>
      <c r="B2552">
        <v>0.52729999999999999</v>
      </c>
      <c r="C2552">
        <v>1.3383</v>
      </c>
      <c r="D2552">
        <v>1.0789</v>
      </c>
      <c r="E2552" t="s">
        <v>15</v>
      </c>
      <c r="F2552" t="s">
        <v>15</v>
      </c>
      <c r="G2552" t="s">
        <v>102</v>
      </c>
      <c r="H2552">
        <v>2020</v>
      </c>
      <c r="I2552">
        <v>2.57</v>
      </c>
      <c r="J2552">
        <v>3.4394309999999999</v>
      </c>
      <c r="K2552">
        <v>1.3551609999999998</v>
      </c>
      <c r="L2552">
        <v>2.0842700000000001</v>
      </c>
      <c r="M2552" t="s">
        <v>144</v>
      </c>
    </row>
    <row r="2553" spans="1:13" x14ac:dyDescent="0.3">
      <c r="A2553" t="s">
        <v>92</v>
      </c>
      <c r="B2553">
        <v>0.52729999999999999</v>
      </c>
      <c r="C2553">
        <v>1.3383</v>
      </c>
      <c r="D2553">
        <v>1.0789</v>
      </c>
      <c r="E2553" t="s">
        <v>15</v>
      </c>
      <c r="F2553" t="s">
        <v>15</v>
      </c>
      <c r="G2553" t="s">
        <v>103</v>
      </c>
      <c r="H2553">
        <v>2020</v>
      </c>
      <c r="I2553">
        <v>0.18</v>
      </c>
      <c r="J2553">
        <v>0.240894</v>
      </c>
      <c r="K2553">
        <v>9.4913999999999998E-2</v>
      </c>
      <c r="L2553">
        <v>0.14598</v>
      </c>
      <c r="M2553" t="s">
        <v>145</v>
      </c>
    </row>
    <row r="2554" spans="1:13" x14ac:dyDescent="0.3">
      <c r="A2554" t="s">
        <v>92</v>
      </c>
      <c r="B2554">
        <v>0.52729999999999999</v>
      </c>
      <c r="C2554">
        <v>1.3383</v>
      </c>
      <c r="D2554">
        <v>1.0789</v>
      </c>
      <c r="E2554" t="s">
        <v>15</v>
      </c>
      <c r="F2554" t="s">
        <v>15</v>
      </c>
      <c r="G2554" t="s">
        <v>104</v>
      </c>
      <c r="H2554">
        <v>2020</v>
      </c>
      <c r="I2554">
        <v>7.0000000000000007E-2</v>
      </c>
      <c r="J2554">
        <v>9.3681000000000014E-2</v>
      </c>
      <c r="K2554">
        <v>3.6911000000000006E-2</v>
      </c>
      <c r="L2554">
        <v>5.6770000000000008E-2</v>
      </c>
      <c r="M2554" t="s">
        <v>146</v>
      </c>
    </row>
    <row r="2555" spans="1:13" x14ac:dyDescent="0.3">
      <c r="A2555" t="s">
        <v>92</v>
      </c>
      <c r="B2555">
        <v>0.52729999999999999</v>
      </c>
      <c r="C2555">
        <v>1.3383</v>
      </c>
      <c r="D2555">
        <v>1.0789</v>
      </c>
      <c r="E2555" t="s">
        <v>15</v>
      </c>
      <c r="F2555" t="s">
        <v>15</v>
      </c>
      <c r="G2555" t="s">
        <v>105</v>
      </c>
      <c r="H2555">
        <v>2020</v>
      </c>
      <c r="I2555">
        <v>0.51</v>
      </c>
      <c r="J2555">
        <v>0.68253300000000006</v>
      </c>
      <c r="K2555">
        <v>0.26892300000000002</v>
      </c>
      <c r="L2555">
        <v>0.41361000000000003</v>
      </c>
      <c r="M2555" t="s">
        <v>147</v>
      </c>
    </row>
    <row r="2556" spans="1:13" x14ac:dyDescent="0.3">
      <c r="A2556" t="s">
        <v>92</v>
      </c>
      <c r="B2556">
        <v>0.52729999999999999</v>
      </c>
      <c r="C2556">
        <v>1.3383</v>
      </c>
      <c r="D2556">
        <v>1.0789</v>
      </c>
      <c r="E2556" t="s">
        <v>15</v>
      </c>
      <c r="F2556" t="s">
        <v>15</v>
      </c>
      <c r="G2556" t="s">
        <v>106</v>
      </c>
      <c r="H2556">
        <v>2020</v>
      </c>
      <c r="I2556">
        <v>1.43</v>
      </c>
      <c r="J2556">
        <v>1.9137690000000001</v>
      </c>
      <c r="K2556">
        <v>0.7540389999999999</v>
      </c>
      <c r="L2556">
        <v>1.1597300000000001</v>
      </c>
      <c r="M2556" t="s">
        <v>148</v>
      </c>
    </row>
    <row r="2557" spans="1:13" x14ac:dyDescent="0.3">
      <c r="A2557" t="s">
        <v>92</v>
      </c>
      <c r="B2557">
        <v>0.52729999999999999</v>
      </c>
      <c r="C2557">
        <v>1.3383</v>
      </c>
      <c r="D2557">
        <v>1.0789</v>
      </c>
      <c r="E2557" t="s">
        <v>15</v>
      </c>
      <c r="F2557" t="s">
        <v>15</v>
      </c>
      <c r="G2557" t="s">
        <v>107</v>
      </c>
      <c r="H2557">
        <v>2021</v>
      </c>
      <c r="I2557">
        <v>1.1399999999999999</v>
      </c>
      <c r="J2557">
        <v>1.5256619999999999</v>
      </c>
      <c r="K2557">
        <v>0.60112199999999993</v>
      </c>
      <c r="L2557">
        <v>0.92453999999999992</v>
      </c>
      <c r="M2557" t="s">
        <v>149</v>
      </c>
    </row>
    <row r="2558" spans="1:13" x14ac:dyDescent="0.3">
      <c r="A2558" t="s">
        <v>93</v>
      </c>
      <c r="B2558">
        <v>12.2224</v>
      </c>
      <c r="C2558">
        <v>16.691700000000001</v>
      </c>
      <c r="D2558">
        <v>0</v>
      </c>
      <c r="E2558" t="s">
        <v>15</v>
      </c>
      <c r="F2558" t="s">
        <v>15</v>
      </c>
      <c r="G2558" t="s">
        <v>98</v>
      </c>
      <c r="H2558">
        <v>2020</v>
      </c>
      <c r="I2558">
        <v>1.2</v>
      </c>
      <c r="J2558">
        <v>20.03004</v>
      </c>
      <c r="K2558">
        <v>14.666879999999999</v>
      </c>
      <c r="L2558">
        <v>5.3631600000000006</v>
      </c>
      <c r="M2558" t="s">
        <v>141</v>
      </c>
    </row>
    <row r="2559" spans="1:13" x14ac:dyDescent="0.3">
      <c r="A2559" t="s">
        <v>93</v>
      </c>
      <c r="B2559">
        <v>12.2224</v>
      </c>
      <c r="C2559">
        <v>16.691700000000001</v>
      </c>
      <c r="D2559">
        <v>0</v>
      </c>
      <c r="E2559" t="s">
        <v>15</v>
      </c>
      <c r="F2559" t="s">
        <v>15</v>
      </c>
      <c r="G2559" t="s">
        <v>100</v>
      </c>
      <c r="H2559">
        <v>2020</v>
      </c>
      <c r="I2559">
        <v>0</v>
      </c>
      <c r="J2559">
        <v>0</v>
      </c>
      <c r="K2559">
        <v>0</v>
      </c>
      <c r="L2559">
        <v>0</v>
      </c>
      <c r="M2559" t="s">
        <v>142</v>
      </c>
    </row>
    <row r="2560" spans="1:13" x14ac:dyDescent="0.3">
      <c r="A2560" t="s">
        <v>93</v>
      </c>
      <c r="B2560">
        <v>12.2224</v>
      </c>
      <c r="C2560">
        <v>16.691700000000001</v>
      </c>
      <c r="D2560">
        <v>0</v>
      </c>
      <c r="E2560" t="s">
        <v>15</v>
      </c>
      <c r="F2560" t="s">
        <v>15</v>
      </c>
      <c r="G2560" t="s">
        <v>101</v>
      </c>
      <c r="H2560">
        <v>2020</v>
      </c>
      <c r="I2560">
        <v>0.81</v>
      </c>
      <c r="J2560">
        <v>13.520277000000002</v>
      </c>
      <c r="K2560">
        <v>9.9001440000000009</v>
      </c>
      <c r="L2560">
        <v>3.6201330000000009</v>
      </c>
      <c r="M2560" t="s">
        <v>143</v>
      </c>
    </row>
    <row r="2561" spans="1:13" x14ac:dyDescent="0.3">
      <c r="A2561" t="s">
        <v>93</v>
      </c>
      <c r="B2561">
        <v>12.2224</v>
      </c>
      <c r="C2561">
        <v>16.691700000000001</v>
      </c>
      <c r="D2561">
        <v>0</v>
      </c>
      <c r="E2561" t="s">
        <v>15</v>
      </c>
      <c r="F2561" t="s">
        <v>15</v>
      </c>
      <c r="G2561" t="s">
        <v>102</v>
      </c>
      <c r="H2561">
        <v>2020</v>
      </c>
      <c r="I2561">
        <v>0.64</v>
      </c>
      <c r="J2561">
        <v>10.682688000000001</v>
      </c>
      <c r="K2561">
        <v>7.8223360000000008</v>
      </c>
      <c r="L2561">
        <v>2.8603519999999998</v>
      </c>
      <c r="M2561" t="s">
        <v>144</v>
      </c>
    </row>
    <row r="2562" spans="1:13" x14ac:dyDescent="0.3">
      <c r="A2562" t="s">
        <v>93</v>
      </c>
      <c r="B2562">
        <v>12.2224</v>
      </c>
      <c r="C2562">
        <v>16.691700000000001</v>
      </c>
      <c r="D2562">
        <v>0</v>
      </c>
      <c r="E2562" t="s">
        <v>15</v>
      </c>
      <c r="F2562" t="s">
        <v>15</v>
      </c>
      <c r="G2562" t="s">
        <v>103</v>
      </c>
      <c r="H2562">
        <v>2020</v>
      </c>
      <c r="I2562">
        <v>0.62</v>
      </c>
      <c r="J2562">
        <v>10.348854000000001</v>
      </c>
      <c r="K2562">
        <v>7.5778879999999997</v>
      </c>
      <c r="L2562">
        <v>2.7709660000000014</v>
      </c>
      <c r="M2562" t="s">
        <v>145</v>
      </c>
    </row>
    <row r="2563" spans="1:13" x14ac:dyDescent="0.3">
      <c r="A2563" t="s">
        <v>93</v>
      </c>
      <c r="B2563">
        <v>12.2224</v>
      </c>
      <c r="C2563">
        <v>16.691700000000001</v>
      </c>
      <c r="D2563">
        <v>0</v>
      </c>
      <c r="E2563" t="s">
        <v>15</v>
      </c>
      <c r="F2563" t="s">
        <v>15</v>
      </c>
      <c r="G2563" t="s">
        <v>104</v>
      </c>
      <c r="H2563">
        <v>2020</v>
      </c>
      <c r="I2563">
        <v>3.46</v>
      </c>
      <c r="J2563">
        <v>57.753282000000006</v>
      </c>
      <c r="K2563">
        <v>42.289504000000001</v>
      </c>
      <c r="L2563">
        <v>15.463778000000005</v>
      </c>
      <c r="M2563" t="s">
        <v>146</v>
      </c>
    </row>
    <row r="2564" spans="1:13" x14ac:dyDescent="0.3">
      <c r="A2564" t="s">
        <v>93</v>
      </c>
      <c r="B2564">
        <v>12.2224</v>
      </c>
      <c r="C2564">
        <v>16.691700000000001</v>
      </c>
      <c r="D2564">
        <v>0</v>
      </c>
      <c r="E2564" t="s">
        <v>15</v>
      </c>
      <c r="F2564" t="s">
        <v>15</v>
      </c>
      <c r="G2564" t="s">
        <v>105</v>
      </c>
      <c r="H2564">
        <v>2020</v>
      </c>
      <c r="I2564">
        <v>0</v>
      </c>
      <c r="J2564">
        <v>0</v>
      </c>
      <c r="K2564">
        <v>0</v>
      </c>
      <c r="L2564">
        <v>0</v>
      </c>
      <c r="M2564" t="s">
        <v>147</v>
      </c>
    </row>
    <row r="2565" spans="1:13" x14ac:dyDescent="0.3">
      <c r="A2565" t="s">
        <v>93</v>
      </c>
      <c r="B2565">
        <v>12.2224</v>
      </c>
      <c r="C2565">
        <v>16.691700000000001</v>
      </c>
      <c r="D2565">
        <v>0</v>
      </c>
      <c r="E2565" t="s">
        <v>15</v>
      </c>
      <c r="F2565" t="s">
        <v>15</v>
      </c>
      <c r="G2565" t="s">
        <v>106</v>
      </c>
      <c r="H2565">
        <v>2020</v>
      </c>
      <c r="I2565">
        <v>0</v>
      </c>
      <c r="J2565">
        <v>0</v>
      </c>
      <c r="K2565">
        <v>0</v>
      </c>
      <c r="L2565">
        <v>0</v>
      </c>
      <c r="M2565" t="s">
        <v>148</v>
      </c>
    </row>
    <row r="2566" spans="1:13" x14ac:dyDescent="0.3">
      <c r="A2566" t="s">
        <v>93</v>
      </c>
      <c r="B2566">
        <v>12.2224</v>
      </c>
      <c r="C2566">
        <v>16.691700000000001</v>
      </c>
      <c r="D2566">
        <v>0</v>
      </c>
      <c r="E2566" t="s">
        <v>15</v>
      </c>
      <c r="F2566" t="s">
        <v>15</v>
      </c>
      <c r="G2566" t="s">
        <v>107</v>
      </c>
      <c r="H2566">
        <v>2021</v>
      </c>
      <c r="I2566">
        <v>0</v>
      </c>
      <c r="J2566">
        <v>0</v>
      </c>
      <c r="K2566">
        <v>0</v>
      </c>
      <c r="L2566">
        <v>0</v>
      </c>
      <c r="M2566" t="s">
        <v>149</v>
      </c>
    </row>
    <row r="2567" spans="1:13" x14ac:dyDescent="0.3">
      <c r="A2567" t="s">
        <v>93</v>
      </c>
      <c r="B2567">
        <v>9.0385000000000009</v>
      </c>
      <c r="C2567">
        <v>15.6313</v>
      </c>
      <c r="D2567">
        <v>0</v>
      </c>
      <c r="E2567" t="s">
        <v>112</v>
      </c>
      <c r="F2567" t="s">
        <v>112</v>
      </c>
      <c r="G2567" t="s">
        <v>98</v>
      </c>
      <c r="H2567">
        <v>2020</v>
      </c>
      <c r="I2567">
        <v>2.12</v>
      </c>
      <c r="J2567">
        <v>33.138356000000002</v>
      </c>
      <c r="K2567">
        <v>19.161620000000003</v>
      </c>
      <c r="L2567">
        <v>13.976735999999999</v>
      </c>
      <c r="M2567" t="s">
        <v>141</v>
      </c>
    </row>
    <row r="2568" spans="1:13" x14ac:dyDescent="0.3">
      <c r="A2568" t="s">
        <v>93</v>
      </c>
      <c r="B2568">
        <v>9.0385000000000009</v>
      </c>
      <c r="C2568">
        <v>15.6313</v>
      </c>
      <c r="D2568">
        <v>0</v>
      </c>
      <c r="E2568" t="s">
        <v>112</v>
      </c>
      <c r="F2568" t="s">
        <v>112</v>
      </c>
      <c r="G2568" t="s">
        <v>100</v>
      </c>
      <c r="H2568">
        <v>2020</v>
      </c>
      <c r="I2568">
        <v>1.05</v>
      </c>
      <c r="J2568">
        <v>16.412865</v>
      </c>
      <c r="K2568">
        <v>9.4904250000000019</v>
      </c>
      <c r="L2568">
        <v>6.9224399999999982</v>
      </c>
      <c r="M2568" t="s">
        <v>142</v>
      </c>
    </row>
    <row r="2569" spans="1:13" x14ac:dyDescent="0.3">
      <c r="A2569" t="s">
        <v>93</v>
      </c>
      <c r="B2569">
        <v>9.0385000000000009</v>
      </c>
      <c r="C2569">
        <v>15.6313</v>
      </c>
      <c r="D2569">
        <v>0</v>
      </c>
      <c r="E2569" t="s">
        <v>112</v>
      </c>
      <c r="F2569" t="s">
        <v>112</v>
      </c>
      <c r="G2569" t="s">
        <v>101</v>
      </c>
      <c r="H2569">
        <v>2020</v>
      </c>
      <c r="I2569">
        <v>1.27</v>
      </c>
      <c r="J2569">
        <v>19.851751</v>
      </c>
      <c r="K2569">
        <v>11.478895000000001</v>
      </c>
      <c r="L2569">
        <v>8.3728559999999987</v>
      </c>
      <c r="M2569" t="s">
        <v>143</v>
      </c>
    </row>
    <row r="2570" spans="1:13" x14ac:dyDescent="0.3">
      <c r="A2570" t="s">
        <v>93</v>
      </c>
      <c r="B2570">
        <v>9.0385000000000009</v>
      </c>
      <c r="C2570">
        <v>15.6313</v>
      </c>
      <c r="D2570">
        <v>0</v>
      </c>
      <c r="E2570" t="s">
        <v>112</v>
      </c>
      <c r="F2570" t="s">
        <v>112</v>
      </c>
      <c r="G2570" t="s">
        <v>102</v>
      </c>
      <c r="H2570">
        <v>2020</v>
      </c>
      <c r="I2570">
        <v>4.1500000000000004</v>
      </c>
      <c r="J2570">
        <v>64.869895</v>
      </c>
      <c r="K2570">
        <v>37.509775000000005</v>
      </c>
      <c r="L2570">
        <v>27.360119999999995</v>
      </c>
      <c r="M2570" t="s">
        <v>144</v>
      </c>
    </row>
    <row r="2571" spans="1:13" x14ac:dyDescent="0.3">
      <c r="A2571" t="s">
        <v>93</v>
      </c>
      <c r="B2571">
        <v>9.0385000000000009</v>
      </c>
      <c r="C2571">
        <v>15.6313</v>
      </c>
      <c r="D2571">
        <v>0</v>
      </c>
      <c r="E2571" t="s">
        <v>112</v>
      </c>
      <c r="F2571" t="s">
        <v>112</v>
      </c>
      <c r="G2571" t="s">
        <v>103</v>
      </c>
      <c r="H2571">
        <v>2020</v>
      </c>
      <c r="I2571">
        <v>2.93</v>
      </c>
      <c r="J2571">
        <v>45.799709</v>
      </c>
      <c r="K2571">
        <v>26.482805000000003</v>
      </c>
      <c r="L2571">
        <v>19.316903999999997</v>
      </c>
      <c r="M2571" t="s">
        <v>145</v>
      </c>
    </row>
    <row r="2572" spans="1:13" x14ac:dyDescent="0.3">
      <c r="A2572" t="s">
        <v>93</v>
      </c>
      <c r="B2572">
        <v>9.0385000000000009</v>
      </c>
      <c r="C2572">
        <v>15.6313</v>
      </c>
      <c r="D2572">
        <v>0</v>
      </c>
      <c r="E2572" t="s">
        <v>112</v>
      </c>
      <c r="F2572" t="s">
        <v>112</v>
      </c>
      <c r="G2572" t="s">
        <v>104</v>
      </c>
      <c r="H2572">
        <v>2020</v>
      </c>
      <c r="I2572">
        <v>1.48</v>
      </c>
      <c r="J2572">
        <v>23.134323999999999</v>
      </c>
      <c r="K2572">
        <v>13.376980000000001</v>
      </c>
      <c r="L2572">
        <v>9.757343999999998</v>
      </c>
      <c r="M2572" t="s">
        <v>146</v>
      </c>
    </row>
    <row r="2573" spans="1:13" x14ac:dyDescent="0.3">
      <c r="A2573" t="s">
        <v>93</v>
      </c>
      <c r="B2573">
        <v>9.0385000000000009</v>
      </c>
      <c r="C2573">
        <v>15.6313</v>
      </c>
      <c r="D2573">
        <v>0</v>
      </c>
      <c r="E2573" t="s">
        <v>112</v>
      </c>
      <c r="F2573" t="s">
        <v>112</v>
      </c>
      <c r="G2573" t="s">
        <v>105</v>
      </c>
      <c r="H2573">
        <v>2020</v>
      </c>
      <c r="I2573">
        <v>1.96</v>
      </c>
      <c r="J2573">
        <v>30.637347999999999</v>
      </c>
      <c r="K2573">
        <v>17.71546</v>
      </c>
      <c r="L2573">
        <v>12.921887999999999</v>
      </c>
      <c r="M2573" t="s">
        <v>147</v>
      </c>
    </row>
    <row r="2574" spans="1:13" x14ac:dyDescent="0.3">
      <c r="A2574" t="s">
        <v>93</v>
      </c>
      <c r="B2574">
        <v>9.0385000000000009</v>
      </c>
      <c r="C2574">
        <v>15.6313</v>
      </c>
      <c r="D2574">
        <v>0</v>
      </c>
      <c r="E2574" t="s">
        <v>112</v>
      </c>
      <c r="F2574" t="s">
        <v>112</v>
      </c>
      <c r="G2574" t="s">
        <v>106</v>
      </c>
      <c r="H2574">
        <v>2020</v>
      </c>
      <c r="I2574">
        <v>2.2200000000000002</v>
      </c>
      <c r="J2574">
        <v>34.701486000000003</v>
      </c>
      <c r="K2574">
        <v>20.065470000000005</v>
      </c>
      <c r="L2574">
        <v>14.636015999999998</v>
      </c>
      <c r="M2574" t="s">
        <v>148</v>
      </c>
    </row>
    <row r="2575" spans="1:13" x14ac:dyDescent="0.3">
      <c r="A2575" t="s">
        <v>93</v>
      </c>
      <c r="B2575">
        <v>9.0385000000000009</v>
      </c>
      <c r="C2575">
        <v>15.6313</v>
      </c>
      <c r="D2575">
        <v>0</v>
      </c>
      <c r="E2575" t="s">
        <v>112</v>
      </c>
      <c r="F2575" t="s">
        <v>112</v>
      </c>
      <c r="G2575" t="s">
        <v>107</v>
      </c>
      <c r="H2575">
        <v>2021</v>
      </c>
      <c r="I2575">
        <v>0</v>
      </c>
      <c r="J2575">
        <v>0</v>
      </c>
      <c r="K2575">
        <v>0</v>
      </c>
      <c r="L2575">
        <v>0</v>
      </c>
      <c r="M2575" t="s">
        <v>149</v>
      </c>
    </row>
    <row r="2576" spans="1:13" x14ac:dyDescent="0.3">
      <c r="A2576" t="s">
        <v>93</v>
      </c>
      <c r="B2576">
        <v>8.4913000000000007</v>
      </c>
      <c r="C2576">
        <v>12.824199999999999</v>
      </c>
      <c r="D2576">
        <v>11.4191</v>
      </c>
      <c r="E2576" t="s">
        <v>115</v>
      </c>
      <c r="F2576" t="s">
        <v>115</v>
      </c>
      <c r="G2576" t="s">
        <v>98</v>
      </c>
      <c r="H2576">
        <v>2020</v>
      </c>
      <c r="I2576">
        <v>0</v>
      </c>
      <c r="J2576">
        <v>0</v>
      </c>
      <c r="K2576">
        <v>0</v>
      </c>
      <c r="L2576">
        <v>0</v>
      </c>
      <c r="M2576" t="s">
        <v>141</v>
      </c>
    </row>
    <row r="2577" spans="1:13" x14ac:dyDescent="0.3">
      <c r="A2577" t="s">
        <v>93</v>
      </c>
      <c r="B2577">
        <v>8.4913000000000007</v>
      </c>
      <c r="C2577">
        <v>12.824199999999999</v>
      </c>
      <c r="D2577">
        <v>11.4191</v>
      </c>
      <c r="E2577" t="s">
        <v>115</v>
      </c>
      <c r="F2577" t="s">
        <v>115</v>
      </c>
      <c r="G2577" t="s">
        <v>100</v>
      </c>
      <c r="H2577">
        <v>2020</v>
      </c>
      <c r="I2577">
        <v>7.67</v>
      </c>
      <c r="J2577">
        <v>98.361613999999989</v>
      </c>
      <c r="K2577">
        <v>65.128270999999998</v>
      </c>
      <c r="L2577">
        <v>33.233342999999991</v>
      </c>
      <c r="M2577" t="s">
        <v>142</v>
      </c>
    </row>
    <row r="2578" spans="1:13" x14ac:dyDescent="0.3">
      <c r="A2578" t="s">
        <v>93</v>
      </c>
      <c r="B2578">
        <v>8.4913000000000007</v>
      </c>
      <c r="C2578">
        <v>12.824199999999999</v>
      </c>
      <c r="D2578">
        <v>11.4191</v>
      </c>
      <c r="E2578" t="s">
        <v>115</v>
      </c>
      <c r="F2578" t="s">
        <v>115</v>
      </c>
      <c r="G2578" t="s">
        <v>101</v>
      </c>
      <c r="H2578">
        <v>2020</v>
      </c>
      <c r="I2578">
        <v>1.58</v>
      </c>
      <c r="J2578">
        <v>20.262236000000001</v>
      </c>
      <c r="K2578">
        <v>13.416254000000002</v>
      </c>
      <c r="L2578">
        <v>6.8459819999999993</v>
      </c>
      <c r="M2578" t="s">
        <v>143</v>
      </c>
    </row>
    <row r="2579" spans="1:13" x14ac:dyDescent="0.3">
      <c r="A2579" t="s">
        <v>93</v>
      </c>
      <c r="B2579">
        <v>8.4913000000000007</v>
      </c>
      <c r="C2579">
        <v>12.824199999999999</v>
      </c>
      <c r="D2579">
        <v>11.4191</v>
      </c>
      <c r="E2579" t="s">
        <v>115</v>
      </c>
      <c r="F2579" t="s">
        <v>115</v>
      </c>
      <c r="G2579" t="s">
        <v>102</v>
      </c>
      <c r="H2579">
        <v>2020</v>
      </c>
      <c r="I2579">
        <v>1.98</v>
      </c>
      <c r="J2579">
        <v>25.391915999999998</v>
      </c>
      <c r="K2579">
        <v>16.812774000000001</v>
      </c>
      <c r="L2579">
        <v>8.5791419999999974</v>
      </c>
      <c r="M2579" t="s">
        <v>144</v>
      </c>
    </row>
    <row r="2580" spans="1:13" x14ac:dyDescent="0.3">
      <c r="A2580" t="s">
        <v>93</v>
      </c>
      <c r="B2580">
        <v>8.4913000000000007</v>
      </c>
      <c r="C2580">
        <v>12.824199999999999</v>
      </c>
      <c r="D2580">
        <v>11.4191</v>
      </c>
      <c r="E2580" t="s">
        <v>115</v>
      </c>
      <c r="F2580" t="s">
        <v>115</v>
      </c>
      <c r="G2580" t="s">
        <v>103</v>
      </c>
      <c r="H2580">
        <v>2020</v>
      </c>
      <c r="I2580">
        <v>17.97</v>
      </c>
      <c r="J2580">
        <v>230.45087399999997</v>
      </c>
      <c r="K2580">
        <v>152.588661</v>
      </c>
      <c r="L2580">
        <v>77.862212999999969</v>
      </c>
      <c r="M2580" t="s">
        <v>145</v>
      </c>
    </row>
    <row r="2581" spans="1:13" x14ac:dyDescent="0.3">
      <c r="A2581" t="s">
        <v>93</v>
      </c>
      <c r="B2581">
        <v>8.4913000000000007</v>
      </c>
      <c r="C2581">
        <v>12.824199999999999</v>
      </c>
      <c r="D2581">
        <v>11.4191</v>
      </c>
      <c r="E2581" t="s">
        <v>115</v>
      </c>
      <c r="F2581" t="s">
        <v>115</v>
      </c>
      <c r="G2581" t="s">
        <v>104</v>
      </c>
      <c r="H2581">
        <v>2020</v>
      </c>
      <c r="I2581">
        <v>2.4900000000000002</v>
      </c>
      <c r="J2581">
        <v>31.932258000000001</v>
      </c>
      <c r="K2581">
        <v>21.143337000000002</v>
      </c>
      <c r="L2581">
        <v>10.788920999999998</v>
      </c>
      <c r="M2581" t="s">
        <v>146</v>
      </c>
    </row>
    <row r="2582" spans="1:13" x14ac:dyDescent="0.3">
      <c r="A2582" t="s">
        <v>93</v>
      </c>
      <c r="B2582">
        <v>8.4913000000000007</v>
      </c>
      <c r="C2582">
        <v>12.824199999999999</v>
      </c>
      <c r="D2582">
        <v>11.4191</v>
      </c>
      <c r="E2582" t="s">
        <v>115</v>
      </c>
      <c r="F2582" t="s">
        <v>115</v>
      </c>
      <c r="G2582" t="s">
        <v>105</v>
      </c>
      <c r="H2582">
        <v>2020</v>
      </c>
      <c r="I2582">
        <v>8.92</v>
      </c>
      <c r="J2582">
        <v>114.391864</v>
      </c>
      <c r="K2582">
        <v>75.742395999999999</v>
      </c>
      <c r="L2582">
        <v>38.649467999999999</v>
      </c>
      <c r="M2582" t="s">
        <v>147</v>
      </c>
    </row>
    <row r="2583" spans="1:13" x14ac:dyDescent="0.3">
      <c r="A2583" t="s">
        <v>93</v>
      </c>
      <c r="B2583">
        <v>8.4913000000000007</v>
      </c>
      <c r="C2583">
        <v>12.824199999999999</v>
      </c>
      <c r="D2583">
        <v>11.4191</v>
      </c>
      <c r="E2583" t="s">
        <v>115</v>
      </c>
      <c r="F2583" t="s">
        <v>115</v>
      </c>
      <c r="G2583" t="s">
        <v>106</v>
      </c>
      <c r="H2583">
        <v>2020</v>
      </c>
      <c r="I2583">
        <v>0.61</v>
      </c>
      <c r="J2583">
        <v>7.8227619999999991</v>
      </c>
      <c r="K2583">
        <v>5.1796930000000003</v>
      </c>
      <c r="L2583">
        <v>2.6430689999999988</v>
      </c>
      <c r="M2583" t="s">
        <v>148</v>
      </c>
    </row>
    <row r="2584" spans="1:13" x14ac:dyDescent="0.3">
      <c r="A2584" t="s">
        <v>93</v>
      </c>
      <c r="B2584">
        <v>8.4913000000000007</v>
      </c>
      <c r="C2584">
        <v>12.824199999999999</v>
      </c>
      <c r="D2584">
        <v>11.4191</v>
      </c>
      <c r="E2584" t="s">
        <v>115</v>
      </c>
      <c r="F2584" t="s">
        <v>115</v>
      </c>
      <c r="G2584" t="s">
        <v>107</v>
      </c>
      <c r="H2584">
        <v>2021</v>
      </c>
      <c r="I2584">
        <v>0</v>
      </c>
      <c r="J2584">
        <v>0</v>
      </c>
      <c r="K2584">
        <v>0</v>
      </c>
      <c r="L2584">
        <v>0</v>
      </c>
      <c r="M2584" t="s">
        <v>149</v>
      </c>
    </row>
    <row r="2585" spans="1:13" x14ac:dyDescent="0.3">
      <c r="A2585" t="s">
        <v>93</v>
      </c>
      <c r="B2585">
        <v>9.7520000000000007</v>
      </c>
      <c r="C2585">
        <v>17.439800000000002</v>
      </c>
      <c r="D2585">
        <v>20.820599999999999</v>
      </c>
      <c r="E2585" t="s">
        <v>116</v>
      </c>
      <c r="F2585" t="s">
        <v>116</v>
      </c>
      <c r="G2585" t="s">
        <v>98</v>
      </c>
      <c r="H2585">
        <v>2020</v>
      </c>
      <c r="I2585">
        <v>1.51</v>
      </c>
      <c r="J2585">
        <v>26.334098000000004</v>
      </c>
      <c r="K2585">
        <v>14.725520000000001</v>
      </c>
      <c r="L2585">
        <v>11.608578000000003</v>
      </c>
      <c r="M2585" t="s">
        <v>141</v>
      </c>
    </row>
    <row r="2586" spans="1:13" x14ac:dyDescent="0.3">
      <c r="A2586" t="s">
        <v>93</v>
      </c>
      <c r="B2586">
        <v>9.7520000000000007</v>
      </c>
      <c r="C2586">
        <v>17.439800000000002</v>
      </c>
      <c r="D2586">
        <v>20.820599999999999</v>
      </c>
      <c r="E2586" t="s">
        <v>116</v>
      </c>
      <c r="F2586" t="s">
        <v>116</v>
      </c>
      <c r="G2586" t="s">
        <v>100</v>
      </c>
      <c r="H2586">
        <v>2020</v>
      </c>
      <c r="I2586">
        <v>0</v>
      </c>
      <c r="J2586">
        <v>0</v>
      </c>
      <c r="K2586">
        <v>0</v>
      </c>
      <c r="L2586">
        <v>0</v>
      </c>
      <c r="M2586" t="s">
        <v>142</v>
      </c>
    </row>
    <row r="2587" spans="1:13" x14ac:dyDescent="0.3">
      <c r="A2587" t="s">
        <v>93</v>
      </c>
      <c r="B2587">
        <v>9.7520000000000007</v>
      </c>
      <c r="C2587">
        <v>17.439800000000002</v>
      </c>
      <c r="D2587">
        <v>20.820599999999999</v>
      </c>
      <c r="E2587" t="s">
        <v>116</v>
      </c>
      <c r="F2587" t="s">
        <v>116</v>
      </c>
      <c r="G2587" t="s">
        <v>101</v>
      </c>
      <c r="H2587">
        <v>2020</v>
      </c>
      <c r="I2587">
        <v>22.87</v>
      </c>
      <c r="J2587">
        <v>398.84822600000007</v>
      </c>
      <c r="K2587">
        <v>223.02824000000001</v>
      </c>
      <c r="L2587">
        <v>175.81998600000006</v>
      </c>
      <c r="M2587" t="s">
        <v>143</v>
      </c>
    </row>
    <row r="2588" spans="1:13" x14ac:dyDescent="0.3">
      <c r="A2588" t="s">
        <v>93</v>
      </c>
      <c r="B2588">
        <v>9.7520000000000007</v>
      </c>
      <c r="C2588">
        <v>17.439800000000002</v>
      </c>
      <c r="D2588">
        <v>20.820599999999999</v>
      </c>
      <c r="E2588" t="s">
        <v>116</v>
      </c>
      <c r="F2588" t="s">
        <v>116</v>
      </c>
      <c r="G2588" t="s">
        <v>102</v>
      </c>
      <c r="H2588">
        <v>2020</v>
      </c>
      <c r="I2588">
        <v>6.74</v>
      </c>
      <c r="J2588">
        <v>117.54425200000001</v>
      </c>
      <c r="K2588">
        <v>65.728480000000005</v>
      </c>
      <c r="L2588">
        <v>51.81577200000001</v>
      </c>
      <c r="M2588" t="s">
        <v>144</v>
      </c>
    </row>
    <row r="2589" spans="1:13" x14ac:dyDescent="0.3">
      <c r="A2589" t="s">
        <v>93</v>
      </c>
      <c r="B2589">
        <v>9.7520000000000007</v>
      </c>
      <c r="C2589">
        <v>17.439800000000002</v>
      </c>
      <c r="D2589">
        <v>20.820599999999999</v>
      </c>
      <c r="E2589" t="s">
        <v>116</v>
      </c>
      <c r="F2589" t="s">
        <v>116</v>
      </c>
      <c r="G2589" t="s">
        <v>103</v>
      </c>
      <c r="H2589">
        <v>2020</v>
      </c>
      <c r="I2589">
        <v>9.35</v>
      </c>
      <c r="J2589">
        <v>163.06213</v>
      </c>
      <c r="K2589">
        <v>91.181200000000004</v>
      </c>
      <c r="L2589">
        <v>71.880929999999992</v>
      </c>
      <c r="M2589" t="s">
        <v>145</v>
      </c>
    </row>
    <row r="2590" spans="1:13" x14ac:dyDescent="0.3">
      <c r="A2590" t="s">
        <v>93</v>
      </c>
      <c r="B2590">
        <v>9.7520000000000007</v>
      </c>
      <c r="C2590">
        <v>17.439800000000002</v>
      </c>
      <c r="D2590">
        <v>20.820599999999999</v>
      </c>
      <c r="E2590" t="s">
        <v>116</v>
      </c>
      <c r="F2590" t="s">
        <v>116</v>
      </c>
      <c r="G2590" t="s">
        <v>104</v>
      </c>
      <c r="H2590">
        <v>2020</v>
      </c>
      <c r="I2590">
        <v>7.38</v>
      </c>
      <c r="J2590">
        <v>128.705724</v>
      </c>
      <c r="K2590">
        <v>71.969760000000008</v>
      </c>
      <c r="L2590">
        <v>56.735963999999996</v>
      </c>
      <c r="M2590" t="s">
        <v>146</v>
      </c>
    </row>
    <row r="2591" spans="1:13" x14ac:dyDescent="0.3">
      <c r="A2591" t="s">
        <v>93</v>
      </c>
      <c r="B2591">
        <v>9.7520000000000007</v>
      </c>
      <c r="C2591">
        <v>17.439800000000002</v>
      </c>
      <c r="D2591">
        <v>20.820599999999999</v>
      </c>
      <c r="E2591" t="s">
        <v>116</v>
      </c>
      <c r="F2591" t="s">
        <v>116</v>
      </c>
      <c r="G2591" t="s">
        <v>105</v>
      </c>
      <c r="H2591">
        <v>2020</v>
      </c>
      <c r="I2591">
        <v>0.66</v>
      </c>
      <c r="J2591">
        <v>11.510268000000002</v>
      </c>
      <c r="K2591">
        <v>6.4363200000000012</v>
      </c>
      <c r="L2591">
        <v>5.0739480000000006</v>
      </c>
      <c r="M2591" t="s">
        <v>147</v>
      </c>
    </row>
    <row r="2592" spans="1:13" x14ac:dyDescent="0.3">
      <c r="A2592" t="s">
        <v>93</v>
      </c>
      <c r="B2592">
        <v>9.7520000000000007</v>
      </c>
      <c r="C2592">
        <v>17.439800000000002</v>
      </c>
      <c r="D2592">
        <v>20.820599999999999</v>
      </c>
      <c r="E2592" t="s">
        <v>116</v>
      </c>
      <c r="F2592" t="s">
        <v>116</v>
      </c>
      <c r="G2592" t="s">
        <v>106</v>
      </c>
      <c r="H2592">
        <v>2020</v>
      </c>
      <c r="I2592">
        <v>6.61</v>
      </c>
      <c r="J2592">
        <v>115.27707800000002</v>
      </c>
      <c r="K2592">
        <v>64.460720000000009</v>
      </c>
      <c r="L2592">
        <v>50.816358000000008</v>
      </c>
      <c r="M2592" t="s">
        <v>148</v>
      </c>
    </row>
    <row r="2593" spans="1:13" x14ac:dyDescent="0.3">
      <c r="A2593" t="s">
        <v>93</v>
      </c>
      <c r="B2593">
        <v>9.7520000000000007</v>
      </c>
      <c r="C2593">
        <v>17.439800000000002</v>
      </c>
      <c r="D2593">
        <v>20.820599999999999</v>
      </c>
      <c r="E2593" t="s">
        <v>116</v>
      </c>
      <c r="F2593" t="s">
        <v>116</v>
      </c>
      <c r="G2593" t="s">
        <v>107</v>
      </c>
      <c r="H2593">
        <v>2021</v>
      </c>
      <c r="I2593">
        <v>0.93</v>
      </c>
      <c r="J2593">
        <v>16.219014000000001</v>
      </c>
      <c r="K2593">
        <v>9.0693600000000014</v>
      </c>
      <c r="L2593">
        <v>7.149654</v>
      </c>
      <c r="M2593" t="s">
        <v>149</v>
      </c>
    </row>
    <row r="2594" spans="1:13" x14ac:dyDescent="0.3">
      <c r="A2594" t="s">
        <v>93</v>
      </c>
      <c r="B2594">
        <v>10.298400000000001</v>
      </c>
      <c r="C2594">
        <v>17.7546</v>
      </c>
      <c r="D2594">
        <v>18.2578</v>
      </c>
      <c r="E2594" t="s">
        <v>16</v>
      </c>
      <c r="F2594" t="s">
        <v>16</v>
      </c>
      <c r="G2594" t="s">
        <v>98</v>
      </c>
      <c r="H2594">
        <v>2020</v>
      </c>
      <c r="I2594">
        <v>0</v>
      </c>
      <c r="J2594">
        <v>0</v>
      </c>
      <c r="K2594">
        <v>0</v>
      </c>
      <c r="L2594">
        <v>0</v>
      </c>
      <c r="M2594" t="s">
        <v>141</v>
      </c>
    </row>
    <row r="2595" spans="1:13" x14ac:dyDescent="0.3">
      <c r="A2595" t="s">
        <v>93</v>
      </c>
      <c r="B2595">
        <v>10.298400000000001</v>
      </c>
      <c r="C2595">
        <v>17.7546</v>
      </c>
      <c r="D2595">
        <v>18.2578</v>
      </c>
      <c r="E2595" t="s">
        <v>16</v>
      </c>
      <c r="F2595" t="s">
        <v>16</v>
      </c>
      <c r="G2595" t="s">
        <v>100</v>
      </c>
      <c r="H2595">
        <v>2020</v>
      </c>
      <c r="I2595">
        <v>1.1200000000000001</v>
      </c>
      <c r="J2595">
        <v>19.885152000000001</v>
      </c>
      <c r="K2595">
        <v>11.534208000000001</v>
      </c>
      <c r="L2595">
        <v>8.3509440000000001</v>
      </c>
      <c r="M2595" t="s">
        <v>142</v>
      </c>
    </row>
    <row r="2596" spans="1:13" x14ac:dyDescent="0.3">
      <c r="A2596" t="s">
        <v>93</v>
      </c>
      <c r="B2596">
        <v>10.298400000000001</v>
      </c>
      <c r="C2596">
        <v>17.7546</v>
      </c>
      <c r="D2596">
        <v>18.2578</v>
      </c>
      <c r="E2596" t="s">
        <v>16</v>
      </c>
      <c r="F2596" t="s">
        <v>16</v>
      </c>
      <c r="G2596" t="s">
        <v>101</v>
      </c>
      <c r="H2596">
        <v>2020</v>
      </c>
      <c r="I2596">
        <v>0</v>
      </c>
      <c r="J2596">
        <v>0</v>
      </c>
      <c r="K2596">
        <v>0</v>
      </c>
      <c r="L2596">
        <v>0</v>
      </c>
      <c r="M2596" t="s">
        <v>143</v>
      </c>
    </row>
    <row r="2597" spans="1:13" x14ac:dyDescent="0.3">
      <c r="A2597" t="s">
        <v>93</v>
      </c>
      <c r="B2597">
        <v>10.298400000000001</v>
      </c>
      <c r="C2597">
        <v>17.7546</v>
      </c>
      <c r="D2597">
        <v>18.2578</v>
      </c>
      <c r="E2597" t="s">
        <v>16</v>
      </c>
      <c r="F2597" t="s">
        <v>16</v>
      </c>
      <c r="G2597" t="s">
        <v>102</v>
      </c>
      <c r="H2597">
        <v>2020</v>
      </c>
      <c r="I2597">
        <v>0.47</v>
      </c>
      <c r="J2597">
        <v>8.3446619999999996</v>
      </c>
      <c r="K2597">
        <v>4.8402479999999999</v>
      </c>
      <c r="L2597">
        <v>3.5044139999999997</v>
      </c>
      <c r="M2597" t="s">
        <v>144</v>
      </c>
    </row>
    <row r="2598" spans="1:13" x14ac:dyDescent="0.3">
      <c r="A2598" t="s">
        <v>93</v>
      </c>
      <c r="B2598">
        <v>10.298400000000001</v>
      </c>
      <c r="C2598">
        <v>17.7546</v>
      </c>
      <c r="D2598">
        <v>18.2578</v>
      </c>
      <c r="E2598" t="s">
        <v>16</v>
      </c>
      <c r="F2598" t="s">
        <v>16</v>
      </c>
      <c r="G2598" t="s">
        <v>103</v>
      </c>
      <c r="H2598">
        <v>2020</v>
      </c>
      <c r="I2598">
        <v>0</v>
      </c>
      <c r="J2598">
        <v>0</v>
      </c>
      <c r="K2598">
        <v>0</v>
      </c>
      <c r="L2598">
        <v>0</v>
      </c>
      <c r="M2598" t="s">
        <v>145</v>
      </c>
    </row>
    <row r="2599" spans="1:13" x14ac:dyDescent="0.3">
      <c r="A2599" t="s">
        <v>93</v>
      </c>
      <c r="B2599">
        <v>10.298400000000001</v>
      </c>
      <c r="C2599">
        <v>17.7546</v>
      </c>
      <c r="D2599">
        <v>18.2578</v>
      </c>
      <c r="E2599" t="s">
        <v>16</v>
      </c>
      <c r="F2599" t="s">
        <v>16</v>
      </c>
      <c r="G2599" t="s">
        <v>104</v>
      </c>
      <c r="H2599">
        <v>2020</v>
      </c>
      <c r="I2599">
        <v>1.38</v>
      </c>
      <c r="J2599">
        <v>24.501347999999997</v>
      </c>
      <c r="K2599">
        <v>14.211792000000001</v>
      </c>
      <c r="L2599">
        <v>10.289555999999996</v>
      </c>
      <c r="M2599" t="s">
        <v>146</v>
      </c>
    </row>
    <row r="2600" spans="1:13" x14ac:dyDescent="0.3">
      <c r="A2600" t="s">
        <v>93</v>
      </c>
      <c r="B2600">
        <v>10.298400000000001</v>
      </c>
      <c r="C2600">
        <v>17.7546</v>
      </c>
      <c r="D2600">
        <v>18.2578</v>
      </c>
      <c r="E2600" t="s">
        <v>16</v>
      </c>
      <c r="F2600" t="s">
        <v>16</v>
      </c>
      <c r="G2600" t="s">
        <v>105</v>
      </c>
      <c r="H2600">
        <v>2020</v>
      </c>
      <c r="I2600">
        <v>4.37</v>
      </c>
      <c r="J2600">
        <v>77.587602000000004</v>
      </c>
      <c r="K2600">
        <v>45.004008000000006</v>
      </c>
      <c r="L2600">
        <v>32.583593999999998</v>
      </c>
      <c r="M2600" t="s">
        <v>147</v>
      </c>
    </row>
    <row r="2601" spans="1:13" x14ac:dyDescent="0.3">
      <c r="A2601" t="s">
        <v>93</v>
      </c>
      <c r="B2601">
        <v>10.298400000000001</v>
      </c>
      <c r="C2601">
        <v>17.7546</v>
      </c>
      <c r="D2601">
        <v>18.2578</v>
      </c>
      <c r="E2601" t="s">
        <v>16</v>
      </c>
      <c r="F2601" t="s">
        <v>16</v>
      </c>
      <c r="G2601" t="s">
        <v>106</v>
      </c>
      <c r="H2601">
        <v>2020</v>
      </c>
      <c r="I2601">
        <v>1.19</v>
      </c>
      <c r="J2601">
        <v>21.127973999999998</v>
      </c>
      <c r="K2601">
        <v>12.255096</v>
      </c>
      <c r="L2601">
        <v>8.8728779999999983</v>
      </c>
      <c r="M2601" t="s">
        <v>148</v>
      </c>
    </row>
    <row r="2602" spans="1:13" x14ac:dyDescent="0.3">
      <c r="A2602" t="s">
        <v>93</v>
      </c>
      <c r="B2602">
        <v>10.298400000000001</v>
      </c>
      <c r="C2602">
        <v>17.7546</v>
      </c>
      <c r="D2602">
        <v>18.2578</v>
      </c>
      <c r="E2602" t="s">
        <v>16</v>
      </c>
      <c r="F2602" t="s">
        <v>16</v>
      </c>
      <c r="G2602" t="s">
        <v>107</v>
      </c>
      <c r="H2602">
        <v>2021</v>
      </c>
      <c r="I2602">
        <v>0</v>
      </c>
      <c r="J2602">
        <v>0</v>
      </c>
      <c r="K2602">
        <v>0</v>
      </c>
      <c r="L2602">
        <v>0</v>
      </c>
      <c r="M2602" t="s">
        <v>149</v>
      </c>
    </row>
    <row r="2603" spans="1:13" x14ac:dyDescent="0.3">
      <c r="A2603" t="s">
        <v>94</v>
      </c>
      <c r="B2603">
        <v>9.3100000000000002E-2</v>
      </c>
      <c r="C2603">
        <v>0.24690000000000001</v>
      </c>
      <c r="D2603">
        <v>0.21540000000000001</v>
      </c>
      <c r="E2603" t="s">
        <v>116</v>
      </c>
      <c r="F2603" t="s">
        <v>116</v>
      </c>
      <c r="G2603" t="s">
        <v>98</v>
      </c>
      <c r="H2603">
        <v>2020</v>
      </c>
      <c r="I2603">
        <v>0</v>
      </c>
      <c r="J2603">
        <v>0</v>
      </c>
      <c r="K2603">
        <v>0</v>
      </c>
      <c r="L2603">
        <v>0</v>
      </c>
      <c r="M2603" t="s">
        <v>141</v>
      </c>
    </row>
    <row r="2604" spans="1:13" x14ac:dyDescent="0.3">
      <c r="A2604" t="s">
        <v>94</v>
      </c>
      <c r="B2604">
        <v>9.3100000000000002E-2</v>
      </c>
      <c r="C2604">
        <v>0.24690000000000001</v>
      </c>
      <c r="D2604">
        <v>0.21540000000000001</v>
      </c>
      <c r="E2604" t="s">
        <v>116</v>
      </c>
      <c r="F2604" t="s">
        <v>116</v>
      </c>
      <c r="G2604" t="s">
        <v>100</v>
      </c>
      <c r="H2604">
        <v>2020</v>
      </c>
      <c r="I2604">
        <v>0</v>
      </c>
      <c r="J2604">
        <v>0</v>
      </c>
      <c r="K2604">
        <v>0</v>
      </c>
      <c r="L2604">
        <v>0</v>
      </c>
      <c r="M2604" t="s">
        <v>142</v>
      </c>
    </row>
    <row r="2605" spans="1:13" x14ac:dyDescent="0.3">
      <c r="A2605" t="s">
        <v>94</v>
      </c>
      <c r="B2605">
        <v>9.3100000000000002E-2</v>
      </c>
      <c r="C2605">
        <v>0.24690000000000001</v>
      </c>
      <c r="D2605">
        <v>0.21540000000000001</v>
      </c>
      <c r="E2605" t="s">
        <v>116</v>
      </c>
      <c r="F2605" t="s">
        <v>116</v>
      </c>
      <c r="G2605" t="s">
        <v>101</v>
      </c>
      <c r="H2605">
        <v>2020</v>
      </c>
      <c r="I2605">
        <v>0</v>
      </c>
      <c r="J2605">
        <v>0</v>
      </c>
      <c r="K2605">
        <v>0</v>
      </c>
      <c r="L2605">
        <v>0</v>
      </c>
      <c r="M2605" t="s">
        <v>143</v>
      </c>
    </row>
    <row r="2606" spans="1:13" x14ac:dyDescent="0.3">
      <c r="A2606" t="s">
        <v>94</v>
      </c>
      <c r="B2606">
        <v>9.3100000000000002E-2</v>
      </c>
      <c r="C2606">
        <v>0.24690000000000001</v>
      </c>
      <c r="D2606">
        <v>0.21540000000000001</v>
      </c>
      <c r="E2606" t="s">
        <v>116</v>
      </c>
      <c r="F2606" t="s">
        <v>116</v>
      </c>
      <c r="G2606" t="s">
        <v>102</v>
      </c>
      <c r="H2606">
        <v>2020</v>
      </c>
      <c r="I2606">
        <v>2.82</v>
      </c>
      <c r="J2606">
        <v>0.69625799999999993</v>
      </c>
      <c r="K2606">
        <v>0.262542</v>
      </c>
      <c r="L2606">
        <v>0.43371599999999993</v>
      </c>
      <c r="M2606" t="s">
        <v>144</v>
      </c>
    </row>
    <row r="2607" spans="1:13" x14ac:dyDescent="0.3">
      <c r="A2607" t="s">
        <v>94</v>
      </c>
      <c r="B2607">
        <v>9.3100000000000002E-2</v>
      </c>
      <c r="C2607">
        <v>0.24690000000000001</v>
      </c>
      <c r="D2607">
        <v>0.21540000000000001</v>
      </c>
      <c r="E2607" t="s">
        <v>116</v>
      </c>
      <c r="F2607" t="s">
        <v>116</v>
      </c>
      <c r="G2607" t="s">
        <v>103</v>
      </c>
      <c r="H2607">
        <v>2020</v>
      </c>
      <c r="I2607">
        <v>3.32</v>
      </c>
      <c r="J2607">
        <v>0.81970799999999999</v>
      </c>
      <c r="K2607">
        <v>0.30909199999999998</v>
      </c>
      <c r="L2607">
        <v>0.51061599999999996</v>
      </c>
      <c r="M2607" t="s">
        <v>145</v>
      </c>
    </row>
    <row r="2608" spans="1:13" x14ac:dyDescent="0.3">
      <c r="A2608" t="s">
        <v>94</v>
      </c>
      <c r="B2608">
        <v>9.3100000000000002E-2</v>
      </c>
      <c r="C2608">
        <v>0.24690000000000001</v>
      </c>
      <c r="D2608">
        <v>0.21540000000000001</v>
      </c>
      <c r="E2608" t="s">
        <v>116</v>
      </c>
      <c r="F2608" t="s">
        <v>116</v>
      </c>
      <c r="G2608" t="s">
        <v>104</v>
      </c>
      <c r="H2608">
        <v>2020</v>
      </c>
      <c r="I2608">
        <v>4.79</v>
      </c>
      <c r="J2608">
        <v>1.1826510000000001</v>
      </c>
      <c r="K2608">
        <v>0.44594900000000004</v>
      </c>
      <c r="L2608">
        <v>0.73670200000000008</v>
      </c>
      <c r="M2608" t="s">
        <v>146</v>
      </c>
    </row>
    <row r="2609" spans="1:13" x14ac:dyDescent="0.3">
      <c r="A2609" t="s">
        <v>94</v>
      </c>
      <c r="B2609">
        <v>9.3100000000000002E-2</v>
      </c>
      <c r="C2609">
        <v>0.24690000000000001</v>
      </c>
      <c r="D2609">
        <v>0.21540000000000001</v>
      </c>
      <c r="E2609" t="s">
        <v>116</v>
      </c>
      <c r="F2609" t="s">
        <v>116</v>
      </c>
      <c r="G2609" t="s">
        <v>105</v>
      </c>
      <c r="H2609">
        <v>2020</v>
      </c>
      <c r="I2609">
        <v>0</v>
      </c>
      <c r="J2609">
        <v>0</v>
      </c>
      <c r="K2609">
        <v>0</v>
      </c>
      <c r="L2609">
        <v>0</v>
      </c>
      <c r="M2609" t="s">
        <v>147</v>
      </c>
    </row>
    <row r="2610" spans="1:13" x14ac:dyDescent="0.3">
      <c r="A2610" t="s">
        <v>94</v>
      </c>
      <c r="B2610">
        <v>9.3100000000000002E-2</v>
      </c>
      <c r="C2610">
        <v>0.24690000000000001</v>
      </c>
      <c r="D2610">
        <v>0.21540000000000001</v>
      </c>
      <c r="E2610" t="s">
        <v>116</v>
      </c>
      <c r="F2610" t="s">
        <v>116</v>
      </c>
      <c r="G2610" t="s">
        <v>106</v>
      </c>
      <c r="H2610">
        <v>2020</v>
      </c>
      <c r="I2610">
        <v>3.06</v>
      </c>
      <c r="J2610">
        <v>0.75551400000000002</v>
      </c>
      <c r="K2610">
        <v>0.28488600000000003</v>
      </c>
      <c r="L2610">
        <v>0.47062799999999999</v>
      </c>
      <c r="M2610" t="s">
        <v>148</v>
      </c>
    </row>
    <row r="2611" spans="1:13" x14ac:dyDescent="0.3">
      <c r="A2611" t="s">
        <v>94</v>
      </c>
      <c r="B2611">
        <v>9.3100000000000002E-2</v>
      </c>
      <c r="C2611">
        <v>0.24690000000000001</v>
      </c>
      <c r="D2611">
        <v>0.21540000000000001</v>
      </c>
      <c r="E2611" t="s">
        <v>116</v>
      </c>
      <c r="F2611" t="s">
        <v>116</v>
      </c>
      <c r="G2611" t="s">
        <v>107</v>
      </c>
      <c r="H2611">
        <v>2021</v>
      </c>
      <c r="I2611">
        <v>0</v>
      </c>
      <c r="J2611">
        <v>0</v>
      </c>
      <c r="K2611">
        <v>0</v>
      </c>
      <c r="L2611">
        <v>0</v>
      </c>
      <c r="M2611" t="s">
        <v>149</v>
      </c>
    </row>
    <row r="2612" spans="1:13" x14ac:dyDescent="0.3">
      <c r="A2612" t="s">
        <v>94</v>
      </c>
      <c r="B2612">
        <v>6.3899999999999998E-2</v>
      </c>
      <c r="C2612">
        <v>0.1598</v>
      </c>
      <c r="D2612">
        <v>0</v>
      </c>
      <c r="E2612" t="s">
        <v>15</v>
      </c>
      <c r="F2612" t="s">
        <v>15</v>
      </c>
      <c r="G2612" t="s">
        <v>98</v>
      </c>
      <c r="H2612">
        <v>2020</v>
      </c>
      <c r="I2612">
        <v>2.27</v>
      </c>
      <c r="J2612">
        <v>0.36274600000000001</v>
      </c>
      <c r="K2612">
        <v>0.14505299999999999</v>
      </c>
      <c r="L2612">
        <v>0.21769300000000003</v>
      </c>
      <c r="M2612" t="s">
        <v>141</v>
      </c>
    </row>
    <row r="2613" spans="1:13" x14ac:dyDescent="0.3">
      <c r="A2613" t="s">
        <v>94</v>
      </c>
      <c r="B2613">
        <v>6.3899999999999998E-2</v>
      </c>
      <c r="C2613">
        <v>0.1598</v>
      </c>
      <c r="D2613">
        <v>0</v>
      </c>
      <c r="E2613" t="s">
        <v>15</v>
      </c>
      <c r="F2613" t="s">
        <v>15</v>
      </c>
      <c r="G2613" t="s">
        <v>100</v>
      </c>
      <c r="H2613">
        <v>2020</v>
      </c>
      <c r="I2613">
        <v>0</v>
      </c>
      <c r="J2613">
        <v>0</v>
      </c>
      <c r="K2613">
        <v>0</v>
      </c>
      <c r="L2613">
        <v>0</v>
      </c>
      <c r="M2613" t="s">
        <v>142</v>
      </c>
    </row>
    <row r="2614" spans="1:13" x14ac:dyDescent="0.3">
      <c r="A2614" t="s">
        <v>94</v>
      </c>
      <c r="B2614">
        <v>6.3899999999999998E-2</v>
      </c>
      <c r="C2614">
        <v>0.1598</v>
      </c>
      <c r="D2614">
        <v>0</v>
      </c>
      <c r="E2614" t="s">
        <v>15</v>
      </c>
      <c r="F2614" t="s">
        <v>15</v>
      </c>
      <c r="G2614" t="s">
        <v>101</v>
      </c>
      <c r="H2614">
        <v>2020</v>
      </c>
      <c r="I2614">
        <v>5.51</v>
      </c>
      <c r="J2614">
        <v>0.880498</v>
      </c>
      <c r="K2614">
        <v>0.35208899999999999</v>
      </c>
      <c r="L2614">
        <v>0.52840900000000002</v>
      </c>
      <c r="M2614" t="s">
        <v>143</v>
      </c>
    </row>
    <row r="2615" spans="1:13" x14ac:dyDescent="0.3">
      <c r="A2615" t="s">
        <v>94</v>
      </c>
      <c r="B2615">
        <v>6.3899999999999998E-2</v>
      </c>
      <c r="C2615">
        <v>0.1598</v>
      </c>
      <c r="D2615">
        <v>0</v>
      </c>
      <c r="E2615" t="s">
        <v>15</v>
      </c>
      <c r="F2615" t="s">
        <v>15</v>
      </c>
      <c r="G2615" t="s">
        <v>102</v>
      </c>
      <c r="H2615">
        <v>2020</v>
      </c>
      <c r="I2615">
        <v>0</v>
      </c>
      <c r="J2615">
        <v>0</v>
      </c>
      <c r="K2615">
        <v>0</v>
      </c>
      <c r="L2615">
        <v>0</v>
      </c>
      <c r="M2615" t="s">
        <v>144</v>
      </c>
    </row>
    <row r="2616" spans="1:13" x14ac:dyDescent="0.3">
      <c r="A2616" t="s">
        <v>94</v>
      </c>
      <c r="B2616">
        <v>6.3899999999999998E-2</v>
      </c>
      <c r="C2616">
        <v>0.1598</v>
      </c>
      <c r="D2616">
        <v>0</v>
      </c>
      <c r="E2616" t="s">
        <v>15</v>
      </c>
      <c r="F2616" t="s">
        <v>15</v>
      </c>
      <c r="G2616" t="s">
        <v>103</v>
      </c>
      <c r="H2616">
        <v>2020</v>
      </c>
      <c r="I2616">
        <v>2.08</v>
      </c>
      <c r="J2616">
        <v>0.33238400000000001</v>
      </c>
      <c r="K2616">
        <v>0.132912</v>
      </c>
      <c r="L2616">
        <v>0.19947200000000001</v>
      </c>
      <c r="M2616" t="s">
        <v>145</v>
      </c>
    </row>
    <row r="2617" spans="1:13" x14ac:dyDescent="0.3">
      <c r="A2617" t="s">
        <v>94</v>
      </c>
      <c r="B2617">
        <v>6.3899999999999998E-2</v>
      </c>
      <c r="C2617">
        <v>0.1598</v>
      </c>
      <c r="D2617">
        <v>0</v>
      </c>
      <c r="E2617" t="s">
        <v>15</v>
      </c>
      <c r="F2617" t="s">
        <v>15</v>
      </c>
      <c r="G2617" t="s">
        <v>104</v>
      </c>
      <c r="H2617">
        <v>2020</v>
      </c>
      <c r="I2617">
        <v>0</v>
      </c>
      <c r="J2617">
        <v>0</v>
      </c>
      <c r="K2617">
        <v>0</v>
      </c>
      <c r="L2617">
        <v>0</v>
      </c>
      <c r="M2617" t="s">
        <v>146</v>
      </c>
    </row>
    <row r="2618" spans="1:13" x14ac:dyDescent="0.3">
      <c r="A2618" t="s">
        <v>94</v>
      </c>
      <c r="B2618">
        <v>6.3899999999999998E-2</v>
      </c>
      <c r="C2618">
        <v>0.1598</v>
      </c>
      <c r="D2618">
        <v>0</v>
      </c>
      <c r="E2618" t="s">
        <v>15</v>
      </c>
      <c r="F2618" t="s">
        <v>15</v>
      </c>
      <c r="G2618" t="s">
        <v>105</v>
      </c>
      <c r="H2618">
        <v>2020</v>
      </c>
      <c r="I2618">
        <v>0.47</v>
      </c>
      <c r="J2618">
        <v>7.5105999999999992E-2</v>
      </c>
      <c r="K2618">
        <v>3.0032999999999997E-2</v>
      </c>
      <c r="L2618">
        <v>4.5072999999999995E-2</v>
      </c>
      <c r="M2618" t="s">
        <v>147</v>
      </c>
    </row>
    <row r="2619" spans="1:13" x14ac:dyDescent="0.3">
      <c r="A2619" t="s">
        <v>94</v>
      </c>
      <c r="B2619">
        <v>6.3899999999999998E-2</v>
      </c>
      <c r="C2619">
        <v>0.1598</v>
      </c>
      <c r="D2619">
        <v>0</v>
      </c>
      <c r="E2619" t="s">
        <v>15</v>
      </c>
      <c r="F2619" t="s">
        <v>15</v>
      </c>
      <c r="G2619" t="s">
        <v>106</v>
      </c>
      <c r="H2619">
        <v>2020</v>
      </c>
      <c r="I2619">
        <v>3.06</v>
      </c>
      <c r="J2619">
        <v>0.48898799999999998</v>
      </c>
      <c r="K2619">
        <v>0.19553399999999999</v>
      </c>
      <c r="L2619">
        <v>0.29345399999999999</v>
      </c>
      <c r="M2619" t="s">
        <v>148</v>
      </c>
    </row>
    <row r="2620" spans="1:13" x14ac:dyDescent="0.3">
      <c r="A2620" t="s">
        <v>94</v>
      </c>
      <c r="B2620">
        <v>6.3899999999999998E-2</v>
      </c>
      <c r="C2620">
        <v>0.1598</v>
      </c>
      <c r="D2620">
        <v>0</v>
      </c>
      <c r="E2620" t="s">
        <v>15</v>
      </c>
      <c r="F2620" t="s">
        <v>15</v>
      </c>
      <c r="G2620" t="s">
        <v>107</v>
      </c>
      <c r="H2620">
        <v>2021</v>
      </c>
      <c r="I2620">
        <v>0</v>
      </c>
      <c r="J2620">
        <v>0</v>
      </c>
      <c r="K2620">
        <v>0</v>
      </c>
      <c r="L2620">
        <v>0</v>
      </c>
      <c r="M2620" t="s">
        <v>149</v>
      </c>
    </row>
    <row r="2621" spans="1:13" x14ac:dyDescent="0.3">
      <c r="A2621" t="s">
        <v>94</v>
      </c>
      <c r="B2621">
        <v>0.47699999999999998</v>
      </c>
      <c r="C2621">
        <v>1.3101</v>
      </c>
      <c r="D2621">
        <v>1.2647999999999999</v>
      </c>
      <c r="E2621" t="s">
        <v>16</v>
      </c>
      <c r="F2621" t="s">
        <v>16</v>
      </c>
      <c r="G2621" t="s">
        <v>98</v>
      </c>
      <c r="H2621">
        <v>2020</v>
      </c>
      <c r="I2621">
        <v>0.71</v>
      </c>
      <c r="J2621">
        <v>0.93017099999999997</v>
      </c>
      <c r="K2621">
        <v>0.33866999999999997</v>
      </c>
      <c r="L2621">
        <v>0.59150100000000005</v>
      </c>
      <c r="M2621" t="s">
        <v>141</v>
      </c>
    </row>
    <row r="2622" spans="1:13" x14ac:dyDescent="0.3">
      <c r="A2622" t="s">
        <v>94</v>
      </c>
      <c r="B2622">
        <v>0.47699999999999998</v>
      </c>
      <c r="C2622">
        <v>1.3101</v>
      </c>
      <c r="D2622">
        <v>1.2647999999999999</v>
      </c>
      <c r="E2622" t="s">
        <v>16</v>
      </c>
      <c r="F2622" t="s">
        <v>16</v>
      </c>
      <c r="G2622" t="s">
        <v>100</v>
      </c>
      <c r="H2622">
        <v>2020</v>
      </c>
      <c r="I2622">
        <v>2.81</v>
      </c>
      <c r="J2622">
        <v>3.681381</v>
      </c>
      <c r="K2622">
        <v>1.3403700000000001</v>
      </c>
      <c r="L2622">
        <v>2.341011</v>
      </c>
      <c r="M2622" t="s">
        <v>142</v>
      </c>
    </row>
    <row r="2623" spans="1:13" x14ac:dyDescent="0.3">
      <c r="A2623" t="s">
        <v>94</v>
      </c>
      <c r="B2623">
        <v>0.47699999999999998</v>
      </c>
      <c r="C2623">
        <v>1.3101</v>
      </c>
      <c r="D2623">
        <v>1.2647999999999999</v>
      </c>
      <c r="E2623" t="s">
        <v>16</v>
      </c>
      <c r="F2623" t="s">
        <v>16</v>
      </c>
      <c r="G2623" t="s">
        <v>101</v>
      </c>
      <c r="H2623">
        <v>2020</v>
      </c>
      <c r="I2623">
        <v>1.64</v>
      </c>
      <c r="J2623">
        <v>2.1485639999999999</v>
      </c>
      <c r="K2623">
        <v>0.78227999999999986</v>
      </c>
      <c r="L2623">
        <v>1.3662840000000001</v>
      </c>
      <c r="M2623" t="s">
        <v>143</v>
      </c>
    </row>
    <row r="2624" spans="1:13" x14ac:dyDescent="0.3">
      <c r="A2624" t="s">
        <v>94</v>
      </c>
      <c r="B2624">
        <v>0.47699999999999998</v>
      </c>
      <c r="C2624">
        <v>1.3101</v>
      </c>
      <c r="D2624">
        <v>1.2647999999999999</v>
      </c>
      <c r="E2624" t="s">
        <v>16</v>
      </c>
      <c r="F2624" t="s">
        <v>16</v>
      </c>
      <c r="G2624" t="s">
        <v>102</v>
      </c>
      <c r="H2624">
        <v>2020</v>
      </c>
      <c r="I2624">
        <v>0</v>
      </c>
      <c r="J2624">
        <v>0</v>
      </c>
      <c r="K2624">
        <v>0</v>
      </c>
      <c r="L2624">
        <v>0</v>
      </c>
      <c r="M2624" t="s">
        <v>144</v>
      </c>
    </row>
    <row r="2625" spans="1:13" x14ac:dyDescent="0.3">
      <c r="A2625" t="s">
        <v>94</v>
      </c>
      <c r="B2625">
        <v>0.47699999999999998</v>
      </c>
      <c r="C2625">
        <v>1.3101</v>
      </c>
      <c r="D2625">
        <v>1.2647999999999999</v>
      </c>
      <c r="E2625" t="s">
        <v>16</v>
      </c>
      <c r="F2625" t="s">
        <v>16</v>
      </c>
      <c r="G2625" t="s">
        <v>103</v>
      </c>
      <c r="H2625">
        <v>2020</v>
      </c>
      <c r="I2625">
        <v>0</v>
      </c>
      <c r="J2625">
        <v>0</v>
      </c>
      <c r="K2625">
        <v>0</v>
      </c>
      <c r="L2625">
        <v>0</v>
      </c>
      <c r="M2625" t="s">
        <v>145</v>
      </c>
    </row>
    <row r="2626" spans="1:13" x14ac:dyDescent="0.3">
      <c r="A2626" t="s">
        <v>94</v>
      </c>
      <c r="B2626">
        <v>0.47699999999999998</v>
      </c>
      <c r="C2626">
        <v>1.3101</v>
      </c>
      <c r="D2626">
        <v>1.2647999999999999</v>
      </c>
      <c r="E2626" t="s">
        <v>16</v>
      </c>
      <c r="F2626" t="s">
        <v>16</v>
      </c>
      <c r="G2626" t="s">
        <v>104</v>
      </c>
      <c r="H2626">
        <v>2020</v>
      </c>
      <c r="I2626">
        <v>0</v>
      </c>
      <c r="J2626">
        <v>0</v>
      </c>
      <c r="K2626">
        <v>0</v>
      </c>
      <c r="L2626">
        <v>0</v>
      </c>
      <c r="M2626" t="s">
        <v>146</v>
      </c>
    </row>
    <row r="2627" spans="1:13" x14ac:dyDescent="0.3">
      <c r="A2627" t="s">
        <v>94</v>
      </c>
      <c r="B2627">
        <v>0.47699999999999998</v>
      </c>
      <c r="C2627">
        <v>1.3101</v>
      </c>
      <c r="D2627">
        <v>1.2647999999999999</v>
      </c>
      <c r="E2627" t="s">
        <v>16</v>
      </c>
      <c r="F2627" t="s">
        <v>16</v>
      </c>
      <c r="G2627" t="s">
        <v>105</v>
      </c>
      <c r="H2627">
        <v>2020</v>
      </c>
      <c r="I2627">
        <v>2.81</v>
      </c>
      <c r="J2627">
        <v>3.681381</v>
      </c>
      <c r="K2627">
        <v>1.3403700000000001</v>
      </c>
      <c r="L2627">
        <v>2.341011</v>
      </c>
      <c r="M2627" t="s">
        <v>147</v>
      </c>
    </row>
    <row r="2628" spans="1:13" x14ac:dyDescent="0.3">
      <c r="A2628" t="s">
        <v>94</v>
      </c>
      <c r="B2628">
        <v>0.47699999999999998</v>
      </c>
      <c r="C2628">
        <v>1.3101</v>
      </c>
      <c r="D2628">
        <v>1.2647999999999999</v>
      </c>
      <c r="E2628" t="s">
        <v>16</v>
      </c>
      <c r="F2628" t="s">
        <v>16</v>
      </c>
      <c r="G2628" t="s">
        <v>106</v>
      </c>
      <c r="H2628">
        <v>2020</v>
      </c>
      <c r="I2628">
        <v>3.02</v>
      </c>
      <c r="J2628">
        <v>3.956502</v>
      </c>
      <c r="K2628">
        <v>1.4405399999999999</v>
      </c>
      <c r="L2628">
        <v>2.515962</v>
      </c>
      <c r="M2628" t="s">
        <v>148</v>
      </c>
    </row>
    <row r="2629" spans="1:13" x14ac:dyDescent="0.3">
      <c r="A2629" t="s">
        <v>94</v>
      </c>
      <c r="B2629">
        <v>0.47699999999999998</v>
      </c>
      <c r="C2629">
        <v>1.3101</v>
      </c>
      <c r="D2629">
        <v>1.2647999999999999</v>
      </c>
      <c r="E2629" t="s">
        <v>16</v>
      </c>
      <c r="F2629" t="s">
        <v>16</v>
      </c>
      <c r="G2629" t="s">
        <v>107</v>
      </c>
      <c r="H2629">
        <v>2021</v>
      </c>
      <c r="I2629">
        <v>0</v>
      </c>
      <c r="J2629">
        <v>0</v>
      </c>
      <c r="K2629">
        <v>0</v>
      </c>
      <c r="L2629">
        <v>0</v>
      </c>
      <c r="M2629" t="s">
        <v>149</v>
      </c>
    </row>
    <row r="2630" spans="1:13" x14ac:dyDescent="0.3">
      <c r="A2630" t="s">
        <v>94</v>
      </c>
      <c r="B2630">
        <v>0.23019999999999999</v>
      </c>
      <c r="C2630">
        <v>0.48370000000000002</v>
      </c>
      <c r="D2630">
        <v>0.4451</v>
      </c>
      <c r="E2630" t="s">
        <v>112</v>
      </c>
      <c r="F2630" t="s">
        <v>112</v>
      </c>
      <c r="G2630" t="s">
        <v>98</v>
      </c>
      <c r="H2630">
        <v>2020</v>
      </c>
      <c r="I2630">
        <v>0.49</v>
      </c>
      <c r="J2630">
        <v>0.237013</v>
      </c>
      <c r="K2630">
        <v>0.112798</v>
      </c>
      <c r="L2630">
        <v>0.12421500000000001</v>
      </c>
      <c r="M2630" t="s">
        <v>141</v>
      </c>
    </row>
    <row r="2631" spans="1:13" x14ac:dyDescent="0.3">
      <c r="A2631" t="s">
        <v>94</v>
      </c>
      <c r="B2631">
        <v>0.23019999999999999</v>
      </c>
      <c r="C2631">
        <v>0.48370000000000002</v>
      </c>
      <c r="D2631">
        <v>0.4451</v>
      </c>
      <c r="E2631" t="s">
        <v>112</v>
      </c>
      <c r="F2631" t="s">
        <v>112</v>
      </c>
      <c r="G2631" t="s">
        <v>100</v>
      </c>
      <c r="H2631">
        <v>2020</v>
      </c>
      <c r="I2631">
        <v>0.37</v>
      </c>
      <c r="J2631">
        <v>0.17896900000000002</v>
      </c>
      <c r="K2631">
        <v>8.5174E-2</v>
      </c>
      <c r="L2631">
        <v>9.3795000000000017E-2</v>
      </c>
      <c r="M2631" t="s">
        <v>142</v>
      </c>
    </row>
    <row r="2632" spans="1:13" x14ac:dyDescent="0.3">
      <c r="A2632" t="s">
        <v>94</v>
      </c>
      <c r="B2632">
        <v>0.23019999999999999</v>
      </c>
      <c r="C2632">
        <v>0.48370000000000002</v>
      </c>
      <c r="D2632">
        <v>0.4451</v>
      </c>
      <c r="E2632" t="s">
        <v>112</v>
      </c>
      <c r="F2632" t="s">
        <v>112</v>
      </c>
      <c r="G2632" t="s">
        <v>101</v>
      </c>
      <c r="H2632">
        <v>2020</v>
      </c>
      <c r="I2632">
        <v>1.8</v>
      </c>
      <c r="J2632">
        <v>0.8706600000000001</v>
      </c>
      <c r="K2632">
        <v>0.41436000000000001</v>
      </c>
      <c r="L2632">
        <v>0.45630000000000009</v>
      </c>
      <c r="M2632" t="s">
        <v>143</v>
      </c>
    </row>
    <row r="2633" spans="1:13" x14ac:dyDescent="0.3">
      <c r="A2633" t="s">
        <v>94</v>
      </c>
      <c r="B2633">
        <v>0.23019999999999999</v>
      </c>
      <c r="C2633">
        <v>0.48370000000000002</v>
      </c>
      <c r="D2633">
        <v>0.4451</v>
      </c>
      <c r="E2633" t="s">
        <v>112</v>
      </c>
      <c r="F2633" t="s">
        <v>112</v>
      </c>
      <c r="G2633" t="s">
        <v>102</v>
      </c>
      <c r="H2633">
        <v>2020</v>
      </c>
      <c r="I2633">
        <v>0.36</v>
      </c>
      <c r="J2633">
        <v>0.17413200000000001</v>
      </c>
      <c r="K2633">
        <v>8.2871999999999987E-2</v>
      </c>
      <c r="L2633">
        <v>9.1260000000000022E-2</v>
      </c>
      <c r="M2633" t="s">
        <v>144</v>
      </c>
    </row>
    <row r="2634" spans="1:13" x14ac:dyDescent="0.3">
      <c r="A2634" t="s">
        <v>94</v>
      </c>
      <c r="B2634">
        <v>0.23019999999999999</v>
      </c>
      <c r="C2634">
        <v>0.48370000000000002</v>
      </c>
      <c r="D2634">
        <v>0.4451</v>
      </c>
      <c r="E2634" t="s">
        <v>112</v>
      </c>
      <c r="F2634" t="s">
        <v>112</v>
      </c>
      <c r="G2634" t="s">
        <v>103</v>
      </c>
      <c r="H2634">
        <v>2020</v>
      </c>
      <c r="I2634">
        <v>0</v>
      </c>
      <c r="J2634">
        <v>0</v>
      </c>
      <c r="K2634">
        <v>0</v>
      </c>
      <c r="L2634">
        <v>0</v>
      </c>
      <c r="M2634" t="s">
        <v>145</v>
      </c>
    </row>
    <row r="2635" spans="1:13" x14ac:dyDescent="0.3">
      <c r="A2635" t="s">
        <v>94</v>
      </c>
      <c r="B2635">
        <v>0.23019999999999999</v>
      </c>
      <c r="C2635">
        <v>0.48370000000000002</v>
      </c>
      <c r="D2635">
        <v>0.4451</v>
      </c>
      <c r="E2635" t="s">
        <v>112</v>
      </c>
      <c r="F2635" t="s">
        <v>112</v>
      </c>
      <c r="G2635" t="s">
        <v>104</v>
      </c>
      <c r="H2635">
        <v>2020</v>
      </c>
      <c r="I2635">
        <v>4.37</v>
      </c>
      <c r="J2635">
        <v>2.113769</v>
      </c>
      <c r="K2635">
        <v>1.0059739999999999</v>
      </c>
      <c r="L2635">
        <v>1.1077950000000001</v>
      </c>
      <c r="M2635" t="s">
        <v>146</v>
      </c>
    </row>
    <row r="2636" spans="1:13" x14ac:dyDescent="0.3">
      <c r="A2636" t="s">
        <v>94</v>
      </c>
      <c r="B2636">
        <v>0.23019999999999999</v>
      </c>
      <c r="C2636">
        <v>0.48370000000000002</v>
      </c>
      <c r="D2636">
        <v>0.4451</v>
      </c>
      <c r="E2636" t="s">
        <v>112</v>
      </c>
      <c r="F2636" t="s">
        <v>112</v>
      </c>
      <c r="G2636" t="s">
        <v>105</v>
      </c>
      <c r="H2636">
        <v>2020</v>
      </c>
      <c r="I2636">
        <v>0</v>
      </c>
      <c r="J2636">
        <v>0</v>
      </c>
      <c r="K2636">
        <v>0</v>
      </c>
      <c r="L2636">
        <v>0</v>
      </c>
      <c r="M2636" t="s">
        <v>147</v>
      </c>
    </row>
    <row r="2637" spans="1:13" x14ac:dyDescent="0.3">
      <c r="A2637" t="s">
        <v>94</v>
      </c>
      <c r="B2637">
        <v>0.23019999999999999</v>
      </c>
      <c r="C2637">
        <v>0.48370000000000002</v>
      </c>
      <c r="D2637">
        <v>0.4451</v>
      </c>
      <c r="E2637" t="s">
        <v>112</v>
      </c>
      <c r="F2637" t="s">
        <v>112</v>
      </c>
      <c r="G2637" t="s">
        <v>106</v>
      </c>
      <c r="H2637">
        <v>2020</v>
      </c>
      <c r="I2637">
        <v>1.21</v>
      </c>
      <c r="J2637">
        <v>0.58527700000000005</v>
      </c>
      <c r="K2637">
        <v>0.27854199999999996</v>
      </c>
      <c r="L2637">
        <v>0.30673500000000009</v>
      </c>
      <c r="M2637" t="s">
        <v>148</v>
      </c>
    </row>
    <row r="2638" spans="1:13" x14ac:dyDescent="0.3">
      <c r="A2638" t="s">
        <v>94</v>
      </c>
      <c r="B2638">
        <v>0.23019999999999999</v>
      </c>
      <c r="C2638">
        <v>0.48370000000000002</v>
      </c>
      <c r="D2638">
        <v>0.4451</v>
      </c>
      <c r="E2638" t="s">
        <v>112</v>
      </c>
      <c r="F2638" t="s">
        <v>112</v>
      </c>
      <c r="G2638" t="s">
        <v>107</v>
      </c>
      <c r="H2638">
        <v>2021</v>
      </c>
      <c r="I2638">
        <v>0.37</v>
      </c>
      <c r="J2638">
        <v>0.17896900000000002</v>
      </c>
      <c r="K2638">
        <v>8.5174E-2</v>
      </c>
      <c r="L2638">
        <v>9.3795000000000017E-2</v>
      </c>
      <c r="M2638" t="s">
        <v>149</v>
      </c>
    </row>
    <row r="2639" spans="1:13" x14ac:dyDescent="0.3">
      <c r="A2639" t="s">
        <v>95</v>
      </c>
      <c r="B2639">
        <v>9.6502999999999997</v>
      </c>
      <c r="C2639">
        <v>16.724399999999999</v>
      </c>
      <c r="D2639">
        <v>17.8718</v>
      </c>
      <c r="E2639" t="s">
        <v>16</v>
      </c>
      <c r="F2639" t="s">
        <v>16</v>
      </c>
      <c r="G2639" t="s">
        <v>98</v>
      </c>
      <c r="H2639">
        <v>2020</v>
      </c>
      <c r="I2639">
        <v>0.64</v>
      </c>
      <c r="J2639">
        <v>10.703616</v>
      </c>
      <c r="K2639">
        <v>6.1761920000000003</v>
      </c>
      <c r="L2639">
        <v>4.5274239999999999</v>
      </c>
      <c r="M2639" t="s">
        <v>141</v>
      </c>
    </row>
    <row r="2640" spans="1:13" x14ac:dyDescent="0.3">
      <c r="A2640" t="s">
        <v>95</v>
      </c>
      <c r="B2640">
        <v>9.6502999999999997</v>
      </c>
      <c r="C2640">
        <v>16.724399999999999</v>
      </c>
      <c r="D2640">
        <v>17.8718</v>
      </c>
      <c r="E2640" t="s">
        <v>16</v>
      </c>
      <c r="F2640" t="s">
        <v>16</v>
      </c>
      <c r="G2640" t="s">
        <v>100</v>
      </c>
      <c r="H2640">
        <v>2020</v>
      </c>
      <c r="I2640">
        <v>0.66</v>
      </c>
      <c r="J2640">
        <v>11.038104000000001</v>
      </c>
      <c r="K2640">
        <v>6.3691979999999999</v>
      </c>
      <c r="L2640">
        <v>4.6689060000000007</v>
      </c>
      <c r="M2640" t="s">
        <v>142</v>
      </c>
    </row>
    <row r="2641" spans="1:13" x14ac:dyDescent="0.3">
      <c r="A2641" t="s">
        <v>95</v>
      </c>
      <c r="B2641">
        <v>9.6502999999999997</v>
      </c>
      <c r="C2641">
        <v>16.724399999999999</v>
      </c>
      <c r="D2641">
        <v>17.8718</v>
      </c>
      <c r="E2641" t="s">
        <v>16</v>
      </c>
      <c r="F2641" t="s">
        <v>16</v>
      </c>
      <c r="G2641" t="s">
        <v>101</v>
      </c>
      <c r="H2641">
        <v>2020</v>
      </c>
      <c r="I2641">
        <v>0.34</v>
      </c>
      <c r="J2641">
        <v>5.6862960000000005</v>
      </c>
      <c r="K2641">
        <v>3.2811020000000002</v>
      </c>
      <c r="L2641">
        <v>2.4051940000000003</v>
      </c>
      <c r="M2641" t="s">
        <v>143</v>
      </c>
    </row>
    <row r="2642" spans="1:13" x14ac:dyDescent="0.3">
      <c r="A2642" t="s">
        <v>95</v>
      </c>
      <c r="B2642">
        <v>9.6502999999999997</v>
      </c>
      <c r="C2642">
        <v>16.724399999999999</v>
      </c>
      <c r="D2642">
        <v>17.8718</v>
      </c>
      <c r="E2642" t="s">
        <v>16</v>
      </c>
      <c r="F2642" t="s">
        <v>16</v>
      </c>
      <c r="G2642" t="s">
        <v>102</v>
      </c>
      <c r="H2642">
        <v>2020</v>
      </c>
      <c r="I2642">
        <v>0.98</v>
      </c>
      <c r="J2642">
        <v>16.389911999999999</v>
      </c>
      <c r="K2642">
        <v>9.4572939999999992</v>
      </c>
      <c r="L2642">
        <v>6.9326179999999997</v>
      </c>
      <c r="M2642" t="s">
        <v>144</v>
      </c>
    </row>
    <row r="2643" spans="1:13" x14ac:dyDescent="0.3">
      <c r="A2643" t="s">
        <v>95</v>
      </c>
      <c r="B2643">
        <v>9.6502999999999997</v>
      </c>
      <c r="C2643">
        <v>16.724399999999999</v>
      </c>
      <c r="D2643">
        <v>17.8718</v>
      </c>
      <c r="E2643" t="s">
        <v>16</v>
      </c>
      <c r="F2643" t="s">
        <v>16</v>
      </c>
      <c r="G2643" t="s">
        <v>103</v>
      </c>
      <c r="H2643">
        <v>2020</v>
      </c>
      <c r="I2643">
        <v>0</v>
      </c>
      <c r="J2643">
        <v>0</v>
      </c>
      <c r="K2643">
        <v>0</v>
      </c>
      <c r="L2643">
        <v>0</v>
      </c>
      <c r="M2643" t="s">
        <v>145</v>
      </c>
    </row>
    <row r="2644" spans="1:13" x14ac:dyDescent="0.3">
      <c r="A2644" t="s">
        <v>95</v>
      </c>
      <c r="B2644">
        <v>9.6502999999999997</v>
      </c>
      <c r="C2644">
        <v>16.724399999999999</v>
      </c>
      <c r="D2644">
        <v>17.8718</v>
      </c>
      <c r="E2644" t="s">
        <v>16</v>
      </c>
      <c r="F2644" t="s">
        <v>16</v>
      </c>
      <c r="G2644" t="s">
        <v>104</v>
      </c>
      <c r="H2644">
        <v>2020</v>
      </c>
      <c r="I2644">
        <v>3.37</v>
      </c>
      <c r="J2644">
        <v>56.361227999999997</v>
      </c>
      <c r="K2644">
        <v>32.521510999999997</v>
      </c>
      <c r="L2644">
        <v>23.839717</v>
      </c>
      <c r="M2644" t="s">
        <v>146</v>
      </c>
    </row>
    <row r="2645" spans="1:13" x14ac:dyDescent="0.3">
      <c r="A2645" t="s">
        <v>95</v>
      </c>
      <c r="B2645">
        <v>9.6502999999999997</v>
      </c>
      <c r="C2645">
        <v>16.724399999999999</v>
      </c>
      <c r="D2645">
        <v>17.8718</v>
      </c>
      <c r="E2645" t="s">
        <v>16</v>
      </c>
      <c r="F2645" t="s">
        <v>16</v>
      </c>
      <c r="G2645" t="s">
        <v>105</v>
      </c>
      <c r="H2645">
        <v>2020</v>
      </c>
      <c r="I2645">
        <v>4.1100000000000003</v>
      </c>
      <c r="J2645">
        <v>68.737284000000002</v>
      </c>
      <c r="K2645">
        <v>39.662733000000003</v>
      </c>
      <c r="L2645">
        <v>29.074551</v>
      </c>
      <c r="M2645" t="s">
        <v>147</v>
      </c>
    </row>
    <row r="2646" spans="1:13" x14ac:dyDescent="0.3">
      <c r="A2646" t="s">
        <v>95</v>
      </c>
      <c r="B2646">
        <v>9.6502999999999997</v>
      </c>
      <c r="C2646">
        <v>16.724399999999999</v>
      </c>
      <c r="D2646">
        <v>17.8718</v>
      </c>
      <c r="E2646" t="s">
        <v>16</v>
      </c>
      <c r="F2646" t="s">
        <v>16</v>
      </c>
      <c r="G2646" t="s">
        <v>106</v>
      </c>
      <c r="H2646">
        <v>2020</v>
      </c>
      <c r="I2646">
        <v>0.64</v>
      </c>
      <c r="J2646">
        <v>10.703616</v>
      </c>
      <c r="K2646">
        <v>6.1761920000000003</v>
      </c>
      <c r="L2646">
        <v>4.5274239999999999</v>
      </c>
      <c r="M2646" t="s">
        <v>148</v>
      </c>
    </row>
    <row r="2647" spans="1:13" x14ac:dyDescent="0.3">
      <c r="A2647" t="s">
        <v>95</v>
      </c>
      <c r="B2647">
        <v>9.6502999999999997</v>
      </c>
      <c r="C2647">
        <v>16.724399999999999</v>
      </c>
      <c r="D2647">
        <v>17.8718</v>
      </c>
      <c r="E2647" t="s">
        <v>16</v>
      </c>
      <c r="F2647" t="s">
        <v>16</v>
      </c>
      <c r="G2647" t="s">
        <v>107</v>
      </c>
      <c r="H2647">
        <v>2021</v>
      </c>
      <c r="I2647">
        <v>0.38</v>
      </c>
      <c r="J2647">
        <v>6.3552719999999994</v>
      </c>
      <c r="K2647">
        <v>3.6671139999999998</v>
      </c>
      <c r="L2647">
        <v>2.6881579999999996</v>
      </c>
      <c r="M2647" t="s">
        <v>149</v>
      </c>
    </row>
    <row r="2648" spans="1:13" x14ac:dyDescent="0.3">
      <c r="A2648" t="s">
        <v>95</v>
      </c>
      <c r="B2648">
        <v>5.8887999999999998</v>
      </c>
      <c r="C2648">
        <v>9.1418999999999997</v>
      </c>
      <c r="D2648">
        <v>9.6700999999999997</v>
      </c>
      <c r="E2648" t="s">
        <v>115</v>
      </c>
      <c r="F2648" t="s">
        <v>115</v>
      </c>
      <c r="G2648" t="s">
        <v>98</v>
      </c>
      <c r="H2648">
        <v>2020</v>
      </c>
      <c r="I2648">
        <v>7.0000000000000007E-2</v>
      </c>
      <c r="J2648">
        <v>0.63993300000000009</v>
      </c>
      <c r="K2648">
        <v>0.41221600000000003</v>
      </c>
      <c r="L2648">
        <v>0.22771700000000006</v>
      </c>
      <c r="M2648" t="s">
        <v>141</v>
      </c>
    </row>
    <row r="2649" spans="1:13" x14ac:dyDescent="0.3">
      <c r="A2649" t="s">
        <v>95</v>
      </c>
      <c r="B2649">
        <v>5.8887999999999998</v>
      </c>
      <c r="C2649">
        <v>9.1418999999999997</v>
      </c>
      <c r="D2649">
        <v>9.6700999999999997</v>
      </c>
      <c r="E2649" t="s">
        <v>115</v>
      </c>
      <c r="F2649" t="s">
        <v>115</v>
      </c>
      <c r="G2649" t="s">
        <v>100</v>
      </c>
      <c r="H2649">
        <v>2020</v>
      </c>
      <c r="I2649">
        <v>0</v>
      </c>
      <c r="J2649">
        <v>0</v>
      </c>
      <c r="K2649">
        <v>0</v>
      </c>
      <c r="L2649">
        <v>0</v>
      </c>
      <c r="M2649" t="s">
        <v>142</v>
      </c>
    </row>
    <row r="2650" spans="1:13" x14ac:dyDescent="0.3">
      <c r="A2650" t="s">
        <v>95</v>
      </c>
      <c r="B2650">
        <v>5.8887999999999998</v>
      </c>
      <c r="C2650">
        <v>9.1418999999999997</v>
      </c>
      <c r="D2650">
        <v>9.6700999999999997</v>
      </c>
      <c r="E2650" t="s">
        <v>115</v>
      </c>
      <c r="F2650" t="s">
        <v>115</v>
      </c>
      <c r="G2650" t="s">
        <v>101</v>
      </c>
      <c r="H2650">
        <v>2020</v>
      </c>
      <c r="I2650">
        <v>8.31</v>
      </c>
      <c r="J2650">
        <v>75.969189</v>
      </c>
      <c r="K2650">
        <v>48.935928000000004</v>
      </c>
      <c r="L2650">
        <v>27.033260999999996</v>
      </c>
      <c r="M2650" t="s">
        <v>143</v>
      </c>
    </row>
    <row r="2651" spans="1:13" x14ac:dyDescent="0.3">
      <c r="A2651" t="s">
        <v>95</v>
      </c>
      <c r="B2651">
        <v>5.8887999999999998</v>
      </c>
      <c r="C2651">
        <v>9.1418999999999997</v>
      </c>
      <c r="D2651">
        <v>9.6700999999999997</v>
      </c>
      <c r="E2651" t="s">
        <v>115</v>
      </c>
      <c r="F2651" t="s">
        <v>115</v>
      </c>
      <c r="G2651" t="s">
        <v>102</v>
      </c>
      <c r="H2651">
        <v>2020</v>
      </c>
      <c r="I2651">
        <v>0</v>
      </c>
      <c r="J2651">
        <v>0</v>
      </c>
      <c r="K2651">
        <v>0</v>
      </c>
      <c r="L2651">
        <v>0</v>
      </c>
      <c r="M2651" t="s">
        <v>144</v>
      </c>
    </row>
    <row r="2652" spans="1:13" x14ac:dyDescent="0.3">
      <c r="A2652" t="s">
        <v>95</v>
      </c>
      <c r="B2652">
        <v>5.8887999999999998</v>
      </c>
      <c r="C2652">
        <v>9.1418999999999997</v>
      </c>
      <c r="D2652">
        <v>9.6700999999999997</v>
      </c>
      <c r="E2652" t="s">
        <v>115</v>
      </c>
      <c r="F2652" t="s">
        <v>115</v>
      </c>
      <c r="G2652" t="s">
        <v>103</v>
      </c>
      <c r="H2652">
        <v>2020</v>
      </c>
      <c r="I2652">
        <v>0.39</v>
      </c>
      <c r="J2652">
        <v>3.5653410000000001</v>
      </c>
      <c r="K2652">
        <v>2.2966319999999998</v>
      </c>
      <c r="L2652">
        <v>1.2687090000000003</v>
      </c>
      <c r="M2652" t="s">
        <v>145</v>
      </c>
    </row>
    <row r="2653" spans="1:13" x14ac:dyDescent="0.3">
      <c r="A2653" t="s">
        <v>95</v>
      </c>
      <c r="B2653">
        <v>5.8887999999999998</v>
      </c>
      <c r="C2653">
        <v>9.1418999999999997</v>
      </c>
      <c r="D2653">
        <v>9.6700999999999997</v>
      </c>
      <c r="E2653" t="s">
        <v>115</v>
      </c>
      <c r="F2653" t="s">
        <v>115</v>
      </c>
      <c r="G2653" t="s">
        <v>104</v>
      </c>
      <c r="H2653">
        <v>2020</v>
      </c>
      <c r="I2653">
        <v>0</v>
      </c>
      <c r="J2653">
        <v>0</v>
      </c>
      <c r="K2653">
        <v>0</v>
      </c>
      <c r="L2653">
        <v>0</v>
      </c>
      <c r="M2653" t="s">
        <v>146</v>
      </c>
    </row>
    <row r="2654" spans="1:13" x14ac:dyDescent="0.3">
      <c r="A2654" t="s">
        <v>95</v>
      </c>
      <c r="B2654">
        <v>5.8887999999999998</v>
      </c>
      <c r="C2654">
        <v>9.1418999999999997</v>
      </c>
      <c r="D2654">
        <v>9.6700999999999997</v>
      </c>
      <c r="E2654" t="s">
        <v>115</v>
      </c>
      <c r="F2654" t="s">
        <v>115</v>
      </c>
      <c r="G2654" t="s">
        <v>105</v>
      </c>
      <c r="H2654">
        <v>2020</v>
      </c>
      <c r="I2654">
        <v>4.88</v>
      </c>
      <c r="J2654">
        <v>44.612471999999997</v>
      </c>
      <c r="K2654">
        <v>28.737344</v>
      </c>
      <c r="L2654">
        <v>15.875127999999997</v>
      </c>
      <c r="M2654" t="s">
        <v>147</v>
      </c>
    </row>
    <row r="2655" spans="1:13" x14ac:dyDescent="0.3">
      <c r="A2655" t="s">
        <v>95</v>
      </c>
      <c r="B2655">
        <v>5.8887999999999998</v>
      </c>
      <c r="C2655">
        <v>9.1418999999999997</v>
      </c>
      <c r="D2655">
        <v>9.6700999999999997</v>
      </c>
      <c r="E2655" t="s">
        <v>115</v>
      </c>
      <c r="F2655" t="s">
        <v>115</v>
      </c>
      <c r="G2655" t="s">
        <v>106</v>
      </c>
      <c r="H2655">
        <v>2020</v>
      </c>
      <c r="I2655">
        <v>0</v>
      </c>
      <c r="J2655">
        <v>0</v>
      </c>
      <c r="K2655">
        <v>0</v>
      </c>
      <c r="L2655">
        <v>0</v>
      </c>
      <c r="M2655" t="s">
        <v>148</v>
      </c>
    </row>
    <row r="2656" spans="1:13" x14ac:dyDescent="0.3">
      <c r="A2656" t="s">
        <v>95</v>
      </c>
      <c r="B2656">
        <v>5.8887999999999998</v>
      </c>
      <c r="C2656">
        <v>9.1418999999999997</v>
      </c>
      <c r="D2656">
        <v>9.6700999999999997</v>
      </c>
      <c r="E2656" t="s">
        <v>115</v>
      </c>
      <c r="F2656" t="s">
        <v>115</v>
      </c>
      <c r="G2656" t="s">
        <v>107</v>
      </c>
      <c r="H2656">
        <v>2021</v>
      </c>
      <c r="I2656">
        <v>3.93</v>
      </c>
      <c r="J2656">
        <v>35.927667</v>
      </c>
      <c r="K2656">
        <v>23.142983999999998</v>
      </c>
      <c r="L2656">
        <v>12.784683000000001</v>
      </c>
      <c r="M2656" t="s">
        <v>149</v>
      </c>
    </row>
    <row r="2657" spans="1:13" x14ac:dyDescent="0.3">
      <c r="A2657" t="s">
        <v>95</v>
      </c>
      <c r="B2657">
        <v>4.1741999999999999</v>
      </c>
      <c r="C2657">
        <v>6.6896000000000004</v>
      </c>
      <c r="D2657">
        <v>8.1646000000000001</v>
      </c>
      <c r="E2657" t="s">
        <v>15</v>
      </c>
      <c r="F2657" t="s">
        <v>15</v>
      </c>
      <c r="G2657" t="s">
        <v>98</v>
      </c>
      <c r="H2657">
        <v>2020</v>
      </c>
      <c r="I2657">
        <v>0</v>
      </c>
      <c r="J2657">
        <v>0</v>
      </c>
      <c r="K2657">
        <v>0</v>
      </c>
      <c r="L2657">
        <v>0</v>
      </c>
      <c r="M2657" t="s">
        <v>141</v>
      </c>
    </row>
    <row r="2658" spans="1:13" x14ac:dyDescent="0.3">
      <c r="A2658" t="s">
        <v>95</v>
      </c>
      <c r="B2658">
        <v>4.1741999999999999</v>
      </c>
      <c r="C2658">
        <v>6.6896000000000004</v>
      </c>
      <c r="D2658">
        <v>8.1646000000000001</v>
      </c>
      <c r="E2658" t="s">
        <v>15</v>
      </c>
      <c r="F2658" t="s">
        <v>15</v>
      </c>
      <c r="G2658" t="s">
        <v>100</v>
      </c>
      <c r="H2658">
        <v>2020</v>
      </c>
      <c r="I2658">
        <v>4.88</v>
      </c>
      <c r="J2658">
        <v>32.645248000000002</v>
      </c>
      <c r="K2658">
        <v>20.370096</v>
      </c>
      <c r="L2658">
        <v>12.275152000000002</v>
      </c>
      <c r="M2658" t="s">
        <v>142</v>
      </c>
    </row>
    <row r="2659" spans="1:13" x14ac:dyDescent="0.3">
      <c r="A2659" t="s">
        <v>95</v>
      </c>
      <c r="B2659">
        <v>4.1741999999999999</v>
      </c>
      <c r="C2659">
        <v>6.6896000000000004</v>
      </c>
      <c r="D2659">
        <v>8.1646000000000001</v>
      </c>
      <c r="E2659" t="s">
        <v>15</v>
      </c>
      <c r="F2659" t="s">
        <v>15</v>
      </c>
      <c r="G2659" t="s">
        <v>101</v>
      </c>
      <c r="H2659">
        <v>2020</v>
      </c>
      <c r="I2659">
        <v>3.28</v>
      </c>
      <c r="J2659">
        <v>21.941887999999999</v>
      </c>
      <c r="K2659">
        <v>13.691375999999998</v>
      </c>
      <c r="L2659">
        <v>8.2505120000000005</v>
      </c>
      <c r="M2659" t="s">
        <v>143</v>
      </c>
    </row>
    <row r="2660" spans="1:13" x14ac:dyDescent="0.3">
      <c r="A2660" t="s">
        <v>95</v>
      </c>
      <c r="B2660">
        <v>4.1741999999999999</v>
      </c>
      <c r="C2660">
        <v>6.6896000000000004</v>
      </c>
      <c r="D2660">
        <v>8.1646000000000001</v>
      </c>
      <c r="E2660" t="s">
        <v>15</v>
      </c>
      <c r="F2660" t="s">
        <v>15</v>
      </c>
      <c r="G2660" t="s">
        <v>102</v>
      </c>
      <c r="H2660">
        <v>2020</v>
      </c>
      <c r="I2660">
        <v>0</v>
      </c>
      <c r="J2660">
        <v>0</v>
      </c>
      <c r="K2660">
        <v>0</v>
      </c>
      <c r="L2660">
        <v>0</v>
      </c>
      <c r="M2660" t="s">
        <v>144</v>
      </c>
    </row>
    <row r="2661" spans="1:13" x14ac:dyDescent="0.3">
      <c r="A2661" t="s">
        <v>95</v>
      </c>
      <c r="B2661">
        <v>4.1741999999999999</v>
      </c>
      <c r="C2661">
        <v>6.6896000000000004</v>
      </c>
      <c r="D2661">
        <v>8.1646000000000001</v>
      </c>
      <c r="E2661" t="s">
        <v>15</v>
      </c>
      <c r="F2661" t="s">
        <v>15</v>
      </c>
      <c r="G2661" t="s">
        <v>103</v>
      </c>
      <c r="H2661">
        <v>2020</v>
      </c>
      <c r="I2661">
        <v>1.1299999999999999</v>
      </c>
      <c r="J2661">
        <v>7.5592480000000002</v>
      </c>
      <c r="K2661">
        <v>4.7168459999999994</v>
      </c>
      <c r="L2661">
        <v>2.8424020000000008</v>
      </c>
      <c r="M2661" t="s">
        <v>145</v>
      </c>
    </row>
    <row r="2662" spans="1:13" x14ac:dyDescent="0.3">
      <c r="A2662" t="s">
        <v>95</v>
      </c>
      <c r="B2662">
        <v>4.1741999999999999</v>
      </c>
      <c r="C2662">
        <v>6.6896000000000004</v>
      </c>
      <c r="D2662">
        <v>8.1646000000000001</v>
      </c>
      <c r="E2662" t="s">
        <v>15</v>
      </c>
      <c r="F2662" t="s">
        <v>15</v>
      </c>
      <c r="G2662" t="s">
        <v>104</v>
      </c>
      <c r="H2662">
        <v>2020</v>
      </c>
      <c r="I2662">
        <v>3.18</v>
      </c>
      <c r="J2662">
        <v>21.272928000000004</v>
      </c>
      <c r="K2662">
        <v>13.273956</v>
      </c>
      <c r="L2662">
        <v>7.9989720000000037</v>
      </c>
      <c r="M2662" t="s">
        <v>146</v>
      </c>
    </row>
    <row r="2663" spans="1:13" x14ac:dyDescent="0.3">
      <c r="A2663" t="s">
        <v>95</v>
      </c>
      <c r="B2663">
        <v>4.1741999999999999</v>
      </c>
      <c r="C2663">
        <v>6.6896000000000004</v>
      </c>
      <c r="D2663">
        <v>8.1646000000000001</v>
      </c>
      <c r="E2663" t="s">
        <v>15</v>
      </c>
      <c r="F2663" t="s">
        <v>15</v>
      </c>
      <c r="G2663" t="s">
        <v>105</v>
      </c>
      <c r="H2663">
        <v>2020</v>
      </c>
      <c r="I2663">
        <v>3.7</v>
      </c>
      <c r="J2663">
        <v>24.751520000000003</v>
      </c>
      <c r="K2663">
        <v>15.44454</v>
      </c>
      <c r="L2663">
        <v>9.3069800000000029</v>
      </c>
      <c r="M2663" t="s">
        <v>147</v>
      </c>
    </row>
    <row r="2664" spans="1:13" x14ac:dyDescent="0.3">
      <c r="A2664" t="s">
        <v>95</v>
      </c>
      <c r="B2664">
        <v>4.1741999999999999</v>
      </c>
      <c r="C2664">
        <v>6.6896000000000004</v>
      </c>
      <c r="D2664">
        <v>8.1646000000000001</v>
      </c>
      <c r="E2664" t="s">
        <v>15</v>
      </c>
      <c r="F2664" t="s">
        <v>15</v>
      </c>
      <c r="G2664" t="s">
        <v>106</v>
      </c>
      <c r="H2664">
        <v>2020</v>
      </c>
      <c r="I2664">
        <v>7</v>
      </c>
      <c r="J2664">
        <v>46.827200000000005</v>
      </c>
      <c r="K2664">
        <v>29.2194</v>
      </c>
      <c r="L2664">
        <v>17.607800000000005</v>
      </c>
      <c r="M2664" t="s">
        <v>148</v>
      </c>
    </row>
    <row r="2665" spans="1:13" x14ac:dyDescent="0.3">
      <c r="A2665" t="s">
        <v>95</v>
      </c>
      <c r="B2665">
        <v>4.1741999999999999</v>
      </c>
      <c r="C2665">
        <v>6.6896000000000004</v>
      </c>
      <c r="D2665">
        <v>8.1646000000000001</v>
      </c>
      <c r="E2665" t="s">
        <v>15</v>
      </c>
      <c r="F2665" t="s">
        <v>15</v>
      </c>
      <c r="G2665" t="s">
        <v>107</v>
      </c>
      <c r="H2665">
        <v>2021</v>
      </c>
      <c r="I2665">
        <v>4.7300000000000004</v>
      </c>
      <c r="J2665">
        <v>31.641808000000005</v>
      </c>
      <c r="K2665">
        <v>19.743966</v>
      </c>
      <c r="L2665">
        <v>11.897842000000004</v>
      </c>
      <c r="M2665" t="s">
        <v>149</v>
      </c>
    </row>
    <row r="2666" spans="1:13" x14ac:dyDescent="0.3">
      <c r="A2666" t="s">
        <v>95</v>
      </c>
      <c r="B2666">
        <v>14.3368</v>
      </c>
      <c r="C2666">
        <v>24.950099999999999</v>
      </c>
      <c r="D2666">
        <v>0</v>
      </c>
      <c r="E2666" t="s">
        <v>116</v>
      </c>
      <c r="F2666" t="s">
        <v>116</v>
      </c>
      <c r="G2666" t="s">
        <v>98</v>
      </c>
      <c r="H2666">
        <v>2020</v>
      </c>
      <c r="I2666">
        <v>0</v>
      </c>
      <c r="J2666">
        <v>0</v>
      </c>
      <c r="K2666">
        <v>0</v>
      </c>
      <c r="L2666">
        <v>0</v>
      </c>
      <c r="M2666" t="s">
        <v>141</v>
      </c>
    </row>
    <row r="2667" spans="1:13" x14ac:dyDescent="0.3">
      <c r="A2667" t="s">
        <v>95</v>
      </c>
      <c r="B2667">
        <v>14.3368</v>
      </c>
      <c r="C2667">
        <v>24.950099999999999</v>
      </c>
      <c r="D2667">
        <v>0</v>
      </c>
      <c r="E2667" t="s">
        <v>116</v>
      </c>
      <c r="F2667" t="s">
        <v>116</v>
      </c>
      <c r="G2667" t="s">
        <v>100</v>
      </c>
      <c r="H2667">
        <v>2020</v>
      </c>
      <c r="I2667">
        <v>0</v>
      </c>
      <c r="J2667">
        <v>0</v>
      </c>
      <c r="K2667">
        <v>0</v>
      </c>
      <c r="L2667">
        <v>0</v>
      </c>
      <c r="M2667" t="s">
        <v>142</v>
      </c>
    </row>
    <row r="2668" spans="1:13" x14ac:dyDescent="0.3">
      <c r="A2668" t="s">
        <v>95</v>
      </c>
      <c r="B2668">
        <v>14.3368</v>
      </c>
      <c r="C2668">
        <v>24.950099999999999</v>
      </c>
      <c r="D2668">
        <v>0</v>
      </c>
      <c r="E2668" t="s">
        <v>116</v>
      </c>
      <c r="F2668" t="s">
        <v>116</v>
      </c>
      <c r="G2668" t="s">
        <v>101</v>
      </c>
      <c r="H2668">
        <v>2020</v>
      </c>
      <c r="I2668">
        <v>0.77</v>
      </c>
      <c r="J2668">
        <v>19.211576999999998</v>
      </c>
      <c r="K2668">
        <v>11.039336</v>
      </c>
      <c r="L2668">
        <v>8.1722409999999979</v>
      </c>
      <c r="M2668" t="s">
        <v>143</v>
      </c>
    </row>
    <row r="2669" spans="1:13" x14ac:dyDescent="0.3">
      <c r="A2669" t="s">
        <v>95</v>
      </c>
      <c r="B2669">
        <v>14.3368</v>
      </c>
      <c r="C2669">
        <v>24.950099999999999</v>
      </c>
      <c r="D2669">
        <v>0</v>
      </c>
      <c r="E2669" t="s">
        <v>116</v>
      </c>
      <c r="F2669" t="s">
        <v>116</v>
      </c>
      <c r="G2669" t="s">
        <v>102</v>
      </c>
      <c r="H2669">
        <v>2020</v>
      </c>
      <c r="I2669">
        <v>1.01</v>
      </c>
      <c r="J2669">
        <v>25.199600999999998</v>
      </c>
      <c r="K2669">
        <v>14.480168000000001</v>
      </c>
      <c r="L2669">
        <v>10.719432999999997</v>
      </c>
      <c r="M2669" t="s">
        <v>144</v>
      </c>
    </row>
    <row r="2670" spans="1:13" x14ac:dyDescent="0.3">
      <c r="A2670" t="s">
        <v>95</v>
      </c>
      <c r="B2670">
        <v>14.3368</v>
      </c>
      <c r="C2670">
        <v>24.950099999999999</v>
      </c>
      <c r="D2670">
        <v>0</v>
      </c>
      <c r="E2670" t="s">
        <v>116</v>
      </c>
      <c r="F2670" t="s">
        <v>116</v>
      </c>
      <c r="G2670" t="s">
        <v>103</v>
      </c>
      <c r="H2670">
        <v>2020</v>
      </c>
      <c r="I2670">
        <v>0</v>
      </c>
      <c r="J2670">
        <v>0</v>
      </c>
      <c r="K2670">
        <v>0</v>
      </c>
      <c r="L2670">
        <v>0</v>
      </c>
      <c r="M2670" t="s">
        <v>145</v>
      </c>
    </row>
    <row r="2671" spans="1:13" x14ac:dyDescent="0.3">
      <c r="A2671" t="s">
        <v>95</v>
      </c>
      <c r="B2671">
        <v>14.3368</v>
      </c>
      <c r="C2671">
        <v>24.950099999999999</v>
      </c>
      <c r="D2671">
        <v>0</v>
      </c>
      <c r="E2671" t="s">
        <v>116</v>
      </c>
      <c r="F2671" t="s">
        <v>116</v>
      </c>
      <c r="G2671" t="s">
        <v>104</v>
      </c>
      <c r="H2671">
        <v>2020</v>
      </c>
      <c r="I2671">
        <v>0</v>
      </c>
      <c r="J2671">
        <v>0</v>
      </c>
      <c r="K2671">
        <v>0</v>
      </c>
      <c r="L2671">
        <v>0</v>
      </c>
      <c r="M2671" t="s">
        <v>146</v>
      </c>
    </row>
    <row r="2672" spans="1:13" x14ac:dyDescent="0.3">
      <c r="A2672" t="s">
        <v>95</v>
      </c>
      <c r="B2672">
        <v>14.3368</v>
      </c>
      <c r="C2672">
        <v>24.950099999999999</v>
      </c>
      <c r="D2672">
        <v>0</v>
      </c>
      <c r="E2672" t="s">
        <v>116</v>
      </c>
      <c r="F2672" t="s">
        <v>116</v>
      </c>
      <c r="G2672" t="s">
        <v>105</v>
      </c>
      <c r="H2672">
        <v>2020</v>
      </c>
      <c r="I2672">
        <v>0</v>
      </c>
      <c r="J2672">
        <v>0</v>
      </c>
      <c r="K2672">
        <v>0</v>
      </c>
      <c r="L2672">
        <v>0</v>
      </c>
      <c r="M2672" t="s">
        <v>147</v>
      </c>
    </row>
    <row r="2673" spans="1:13" x14ac:dyDescent="0.3">
      <c r="A2673" t="s">
        <v>95</v>
      </c>
      <c r="B2673">
        <v>14.3368</v>
      </c>
      <c r="C2673">
        <v>24.950099999999999</v>
      </c>
      <c r="D2673">
        <v>0</v>
      </c>
      <c r="E2673" t="s">
        <v>116</v>
      </c>
      <c r="F2673" t="s">
        <v>116</v>
      </c>
      <c r="G2673" t="s">
        <v>106</v>
      </c>
      <c r="H2673">
        <v>2020</v>
      </c>
      <c r="I2673">
        <v>0.51</v>
      </c>
      <c r="J2673">
        <v>12.724551</v>
      </c>
      <c r="K2673">
        <v>7.3117679999999998</v>
      </c>
      <c r="L2673">
        <v>5.4127830000000001</v>
      </c>
      <c r="M2673" t="s">
        <v>148</v>
      </c>
    </row>
    <row r="2674" spans="1:13" x14ac:dyDescent="0.3">
      <c r="A2674" t="s">
        <v>95</v>
      </c>
      <c r="B2674">
        <v>14.3368</v>
      </c>
      <c r="C2674">
        <v>24.950099999999999</v>
      </c>
      <c r="D2674">
        <v>0</v>
      </c>
      <c r="E2674" t="s">
        <v>116</v>
      </c>
      <c r="F2674" t="s">
        <v>116</v>
      </c>
      <c r="G2674" t="s">
        <v>107</v>
      </c>
      <c r="H2674">
        <v>2021</v>
      </c>
      <c r="I2674">
        <v>0</v>
      </c>
      <c r="J2674">
        <v>0</v>
      </c>
      <c r="K2674">
        <v>0</v>
      </c>
      <c r="L2674">
        <v>0</v>
      </c>
      <c r="M2674" t="s">
        <v>149</v>
      </c>
    </row>
    <row r="2675" spans="1:13" x14ac:dyDescent="0.3">
      <c r="A2675" t="s">
        <v>95</v>
      </c>
      <c r="B2675">
        <v>13.0458</v>
      </c>
      <c r="C2675">
        <v>17.544599999999999</v>
      </c>
      <c r="D2675">
        <v>18.732299999999999</v>
      </c>
      <c r="E2675" t="s">
        <v>112</v>
      </c>
      <c r="F2675" t="s">
        <v>112</v>
      </c>
      <c r="G2675" t="s">
        <v>98</v>
      </c>
      <c r="H2675">
        <v>2020</v>
      </c>
      <c r="I2675">
        <v>10.89</v>
      </c>
      <c r="J2675">
        <v>191.06069400000001</v>
      </c>
      <c r="K2675">
        <v>142.06876199999999</v>
      </c>
      <c r="L2675">
        <v>48.99193200000002</v>
      </c>
      <c r="M2675" t="s">
        <v>141</v>
      </c>
    </row>
    <row r="2676" spans="1:13" x14ac:dyDescent="0.3">
      <c r="A2676" t="s">
        <v>95</v>
      </c>
      <c r="B2676">
        <v>13.0458</v>
      </c>
      <c r="C2676">
        <v>17.544599999999999</v>
      </c>
      <c r="D2676">
        <v>18.732299999999999</v>
      </c>
      <c r="E2676" t="s">
        <v>112</v>
      </c>
      <c r="F2676" t="s">
        <v>112</v>
      </c>
      <c r="G2676" t="s">
        <v>100</v>
      </c>
      <c r="H2676">
        <v>2020</v>
      </c>
      <c r="I2676">
        <v>7.4</v>
      </c>
      <c r="J2676">
        <v>129.83004</v>
      </c>
      <c r="K2676">
        <v>96.538920000000005</v>
      </c>
      <c r="L2676">
        <v>33.291119999999992</v>
      </c>
      <c r="M2676" t="s">
        <v>142</v>
      </c>
    </row>
    <row r="2677" spans="1:13" x14ac:dyDescent="0.3">
      <c r="A2677" t="s">
        <v>95</v>
      </c>
      <c r="B2677">
        <v>13.0458</v>
      </c>
      <c r="C2677">
        <v>17.544599999999999</v>
      </c>
      <c r="D2677">
        <v>18.732299999999999</v>
      </c>
      <c r="E2677" t="s">
        <v>112</v>
      </c>
      <c r="F2677" t="s">
        <v>112</v>
      </c>
      <c r="G2677" t="s">
        <v>101</v>
      </c>
      <c r="H2677">
        <v>2020</v>
      </c>
      <c r="I2677">
        <v>0</v>
      </c>
      <c r="J2677">
        <v>0</v>
      </c>
      <c r="K2677">
        <v>0</v>
      </c>
      <c r="L2677">
        <v>0</v>
      </c>
      <c r="M2677" t="s">
        <v>143</v>
      </c>
    </row>
    <row r="2678" spans="1:13" x14ac:dyDescent="0.3">
      <c r="A2678" t="s">
        <v>95</v>
      </c>
      <c r="B2678">
        <v>13.0458</v>
      </c>
      <c r="C2678">
        <v>17.544599999999999</v>
      </c>
      <c r="D2678">
        <v>18.732299999999999</v>
      </c>
      <c r="E2678" t="s">
        <v>112</v>
      </c>
      <c r="F2678" t="s">
        <v>112</v>
      </c>
      <c r="G2678" t="s">
        <v>102</v>
      </c>
      <c r="H2678">
        <v>2020</v>
      </c>
      <c r="I2678">
        <v>3.04</v>
      </c>
      <c r="J2678">
        <v>53.335583999999997</v>
      </c>
      <c r="K2678">
        <v>39.659232000000003</v>
      </c>
      <c r="L2678">
        <v>13.676351999999994</v>
      </c>
      <c r="M2678" t="s">
        <v>144</v>
      </c>
    </row>
    <row r="2679" spans="1:13" x14ac:dyDescent="0.3">
      <c r="A2679" t="s">
        <v>95</v>
      </c>
      <c r="B2679">
        <v>13.0458</v>
      </c>
      <c r="C2679">
        <v>17.544599999999999</v>
      </c>
      <c r="D2679">
        <v>18.732299999999999</v>
      </c>
      <c r="E2679" t="s">
        <v>112</v>
      </c>
      <c r="F2679" t="s">
        <v>112</v>
      </c>
      <c r="G2679" t="s">
        <v>103</v>
      </c>
      <c r="H2679">
        <v>2020</v>
      </c>
      <c r="I2679">
        <v>0</v>
      </c>
      <c r="J2679">
        <v>0</v>
      </c>
      <c r="K2679">
        <v>0</v>
      </c>
      <c r="L2679">
        <v>0</v>
      </c>
      <c r="M2679" t="s">
        <v>145</v>
      </c>
    </row>
    <row r="2680" spans="1:13" x14ac:dyDescent="0.3">
      <c r="A2680" t="s">
        <v>95</v>
      </c>
      <c r="B2680">
        <v>13.0458</v>
      </c>
      <c r="C2680">
        <v>17.544599999999999</v>
      </c>
      <c r="D2680">
        <v>18.732299999999999</v>
      </c>
      <c r="E2680" t="s">
        <v>112</v>
      </c>
      <c r="F2680" t="s">
        <v>112</v>
      </c>
      <c r="G2680" t="s">
        <v>104</v>
      </c>
      <c r="H2680">
        <v>2020</v>
      </c>
      <c r="I2680">
        <v>2.2599999999999998</v>
      </c>
      <c r="J2680">
        <v>39.650795999999993</v>
      </c>
      <c r="K2680">
        <v>29.483507999999997</v>
      </c>
      <c r="L2680">
        <v>10.167287999999996</v>
      </c>
      <c r="M2680" t="s">
        <v>146</v>
      </c>
    </row>
    <row r="2681" spans="1:13" x14ac:dyDescent="0.3">
      <c r="A2681" t="s">
        <v>95</v>
      </c>
      <c r="B2681">
        <v>13.0458</v>
      </c>
      <c r="C2681">
        <v>17.544599999999999</v>
      </c>
      <c r="D2681">
        <v>18.732299999999999</v>
      </c>
      <c r="E2681" t="s">
        <v>112</v>
      </c>
      <c r="F2681" t="s">
        <v>112</v>
      </c>
      <c r="G2681" t="s">
        <v>105</v>
      </c>
      <c r="H2681">
        <v>2020</v>
      </c>
      <c r="I2681">
        <v>0.21</v>
      </c>
      <c r="J2681">
        <v>3.6843659999999998</v>
      </c>
      <c r="K2681">
        <v>2.7396179999999997</v>
      </c>
      <c r="L2681">
        <v>0.94474800000000014</v>
      </c>
      <c r="M2681" t="s">
        <v>147</v>
      </c>
    </row>
    <row r="2682" spans="1:13" x14ac:dyDescent="0.3">
      <c r="A2682" t="s">
        <v>95</v>
      </c>
      <c r="B2682">
        <v>13.0458</v>
      </c>
      <c r="C2682">
        <v>17.544599999999999</v>
      </c>
      <c r="D2682">
        <v>18.732299999999999</v>
      </c>
      <c r="E2682" t="s">
        <v>112</v>
      </c>
      <c r="F2682" t="s">
        <v>112</v>
      </c>
      <c r="G2682" t="s">
        <v>106</v>
      </c>
      <c r="H2682">
        <v>2020</v>
      </c>
      <c r="I2682">
        <v>12.46</v>
      </c>
      <c r="J2682">
        <v>218.605716</v>
      </c>
      <c r="K2682">
        <v>162.550668</v>
      </c>
      <c r="L2682">
        <v>56.055047999999999</v>
      </c>
      <c r="M2682" t="s">
        <v>148</v>
      </c>
    </row>
    <row r="2683" spans="1:13" x14ac:dyDescent="0.3">
      <c r="A2683" t="s">
        <v>95</v>
      </c>
      <c r="B2683">
        <v>13.0458</v>
      </c>
      <c r="C2683">
        <v>17.544599999999999</v>
      </c>
      <c r="D2683">
        <v>18.732299999999999</v>
      </c>
      <c r="E2683" t="s">
        <v>112</v>
      </c>
      <c r="F2683" t="s">
        <v>112</v>
      </c>
      <c r="G2683" t="s">
        <v>107</v>
      </c>
      <c r="H2683">
        <v>2021</v>
      </c>
      <c r="I2683">
        <v>17.670000000000002</v>
      </c>
      <c r="J2683">
        <v>310.013082</v>
      </c>
      <c r="K2683">
        <v>230.51928600000002</v>
      </c>
      <c r="L2683">
        <v>79.493795999999975</v>
      </c>
      <c r="M2683" t="s">
        <v>149</v>
      </c>
    </row>
    <row r="2684" spans="1:13" x14ac:dyDescent="0.3">
      <c r="A2684" t="s">
        <v>63</v>
      </c>
      <c r="B2684">
        <v>7.7645</v>
      </c>
      <c r="C2684">
        <v>6.4881000000000002</v>
      </c>
      <c r="D2684">
        <v>13.145099999999999</v>
      </c>
      <c r="E2684" t="s">
        <v>116</v>
      </c>
      <c r="F2684" t="s">
        <v>116</v>
      </c>
      <c r="G2684" t="s">
        <v>98</v>
      </c>
      <c r="H2684">
        <v>2020</v>
      </c>
      <c r="I2684">
        <v>1.28</v>
      </c>
      <c r="J2684">
        <v>8.304768000000001</v>
      </c>
      <c r="K2684">
        <v>9.9385600000000007</v>
      </c>
      <c r="L2684">
        <v>-1.6337919999999997</v>
      </c>
      <c r="M2684" t="s">
        <v>141</v>
      </c>
    </row>
    <row r="2685" spans="1:13" x14ac:dyDescent="0.3">
      <c r="A2685" t="s">
        <v>63</v>
      </c>
      <c r="B2685">
        <v>7.7645</v>
      </c>
      <c r="C2685">
        <v>6.4881000000000002</v>
      </c>
      <c r="D2685">
        <v>13.145099999999999</v>
      </c>
      <c r="E2685" t="s">
        <v>116</v>
      </c>
      <c r="F2685" t="s">
        <v>116</v>
      </c>
      <c r="G2685" t="s">
        <v>100</v>
      </c>
      <c r="H2685">
        <v>2020</v>
      </c>
      <c r="I2685">
        <v>0</v>
      </c>
      <c r="J2685">
        <v>0</v>
      </c>
      <c r="K2685">
        <v>0</v>
      </c>
      <c r="L2685">
        <v>0</v>
      </c>
      <c r="M2685" t="s">
        <v>142</v>
      </c>
    </row>
    <row r="2686" spans="1:13" x14ac:dyDescent="0.3">
      <c r="A2686" t="s">
        <v>63</v>
      </c>
      <c r="B2686">
        <v>7.7645</v>
      </c>
      <c r="C2686">
        <v>6.4881000000000002</v>
      </c>
      <c r="D2686">
        <v>13.145099999999999</v>
      </c>
      <c r="E2686" t="s">
        <v>116</v>
      </c>
      <c r="F2686" t="s">
        <v>116</v>
      </c>
      <c r="G2686" t="s">
        <v>101</v>
      </c>
      <c r="H2686">
        <v>2020</v>
      </c>
      <c r="I2686">
        <v>0</v>
      </c>
      <c r="J2686">
        <v>0</v>
      </c>
      <c r="K2686">
        <v>0</v>
      </c>
      <c r="L2686">
        <v>0</v>
      </c>
      <c r="M2686" t="s">
        <v>143</v>
      </c>
    </row>
    <row r="2687" spans="1:13" x14ac:dyDescent="0.3">
      <c r="A2687" t="s">
        <v>63</v>
      </c>
      <c r="B2687">
        <v>7.7645</v>
      </c>
      <c r="C2687">
        <v>6.4881000000000002</v>
      </c>
      <c r="D2687">
        <v>13.145099999999999</v>
      </c>
      <c r="E2687" t="s">
        <v>116</v>
      </c>
      <c r="F2687" t="s">
        <v>116</v>
      </c>
      <c r="G2687" t="s">
        <v>102</v>
      </c>
      <c r="H2687">
        <v>2020</v>
      </c>
      <c r="I2687">
        <v>0.41</v>
      </c>
      <c r="J2687">
        <v>2.6601209999999997</v>
      </c>
      <c r="K2687">
        <v>3.1834449999999999</v>
      </c>
      <c r="L2687">
        <v>-0.52332400000000012</v>
      </c>
      <c r="M2687" t="s">
        <v>144</v>
      </c>
    </row>
    <row r="2688" spans="1:13" x14ac:dyDescent="0.3">
      <c r="A2688" t="s">
        <v>63</v>
      </c>
      <c r="B2688">
        <v>7.7645</v>
      </c>
      <c r="C2688">
        <v>6.4881000000000002</v>
      </c>
      <c r="D2688">
        <v>13.145099999999999</v>
      </c>
      <c r="E2688" t="s">
        <v>116</v>
      </c>
      <c r="F2688" t="s">
        <v>116</v>
      </c>
      <c r="G2688" t="s">
        <v>103</v>
      </c>
      <c r="H2688">
        <v>2020</v>
      </c>
      <c r="I2688">
        <v>5.45</v>
      </c>
      <c r="J2688">
        <v>35.360145000000003</v>
      </c>
      <c r="K2688">
        <v>42.316524999999999</v>
      </c>
      <c r="L2688">
        <v>-6.9563799999999958</v>
      </c>
      <c r="M2688" t="s">
        <v>145</v>
      </c>
    </row>
    <row r="2689" spans="1:13" x14ac:dyDescent="0.3">
      <c r="A2689" t="s">
        <v>63</v>
      </c>
      <c r="B2689">
        <v>7.7645</v>
      </c>
      <c r="C2689">
        <v>6.4881000000000002</v>
      </c>
      <c r="D2689">
        <v>13.145099999999999</v>
      </c>
      <c r="E2689" t="s">
        <v>116</v>
      </c>
      <c r="F2689" t="s">
        <v>116</v>
      </c>
      <c r="G2689" t="s">
        <v>104</v>
      </c>
      <c r="H2689">
        <v>2020</v>
      </c>
      <c r="I2689">
        <v>1.26</v>
      </c>
      <c r="J2689">
        <v>8.1750059999999998</v>
      </c>
      <c r="K2689">
        <v>9.7832699999999999</v>
      </c>
      <c r="L2689">
        <v>-1.6082640000000001</v>
      </c>
      <c r="M2689" t="s">
        <v>146</v>
      </c>
    </row>
    <row r="2690" spans="1:13" x14ac:dyDescent="0.3">
      <c r="A2690" t="s">
        <v>63</v>
      </c>
      <c r="B2690">
        <v>7.7645</v>
      </c>
      <c r="C2690">
        <v>6.4881000000000002</v>
      </c>
      <c r="D2690">
        <v>13.145099999999999</v>
      </c>
      <c r="E2690" t="s">
        <v>116</v>
      </c>
      <c r="F2690" t="s">
        <v>116</v>
      </c>
      <c r="G2690" t="s">
        <v>105</v>
      </c>
      <c r="H2690">
        <v>2020</v>
      </c>
      <c r="I2690">
        <v>0.09</v>
      </c>
      <c r="J2690">
        <v>0.58392900000000003</v>
      </c>
      <c r="K2690">
        <v>0.69880500000000001</v>
      </c>
      <c r="L2690">
        <v>-0.11487599999999998</v>
      </c>
      <c r="M2690" t="s">
        <v>147</v>
      </c>
    </row>
    <row r="2691" spans="1:13" x14ac:dyDescent="0.3">
      <c r="A2691" t="s">
        <v>63</v>
      </c>
      <c r="B2691">
        <v>7.7645</v>
      </c>
      <c r="C2691">
        <v>6.4881000000000002</v>
      </c>
      <c r="D2691">
        <v>13.145099999999999</v>
      </c>
      <c r="E2691" t="s">
        <v>116</v>
      </c>
      <c r="F2691" t="s">
        <v>116</v>
      </c>
      <c r="G2691" t="s">
        <v>106</v>
      </c>
      <c r="H2691">
        <v>2020</v>
      </c>
      <c r="I2691">
        <v>0.43</v>
      </c>
      <c r="J2691">
        <v>2.7898830000000001</v>
      </c>
      <c r="K2691">
        <v>3.3387349999999998</v>
      </c>
      <c r="L2691">
        <v>-0.54885199999999967</v>
      </c>
      <c r="M2691" t="s">
        <v>148</v>
      </c>
    </row>
    <row r="2692" spans="1:13" x14ac:dyDescent="0.3">
      <c r="A2692" t="s">
        <v>63</v>
      </c>
      <c r="B2692">
        <v>7.7645</v>
      </c>
      <c r="C2692">
        <v>6.4881000000000002</v>
      </c>
      <c r="D2692">
        <v>13.145099999999999</v>
      </c>
      <c r="E2692" t="s">
        <v>116</v>
      </c>
      <c r="F2692" t="s">
        <v>116</v>
      </c>
      <c r="G2692" t="s">
        <v>107</v>
      </c>
      <c r="H2692">
        <v>2021</v>
      </c>
      <c r="I2692">
        <v>4.5</v>
      </c>
      <c r="J2692">
        <v>29.196450000000002</v>
      </c>
      <c r="K2692">
        <v>34.940249999999999</v>
      </c>
      <c r="L2692">
        <v>-5.7437999999999967</v>
      </c>
      <c r="M2692" t="s">
        <v>149</v>
      </c>
    </row>
    <row r="2693" spans="1:13" x14ac:dyDescent="0.3">
      <c r="A2693" t="s">
        <v>77</v>
      </c>
      <c r="B2693">
        <v>6.8696999999999999</v>
      </c>
      <c r="C2693">
        <v>6.4554999999999998</v>
      </c>
      <c r="D2693">
        <v>13.335900000000001</v>
      </c>
      <c r="E2693" t="s">
        <v>116</v>
      </c>
      <c r="F2693" t="s">
        <v>116</v>
      </c>
      <c r="G2693" t="s">
        <v>98</v>
      </c>
      <c r="H2693">
        <v>2020</v>
      </c>
      <c r="I2693">
        <v>1.29</v>
      </c>
      <c r="J2693">
        <v>8.3275950000000005</v>
      </c>
      <c r="K2693">
        <v>8.8619129999999995</v>
      </c>
      <c r="L2693">
        <v>-0.53431799999999896</v>
      </c>
      <c r="M2693" t="s">
        <v>141</v>
      </c>
    </row>
    <row r="2694" spans="1:13" x14ac:dyDescent="0.3">
      <c r="A2694" t="s">
        <v>77</v>
      </c>
      <c r="B2694">
        <v>6.8696999999999999</v>
      </c>
      <c r="C2694">
        <v>6.4554999999999998</v>
      </c>
      <c r="D2694">
        <v>13.335900000000001</v>
      </c>
      <c r="E2694" t="s">
        <v>116</v>
      </c>
      <c r="F2694" t="s">
        <v>116</v>
      </c>
      <c r="G2694" t="s">
        <v>100</v>
      </c>
      <c r="H2694">
        <v>2020</v>
      </c>
      <c r="I2694">
        <v>2.63</v>
      </c>
      <c r="J2694">
        <v>16.977964999999998</v>
      </c>
      <c r="K2694">
        <v>18.067311</v>
      </c>
      <c r="L2694">
        <v>-1.0893460000000026</v>
      </c>
      <c r="M2694" t="s">
        <v>142</v>
      </c>
    </row>
    <row r="2695" spans="1:13" x14ac:dyDescent="0.3">
      <c r="A2695" t="s">
        <v>77</v>
      </c>
      <c r="B2695">
        <v>6.8696999999999999</v>
      </c>
      <c r="C2695">
        <v>6.4554999999999998</v>
      </c>
      <c r="D2695">
        <v>13.335900000000001</v>
      </c>
      <c r="E2695" t="s">
        <v>116</v>
      </c>
      <c r="F2695" t="s">
        <v>116</v>
      </c>
      <c r="G2695" t="s">
        <v>101</v>
      </c>
      <c r="H2695">
        <v>2020</v>
      </c>
      <c r="I2695">
        <v>0</v>
      </c>
      <c r="J2695">
        <v>0</v>
      </c>
      <c r="K2695">
        <v>0</v>
      </c>
      <c r="L2695">
        <v>0</v>
      </c>
      <c r="M2695" t="s">
        <v>143</v>
      </c>
    </row>
    <row r="2696" spans="1:13" x14ac:dyDescent="0.3">
      <c r="A2696" t="s">
        <v>77</v>
      </c>
      <c r="B2696">
        <v>6.8696999999999999</v>
      </c>
      <c r="C2696">
        <v>6.4554999999999998</v>
      </c>
      <c r="D2696">
        <v>13.335900000000001</v>
      </c>
      <c r="E2696" t="s">
        <v>116</v>
      </c>
      <c r="F2696" t="s">
        <v>116</v>
      </c>
      <c r="G2696" t="s">
        <v>102</v>
      </c>
      <c r="H2696">
        <v>2020</v>
      </c>
      <c r="I2696">
        <v>0</v>
      </c>
      <c r="J2696">
        <v>0</v>
      </c>
      <c r="K2696">
        <v>0</v>
      </c>
      <c r="L2696">
        <v>0</v>
      </c>
      <c r="M2696" t="s">
        <v>144</v>
      </c>
    </row>
    <row r="2697" spans="1:13" x14ac:dyDescent="0.3">
      <c r="A2697" t="s">
        <v>77</v>
      </c>
      <c r="B2697">
        <v>6.8696999999999999</v>
      </c>
      <c r="C2697">
        <v>6.4554999999999998</v>
      </c>
      <c r="D2697">
        <v>13.335900000000001</v>
      </c>
      <c r="E2697" t="s">
        <v>116</v>
      </c>
      <c r="F2697" t="s">
        <v>116</v>
      </c>
      <c r="G2697" t="s">
        <v>103</v>
      </c>
      <c r="H2697">
        <v>2020</v>
      </c>
      <c r="I2697">
        <v>6.98</v>
      </c>
      <c r="J2697">
        <v>45.05939</v>
      </c>
      <c r="K2697">
        <v>47.950506000000004</v>
      </c>
      <c r="L2697">
        <v>-2.8911160000000038</v>
      </c>
      <c r="M2697" t="s">
        <v>145</v>
      </c>
    </row>
    <row r="2698" spans="1:13" x14ac:dyDescent="0.3">
      <c r="A2698" t="s">
        <v>77</v>
      </c>
      <c r="B2698">
        <v>6.8696999999999999</v>
      </c>
      <c r="C2698">
        <v>6.4554999999999998</v>
      </c>
      <c r="D2698">
        <v>13.335900000000001</v>
      </c>
      <c r="E2698" t="s">
        <v>116</v>
      </c>
      <c r="F2698" t="s">
        <v>116</v>
      </c>
      <c r="G2698" t="s">
        <v>104</v>
      </c>
      <c r="H2698">
        <v>2020</v>
      </c>
      <c r="I2698">
        <v>0</v>
      </c>
      <c r="J2698">
        <v>0</v>
      </c>
      <c r="K2698">
        <v>0</v>
      </c>
      <c r="L2698">
        <v>0</v>
      </c>
      <c r="M2698" t="s">
        <v>146</v>
      </c>
    </row>
    <row r="2699" spans="1:13" x14ac:dyDescent="0.3">
      <c r="A2699" t="s">
        <v>77</v>
      </c>
      <c r="B2699">
        <v>6.8696999999999999</v>
      </c>
      <c r="C2699">
        <v>6.4554999999999998</v>
      </c>
      <c r="D2699">
        <v>13.335900000000001</v>
      </c>
      <c r="E2699" t="s">
        <v>116</v>
      </c>
      <c r="F2699" t="s">
        <v>116</v>
      </c>
      <c r="G2699" t="s">
        <v>105</v>
      </c>
      <c r="H2699">
        <v>2020</v>
      </c>
      <c r="I2699">
        <v>1.19</v>
      </c>
      <c r="J2699">
        <v>7.6820449999999996</v>
      </c>
      <c r="K2699">
        <v>8.174942999999999</v>
      </c>
      <c r="L2699">
        <v>-0.49289799999999939</v>
      </c>
      <c r="M2699" t="s">
        <v>147</v>
      </c>
    </row>
    <row r="2700" spans="1:13" x14ac:dyDescent="0.3">
      <c r="A2700" t="s">
        <v>77</v>
      </c>
      <c r="B2700">
        <v>6.8696999999999999</v>
      </c>
      <c r="C2700">
        <v>6.4554999999999998</v>
      </c>
      <c r="D2700">
        <v>13.335900000000001</v>
      </c>
      <c r="E2700" t="s">
        <v>116</v>
      </c>
      <c r="F2700" t="s">
        <v>116</v>
      </c>
      <c r="G2700" t="s">
        <v>106</v>
      </c>
      <c r="H2700">
        <v>2020</v>
      </c>
      <c r="I2700">
        <v>2.69</v>
      </c>
      <c r="J2700">
        <v>17.365295</v>
      </c>
      <c r="K2700">
        <v>18.479492999999998</v>
      </c>
      <c r="L2700">
        <v>-1.1141979999999982</v>
      </c>
      <c r="M2700" t="s">
        <v>148</v>
      </c>
    </row>
    <row r="2701" spans="1:13" x14ac:dyDescent="0.3">
      <c r="A2701" t="s">
        <v>77</v>
      </c>
      <c r="B2701">
        <v>6.8696999999999999</v>
      </c>
      <c r="C2701">
        <v>6.4554999999999998</v>
      </c>
      <c r="D2701">
        <v>13.335900000000001</v>
      </c>
      <c r="E2701" t="s">
        <v>116</v>
      </c>
      <c r="F2701" t="s">
        <v>116</v>
      </c>
      <c r="G2701" t="s">
        <v>107</v>
      </c>
      <c r="H2701">
        <v>2021</v>
      </c>
      <c r="I2701">
        <v>0.44</v>
      </c>
      <c r="J2701">
        <v>2.8404199999999999</v>
      </c>
      <c r="K2701">
        <v>3.0226679999999999</v>
      </c>
      <c r="L2701">
        <v>-0.18224799999999997</v>
      </c>
      <c r="M2701" t="s">
        <v>149</v>
      </c>
    </row>
    <row r="2702" spans="1:13" x14ac:dyDescent="0.3">
      <c r="A2702" t="s">
        <v>52</v>
      </c>
      <c r="B2702">
        <v>12.8445</v>
      </c>
      <c r="C2702">
        <v>9.6526999999999994</v>
      </c>
      <c r="D2702">
        <v>21.2729</v>
      </c>
      <c r="E2702" t="s">
        <v>116</v>
      </c>
      <c r="F2702" t="s">
        <v>116</v>
      </c>
      <c r="G2702" t="s">
        <v>98</v>
      </c>
      <c r="H2702">
        <v>2020</v>
      </c>
      <c r="I2702">
        <v>2.21</v>
      </c>
      <c r="J2702">
        <v>21.332466999999998</v>
      </c>
      <c r="K2702">
        <v>28.386344999999999</v>
      </c>
      <c r="L2702">
        <v>-7.053878000000001</v>
      </c>
      <c r="M2702" t="s">
        <v>141</v>
      </c>
    </row>
    <row r="2703" spans="1:13" x14ac:dyDescent="0.3">
      <c r="A2703" t="s">
        <v>52</v>
      </c>
      <c r="B2703">
        <v>12.8445</v>
      </c>
      <c r="C2703">
        <v>9.6526999999999994</v>
      </c>
      <c r="D2703">
        <v>21.2729</v>
      </c>
      <c r="E2703" t="s">
        <v>116</v>
      </c>
      <c r="F2703" t="s">
        <v>116</v>
      </c>
      <c r="G2703" t="s">
        <v>100</v>
      </c>
      <c r="H2703">
        <v>2020</v>
      </c>
      <c r="I2703">
        <v>0</v>
      </c>
      <c r="J2703">
        <v>0</v>
      </c>
      <c r="K2703">
        <v>0</v>
      </c>
      <c r="L2703">
        <v>0</v>
      </c>
      <c r="M2703" t="s">
        <v>142</v>
      </c>
    </row>
    <row r="2704" spans="1:13" x14ac:dyDescent="0.3">
      <c r="A2704" t="s">
        <v>52</v>
      </c>
      <c r="B2704">
        <v>12.8445</v>
      </c>
      <c r="C2704">
        <v>9.6526999999999994</v>
      </c>
      <c r="D2704">
        <v>21.2729</v>
      </c>
      <c r="E2704" t="s">
        <v>116</v>
      </c>
      <c r="F2704" t="s">
        <v>116</v>
      </c>
      <c r="G2704" t="s">
        <v>101</v>
      </c>
      <c r="H2704">
        <v>2020</v>
      </c>
      <c r="I2704">
        <v>0</v>
      </c>
      <c r="J2704">
        <v>0</v>
      </c>
      <c r="K2704">
        <v>0</v>
      </c>
      <c r="L2704">
        <v>0</v>
      </c>
      <c r="M2704" t="s">
        <v>143</v>
      </c>
    </row>
    <row r="2705" spans="1:13" x14ac:dyDescent="0.3">
      <c r="A2705" t="s">
        <v>52</v>
      </c>
      <c r="B2705">
        <v>12.8445</v>
      </c>
      <c r="C2705">
        <v>9.6526999999999994</v>
      </c>
      <c r="D2705">
        <v>21.2729</v>
      </c>
      <c r="E2705" t="s">
        <v>116</v>
      </c>
      <c r="F2705" t="s">
        <v>116</v>
      </c>
      <c r="G2705" t="s">
        <v>102</v>
      </c>
      <c r="H2705">
        <v>2020</v>
      </c>
      <c r="I2705">
        <v>0.59</v>
      </c>
      <c r="J2705">
        <v>5.6950929999999991</v>
      </c>
      <c r="K2705">
        <v>7.5782549999999995</v>
      </c>
      <c r="L2705">
        <v>-1.8831620000000004</v>
      </c>
      <c r="M2705" t="s">
        <v>144</v>
      </c>
    </row>
    <row r="2706" spans="1:13" x14ac:dyDescent="0.3">
      <c r="A2706" t="s">
        <v>52</v>
      </c>
      <c r="B2706">
        <v>12.8445</v>
      </c>
      <c r="C2706">
        <v>9.6526999999999994</v>
      </c>
      <c r="D2706">
        <v>21.2729</v>
      </c>
      <c r="E2706" t="s">
        <v>116</v>
      </c>
      <c r="F2706" t="s">
        <v>116</v>
      </c>
      <c r="G2706" t="s">
        <v>103</v>
      </c>
      <c r="H2706">
        <v>2020</v>
      </c>
      <c r="I2706">
        <v>1.1299999999999999</v>
      </c>
      <c r="J2706">
        <v>10.907550999999998</v>
      </c>
      <c r="K2706">
        <v>14.514284999999999</v>
      </c>
      <c r="L2706">
        <v>-3.6067340000000012</v>
      </c>
      <c r="M2706" t="s">
        <v>145</v>
      </c>
    </row>
    <row r="2707" spans="1:13" x14ac:dyDescent="0.3">
      <c r="A2707" t="s">
        <v>52</v>
      </c>
      <c r="B2707">
        <v>12.8445</v>
      </c>
      <c r="C2707">
        <v>9.6526999999999994</v>
      </c>
      <c r="D2707">
        <v>21.2729</v>
      </c>
      <c r="E2707" t="s">
        <v>116</v>
      </c>
      <c r="F2707" t="s">
        <v>116</v>
      </c>
      <c r="G2707" t="s">
        <v>104</v>
      </c>
      <c r="H2707">
        <v>2020</v>
      </c>
      <c r="I2707">
        <v>0.56000000000000005</v>
      </c>
      <c r="J2707">
        <v>5.4055119999999999</v>
      </c>
      <c r="K2707">
        <v>7.1929200000000009</v>
      </c>
      <c r="L2707">
        <v>-1.787408000000001</v>
      </c>
      <c r="M2707" t="s">
        <v>146</v>
      </c>
    </row>
    <row r="2708" spans="1:13" x14ac:dyDescent="0.3">
      <c r="A2708" t="s">
        <v>52</v>
      </c>
      <c r="B2708">
        <v>12.8445</v>
      </c>
      <c r="C2708">
        <v>9.6526999999999994</v>
      </c>
      <c r="D2708">
        <v>21.2729</v>
      </c>
      <c r="E2708" t="s">
        <v>116</v>
      </c>
      <c r="F2708" t="s">
        <v>116</v>
      </c>
      <c r="G2708" t="s">
        <v>105</v>
      </c>
      <c r="H2708">
        <v>2020</v>
      </c>
      <c r="I2708">
        <v>0</v>
      </c>
      <c r="J2708">
        <v>0</v>
      </c>
      <c r="K2708">
        <v>0</v>
      </c>
      <c r="L2708">
        <v>0</v>
      </c>
      <c r="M2708" t="s">
        <v>147</v>
      </c>
    </row>
    <row r="2709" spans="1:13" x14ac:dyDescent="0.3">
      <c r="A2709" t="s">
        <v>52</v>
      </c>
      <c r="B2709">
        <v>12.8445</v>
      </c>
      <c r="C2709">
        <v>9.6526999999999994</v>
      </c>
      <c r="D2709">
        <v>21.2729</v>
      </c>
      <c r="E2709" t="s">
        <v>116</v>
      </c>
      <c r="F2709" t="s">
        <v>116</v>
      </c>
      <c r="G2709" t="s">
        <v>106</v>
      </c>
      <c r="H2709">
        <v>2020</v>
      </c>
      <c r="I2709">
        <v>3.25</v>
      </c>
      <c r="J2709">
        <v>31.371274999999997</v>
      </c>
      <c r="K2709">
        <v>41.744624999999999</v>
      </c>
      <c r="L2709">
        <v>-10.373350000000002</v>
      </c>
      <c r="M2709" t="s">
        <v>148</v>
      </c>
    </row>
    <row r="2710" spans="1:13" x14ac:dyDescent="0.3">
      <c r="A2710" t="s">
        <v>52</v>
      </c>
      <c r="B2710">
        <v>12.8445</v>
      </c>
      <c r="C2710">
        <v>9.6526999999999994</v>
      </c>
      <c r="D2710">
        <v>21.2729</v>
      </c>
      <c r="E2710" t="s">
        <v>116</v>
      </c>
      <c r="F2710" t="s">
        <v>116</v>
      </c>
      <c r="G2710" t="s">
        <v>107</v>
      </c>
      <c r="H2710">
        <v>2021</v>
      </c>
      <c r="I2710">
        <v>0.32</v>
      </c>
      <c r="J2710">
        <v>3.0888640000000001</v>
      </c>
      <c r="K2710">
        <v>4.1102400000000001</v>
      </c>
      <c r="L2710">
        <v>-1.0213760000000001</v>
      </c>
      <c r="M2710" t="s">
        <v>149</v>
      </c>
    </row>
    <row r="2711" spans="1:13" x14ac:dyDescent="0.3">
      <c r="A2711" t="s">
        <v>57</v>
      </c>
      <c r="B2711">
        <v>120.4734</v>
      </c>
      <c r="C2711">
        <v>104.0538</v>
      </c>
      <c r="D2711">
        <v>0</v>
      </c>
      <c r="E2711" t="s">
        <v>116</v>
      </c>
      <c r="F2711" t="s">
        <v>116</v>
      </c>
      <c r="G2711" t="s">
        <v>98</v>
      </c>
      <c r="H2711">
        <v>2020</v>
      </c>
      <c r="I2711">
        <v>0</v>
      </c>
      <c r="J2711">
        <v>0</v>
      </c>
      <c r="K2711">
        <v>0</v>
      </c>
      <c r="L2711">
        <v>0</v>
      </c>
      <c r="M2711" t="s">
        <v>141</v>
      </c>
    </row>
    <row r="2712" spans="1:13" x14ac:dyDescent="0.3">
      <c r="A2712" t="s">
        <v>57</v>
      </c>
      <c r="B2712">
        <v>120.4734</v>
      </c>
      <c r="C2712">
        <v>104.0538</v>
      </c>
      <c r="D2712">
        <v>0</v>
      </c>
      <c r="E2712" t="s">
        <v>116</v>
      </c>
      <c r="F2712" t="s">
        <v>116</v>
      </c>
      <c r="G2712" t="s">
        <v>100</v>
      </c>
      <c r="H2712">
        <v>2020</v>
      </c>
      <c r="I2712">
        <v>0.42</v>
      </c>
      <c r="J2712">
        <v>43.702596</v>
      </c>
      <c r="K2712">
        <v>50.598827999999997</v>
      </c>
      <c r="L2712">
        <v>-6.8962319999999977</v>
      </c>
      <c r="M2712" t="s">
        <v>142</v>
      </c>
    </row>
    <row r="2713" spans="1:13" x14ac:dyDescent="0.3">
      <c r="A2713" t="s">
        <v>57</v>
      </c>
      <c r="B2713">
        <v>120.4734</v>
      </c>
      <c r="C2713">
        <v>104.0538</v>
      </c>
      <c r="D2713">
        <v>0</v>
      </c>
      <c r="E2713" t="s">
        <v>116</v>
      </c>
      <c r="F2713" t="s">
        <v>116</v>
      </c>
      <c r="G2713" t="s">
        <v>101</v>
      </c>
      <c r="H2713">
        <v>2020</v>
      </c>
      <c r="I2713">
        <v>0</v>
      </c>
      <c r="J2713">
        <v>0</v>
      </c>
      <c r="K2713">
        <v>0</v>
      </c>
      <c r="L2713">
        <v>0</v>
      </c>
      <c r="M2713" t="s">
        <v>143</v>
      </c>
    </row>
    <row r="2714" spans="1:13" x14ac:dyDescent="0.3">
      <c r="A2714" t="s">
        <v>57</v>
      </c>
      <c r="B2714">
        <v>120.4734</v>
      </c>
      <c r="C2714">
        <v>104.0538</v>
      </c>
      <c r="D2714">
        <v>0</v>
      </c>
      <c r="E2714" t="s">
        <v>116</v>
      </c>
      <c r="F2714" t="s">
        <v>116</v>
      </c>
      <c r="G2714" t="s">
        <v>102</v>
      </c>
      <c r="H2714">
        <v>2020</v>
      </c>
      <c r="I2714">
        <v>0</v>
      </c>
      <c r="J2714">
        <v>0</v>
      </c>
      <c r="K2714">
        <v>0</v>
      </c>
      <c r="L2714">
        <v>0</v>
      </c>
      <c r="M2714" t="s">
        <v>144</v>
      </c>
    </row>
    <row r="2715" spans="1:13" x14ac:dyDescent="0.3">
      <c r="A2715" t="s">
        <v>57</v>
      </c>
      <c r="B2715">
        <v>120.4734</v>
      </c>
      <c r="C2715">
        <v>104.0538</v>
      </c>
      <c r="D2715">
        <v>0</v>
      </c>
      <c r="E2715" t="s">
        <v>116</v>
      </c>
      <c r="F2715" t="s">
        <v>116</v>
      </c>
      <c r="G2715" t="s">
        <v>103</v>
      </c>
      <c r="H2715">
        <v>2020</v>
      </c>
      <c r="I2715">
        <v>1</v>
      </c>
      <c r="J2715">
        <v>104.0538</v>
      </c>
      <c r="K2715">
        <v>120.4734</v>
      </c>
      <c r="L2715">
        <v>-16.419600000000003</v>
      </c>
      <c r="M2715" t="s">
        <v>145</v>
      </c>
    </row>
    <row r="2716" spans="1:13" x14ac:dyDescent="0.3">
      <c r="A2716" t="s">
        <v>57</v>
      </c>
      <c r="B2716">
        <v>120.4734</v>
      </c>
      <c r="C2716">
        <v>104.0538</v>
      </c>
      <c r="D2716">
        <v>0</v>
      </c>
      <c r="E2716" t="s">
        <v>116</v>
      </c>
      <c r="F2716" t="s">
        <v>116</v>
      </c>
      <c r="G2716" t="s">
        <v>104</v>
      </c>
      <c r="H2716">
        <v>2020</v>
      </c>
      <c r="I2716">
        <v>0.5</v>
      </c>
      <c r="J2716">
        <v>52.026899999999998</v>
      </c>
      <c r="K2716">
        <v>60.236699999999999</v>
      </c>
      <c r="L2716">
        <v>-8.2098000000000013</v>
      </c>
      <c r="M2716" t="s">
        <v>146</v>
      </c>
    </row>
    <row r="2717" spans="1:13" x14ac:dyDescent="0.3">
      <c r="A2717" t="s">
        <v>57</v>
      </c>
      <c r="B2717">
        <v>120.4734</v>
      </c>
      <c r="C2717">
        <v>104.0538</v>
      </c>
      <c r="D2717">
        <v>0</v>
      </c>
      <c r="E2717" t="s">
        <v>116</v>
      </c>
      <c r="F2717" t="s">
        <v>116</v>
      </c>
      <c r="G2717" t="s">
        <v>105</v>
      </c>
      <c r="H2717">
        <v>2020</v>
      </c>
      <c r="I2717">
        <v>7.0000000000000007E-2</v>
      </c>
      <c r="J2717">
        <v>7.283766</v>
      </c>
      <c r="K2717">
        <v>8.4331380000000014</v>
      </c>
      <c r="L2717">
        <v>-1.1493720000000014</v>
      </c>
      <c r="M2717" t="s">
        <v>147</v>
      </c>
    </row>
    <row r="2718" spans="1:13" x14ac:dyDescent="0.3">
      <c r="A2718" t="s">
        <v>57</v>
      </c>
      <c r="B2718">
        <v>120.4734</v>
      </c>
      <c r="C2718">
        <v>104.0538</v>
      </c>
      <c r="D2718">
        <v>0</v>
      </c>
      <c r="E2718" t="s">
        <v>116</v>
      </c>
      <c r="F2718" t="s">
        <v>116</v>
      </c>
      <c r="G2718" t="s">
        <v>106</v>
      </c>
      <c r="H2718">
        <v>2020</v>
      </c>
      <c r="I2718">
        <v>2.83</v>
      </c>
      <c r="J2718">
        <v>294.47225400000002</v>
      </c>
      <c r="K2718">
        <v>340.93972200000002</v>
      </c>
      <c r="L2718">
        <v>-46.467467999999997</v>
      </c>
      <c r="M2718" t="s">
        <v>148</v>
      </c>
    </row>
    <row r="2719" spans="1:13" x14ac:dyDescent="0.3">
      <c r="A2719" t="s">
        <v>57</v>
      </c>
      <c r="B2719">
        <v>120.4734</v>
      </c>
      <c r="C2719">
        <v>104.0538</v>
      </c>
      <c r="D2719">
        <v>0</v>
      </c>
      <c r="E2719" t="s">
        <v>116</v>
      </c>
      <c r="F2719" t="s">
        <v>116</v>
      </c>
      <c r="G2719" t="s">
        <v>107</v>
      </c>
      <c r="H2719">
        <v>2021</v>
      </c>
      <c r="I2719">
        <v>0</v>
      </c>
      <c r="J2719">
        <v>0</v>
      </c>
      <c r="K2719">
        <v>0</v>
      </c>
      <c r="L2719">
        <v>0</v>
      </c>
      <c r="M2719" t="s">
        <v>149</v>
      </c>
    </row>
    <row r="2720" spans="1:13" x14ac:dyDescent="0.3">
      <c r="A2720" t="s">
        <v>49</v>
      </c>
      <c r="B2720">
        <v>93.488600000000005</v>
      </c>
      <c r="C2720">
        <v>66.456299999999999</v>
      </c>
      <c r="D2720">
        <v>112.45829999999999</v>
      </c>
      <c r="E2720" t="s">
        <v>116</v>
      </c>
      <c r="F2720" t="s">
        <v>116</v>
      </c>
      <c r="G2720" t="s">
        <v>98</v>
      </c>
      <c r="H2720">
        <v>2020</v>
      </c>
      <c r="I2720">
        <v>2.82</v>
      </c>
      <c r="J2720">
        <v>187.40676599999998</v>
      </c>
      <c r="K2720">
        <v>263.63785200000001</v>
      </c>
      <c r="L2720">
        <v>-76.231086000000033</v>
      </c>
      <c r="M2720" t="s">
        <v>141</v>
      </c>
    </row>
    <row r="2721" spans="1:13" x14ac:dyDescent="0.3">
      <c r="A2721" t="s">
        <v>49</v>
      </c>
      <c r="B2721">
        <v>93.488600000000005</v>
      </c>
      <c r="C2721">
        <v>66.456299999999999</v>
      </c>
      <c r="D2721">
        <v>112.45829999999999</v>
      </c>
      <c r="E2721" t="s">
        <v>116</v>
      </c>
      <c r="F2721" t="s">
        <v>116</v>
      </c>
      <c r="G2721" t="s">
        <v>100</v>
      </c>
      <c r="H2721">
        <v>2020</v>
      </c>
      <c r="I2721">
        <v>7.0000000000000007E-2</v>
      </c>
      <c r="J2721">
        <v>4.6519410000000008</v>
      </c>
      <c r="K2721">
        <v>6.5442020000000012</v>
      </c>
      <c r="L2721">
        <v>-1.8922610000000004</v>
      </c>
      <c r="M2721" t="s">
        <v>142</v>
      </c>
    </row>
    <row r="2722" spans="1:13" x14ac:dyDescent="0.3">
      <c r="A2722" t="s">
        <v>49</v>
      </c>
      <c r="B2722">
        <v>93.488600000000005</v>
      </c>
      <c r="C2722">
        <v>66.456299999999999</v>
      </c>
      <c r="D2722">
        <v>112.45829999999999</v>
      </c>
      <c r="E2722" t="s">
        <v>116</v>
      </c>
      <c r="F2722" t="s">
        <v>116</v>
      </c>
      <c r="G2722" t="s">
        <v>101</v>
      </c>
      <c r="H2722">
        <v>2020</v>
      </c>
      <c r="I2722">
        <v>0</v>
      </c>
      <c r="J2722">
        <v>0</v>
      </c>
      <c r="K2722">
        <v>0</v>
      </c>
      <c r="L2722">
        <v>0</v>
      </c>
      <c r="M2722" t="s">
        <v>143</v>
      </c>
    </row>
    <row r="2723" spans="1:13" x14ac:dyDescent="0.3">
      <c r="A2723" t="s">
        <v>49</v>
      </c>
      <c r="B2723">
        <v>93.488600000000005</v>
      </c>
      <c r="C2723">
        <v>66.456299999999999</v>
      </c>
      <c r="D2723">
        <v>112.45829999999999</v>
      </c>
      <c r="E2723" t="s">
        <v>116</v>
      </c>
      <c r="F2723" t="s">
        <v>116</v>
      </c>
      <c r="G2723" t="s">
        <v>102</v>
      </c>
      <c r="H2723">
        <v>2020</v>
      </c>
      <c r="I2723">
        <v>0</v>
      </c>
      <c r="J2723">
        <v>0</v>
      </c>
      <c r="K2723">
        <v>0</v>
      </c>
      <c r="L2723">
        <v>0</v>
      </c>
      <c r="M2723" t="s">
        <v>144</v>
      </c>
    </row>
    <row r="2724" spans="1:13" x14ac:dyDescent="0.3">
      <c r="A2724" t="s">
        <v>49</v>
      </c>
      <c r="B2724">
        <v>93.488600000000005</v>
      </c>
      <c r="C2724">
        <v>66.456299999999999</v>
      </c>
      <c r="D2724">
        <v>112.45829999999999</v>
      </c>
      <c r="E2724" t="s">
        <v>116</v>
      </c>
      <c r="F2724" t="s">
        <v>116</v>
      </c>
      <c r="G2724" t="s">
        <v>103</v>
      </c>
      <c r="H2724">
        <v>2020</v>
      </c>
      <c r="I2724">
        <v>0</v>
      </c>
      <c r="J2724">
        <v>0</v>
      </c>
      <c r="K2724">
        <v>0</v>
      </c>
      <c r="L2724">
        <v>0</v>
      </c>
      <c r="M2724" t="s">
        <v>145</v>
      </c>
    </row>
    <row r="2725" spans="1:13" x14ac:dyDescent="0.3">
      <c r="A2725" t="s">
        <v>49</v>
      </c>
      <c r="B2725">
        <v>93.488600000000005</v>
      </c>
      <c r="C2725">
        <v>66.456299999999999</v>
      </c>
      <c r="D2725">
        <v>112.45829999999999</v>
      </c>
      <c r="E2725" t="s">
        <v>116</v>
      </c>
      <c r="F2725" t="s">
        <v>116</v>
      </c>
      <c r="G2725" t="s">
        <v>104</v>
      </c>
      <c r="H2725">
        <v>2020</v>
      </c>
      <c r="I2725">
        <v>0</v>
      </c>
      <c r="J2725">
        <v>0</v>
      </c>
      <c r="K2725">
        <v>0</v>
      </c>
      <c r="L2725">
        <v>0</v>
      </c>
      <c r="M2725" t="s">
        <v>146</v>
      </c>
    </row>
    <row r="2726" spans="1:13" x14ac:dyDescent="0.3">
      <c r="A2726" t="s">
        <v>49</v>
      </c>
      <c r="B2726">
        <v>93.488600000000005</v>
      </c>
      <c r="C2726">
        <v>66.456299999999999</v>
      </c>
      <c r="D2726">
        <v>112.45829999999999</v>
      </c>
      <c r="E2726" t="s">
        <v>116</v>
      </c>
      <c r="F2726" t="s">
        <v>116</v>
      </c>
      <c r="G2726" t="s">
        <v>105</v>
      </c>
      <c r="H2726">
        <v>2020</v>
      </c>
      <c r="I2726">
        <v>2.31</v>
      </c>
      <c r="J2726">
        <v>153.51405299999999</v>
      </c>
      <c r="K2726">
        <v>215.95866600000002</v>
      </c>
      <c r="L2726">
        <v>-62.444613000000032</v>
      </c>
      <c r="M2726" t="s">
        <v>147</v>
      </c>
    </row>
    <row r="2727" spans="1:13" x14ac:dyDescent="0.3">
      <c r="A2727" t="s">
        <v>49</v>
      </c>
      <c r="B2727">
        <v>93.488600000000005</v>
      </c>
      <c r="C2727">
        <v>66.456299999999999</v>
      </c>
      <c r="D2727">
        <v>112.45829999999999</v>
      </c>
      <c r="E2727" t="s">
        <v>116</v>
      </c>
      <c r="F2727" t="s">
        <v>116</v>
      </c>
      <c r="G2727" t="s">
        <v>106</v>
      </c>
      <c r="H2727">
        <v>2020</v>
      </c>
      <c r="I2727">
        <v>0</v>
      </c>
      <c r="J2727">
        <v>0</v>
      </c>
      <c r="K2727">
        <v>0</v>
      </c>
      <c r="L2727">
        <v>0</v>
      </c>
      <c r="M2727" t="s">
        <v>148</v>
      </c>
    </row>
    <row r="2728" spans="1:13" x14ac:dyDescent="0.3">
      <c r="A2728" t="s">
        <v>49</v>
      </c>
      <c r="B2728">
        <v>93.488600000000005</v>
      </c>
      <c r="C2728">
        <v>66.456299999999999</v>
      </c>
      <c r="D2728">
        <v>112.45829999999999</v>
      </c>
      <c r="E2728" t="s">
        <v>116</v>
      </c>
      <c r="F2728" t="s">
        <v>116</v>
      </c>
      <c r="G2728" t="s">
        <v>107</v>
      </c>
      <c r="H2728">
        <v>2021</v>
      </c>
      <c r="I2728">
        <v>3.62</v>
      </c>
      <c r="J2728">
        <v>240.57180600000001</v>
      </c>
      <c r="K2728">
        <v>338.42873200000002</v>
      </c>
      <c r="L2728">
        <v>-97.856926000000016</v>
      </c>
      <c r="M2728" t="s">
        <v>149</v>
      </c>
    </row>
    <row r="2729" spans="1:13" x14ac:dyDescent="0.3">
      <c r="A2729" t="s">
        <v>46</v>
      </c>
      <c r="B2729">
        <v>7.1307</v>
      </c>
      <c r="C2729">
        <v>5.1098999999999997</v>
      </c>
      <c r="D2729">
        <v>15.912699999999999</v>
      </c>
      <c r="E2729" t="s">
        <v>115</v>
      </c>
      <c r="F2729" t="s">
        <v>115</v>
      </c>
      <c r="G2729" t="s">
        <v>98</v>
      </c>
      <c r="H2729">
        <v>2020</v>
      </c>
      <c r="I2729">
        <v>1.52</v>
      </c>
      <c r="J2729">
        <v>7.767048</v>
      </c>
      <c r="K2729">
        <v>10.838664</v>
      </c>
      <c r="L2729">
        <v>-3.0716159999999997</v>
      </c>
      <c r="M2729" t="s">
        <v>141</v>
      </c>
    </row>
    <row r="2730" spans="1:13" x14ac:dyDescent="0.3">
      <c r="A2730" t="s">
        <v>46</v>
      </c>
      <c r="B2730">
        <v>7.1307</v>
      </c>
      <c r="C2730">
        <v>5.1098999999999997</v>
      </c>
      <c r="D2730">
        <v>15.912699999999999</v>
      </c>
      <c r="E2730" t="s">
        <v>115</v>
      </c>
      <c r="F2730" t="s">
        <v>115</v>
      </c>
      <c r="G2730" t="s">
        <v>100</v>
      </c>
      <c r="H2730">
        <v>2020</v>
      </c>
      <c r="I2730">
        <v>0.15</v>
      </c>
      <c r="J2730">
        <v>0.76648499999999997</v>
      </c>
      <c r="K2730">
        <v>1.0696049999999999</v>
      </c>
      <c r="L2730">
        <v>-0.30311999999999995</v>
      </c>
      <c r="M2730" t="s">
        <v>142</v>
      </c>
    </row>
    <row r="2731" spans="1:13" x14ac:dyDescent="0.3">
      <c r="A2731" t="s">
        <v>46</v>
      </c>
      <c r="B2731">
        <v>7.1307</v>
      </c>
      <c r="C2731">
        <v>5.1098999999999997</v>
      </c>
      <c r="D2731">
        <v>15.912699999999999</v>
      </c>
      <c r="E2731" t="s">
        <v>115</v>
      </c>
      <c r="F2731" t="s">
        <v>115</v>
      </c>
      <c r="G2731" t="s">
        <v>101</v>
      </c>
      <c r="H2731">
        <v>2020</v>
      </c>
      <c r="I2731">
        <v>0.34</v>
      </c>
      <c r="J2731">
        <v>1.737366</v>
      </c>
      <c r="K2731">
        <v>2.4244380000000003</v>
      </c>
      <c r="L2731">
        <v>-0.68707200000000035</v>
      </c>
      <c r="M2731" t="s">
        <v>143</v>
      </c>
    </row>
    <row r="2732" spans="1:13" x14ac:dyDescent="0.3">
      <c r="A2732" t="s">
        <v>46</v>
      </c>
      <c r="B2732">
        <v>7.1307</v>
      </c>
      <c r="C2732">
        <v>5.1098999999999997</v>
      </c>
      <c r="D2732">
        <v>15.912699999999999</v>
      </c>
      <c r="E2732" t="s">
        <v>115</v>
      </c>
      <c r="F2732" t="s">
        <v>115</v>
      </c>
      <c r="G2732" t="s">
        <v>102</v>
      </c>
      <c r="H2732">
        <v>2020</v>
      </c>
      <c r="I2732">
        <v>0</v>
      </c>
      <c r="J2732">
        <v>0</v>
      </c>
      <c r="K2732">
        <v>0</v>
      </c>
      <c r="L2732">
        <v>0</v>
      </c>
      <c r="M2732" t="s">
        <v>144</v>
      </c>
    </row>
    <row r="2733" spans="1:13" x14ac:dyDescent="0.3">
      <c r="A2733" t="s">
        <v>46</v>
      </c>
      <c r="B2733">
        <v>7.1307</v>
      </c>
      <c r="C2733">
        <v>5.1098999999999997</v>
      </c>
      <c r="D2733">
        <v>15.912699999999999</v>
      </c>
      <c r="E2733" t="s">
        <v>115</v>
      </c>
      <c r="F2733" t="s">
        <v>115</v>
      </c>
      <c r="G2733" t="s">
        <v>103</v>
      </c>
      <c r="H2733">
        <v>2020</v>
      </c>
      <c r="I2733">
        <v>0.27</v>
      </c>
      <c r="J2733">
        <v>1.3796729999999999</v>
      </c>
      <c r="K2733">
        <v>1.925289</v>
      </c>
      <c r="L2733">
        <v>-0.5456160000000001</v>
      </c>
      <c r="M2733" t="s">
        <v>145</v>
      </c>
    </row>
    <row r="2734" spans="1:13" x14ac:dyDescent="0.3">
      <c r="A2734" t="s">
        <v>46</v>
      </c>
      <c r="B2734">
        <v>7.1307</v>
      </c>
      <c r="C2734">
        <v>5.1098999999999997</v>
      </c>
      <c r="D2734">
        <v>15.912699999999999</v>
      </c>
      <c r="E2734" t="s">
        <v>115</v>
      </c>
      <c r="F2734" t="s">
        <v>115</v>
      </c>
      <c r="G2734" t="s">
        <v>104</v>
      </c>
      <c r="H2734">
        <v>2020</v>
      </c>
      <c r="I2734">
        <v>0.36</v>
      </c>
      <c r="J2734">
        <v>1.8395639999999998</v>
      </c>
      <c r="K2734">
        <v>2.5670519999999999</v>
      </c>
      <c r="L2734">
        <v>-0.72748800000000013</v>
      </c>
      <c r="M2734" t="s">
        <v>146</v>
      </c>
    </row>
    <row r="2735" spans="1:13" x14ac:dyDescent="0.3">
      <c r="A2735" t="s">
        <v>46</v>
      </c>
      <c r="B2735">
        <v>7.1307</v>
      </c>
      <c r="C2735">
        <v>5.1098999999999997</v>
      </c>
      <c r="D2735">
        <v>15.912699999999999</v>
      </c>
      <c r="E2735" t="s">
        <v>115</v>
      </c>
      <c r="F2735" t="s">
        <v>115</v>
      </c>
      <c r="G2735" t="s">
        <v>105</v>
      </c>
      <c r="H2735">
        <v>2020</v>
      </c>
      <c r="I2735">
        <v>0.21</v>
      </c>
      <c r="J2735">
        <v>1.0730789999999999</v>
      </c>
      <c r="K2735">
        <v>1.497447</v>
      </c>
      <c r="L2735">
        <v>-0.42436800000000008</v>
      </c>
      <c r="M2735" t="s">
        <v>147</v>
      </c>
    </row>
    <row r="2736" spans="1:13" x14ac:dyDescent="0.3">
      <c r="A2736" t="s">
        <v>46</v>
      </c>
      <c r="B2736">
        <v>7.1307</v>
      </c>
      <c r="C2736">
        <v>5.1098999999999997</v>
      </c>
      <c r="D2736">
        <v>15.912699999999999</v>
      </c>
      <c r="E2736" t="s">
        <v>115</v>
      </c>
      <c r="F2736" t="s">
        <v>115</v>
      </c>
      <c r="G2736" t="s">
        <v>106</v>
      </c>
      <c r="H2736">
        <v>2020</v>
      </c>
      <c r="I2736">
        <v>0.4</v>
      </c>
      <c r="J2736">
        <v>2.0439599999999998</v>
      </c>
      <c r="K2736">
        <v>2.8522800000000004</v>
      </c>
      <c r="L2736">
        <v>-0.80832000000000059</v>
      </c>
      <c r="M2736" t="s">
        <v>148</v>
      </c>
    </row>
    <row r="2737" spans="1:13" x14ac:dyDescent="0.3">
      <c r="A2737" t="s">
        <v>46</v>
      </c>
      <c r="B2737">
        <v>7.1307</v>
      </c>
      <c r="C2737">
        <v>5.1098999999999997</v>
      </c>
      <c r="D2737">
        <v>15.912699999999999</v>
      </c>
      <c r="E2737" t="s">
        <v>115</v>
      </c>
      <c r="F2737" t="s">
        <v>115</v>
      </c>
      <c r="G2737" t="s">
        <v>107</v>
      </c>
      <c r="H2737">
        <v>2021</v>
      </c>
      <c r="I2737">
        <v>1.29</v>
      </c>
      <c r="J2737">
        <v>6.5917709999999996</v>
      </c>
      <c r="K2737">
        <v>9.1986030000000003</v>
      </c>
      <c r="L2737">
        <v>-2.6068320000000007</v>
      </c>
      <c r="M2737" t="s">
        <v>149</v>
      </c>
    </row>
    <row r="2738" spans="1:13" x14ac:dyDescent="0.3">
      <c r="A2738" t="s">
        <v>32</v>
      </c>
      <c r="B2738">
        <v>0.51170000000000004</v>
      </c>
      <c r="C2738">
        <v>0.42880000000000001</v>
      </c>
      <c r="D2738">
        <v>1.0085999999999999</v>
      </c>
      <c r="E2738" t="s">
        <v>16</v>
      </c>
      <c r="F2738" t="s">
        <v>16</v>
      </c>
      <c r="G2738" t="s">
        <v>98</v>
      </c>
      <c r="H2738">
        <v>2020</v>
      </c>
      <c r="I2738">
        <v>0</v>
      </c>
      <c r="J2738">
        <v>0</v>
      </c>
      <c r="K2738">
        <v>0</v>
      </c>
      <c r="L2738">
        <v>0</v>
      </c>
      <c r="M2738" t="s">
        <v>141</v>
      </c>
    </row>
    <row r="2739" spans="1:13" x14ac:dyDescent="0.3">
      <c r="A2739" t="s">
        <v>32</v>
      </c>
      <c r="B2739">
        <v>0.51170000000000004</v>
      </c>
      <c r="C2739">
        <v>0.42880000000000001</v>
      </c>
      <c r="D2739">
        <v>1.0085999999999999</v>
      </c>
      <c r="E2739" t="s">
        <v>16</v>
      </c>
      <c r="F2739" t="s">
        <v>16</v>
      </c>
      <c r="G2739" t="s">
        <v>100</v>
      </c>
      <c r="H2739">
        <v>2020</v>
      </c>
      <c r="I2739">
        <v>5.39</v>
      </c>
      <c r="J2739">
        <v>2.311232</v>
      </c>
      <c r="K2739">
        <v>2.7580629999999999</v>
      </c>
      <c r="L2739">
        <v>-0.44683099999999998</v>
      </c>
      <c r="M2739" t="s">
        <v>142</v>
      </c>
    </row>
    <row r="2740" spans="1:13" x14ac:dyDescent="0.3">
      <c r="A2740" t="s">
        <v>32</v>
      </c>
      <c r="B2740">
        <v>0.51170000000000004</v>
      </c>
      <c r="C2740">
        <v>0.42880000000000001</v>
      </c>
      <c r="D2740">
        <v>1.0085999999999999</v>
      </c>
      <c r="E2740" t="s">
        <v>16</v>
      </c>
      <c r="F2740" t="s">
        <v>16</v>
      </c>
      <c r="G2740" t="s">
        <v>101</v>
      </c>
      <c r="H2740">
        <v>2020</v>
      </c>
      <c r="I2740">
        <v>5.47</v>
      </c>
      <c r="J2740">
        <v>2.3455360000000001</v>
      </c>
      <c r="K2740">
        <v>2.7989990000000002</v>
      </c>
      <c r="L2740">
        <v>-0.45346300000000017</v>
      </c>
      <c r="M2740" t="s">
        <v>143</v>
      </c>
    </row>
    <row r="2741" spans="1:13" x14ac:dyDescent="0.3">
      <c r="A2741" t="s">
        <v>32</v>
      </c>
      <c r="B2741">
        <v>0.51170000000000004</v>
      </c>
      <c r="C2741">
        <v>0.42880000000000001</v>
      </c>
      <c r="D2741">
        <v>1.0085999999999999</v>
      </c>
      <c r="E2741" t="s">
        <v>16</v>
      </c>
      <c r="F2741" t="s">
        <v>16</v>
      </c>
      <c r="G2741" t="s">
        <v>102</v>
      </c>
      <c r="H2741">
        <v>2020</v>
      </c>
      <c r="I2741">
        <v>0</v>
      </c>
      <c r="J2741">
        <v>0</v>
      </c>
      <c r="K2741">
        <v>0</v>
      </c>
      <c r="L2741">
        <v>0</v>
      </c>
      <c r="M2741" t="s">
        <v>144</v>
      </c>
    </row>
    <row r="2742" spans="1:13" x14ac:dyDescent="0.3">
      <c r="A2742" t="s">
        <v>32</v>
      </c>
      <c r="B2742">
        <v>0.51170000000000004</v>
      </c>
      <c r="C2742">
        <v>0.42880000000000001</v>
      </c>
      <c r="D2742">
        <v>1.0085999999999999</v>
      </c>
      <c r="E2742" t="s">
        <v>16</v>
      </c>
      <c r="F2742" t="s">
        <v>16</v>
      </c>
      <c r="G2742" t="s">
        <v>103</v>
      </c>
      <c r="H2742">
        <v>2020</v>
      </c>
      <c r="I2742">
        <v>1.29</v>
      </c>
      <c r="J2742">
        <v>0.55315200000000009</v>
      </c>
      <c r="K2742">
        <v>0.66009300000000004</v>
      </c>
      <c r="L2742">
        <v>-0.10694099999999995</v>
      </c>
      <c r="M2742" t="s">
        <v>145</v>
      </c>
    </row>
    <row r="2743" spans="1:13" x14ac:dyDescent="0.3">
      <c r="A2743" t="s">
        <v>32</v>
      </c>
      <c r="B2743">
        <v>0.51170000000000004</v>
      </c>
      <c r="C2743">
        <v>0.42880000000000001</v>
      </c>
      <c r="D2743">
        <v>1.0085999999999999</v>
      </c>
      <c r="E2743" t="s">
        <v>16</v>
      </c>
      <c r="F2743" t="s">
        <v>16</v>
      </c>
      <c r="G2743" t="s">
        <v>104</v>
      </c>
      <c r="H2743">
        <v>2020</v>
      </c>
      <c r="I2743">
        <v>0.65</v>
      </c>
      <c r="J2743">
        <v>0.27872000000000002</v>
      </c>
      <c r="K2743">
        <v>0.33260500000000004</v>
      </c>
      <c r="L2743">
        <v>-5.3885000000000016E-2</v>
      </c>
      <c r="M2743" t="s">
        <v>146</v>
      </c>
    </row>
    <row r="2744" spans="1:13" x14ac:dyDescent="0.3">
      <c r="A2744" t="s">
        <v>32</v>
      </c>
      <c r="B2744">
        <v>0.51170000000000004</v>
      </c>
      <c r="C2744">
        <v>0.42880000000000001</v>
      </c>
      <c r="D2744">
        <v>1.0085999999999999</v>
      </c>
      <c r="E2744" t="s">
        <v>16</v>
      </c>
      <c r="F2744" t="s">
        <v>16</v>
      </c>
      <c r="G2744" t="s">
        <v>105</v>
      </c>
      <c r="H2744">
        <v>2020</v>
      </c>
      <c r="I2744">
        <v>0</v>
      </c>
      <c r="J2744">
        <v>0</v>
      </c>
      <c r="K2744">
        <v>0</v>
      </c>
      <c r="L2744">
        <v>0</v>
      </c>
      <c r="M2744" t="s">
        <v>147</v>
      </c>
    </row>
    <row r="2745" spans="1:13" x14ac:dyDescent="0.3">
      <c r="A2745" t="s">
        <v>32</v>
      </c>
      <c r="B2745">
        <v>0.51170000000000004</v>
      </c>
      <c r="C2745">
        <v>0.42880000000000001</v>
      </c>
      <c r="D2745">
        <v>1.0085999999999999</v>
      </c>
      <c r="E2745" t="s">
        <v>16</v>
      </c>
      <c r="F2745" t="s">
        <v>16</v>
      </c>
      <c r="G2745" t="s">
        <v>106</v>
      </c>
      <c r="H2745">
        <v>2020</v>
      </c>
      <c r="I2745">
        <v>5.04</v>
      </c>
      <c r="J2745">
        <v>2.161152</v>
      </c>
      <c r="K2745">
        <v>2.5789680000000001</v>
      </c>
      <c r="L2745">
        <v>-0.41781600000000019</v>
      </c>
      <c r="M2745" t="s">
        <v>148</v>
      </c>
    </row>
    <row r="2746" spans="1:13" x14ac:dyDescent="0.3">
      <c r="A2746" t="s">
        <v>32</v>
      </c>
      <c r="B2746">
        <v>0.51170000000000004</v>
      </c>
      <c r="C2746">
        <v>0.42880000000000001</v>
      </c>
      <c r="D2746">
        <v>1.0085999999999999</v>
      </c>
      <c r="E2746" t="s">
        <v>16</v>
      </c>
      <c r="F2746" t="s">
        <v>16</v>
      </c>
      <c r="G2746" t="s">
        <v>107</v>
      </c>
      <c r="H2746">
        <v>2021</v>
      </c>
      <c r="I2746">
        <v>1.1299999999999999</v>
      </c>
      <c r="J2746">
        <v>0.48454399999999997</v>
      </c>
      <c r="K2746">
        <v>0.57822099999999998</v>
      </c>
      <c r="L2746">
        <v>-9.367700000000001E-2</v>
      </c>
      <c r="M2746" t="s">
        <v>149</v>
      </c>
    </row>
    <row r="2747" spans="1:13" x14ac:dyDescent="0.3">
      <c r="A2747" t="s">
        <v>41</v>
      </c>
      <c r="B2747">
        <v>44.231299999999997</v>
      </c>
      <c r="C2747">
        <v>32.122300000000003</v>
      </c>
      <c r="D2747">
        <v>61.454799999999999</v>
      </c>
      <c r="E2747" t="s">
        <v>15</v>
      </c>
      <c r="F2747" t="s">
        <v>15</v>
      </c>
      <c r="G2747" t="s">
        <v>98</v>
      </c>
      <c r="H2747">
        <v>2020</v>
      </c>
      <c r="I2747">
        <v>0.71</v>
      </c>
      <c r="J2747">
        <v>22.806833000000001</v>
      </c>
      <c r="K2747">
        <v>31.404222999999998</v>
      </c>
      <c r="L2747">
        <v>-8.5973899999999972</v>
      </c>
      <c r="M2747" t="s">
        <v>141</v>
      </c>
    </row>
    <row r="2748" spans="1:13" x14ac:dyDescent="0.3">
      <c r="A2748" t="s">
        <v>41</v>
      </c>
      <c r="B2748">
        <v>44.231299999999997</v>
      </c>
      <c r="C2748">
        <v>32.122300000000003</v>
      </c>
      <c r="D2748">
        <v>61.454799999999999</v>
      </c>
      <c r="E2748" t="s">
        <v>15</v>
      </c>
      <c r="F2748" t="s">
        <v>15</v>
      </c>
      <c r="G2748" t="s">
        <v>100</v>
      </c>
      <c r="H2748">
        <v>2020</v>
      </c>
      <c r="I2748">
        <v>2.66</v>
      </c>
      <c r="J2748">
        <v>85.445318000000015</v>
      </c>
      <c r="K2748">
        <v>117.655258</v>
      </c>
      <c r="L2748">
        <v>-32.209939999999989</v>
      </c>
      <c r="M2748" t="s">
        <v>142</v>
      </c>
    </row>
    <row r="2749" spans="1:13" x14ac:dyDescent="0.3">
      <c r="A2749" t="s">
        <v>41</v>
      </c>
      <c r="B2749">
        <v>44.231299999999997</v>
      </c>
      <c r="C2749">
        <v>32.122300000000003</v>
      </c>
      <c r="D2749">
        <v>61.454799999999999</v>
      </c>
      <c r="E2749" t="s">
        <v>15</v>
      </c>
      <c r="F2749" t="s">
        <v>15</v>
      </c>
      <c r="G2749" t="s">
        <v>101</v>
      </c>
      <c r="H2749">
        <v>2020</v>
      </c>
      <c r="I2749">
        <v>0</v>
      </c>
      <c r="J2749">
        <v>0</v>
      </c>
      <c r="K2749">
        <v>0</v>
      </c>
      <c r="L2749">
        <v>0</v>
      </c>
      <c r="M2749" t="s">
        <v>143</v>
      </c>
    </row>
    <row r="2750" spans="1:13" x14ac:dyDescent="0.3">
      <c r="A2750" t="s">
        <v>41</v>
      </c>
      <c r="B2750">
        <v>44.231299999999997</v>
      </c>
      <c r="C2750">
        <v>32.122300000000003</v>
      </c>
      <c r="D2750">
        <v>61.454799999999999</v>
      </c>
      <c r="E2750" t="s">
        <v>15</v>
      </c>
      <c r="F2750" t="s">
        <v>15</v>
      </c>
      <c r="G2750" t="s">
        <v>102</v>
      </c>
      <c r="H2750">
        <v>2020</v>
      </c>
      <c r="I2750">
        <v>0.49</v>
      </c>
      <c r="J2750">
        <v>15.739927000000002</v>
      </c>
      <c r="K2750">
        <v>21.673337</v>
      </c>
      <c r="L2750">
        <v>-5.9334099999999985</v>
      </c>
      <c r="M2750" t="s">
        <v>144</v>
      </c>
    </row>
    <row r="2751" spans="1:13" x14ac:dyDescent="0.3">
      <c r="A2751" t="s">
        <v>41</v>
      </c>
      <c r="B2751">
        <v>44.231299999999997</v>
      </c>
      <c r="C2751">
        <v>32.122300000000003</v>
      </c>
      <c r="D2751">
        <v>61.454799999999999</v>
      </c>
      <c r="E2751" t="s">
        <v>15</v>
      </c>
      <c r="F2751" t="s">
        <v>15</v>
      </c>
      <c r="G2751" t="s">
        <v>103</v>
      </c>
      <c r="H2751">
        <v>2020</v>
      </c>
      <c r="I2751">
        <v>0</v>
      </c>
      <c r="J2751">
        <v>0</v>
      </c>
      <c r="K2751">
        <v>0</v>
      </c>
      <c r="L2751">
        <v>0</v>
      </c>
      <c r="M2751" t="s">
        <v>145</v>
      </c>
    </row>
    <row r="2752" spans="1:13" x14ac:dyDescent="0.3">
      <c r="A2752" t="s">
        <v>41</v>
      </c>
      <c r="B2752">
        <v>44.231299999999997</v>
      </c>
      <c r="C2752">
        <v>32.122300000000003</v>
      </c>
      <c r="D2752">
        <v>61.454799999999999</v>
      </c>
      <c r="E2752" t="s">
        <v>15</v>
      </c>
      <c r="F2752" t="s">
        <v>15</v>
      </c>
      <c r="G2752" t="s">
        <v>104</v>
      </c>
      <c r="H2752">
        <v>2020</v>
      </c>
      <c r="I2752">
        <v>0</v>
      </c>
      <c r="J2752">
        <v>0</v>
      </c>
      <c r="K2752">
        <v>0</v>
      </c>
      <c r="L2752">
        <v>0</v>
      </c>
      <c r="M2752" t="s">
        <v>146</v>
      </c>
    </row>
    <row r="2753" spans="1:13" x14ac:dyDescent="0.3">
      <c r="A2753" t="s">
        <v>41</v>
      </c>
      <c r="B2753">
        <v>44.231299999999997</v>
      </c>
      <c r="C2753">
        <v>32.122300000000003</v>
      </c>
      <c r="D2753">
        <v>61.454799999999999</v>
      </c>
      <c r="E2753" t="s">
        <v>15</v>
      </c>
      <c r="F2753" t="s">
        <v>15</v>
      </c>
      <c r="G2753" t="s">
        <v>105</v>
      </c>
      <c r="H2753">
        <v>2020</v>
      </c>
      <c r="I2753">
        <v>0</v>
      </c>
      <c r="J2753">
        <v>0</v>
      </c>
      <c r="K2753">
        <v>0</v>
      </c>
      <c r="L2753">
        <v>0</v>
      </c>
      <c r="M2753" t="s">
        <v>147</v>
      </c>
    </row>
    <row r="2754" spans="1:13" x14ac:dyDescent="0.3">
      <c r="A2754" t="s">
        <v>41</v>
      </c>
      <c r="B2754">
        <v>44.231299999999997</v>
      </c>
      <c r="C2754">
        <v>32.122300000000003</v>
      </c>
      <c r="D2754">
        <v>61.454799999999999</v>
      </c>
      <c r="E2754" t="s">
        <v>15</v>
      </c>
      <c r="F2754" t="s">
        <v>15</v>
      </c>
      <c r="G2754" t="s">
        <v>106</v>
      </c>
      <c r="H2754">
        <v>2020</v>
      </c>
      <c r="I2754">
        <v>0</v>
      </c>
      <c r="J2754">
        <v>0</v>
      </c>
      <c r="K2754">
        <v>0</v>
      </c>
      <c r="L2754">
        <v>0</v>
      </c>
      <c r="M2754" t="s">
        <v>148</v>
      </c>
    </row>
    <row r="2755" spans="1:13" x14ac:dyDescent="0.3">
      <c r="A2755" t="s">
        <v>41</v>
      </c>
      <c r="B2755">
        <v>44.231299999999997</v>
      </c>
      <c r="C2755">
        <v>32.122300000000003</v>
      </c>
      <c r="D2755">
        <v>61.454799999999999</v>
      </c>
      <c r="E2755" t="s">
        <v>15</v>
      </c>
      <c r="F2755" t="s">
        <v>15</v>
      </c>
      <c r="G2755" t="s">
        <v>107</v>
      </c>
      <c r="H2755">
        <v>2021</v>
      </c>
      <c r="I2755">
        <v>0.26</v>
      </c>
      <c r="J2755">
        <v>8.3517980000000005</v>
      </c>
      <c r="K2755">
        <v>11.500138</v>
      </c>
      <c r="L2755">
        <v>-3.1483399999999993</v>
      </c>
      <c r="M2755" t="s">
        <v>149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50C3-972B-4D2F-B82D-BAACBCEDEAB0}">
  <dimension ref="A1:M2755"/>
  <sheetViews>
    <sheetView topLeftCell="A2730" workbookViewId="0">
      <selection sqref="A1:M2755"/>
    </sheetView>
  </sheetViews>
  <sheetFormatPr baseColWidth="10" defaultRowHeight="14.4" x14ac:dyDescent="0.3"/>
  <cols>
    <col min="1" max="1" width="14.5546875" bestFit="1" customWidth="1"/>
    <col min="2" max="2" width="14" bestFit="1" customWidth="1"/>
    <col min="3" max="4" width="9" bestFit="1" customWidth="1"/>
    <col min="5" max="5" width="16.21875" bestFit="1" customWidth="1"/>
    <col min="6" max="6" width="16.77734375" bestFit="1" customWidth="1"/>
    <col min="7" max="7" width="6.77734375" bestFit="1" customWidth="1"/>
    <col min="8" max="8" width="7.77734375" bestFit="1" customWidth="1"/>
    <col min="9" max="9" width="7.6640625" bestFit="1" customWidth="1"/>
    <col min="10" max="10" width="13.5546875" bestFit="1" customWidth="1"/>
    <col min="11" max="11" width="12" bestFit="1" customWidth="1"/>
    <col min="12" max="12" width="11" bestFit="1" customWidth="1"/>
    <col min="13" max="13" width="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110</v>
      </c>
      <c r="H1" t="s">
        <v>111</v>
      </c>
      <c r="I1" t="s">
        <v>97</v>
      </c>
      <c r="J1" t="s">
        <v>113</v>
      </c>
      <c r="K1" t="s">
        <v>123</v>
      </c>
      <c r="L1" t="s">
        <v>124</v>
      </c>
      <c r="M1" t="s">
        <v>130</v>
      </c>
    </row>
    <row r="2" spans="1:13" x14ac:dyDescent="0.3">
      <c r="A2" t="s">
        <v>14</v>
      </c>
      <c r="B2">
        <v>0.23100000000000001</v>
      </c>
      <c r="C2">
        <v>0.6331</v>
      </c>
      <c r="D2">
        <v>0.69189999999999996</v>
      </c>
      <c r="E2" t="s">
        <v>15</v>
      </c>
      <c r="F2" t="s">
        <v>15</v>
      </c>
      <c r="G2" t="s">
        <v>98</v>
      </c>
      <c r="H2">
        <v>2020</v>
      </c>
      <c r="I2">
        <v>5.5</v>
      </c>
      <c r="J2">
        <v>3.4820500000000001</v>
      </c>
      <c r="K2">
        <v>1.2705</v>
      </c>
      <c r="L2">
        <v>2.2115499999999999</v>
      </c>
      <c r="M2" t="s">
        <v>131</v>
      </c>
    </row>
    <row r="3" spans="1:13" x14ac:dyDescent="0.3">
      <c r="A3" t="s">
        <v>14</v>
      </c>
      <c r="B3">
        <v>0.23100000000000001</v>
      </c>
      <c r="C3">
        <v>0.6331</v>
      </c>
      <c r="D3">
        <v>0.69189999999999996</v>
      </c>
      <c r="E3" t="s">
        <v>15</v>
      </c>
      <c r="F3" t="s">
        <v>15</v>
      </c>
      <c r="G3" t="s">
        <v>100</v>
      </c>
      <c r="H3">
        <v>2020</v>
      </c>
      <c r="I3">
        <v>0</v>
      </c>
      <c r="J3">
        <v>0</v>
      </c>
      <c r="K3">
        <v>0</v>
      </c>
      <c r="L3">
        <v>0</v>
      </c>
      <c r="M3" t="s">
        <v>132</v>
      </c>
    </row>
    <row r="4" spans="1:13" x14ac:dyDescent="0.3">
      <c r="A4" t="s">
        <v>14</v>
      </c>
      <c r="B4">
        <v>0.23100000000000001</v>
      </c>
      <c r="C4">
        <v>0.6331</v>
      </c>
      <c r="D4">
        <v>0.69189999999999996</v>
      </c>
      <c r="E4" t="s">
        <v>15</v>
      </c>
      <c r="F4" t="s">
        <v>15</v>
      </c>
      <c r="G4" t="s">
        <v>101</v>
      </c>
      <c r="H4">
        <v>2020</v>
      </c>
      <c r="I4">
        <v>2.1</v>
      </c>
      <c r="J4">
        <v>1.32951</v>
      </c>
      <c r="K4">
        <v>0.48510000000000003</v>
      </c>
      <c r="L4">
        <v>0.84440999999999988</v>
      </c>
      <c r="M4" t="s">
        <v>133</v>
      </c>
    </row>
    <row r="5" spans="1:13" x14ac:dyDescent="0.3">
      <c r="A5" t="s">
        <v>14</v>
      </c>
      <c r="B5">
        <v>0.23100000000000001</v>
      </c>
      <c r="C5">
        <v>0.6331</v>
      </c>
      <c r="D5">
        <v>0.69189999999999996</v>
      </c>
      <c r="E5" t="s">
        <v>15</v>
      </c>
      <c r="F5" t="s">
        <v>15</v>
      </c>
      <c r="G5" t="s">
        <v>102</v>
      </c>
      <c r="H5">
        <v>2020</v>
      </c>
      <c r="I5">
        <v>0</v>
      </c>
      <c r="J5">
        <v>0</v>
      </c>
      <c r="K5">
        <v>0</v>
      </c>
      <c r="L5">
        <v>0</v>
      </c>
      <c r="M5" t="s">
        <v>134</v>
      </c>
    </row>
    <row r="6" spans="1:13" x14ac:dyDescent="0.3">
      <c r="A6" t="s">
        <v>14</v>
      </c>
      <c r="B6">
        <v>0.23100000000000001</v>
      </c>
      <c r="C6">
        <v>0.6331</v>
      </c>
      <c r="D6">
        <v>0.69189999999999996</v>
      </c>
      <c r="E6" t="s">
        <v>15</v>
      </c>
      <c r="F6" t="s">
        <v>15</v>
      </c>
      <c r="G6" t="s">
        <v>103</v>
      </c>
      <c r="H6">
        <v>2020</v>
      </c>
      <c r="I6">
        <v>5.67</v>
      </c>
      <c r="J6">
        <v>3.589677</v>
      </c>
      <c r="K6">
        <v>1.3097700000000001</v>
      </c>
      <c r="L6">
        <v>2.2799069999999997</v>
      </c>
      <c r="M6" t="s">
        <v>135</v>
      </c>
    </row>
    <row r="7" spans="1:13" x14ac:dyDescent="0.3">
      <c r="A7" t="s">
        <v>14</v>
      </c>
      <c r="B7">
        <v>0.23100000000000001</v>
      </c>
      <c r="C7">
        <v>0.6331</v>
      </c>
      <c r="D7">
        <v>0.69189999999999996</v>
      </c>
      <c r="E7" t="s">
        <v>15</v>
      </c>
      <c r="F7" t="s">
        <v>15</v>
      </c>
      <c r="G7" t="s">
        <v>104</v>
      </c>
      <c r="H7">
        <v>2020</v>
      </c>
      <c r="I7">
        <v>0.81</v>
      </c>
      <c r="J7">
        <v>0.51281100000000002</v>
      </c>
      <c r="K7">
        <v>0.18711000000000003</v>
      </c>
      <c r="L7">
        <v>0.32570100000000002</v>
      </c>
      <c r="M7" t="s">
        <v>136</v>
      </c>
    </row>
    <row r="8" spans="1:13" x14ac:dyDescent="0.3">
      <c r="A8" t="s">
        <v>14</v>
      </c>
      <c r="B8">
        <v>0.23100000000000001</v>
      </c>
      <c r="C8">
        <v>0.6331</v>
      </c>
      <c r="D8">
        <v>0.69189999999999996</v>
      </c>
      <c r="E8" t="s">
        <v>15</v>
      </c>
      <c r="F8" t="s">
        <v>15</v>
      </c>
      <c r="G8" t="s">
        <v>105</v>
      </c>
      <c r="H8">
        <v>2020</v>
      </c>
      <c r="I8">
        <v>0.33</v>
      </c>
      <c r="J8">
        <v>0.208923</v>
      </c>
      <c r="K8">
        <v>7.6230000000000006E-2</v>
      </c>
      <c r="L8">
        <v>0.13269300000000001</v>
      </c>
      <c r="M8" t="s">
        <v>137</v>
      </c>
    </row>
    <row r="9" spans="1:13" x14ac:dyDescent="0.3">
      <c r="A9" t="s">
        <v>14</v>
      </c>
      <c r="B9">
        <v>0.23100000000000001</v>
      </c>
      <c r="C9">
        <v>0.6331</v>
      </c>
      <c r="D9">
        <v>0.69189999999999996</v>
      </c>
      <c r="E9" t="s">
        <v>15</v>
      </c>
      <c r="F9" t="s">
        <v>15</v>
      </c>
      <c r="G9" t="s">
        <v>106</v>
      </c>
      <c r="H9">
        <v>2020</v>
      </c>
      <c r="I9">
        <v>0</v>
      </c>
      <c r="J9">
        <v>0</v>
      </c>
      <c r="K9">
        <v>0</v>
      </c>
      <c r="L9">
        <v>0</v>
      </c>
      <c r="M9" t="s">
        <v>138</v>
      </c>
    </row>
    <row r="10" spans="1:13" x14ac:dyDescent="0.3">
      <c r="A10" t="s">
        <v>14</v>
      </c>
      <c r="B10">
        <v>0.23100000000000001</v>
      </c>
      <c r="C10">
        <v>0.6331</v>
      </c>
      <c r="D10">
        <v>0.69189999999999996</v>
      </c>
      <c r="E10" t="s">
        <v>15</v>
      </c>
      <c r="F10" t="s">
        <v>15</v>
      </c>
      <c r="G10" t="s">
        <v>107</v>
      </c>
      <c r="H10">
        <v>2021</v>
      </c>
      <c r="I10">
        <v>2.72</v>
      </c>
      <c r="J10">
        <v>1.722032</v>
      </c>
      <c r="K10">
        <v>0.6283200000000001</v>
      </c>
      <c r="L10">
        <v>1.093712</v>
      </c>
      <c r="M10" t="s">
        <v>139</v>
      </c>
    </row>
    <row r="11" spans="1:13" x14ac:dyDescent="0.3">
      <c r="A11" t="s">
        <v>14</v>
      </c>
      <c r="B11">
        <v>0.33260000000000001</v>
      </c>
      <c r="C11">
        <v>0.60589999999999999</v>
      </c>
      <c r="D11">
        <v>0.71970000000000001</v>
      </c>
      <c r="E11" t="s">
        <v>112</v>
      </c>
      <c r="F11" t="s">
        <v>112</v>
      </c>
      <c r="G11" t="s">
        <v>98</v>
      </c>
      <c r="H11">
        <v>2020</v>
      </c>
      <c r="I11">
        <v>0.06</v>
      </c>
      <c r="J11">
        <v>3.6353999999999997E-2</v>
      </c>
      <c r="K11">
        <v>1.9955999999999998E-2</v>
      </c>
      <c r="L11">
        <v>1.6397999999999999E-2</v>
      </c>
      <c r="M11" t="s">
        <v>131</v>
      </c>
    </row>
    <row r="12" spans="1:13" x14ac:dyDescent="0.3">
      <c r="A12" t="s">
        <v>14</v>
      </c>
      <c r="B12">
        <v>0.33260000000000001</v>
      </c>
      <c r="C12">
        <v>0.60589999999999999</v>
      </c>
      <c r="D12">
        <v>0.71970000000000001</v>
      </c>
      <c r="E12" t="s">
        <v>112</v>
      </c>
      <c r="F12" t="s">
        <v>112</v>
      </c>
      <c r="G12" t="s">
        <v>100</v>
      </c>
      <c r="H12">
        <v>2020</v>
      </c>
      <c r="I12">
        <v>0.26</v>
      </c>
      <c r="J12">
        <v>0.15753400000000001</v>
      </c>
      <c r="K12">
        <v>8.6476000000000011E-2</v>
      </c>
      <c r="L12">
        <v>7.1057999999999996E-2</v>
      </c>
      <c r="M12" t="s">
        <v>132</v>
      </c>
    </row>
    <row r="13" spans="1:13" x14ac:dyDescent="0.3">
      <c r="A13" t="s">
        <v>14</v>
      </c>
      <c r="B13">
        <v>0.33260000000000001</v>
      </c>
      <c r="C13">
        <v>0.60589999999999999</v>
      </c>
      <c r="D13">
        <v>0.71970000000000001</v>
      </c>
      <c r="E13" t="s">
        <v>112</v>
      </c>
      <c r="F13" t="s">
        <v>112</v>
      </c>
      <c r="G13" t="s">
        <v>101</v>
      </c>
      <c r="H13">
        <v>2020</v>
      </c>
      <c r="I13">
        <v>0</v>
      </c>
      <c r="J13">
        <v>0</v>
      </c>
      <c r="K13">
        <v>0</v>
      </c>
      <c r="L13">
        <v>0</v>
      </c>
      <c r="M13" t="s">
        <v>133</v>
      </c>
    </row>
    <row r="14" spans="1:13" x14ac:dyDescent="0.3">
      <c r="A14" t="s">
        <v>14</v>
      </c>
      <c r="B14">
        <v>0.33260000000000001</v>
      </c>
      <c r="C14">
        <v>0.60589999999999999</v>
      </c>
      <c r="D14">
        <v>0.71970000000000001</v>
      </c>
      <c r="E14" t="s">
        <v>112</v>
      </c>
      <c r="F14" t="s">
        <v>112</v>
      </c>
      <c r="G14" t="s">
        <v>102</v>
      </c>
      <c r="H14">
        <v>2020</v>
      </c>
      <c r="I14">
        <v>3.81</v>
      </c>
      <c r="J14">
        <v>2.3084790000000002</v>
      </c>
      <c r="K14">
        <v>1.2672060000000001</v>
      </c>
      <c r="L14">
        <v>1.0412730000000001</v>
      </c>
      <c r="M14" t="s">
        <v>134</v>
      </c>
    </row>
    <row r="15" spans="1:13" x14ac:dyDescent="0.3">
      <c r="A15" t="s">
        <v>14</v>
      </c>
      <c r="B15">
        <v>0.33260000000000001</v>
      </c>
      <c r="C15">
        <v>0.60589999999999999</v>
      </c>
      <c r="D15">
        <v>0.71970000000000001</v>
      </c>
      <c r="E15" t="s">
        <v>112</v>
      </c>
      <c r="F15" t="s">
        <v>112</v>
      </c>
      <c r="G15" t="s">
        <v>103</v>
      </c>
      <c r="H15">
        <v>2020</v>
      </c>
      <c r="I15">
        <v>0</v>
      </c>
      <c r="J15">
        <v>0</v>
      </c>
      <c r="K15">
        <v>0</v>
      </c>
      <c r="L15">
        <v>0</v>
      </c>
      <c r="M15" t="s">
        <v>135</v>
      </c>
    </row>
    <row r="16" spans="1:13" x14ac:dyDescent="0.3">
      <c r="A16" t="s">
        <v>14</v>
      </c>
      <c r="B16">
        <v>0.33260000000000001</v>
      </c>
      <c r="C16">
        <v>0.60589999999999999</v>
      </c>
      <c r="D16">
        <v>0.71970000000000001</v>
      </c>
      <c r="E16" t="s">
        <v>112</v>
      </c>
      <c r="F16" t="s">
        <v>112</v>
      </c>
      <c r="G16" t="s">
        <v>104</v>
      </c>
      <c r="H16">
        <v>2020</v>
      </c>
      <c r="I16">
        <v>0</v>
      </c>
      <c r="J16">
        <v>0</v>
      </c>
      <c r="K16">
        <v>0</v>
      </c>
      <c r="L16">
        <v>0</v>
      </c>
      <c r="M16" t="s">
        <v>136</v>
      </c>
    </row>
    <row r="17" spans="1:13" x14ac:dyDescent="0.3">
      <c r="A17" t="s">
        <v>14</v>
      </c>
      <c r="B17">
        <v>0.33260000000000001</v>
      </c>
      <c r="C17">
        <v>0.60589999999999999</v>
      </c>
      <c r="D17">
        <v>0.71970000000000001</v>
      </c>
      <c r="E17" t="s">
        <v>112</v>
      </c>
      <c r="F17" t="s">
        <v>112</v>
      </c>
      <c r="G17" t="s">
        <v>105</v>
      </c>
      <c r="H17">
        <v>2020</v>
      </c>
      <c r="I17">
        <v>4.01</v>
      </c>
      <c r="J17">
        <v>2.429659</v>
      </c>
      <c r="K17">
        <v>1.333726</v>
      </c>
      <c r="L17">
        <v>1.095933</v>
      </c>
      <c r="M17" t="s">
        <v>137</v>
      </c>
    </row>
    <row r="18" spans="1:13" x14ac:dyDescent="0.3">
      <c r="A18" t="s">
        <v>14</v>
      </c>
      <c r="B18">
        <v>0.33260000000000001</v>
      </c>
      <c r="C18">
        <v>0.60589999999999999</v>
      </c>
      <c r="D18">
        <v>0.71970000000000001</v>
      </c>
      <c r="E18" t="s">
        <v>112</v>
      </c>
      <c r="F18" t="s">
        <v>112</v>
      </c>
      <c r="G18" t="s">
        <v>106</v>
      </c>
      <c r="H18">
        <v>2020</v>
      </c>
      <c r="I18">
        <v>0.08</v>
      </c>
      <c r="J18">
        <v>4.8472000000000001E-2</v>
      </c>
      <c r="K18">
        <v>2.6608E-2</v>
      </c>
      <c r="L18">
        <v>2.1864000000000001E-2</v>
      </c>
      <c r="M18" t="s">
        <v>138</v>
      </c>
    </row>
    <row r="19" spans="1:13" x14ac:dyDescent="0.3">
      <c r="A19" t="s">
        <v>14</v>
      </c>
      <c r="B19">
        <v>0.33260000000000001</v>
      </c>
      <c r="C19">
        <v>0.60589999999999999</v>
      </c>
      <c r="D19">
        <v>0.71970000000000001</v>
      </c>
      <c r="E19" t="s">
        <v>112</v>
      </c>
      <c r="F19" t="s">
        <v>112</v>
      </c>
      <c r="G19" t="s">
        <v>107</v>
      </c>
      <c r="H19">
        <v>2021</v>
      </c>
      <c r="I19">
        <v>1.24</v>
      </c>
      <c r="J19">
        <v>0.75131599999999998</v>
      </c>
      <c r="K19">
        <v>0.41242400000000001</v>
      </c>
      <c r="L19">
        <v>0.33889199999999997</v>
      </c>
      <c r="M19" t="s">
        <v>139</v>
      </c>
    </row>
    <row r="20" spans="1:13" x14ac:dyDescent="0.3">
      <c r="A20" t="s">
        <v>14</v>
      </c>
      <c r="B20">
        <v>0.31840000000000002</v>
      </c>
      <c r="C20">
        <v>0.67279999999999995</v>
      </c>
      <c r="D20">
        <v>0</v>
      </c>
      <c r="E20" t="s">
        <v>16</v>
      </c>
      <c r="F20" t="s">
        <v>16</v>
      </c>
      <c r="G20" t="s">
        <v>98</v>
      </c>
      <c r="H20">
        <v>2020</v>
      </c>
      <c r="I20">
        <v>0</v>
      </c>
      <c r="J20">
        <v>0</v>
      </c>
      <c r="K20">
        <v>0</v>
      </c>
      <c r="L20">
        <v>0</v>
      </c>
      <c r="M20" t="s">
        <v>131</v>
      </c>
    </row>
    <row r="21" spans="1:13" x14ac:dyDescent="0.3">
      <c r="A21" t="s">
        <v>14</v>
      </c>
      <c r="B21">
        <v>0.31840000000000002</v>
      </c>
      <c r="C21">
        <v>0.67279999999999995</v>
      </c>
      <c r="D21">
        <v>0</v>
      </c>
      <c r="E21" t="s">
        <v>16</v>
      </c>
      <c r="F21" t="s">
        <v>16</v>
      </c>
      <c r="G21" t="s">
        <v>100</v>
      </c>
      <c r="H21">
        <v>2020</v>
      </c>
      <c r="I21">
        <v>0</v>
      </c>
      <c r="J21">
        <v>0</v>
      </c>
      <c r="K21">
        <v>0</v>
      </c>
      <c r="L21">
        <v>0</v>
      </c>
      <c r="M21" t="s">
        <v>132</v>
      </c>
    </row>
    <row r="22" spans="1:13" x14ac:dyDescent="0.3">
      <c r="A22" t="s">
        <v>14</v>
      </c>
      <c r="B22">
        <v>0.31840000000000002</v>
      </c>
      <c r="C22">
        <v>0.67279999999999995</v>
      </c>
      <c r="D22">
        <v>0</v>
      </c>
      <c r="E22" t="s">
        <v>16</v>
      </c>
      <c r="F22" t="s">
        <v>16</v>
      </c>
      <c r="G22" t="s">
        <v>101</v>
      </c>
      <c r="H22">
        <v>2020</v>
      </c>
      <c r="I22">
        <v>0</v>
      </c>
      <c r="J22">
        <v>0</v>
      </c>
      <c r="K22">
        <v>0</v>
      </c>
      <c r="L22">
        <v>0</v>
      </c>
      <c r="M22" t="s">
        <v>133</v>
      </c>
    </row>
    <row r="23" spans="1:13" x14ac:dyDescent="0.3">
      <c r="A23" t="s">
        <v>14</v>
      </c>
      <c r="B23">
        <v>0.31840000000000002</v>
      </c>
      <c r="C23">
        <v>0.67279999999999995</v>
      </c>
      <c r="D23">
        <v>0</v>
      </c>
      <c r="E23" t="s">
        <v>16</v>
      </c>
      <c r="F23" t="s">
        <v>16</v>
      </c>
      <c r="G23" t="s">
        <v>102</v>
      </c>
      <c r="H23">
        <v>2020</v>
      </c>
      <c r="I23">
        <v>0.31</v>
      </c>
      <c r="J23">
        <v>0.20856799999999998</v>
      </c>
      <c r="K23">
        <v>9.8704E-2</v>
      </c>
      <c r="L23">
        <v>0.10986399999999998</v>
      </c>
      <c r="M23" t="s">
        <v>134</v>
      </c>
    </row>
    <row r="24" spans="1:13" x14ac:dyDescent="0.3">
      <c r="A24" t="s">
        <v>14</v>
      </c>
      <c r="B24">
        <v>0.31840000000000002</v>
      </c>
      <c r="C24">
        <v>0.67279999999999995</v>
      </c>
      <c r="D24">
        <v>0</v>
      </c>
      <c r="E24" t="s">
        <v>16</v>
      </c>
      <c r="F24" t="s">
        <v>16</v>
      </c>
      <c r="G24" t="s">
        <v>103</v>
      </c>
      <c r="H24">
        <v>2020</v>
      </c>
      <c r="I24">
        <v>0</v>
      </c>
      <c r="J24">
        <v>0</v>
      </c>
      <c r="K24">
        <v>0</v>
      </c>
      <c r="L24">
        <v>0</v>
      </c>
      <c r="M24" t="s">
        <v>135</v>
      </c>
    </row>
    <row r="25" spans="1:13" x14ac:dyDescent="0.3">
      <c r="A25" t="s">
        <v>14</v>
      </c>
      <c r="B25">
        <v>0.31840000000000002</v>
      </c>
      <c r="C25">
        <v>0.67279999999999995</v>
      </c>
      <c r="D25">
        <v>0</v>
      </c>
      <c r="E25" t="s">
        <v>16</v>
      </c>
      <c r="F25" t="s">
        <v>16</v>
      </c>
      <c r="G25" t="s">
        <v>104</v>
      </c>
      <c r="H25">
        <v>2020</v>
      </c>
      <c r="I25">
        <v>0.34</v>
      </c>
      <c r="J25">
        <v>0.22875200000000001</v>
      </c>
      <c r="K25">
        <v>0.10825600000000002</v>
      </c>
      <c r="L25">
        <v>0.12049599999999999</v>
      </c>
      <c r="M25" t="s">
        <v>136</v>
      </c>
    </row>
    <row r="26" spans="1:13" x14ac:dyDescent="0.3">
      <c r="A26" t="s">
        <v>14</v>
      </c>
      <c r="B26">
        <v>0.31840000000000002</v>
      </c>
      <c r="C26">
        <v>0.67279999999999995</v>
      </c>
      <c r="D26">
        <v>0</v>
      </c>
      <c r="E26" t="s">
        <v>16</v>
      </c>
      <c r="F26" t="s">
        <v>16</v>
      </c>
      <c r="G26" t="s">
        <v>105</v>
      </c>
      <c r="H26">
        <v>2020</v>
      </c>
      <c r="I26">
        <v>0</v>
      </c>
      <c r="J26">
        <v>0</v>
      </c>
      <c r="K26">
        <v>0</v>
      </c>
      <c r="L26">
        <v>0</v>
      </c>
      <c r="M26" t="s">
        <v>137</v>
      </c>
    </row>
    <row r="27" spans="1:13" x14ac:dyDescent="0.3">
      <c r="A27" t="s">
        <v>14</v>
      </c>
      <c r="B27">
        <v>0.31840000000000002</v>
      </c>
      <c r="C27">
        <v>0.67279999999999995</v>
      </c>
      <c r="D27">
        <v>0</v>
      </c>
      <c r="E27" t="s">
        <v>16</v>
      </c>
      <c r="F27" t="s">
        <v>16</v>
      </c>
      <c r="G27" t="s">
        <v>106</v>
      </c>
      <c r="H27">
        <v>2020</v>
      </c>
      <c r="I27">
        <v>0.06</v>
      </c>
      <c r="J27">
        <v>4.0367999999999994E-2</v>
      </c>
      <c r="K27">
        <v>1.9103999999999999E-2</v>
      </c>
      <c r="L27">
        <v>2.1263999999999995E-2</v>
      </c>
      <c r="M27" t="s">
        <v>138</v>
      </c>
    </row>
    <row r="28" spans="1:13" x14ac:dyDescent="0.3">
      <c r="A28" t="s">
        <v>14</v>
      </c>
      <c r="B28">
        <v>0.31840000000000002</v>
      </c>
      <c r="C28">
        <v>0.67279999999999995</v>
      </c>
      <c r="D28">
        <v>0</v>
      </c>
      <c r="E28" t="s">
        <v>16</v>
      </c>
      <c r="F28" t="s">
        <v>16</v>
      </c>
      <c r="G28" t="s">
        <v>107</v>
      </c>
      <c r="H28">
        <v>2021</v>
      </c>
      <c r="I28">
        <v>0.38</v>
      </c>
      <c r="J28">
        <v>0.255664</v>
      </c>
      <c r="K28">
        <v>0.120992</v>
      </c>
      <c r="L28">
        <v>0.13467200000000001</v>
      </c>
      <c r="M28" t="s">
        <v>139</v>
      </c>
    </row>
    <row r="29" spans="1:13" x14ac:dyDescent="0.3">
      <c r="A29" t="s">
        <v>14</v>
      </c>
      <c r="B29">
        <v>0.15859999999999999</v>
      </c>
      <c r="C29">
        <v>0.34839999999999999</v>
      </c>
      <c r="D29">
        <v>0</v>
      </c>
      <c r="E29" t="s">
        <v>115</v>
      </c>
      <c r="F29" t="s">
        <v>115</v>
      </c>
      <c r="G29" t="s">
        <v>98</v>
      </c>
      <c r="H29">
        <v>2020</v>
      </c>
      <c r="I29">
        <v>0.09</v>
      </c>
      <c r="J29">
        <v>3.1355999999999995E-2</v>
      </c>
      <c r="K29">
        <v>1.4273999999999998E-2</v>
      </c>
      <c r="L29">
        <v>1.7081999999999996E-2</v>
      </c>
      <c r="M29" t="s">
        <v>131</v>
      </c>
    </row>
    <row r="30" spans="1:13" x14ac:dyDescent="0.3">
      <c r="A30" t="s">
        <v>14</v>
      </c>
      <c r="B30">
        <v>0.15859999999999999</v>
      </c>
      <c r="C30">
        <v>0.34839999999999999</v>
      </c>
      <c r="D30">
        <v>0</v>
      </c>
      <c r="E30" t="s">
        <v>115</v>
      </c>
      <c r="F30" t="s">
        <v>115</v>
      </c>
      <c r="G30" t="s">
        <v>100</v>
      </c>
      <c r="H30">
        <v>2020</v>
      </c>
      <c r="I30">
        <v>0.67</v>
      </c>
      <c r="J30">
        <v>0.233428</v>
      </c>
      <c r="K30">
        <v>0.106262</v>
      </c>
      <c r="L30">
        <v>0.127166</v>
      </c>
      <c r="M30" t="s">
        <v>132</v>
      </c>
    </row>
    <row r="31" spans="1:13" x14ac:dyDescent="0.3">
      <c r="A31" t="s">
        <v>14</v>
      </c>
      <c r="B31">
        <v>0.15859999999999999</v>
      </c>
      <c r="C31">
        <v>0.34839999999999999</v>
      </c>
      <c r="D31">
        <v>0</v>
      </c>
      <c r="E31" t="s">
        <v>115</v>
      </c>
      <c r="F31" t="s">
        <v>115</v>
      </c>
      <c r="G31" t="s">
        <v>101</v>
      </c>
      <c r="H31">
        <v>2020</v>
      </c>
      <c r="I31">
        <v>0</v>
      </c>
      <c r="J31">
        <v>0</v>
      </c>
      <c r="K31">
        <v>0</v>
      </c>
      <c r="L31">
        <v>0</v>
      </c>
      <c r="M31" t="s">
        <v>133</v>
      </c>
    </row>
    <row r="32" spans="1:13" x14ac:dyDescent="0.3">
      <c r="A32" t="s">
        <v>14</v>
      </c>
      <c r="B32">
        <v>0.15859999999999999</v>
      </c>
      <c r="C32">
        <v>0.34839999999999999</v>
      </c>
      <c r="D32">
        <v>0</v>
      </c>
      <c r="E32" t="s">
        <v>115</v>
      </c>
      <c r="F32" t="s">
        <v>115</v>
      </c>
      <c r="G32" t="s">
        <v>102</v>
      </c>
      <c r="H32">
        <v>2020</v>
      </c>
      <c r="I32">
        <v>0</v>
      </c>
      <c r="J32">
        <v>0</v>
      </c>
      <c r="K32">
        <v>0</v>
      </c>
      <c r="L32">
        <v>0</v>
      </c>
      <c r="M32" t="s">
        <v>134</v>
      </c>
    </row>
    <row r="33" spans="1:13" x14ac:dyDescent="0.3">
      <c r="A33" t="s">
        <v>14</v>
      </c>
      <c r="B33">
        <v>0.15859999999999999</v>
      </c>
      <c r="C33">
        <v>0.34839999999999999</v>
      </c>
      <c r="D33">
        <v>0</v>
      </c>
      <c r="E33" t="s">
        <v>115</v>
      </c>
      <c r="F33" t="s">
        <v>115</v>
      </c>
      <c r="G33" t="s">
        <v>103</v>
      </c>
      <c r="H33">
        <v>2020</v>
      </c>
      <c r="I33">
        <v>0</v>
      </c>
      <c r="J33">
        <v>0</v>
      </c>
      <c r="K33">
        <v>0</v>
      </c>
      <c r="L33">
        <v>0</v>
      </c>
      <c r="M33" t="s">
        <v>135</v>
      </c>
    </row>
    <row r="34" spans="1:13" x14ac:dyDescent="0.3">
      <c r="A34" t="s">
        <v>14</v>
      </c>
      <c r="B34">
        <v>0.15859999999999999</v>
      </c>
      <c r="C34">
        <v>0.34839999999999999</v>
      </c>
      <c r="D34">
        <v>0</v>
      </c>
      <c r="E34" t="s">
        <v>115</v>
      </c>
      <c r="F34" t="s">
        <v>115</v>
      </c>
      <c r="G34" t="s">
        <v>104</v>
      </c>
      <c r="H34">
        <v>2020</v>
      </c>
      <c r="I34">
        <v>0.61</v>
      </c>
      <c r="J34">
        <v>0.21252399999999999</v>
      </c>
      <c r="K34">
        <v>9.6745999999999999E-2</v>
      </c>
      <c r="L34">
        <v>0.11577799999999999</v>
      </c>
      <c r="M34" t="s">
        <v>136</v>
      </c>
    </row>
    <row r="35" spans="1:13" x14ac:dyDescent="0.3">
      <c r="A35" t="s">
        <v>14</v>
      </c>
      <c r="B35">
        <v>0.15859999999999999</v>
      </c>
      <c r="C35">
        <v>0.34839999999999999</v>
      </c>
      <c r="D35">
        <v>0</v>
      </c>
      <c r="E35" t="s">
        <v>115</v>
      </c>
      <c r="F35" t="s">
        <v>115</v>
      </c>
      <c r="G35" t="s">
        <v>105</v>
      </c>
      <c r="H35">
        <v>2020</v>
      </c>
      <c r="I35">
        <v>0.45</v>
      </c>
      <c r="J35">
        <v>0.15678</v>
      </c>
      <c r="K35">
        <v>7.1370000000000003E-2</v>
      </c>
      <c r="L35">
        <v>8.541E-2</v>
      </c>
      <c r="M35" t="s">
        <v>137</v>
      </c>
    </row>
    <row r="36" spans="1:13" x14ac:dyDescent="0.3">
      <c r="A36" t="s">
        <v>14</v>
      </c>
      <c r="B36">
        <v>0.15859999999999999</v>
      </c>
      <c r="C36">
        <v>0.34839999999999999</v>
      </c>
      <c r="D36">
        <v>0</v>
      </c>
      <c r="E36" t="s">
        <v>115</v>
      </c>
      <c r="F36" t="s">
        <v>115</v>
      </c>
      <c r="G36" t="s">
        <v>106</v>
      </c>
      <c r="H36">
        <v>2020</v>
      </c>
      <c r="I36">
        <v>0.17</v>
      </c>
      <c r="J36">
        <v>5.9228000000000003E-2</v>
      </c>
      <c r="K36">
        <v>2.6962E-2</v>
      </c>
      <c r="L36">
        <v>3.2266000000000003E-2</v>
      </c>
      <c r="M36" t="s">
        <v>138</v>
      </c>
    </row>
    <row r="37" spans="1:13" x14ac:dyDescent="0.3">
      <c r="A37" t="s">
        <v>14</v>
      </c>
      <c r="B37">
        <v>0.15859999999999999</v>
      </c>
      <c r="C37">
        <v>0.34839999999999999</v>
      </c>
      <c r="D37">
        <v>0</v>
      </c>
      <c r="E37" t="s">
        <v>115</v>
      </c>
      <c r="F37" t="s">
        <v>115</v>
      </c>
      <c r="G37" t="s">
        <v>107</v>
      </c>
      <c r="H37">
        <v>2021</v>
      </c>
      <c r="I37">
        <v>0.21</v>
      </c>
      <c r="J37">
        <v>7.3163999999999993E-2</v>
      </c>
      <c r="K37">
        <v>3.3305999999999995E-2</v>
      </c>
      <c r="L37">
        <v>3.9857999999999998E-2</v>
      </c>
      <c r="M37" t="s">
        <v>139</v>
      </c>
    </row>
    <row r="38" spans="1:13" x14ac:dyDescent="0.3">
      <c r="A38" t="s">
        <v>14</v>
      </c>
      <c r="B38">
        <v>0.52759999999999996</v>
      </c>
      <c r="C38">
        <v>1.0075000000000001</v>
      </c>
      <c r="D38">
        <v>1.0720000000000001</v>
      </c>
      <c r="E38" t="s">
        <v>116</v>
      </c>
      <c r="F38" t="s">
        <v>116</v>
      </c>
      <c r="G38" t="s">
        <v>98</v>
      </c>
      <c r="H38">
        <v>2020</v>
      </c>
      <c r="I38">
        <v>0</v>
      </c>
      <c r="J38">
        <v>0</v>
      </c>
      <c r="K38">
        <v>0</v>
      </c>
      <c r="L38">
        <v>0</v>
      </c>
      <c r="M38" t="s">
        <v>131</v>
      </c>
    </row>
    <row r="39" spans="1:13" x14ac:dyDescent="0.3">
      <c r="A39" t="s">
        <v>14</v>
      </c>
      <c r="B39">
        <v>0.52759999999999996</v>
      </c>
      <c r="C39">
        <v>1.0075000000000001</v>
      </c>
      <c r="D39">
        <v>1.0720000000000001</v>
      </c>
      <c r="E39" t="s">
        <v>116</v>
      </c>
      <c r="F39" t="s">
        <v>116</v>
      </c>
      <c r="G39" t="s">
        <v>100</v>
      </c>
      <c r="H39">
        <v>2020</v>
      </c>
      <c r="I39">
        <v>2.79</v>
      </c>
      <c r="J39">
        <v>2.8109250000000001</v>
      </c>
      <c r="K39">
        <v>1.4720039999999999</v>
      </c>
      <c r="L39">
        <v>1.3389210000000002</v>
      </c>
      <c r="M39" t="s">
        <v>132</v>
      </c>
    </row>
    <row r="40" spans="1:13" x14ac:dyDescent="0.3">
      <c r="A40" t="s">
        <v>14</v>
      </c>
      <c r="B40">
        <v>0.52759999999999996</v>
      </c>
      <c r="C40">
        <v>1.0075000000000001</v>
      </c>
      <c r="D40">
        <v>1.0720000000000001</v>
      </c>
      <c r="E40" t="s">
        <v>116</v>
      </c>
      <c r="F40" t="s">
        <v>116</v>
      </c>
      <c r="G40" t="s">
        <v>101</v>
      </c>
      <c r="H40">
        <v>2020</v>
      </c>
      <c r="I40">
        <v>4.88</v>
      </c>
      <c r="J40">
        <v>4.9165999999999999</v>
      </c>
      <c r="K40">
        <v>2.5746879999999996</v>
      </c>
      <c r="L40">
        <v>2.3419120000000002</v>
      </c>
      <c r="M40" t="s">
        <v>133</v>
      </c>
    </row>
    <row r="41" spans="1:13" x14ac:dyDescent="0.3">
      <c r="A41" t="s">
        <v>14</v>
      </c>
      <c r="B41">
        <v>0.52759999999999996</v>
      </c>
      <c r="C41">
        <v>1.0075000000000001</v>
      </c>
      <c r="D41">
        <v>1.0720000000000001</v>
      </c>
      <c r="E41" t="s">
        <v>116</v>
      </c>
      <c r="F41" t="s">
        <v>116</v>
      </c>
      <c r="G41" t="s">
        <v>102</v>
      </c>
      <c r="H41">
        <v>2020</v>
      </c>
      <c r="I41">
        <v>0.73</v>
      </c>
      <c r="J41">
        <v>0.73547499999999999</v>
      </c>
      <c r="K41">
        <v>0.38514799999999993</v>
      </c>
      <c r="L41">
        <v>0.35032700000000006</v>
      </c>
      <c r="M41" t="s">
        <v>134</v>
      </c>
    </row>
    <row r="42" spans="1:13" x14ac:dyDescent="0.3">
      <c r="A42" t="s">
        <v>14</v>
      </c>
      <c r="B42">
        <v>0.52759999999999996</v>
      </c>
      <c r="C42">
        <v>1.0075000000000001</v>
      </c>
      <c r="D42">
        <v>1.0720000000000001</v>
      </c>
      <c r="E42" t="s">
        <v>116</v>
      </c>
      <c r="F42" t="s">
        <v>116</v>
      </c>
      <c r="G42" t="s">
        <v>103</v>
      </c>
      <c r="H42">
        <v>2020</v>
      </c>
      <c r="I42">
        <v>0</v>
      </c>
      <c r="J42">
        <v>0</v>
      </c>
      <c r="K42">
        <v>0</v>
      </c>
      <c r="L42">
        <v>0</v>
      </c>
      <c r="M42" t="s">
        <v>135</v>
      </c>
    </row>
    <row r="43" spans="1:13" x14ac:dyDescent="0.3">
      <c r="A43" t="s">
        <v>14</v>
      </c>
      <c r="B43">
        <v>0.52759999999999996</v>
      </c>
      <c r="C43">
        <v>1.0075000000000001</v>
      </c>
      <c r="D43">
        <v>1.0720000000000001</v>
      </c>
      <c r="E43" t="s">
        <v>116</v>
      </c>
      <c r="F43" t="s">
        <v>116</v>
      </c>
      <c r="G43" t="s">
        <v>104</v>
      </c>
      <c r="H43">
        <v>2020</v>
      </c>
      <c r="I43">
        <v>0</v>
      </c>
      <c r="J43">
        <v>0</v>
      </c>
      <c r="K43">
        <v>0</v>
      </c>
      <c r="L43">
        <v>0</v>
      </c>
      <c r="M43" t="s">
        <v>136</v>
      </c>
    </row>
    <row r="44" spans="1:13" x14ac:dyDescent="0.3">
      <c r="A44" t="s">
        <v>14</v>
      </c>
      <c r="B44">
        <v>0.52759999999999996</v>
      </c>
      <c r="C44">
        <v>1.0075000000000001</v>
      </c>
      <c r="D44">
        <v>1.0720000000000001</v>
      </c>
      <c r="E44" t="s">
        <v>116</v>
      </c>
      <c r="F44" t="s">
        <v>116</v>
      </c>
      <c r="G44" t="s">
        <v>105</v>
      </c>
      <c r="H44">
        <v>2020</v>
      </c>
      <c r="I44">
        <v>2.31</v>
      </c>
      <c r="J44">
        <v>2.3273250000000001</v>
      </c>
      <c r="K44">
        <v>1.218756</v>
      </c>
      <c r="L44">
        <v>1.1085690000000001</v>
      </c>
      <c r="M44" t="s">
        <v>137</v>
      </c>
    </row>
    <row r="45" spans="1:13" x14ac:dyDescent="0.3">
      <c r="A45" t="s">
        <v>14</v>
      </c>
      <c r="B45">
        <v>0.52759999999999996</v>
      </c>
      <c r="C45">
        <v>1.0075000000000001</v>
      </c>
      <c r="D45">
        <v>1.0720000000000001</v>
      </c>
      <c r="E45" t="s">
        <v>116</v>
      </c>
      <c r="F45" t="s">
        <v>116</v>
      </c>
      <c r="G45" t="s">
        <v>106</v>
      </c>
      <c r="H45">
        <v>2020</v>
      </c>
      <c r="I45">
        <v>3.6</v>
      </c>
      <c r="J45">
        <v>3.6270000000000002</v>
      </c>
      <c r="K45">
        <v>1.8993599999999999</v>
      </c>
      <c r="L45">
        <v>1.7276400000000003</v>
      </c>
      <c r="M45" t="s">
        <v>138</v>
      </c>
    </row>
    <row r="46" spans="1:13" x14ac:dyDescent="0.3">
      <c r="A46" t="s">
        <v>14</v>
      </c>
      <c r="B46">
        <v>0.52759999999999996</v>
      </c>
      <c r="C46">
        <v>1.0075000000000001</v>
      </c>
      <c r="D46">
        <v>1.0720000000000001</v>
      </c>
      <c r="E46" t="s">
        <v>116</v>
      </c>
      <c r="F46" t="s">
        <v>116</v>
      </c>
      <c r="G46" t="s">
        <v>107</v>
      </c>
      <c r="H46">
        <v>2021</v>
      </c>
      <c r="I46">
        <v>2.2599999999999998</v>
      </c>
      <c r="J46">
        <v>2.2769499999999998</v>
      </c>
      <c r="K46">
        <v>1.1923759999999999</v>
      </c>
      <c r="L46">
        <v>1.0845739999999999</v>
      </c>
      <c r="M46" t="s">
        <v>139</v>
      </c>
    </row>
    <row r="47" spans="1:13" x14ac:dyDescent="0.3">
      <c r="A47" t="s">
        <v>17</v>
      </c>
      <c r="B47">
        <v>59.0383</v>
      </c>
      <c r="C47">
        <v>93.584900000000005</v>
      </c>
      <c r="D47">
        <v>95.262799999999999</v>
      </c>
      <c r="E47" t="s">
        <v>15</v>
      </c>
      <c r="F47" t="s">
        <v>15</v>
      </c>
      <c r="G47" t="s">
        <v>98</v>
      </c>
      <c r="H47">
        <v>2020</v>
      </c>
      <c r="I47">
        <v>0</v>
      </c>
      <c r="J47">
        <v>0</v>
      </c>
      <c r="K47">
        <v>0</v>
      </c>
      <c r="L47">
        <v>0</v>
      </c>
      <c r="M47" t="s">
        <v>131</v>
      </c>
    </row>
    <row r="48" spans="1:13" x14ac:dyDescent="0.3">
      <c r="A48" t="s">
        <v>17</v>
      </c>
      <c r="B48">
        <v>59.0383</v>
      </c>
      <c r="C48">
        <v>93.584900000000005</v>
      </c>
      <c r="D48">
        <v>95.262799999999999</v>
      </c>
      <c r="E48" t="s">
        <v>15</v>
      </c>
      <c r="F48" t="s">
        <v>15</v>
      </c>
      <c r="G48" t="s">
        <v>100</v>
      </c>
      <c r="H48">
        <v>2020</v>
      </c>
      <c r="I48">
        <v>0</v>
      </c>
      <c r="J48">
        <v>0</v>
      </c>
      <c r="K48">
        <v>0</v>
      </c>
      <c r="L48">
        <v>0</v>
      </c>
      <c r="M48" t="s">
        <v>132</v>
      </c>
    </row>
    <row r="49" spans="1:13" x14ac:dyDescent="0.3">
      <c r="A49" t="s">
        <v>17</v>
      </c>
      <c r="B49">
        <v>59.0383</v>
      </c>
      <c r="C49">
        <v>93.584900000000005</v>
      </c>
      <c r="D49">
        <v>95.262799999999999</v>
      </c>
      <c r="E49" t="s">
        <v>15</v>
      </c>
      <c r="F49" t="s">
        <v>15</v>
      </c>
      <c r="G49" t="s">
        <v>101</v>
      </c>
      <c r="H49">
        <v>2020</v>
      </c>
      <c r="I49">
        <v>2.4500000000000002</v>
      </c>
      <c r="J49">
        <v>229.28300500000003</v>
      </c>
      <c r="K49">
        <v>144.643835</v>
      </c>
      <c r="L49">
        <v>84.639170000000036</v>
      </c>
      <c r="M49" t="s">
        <v>133</v>
      </c>
    </row>
    <row r="50" spans="1:13" x14ac:dyDescent="0.3">
      <c r="A50" t="s">
        <v>17</v>
      </c>
      <c r="B50">
        <v>59.0383</v>
      </c>
      <c r="C50">
        <v>93.584900000000005</v>
      </c>
      <c r="D50">
        <v>95.262799999999999</v>
      </c>
      <c r="E50" t="s">
        <v>15</v>
      </c>
      <c r="F50" t="s">
        <v>15</v>
      </c>
      <c r="G50" t="s">
        <v>102</v>
      </c>
      <c r="H50">
        <v>2020</v>
      </c>
      <c r="I50">
        <v>5.85</v>
      </c>
      <c r="J50">
        <v>547.47166500000003</v>
      </c>
      <c r="K50">
        <v>345.374055</v>
      </c>
      <c r="L50">
        <v>202.09761000000003</v>
      </c>
      <c r="M50" t="s">
        <v>134</v>
      </c>
    </row>
    <row r="51" spans="1:13" x14ac:dyDescent="0.3">
      <c r="A51" t="s">
        <v>17</v>
      </c>
      <c r="B51">
        <v>59.0383</v>
      </c>
      <c r="C51">
        <v>93.584900000000005</v>
      </c>
      <c r="D51">
        <v>95.262799999999999</v>
      </c>
      <c r="E51" t="s">
        <v>15</v>
      </c>
      <c r="F51" t="s">
        <v>15</v>
      </c>
      <c r="G51" t="s">
        <v>103</v>
      </c>
      <c r="H51">
        <v>2020</v>
      </c>
      <c r="I51">
        <v>0.51</v>
      </c>
      <c r="J51">
        <v>47.728299</v>
      </c>
      <c r="K51">
        <v>30.109532999999999</v>
      </c>
      <c r="L51">
        <v>17.618766000000001</v>
      </c>
      <c r="M51" t="s">
        <v>135</v>
      </c>
    </row>
    <row r="52" spans="1:13" x14ac:dyDescent="0.3">
      <c r="A52" t="s">
        <v>17</v>
      </c>
      <c r="B52">
        <v>59.0383</v>
      </c>
      <c r="C52">
        <v>93.584900000000005</v>
      </c>
      <c r="D52">
        <v>95.262799999999999</v>
      </c>
      <c r="E52" t="s">
        <v>15</v>
      </c>
      <c r="F52" t="s">
        <v>15</v>
      </c>
      <c r="G52" t="s">
        <v>104</v>
      </c>
      <c r="H52">
        <v>2020</v>
      </c>
      <c r="I52">
        <v>0</v>
      </c>
      <c r="J52">
        <v>0</v>
      </c>
      <c r="K52">
        <v>0</v>
      </c>
      <c r="L52">
        <v>0</v>
      </c>
      <c r="M52" t="s">
        <v>136</v>
      </c>
    </row>
    <row r="53" spans="1:13" x14ac:dyDescent="0.3">
      <c r="A53" t="s">
        <v>17</v>
      </c>
      <c r="B53">
        <v>59.0383</v>
      </c>
      <c r="C53">
        <v>93.584900000000005</v>
      </c>
      <c r="D53">
        <v>95.262799999999999</v>
      </c>
      <c r="E53" t="s">
        <v>15</v>
      </c>
      <c r="F53" t="s">
        <v>15</v>
      </c>
      <c r="G53" t="s">
        <v>105</v>
      </c>
      <c r="H53">
        <v>2020</v>
      </c>
      <c r="I53">
        <v>5.1100000000000003</v>
      </c>
      <c r="J53">
        <v>478.21883900000006</v>
      </c>
      <c r="K53">
        <v>301.68571300000002</v>
      </c>
      <c r="L53">
        <v>176.53312600000004</v>
      </c>
      <c r="M53" t="s">
        <v>137</v>
      </c>
    </row>
    <row r="54" spans="1:13" x14ac:dyDescent="0.3">
      <c r="A54" t="s">
        <v>17</v>
      </c>
      <c r="B54">
        <v>59.0383</v>
      </c>
      <c r="C54">
        <v>93.584900000000005</v>
      </c>
      <c r="D54">
        <v>95.262799999999999</v>
      </c>
      <c r="E54" t="s">
        <v>15</v>
      </c>
      <c r="F54" t="s">
        <v>15</v>
      </c>
      <c r="G54" t="s">
        <v>106</v>
      </c>
      <c r="H54">
        <v>2020</v>
      </c>
      <c r="I54">
        <v>1.83</v>
      </c>
      <c r="J54">
        <v>171.260367</v>
      </c>
      <c r="K54">
        <v>108.04008900000001</v>
      </c>
      <c r="L54">
        <v>63.220277999999993</v>
      </c>
      <c r="M54" t="s">
        <v>138</v>
      </c>
    </row>
    <row r="55" spans="1:13" x14ac:dyDescent="0.3">
      <c r="A55" t="s">
        <v>17</v>
      </c>
      <c r="B55">
        <v>59.0383</v>
      </c>
      <c r="C55">
        <v>93.584900000000005</v>
      </c>
      <c r="D55">
        <v>95.262799999999999</v>
      </c>
      <c r="E55" t="s">
        <v>15</v>
      </c>
      <c r="F55" t="s">
        <v>15</v>
      </c>
      <c r="G55" t="s">
        <v>107</v>
      </c>
      <c r="H55">
        <v>2021</v>
      </c>
      <c r="I55">
        <v>2.79</v>
      </c>
      <c r="J55">
        <v>261.10187100000002</v>
      </c>
      <c r="K55">
        <v>164.716857</v>
      </c>
      <c r="L55">
        <v>96.385014000000012</v>
      </c>
      <c r="M55" t="s">
        <v>139</v>
      </c>
    </row>
    <row r="56" spans="1:13" x14ac:dyDescent="0.3">
      <c r="A56" t="s">
        <v>17</v>
      </c>
      <c r="B56">
        <v>100.2426</v>
      </c>
      <c r="C56">
        <v>149.26750000000001</v>
      </c>
      <c r="D56">
        <v>163.44630000000001</v>
      </c>
      <c r="E56" t="s">
        <v>115</v>
      </c>
      <c r="F56" t="s">
        <v>115</v>
      </c>
      <c r="G56" t="s">
        <v>98</v>
      </c>
      <c r="H56">
        <v>2020</v>
      </c>
      <c r="I56">
        <v>2.5099999999999998</v>
      </c>
      <c r="J56">
        <v>374.66142500000001</v>
      </c>
      <c r="K56">
        <v>251.60892599999997</v>
      </c>
      <c r="L56">
        <v>123.05249900000004</v>
      </c>
      <c r="M56" t="s">
        <v>131</v>
      </c>
    </row>
    <row r="57" spans="1:13" x14ac:dyDescent="0.3">
      <c r="A57" t="s">
        <v>17</v>
      </c>
      <c r="B57">
        <v>100.2426</v>
      </c>
      <c r="C57">
        <v>149.26750000000001</v>
      </c>
      <c r="D57">
        <v>163.44630000000001</v>
      </c>
      <c r="E57" t="s">
        <v>115</v>
      </c>
      <c r="F57" t="s">
        <v>115</v>
      </c>
      <c r="G57" t="s">
        <v>100</v>
      </c>
      <c r="H57">
        <v>2020</v>
      </c>
      <c r="I57">
        <v>1.01</v>
      </c>
      <c r="J57">
        <v>150.760175</v>
      </c>
      <c r="K57">
        <v>101.245026</v>
      </c>
      <c r="L57">
        <v>49.515149000000008</v>
      </c>
      <c r="M57" t="s">
        <v>132</v>
      </c>
    </row>
    <row r="58" spans="1:13" x14ac:dyDescent="0.3">
      <c r="A58" t="s">
        <v>17</v>
      </c>
      <c r="B58">
        <v>100.2426</v>
      </c>
      <c r="C58">
        <v>149.26750000000001</v>
      </c>
      <c r="D58">
        <v>163.44630000000001</v>
      </c>
      <c r="E58" t="s">
        <v>115</v>
      </c>
      <c r="F58" t="s">
        <v>115</v>
      </c>
      <c r="G58" t="s">
        <v>101</v>
      </c>
      <c r="H58">
        <v>2020</v>
      </c>
      <c r="I58">
        <v>0</v>
      </c>
      <c r="J58">
        <v>0</v>
      </c>
      <c r="K58">
        <v>0</v>
      </c>
      <c r="L58">
        <v>0</v>
      </c>
      <c r="M58" t="s">
        <v>133</v>
      </c>
    </row>
    <row r="59" spans="1:13" x14ac:dyDescent="0.3">
      <c r="A59" t="s">
        <v>17</v>
      </c>
      <c r="B59">
        <v>100.2426</v>
      </c>
      <c r="C59">
        <v>149.26750000000001</v>
      </c>
      <c r="D59">
        <v>163.44630000000001</v>
      </c>
      <c r="E59" t="s">
        <v>115</v>
      </c>
      <c r="F59" t="s">
        <v>115</v>
      </c>
      <c r="G59" t="s">
        <v>102</v>
      </c>
      <c r="H59">
        <v>2020</v>
      </c>
      <c r="I59">
        <v>1.1399999999999999</v>
      </c>
      <c r="J59">
        <v>170.16495</v>
      </c>
      <c r="K59">
        <v>114.27656399999998</v>
      </c>
      <c r="L59">
        <v>55.888386000000025</v>
      </c>
      <c r="M59" t="s">
        <v>134</v>
      </c>
    </row>
    <row r="60" spans="1:13" x14ac:dyDescent="0.3">
      <c r="A60" t="s">
        <v>17</v>
      </c>
      <c r="B60">
        <v>100.2426</v>
      </c>
      <c r="C60">
        <v>149.26750000000001</v>
      </c>
      <c r="D60">
        <v>163.44630000000001</v>
      </c>
      <c r="E60" t="s">
        <v>115</v>
      </c>
      <c r="F60" t="s">
        <v>115</v>
      </c>
      <c r="G60" t="s">
        <v>103</v>
      </c>
      <c r="H60">
        <v>2020</v>
      </c>
      <c r="I60">
        <v>5.59</v>
      </c>
      <c r="J60">
        <v>834.40532500000006</v>
      </c>
      <c r="K60">
        <v>560.356134</v>
      </c>
      <c r="L60">
        <v>274.04919100000006</v>
      </c>
      <c r="M60" t="s">
        <v>135</v>
      </c>
    </row>
    <row r="61" spans="1:13" x14ac:dyDescent="0.3">
      <c r="A61" t="s">
        <v>17</v>
      </c>
      <c r="B61">
        <v>100.2426</v>
      </c>
      <c r="C61">
        <v>149.26750000000001</v>
      </c>
      <c r="D61">
        <v>163.44630000000001</v>
      </c>
      <c r="E61" t="s">
        <v>115</v>
      </c>
      <c r="F61" t="s">
        <v>115</v>
      </c>
      <c r="G61" t="s">
        <v>104</v>
      </c>
      <c r="H61">
        <v>2020</v>
      </c>
      <c r="I61">
        <v>1.8</v>
      </c>
      <c r="J61">
        <v>268.68150000000003</v>
      </c>
      <c r="K61">
        <v>180.43668</v>
      </c>
      <c r="L61">
        <v>88.244820000000033</v>
      </c>
      <c r="M61" t="s">
        <v>136</v>
      </c>
    </row>
    <row r="62" spans="1:13" x14ac:dyDescent="0.3">
      <c r="A62" t="s">
        <v>17</v>
      </c>
      <c r="B62">
        <v>100.2426</v>
      </c>
      <c r="C62">
        <v>149.26750000000001</v>
      </c>
      <c r="D62">
        <v>163.44630000000001</v>
      </c>
      <c r="E62" t="s">
        <v>115</v>
      </c>
      <c r="F62" t="s">
        <v>115</v>
      </c>
      <c r="G62" t="s">
        <v>105</v>
      </c>
      <c r="H62">
        <v>2020</v>
      </c>
      <c r="I62">
        <v>0.45</v>
      </c>
      <c r="J62">
        <v>67.170375000000007</v>
      </c>
      <c r="K62">
        <v>45.109169999999999</v>
      </c>
      <c r="L62">
        <v>22.061205000000008</v>
      </c>
      <c r="M62" t="s">
        <v>137</v>
      </c>
    </row>
    <row r="63" spans="1:13" x14ac:dyDescent="0.3">
      <c r="A63" t="s">
        <v>17</v>
      </c>
      <c r="B63">
        <v>100.2426</v>
      </c>
      <c r="C63">
        <v>149.26750000000001</v>
      </c>
      <c r="D63">
        <v>163.44630000000001</v>
      </c>
      <c r="E63" t="s">
        <v>115</v>
      </c>
      <c r="F63" t="s">
        <v>115</v>
      </c>
      <c r="G63" t="s">
        <v>106</v>
      </c>
      <c r="H63">
        <v>2020</v>
      </c>
      <c r="I63">
        <v>0</v>
      </c>
      <c r="J63">
        <v>0</v>
      </c>
      <c r="K63">
        <v>0</v>
      </c>
      <c r="L63">
        <v>0</v>
      </c>
      <c r="M63" t="s">
        <v>138</v>
      </c>
    </row>
    <row r="64" spans="1:13" x14ac:dyDescent="0.3">
      <c r="A64" t="s">
        <v>17</v>
      </c>
      <c r="B64">
        <v>100.2426</v>
      </c>
      <c r="C64">
        <v>149.26750000000001</v>
      </c>
      <c r="D64">
        <v>163.44630000000001</v>
      </c>
      <c r="E64" t="s">
        <v>115</v>
      </c>
      <c r="F64" t="s">
        <v>115</v>
      </c>
      <c r="G64" t="s">
        <v>107</v>
      </c>
      <c r="H64">
        <v>2021</v>
      </c>
      <c r="I64">
        <v>3.55</v>
      </c>
      <c r="J64">
        <v>529.89962500000001</v>
      </c>
      <c r="K64">
        <v>355.86122999999998</v>
      </c>
      <c r="L64">
        <v>174.03839500000004</v>
      </c>
      <c r="M64" t="s">
        <v>139</v>
      </c>
    </row>
    <row r="65" spans="1:13" x14ac:dyDescent="0.3">
      <c r="A65" t="s">
        <v>17</v>
      </c>
      <c r="B65">
        <v>131.35589999999999</v>
      </c>
      <c r="C65">
        <v>167.46879999999999</v>
      </c>
      <c r="D65">
        <v>159.42830000000001</v>
      </c>
      <c r="E65" t="s">
        <v>112</v>
      </c>
      <c r="F65" t="s">
        <v>112</v>
      </c>
      <c r="G65" t="s">
        <v>98</v>
      </c>
      <c r="H65">
        <v>2020</v>
      </c>
      <c r="I65">
        <v>1.3</v>
      </c>
      <c r="J65">
        <v>217.70944</v>
      </c>
      <c r="K65">
        <v>170.76266999999999</v>
      </c>
      <c r="L65">
        <v>46.946770000000015</v>
      </c>
      <c r="M65" t="s">
        <v>131</v>
      </c>
    </row>
    <row r="66" spans="1:13" x14ac:dyDescent="0.3">
      <c r="A66" t="s">
        <v>17</v>
      </c>
      <c r="B66">
        <v>131.35589999999999</v>
      </c>
      <c r="C66">
        <v>167.46879999999999</v>
      </c>
      <c r="D66">
        <v>159.42830000000001</v>
      </c>
      <c r="E66" t="s">
        <v>112</v>
      </c>
      <c r="F66" t="s">
        <v>112</v>
      </c>
      <c r="G66" t="s">
        <v>100</v>
      </c>
      <c r="H66">
        <v>2020</v>
      </c>
      <c r="I66">
        <v>1.97</v>
      </c>
      <c r="J66">
        <v>329.91353599999997</v>
      </c>
      <c r="K66">
        <v>258.77112299999999</v>
      </c>
      <c r="L66">
        <v>71.142412999999976</v>
      </c>
      <c r="M66" t="s">
        <v>132</v>
      </c>
    </row>
    <row r="67" spans="1:13" x14ac:dyDescent="0.3">
      <c r="A67" t="s">
        <v>17</v>
      </c>
      <c r="B67">
        <v>131.35589999999999</v>
      </c>
      <c r="C67">
        <v>167.46879999999999</v>
      </c>
      <c r="D67">
        <v>159.42830000000001</v>
      </c>
      <c r="E67" t="s">
        <v>112</v>
      </c>
      <c r="F67" t="s">
        <v>112</v>
      </c>
      <c r="G67" t="s">
        <v>101</v>
      </c>
      <c r="H67">
        <v>2020</v>
      </c>
      <c r="I67">
        <v>0</v>
      </c>
      <c r="J67">
        <v>0</v>
      </c>
      <c r="K67">
        <v>0</v>
      </c>
      <c r="L67">
        <v>0</v>
      </c>
      <c r="M67" t="s">
        <v>133</v>
      </c>
    </row>
    <row r="68" spans="1:13" x14ac:dyDescent="0.3">
      <c r="A68" t="s">
        <v>17</v>
      </c>
      <c r="B68">
        <v>131.35589999999999</v>
      </c>
      <c r="C68">
        <v>167.46879999999999</v>
      </c>
      <c r="D68">
        <v>159.42830000000001</v>
      </c>
      <c r="E68" t="s">
        <v>112</v>
      </c>
      <c r="F68" t="s">
        <v>112</v>
      </c>
      <c r="G68" t="s">
        <v>102</v>
      </c>
      <c r="H68">
        <v>2020</v>
      </c>
      <c r="I68">
        <v>0</v>
      </c>
      <c r="J68">
        <v>0</v>
      </c>
      <c r="K68">
        <v>0</v>
      </c>
      <c r="L68">
        <v>0</v>
      </c>
      <c r="M68" t="s">
        <v>134</v>
      </c>
    </row>
    <row r="69" spans="1:13" x14ac:dyDescent="0.3">
      <c r="A69" t="s">
        <v>17</v>
      </c>
      <c r="B69">
        <v>131.35589999999999</v>
      </c>
      <c r="C69">
        <v>167.46879999999999</v>
      </c>
      <c r="D69">
        <v>159.42830000000001</v>
      </c>
      <c r="E69" t="s">
        <v>112</v>
      </c>
      <c r="F69" t="s">
        <v>112</v>
      </c>
      <c r="G69" t="s">
        <v>103</v>
      </c>
      <c r="H69">
        <v>2020</v>
      </c>
      <c r="I69">
        <v>0.23</v>
      </c>
      <c r="J69">
        <v>38.517823999999997</v>
      </c>
      <c r="K69">
        <v>30.211856999999998</v>
      </c>
      <c r="L69">
        <v>8.305966999999999</v>
      </c>
      <c r="M69" t="s">
        <v>135</v>
      </c>
    </row>
    <row r="70" spans="1:13" x14ac:dyDescent="0.3">
      <c r="A70" t="s">
        <v>17</v>
      </c>
      <c r="B70">
        <v>131.35589999999999</v>
      </c>
      <c r="C70">
        <v>167.46879999999999</v>
      </c>
      <c r="D70">
        <v>159.42830000000001</v>
      </c>
      <c r="E70" t="s">
        <v>112</v>
      </c>
      <c r="F70" t="s">
        <v>112</v>
      </c>
      <c r="G70" t="s">
        <v>104</v>
      </c>
      <c r="H70">
        <v>2020</v>
      </c>
      <c r="I70">
        <v>2.65</v>
      </c>
      <c r="J70">
        <v>443.79231999999996</v>
      </c>
      <c r="K70">
        <v>348.09313499999996</v>
      </c>
      <c r="L70">
        <v>95.699185</v>
      </c>
      <c r="M70" t="s">
        <v>136</v>
      </c>
    </row>
    <row r="71" spans="1:13" x14ac:dyDescent="0.3">
      <c r="A71" t="s">
        <v>17</v>
      </c>
      <c r="B71">
        <v>131.35589999999999</v>
      </c>
      <c r="C71">
        <v>167.46879999999999</v>
      </c>
      <c r="D71">
        <v>159.42830000000001</v>
      </c>
      <c r="E71" t="s">
        <v>112</v>
      </c>
      <c r="F71" t="s">
        <v>112</v>
      </c>
      <c r="G71" t="s">
        <v>105</v>
      </c>
      <c r="H71">
        <v>2020</v>
      </c>
      <c r="I71">
        <v>1.87</v>
      </c>
      <c r="J71">
        <v>313.16665599999999</v>
      </c>
      <c r="K71">
        <v>245.63553300000001</v>
      </c>
      <c r="L71">
        <v>67.53112299999998</v>
      </c>
      <c r="M71" t="s">
        <v>137</v>
      </c>
    </row>
    <row r="72" spans="1:13" x14ac:dyDescent="0.3">
      <c r="A72" t="s">
        <v>17</v>
      </c>
      <c r="B72">
        <v>131.35589999999999</v>
      </c>
      <c r="C72">
        <v>167.46879999999999</v>
      </c>
      <c r="D72">
        <v>159.42830000000001</v>
      </c>
      <c r="E72" t="s">
        <v>112</v>
      </c>
      <c r="F72" t="s">
        <v>112</v>
      </c>
      <c r="G72" t="s">
        <v>106</v>
      </c>
      <c r="H72">
        <v>2020</v>
      </c>
      <c r="I72">
        <v>1.52</v>
      </c>
      <c r="J72">
        <v>254.55257599999999</v>
      </c>
      <c r="K72">
        <v>199.660968</v>
      </c>
      <c r="L72">
        <v>54.891607999999991</v>
      </c>
      <c r="M72" t="s">
        <v>138</v>
      </c>
    </row>
    <row r="73" spans="1:13" x14ac:dyDescent="0.3">
      <c r="A73" t="s">
        <v>17</v>
      </c>
      <c r="B73">
        <v>131.35589999999999</v>
      </c>
      <c r="C73">
        <v>167.46879999999999</v>
      </c>
      <c r="D73">
        <v>159.42830000000001</v>
      </c>
      <c r="E73" t="s">
        <v>112</v>
      </c>
      <c r="F73" t="s">
        <v>112</v>
      </c>
      <c r="G73" t="s">
        <v>107</v>
      </c>
      <c r="H73">
        <v>2021</v>
      </c>
      <c r="I73">
        <v>0.18</v>
      </c>
      <c r="J73">
        <v>30.144383999999995</v>
      </c>
      <c r="K73">
        <v>23.644061999999998</v>
      </c>
      <c r="L73">
        <v>6.500321999999997</v>
      </c>
      <c r="M73" t="s">
        <v>139</v>
      </c>
    </row>
    <row r="74" spans="1:13" x14ac:dyDescent="0.3">
      <c r="A74" t="s">
        <v>18</v>
      </c>
      <c r="B74">
        <v>112.0759</v>
      </c>
      <c r="C74">
        <v>141.60720000000001</v>
      </c>
      <c r="D74">
        <v>154.7748</v>
      </c>
      <c r="E74" t="s">
        <v>116</v>
      </c>
      <c r="F74" t="s">
        <v>116</v>
      </c>
      <c r="G74" t="s">
        <v>98</v>
      </c>
      <c r="H74">
        <v>2020</v>
      </c>
      <c r="I74">
        <v>1.3</v>
      </c>
      <c r="J74">
        <v>184.08936000000003</v>
      </c>
      <c r="K74">
        <v>145.69867000000002</v>
      </c>
      <c r="L74">
        <v>38.390690000000006</v>
      </c>
      <c r="M74" t="s">
        <v>131</v>
      </c>
    </row>
    <row r="75" spans="1:13" x14ac:dyDescent="0.3">
      <c r="A75" t="s">
        <v>18</v>
      </c>
      <c r="B75">
        <v>112.0759</v>
      </c>
      <c r="C75">
        <v>141.60720000000001</v>
      </c>
      <c r="D75">
        <v>154.7748</v>
      </c>
      <c r="E75" t="s">
        <v>116</v>
      </c>
      <c r="F75" t="s">
        <v>116</v>
      </c>
      <c r="G75" t="s">
        <v>100</v>
      </c>
      <c r="H75">
        <v>2020</v>
      </c>
      <c r="I75">
        <v>1.94</v>
      </c>
      <c r="J75">
        <v>274.71796799999998</v>
      </c>
      <c r="K75">
        <v>217.427246</v>
      </c>
      <c r="L75">
        <v>57.290721999999988</v>
      </c>
      <c r="M75" t="s">
        <v>132</v>
      </c>
    </row>
    <row r="76" spans="1:13" x14ac:dyDescent="0.3">
      <c r="A76" t="s">
        <v>18</v>
      </c>
      <c r="B76">
        <v>112.0759</v>
      </c>
      <c r="C76">
        <v>141.60720000000001</v>
      </c>
      <c r="D76">
        <v>154.7748</v>
      </c>
      <c r="E76" t="s">
        <v>116</v>
      </c>
      <c r="F76" t="s">
        <v>116</v>
      </c>
      <c r="G76" t="s">
        <v>101</v>
      </c>
      <c r="H76">
        <v>2020</v>
      </c>
      <c r="I76">
        <v>0.52</v>
      </c>
      <c r="J76">
        <v>73.635744000000003</v>
      </c>
      <c r="K76">
        <v>58.279468000000001</v>
      </c>
      <c r="L76">
        <v>15.356276000000001</v>
      </c>
      <c r="M76" t="s">
        <v>133</v>
      </c>
    </row>
    <row r="77" spans="1:13" x14ac:dyDescent="0.3">
      <c r="A77" t="s">
        <v>18</v>
      </c>
      <c r="B77">
        <v>112.0759</v>
      </c>
      <c r="C77">
        <v>141.60720000000001</v>
      </c>
      <c r="D77">
        <v>154.7748</v>
      </c>
      <c r="E77" t="s">
        <v>116</v>
      </c>
      <c r="F77" t="s">
        <v>116</v>
      </c>
      <c r="G77" t="s">
        <v>102</v>
      </c>
      <c r="H77">
        <v>2020</v>
      </c>
      <c r="I77">
        <v>2.17</v>
      </c>
      <c r="J77">
        <v>307.28762399999999</v>
      </c>
      <c r="K77">
        <v>243.20470299999999</v>
      </c>
      <c r="L77">
        <v>64.082920999999999</v>
      </c>
      <c r="M77" t="s">
        <v>134</v>
      </c>
    </row>
    <row r="78" spans="1:13" x14ac:dyDescent="0.3">
      <c r="A78" t="s">
        <v>18</v>
      </c>
      <c r="B78">
        <v>112.0759</v>
      </c>
      <c r="C78">
        <v>141.60720000000001</v>
      </c>
      <c r="D78">
        <v>154.7748</v>
      </c>
      <c r="E78" t="s">
        <v>116</v>
      </c>
      <c r="F78" t="s">
        <v>116</v>
      </c>
      <c r="G78" t="s">
        <v>103</v>
      </c>
      <c r="H78">
        <v>2020</v>
      </c>
      <c r="I78">
        <v>0.35</v>
      </c>
      <c r="J78">
        <v>49.562519999999999</v>
      </c>
      <c r="K78">
        <v>39.226565000000001</v>
      </c>
      <c r="L78">
        <v>10.335954999999998</v>
      </c>
      <c r="M78" t="s">
        <v>135</v>
      </c>
    </row>
    <row r="79" spans="1:13" x14ac:dyDescent="0.3">
      <c r="A79" t="s">
        <v>18</v>
      </c>
      <c r="B79">
        <v>112.0759</v>
      </c>
      <c r="C79">
        <v>141.60720000000001</v>
      </c>
      <c r="D79">
        <v>154.7748</v>
      </c>
      <c r="E79" t="s">
        <v>116</v>
      </c>
      <c r="F79" t="s">
        <v>116</v>
      </c>
      <c r="G79" t="s">
        <v>104</v>
      </c>
      <c r="H79">
        <v>2020</v>
      </c>
      <c r="I79">
        <v>2.52</v>
      </c>
      <c r="J79">
        <v>356.850144</v>
      </c>
      <c r="K79">
        <v>282.43126799999999</v>
      </c>
      <c r="L79">
        <v>74.418876000000012</v>
      </c>
      <c r="M79" t="s">
        <v>136</v>
      </c>
    </row>
    <row r="80" spans="1:13" x14ac:dyDescent="0.3">
      <c r="A80" t="s">
        <v>18</v>
      </c>
      <c r="B80">
        <v>112.0759</v>
      </c>
      <c r="C80">
        <v>141.60720000000001</v>
      </c>
      <c r="D80">
        <v>154.7748</v>
      </c>
      <c r="E80" t="s">
        <v>116</v>
      </c>
      <c r="F80" t="s">
        <v>116</v>
      </c>
      <c r="G80" t="s">
        <v>105</v>
      </c>
      <c r="H80">
        <v>2020</v>
      </c>
      <c r="I80">
        <v>1.87</v>
      </c>
      <c r="J80">
        <v>264.80546400000003</v>
      </c>
      <c r="K80">
        <v>209.58193300000002</v>
      </c>
      <c r="L80">
        <v>55.223531000000008</v>
      </c>
      <c r="M80" t="s">
        <v>137</v>
      </c>
    </row>
    <row r="81" spans="1:13" x14ac:dyDescent="0.3">
      <c r="A81" t="s">
        <v>18</v>
      </c>
      <c r="B81">
        <v>112.0759</v>
      </c>
      <c r="C81">
        <v>141.60720000000001</v>
      </c>
      <c r="D81">
        <v>154.7748</v>
      </c>
      <c r="E81" t="s">
        <v>116</v>
      </c>
      <c r="F81" t="s">
        <v>116</v>
      </c>
      <c r="G81" t="s">
        <v>106</v>
      </c>
      <c r="H81">
        <v>2020</v>
      </c>
      <c r="I81">
        <v>0.62</v>
      </c>
      <c r="J81">
        <v>87.796464</v>
      </c>
      <c r="K81">
        <v>69.487058000000005</v>
      </c>
      <c r="L81">
        <v>18.309405999999996</v>
      </c>
      <c r="M81" t="s">
        <v>138</v>
      </c>
    </row>
    <row r="82" spans="1:13" x14ac:dyDescent="0.3">
      <c r="A82" t="s">
        <v>18</v>
      </c>
      <c r="B82">
        <v>112.0759</v>
      </c>
      <c r="C82">
        <v>141.60720000000001</v>
      </c>
      <c r="D82">
        <v>154.7748</v>
      </c>
      <c r="E82" t="s">
        <v>116</v>
      </c>
      <c r="F82" t="s">
        <v>116</v>
      </c>
      <c r="G82" t="s">
        <v>107</v>
      </c>
      <c r="H82">
        <v>2021</v>
      </c>
      <c r="I82">
        <v>3.02</v>
      </c>
      <c r="J82">
        <v>427.65374400000002</v>
      </c>
      <c r="K82">
        <v>338.46921800000001</v>
      </c>
      <c r="L82">
        <v>89.184526000000005</v>
      </c>
      <c r="M82" t="s">
        <v>139</v>
      </c>
    </row>
    <row r="83" spans="1:13" x14ac:dyDescent="0.3">
      <c r="A83" t="s">
        <v>18</v>
      </c>
      <c r="B83">
        <v>152.23320000000001</v>
      </c>
      <c r="C83">
        <v>186.6421</v>
      </c>
      <c r="D83">
        <v>0</v>
      </c>
      <c r="E83" t="s">
        <v>16</v>
      </c>
      <c r="F83" t="s">
        <v>16</v>
      </c>
      <c r="G83" t="s">
        <v>98</v>
      </c>
      <c r="H83">
        <v>2020</v>
      </c>
      <c r="I83">
        <v>0.67</v>
      </c>
      <c r="J83">
        <v>125.050207</v>
      </c>
      <c r="K83">
        <v>101.99624400000002</v>
      </c>
      <c r="L83">
        <v>23.053962999999982</v>
      </c>
      <c r="M83" t="s">
        <v>131</v>
      </c>
    </row>
    <row r="84" spans="1:13" x14ac:dyDescent="0.3">
      <c r="A84" t="s">
        <v>18</v>
      </c>
      <c r="B84">
        <v>152.23320000000001</v>
      </c>
      <c r="C84">
        <v>186.6421</v>
      </c>
      <c r="D84">
        <v>0</v>
      </c>
      <c r="E84" t="s">
        <v>16</v>
      </c>
      <c r="F84" t="s">
        <v>16</v>
      </c>
      <c r="G84" t="s">
        <v>100</v>
      </c>
      <c r="H84">
        <v>2020</v>
      </c>
      <c r="I84">
        <v>0.38</v>
      </c>
      <c r="J84">
        <v>70.923997999999997</v>
      </c>
      <c r="K84">
        <v>57.848616000000007</v>
      </c>
      <c r="L84">
        <v>13.075381999999991</v>
      </c>
      <c r="M84" t="s">
        <v>132</v>
      </c>
    </row>
    <row r="85" spans="1:13" x14ac:dyDescent="0.3">
      <c r="A85" t="s">
        <v>18</v>
      </c>
      <c r="B85">
        <v>152.23320000000001</v>
      </c>
      <c r="C85">
        <v>186.6421</v>
      </c>
      <c r="D85">
        <v>0</v>
      </c>
      <c r="E85" t="s">
        <v>16</v>
      </c>
      <c r="F85" t="s">
        <v>16</v>
      </c>
      <c r="G85" t="s">
        <v>101</v>
      </c>
      <c r="H85">
        <v>2020</v>
      </c>
      <c r="I85">
        <v>4.1500000000000004</v>
      </c>
      <c r="J85">
        <v>774.56471500000009</v>
      </c>
      <c r="K85">
        <v>631.76778000000013</v>
      </c>
      <c r="L85">
        <v>142.79693499999996</v>
      </c>
      <c r="M85" t="s">
        <v>133</v>
      </c>
    </row>
    <row r="86" spans="1:13" x14ac:dyDescent="0.3">
      <c r="A86" t="s">
        <v>18</v>
      </c>
      <c r="B86">
        <v>152.23320000000001</v>
      </c>
      <c r="C86">
        <v>186.6421</v>
      </c>
      <c r="D86">
        <v>0</v>
      </c>
      <c r="E86" t="s">
        <v>16</v>
      </c>
      <c r="F86" t="s">
        <v>16</v>
      </c>
      <c r="G86" t="s">
        <v>102</v>
      </c>
      <c r="H86">
        <v>2020</v>
      </c>
      <c r="I86">
        <v>0</v>
      </c>
      <c r="J86">
        <v>0</v>
      </c>
      <c r="K86">
        <v>0</v>
      </c>
      <c r="L86">
        <v>0</v>
      </c>
      <c r="M86" t="s">
        <v>134</v>
      </c>
    </row>
    <row r="87" spans="1:13" x14ac:dyDescent="0.3">
      <c r="A87" t="s">
        <v>18</v>
      </c>
      <c r="B87">
        <v>152.23320000000001</v>
      </c>
      <c r="C87">
        <v>186.6421</v>
      </c>
      <c r="D87">
        <v>0</v>
      </c>
      <c r="E87" t="s">
        <v>16</v>
      </c>
      <c r="F87" t="s">
        <v>16</v>
      </c>
      <c r="G87" t="s">
        <v>103</v>
      </c>
      <c r="H87">
        <v>2020</v>
      </c>
      <c r="I87">
        <v>0</v>
      </c>
      <c r="J87">
        <v>0</v>
      </c>
      <c r="K87">
        <v>0</v>
      </c>
      <c r="L87">
        <v>0</v>
      </c>
      <c r="M87" t="s">
        <v>135</v>
      </c>
    </row>
    <row r="88" spans="1:13" x14ac:dyDescent="0.3">
      <c r="A88" t="s">
        <v>18</v>
      </c>
      <c r="B88">
        <v>152.23320000000001</v>
      </c>
      <c r="C88">
        <v>186.6421</v>
      </c>
      <c r="D88">
        <v>0</v>
      </c>
      <c r="E88" t="s">
        <v>16</v>
      </c>
      <c r="F88" t="s">
        <v>16</v>
      </c>
      <c r="G88" t="s">
        <v>104</v>
      </c>
      <c r="H88">
        <v>2020</v>
      </c>
      <c r="I88">
        <v>0</v>
      </c>
      <c r="J88">
        <v>0</v>
      </c>
      <c r="K88">
        <v>0</v>
      </c>
      <c r="L88">
        <v>0</v>
      </c>
      <c r="M88" t="s">
        <v>136</v>
      </c>
    </row>
    <row r="89" spans="1:13" x14ac:dyDescent="0.3">
      <c r="A89" t="s">
        <v>18</v>
      </c>
      <c r="B89">
        <v>152.23320000000001</v>
      </c>
      <c r="C89">
        <v>186.6421</v>
      </c>
      <c r="D89">
        <v>0</v>
      </c>
      <c r="E89" t="s">
        <v>16</v>
      </c>
      <c r="F89" t="s">
        <v>16</v>
      </c>
      <c r="G89" t="s">
        <v>105</v>
      </c>
      <c r="H89">
        <v>2020</v>
      </c>
      <c r="I89">
        <v>3.13</v>
      </c>
      <c r="J89">
        <v>584.18977299999995</v>
      </c>
      <c r="K89">
        <v>476.48991599999999</v>
      </c>
      <c r="L89">
        <v>107.69985699999995</v>
      </c>
      <c r="M89" t="s">
        <v>137</v>
      </c>
    </row>
    <row r="90" spans="1:13" x14ac:dyDescent="0.3">
      <c r="A90" t="s">
        <v>18</v>
      </c>
      <c r="B90">
        <v>152.23320000000001</v>
      </c>
      <c r="C90">
        <v>186.6421</v>
      </c>
      <c r="D90">
        <v>0</v>
      </c>
      <c r="E90" t="s">
        <v>16</v>
      </c>
      <c r="F90" t="s">
        <v>16</v>
      </c>
      <c r="G90" t="s">
        <v>106</v>
      </c>
      <c r="H90">
        <v>2020</v>
      </c>
      <c r="I90">
        <v>2.6</v>
      </c>
      <c r="J90">
        <v>485.26946000000004</v>
      </c>
      <c r="K90">
        <v>395.80632000000003</v>
      </c>
      <c r="L90">
        <v>89.46314000000001</v>
      </c>
      <c r="M90" t="s">
        <v>138</v>
      </c>
    </row>
    <row r="91" spans="1:13" x14ac:dyDescent="0.3">
      <c r="A91" t="s">
        <v>18</v>
      </c>
      <c r="B91">
        <v>152.23320000000001</v>
      </c>
      <c r="C91">
        <v>186.6421</v>
      </c>
      <c r="D91">
        <v>0</v>
      </c>
      <c r="E91" t="s">
        <v>16</v>
      </c>
      <c r="F91" t="s">
        <v>16</v>
      </c>
      <c r="G91" t="s">
        <v>107</v>
      </c>
      <c r="H91">
        <v>2021</v>
      </c>
      <c r="I91">
        <v>0</v>
      </c>
      <c r="J91">
        <v>0</v>
      </c>
      <c r="K91">
        <v>0</v>
      </c>
      <c r="L91">
        <v>0</v>
      </c>
      <c r="M91" t="s">
        <v>139</v>
      </c>
    </row>
    <row r="92" spans="1:13" x14ac:dyDescent="0.3">
      <c r="A92" t="s">
        <v>18</v>
      </c>
      <c r="B92">
        <v>144.34350000000001</v>
      </c>
      <c r="C92">
        <v>195.89179999999999</v>
      </c>
      <c r="D92">
        <v>0</v>
      </c>
      <c r="E92" t="s">
        <v>15</v>
      </c>
      <c r="F92" t="s">
        <v>15</v>
      </c>
      <c r="G92" t="s">
        <v>98</v>
      </c>
      <c r="H92">
        <v>2020</v>
      </c>
      <c r="I92">
        <v>0</v>
      </c>
      <c r="J92">
        <v>0</v>
      </c>
      <c r="K92">
        <v>0</v>
      </c>
      <c r="L92">
        <v>0</v>
      </c>
      <c r="M92" t="s">
        <v>131</v>
      </c>
    </row>
    <row r="93" spans="1:13" x14ac:dyDescent="0.3">
      <c r="A93" t="s">
        <v>18</v>
      </c>
      <c r="B93">
        <v>144.34350000000001</v>
      </c>
      <c r="C93">
        <v>195.89179999999999</v>
      </c>
      <c r="D93">
        <v>0</v>
      </c>
      <c r="E93" t="s">
        <v>15</v>
      </c>
      <c r="F93" t="s">
        <v>15</v>
      </c>
      <c r="G93" t="s">
        <v>100</v>
      </c>
      <c r="H93">
        <v>2020</v>
      </c>
      <c r="I93">
        <v>1.81</v>
      </c>
      <c r="J93">
        <v>354.56415799999996</v>
      </c>
      <c r="K93">
        <v>261.26173500000004</v>
      </c>
      <c r="L93">
        <v>93.302422999999919</v>
      </c>
      <c r="M93" t="s">
        <v>132</v>
      </c>
    </row>
    <row r="94" spans="1:13" x14ac:dyDescent="0.3">
      <c r="A94" t="s">
        <v>18</v>
      </c>
      <c r="B94">
        <v>144.34350000000001</v>
      </c>
      <c r="C94">
        <v>195.89179999999999</v>
      </c>
      <c r="D94">
        <v>0</v>
      </c>
      <c r="E94" t="s">
        <v>15</v>
      </c>
      <c r="F94" t="s">
        <v>15</v>
      </c>
      <c r="G94" t="s">
        <v>101</v>
      </c>
      <c r="H94">
        <v>2020</v>
      </c>
      <c r="I94">
        <v>2.54</v>
      </c>
      <c r="J94">
        <v>497.56517199999996</v>
      </c>
      <c r="K94">
        <v>366.63249000000002</v>
      </c>
      <c r="L94">
        <v>130.93268199999994</v>
      </c>
      <c r="M94" t="s">
        <v>133</v>
      </c>
    </row>
    <row r="95" spans="1:13" x14ac:dyDescent="0.3">
      <c r="A95" t="s">
        <v>18</v>
      </c>
      <c r="B95">
        <v>144.34350000000001</v>
      </c>
      <c r="C95">
        <v>195.89179999999999</v>
      </c>
      <c r="D95">
        <v>0</v>
      </c>
      <c r="E95" t="s">
        <v>15</v>
      </c>
      <c r="F95" t="s">
        <v>15</v>
      </c>
      <c r="G95" t="s">
        <v>102</v>
      </c>
      <c r="H95">
        <v>2020</v>
      </c>
      <c r="I95">
        <v>0</v>
      </c>
      <c r="J95">
        <v>0</v>
      </c>
      <c r="K95">
        <v>0</v>
      </c>
      <c r="L95">
        <v>0</v>
      </c>
      <c r="M95" t="s">
        <v>134</v>
      </c>
    </row>
    <row r="96" spans="1:13" x14ac:dyDescent="0.3">
      <c r="A96" t="s">
        <v>18</v>
      </c>
      <c r="B96">
        <v>144.34350000000001</v>
      </c>
      <c r="C96">
        <v>195.89179999999999</v>
      </c>
      <c r="D96">
        <v>0</v>
      </c>
      <c r="E96" t="s">
        <v>15</v>
      </c>
      <c r="F96" t="s">
        <v>15</v>
      </c>
      <c r="G96" t="s">
        <v>103</v>
      </c>
      <c r="H96">
        <v>2020</v>
      </c>
      <c r="I96">
        <v>3.12</v>
      </c>
      <c r="J96">
        <v>611.18241599999999</v>
      </c>
      <c r="K96">
        <v>450.35172000000006</v>
      </c>
      <c r="L96">
        <v>160.83069599999993</v>
      </c>
      <c r="M96" t="s">
        <v>135</v>
      </c>
    </row>
    <row r="97" spans="1:13" x14ac:dyDescent="0.3">
      <c r="A97" t="s">
        <v>18</v>
      </c>
      <c r="B97">
        <v>144.34350000000001</v>
      </c>
      <c r="C97">
        <v>195.89179999999999</v>
      </c>
      <c r="D97">
        <v>0</v>
      </c>
      <c r="E97" t="s">
        <v>15</v>
      </c>
      <c r="F97" t="s">
        <v>15</v>
      </c>
      <c r="G97" t="s">
        <v>104</v>
      </c>
      <c r="H97">
        <v>2020</v>
      </c>
      <c r="I97">
        <v>2.0499999999999998</v>
      </c>
      <c r="J97">
        <v>401.57818999999995</v>
      </c>
      <c r="K97">
        <v>295.90417500000001</v>
      </c>
      <c r="L97">
        <v>105.67401499999994</v>
      </c>
      <c r="M97" t="s">
        <v>136</v>
      </c>
    </row>
    <row r="98" spans="1:13" x14ac:dyDescent="0.3">
      <c r="A98" t="s">
        <v>18</v>
      </c>
      <c r="B98">
        <v>144.34350000000001</v>
      </c>
      <c r="C98">
        <v>195.89179999999999</v>
      </c>
      <c r="D98">
        <v>0</v>
      </c>
      <c r="E98" t="s">
        <v>15</v>
      </c>
      <c r="F98" t="s">
        <v>15</v>
      </c>
      <c r="G98" t="s">
        <v>105</v>
      </c>
      <c r="H98">
        <v>2020</v>
      </c>
      <c r="I98">
        <v>11.28</v>
      </c>
      <c r="J98">
        <v>2209.6595039999997</v>
      </c>
      <c r="K98">
        <v>1628.1946800000001</v>
      </c>
      <c r="L98">
        <v>581.46482399999968</v>
      </c>
      <c r="M98" t="s">
        <v>137</v>
      </c>
    </row>
    <row r="99" spans="1:13" x14ac:dyDescent="0.3">
      <c r="A99" t="s">
        <v>18</v>
      </c>
      <c r="B99">
        <v>144.34350000000001</v>
      </c>
      <c r="C99">
        <v>195.89179999999999</v>
      </c>
      <c r="D99">
        <v>0</v>
      </c>
      <c r="E99" t="s">
        <v>15</v>
      </c>
      <c r="F99" t="s">
        <v>15</v>
      </c>
      <c r="G99" t="s">
        <v>106</v>
      </c>
      <c r="H99">
        <v>2020</v>
      </c>
      <c r="I99">
        <v>0.47</v>
      </c>
      <c r="J99">
        <v>92.069145999999989</v>
      </c>
      <c r="K99">
        <v>67.841444999999993</v>
      </c>
      <c r="L99">
        <v>24.227700999999996</v>
      </c>
      <c r="M99" t="s">
        <v>138</v>
      </c>
    </row>
    <row r="100" spans="1:13" x14ac:dyDescent="0.3">
      <c r="A100" t="s">
        <v>18</v>
      </c>
      <c r="B100">
        <v>144.34350000000001</v>
      </c>
      <c r="C100">
        <v>195.89179999999999</v>
      </c>
      <c r="D100">
        <v>0</v>
      </c>
      <c r="E100" t="s">
        <v>15</v>
      </c>
      <c r="F100" t="s">
        <v>15</v>
      </c>
      <c r="G100" t="s">
        <v>107</v>
      </c>
      <c r="H100">
        <v>2021</v>
      </c>
      <c r="I100">
        <v>0</v>
      </c>
      <c r="J100">
        <v>0</v>
      </c>
      <c r="K100">
        <v>0</v>
      </c>
      <c r="L100">
        <v>0</v>
      </c>
      <c r="M100" t="s">
        <v>139</v>
      </c>
    </row>
    <row r="101" spans="1:13" x14ac:dyDescent="0.3">
      <c r="A101" t="s">
        <v>18</v>
      </c>
      <c r="B101">
        <v>94.191699999999997</v>
      </c>
      <c r="C101">
        <v>117.2069</v>
      </c>
      <c r="D101">
        <v>126.00879999999999</v>
      </c>
      <c r="E101" t="s">
        <v>115</v>
      </c>
      <c r="F101" t="s">
        <v>115</v>
      </c>
      <c r="G101" t="s">
        <v>98</v>
      </c>
      <c r="H101">
        <v>2020</v>
      </c>
      <c r="I101">
        <v>0</v>
      </c>
      <c r="J101">
        <v>0</v>
      </c>
      <c r="K101">
        <v>0</v>
      </c>
      <c r="L101">
        <v>0</v>
      </c>
      <c r="M101" t="s">
        <v>131</v>
      </c>
    </row>
    <row r="102" spans="1:13" x14ac:dyDescent="0.3">
      <c r="A102" t="s">
        <v>18</v>
      </c>
      <c r="B102">
        <v>94.191699999999997</v>
      </c>
      <c r="C102">
        <v>117.2069</v>
      </c>
      <c r="D102">
        <v>126.00879999999999</v>
      </c>
      <c r="E102" t="s">
        <v>115</v>
      </c>
      <c r="F102" t="s">
        <v>115</v>
      </c>
      <c r="G102" t="s">
        <v>100</v>
      </c>
      <c r="H102">
        <v>2020</v>
      </c>
      <c r="I102">
        <v>0.56000000000000005</v>
      </c>
      <c r="J102">
        <v>65.635864000000012</v>
      </c>
      <c r="K102">
        <v>52.747352000000006</v>
      </c>
      <c r="L102">
        <v>12.888512000000006</v>
      </c>
      <c r="M102" t="s">
        <v>132</v>
      </c>
    </row>
    <row r="103" spans="1:13" x14ac:dyDescent="0.3">
      <c r="A103" t="s">
        <v>18</v>
      </c>
      <c r="B103">
        <v>94.191699999999997</v>
      </c>
      <c r="C103">
        <v>117.2069</v>
      </c>
      <c r="D103">
        <v>126.00879999999999</v>
      </c>
      <c r="E103" t="s">
        <v>115</v>
      </c>
      <c r="F103" t="s">
        <v>115</v>
      </c>
      <c r="G103" t="s">
        <v>101</v>
      </c>
      <c r="H103">
        <v>2020</v>
      </c>
      <c r="I103">
        <v>0.95</v>
      </c>
      <c r="J103">
        <v>111.346555</v>
      </c>
      <c r="K103">
        <v>89.482114999999993</v>
      </c>
      <c r="L103">
        <v>21.864440000000002</v>
      </c>
      <c r="M103" t="s">
        <v>133</v>
      </c>
    </row>
    <row r="104" spans="1:13" x14ac:dyDescent="0.3">
      <c r="A104" t="s">
        <v>18</v>
      </c>
      <c r="B104">
        <v>94.191699999999997</v>
      </c>
      <c r="C104">
        <v>117.2069</v>
      </c>
      <c r="D104">
        <v>126.00879999999999</v>
      </c>
      <c r="E104" t="s">
        <v>115</v>
      </c>
      <c r="F104" t="s">
        <v>115</v>
      </c>
      <c r="G104" t="s">
        <v>102</v>
      </c>
      <c r="H104">
        <v>2020</v>
      </c>
      <c r="I104">
        <v>0</v>
      </c>
      <c r="J104">
        <v>0</v>
      </c>
      <c r="K104">
        <v>0</v>
      </c>
      <c r="L104">
        <v>0</v>
      </c>
      <c r="M104" t="s">
        <v>134</v>
      </c>
    </row>
    <row r="105" spans="1:13" x14ac:dyDescent="0.3">
      <c r="A105" t="s">
        <v>18</v>
      </c>
      <c r="B105">
        <v>94.191699999999997</v>
      </c>
      <c r="C105">
        <v>117.2069</v>
      </c>
      <c r="D105">
        <v>126.00879999999999</v>
      </c>
      <c r="E105" t="s">
        <v>115</v>
      </c>
      <c r="F105" t="s">
        <v>115</v>
      </c>
      <c r="G105" t="s">
        <v>103</v>
      </c>
      <c r="H105">
        <v>2020</v>
      </c>
      <c r="I105">
        <v>0.12</v>
      </c>
      <c r="J105">
        <v>14.064828</v>
      </c>
      <c r="K105">
        <v>11.303004</v>
      </c>
      <c r="L105">
        <v>2.7618240000000007</v>
      </c>
      <c r="M105" t="s">
        <v>135</v>
      </c>
    </row>
    <row r="106" spans="1:13" x14ac:dyDescent="0.3">
      <c r="A106" t="s">
        <v>18</v>
      </c>
      <c r="B106">
        <v>94.191699999999997</v>
      </c>
      <c r="C106">
        <v>117.2069</v>
      </c>
      <c r="D106">
        <v>126.00879999999999</v>
      </c>
      <c r="E106" t="s">
        <v>115</v>
      </c>
      <c r="F106" t="s">
        <v>115</v>
      </c>
      <c r="G106" t="s">
        <v>104</v>
      </c>
      <c r="H106">
        <v>2020</v>
      </c>
      <c r="I106">
        <v>0.28999999999999998</v>
      </c>
      <c r="J106">
        <v>33.990000999999999</v>
      </c>
      <c r="K106">
        <v>27.315592999999996</v>
      </c>
      <c r="L106">
        <v>6.6744080000000032</v>
      </c>
      <c r="M106" t="s">
        <v>136</v>
      </c>
    </row>
    <row r="107" spans="1:13" x14ac:dyDescent="0.3">
      <c r="A107" t="s">
        <v>18</v>
      </c>
      <c r="B107">
        <v>94.191699999999997</v>
      </c>
      <c r="C107">
        <v>117.2069</v>
      </c>
      <c r="D107">
        <v>126.00879999999999</v>
      </c>
      <c r="E107" t="s">
        <v>115</v>
      </c>
      <c r="F107" t="s">
        <v>115</v>
      </c>
      <c r="G107" t="s">
        <v>105</v>
      </c>
      <c r="H107">
        <v>2020</v>
      </c>
      <c r="I107">
        <v>0</v>
      </c>
      <c r="J107">
        <v>0</v>
      </c>
      <c r="K107">
        <v>0</v>
      </c>
      <c r="L107">
        <v>0</v>
      </c>
      <c r="M107" t="s">
        <v>137</v>
      </c>
    </row>
    <row r="108" spans="1:13" x14ac:dyDescent="0.3">
      <c r="A108" t="s">
        <v>18</v>
      </c>
      <c r="B108">
        <v>94.191699999999997</v>
      </c>
      <c r="C108">
        <v>117.2069</v>
      </c>
      <c r="D108">
        <v>126.00879999999999</v>
      </c>
      <c r="E108" t="s">
        <v>115</v>
      </c>
      <c r="F108" t="s">
        <v>115</v>
      </c>
      <c r="G108" t="s">
        <v>106</v>
      </c>
      <c r="H108">
        <v>2020</v>
      </c>
      <c r="I108">
        <v>7.0000000000000007E-2</v>
      </c>
      <c r="J108">
        <v>8.2044830000000015</v>
      </c>
      <c r="K108">
        <v>6.5934190000000008</v>
      </c>
      <c r="L108">
        <v>1.6110640000000007</v>
      </c>
      <c r="M108" t="s">
        <v>138</v>
      </c>
    </row>
    <row r="109" spans="1:13" x14ac:dyDescent="0.3">
      <c r="A109" t="s">
        <v>18</v>
      </c>
      <c r="B109">
        <v>94.191699999999997</v>
      </c>
      <c r="C109">
        <v>117.2069</v>
      </c>
      <c r="D109">
        <v>126.00879999999999</v>
      </c>
      <c r="E109" t="s">
        <v>115</v>
      </c>
      <c r="F109" t="s">
        <v>115</v>
      </c>
      <c r="G109" t="s">
        <v>107</v>
      </c>
      <c r="H109">
        <v>2021</v>
      </c>
      <c r="I109">
        <v>0.11</v>
      </c>
      <c r="J109">
        <v>12.892759</v>
      </c>
      <c r="K109">
        <v>10.361086999999999</v>
      </c>
      <c r="L109">
        <v>2.5316720000000004</v>
      </c>
      <c r="M109" t="s">
        <v>139</v>
      </c>
    </row>
    <row r="110" spans="1:13" x14ac:dyDescent="0.3">
      <c r="A110" t="s">
        <v>19</v>
      </c>
      <c r="B110">
        <v>0.4637</v>
      </c>
      <c r="C110">
        <v>1.2676000000000001</v>
      </c>
      <c r="D110">
        <v>1.4449000000000001</v>
      </c>
      <c r="E110" t="s">
        <v>112</v>
      </c>
      <c r="F110" t="s">
        <v>112</v>
      </c>
      <c r="G110" t="s">
        <v>98</v>
      </c>
      <c r="H110">
        <v>2020</v>
      </c>
      <c r="I110">
        <v>0.57999999999999996</v>
      </c>
      <c r="J110">
        <v>0.73520799999999997</v>
      </c>
      <c r="K110">
        <v>0.26894599999999996</v>
      </c>
      <c r="L110">
        <v>0.46626200000000001</v>
      </c>
      <c r="M110" t="s">
        <v>131</v>
      </c>
    </row>
    <row r="111" spans="1:13" x14ac:dyDescent="0.3">
      <c r="A111" t="s">
        <v>19</v>
      </c>
      <c r="B111">
        <v>0.4637</v>
      </c>
      <c r="C111">
        <v>1.2676000000000001</v>
      </c>
      <c r="D111">
        <v>1.4449000000000001</v>
      </c>
      <c r="E111" t="s">
        <v>112</v>
      </c>
      <c r="F111" t="s">
        <v>112</v>
      </c>
      <c r="G111" t="s">
        <v>100</v>
      </c>
      <c r="H111">
        <v>2020</v>
      </c>
      <c r="I111">
        <v>0</v>
      </c>
      <c r="J111">
        <v>0</v>
      </c>
      <c r="K111">
        <v>0</v>
      </c>
      <c r="L111">
        <v>0</v>
      </c>
      <c r="M111" t="s">
        <v>132</v>
      </c>
    </row>
    <row r="112" spans="1:13" x14ac:dyDescent="0.3">
      <c r="A112" t="s">
        <v>19</v>
      </c>
      <c r="B112">
        <v>0.4637</v>
      </c>
      <c r="C112">
        <v>1.2676000000000001</v>
      </c>
      <c r="D112">
        <v>1.4449000000000001</v>
      </c>
      <c r="E112" t="s">
        <v>112</v>
      </c>
      <c r="F112" t="s">
        <v>112</v>
      </c>
      <c r="G112" t="s">
        <v>101</v>
      </c>
      <c r="H112">
        <v>2020</v>
      </c>
      <c r="I112">
        <v>3.2</v>
      </c>
      <c r="J112">
        <v>4.0563200000000004</v>
      </c>
      <c r="K112">
        <v>1.48384</v>
      </c>
      <c r="L112">
        <v>2.5724800000000005</v>
      </c>
      <c r="M112" t="s">
        <v>133</v>
      </c>
    </row>
    <row r="113" spans="1:13" x14ac:dyDescent="0.3">
      <c r="A113" t="s">
        <v>19</v>
      </c>
      <c r="B113">
        <v>0.4637</v>
      </c>
      <c r="C113">
        <v>1.2676000000000001</v>
      </c>
      <c r="D113">
        <v>1.4449000000000001</v>
      </c>
      <c r="E113" t="s">
        <v>112</v>
      </c>
      <c r="F113" t="s">
        <v>112</v>
      </c>
      <c r="G113" t="s">
        <v>102</v>
      </c>
      <c r="H113">
        <v>2020</v>
      </c>
      <c r="I113">
        <v>0.73</v>
      </c>
      <c r="J113">
        <v>0.92534800000000006</v>
      </c>
      <c r="K113">
        <v>0.338501</v>
      </c>
      <c r="L113">
        <v>0.58684700000000012</v>
      </c>
      <c r="M113" t="s">
        <v>134</v>
      </c>
    </row>
    <row r="114" spans="1:13" x14ac:dyDescent="0.3">
      <c r="A114" t="s">
        <v>19</v>
      </c>
      <c r="B114">
        <v>0.4637</v>
      </c>
      <c r="C114">
        <v>1.2676000000000001</v>
      </c>
      <c r="D114">
        <v>1.4449000000000001</v>
      </c>
      <c r="E114" t="s">
        <v>112</v>
      </c>
      <c r="F114" t="s">
        <v>112</v>
      </c>
      <c r="G114" t="s">
        <v>103</v>
      </c>
      <c r="H114">
        <v>2020</v>
      </c>
      <c r="I114">
        <v>0</v>
      </c>
      <c r="J114">
        <v>0</v>
      </c>
      <c r="K114">
        <v>0</v>
      </c>
      <c r="L114">
        <v>0</v>
      </c>
      <c r="M114" t="s">
        <v>135</v>
      </c>
    </row>
    <row r="115" spans="1:13" x14ac:dyDescent="0.3">
      <c r="A115" t="s">
        <v>19</v>
      </c>
      <c r="B115">
        <v>0.4637</v>
      </c>
      <c r="C115">
        <v>1.2676000000000001</v>
      </c>
      <c r="D115">
        <v>1.4449000000000001</v>
      </c>
      <c r="E115" t="s">
        <v>112</v>
      </c>
      <c r="F115" t="s">
        <v>112</v>
      </c>
      <c r="G115" t="s">
        <v>104</v>
      </c>
      <c r="H115">
        <v>2020</v>
      </c>
      <c r="I115">
        <v>2.2400000000000002</v>
      </c>
      <c r="J115">
        <v>2.8394240000000006</v>
      </c>
      <c r="K115">
        <v>1.0386880000000001</v>
      </c>
      <c r="L115">
        <v>1.8007360000000006</v>
      </c>
      <c r="M115" t="s">
        <v>136</v>
      </c>
    </row>
    <row r="116" spans="1:13" x14ac:dyDescent="0.3">
      <c r="A116" t="s">
        <v>19</v>
      </c>
      <c r="B116">
        <v>0.4637</v>
      </c>
      <c r="C116">
        <v>1.2676000000000001</v>
      </c>
      <c r="D116">
        <v>1.4449000000000001</v>
      </c>
      <c r="E116" t="s">
        <v>112</v>
      </c>
      <c r="F116" t="s">
        <v>112</v>
      </c>
      <c r="G116" t="s">
        <v>105</v>
      </c>
      <c r="H116">
        <v>2020</v>
      </c>
      <c r="I116">
        <v>0</v>
      </c>
      <c r="J116">
        <v>0</v>
      </c>
      <c r="K116">
        <v>0</v>
      </c>
      <c r="L116">
        <v>0</v>
      </c>
      <c r="M116" t="s">
        <v>137</v>
      </c>
    </row>
    <row r="117" spans="1:13" x14ac:dyDescent="0.3">
      <c r="A117" t="s">
        <v>19</v>
      </c>
      <c r="B117">
        <v>0.4637</v>
      </c>
      <c r="C117">
        <v>1.2676000000000001</v>
      </c>
      <c r="D117">
        <v>1.4449000000000001</v>
      </c>
      <c r="E117" t="s">
        <v>112</v>
      </c>
      <c r="F117" t="s">
        <v>112</v>
      </c>
      <c r="G117" t="s">
        <v>106</v>
      </c>
      <c r="H117">
        <v>2020</v>
      </c>
      <c r="I117">
        <v>2.34</v>
      </c>
      <c r="J117">
        <v>2.9661840000000002</v>
      </c>
      <c r="K117">
        <v>1.0850579999999999</v>
      </c>
      <c r="L117">
        <v>1.8811260000000003</v>
      </c>
      <c r="M117" t="s">
        <v>138</v>
      </c>
    </row>
    <row r="118" spans="1:13" x14ac:dyDescent="0.3">
      <c r="A118" t="s">
        <v>19</v>
      </c>
      <c r="B118">
        <v>0.4637</v>
      </c>
      <c r="C118">
        <v>1.2676000000000001</v>
      </c>
      <c r="D118">
        <v>1.4449000000000001</v>
      </c>
      <c r="E118" t="s">
        <v>112</v>
      </c>
      <c r="F118" t="s">
        <v>112</v>
      </c>
      <c r="G118" t="s">
        <v>107</v>
      </c>
      <c r="H118">
        <v>2021</v>
      </c>
      <c r="I118">
        <v>0</v>
      </c>
      <c r="J118">
        <v>0</v>
      </c>
      <c r="K118">
        <v>0</v>
      </c>
      <c r="L118">
        <v>0</v>
      </c>
      <c r="M118" t="s">
        <v>139</v>
      </c>
    </row>
    <row r="119" spans="1:13" x14ac:dyDescent="0.3">
      <c r="A119" t="s">
        <v>19</v>
      </c>
      <c r="B119">
        <v>0.16239999999999999</v>
      </c>
      <c r="C119">
        <v>0.3493</v>
      </c>
      <c r="D119">
        <v>0.41639999999999999</v>
      </c>
      <c r="E119" t="s">
        <v>116</v>
      </c>
      <c r="F119" t="s">
        <v>116</v>
      </c>
      <c r="G119" t="s">
        <v>98</v>
      </c>
      <c r="H119">
        <v>2020</v>
      </c>
      <c r="I119">
        <v>0</v>
      </c>
      <c r="J119">
        <v>0</v>
      </c>
      <c r="K119">
        <v>0</v>
      </c>
      <c r="L119">
        <v>0</v>
      </c>
      <c r="M119" t="s">
        <v>131</v>
      </c>
    </row>
    <row r="120" spans="1:13" x14ac:dyDescent="0.3">
      <c r="A120" t="s">
        <v>19</v>
      </c>
      <c r="B120">
        <v>0.16239999999999999</v>
      </c>
      <c r="C120">
        <v>0.3493</v>
      </c>
      <c r="D120">
        <v>0.41639999999999999</v>
      </c>
      <c r="E120" t="s">
        <v>116</v>
      </c>
      <c r="F120" t="s">
        <v>116</v>
      </c>
      <c r="G120" t="s">
        <v>100</v>
      </c>
      <c r="H120">
        <v>2020</v>
      </c>
      <c r="I120">
        <v>1.05</v>
      </c>
      <c r="J120">
        <v>0.36676500000000001</v>
      </c>
      <c r="K120">
        <v>0.17052</v>
      </c>
      <c r="L120">
        <v>0.196245</v>
      </c>
      <c r="M120" t="s">
        <v>132</v>
      </c>
    </row>
    <row r="121" spans="1:13" x14ac:dyDescent="0.3">
      <c r="A121" t="s">
        <v>19</v>
      </c>
      <c r="B121">
        <v>0.16239999999999999</v>
      </c>
      <c r="C121">
        <v>0.3493</v>
      </c>
      <c r="D121">
        <v>0.41639999999999999</v>
      </c>
      <c r="E121" t="s">
        <v>116</v>
      </c>
      <c r="F121" t="s">
        <v>116</v>
      </c>
      <c r="G121" t="s">
        <v>101</v>
      </c>
      <c r="H121">
        <v>2020</v>
      </c>
      <c r="I121">
        <v>2.92</v>
      </c>
      <c r="J121">
        <v>1.0199559999999999</v>
      </c>
      <c r="K121">
        <v>0.47420799999999996</v>
      </c>
      <c r="L121">
        <v>0.5457479999999999</v>
      </c>
      <c r="M121" t="s">
        <v>133</v>
      </c>
    </row>
    <row r="122" spans="1:13" x14ac:dyDescent="0.3">
      <c r="A122" t="s">
        <v>19</v>
      </c>
      <c r="B122">
        <v>0.16239999999999999</v>
      </c>
      <c r="C122">
        <v>0.3493</v>
      </c>
      <c r="D122">
        <v>0.41639999999999999</v>
      </c>
      <c r="E122" t="s">
        <v>116</v>
      </c>
      <c r="F122" t="s">
        <v>116</v>
      </c>
      <c r="G122" t="s">
        <v>102</v>
      </c>
      <c r="H122">
        <v>2020</v>
      </c>
      <c r="I122">
        <v>0</v>
      </c>
      <c r="J122">
        <v>0</v>
      </c>
      <c r="K122">
        <v>0</v>
      </c>
      <c r="L122">
        <v>0</v>
      </c>
      <c r="M122" t="s">
        <v>134</v>
      </c>
    </row>
    <row r="123" spans="1:13" x14ac:dyDescent="0.3">
      <c r="A123" t="s">
        <v>19</v>
      </c>
      <c r="B123">
        <v>0.16239999999999999</v>
      </c>
      <c r="C123">
        <v>0.3493</v>
      </c>
      <c r="D123">
        <v>0.41639999999999999</v>
      </c>
      <c r="E123" t="s">
        <v>116</v>
      </c>
      <c r="F123" t="s">
        <v>116</v>
      </c>
      <c r="G123" t="s">
        <v>103</v>
      </c>
      <c r="H123">
        <v>2020</v>
      </c>
      <c r="I123">
        <v>0</v>
      </c>
      <c r="J123">
        <v>0</v>
      </c>
      <c r="K123">
        <v>0</v>
      </c>
      <c r="L123">
        <v>0</v>
      </c>
      <c r="M123" t="s">
        <v>135</v>
      </c>
    </row>
    <row r="124" spans="1:13" x14ac:dyDescent="0.3">
      <c r="A124" t="s">
        <v>19</v>
      </c>
      <c r="B124">
        <v>0.16239999999999999</v>
      </c>
      <c r="C124">
        <v>0.3493</v>
      </c>
      <c r="D124">
        <v>0.41639999999999999</v>
      </c>
      <c r="E124" t="s">
        <v>116</v>
      </c>
      <c r="F124" t="s">
        <v>116</v>
      </c>
      <c r="G124" t="s">
        <v>104</v>
      </c>
      <c r="H124">
        <v>2020</v>
      </c>
      <c r="I124">
        <v>0.33</v>
      </c>
      <c r="J124">
        <v>0.11526900000000001</v>
      </c>
      <c r="K124">
        <v>5.3592000000000001E-2</v>
      </c>
      <c r="L124">
        <v>6.167700000000001E-2</v>
      </c>
      <c r="M124" t="s">
        <v>136</v>
      </c>
    </row>
    <row r="125" spans="1:13" x14ac:dyDescent="0.3">
      <c r="A125" t="s">
        <v>19</v>
      </c>
      <c r="B125">
        <v>0.16239999999999999</v>
      </c>
      <c r="C125">
        <v>0.3493</v>
      </c>
      <c r="D125">
        <v>0.41639999999999999</v>
      </c>
      <c r="E125" t="s">
        <v>116</v>
      </c>
      <c r="F125" t="s">
        <v>116</v>
      </c>
      <c r="G125" t="s">
        <v>105</v>
      </c>
      <c r="H125">
        <v>2020</v>
      </c>
      <c r="I125">
        <v>0.68</v>
      </c>
      <c r="J125">
        <v>0.23752400000000001</v>
      </c>
      <c r="K125">
        <v>0.110432</v>
      </c>
      <c r="L125">
        <v>0.12709200000000001</v>
      </c>
      <c r="M125" t="s">
        <v>137</v>
      </c>
    </row>
    <row r="126" spans="1:13" x14ac:dyDescent="0.3">
      <c r="A126" t="s">
        <v>19</v>
      </c>
      <c r="B126">
        <v>0.16239999999999999</v>
      </c>
      <c r="C126">
        <v>0.3493</v>
      </c>
      <c r="D126">
        <v>0.41639999999999999</v>
      </c>
      <c r="E126" t="s">
        <v>116</v>
      </c>
      <c r="F126" t="s">
        <v>116</v>
      </c>
      <c r="G126" t="s">
        <v>106</v>
      </c>
      <c r="H126">
        <v>2020</v>
      </c>
      <c r="I126">
        <v>0.81</v>
      </c>
      <c r="J126">
        <v>0.28293300000000005</v>
      </c>
      <c r="K126">
        <v>0.13154399999999999</v>
      </c>
      <c r="L126">
        <v>0.15138900000000005</v>
      </c>
      <c r="M126" t="s">
        <v>138</v>
      </c>
    </row>
    <row r="127" spans="1:13" x14ac:dyDescent="0.3">
      <c r="A127" t="s">
        <v>19</v>
      </c>
      <c r="B127">
        <v>0.16239999999999999</v>
      </c>
      <c r="C127">
        <v>0.3493</v>
      </c>
      <c r="D127">
        <v>0.41639999999999999</v>
      </c>
      <c r="E127" t="s">
        <v>116</v>
      </c>
      <c r="F127" t="s">
        <v>116</v>
      </c>
      <c r="G127" t="s">
        <v>107</v>
      </c>
      <c r="H127">
        <v>2021</v>
      </c>
      <c r="I127">
        <v>0</v>
      </c>
      <c r="J127">
        <v>0</v>
      </c>
      <c r="K127">
        <v>0</v>
      </c>
      <c r="L127">
        <v>0</v>
      </c>
      <c r="M127" t="s">
        <v>139</v>
      </c>
    </row>
    <row r="128" spans="1:13" x14ac:dyDescent="0.3">
      <c r="A128" t="s">
        <v>19</v>
      </c>
      <c r="B128">
        <v>0.13350000000000001</v>
      </c>
      <c r="C128">
        <v>0.27289999999999998</v>
      </c>
      <c r="D128">
        <v>0.2712</v>
      </c>
      <c r="E128" t="s">
        <v>16</v>
      </c>
      <c r="F128" t="s">
        <v>16</v>
      </c>
      <c r="G128" t="s">
        <v>98</v>
      </c>
      <c r="H128">
        <v>2020</v>
      </c>
      <c r="I128">
        <v>0</v>
      </c>
      <c r="J128">
        <v>0</v>
      </c>
      <c r="K128">
        <v>0</v>
      </c>
      <c r="L128">
        <v>0</v>
      </c>
      <c r="M128" t="s">
        <v>131</v>
      </c>
    </row>
    <row r="129" spans="1:13" x14ac:dyDescent="0.3">
      <c r="A129" t="s">
        <v>19</v>
      </c>
      <c r="B129">
        <v>0.13350000000000001</v>
      </c>
      <c r="C129">
        <v>0.27289999999999998</v>
      </c>
      <c r="D129">
        <v>0.2712</v>
      </c>
      <c r="E129" t="s">
        <v>16</v>
      </c>
      <c r="F129" t="s">
        <v>16</v>
      </c>
      <c r="G129" t="s">
        <v>100</v>
      </c>
      <c r="H129">
        <v>2020</v>
      </c>
      <c r="I129">
        <v>2.84</v>
      </c>
      <c r="J129">
        <v>0.77503599999999995</v>
      </c>
      <c r="K129">
        <v>0.37913999999999998</v>
      </c>
      <c r="L129">
        <v>0.39589599999999997</v>
      </c>
      <c r="M129" t="s">
        <v>132</v>
      </c>
    </row>
    <row r="130" spans="1:13" x14ac:dyDescent="0.3">
      <c r="A130" t="s">
        <v>19</v>
      </c>
      <c r="B130">
        <v>0.13350000000000001</v>
      </c>
      <c r="C130">
        <v>0.27289999999999998</v>
      </c>
      <c r="D130">
        <v>0.2712</v>
      </c>
      <c r="E130" t="s">
        <v>16</v>
      </c>
      <c r="F130" t="s">
        <v>16</v>
      </c>
      <c r="G130" t="s">
        <v>101</v>
      </c>
      <c r="H130">
        <v>2020</v>
      </c>
      <c r="I130">
        <v>2.33</v>
      </c>
      <c r="J130">
        <v>0.63585700000000001</v>
      </c>
      <c r="K130">
        <v>0.31105500000000003</v>
      </c>
      <c r="L130">
        <v>0.32480199999999998</v>
      </c>
      <c r="M130" t="s">
        <v>133</v>
      </c>
    </row>
    <row r="131" spans="1:13" x14ac:dyDescent="0.3">
      <c r="A131" t="s">
        <v>19</v>
      </c>
      <c r="B131">
        <v>0.13350000000000001</v>
      </c>
      <c r="C131">
        <v>0.27289999999999998</v>
      </c>
      <c r="D131">
        <v>0.2712</v>
      </c>
      <c r="E131" t="s">
        <v>16</v>
      </c>
      <c r="F131" t="s">
        <v>16</v>
      </c>
      <c r="G131" t="s">
        <v>102</v>
      </c>
      <c r="H131">
        <v>2020</v>
      </c>
      <c r="I131">
        <v>0.44</v>
      </c>
      <c r="J131">
        <v>0.12007599999999999</v>
      </c>
      <c r="K131">
        <v>5.8740000000000001E-2</v>
      </c>
      <c r="L131">
        <v>6.1335999999999988E-2</v>
      </c>
      <c r="M131" t="s">
        <v>134</v>
      </c>
    </row>
    <row r="132" spans="1:13" x14ac:dyDescent="0.3">
      <c r="A132" t="s">
        <v>19</v>
      </c>
      <c r="B132">
        <v>0.13350000000000001</v>
      </c>
      <c r="C132">
        <v>0.27289999999999998</v>
      </c>
      <c r="D132">
        <v>0.2712</v>
      </c>
      <c r="E132" t="s">
        <v>16</v>
      </c>
      <c r="F132" t="s">
        <v>16</v>
      </c>
      <c r="G132" t="s">
        <v>103</v>
      </c>
      <c r="H132">
        <v>2020</v>
      </c>
      <c r="I132">
        <v>0</v>
      </c>
      <c r="J132">
        <v>0</v>
      </c>
      <c r="K132">
        <v>0</v>
      </c>
      <c r="L132">
        <v>0</v>
      </c>
      <c r="M132" t="s">
        <v>135</v>
      </c>
    </row>
    <row r="133" spans="1:13" x14ac:dyDescent="0.3">
      <c r="A133" t="s">
        <v>19</v>
      </c>
      <c r="B133">
        <v>0.13350000000000001</v>
      </c>
      <c r="C133">
        <v>0.27289999999999998</v>
      </c>
      <c r="D133">
        <v>0.2712</v>
      </c>
      <c r="E133" t="s">
        <v>16</v>
      </c>
      <c r="F133" t="s">
        <v>16</v>
      </c>
      <c r="G133" t="s">
        <v>104</v>
      </c>
      <c r="H133">
        <v>2020</v>
      </c>
      <c r="I133">
        <v>5.63</v>
      </c>
      <c r="J133">
        <v>1.5364269999999998</v>
      </c>
      <c r="K133">
        <v>0.75160500000000008</v>
      </c>
      <c r="L133">
        <v>0.78482199999999969</v>
      </c>
      <c r="M133" t="s">
        <v>136</v>
      </c>
    </row>
    <row r="134" spans="1:13" x14ac:dyDescent="0.3">
      <c r="A134" t="s">
        <v>19</v>
      </c>
      <c r="B134">
        <v>0.13350000000000001</v>
      </c>
      <c r="C134">
        <v>0.27289999999999998</v>
      </c>
      <c r="D134">
        <v>0.2712</v>
      </c>
      <c r="E134" t="s">
        <v>16</v>
      </c>
      <c r="F134" t="s">
        <v>16</v>
      </c>
      <c r="G134" t="s">
        <v>105</v>
      </c>
      <c r="H134">
        <v>2020</v>
      </c>
      <c r="I134">
        <v>2.75</v>
      </c>
      <c r="J134">
        <v>0.75047499999999989</v>
      </c>
      <c r="K134">
        <v>0.36712500000000003</v>
      </c>
      <c r="L134">
        <v>0.38334999999999986</v>
      </c>
      <c r="M134" t="s">
        <v>137</v>
      </c>
    </row>
    <row r="135" spans="1:13" x14ac:dyDescent="0.3">
      <c r="A135" t="s">
        <v>19</v>
      </c>
      <c r="B135">
        <v>0.13350000000000001</v>
      </c>
      <c r="C135">
        <v>0.27289999999999998</v>
      </c>
      <c r="D135">
        <v>0.2712</v>
      </c>
      <c r="E135" t="s">
        <v>16</v>
      </c>
      <c r="F135" t="s">
        <v>16</v>
      </c>
      <c r="G135" t="s">
        <v>106</v>
      </c>
      <c r="H135">
        <v>2020</v>
      </c>
      <c r="I135">
        <v>0.02</v>
      </c>
      <c r="J135">
        <v>5.4579999999999993E-3</v>
      </c>
      <c r="K135">
        <v>2.6700000000000001E-3</v>
      </c>
      <c r="L135">
        <v>2.7879999999999992E-3</v>
      </c>
      <c r="M135" t="s">
        <v>138</v>
      </c>
    </row>
    <row r="136" spans="1:13" x14ac:dyDescent="0.3">
      <c r="A136" t="s">
        <v>19</v>
      </c>
      <c r="B136">
        <v>0.13350000000000001</v>
      </c>
      <c r="C136">
        <v>0.27289999999999998</v>
      </c>
      <c r="D136">
        <v>0.2712</v>
      </c>
      <c r="E136" t="s">
        <v>16</v>
      </c>
      <c r="F136" t="s">
        <v>16</v>
      </c>
      <c r="G136" t="s">
        <v>107</v>
      </c>
      <c r="H136">
        <v>2021</v>
      </c>
      <c r="I136">
        <v>0.83</v>
      </c>
      <c r="J136">
        <v>0.22650699999999996</v>
      </c>
      <c r="K136">
        <v>0.110805</v>
      </c>
      <c r="L136">
        <v>0.11570199999999996</v>
      </c>
      <c r="M136" t="s">
        <v>139</v>
      </c>
    </row>
    <row r="137" spans="1:13" x14ac:dyDescent="0.3">
      <c r="A137" t="s">
        <v>19</v>
      </c>
      <c r="B137">
        <v>0.59199999999999997</v>
      </c>
      <c r="C137">
        <v>1.3774999999999999</v>
      </c>
      <c r="D137">
        <v>1.2326999999999999</v>
      </c>
      <c r="E137" t="s">
        <v>15</v>
      </c>
      <c r="F137" t="s">
        <v>15</v>
      </c>
      <c r="G137" t="s">
        <v>98</v>
      </c>
      <c r="H137">
        <v>2020</v>
      </c>
      <c r="I137">
        <v>0</v>
      </c>
      <c r="J137">
        <v>0</v>
      </c>
      <c r="K137">
        <v>0</v>
      </c>
      <c r="L137">
        <v>0</v>
      </c>
      <c r="M137" t="s">
        <v>131</v>
      </c>
    </row>
    <row r="138" spans="1:13" x14ac:dyDescent="0.3">
      <c r="A138" t="s">
        <v>19</v>
      </c>
      <c r="B138">
        <v>0.59199999999999997</v>
      </c>
      <c r="C138">
        <v>1.3774999999999999</v>
      </c>
      <c r="D138">
        <v>1.2326999999999999</v>
      </c>
      <c r="E138" t="s">
        <v>15</v>
      </c>
      <c r="F138" t="s">
        <v>15</v>
      </c>
      <c r="G138" t="s">
        <v>100</v>
      </c>
      <c r="H138">
        <v>2020</v>
      </c>
      <c r="I138">
        <v>0.02</v>
      </c>
      <c r="J138">
        <v>2.7549999999999998E-2</v>
      </c>
      <c r="K138">
        <v>1.184E-2</v>
      </c>
      <c r="L138">
        <v>1.5709999999999998E-2</v>
      </c>
      <c r="M138" t="s">
        <v>132</v>
      </c>
    </row>
    <row r="139" spans="1:13" x14ac:dyDescent="0.3">
      <c r="A139" t="s">
        <v>19</v>
      </c>
      <c r="B139">
        <v>0.59199999999999997</v>
      </c>
      <c r="C139">
        <v>1.3774999999999999</v>
      </c>
      <c r="D139">
        <v>1.2326999999999999</v>
      </c>
      <c r="E139" t="s">
        <v>15</v>
      </c>
      <c r="F139" t="s">
        <v>15</v>
      </c>
      <c r="G139" t="s">
        <v>101</v>
      </c>
      <c r="H139">
        <v>2020</v>
      </c>
      <c r="I139">
        <v>0.49</v>
      </c>
      <c r="J139">
        <v>0.67497499999999999</v>
      </c>
      <c r="K139">
        <v>0.29008</v>
      </c>
      <c r="L139">
        <v>0.38489499999999999</v>
      </c>
      <c r="M139" t="s">
        <v>133</v>
      </c>
    </row>
    <row r="140" spans="1:13" x14ac:dyDescent="0.3">
      <c r="A140" t="s">
        <v>19</v>
      </c>
      <c r="B140">
        <v>0.59199999999999997</v>
      </c>
      <c r="C140">
        <v>1.3774999999999999</v>
      </c>
      <c r="D140">
        <v>1.2326999999999999</v>
      </c>
      <c r="E140" t="s">
        <v>15</v>
      </c>
      <c r="F140" t="s">
        <v>15</v>
      </c>
      <c r="G140" t="s">
        <v>102</v>
      </c>
      <c r="H140">
        <v>2020</v>
      </c>
      <c r="I140">
        <v>0.18</v>
      </c>
      <c r="J140">
        <v>0.24794999999999998</v>
      </c>
      <c r="K140">
        <v>0.10655999999999999</v>
      </c>
      <c r="L140">
        <v>0.14138999999999999</v>
      </c>
      <c r="M140" t="s">
        <v>134</v>
      </c>
    </row>
    <row r="141" spans="1:13" x14ac:dyDescent="0.3">
      <c r="A141" t="s">
        <v>19</v>
      </c>
      <c r="B141">
        <v>0.59199999999999997</v>
      </c>
      <c r="C141">
        <v>1.3774999999999999</v>
      </c>
      <c r="D141">
        <v>1.2326999999999999</v>
      </c>
      <c r="E141" t="s">
        <v>15</v>
      </c>
      <c r="F141" t="s">
        <v>15</v>
      </c>
      <c r="G141" t="s">
        <v>103</v>
      </c>
      <c r="H141">
        <v>2020</v>
      </c>
      <c r="I141">
        <v>2.25</v>
      </c>
      <c r="J141">
        <v>3.0993749999999998</v>
      </c>
      <c r="K141">
        <v>1.3319999999999999</v>
      </c>
      <c r="L141">
        <v>1.7673749999999999</v>
      </c>
      <c r="M141" t="s">
        <v>135</v>
      </c>
    </row>
    <row r="142" spans="1:13" x14ac:dyDescent="0.3">
      <c r="A142" t="s">
        <v>19</v>
      </c>
      <c r="B142">
        <v>0.59199999999999997</v>
      </c>
      <c r="C142">
        <v>1.3774999999999999</v>
      </c>
      <c r="D142">
        <v>1.2326999999999999</v>
      </c>
      <c r="E142" t="s">
        <v>15</v>
      </c>
      <c r="F142" t="s">
        <v>15</v>
      </c>
      <c r="G142" t="s">
        <v>104</v>
      </c>
      <c r="H142">
        <v>2020</v>
      </c>
      <c r="I142">
        <v>1.55</v>
      </c>
      <c r="J142">
        <v>2.1351249999999999</v>
      </c>
      <c r="K142">
        <v>0.91759999999999997</v>
      </c>
      <c r="L142">
        <v>1.217525</v>
      </c>
      <c r="M142" t="s">
        <v>136</v>
      </c>
    </row>
    <row r="143" spans="1:13" x14ac:dyDescent="0.3">
      <c r="A143" t="s">
        <v>19</v>
      </c>
      <c r="B143">
        <v>0.59199999999999997</v>
      </c>
      <c r="C143">
        <v>1.3774999999999999</v>
      </c>
      <c r="D143">
        <v>1.2326999999999999</v>
      </c>
      <c r="E143" t="s">
        <v>15</v>
      </c>
      <c r="F143" t="s">
        <v>15</v>
      </c>
      <c r="G143" t="s">
        <v>105</v>
      </c>
      <c r="H143">
        <v>2020</v>
      </c>
      <c r="I143">
        <v>0</v>
      </c>
      <c r="J143">
        <v>0</v>
      </c>
      <c r="K143">
        <v>0</v>
      </c>
      <c r="L143">
        <v>0</v>
      </c>
      <c r="M143" t="s">
        <v>137</v>
      </c>
    </row>
    <row r="144" spans="1:13" x14ac:dyDescent="0.3">
      <c r="A144" t="s">
        <v>19</v>
      </c>
      <c r="B144">
        <v>0.59199999999999997</v>
      </c>
      <c r="C144">
        <v>1.3774999999999999</v>
      </c>
      <c r="D144">
        <v>1.2326999999999999</v>
      </c>
      <c r="E144" t="s">
        <v>15</v>
      </c>
      <c r="F144" t="s">
        <v>15</v>
      </c>
      <c r="G144" t="s">
        <v>106</v>
      </c>
      <c r="H144">
        <v>2020</v>
      </c>
      <c r="I144">
        <v>0</v>
      </c>
      <c r="J144">
        <v>0</v>
      </c>
      <c r="K144">
        <v>0</v>
      </c>
      <c r="L144">
        <v>0</v>
      </c>
      <c r="M144" t="s">
        <v>138</v>
      </c>
    </row>
    <row r="145" spans="1:13" x14ac:dyDescent="0.3">
      <c r="A145" t="s">
        <v>19</v>
      </c>
      <c r="B145">
        <v>0.59199999999999997</v>
      </c>
      <c r="C145">
        <v>1.3774999999999999</v>
      </c>
      <c r="D145">
        <v>1.2326999999999999</v>
      </c>
      <c r="E145" t="s">
        <v>15</v>
      </c>
      <c r="F145" t="s">
        <v>15</v>
      </c>
      <c r="G145" t="s">
        <v>107</v>
      </c>
      <c r="H145">
        <v>2021</v>
      </c>
      <c r="I145">
        <v>0</v>
      </c>
      <c r="J145">
        <v>0</v>
      </c>
      <c r="K145">
        <v>0</v>
      </c>
      <c r="L145">
        <v>0</v>
      </c>
      <c r="M145" t="s">
        <v>139</v>
      </c>
    </row>
    <row r="146" spans="1:13" x14ac:dyDescent="0.3">
      <c r="A146" t="s">
        <v>19</v>
      </c>
      <c r="B146">
        <v>0.59409999999999996</v>
      </c>
      <c r="C146">
        <v>1.1803999999999999</v>
      </c>
      <c r="D146">
        <v>1.3267</v>
      </c>
      <c r="E146" t="s">
        <v>115</v>
      </c>
      <c r="F146" t="s">
        <v>115</v>
      </c>
      <c r="G146" t="s">
        <v>98</v>
      </c>
      <c r="H146">
        <v>2020</v>
      </c>
      <c r="I146">
        <v>0.21</v>
      </c>
      <c r="J146">
        <v>0.24788399999999997</v>
      </c>
      <c r="K146">
        <v>0.12476099999999998</v>
      </c>
      <c r="L146">
        <v>0.12312299999999998</v>
      </c>
      <c r="M146" t="s">
        <v>131</v>
      </c>
    </row>
    <row r="147" spans="1:13" x14ac:dyDescent="0.3">
      <c r="A147" t="s">
        <v>19</v>
      </c>
      <c r="B147">
        <v>0.59409999999999996</v>
      </c>
      <c r="C147">
        <v>1.1803999999999999</v>
      </c>
      <c r="D147">
        <v>1.3267</v>
      </c>
      <c r="E147" t="s">
        <v>115</v>
      </c>
      <c r="F147" t="s">
        <v>115</v>
      </c>
      <c r="G147" t="s">
        <v>100</v>
      </c>
      <c r="H147">
        <v>2020</v>
      </c>
      <c r="I147">
        <v>1.28</v>
      </c>
      <c r="J147">
        <v>1.5109119999999998</v>
      </c>
      <c r="K147">
        <v>0.76044800000000001</v>
      </c>
      <c r="L147">
        <v>0.7504639999999998</v>
      </c>
      <c r="M147" t="s">
        <v>132</v>
      </c>
    </row>
    <row r="148" spans="1:13" x14ac:dyDescent="0.3">
      <c r="A148" t="s">
        <v>19</v>
      </c>
      <c r="B148">
        <v>0.59409999999999996</v>
      </c>
      <c r="C148">
        <v>1.1803999999999999</v>
      </c>
      <c r="D148">
        <v>1.3267</v>
      </c>
      <c r="E148" t="s">
        <v>115</v>
      </c>
      <c r="F148" t="s">
        <v>115</v>
      </c>
      <c r="G148" t="s">
        <v>101</v>
      </c>
      <c r="H148">
        <v>2020</v>
      </c>
      <c r="I148">
        <v>0.45</v>
      </c>
      <c r="J148">
        <v>0.53117999999999999</v>
      </c>
      <c r="K148">
        <v>0.267345</v>
      </c>
      <c r="L148">
        <v>0.26383499999999999</v>
      </c>
      <c r="M148" t="s">
        <v>133</v>
      </c>
    </row>
    <row r="149" spans="1:13" x14ac:dyDescent="0.3">
      <c r="A149" t="s">
        <v>19</v>
      </c>
      <c r="B149">
        <v>0.59409999999999996</v>
      </c>
      <c r="C149">
        <v>1.1803999999999999</v>
      </c>
      <c r="D149">
        <v>1.3267</v>
      </c>
      <c r="E149" t="s">
        <v>115</v>
      </c>
      <c r="F149" t="s">
        <v>115</v>
      </c>
      <c r="G149" t="s">
        <v>102</v>
      </c>
      <c r="H149">
        <v>2020</v>
      </c>
      <c r="I149">
        <v>0.73</v>
      </c>
      <c r="J149">
        <v>0.8616919999999999</v>
      </c>
      <c r="K149">
        <v>0.43369299999999994</v>
      </c>
      <c r="L149">
        <v>0.42799899999999996</v>
      </c>
      <c r="M149" t="s">
        <v>134</v>
      </c>
    </row>
    <row r="150" spans="1:13" x14ac:dyDescent="0.3">
      <c r="A150" t="s">
        <v>19</v>
      </c>
      <c r="B150">
        <v>0.59409999999999996</v>
      </c>
      <c r="C150">
        <v>1.1803999999999999</v>
      </c>
      <c r="D150">
        <v>1.3267</v>
      </c>
      <c r="E150" t="s">
        <v>115</v>
      </c>
      <c r="F150" t="s">
        <v>115</v>
      </c>
      <c r="G150" t="s">
        <v>103</v>
      </c>
      <c r="H150">
        <v>2020</v>
      </c>
      <c r="I150">
        <v>0</v>
      </c>
      <c r="J150">
        <v>0</v>
      </c>
      <c r="K150">
        <v>0</v>
      </c>
      <c r="L150">
        <v>0</v>
      </c>
      <c r="M150" t="s">
        <v>135</v>
      </c>
    </row>
    <row r="151" spans="1:13" x14ac:dyDescent="0.3">
      <c r="A151" t="s">
        <v>19</v>
      </c>
      <c r="B151">
        <v>0.59409999999999996</v>
      </c>
      <c r="C151">
        <v>1.1803999999999999</v>
      </c>
      <c r="D151">
        <v>1.3267</v>
      </c>
      <c r="E151" t="s">
        <v>115</v>
      </c>
      <c r="F151" t="s">
        <v>115</v>
      </c>
      <c r="G151" t="s">
        <v>104</v>
      </c>
      <c r="H151">
        <v>2020</v>
      </c>
      <c r="I151">
        <v>0.86</v>
      </c>
      <c r="J151">
        <v>1.0151439999999998</v>
      </c>
      <c r="K151">
        <v>0.51092599999999999</v>
      </c>
      <c r="L151">
        <v>0.50421799999999983</v>
      </c>
      <c r="M151" t="s">
        <v>136</v>
      </c>
    </row>
    <row r="152" spans="1:13" x14ac:dyDescent="0.3">
      <c r="A152" t="s">
        <v>19</v>
      </c>
      <c r="B152">
        <v>0.59409999999999996</v>
      </c>
      <c r="C152">
        <v>1.1803999999999999</v>
      </c>
      <c r="D152">
        <v>1.3267</v>
      </c>
      <c r="E152" t="s">
        <v>115</v>
      </c>
      <c r="F152" t="s">
        <v>115</v>
      </c>
      <c r="G152" t="s">
        <v>105</v>
      </c>
      <c r="H152">
        <v>2020</v>
      </c>
      <c r="I152">
        <v>0.13</v>
      </c>
      <c r="J152">
        <v>0.15345200000000001</v>
      </c>
      <c r="K152">
        <v>7.7232999999999996E-2</v>
      </c>
      <c r="L152">
        <v>7.6219000000000009E-2</v>
      </c>
      <c r="M152" t="s">
        <v>137</v>
      </c>
    </row>
    <row r="153" spans="1:13" x14ac:dyDescent="0.3">
      <c r="A153" t="s">
        <v>19</v>
      </c>
      <c r="B153">
        <v>0.59409999999999996</v>
      </c>
      <c r="C153">
        <v>1.1803999999999999</v>
      </c>
      <c r="D153">
        <v>1.3267</v>
      </c>
      <c r="E153" t="s">
        <v>115</v>
      </c>
      <c r="F153" t="s">
        <v>115</v>
      </c>
      <c r="G153" t="s">
        <v>106</v>
      </c>
      <c r="H153">
        <v>2020</v>
      </c>
      <c r="I153">
        <v>0</v>
      </c>
      <c r="J153">
        <v>0</v>
      </c>
      <c r="K153">
        <v>0</v>
      </c>
      <c r="L153">
        <v>0</v>
      </c>
      <c r="M153" t="s">
        <v>138</v>
      </c>
    </row>
    <row r="154" spans="1:13" x14ac:dyDescent="0.3">
      <c r="A154" t="s">
        <v>19</v>
      </c>
      <c r="B154">
        <v>0.59409999999999996</v>
      </c>
      <c r="C154">
        <v>1.1803999999999999</v>
      </c>
      <c r="D154">
        <v>1.3267</v>
      </c>
      <c r="E154" t="s">
        <v>115</v>
      </c>
      <c r="F154" t="s">
        <v>115</v>
      </c>
      <c r="G154" t="s">
        <v>107</v>
      </c>
      <c r="H154">
        <v>2021</v>
      </c>
      <c r="I154">
        <v>0</v>
      </c>
      <c r="J154">
        <v>0</v>
      </c>
      <c r="K154">
        <v>0</v>
      </c>
      <c r="L154">
        <v>0</v>
      </c>
      <c r="M154" t="s">
        <v>139</v>
      </c>
    </row>
    <row r="155" spans="1:13" x14ac:dyDescent="0.3">
      <c r="A155" t="s">
        <v>20</v>
      </c>
      <c r="B155">
        <v>13.574</v>
      </c>
      <c r="C155">
        <v>20.457599999999999</v>
      </c>
      <c r="D155">
        <v>21.8369</v>
      </c>
      <c r="E155" t="s">
        <v>116</v>
      </c>
      <c r="F155" t="s">
        <v>116</v>
      </c>
      <c r="G155" t="s">
        <v>98</v>
      </c>
      <c r="H155">
        <v>2020</v>
      </c>
      <c r="I155">
        <v>0</v>
      </c>
      <c r="J155">
        <v>0</v>
      </c>
      <c r="K155">
        <v>0</v>
      </c>
      <c r="L155">
        <v>0</v>
      </c>
      <c r="M155" t="s">
        <v>131</v>
      </c>
    </row>
    <row r="156" spans="1:13" x14ac:dyDescent="0.3">
      <c r="A156" t="s">
        <v>20</v>
      </c>
      <c r="B156">
        <v>13.574</v>
      </c>
      <c r="C156">
        <v>20.457599999999999</v>
      </c>
      <c r="D156">
        <v>21.8369</v>
      </c>
      <c r="E156" t="s">
        <v>116</v>
      </c>
      <c r="F156" t="s">
        <v>116</v>
      </c>
      <c r="G156" t="s">
        <v>100</v>
      </c>
      <c r="H156">
        <v>2020</v>
      </c>
      <c r="I156">
        <v>8.25</v>
      </c>
      <c r="J156">
        <v>168.77519999999998</v>
      </c>
      <c r="K156">
        <v>111.9855</v>
      </c>
      <c r="L156">
        <v>56.789699999999982</v>
      </c>
      <c r="M156" t="s">
        <v>132</v>
      </c>
    </row>
    <row r="157" spans="1:13" x14ac:dyDescent="0.3">
      <c r="A157" t="s">
        <v>20</v>
      </c>
      <c r="B157">
        <v>13.574</v>
      </c>
      <c r="C157">
        <v>20.457599999999999</v>
      </c>
      <c r="D157">
        <v>21.8369</v>
      </c>
      <c r="E157" t="s">
        <v>116</v>
      </c>
      <c r="F157" t="s">
        <v>116</v>
      </c>
      <c r="G157" t="s">
        <v>101</v>
      </c>
      <c r="H157">
        <v>2020</v>
      </c>
      <c r="I157">
        <v>0</v>
      </c>
      <c r="J157">
        <v>0</v>
      </c>
      <c r="K157">
        <v>0</v>
      </c>
      <c r="L157">
        <v>0</v>
      </c>
      <c r="M157" t="s">
        <v>133</v>
      </c>
    </row>
    <row r="158" spans="1:13" x14ac:dyDescent="0.3">
      <c r="A158" t="s">
        <v>20</v>
      </c>
      <c r="B158">
        <v>13.574</v>
      </c>
      <c r="C158">
        <v>20.457599999999999</v>
      </c>
      <c r="D158">
        <v>21.8369</v>
      </c>
      <c r="E158" t="s">
        <v>116</v>
      </c>
      <c r="F158" t="s">
        <v>116</v>
      </c>
      <c r="G158" t="s">
        <v>102</v>
      </c>
      <c r="H158">
        <v>2020</v>
      </c>
      <c r="I158">
        <v>7.18</v>
      </c>
      <c r="J158">
        <v>146.88556799999998</v>
      </c>
      <c r="K158">
        <v>97.461320000000001</v>
      </c>
      <c r="L158">
        <v>49.424247999999977</v>
      </c>
      <c r="M158" t="s">
        <v>134</v>
      </c>
    </row>
    <row r="159" spans="1:13" x14ac:dyDescent="0.3">
      <c r="A159" t="s">
        <v>20</v>
      </c>
      <c r="B159">
        <v>13.574</v>
      </c>
      <c r="C159">
        <v>20.457599999999999</v>
      </c>
      <c r="D159">
        <v>21.8369</v>
      </c>
      <c r="E159" t="s">
        <v>116</v>
      </c>
      <c r="F159" t="s">
        <v>116</v>
      </c>
      <c r="G159" t="s">
        <v>103</v>
      </c>
      <c r="H159">
        <v>2020</v>
      </c>
      <c r="I159">
        <v>0</v>
      </c>
      <c r="J159">
        <v>0</v>
      </c>
      <c r="K159">
        <v>0</v>
      </c>
      <c r="L159">
        <v>0</v>
      </c>
      <c r="M159" t="s">
        <v>135</v>
      </c>
    </row>
    <row r="160" spans="1:13" x14ac:dyDescent="0.3">
      <c r="A160" t="s">
        <v>20</v>
      </c>
      <c r="B160">
        <v>13.574</v>
      </c>
      <c r="C160">
        <v>20.457599999999999</v>
      </c>
      <c r="D160">
        <v>21.8369</v>
      </c>
      <c r="E160" t="s">
        <v>116</v>
      </c>
      <c r="F160" t="s">
        <v>116</v>
      </c>
      <c r="G160" t="s">
        <v>104</v>
      </c>
      <c r="H160">
        <v>2020</v>
      </c>
      <c r="I160">
        <v>7.83</v>
      </c>
      <c r="J160">
        <v>160.183008</v>
      </c>
      <c r="K160">
        <v>106.28442</v>
      </c>
      <c r="L160">
        <v>53.898588000000004</v>
      </c>
      <c r="M160" t="s">
        <v>136</v>
      </c>
    </row>
    <row r="161" spans="1:13" x14ac:dyDescent="0.3">
      <c r="A161" t="s">
        <v>20</v>
      </c>
      <c r="B161">
        <v>13.574</v>
      </c>
      <c r="C161">
        <v>20.457599999999999</v>
      </c>
      <c r="D161">
        <v>21.8369</v>
      </c>
      <c r="E161" t="s">
        <v>116</v>
      </c>
      <c r="F161" t="s">
        <v>116</v>
      </c>
      <c r="G161" t="s">
        <v>105</v>
      </c>
      <c r="H161">
        <v>2020</v>
      </c>
      <c r="I161">
        <v>1.7</v>
      </c>
      <c r="J161">
        <v>34.777919999999995</v>
      </c>
      <c r="K161">
        <v>23.075799999999997</v>
      </c>
      <c r="L161">
        <v>11.702119999999997</v>
      </c>
      <c r="M161" t="s">
        <v>137</v>
      </c>
    </row>
    <row r="162" spans="1:13" x14ac:dyDescent="0.3">
      <c r="A162" t="s">
        <v>20</v>
      </c>
      <c r="B162">
        <v>13.574</v>
      </c>
      <c r="C162">
        <v>20.457599999999999</v>
      </c>
      <c r="D162">
        <v>21.8369</v>
      </c>
      <c r="E162" t="s">
        <v>116</v>
      </c>
      <c r="F162" t="s">
        <v>116</v>
      </c>
      <c r="G162" t="s">
        <v>106</v>
      </c>
      <c r="H162">
        <v>2020</v>
      </c>
      <c r="I162">
        <v>1.37</v>
      </c>
      <c r="J162">
        <v>28.026912000000003</v>
      </c>
      <c r="K162">
        <v>18.59638</v>
      </c>
      <c r="L162">
        <v>9.430532000000003</v>
      </c>
      <c r="M162" t="s">
        <v>138</v>
      </c>
    </row>
    <row r="163" spans="1:13" x14ac:dyDescent="0.3">
      <c r="A163" t="s">
        <v>20</v>
      </c>
      <c r="B163">
        <v>13.574</v>
      </c>
      <c r="C163">
        <v>20.457599999999999</v>
      </c>
      <c r="D163">
        <v>21.8369</v>
      </c>
      <c r="E163" t="s">
        <v>116</v>
      </c>
      <c r="F163" t="s">
        <v>116</v>
      </c>
      <c r="G163" t="s">
        <v>107</v>
      </c>
      <c r="H163">
        <v>2021</v>
      </c>
      <c r="I163">
        <v>0.53</v>
      </c>
      <c r="J163">
        <v>10.842528</v>
      </c>
      <c r="K163">
        <v>7.1942200000000005</v>
      </c>
      <c r="L163">
        <v>3.6483079999999992</v>
      </c>
      <c r="M163" t="s">
        <v>139</v>
      </c>
    </row>
    <row r="164" spans="1:13" x14ac:dyDescent="0.3">
      <c r="A164" t="s">
        <v>20</v>
      </c>
      <c r="B164">
        <v>6.4920999999999998</v>
      </c>
      <c r="C164">
        <v>10.19</v>
      </c>
      <c r="D164">
        <v>12.522600000000001</v>
      </c>
      <c r="E164" t="s">
        <v>16</v>
      </c>
      <c r="F164" t="s">
        <v>16</v>
      </c>
      <c r="G164" t="s">
        <v>98</v>
      </c>
      <c r="H164">
        <v>2020</v>
      </c>
      <c r="I164">
        <v>0</v>
      </c>
      <c r="J164">
        <v>0</v>
      </c>
      <c r="K164">
        <v>0</v>
      </c>
      <c r="L164">
        <v>0</v>
      </c>
      <c r="M164" t="s">
        <v>131</v>
      </c>
    </row>
    <row r="165" spans="1:13" x14ac:dyDescent="0.3">
      <c r="A165" t="s">
        <v>20</v>
      </c>
      <c r="B165">
        <v>6.4920999999999998</v>
      </c>
      <c r="C165">
        <v>10.19</v>
      </c>
      <c r="D165">
        <v>12.522600000000001</v>
      </c>
      <c r="E165" t="s">
        <v>16</v>
      </c>
      <c r="F165" t="s">
        <v>16</v>
      </c>
      <c r="G165" t="s">
        <v>100</v>
      </c>
      <c r="H165">
        <v>2020</v>
      </c>
      <c r="I165">
        <v>0.88</v>
      </c>
      <c r="J165">
        <v>8.9672000000000001</v>
      </c>
      <c r="K165">
        <v>5.7130479999999997</v>
      </c>
      <c r="L165">
        <v>3.2541520000000004</v>
      </c>
      <c r="M165" t="s">
        <v>132</v>
      </c>
    </row>
    <row r="166" spans="1:13" x14ac:dyDescent="0.3">
      <c r="A166" t="s">
        <v>20</v>
      </c>
      <c r="B166">
        <v>6.4920999999999998</v>
      </c>
      <c r="C166">
        <v>10.19</v>
      </c>
      <c r="D166">
        <v>12.522600000000001</v>
      </c>
      <c r="E166" t="s">
        <v>16</v>
      </c>
      <c r="F166" t="s">
        <v>16</v>
      </c>
      <c r="G166" t="s">
        <v>101</v>
      </c>
      <c r="H166">
        <v>2020</v>
      </c>
      <c r="I166">
        <v>1.88</v>
      </c>
      <c r="J166">
        <v>19.1572</v>
      </c>
      <c r="K166">
        <v>12.205147999999999</v>
      </c>
      <c r="L166">
        <v>6.9520520000000001</v>
      </c>
      <c r="M166" t="s">
        <v>133</v>
      </c>
    </row>
    <row r="167" spans="1:13" x14ac:dyDescent="0.3">
      <c r="A167" t="s">
        <v>20</v>
      </c>
      <c r="B167">
        <v>6.4920999999999998</v>
      </c>
      <c r="C167">
        <v>10.19</v>
      </c>
      <c r="D167">
        <v>12.522600000000001</v>
      </c>
      <c r="E167" t="s">
        <v>16</v>
      </c>
      <c r="F167" t="s">
        <v>16</v>
      </c>
      <c r="G167" t="s">
        <v>102</v>
      </c>
      <c r="H167">
        <v>2020</v>
      </c>
      <c r="I167">
        <v>3.82</v>
      </c>
      <c r="J167">
        <v>38.925799999999995</v>
      </c>
      <c r="K167">
        <v>24.799821999999999</v>
      </c>
      <c r="L167">
        <v>14.125977999999996</v>
      </c>
      <c r="M167" t="s">
        <v>134</v>
      </c>
    </row>
    <row r="168" spans="1:13" x14ac:dyDescent="0.3">
      <c r="A168" t="s">
        <v>20</v>
      </c>
      <c r="B168">
        <v>6.4920999999999998</v>
      </c>
      <c r="C168">
        <v>10.19</v>
      </c>
      <c r="D168">
        <v>12.522600000000001</v>
      </c>
      <c r="E168" t="s">
        <v>16</v>
      </c>
      <c r="F168" t="s">
        <v>16</v>
      </c>
      <c r="G168" t="s">
        <v>103</v>
      </c>
      <c r="H168">
        <v>2020</v>
      </c>
      <c r="I168">
        <v>0.24</v>
      </c>
      <c r="J168">
        <v>2.4455999999999998</v>
      </c>
      <c r="K168">
        <v>1.5581039999999999</v>
      </c>
      <c r="L168">
        <v>0.88749599999999984</v>
      </c>
      <c r="M168" t="s">
        <v>135</v>
      </c>
    </row>
    <row r="169" spans="1:13" x14ac:dyDescent="0.3">
      <c r="A169" t="s">
        <v>20</v>
      </c>
      <c r="B169">
        <v>6.4920999999999998</v>
      </c>
      <c r="C169">
        <v>10.19</v>
      </c>
      <c r="D169">
        <v>12.522600000000001</v>
      </c>
      <c r="E169" t="s">
        <v>16</v>
      </c>
      <c r="F169" t="s">
        <v>16</v>
      </c>
      <c r="G169" t="s">
        <v>104</v>
      </c>
      <c r="H169">
        <v>2020</v>
      </c>
      <c r="I169">
        <v>0.6</v>
      </c>
      <c r="J169">
        <v>6.1139999999999999</v>
      </c>
      <c r="K169">
        <v>3.8952599999999995</v>
      </c>
      <c r="L169">
        <v>2.2187400000000004</v>
      </c>
      <c r="M169" t="s">
        <v>136</v>
      </c>
    </row>
    <row r="170" spans="1:13" x14ac:dyDescent="0.3">
      <c r="A170" t="s">
        <v>20</v>
      </c>
      <c r="B170">
        <v>6.4920999999999998</v>
      </c>
      <c r="C170">
        <v>10.19</v>
      </c>
      <c r="D170">
        <v>12.522600000000001</v>
      </c>
      <c r="E170" t="s">
        <v>16</v>
      </c>
      <c r="F170" t="s">
        <v>16</v>
      </c>
      <c r="G170" t="s">
        <v>105</v>
      </c>
      <c r="H170">
        <v>2020</v>
      </c>
      <c r="I170">
        <v>1.85</v>
      </c>
      <c r="J170">
        <v>18.851500000000001</v>
      </c>
      <c r="K170">
        <v>12.010384999999999</v>
      </c>
      <c r="L170">
        <v>6.8411150000000021</v>
      </c>
      <c r="M170" t="s">
        <v>137</v>
      </c>
    </row>
    <row r="171" spans="1:13" x14ac:dyDescent="0.3">
      <c r="A171" t="s">
        <v>20</v>
      </c>
      <c r="B171">
        <v>6.4920999999999998</v>
      </c>
      <c r="C171">
        <v>10.19</v>
      </c>
      <c r="D171">
        <v>12.522600000000001</v>
      </c>
      <c r="E171" t="s">
        <v>16</v>
      </c>
      <c r="F171" t="s">
        <v>16</v>
      </c>
      <c r="G171" t="s">
        <v>106</v>
      </c>
      <c r="H171">
        <v>2020</v>
      </c>
      <c r="I171">
        <v>0</v>
      </c>
      <c r="J171">
        <v>0</v>
      </c>
      <c r="K171">
        <v>0</v>
      </c>
      <c r="L171">
        <v>0</v>
      </c>
      <c r="M171" t="s">
        <v>138</v>
      </c>
    </row>
    <row r="172" spans="1:13" x14ac:dyDescent="0.3">
      <c r="A172" t="s">
        <v>20</v>
      </c>
      <c r="B172">
        <v>6.4920999999999998</v>
      </c>
      <c r="C172">
        <v>10.19</v>
      </c>
      <c r="D172">
        <v>12.522600000000001</v>
      </c>
      <c r="E172" t="s">
        <v>16</v>
      </c>
      <c r="F172" t="s">
        <v>16</v>
      </c>
      <c r="G172" t="s">
        <v>107</v>
      </c>
      <c r="H172">
        <v>2021</v>
      </c>
      <c r="I172">
        <v>0</v>
      </c>
      <c r="J172">
        <v>0</v>
      </c>
      <c r="K172">
        <v>0</v>
      </c>
      <c r="L172">
        <v>0</v>
      </c>
      <c r="M172" t="s">
        <v>139</v>
      </c>
    </row>
    <row r="173" spans="1:13" x14ac:dyDescent="0.3">
      <c r="A173" t="s">
        <v>20</v>
      </c>
      <c r="B173">
        <v>7.2214999999999998</v>
      </c>
      <c r="C173">
        <v>9.9634</v>
      </c>
      <c r="D173">
        <v>10.272</v>
      </c>
      <c r="E173" t="s">
        <v>15</v>
      </c>
      <c r="F173" t="s">
        <v>15</v>
      </c>
      <c r="G173" t="s">
        <v>98</v>
      </c>
      <c r="H173">
        <v>2020</v>
      </c>
      <c r="I173">
        <v>1.56</v>
      </c>
      <c r="J173">
        <v>15.542904</v>
      </c>
      <c r="K173">
        <v>11.26554</v>
      </c>
      <c r="L173">
        <v>4.2773640000000004</v>
      </c>
      <c r="M173" t="s">
        <v>131</v>
      </c>
    </row>
    <row r="174" spans="1:13" x14ac:dyDescent="0.3">
      <c r="A174" t="s">
        <v>20</v>
      </c>
      <c r="B174">
        <v>7.2214999999999998</v>
      </c>
      <c r="C174">
        <v>9.9634</v>
      </c>
      <c r="D174">
        <v>10.272</v>
      </c>
      <c r="E174" t="s">
        <v>15</v>
      </c>
      <c r="F174" t="s">
        <v>15</v>
      </c>
      <c r="G174" t="s">
        <v>100</v>
      </c>
      <c r="H174">
        <v>2020</v>
      </c>
      <c r="I174">
        <v>0.52</v>
      </c>
      <c r="J174">
        <v>5.180968</v>
      </c>
      <c r="K174">
        <v>3.7551800000000002</v>
      </c>
      <c r="L174">
        <v>1.4257879999999998</v>
      </c>
      <c r="M174" t="s">
        <v>132</v>
      </c>
    </row>
    <row r="175" spans="1:13" x14ac:dyDescent="0.3">
      <c r="A175" t="s">
        <v>20</v>
      </c>
      <c r="B175">
        <v>7.2214999999999998</v>
      </c>
      <c r="C175">
        <v>9.9634</v>
      </c>
      <c r="D175">
        <v>10.272</v>
      </c>
      <c r="E175" t="s">
        <v>15</v>
      </c>
      <c r="F175" t="s">
        <v>15</v>
      </c>
      <c r="G175" t="s">
        <v>101</v>
      </c>
      <c r="H175">
        <v>2020</v>
      </c>
      <c r="I175">
        <v>0.55000000000000004</v>
      </c>
      <c r="J175">
        <v>5.47987</v>
      </c>
      <c r="K175">
        <v>3.9718250000000004</v>
      </c>
      <c r="L175">
        <v>1.5080449999999996</v>
      </c>
      <c r="M175" t="s">
        <v>133</v>
      </c>
    </row>
    <row r="176" spans="1:13" x14ac:dyDescent="0.3">
      <c r="A176" t="s">
        <v>20</v>
      </c>
      <c r="B176">
        <v>7.2214999999999998</v>
      </c>
      <c r="C176">
        <v>9.9634</v>
      </c>
      <c r="D176">
        <v>10.272</v>
      </c>
      <c r="E176" t="s">
        <v>15</v>
      </c>
      <c r="F176" t="s">
        <v>15</v>
      </c>
      <c r="G176" t="s">
        <v>102</v>
      </c>
      <c r="H176">
        <v>2020</v>
      </c>
      <c r="I176">
        <v>0</v>
      </c>
      <c r="J176">
        <v>0</v>
      </c>
      <c r="K176">
        <v>0</v>
      </c>
      <c r="L176">
        <v>0</v>
      </c>
      <c r="M176" t="s">
        <v>134</v>
      </c>
    </row>
    <row r="177" spans="1:13" x14ac:dyDescent="0.3">
      <c r="A177" t="s">
        <v>20</v>
      </c>
      <c r="B177">
        <v>7.2214999999999998</v>
      </c>
      <c r="C177">
        <v>9.9634</v>
      </c>
      <c r="D177">
        <v>10.272</v>
      </c>
      <c r="E177" t="s">
        <v>15</v>
      </c>
      <c r="F177" t="s">
        <v>15</v>
      </c>
      <c r="G177" t="s">
        <v>103</v>
      </c>
      <c r="H177">
        <v>2020</v>
      </c>
      <c r="I177">
        <v>1.5</v>
      </c>
      <c r="J177">
        <v>14.9451</v>
      </c>
      <c r="K177">
        <v>10.83225</v>
      </c>
      <c r="L177">
        <v>4.1128499999999999</v>
      </c>
      <c r="M177" t="s">
        <v>135</v>
      </c>
    </row>
    <row r="178" spans="1:13" x14ac:dyDescent="0.3">
      <c r="A178" t="s">
        <v>20</v>
      </c>
      <c r="B178">
        <v>7.2214999999999998</v>
      </c>
      <c r="C178">
        <v>9.9634</v>
      </c>
      <c r="D178">
        <v>10.272</v>
      </c>
      <c r="E178" t="s">
        <v>15</v>
      </c>
      <c r="F178" t="s">
        <v>15</v>
      </c>
      <c r="G178" t="s">
        <v>104</v>
      </c>
      <c r="H178">
        <v>2020</v>
      </c>
      <c r="I178">
        <v>2.4300000000000002</v>
      </c>
      <c r="J178">
        <v>24.211062000000002</v>
      </c>
      <c r="K178">
        <v>17.548245000000001</v>
      </c>
      <c r="L178">
        <v>6.6628170000000004</v>
      </c>
      <c r="M178" t="s">
        <v>136</v>
      </c>
    </row>
    <row r="179" spans="1:13" x14ac:dyDescent="0.3">
      <c r="A179" t="s">
        <v>20</v>
      </c>
      <c r="B179">
        <v>7.2214999999999998</v>
      </c>
      <c r="C179">
        <v>9.9634</v>
      </c>
      <c r="D179">
        <v>10.272</v>
      </c>
      <c r="E179" t="s">
        <v>15</v>
      </c>
      <c r="F179" t="s">
        <v>15</v>
      </c>
      <c r="G179" t="s">
        <v>105</v>
      </c>
      <c r="H179">
        <v>2020</v>
      </c>
      <c r="I179">
        <v>0.69</v>
      </c>
      <c r="J179">
        <v>6.8747459999999991</v>
      </c>
      <c r="K179">
        <v>4.9828349999999997</v>
      </c>
      <c r="L179">
        <v>1.8919109999999995</v>
      </c>
      <c r="M179" t="s">
        <v>137</v>
      </c>
    </row>
    <row r="180" spans="1:13" x14ac:dyDescent="0.3">
      <c r="A180" t="s">
        <v>20</v>
      </c>
      <c r="B180">
        <v>7.2214999999999998</v>
      </c>
      <c r="C180">
        <v>9.9634</v>
      </c>
      <c r="D180">
        <v>10.272</v>
      </c>
      <c r="E180" t="s">
        <v>15</v>
      </c>
      <c r="F180" t="s">
        <v>15</v>
      </c>
      <c r="G180" t="s">
        <v>106</v>
      </c>
      <c r="H180">
        <v>2020</v>
      </c>
      <c r="I180">
        <v>0.24</v>
      </c>
      <c r="J180">
        <v>2.391216</v>
      </c>
      <c r="K180">
        <v>1.7331599999999998</v>
      </c>
      <c r="L180">
        <v>0.6580560000000002</v>
      </c>
      <c r="M180" t="s">
        <v>138</v>
      </c>
    </row>
    <row r="181" spans="1:13" x14ac:dyDescent="0.3">
      <c r="A181" t="s">
        <v>20</v>
      </c>
      <c r="B181">
        <v>7.2214999999999998</v>
      </c>
      <c r="C181">
        <v>9.9634</v>
      </c>
      <c r="D181">
        <v>10.272</v>
      </c>
      <c r="E181" t="s">
        <v>15</v>
      </c>
      <c r="F181" t="s">
        <v>15</v>
      </c>
      <c r="G181" t="s">
        <v>107</v>
      </c>
      <c r="H181">
        <v>2021</v>
      </c>
      <c r="I181">
        <v>0</v>
      </c>
      <c r="J181">
        <v>0</v>
      </c>
      <c r="K181">
        <v>0</v>
      </c>
      <c r="L181">
        <v>0</v>
      </c>
      <c r="M181" t="s">
        <v>139</v>
      </c>
    </row>
    <row r="182" spans="1:13" x14ac:dyDescent="0.3">
      <c r="A182" t="s">
        <v>20</v>
      </c>
      <c r="B182">
        <v>3.952</v>
      </c>
      <c r="C182">
        <v>5.4729999999999999</v>
      </c>
      <c r="D182">
        <v>0</v>
      </c>
      <c r="E182" t="s">
        <v>115</v>
      </c>
      <c r="F182" t="s">
        <v>115</v>
      </c>
      <c r="G182" t="s">
        <v>98</v>
      </c>
      <c r="H182">
        <v>2020</v>
      </c>
      <c r="I182">
        <v>0</v>
      </c>
      <c r="J182">
        <v>0</v>
      </c>
      <c r="K182">
        <v>0</v>
      </c>
      <c r="L182">
        <v>0</v>
      </c>
      <c r="M182" t="s">
        <v>131</v>
      </c>
    </row>
    <row r="183" spans="1:13" x14ac:dyDescent="0.3">
      <c r="A183" t="s">
        <v>20</v>
      </c>
      <c r="B183">
        <v>3.952</v>
      </c>
      <c r="C183">
        <v>5.4729999999999999</v>
      </c>
      <c r="D183">
        <v>0</v>
      </c>
      <c r="E183" t="s">
        <v>115</v>
      </c>
      <c r="F183" t="s">
        <v>115</v>
      </c>
      <c r="G183" t="s">
        <v>100</v>
      </c>
      <c r="H183">
        <v>2020</v>
      </c>
      <c r="I183">
        <v>0</v>
      </c>
      <c r="J183">
        <v>0</v>
      </c>
      <c r="K183">
        <v>0</v>
      </c>
      <c r="L183">
        <v>0</v>
      </c>
      <c r="M183" t="s">
        <v>132</v>
      </c>
    </row>
    <row r="184" spans="1:13" x14ac:dyDescent="0.3">
      <c r="A184" t="s">
        <v>20</v>
      </c>
      <c r="B184">
        <v>3.952</v>
      </c>
      <c r="C184">
        <v>5.4729999999999999</v>
      </c>
      <c r="D184">
        <v>0</v>
      </c>
      <c r="E184" t="s">
        <v>115</v>
      </c>
      <c r="F184" t="s">
        <v>115</v>
      </c>
      <c r="G184" t="s">
        <v>101</v>
      </c>
      <c r="H184">
        <v>2020</v>
      </c>
      <c r="I184">
        <v>0</v>
      </c>
      <c r="J184">
        <v>0</v>
      </c>
      <c r="K184">
        <v>0</v>
      </c>
      <c r="L184">
        <v>0</v>
      </c>
      <c r="M184" t="s">
        <v>133</v>
      </c>
    </row>
    <row r="185" spans="1:13" x14ac:dyDescent="0.3">
      <c r="A185" t="s">
        <v>20</v>
      </c>
      <c r="B185">
        <v>3.952</v>
      </c>
      <c r="C185">
        <v>5.4729999999999999</v>
      </c>
      <c r="D185">
        <v>0</v>
      </c>
      <c r="E185" t="s">
        <v>115</v>
      </c>
      <c r="F185" t="s">
        <v>115</v>
      </c>
      <c r="G185" t="s">
        <v>102</v>
      </c>
      <c r="H185">
        <v>2020</v>
      </c>
      <c r="I185">
        <v>0</v>
      </c>
      <c r="J185">
        <v>0</v>
      </c>
      <c r="K185">
        <v>0</v>
      </c>
      <c r="L185">
        <v>0</v>
      </c>
      <c r="M185" t="s">
        <v>134</v>
      </c>
    </row>
    <row r="186" spans="1:13" x14ac:dyDescent="0.3">
      <c r="A186" t="s">
        <v>20</v>
      </c>
      <c r="B186">
        <v>3.952</v>
      </c>
      <c r="C186">
        <v>5.4729999999999999</v>
      </c>
      <c r="D186">
        <v>0</v>
      </c>
      <c r="E186" t="s">
        <v>115</v>
      </c>
      <c r="F186" t="s">
        <v>115</v>
      </c>
      <c r="G186" t="s">
        <v>103</v>
      </c>
      <c r="H186">
        <v>2020</v>
      </c>
      <c r="I186">
        <v>0</v>
      </c>
      <c r="J186">
        <v>0</v>
      </c>
      <c r="K186">
        <v>0</v>
      </c>
      <c r="L186">
        <v>0</v>
      </c>
      <c r="M186" t="s">
        <v>135</v>
      </c>
    </row>
    <row r="187" spans="1:13" x14ac:dyDescent="0.3">
      <c r="A187" t="s">
        <v>20</v>
      </c>
      <c r="B187">
        <v>3.952</v>
      </c>
      <c r="C187">
        <v>5.4729999999999999</v>
      </c>
      <c r="D187">
        <v>0</v>
      </c>
      <c r="E187" t="s">
        <v>115</v>
      </c>
      <c r="F187" t="s">
        <v>115</v>
      </c>
      <c r="G187" t="s">
        <v>104</v>
      </c>
      <c r="H187">
        <v>2020</v>
      </c>
      <c r="I187">
        <v>0.5</v>
      </c>
      <c r="J187">
        <v>2.7364999999999999</v>
      </c>
      <c r="K187">
        <v>1.976</v>
      </c>
      <c r="L187">
        <v>0.76049999999999995</v>
      </c>
      <c r="M187" t="s">
        <v>136</v>
      </c>
    </row>
    <row r="188" spans="1:13" x14ac:dyDescent="0.3">
      <c r="A188" t="s">
        <v>20</v>
      </c>
      <c r="B188">
        <v>3.952</v>
      </c>
      <c r="C188">
        <v>5.4729999999999999</v>
      </c>
      <c r="D188">
        <v>0</v>
      </c>
      <c r="E188" t="s">
        <v>115</v>
      </c>
      <c r="F188" t="s">
        <v>115</v>
      </c>
      <c r="G188" t="s">
        <v>105</v>
      </c>
      <c r="H188">
        <v>2020</v>
      </c>
      <c r="I188">
        <v>0</v>
      </c>
      <c r="J188">
        <v>0</v>
      </c>
      <c r="K188">
        <v>0</v>
      </c>
      <c r="L188">
        <v>0</v>
      </c>
      <c r="M188" t="s">
        <v>137</v>
      </c>
    </row>
    <row r="189" spans="1:13" x14ac:dyDescent="0.3">
      <c r="A189" t="s">
        <v>20</v>
      </c>
      <c r="B189">
        <v>3.952</v>
      </c>
      <c r="C189">
        <v>5.4729999999999999</v>
      </c>
      <c r="D189">
        <v>0</v>
      </c>
      <c r="E189" t="s">
        <v>115</v>
      </c>
      <c r="F189" t="s">
        <v>115</v>
      </c>
      <c r="G189" t="s">
        <v>106</v>
      </c>
      <c r="H189">
        <v>2020</v>
      </c>
      <c r="I189">
        <v>0</v>
      </c>
      <c r="J189">
        <v>0</v>
      </c>
      <c r="K189">
        <v>0</v>
      </c>
      <c r="L189">
        <v>0</v>
      </c>
      <c r="M189" t="s">
        <v>138</v>
      </c>
    </row>
    <row r="190" spans="1:13" x14ac:dyDescent="0.3">
      <c r="A190" t="s">
        <v>20</v>
      </c>
      <c r="B190">
        <v>3.952</v>
      </c>
      <c r="C190">
        <v>5.4729999999999999</v>
      </c>
      <c r="D190">
        <v>0</v>
      </c>
      <c r="E190" t="s">
        <v>115</v>
      </c>
      <c r="F190" t="s">
        <v>115</v>
      </c>
      <c r="G190" t="s">
        <v>107</v>
      </c>
      <c r="H190">
        <v>2021</v>
      </c>
      <c r="I190">
        <v>0</v>
      </c>
      <c r="J190">
        <v>0</v>
      </c>
      <c r="K190">
        <v>0</v>
      </c>
      <c r="L190">
        <v>0</v>
      </c>
      <c r="M190" t="s">
        <v>139</v>
      </c>
    </row>
    <row r="191" spans="1:13" x14ac:dyDescent="0.3">
      <c r="A191" t="s">
        <v>20</v>
      </c>
      <c r="B191">
        <v>13.502599999999999</v>
      </c>
      <c r="C191">
        <v>24.8432</v>
      </c>
      <c r="D191">
        <v>25.342199999999998</v>
      </c>
      <c r="E191" t="s">
        <v>112</v>
      </c>
      <c r="F191" t="s">
        <v>112</v>
      </c>
      <c r="G191" t="s">
        <v>98</v>
      </c>
      <c r="H191">
        <v>2020</v>
      </c>
      <c r="I191">
        <v>0.23</v>
      </c>
      <c r="J191">
        <v>5.7139360000000003</v>
      </c>
      <c r="K191">
        <v>3.1055980000000001</v>
      </c>
      <c r="L191">
        <v>2.6083380000000003</v>
      </c>
      <c r="M191" t="s">
        <v>131</v>
      </c>
    </row>
    <row r="192" spans="1:13" x14ac:dyDescent="0.3">
      <c r="A192" t="s">
        <v>20</v>
      </c>
      <c r="B192">
        <v>13.502599999999999</v>
      </c>
      <c r="C192">
        <v>24.8432</v>
      </c>
      <c r="D192">
        <v>25.342199999999998</v>
      </c>
      <c r="E192" t="s">
        <v>112</v>
      </c>
      <c r="F192" t="s">
        <v>112</v>
      </c>
      <c r="G192" t="s">
        <v>100</v>
      </c>
      <c r="H192">
        <v>2020</v>
      </c>
      <c r="I192">
        <v>0</v>
      </c>
      <c r="J192">
        <v>0</v>
      </c>
      <c r="K192">
        <v>0</v>
      </c>
      <c r="L192">
        <v>0</v>
      </c>
      <c r="M192" t="s">
        <v>132</v>
      </c>
    </row>
    <row r="193" spans="1:13" x14ac:dyDescent="0.3">
      <c r="A193" t="s">
        <v>20</v>
      </c>
      <c r="B193">
        <v>13.502599999999999</v>
      </c>
      <c r="C193">
        <v>24.8432</v>
      </c>
      <c r="D193">
        <v>25.342199999999998</v>
      </c>
      <c r="E193" t="s">
        <v>112</v>
      </c>
      <c r="F193" t="s">
        <v>112</v>
      </c>
      <c r="G193" t="s">
        <v>101</v>
      </c>
      <c r="H193">
        <v>2020</v>
      </c>
      <c r="I193">
        <v>0.12</v>
      </c>
      <c r="J193">
        <v>2.9811839999999998</v>
      </c>
      <c r="K193">
        <v>1.6203119999999998</v>
      </c>
      <c r="L193">
        <v>1.3608720000000001</v>
      </c>
      <c r="M193" t="s">
        <v>133</v>
      </c>
    </row>
    <row r="194" spans="1:13" x14ac:dyDescent="0.3">
      <c r="A194" t="s">
        <v>20</v>
      </c>
      <c r="B194">
        <v>13.502599999999999</v>
      </c>
      <c r="C194">
        <v>24.8432</v>
      </c>
      <c r="D194">
        <v>25.342199999999998</v>
      </c>
      <c r="E194" t="s">
        <v>112</v>
      </c>
      <c r="F194" t="s">
        <v>112</v>
      </c>
      <c r="G194" t="s">
        <v>102</v>
      </c>
      <c r="H194">
        <v>2020</v>
      </c>
      <c r="I194">
        <v>0</v>
      </c>
      <c r="J194">
        <v>0</v>
      </c>
      <c r="K194">
        <v>0</v>
      </c>
      <c r="L194">
        <v>0</v>
      </c>
      <c r="M194" t="s">
        <v>134</v>
      </c>
    </row>
    <row r="195" spans="1:13" x14ac:dyDescent="0.3">
      <c r="A195" t="s">
        <v>20</v>
      </c>
      <c r="B195">
        <v>13.502599999999999</v>
      </c>
      <c r="C195">
        <v>24.8432</v>
      </c>
      <c r="D195">
        <v>25.342199999999998</v>
      </c>
      <c r="E195" t="s">
        <v>112</v>
      </c>
      <c r="F195" t="s">
        <v>112</v>
      </c>
      <c r="G195" t="s">
        <v>103</v>
      </c>
      <c r="H195">
        <v>2020</v>
      </c>
      <c r="I195">
        <v>0.43</v>
      </c>
      <c r="J195">
        <v>10.682575999999999</v>
      </c>
      <c r="K195">
        <v>5.8061179999999997</v>
      </c>
      <c r="L195">
        <v>4.8764579999999995</v>
      </c>
      <c r="M195" t="s">
        <v>135</v>
      </c>
    </row>
    <row r="196" spans="1:13" x14ac:dyDescent="0.3">
      <c r="A196" t="s">
        <v>20</v>
      </c>
      <c r="B196">
        <v>13.502599999999999</v>
      </c>
      <c r="C196">
        <v>24.8432</v>
      </c>
      <c r="D196">
        <v>25.342199999999998</v>
      </c>
      <c r="E196" t="s">
        <v>112</v>
      </c>
      <c r="F196" t="s">
        <v>112</v>
      </c>
      <c r="G196" t="s">
        <v>104</v>
      </c>
      <c r="H196">
        <v>2020</v>
      </c>
      <c r="I196">
        <v>0</v>
      </c>
      <c r="J196">
        <v>0</v>
      </c>
      <c r="K196">
        <v>0</v>
      </c>
      <c r="L196">
        <v>0</v>
      </c>
      <c r="M196" t="s">
        <v>136</v>
      </c>
    </row>
    <row r="197" spans="1:13" x14ac:dyDescent="0.3">
      <c r="A197" t="s">
        <v>20</v>
      </c>
      <c r="B197">
        <v>13.502599999999999</v>
      </c>
      <c r="C197">
        <v>24.8432</v>
      </c>
      <c r="D197">
        <v>25.342199999999998</v>
      </c>
      <c r="E197" t="s">
        <v>112</v>
      </c>
      <c r="F197" t="s">
        <v>112</v>
      </c>
      <c r="G197" t="s">
        <v>105</v>
      </c>
      <c r="H197">
        <v>2020</v>
      </c>
      <c r="I197">
        <v>0.98</v>
      </c>
      <c r="J197">
        <v>24.346335999999997</v>
      </c>
      <c r="K197">
        <v>13.232548</v>
      </c>
      <c r="L197">
        <v>11.113787999999998</v>
      </c>
      <c r="M197" t="s">
        <v>137</v>
      </c>
    </row>
    <row r="198" spans="1:13" x14ac:dyDescent="0.3">
      <c r="A198" t="s">
        <v>20</v>
      </c>
      <c r="B198">
        <v>13.502599999999999</v>
      </c>
      <c r="C198">
        <v>24.8432</v>
      </c>
      <c r="D198">
        <v>25.342199999999998</v>
      </c>
      <c r="E198" t="s">
        <v>112</v>
      </c>
      <c r="F198" t="s">
        <v>112</v>
      </c>
      <c r="G198" t="s">
        <v>106</v>
      </c>
      <c r="H198">
        <v>2020</v>
      </c>
      <c r="I198">
        <v>0</v>
      </c>
      <c r="J198">
        <v>0</v>
      </c>
      <c r="K198">
        <v>0</v>
      </c>
      <c r="L198">
        <v>0</v>
      </c>
      <c r="M198" t="s">
        <v>138</v>
      </c>
    </row>
    <row r="199" spans="1:13" x14ac:dyDescent="0.3">
      <c r="A199" t="s">
        <v>20</v>
      </c>
      <c r="B199">
        <v>13.502599999999999</v>
      </c>
      <c r="C199">
        <v>24.8432</v>
      </c>
      <c r="D199">
        <v>25.342199999999998</v>
      </c>
      <c r="E199" t="s">
        <v>112</v>
      </c>
      <c r="F199" t="s">
        <v>112</v>
      </c>
      <c r="G199" t="s">
        <v>107</v>
      </c>
      <c r="H199">
        <v>2021</v>
      </c>
      <c r="I199">
        <v>0.12</v>
      </c>
      <c r="J199">
        <v>2.9811839999999998</v>
      </c>
      <c r="K199">
        <v>1.6203119999999998</v>
      </c>
      <c r="L199">
        <v>1.3608720000000001</v>
      </c>
      <c r="M199" t="s">
        <v>139</v>
      </c>
    </row>
    <row r="200" spans="1:13" x14ac:dyDescent="0.3">
      <c r="A200" t="s">
        <v>21</v>
      </c>
      <c r="B200">
        <v>135.04730000000001</v>
      </c>
      <c r="C200">
        <v>163.86869999999999</v>
      </c>
      <c r="D200">
        <v>175.32660000000001</v>
      </c>
      <c r="E200" t="s">
        <v>15</v>
      </c>
      <c r="F200" t="s">
        <v>15</v>
      </c>
      <c r="G200" t="s">
        <v>98</v>
      </c>
      <c r="H200">
        <v>2020</v>
      </c>
      <c r="I200">
        <v>0.22</v>
      </c>
      <c r="J200">
        <v>36.051113999999998</v>
      </c>
      <c r="K200">
        <v>29.710406000000003</v>
      </c>
      <c r="L200">
        <v>6.3407079999999958</v>
      </c>
      <c r="M200" t="s">
        <v>131</v>
      </c>
    </row>
    <row r="201" spans="1:13" x14ac:dyDescent="0.3">
      <c r="A201" t="s">
        <v>21</v>
      </c>
      <c r="B201">
        <v>135.04730000000001</v>
      </c>
      <c r="C201">
        <v>163.86869999999999</v>
      </c>
      <c r="D201">
        <v>175.32660000000001</v>
      </c>
      <c r="E201" t="s">
        <v>15</v>
      </c>
      <c r="F201" t="s">
        <v>15</v>
      </c>
      <c r="G201" t="s">
        <v>100</v>
      </c>
      <c r="H201">
        <v>2020</v>
      </c>
      <c r="I201">
        <v>3.04</v>
      </c>
      <c r="J201">
        <v>498.16084799999999</v>
      </c>
      <c r="K201">
        <v>410.54379200000005</v>
      </c>
      <c r="L201">
        <v>87.617055999999934</v>
      </c>
      <c r="M201" t="s">
        <v>132</v>
      </c>
    </row>
    <row r="202" spans="1:13" x14ac:dyDescent="0.3">
      <c r="A202" t="s">
        <v>21</v>
      </c>
      <c r="B202">
        <v>135.04730000000001</v>
      </c>
      <c r="C202">
        <v>163.86869999999999</v>
      </c>
      <c r="D202">
        <v>175.32660000000001</v>
      </c>
      <c r="E202" t="s">
        <v>15</v>
      </c>
      <c r="F202" t="s">
        <v>15</v>
      </c>
      <c r="G202" t="s">
        <v>101</v>
      </c>
      <c r="H202">
        <v>2020</v>
      </c>
      <c r="I202">
        <v>0</v>
      </c>
      <c r="J202">
        <v>0</v>
      </c>
      <c r="K202">
        <v>0</v>
      </c>
      <c r="L202">
        <v>0</v>
      </c>
      <c r="M202" t="s">
        <v>133</v>
      </c>
    </row>
    <row r="203" spans="1:13" x14ac:dyDescent="0.3">
      <c r="A203" t="s">
        <v>21</v>
      </c>
      <c r="B203">
        <v>135.04730000000001</v>
      </c>
      <c r="C203">
        <v>163.86869999999999</v>
      </c>
      <c r="D203">
        <v>175.32660000000001</v>
      </c>
      <c r="E203" t="s">
        <v>15</v>
      </c>
      <c r="F203" t="s">
        <v>15</v>
      </c>
      <c r="G203" t="s">
        <v>102</v>
      </c>
      <c r="H203">
        <v>2020</v>
      </c>
      <c r="I203">
        <v>0.43</v>
      </c>
      <c r="J203">
        <v>70.463540999999992</v>
      </c>
      <c r="K203">
        <v>58.070339000000004</v>
      </c>
      <c r="L203">
        <v>12.393201999999988</v>
      </c>
      <c r="M203" t="s">
        <v>134</v>
      </c>
    </row>
    <row r="204" spans="1:13" x14ac:dyDescent="0.3">
      <c r="A204" t="s">
        <v>21</v>
      </c>
      <c r="B204">
        <v>135.04730000000001</v>
      </c>
      <c r="C204">
        <v>163.86869999999999</v>
      </c>
      <c r="D204">
        <v>175.32660000000001</v>
      </c>
      <c r="E204" t="s">
        <v>15</v>
      </c>
      <c r="F204" t="s">
        <v>15</v>
      </c>
      <c r="G204" t="s">
        <v>103</v>
      </c>
      <c r="H204">
        <v>2020</v>
      </c>
      <c r="I204">
        <v>2.87</v>
      </c>
      <c r="J204">
        <v>470.30316899999997</v>
      </c>
      <c r="K204">
        <v>387.58575100000002</v>
      </c>
      <c r="L204">
        <v>82.717417999999952</v>
      </c>
      <c r="M204" t="s">
        <v>135</v>
      </c>
    </row>
    <row r="205" spans="1:13" x14ac:dyDescent="0.3">
      <c r="A205" t="s">
        <v>21</v>
      </c>
      <c r="B205">
        <v>135.04730000000001</v>
      </c>
      <c r="C205">
        <v>163.86869999999999</v>
      </c>
      <c r="D205">
        <v>175.32660000000001</v>
      </c>
      <c r="E205" t="s">
        <v>15</v>
      </c>
      <c r="F205" t="s">
        <v>15</v>
      </c>
      <c r="G205" t="s">
        <v>104</v>
      </c>
      <c r="H205">
        <v>2020</v>
      </c>
      <c r="I205">
        <v>0.42</v>
      </c>
      <c r="J205">
        <v>68.824853999999988</v>
      </c>
      <c r="K205">
        <v>56.719866000000003</v>
      </c>
      <c r="L205">
        <v>12.104987999999985</v>
      </c>
      <c r="M205" t="s">
        <v>136</v>
      </c>
    </row>
    <row r="206" spans="1:13" x14ac:dyDescent="0.3">
      <c r="A206" t="s">
        <v>21</v>
      </c>
      <c r="B206">
        <v>135.04730000000001</v>
      </c>
      <c r="C206">
        <v>163.86869999999999</v>
      </c>
      <c r="D206">
        <v>175.32660000000001</v>
      </c>
      <c r="E206" t="s">
        <v>15</v>
      </c>
      <c r="F206" t="s">
        <v>15</v>
      </c>
      <c r="G206" t="s">
        <v>105</v>
      </c>
      <c r="H206">
        <v>2020</v>
      </c>
      <c r="I206">
        <v>0.86</v>
      </c>
      <c r="J206">
        <v>140.92708199999998</v>
      </c>
      <c r="K206">
        <v>116.14067800000001</v>
      </c>
      <c r="L206">
        <v>24.786403999999976</v>
      </c>
      <c r="M206" t="s">
        <v>137</v>
      </c>
    </row>
    <row r="207" spans="1:13" x14ac:dyDescent="0.3">
      <c r="A207" t="s">
        <v>21</v>
      </c>
      <c r="B207">
        <v>135.04730000000001</v>
      </c>
      <c r="C207">
        <v>163.86869999999999</v>
      </c>
      <c r="D207">
        <v>175.32660000000001</v>
      </c>
      <c r="E207" t="s">
        <v>15</v>
      </c>
      <c r="F207" t="s">
        <v>15</v>
      </c>
      <c r="G207" t="s">
        <v>106</v>
      </c>
      <c r="H207">
        <v>2020</v>
      </c>
      <c r="I207">
        <v>1.9</v>
      </c>
      <c r="J207">
        <v>311.35052999999999</v>
      </c>
      <c r="K207">
        <v>256.58987000000002</v>
      </c>
      <c r="L207">
        <v>54.760659999999973</v>
      </c>
      <c r="M207" t="s">
        <v>138</v>
      </c>
    </row>
    <row r="208" spans="1:13" x14ac:dyDescent="0.3">
      <c r="A208" t="s">
        <v>21</v>
      </c>
      <c r="B208">
        <v>135.04730000000001</v>
      </c>
      <c r="C208">
        <v>163.86869999999999</v>
      </c>
      <c r="D208">
        <v>175.32660000000001</v>
      </c>
      <c r="E208" t="s">
        <v>15</v>
      </c>
      <c r="F208" t="s">
        <v>15</v>
      </c>
      <c r="G208" t="s">
        <v>107</v>
      </c>
      <c r="H208">
        <v>2021</v>
      </c>
      <c r="I208">
        <v>2.58</v>
      </c>
      <c r="J208">
        <v>422.78124600000001</v>
      </c>
      <c r="K208">
        <v>348.42203400000005</v>
      </c>
      <c r="L208">
        <v>74.359211999999957</v>
      </c>
      <c r="M208" t="s">
        <v>139</v>
      </c>
    </row>
    <row r="209" spans="1:13" x14ac:dyDescent="0.3">
      <c r="A209" t="s">
        <v>21</v>
      </c>
      <c r="B209">
        <v>55.393500000000003</v>
      </c>
      <c r="C209">
        <v>88.253900000000002</v>
      </c>
      <c r="D209">
        <v>104.42359999999999</v>
      </c>
      <c r="E209" t="s">
        <v>112</v>
      </c>
      <c r="F209" t="s">
        <v>112</v>
      </c>
      <c r="G209" t="s">
        <v>98</v>
      </c>
      <c r="H209">
        <v>2020</v>
      </c>
      <c r="I209">
        <v>0.28000000000000003</v>
      </c>
      <c r="J209">
        <v>24.711092000000004</v>
      </c>
      <c r="K209">
        <v>15.510180000000002</v>
      </c>
      <c r="L209">
        <v>9.2009120000000024</v>
      </c>
      <c r="M209" t="s">
        <v>131</v>
      </c>
    </row>
    <row r="210" spans="1:13" x14ac:dyDescent="0.3">
      <c r="A210" t="s">
        <v>21</v>
      </c>
      <c r="B210">
        <v>55.393500000000003</v>
      </c>
      <c r="C210">
        <v>88.253900000000002</v>
      </c>
      <c r="D210">
        <v>104.42359999999999</v>
      </c>
      <c r="E210" t="s">
        <v>112</v>
      </c>
      <c r="F210" t="s">
        <v>112</v>
      </c>
      <c r="G210" t="s">
        <v>100</v>
      </c>
      <c r="H210">
        <v>2020</v>
      </c>
      <c r="I210">
        <v>0.3</v>
      </c>
      <c r="J210">
        <v>26.47617</v>
      </c>
      <c r="K210">
        <v>16.61805</v>
      </c>
      <c r="L210">
        <v>9.8581199999999995</v>
      </c>
      <c r="M210" t="s">
        <v>132</v>
      </c>
    </row>
    <row r="211" spans="1:13" x14ac:dyDescent="0.3">
      <c r="A211" t="s">
        <v>21</v>
      </c>
      <c r="B211">
        <v>55.393500000000003</v>
      </c>
      <c r="C211">
        <v>88.253900000000002</v>
      </c>
      <c r="D211">
        <v>104.42359999999999</v>
      </c>
      <c r="E211" t="s">
        <v>112</v>
      </c>
      <c r="F211" t="s">
        <v>112</v>
      </c>
      <c r="G211" t="s">
        <v>101</v>
      </c>
      <c r="H211">
        <v>2020</v>
      </c>
      <c r="I211">
        <v>0.01</v>
      </c>
      <c r="J211">
        <v>0.88253900000000007</v>
      </c>
      <c r="K211">
        <v>0.55393500000000007</v>
      </c>
      <c r="L211">
        <v>0.32860400000000001</v>
      </c>
      <c r="M211" t="s">
        <v>133</v>
      </c>
    </row>
    <row r="212" spans="1:13" x14ac:dyDescent="0.3">
      <c r="A212" t="s">
        <v>21</v>
      </c>
      <c r="B212">
        <v>55.393500000000003</v>
      </c>
      <c r="C212">
        <v>88.253900000000002</v>
      </c>
      <c r="D212">
        <v>104.42359999999999</v>
      </c>
      <c r="E212" t="s">
        <v>112</v>
      </c>
      <c r="F212" t="s">
        <v>112</v>
      </c>
      <c r="G212" t="s">
        <v>102</v>
      </c>
      <c r="H212">
        <v>2020</v>
      </c>
      <c r="I212">
        <v>0</v>
      </c>
      <c r="J212">
        <v>0</v>
      </c>
      <c r="K212">
        <v>0</v>
      </c>
      <c r="L212">
        <v>0</v>
      </c>
      <c r="M212" t="s">
        <v>134</v>
      </c>
    </row>
    <row r="213" spans="1:13" x14ac:dyDescent="0.3">
      <c r="A213" t="s">
        <v>21</v>
      </c>
      <c r="B213">
        <v>55.393500000000003</v>
      </c>
      <c r="C213">
        <v>88.253900000000002</v>
      </c>
      <c r="D213">
        <v>104.42359999999999</v>
      </c>
      <c r="E213" t="s">
        <v>112</v>
      </c>
      <c r="F213" t="s">
        <v>112</v>
      </c>
      <c r="G213" t="s">
        <v>103</v>
      </c>
      <c r="H213">
        <v>2020</v>
      </c>
      <c r="I213">
        <v>0.31</v>
      </c>
      <c r="J213">
        <v>27.358709000000001</v>
      </c>
      <c r="K213">
        <v>17.171984999999999</v>
      </c>
      <c r="L213">
        <v>10.186724000000002</v>
      </c>
      <c r="M213" t="s">
        <v>135</v>
      </c>
    </row>
    <row r="214" spans="1:13" x14ac:dyDescent="0.3">
      <c r="A214" t="s">
        <v>21</v>
      </c>
      <c r="B214">
        <v>55.393500000000003</v>
      </c>
      <c r="C214">
        <v>88.253900000000002</v>
      </c>
      <c r="D214">
        <v>104.42359999999999</v>
      </c>
      <c r="E214" t="s">
        <v>112</v>
      </c>
      <c r="F214" t="s">
        <v>112</v>
      </c>
      <c r="G214" t="s">
        <v>104</v>
      </c>
      <c r="H214">
        <v>2020</v>
      </c>
      <c r="I214">
        <v>0.24</v>
      </c>
      <c r="J214">
        <v>21.180935999999999</v>
      </c>
      <c r="K214">
        <v>13.29444</v>
      </c>
      <c r="L214">
        <v>7.8864959999999993</v>
      </c>
      <c r="M214" t="s">
        <v>136</v>
      </c>
    </row>
    <row r="215" spans="1:13" x14ac:dyDescent="0.3">
      <c r="A215" t="s">
        <v>21</v>
      </c>
      <c r="B215">
        <v>55.393500000000003</v>
      </c>
      <c r="C215">
        <v>88.253900000000002</v>
      </c>
      <c r="D215">
        <v>104.42359999999999</v>
      </c>
      <c r="E215" t="s">
        <v>112</v>
      </c>
      <c r="F215" t="s">
        <v>112</v>
      </c>
      <c r="G215" t="s">
        <v>105</v>
      </c>
      <c r="H215">
        <v>2020</v>
      </c>
      <c r="I215">
        <v>0</v>
      </c>
      <c r="J215">
        <v>0</v>
      </c>
      <c r="K215">
        <v>0</v>
      </c>
      <c r="L215">
        <v>0</v>
      </c>
      <c r="M215" t="s">
        <v>137</v>
      </c>
    </row>
    <row r="216" spans="1:13" x14ac:dyDescent="0.3">
      <c r="A216" t="s">
        <v>21</v>
      </c>
      <c r="B216">
        <v>55.393500000000003</v>
      </c>
      <c r="C216">
        <v>88.253900000000002</v>
      </c>
      <c r="D216">
        <v>104.42359999999999</v>
      </c>
      <c r="E216" t="s">
        <v>112</v>
      </c>
      <c r="F216" t="s">
        <v>112</v>
      </c>
      <c r="G216" t="s">
        <v>106</v>
      </c>
      <c r="H216">
        <v>2020</v>
      </c>
      <c r="I216">
        <v>0.3</v>
      </c>
      <c r="J216">
        <v>26.47617</v>
      </c>
      <c r="K216">
        <v>16.61805</v>
      </c>
      <c r="L216">
        <v>9.8581199999999995</v>
      </c>
      <c r="M216" t="s">
        <v>138</v>
      </c>
    </row>
    <row r="217" spans="1:13" x14ac:dyDescent="0.3">
      <c r="A217" t="s">
        <v>21</v>
      </c>
      <c r="B217">
        <v>55.393500000000003</v>
      </c>
      <c r="C217">
        <v>88.253900000000002</v>
      </c>
      <c r="D217">
        <v>104.42359999999999</v>
      </c>
      <c r="E217" t="s">
        <v>112</v>
      </c>
      <c r="F217" t="s">
        <v>112</v>
      </c>
      <c r="G217" t="s">
        <v>107</v>
      </c>
      <c r="H217">
        <v>2021</v>
      </c>
      <c r="I217">
        <v>0.74</v>
      </c>
      <c r="J217">
        <v>65.307885999999996</v>
      </c>
      <c r="K217">
        <v>40.991190000000003</v>
      </c>
      <c r="L217">
        <v>24.316695999999993</v>
      </c>
      <c r="M217" t="s">
        <v>139</v>
      </c>
    </row>
    <row r="218" spans="1:13" x14ac:dyDescent="0.3">
      <c r="A218" t="s">
        <v>21</v>
      </c>
      <c r="B218">
        <v>120.40089999999999</v>
      </c>
      <c r="C218">
        <v>184.27629999999999</v>
      </c>
      <c r="D218">
        <v>220.2516</v>
      </c>
      <c r="E218" t="s">
        <v>115</v>
      </c>
      <c r="F218" t="s">
        <v>115</v>
      </c>
      <c r="G218" t="s">
        <v>98</v>
      </c>
      <c r="H218">
        <v>2020</v>
      </c>
      <c r="I218">
        <v>0</v>
      </c>
      <c r="J218">
        <v>0</v>
      </c>
      <c r="K218">
        <v>0</v>
      </c>
      <c r="L218">
        <v>0</v>
      </c>
      <c r="M218" t="s">
        <v>131</v>
      </c>
    </row>
    <row r="219" spans="1:13" x14ac:dyDescent="0.3">
      <c r="A219" t="s">
        <v>21</v>
      </c>
      <c r="B219">
        <v>120.40089999999999</v>
      </c>
      <c r="C219">
        <v>184.27629999999999</v>
      </c>
      <c r="D219">
        <v>220.2516</v>
      </c>
      <c r="E219" t="s">
        <v>115</v>
      </c>
      <c r="F219" t="s">
        <v>115</v>
      </c>
      <c r="G219" t="s">
        <v>100</v>
      </c>
      <c r="H219">
        <v>2020</v>
      </c>
      <c r="I219">
        <v>0</v>
      </c>
      <c r="J219">
        <v>0</v>
      </c>
      <c r="K219">
        <v>0</v>
      </c>
      <c r="L219">
        <v>0</v>
      </c>
      <c r="M219" t="s">
        <v>132</v>
      </c>
    </row>
    <row r="220" spans="1:13" x14ac:dyDescent="0.3">
      <c r="A220" t="s">
        <v>21</v>
      </c>
      <c r="B220">
        <v>120.40089999999999</v>
      </c>
      <c r="C220">
        <v>184.27629999999999</v>
      </c>
      <c r="D220">
        <v>220.2516</v>
      </c>
      <c r="E220" t="s">
        <v>115</v>
      </c>
      <c r="F220" t="s">
        <v>115</v>
      </c>
      <c r="G220" t="s">
        <v>101</v>
      </c>
      <c r="H220">
        <v>2020</v>
      </c>
      <c r="I220">
        <v>0.52</v>
      </c>
      <c r="J220">
        <v>95.823676000000006</v>
      </c>
      <c r="K220">
        <v>62.608468000000002</v>
      </c>
      <c r="L220">
        <v>33.215208000000004</v>
      </c>
      <c r="M220" t="s">
        <v>133</v>
      </c>
    </row>
    <row r="221" spans="1:13" x14ac:dyDescent="0.3">
      <c r="A221" t="s">
        <v>21</v>
      </c>
      <c r="B221">
        <v>120.40089999999999</v>
      </c>
      <c r="C221">
        <v>184.27629999999999</v>
      </c>
      <c r="D221">
        <v>220.2516</v>
      </c>
      <c r="E221" t="s">
        <v>115</v>
      </c>
      <c r="F221" t="s">
        <v>115</v>
      </c>
      <c r="G221" t="s">
        <v>102</v>
      </c>
      <c r="H221">
        <v>2020</v>
      </c>
      <c r="I221">
        <v>9.84</v>
      </c>
      <c r="J221">
        <v>1813.2787919999998</v>
      </c>
      <c r="K221">
        <v>1184.7448559999998</v>
      </c>
      <c r="L221">
        <v>628.53393600000004</v>
      </c>
      <c r="M221" t="s">
        <v>134</v>
      </c>
    </row>
    <row r="222" spans="1:13" x14ac:dyDescent="0.3">
      <c r="A222" t="s">
        <v>21</v>
      </c>
      <c r="B222">
        <v>120.40089999999999</v>
      </c>
      <c r="C222">
        <v>184.27629999999999</v>
      </c>
      <c r="D222">
        <v>220.2516</v>
      </c>
      <c r="E222" t="s">
        <v>115</v>
      </c>
      <c r="F222" t="s">
        <v>115</v>
      </c>
      <c r="G222" t="s">
        <v>103</v>
      </c>
      <c r="H222">
        <v>2020</v>
      </c>
      <c r="I222">
        <v>0.33</v>
      </c>
      <c r="J222">
        <v>60.811179000000003</v>
      </c>
      <c r="K222">
        <v>39.732297000000003</v>
      </c>
      <c r="L222">
        <v>21.078882</v>
      </c>
      <c r="M222" t="s">
        <v>135</v>
      </c>
    </row>
    <row r="223" spans="1:13" x14ac:dyDescent="0.3">
      <c r="A223" t="s">
        <v>21</v>
      </c>
      <c r="B223">
        <v>120.40089999999999</v>
      </c>
      <c r="C223">
        <v>184.27629999999999</v>
      </c>
      <c r="D223">
        <v>220.2516</v>
      </c>
      <c r="E223" t="s">
        <v>115</v>
      </c>
      <c r="F223" t="s">
        <v>115</v>
      </c>
      <c r="G223" t="s">
        <v>104</v>
      </c>
      <c r="H223">
        <v>2020</v>
      </c>
      <c r="I223">
        <v>0</v>
      </c>
      <c r="J223">
        <v>0</v>
      </c>
      <c r="K223">
        <v>0</v>
      </c>
      <c r="L223">
        <v>0</v>
      </c>
      <c r="M223" t="s">
        <v>136</v>
      </c>
    </row>
    <row r="224" spans="1:13" x14ac:dyDescent="0.3">
      <c r="A224" t="s">
        <v>21</v>
      </c>
      <c r="B224">
        <v>120.40089999999999</v>
      </c>
      <c r="C224">
        <v>184.27629999999999</v>
      </c>
      <c r="D224">
        <v>220.2516</v>
      </c>
      <c r="E224" t="s">
        <v>115</v>
      </c>
      <c r="F224" t="s">
        <v>115</v>
      </c>
      <c r="G224" t="s">
        <v>105</v>
      </c>
      <c r="H224">
        <v>2020</v>
      </c>
      <c r="I224">
        <v>3.12</v>
      </c>
      <c r="J224">
        <v>574.94205599999998</v>
      </c>
      <c r="K224">
        <v>375.65080799999998</v>
      </c>
      <c r="L224">
        <v>199.291248</v>
      </c>
      <c r="M224" t="s">
        <v>137</v>
      </c>
    </row>
    <row r="225" spans="1:13" x14ac:dyDescent="0.3">
      <c r="A225" t="s">
        <v>21</v>
      </c>
      <c r="B225">
        <v>120.40089999999999</v>
      </c>
      <c r="C225">
        <v>184.27629999999999</v>
      </c>
      <c r="D225">
        <v>220.2516</v>
      </c>
      <c r="E225" t="s">
        <v>115</v>
      </c>
      <c r="F225" t="s">
        <v>115</v>
      </c>
      <c r="G225" t="s">
        <v>106</v>
      </c>
      <c r="H225">
        <v>2020</v>
      </c>
      <c r="I225">
        <v>0</v>
      </c>
      <c r="J225">
        <v>0</v>
      </c>
      <c r="K225">
        <v>0</v>
      </c>
      <c r="L225">
        <v>0</v>
      </c>
      <c r="M225" t="s">
        <v>138</v>
      </c>
    </row>
    <row r="226" spans="1:13" x14ac:dyDescent="0.3">
      <c r="A226" t="s">
        <v>21</v>
      </c>
      <c r="B226">
        <v>120.40089999999999</v>
      </c>
      <c r="C226">
        <v>184.27629999999999</v>
      </c>
      <c r="D226">
        <v>220.2516</v>
      </c>
      <c r="E226" t="s">
        <v>115</v>
      </c>
      <c r="F226" t="s">
        <v>115</v>
      </c>
      <c r="G226" t="s">
        <v>107</v>
      </c>
      <c r="H226">
        <v>2021</v>
      </c>
      <c r="I226">
        <v>12.28</v>
      </c>
      <c r="J226">
        <v>2262.9129639999996</v>
      </c>
      <c r="K226">
        <v>1478.5230519999998</v>
      </c>
      <c r="L226">
        <v>784.38991199999987</v>
      </c>
      <c r="M226" t="s">
        <v>139</v>
      </c>
    </row>
    <row r="227" spans="1:13" x14ac:dyDescent="0.3">
      <c r="A227" t="s">
        <v>21</v>
      </c>
      <c r="B227">
        <v>76.02</v>
      </c>
      <c r="C227">
        <v>82.239500000000007</v>
      </c>
      <c r="D227">
        <v>97.9251</v>
      </c>
      <c r="E227" t="s">
        <v>116</v>
      </c>
      <c r="F227" t="s">
        <v>116</v>
      </c>
      <c r="G227" t="s">
        <v>98</v>
      </c>
      <c r="H227">
        <v>2020</v>
      </c>
      <c r="I227">
        <v>1.44</v>
      </c>
      <c r="J227">
        <v>118.42488</v>
      </c>
      <c r="K227">
        <v>109.46879999999999</v>
      </c>
      <c r="L227">
        <v>8.9560800000000143</v>
      </c>
      <c r="M227" t="s">
        <v>131</v>
      </c>
    </row>
    <row r="228" spans="1:13" x14ac:dyDescent="0.3">
      <c r="A228" t="s">
        <v>21</v>
      </c>
      <c r="B228">
        <v>76.02</v>
      </c>
      <c r="C228">
        <v>82.239500000000007</v>
      </c>
      <c r="D228">
        <v>97.9251</v>
      </c>
      <c r="E228" t="s">
        <v>116</v>
      </c>
      <c r="F228" t="s">
        <v>116</v>
      </c>
      <c r="G228" t="s">
        <v>100</v>
      </c>
      <c r="H228">
        <v>2020</v>
      </c>
      <c r="I228">
        <v>0</v>
      </c>
      <c r="J228">
        <v>0</v>
      </c>
      <c r="K228">
        <v>0</v>
      </c>
      <c r="L228">
        <v>0</v>
      </c>
      <c r="M228" t="s">
        <v>132</v>
      </c>
    </row>
    <row r="229" spans="1:13" x14ac:dyDescent="0.3">
      <c r="A229" t="s">
        <v>21</v>
      </c>
      <c r="B229">
        <v>76.02</v>
      </c>
      <c r="C229">
        <v>82.239500000000007</v>
      </c>
      <c r="D229">
        <v>97.9251</v>
      </c>
      <c r="E229" t="s">
        <v>116</v>
      </c>
      <c r="F229" t="s">
        <v>116</v>
      </c>
      <c r="G229" t="s">
        <v>101</v>
      </c>
      <c r="H229">
        <v>2020</v>
      </c>
      <c r="I229">
        <v>0</v>
      </c>
      <c r="J229">
        <v>0</v>
      </c>
      <c r="K229">
        <v>0</v>
      </c>
      <c r="L229">
        <v>0</v>
      </c>
      <c r="M229" t="s">
        <v>133</v>
      </c>
    </row>
    <row r="230" spans="1:13" x14ac:dyDescent="0.3">
      <c r="A230" t="s">
        <v>21</v>
      </c>
      <c r="B230">
        <v>76.02</v>
      </c>
      <c r="C230">
        <v>82.239500000000007</v>
      </c>
      <c r="D230">
        <v>97.9251</v>
      </c>
      <c r="E230" t="s">
        <v>116</v>
      </c>
      <c r="F230" t="s">
        <v>116</v>
      </c>
      <c r="G230" t="s">
        <v>102</v>
      </c>
      <c r="H230">
        <v>2020</v>
      </c>
      <c r="I230">
        <v>0</v>
      </c>
      <c r="J230">
        <v>0</v>
      </c>
      <c r="K230">
        <v>0</v>
      </c>
      <c r="L230">
        <v>0</v>
      </c>
      <c r="M230" t="s">
        <v>134</v>
      </c>
    </row>
    <row r="231" spans="1:13" x14ac:dyDescent="0.3">
      <c r="A231" t="s">
        <v>21</v>
      </c>
      <c r="B231">
        <v>76.02</v>
      </c>
      <c r="C231">
        <v>82.239500000000007</v>
      </c>
      <c r="D231">
        <v>97.9251</v>
      </c>
      <c r="E231" t="s">
        <v>116</v>
      </c>
      <c r="F231" t="s">
        <v>116</v>
      </c>
      <c r="G231" t="s">
        <v>103</v>
      </c>
      <c r="H231">
        <v>2020</v>
      </c>
      <c r="I231">
        <v>0</v>
      </c>
      <c r="J231">
        <v>0</v>
      </c>
      <c r="K231">
        <v>0</v>
      </c>
      <c r="L231">
        <v>0</v>
      </c>
      <c r="M231" t="s">
        <v>135</v>
      </c>
    </row>
    <row r="232" spans="1:13" x14ac:dyDescent="0.3">
      <c r="A232" t="s">
        <v>21</v>
      </c>
      <c r="B232">
        <v>76.02</v>
      </c>
      <c r="C232">
        <v>82.239500000000007</v>
      </c>
      <c r="D232">
        <v>97.9251</v>
      </c>
      <c r="E232" t="s">
        <v>116</v>
      </c>
      <c r="F232" t="s">
        <v>116</v>
      </c>
      <c r="G232" t="s">
        <v>104</v>
      </c>
      <c r="H232">
        <v>2020</v>
      </c>
      <c r="I232">
        <v>6.07</v>
      </c>
      <c r="J232">
        <v>499.19376500000004</v>
      </c>
      <c r="K232">
        <v>461.44139999999999</v>
      </c>
      <c r="L232">
        <v>37.752365000000054</v>
      </c>
      <c r="M232" t="s">
        <v>136</v>
      </c>
    </row>
    <row r="233" spans="1:13" x14ac:dyDescent="0.3">
      <c r="A233" t="s">
        <v>21</v>
      </c>
      <c r="B233">
        <v>76.02</v>
      </c>
      <c r="C233">
        <v>82.239500000000007</v>
      </c>
      <c r="D233">
        <v>97.9251</v>
      </c>
      <c r="E233" t="s">
        <v>116</v>
      </c>
      <c r="F233" t="s">
        <v>116</v>
      </c>
      <c r="G233" t="s">
        <v>105</v>
      </c>
      <c r="H233">
        <v>2020</v>
      </c>
      <c r="I233">
        <v>0.4</v>
      </c>
      <c r="J233">
        <v>32.895800000000001</v>
      </c>
      <c r="K233">
        <v>30.408000000000001</v>
      </c>
      <c r="L233">
        <v>2.4878</v>
      </c>
      <c r="M233" t="s">
        <v>137</v>
      </c>
    </row>
    <row r="234" spans="1:13" x14ac:dyDescent="0.3">
      <c r="A234" t="s">
        <v>21</v>
      </c>
      <c r="B234">
        <v>76.02</v>
      </c>
      <c r="C234">
        <v>82.239500000000007</v>
      </c>
      <c r="D234">
        <v>97.9251</v>
      </c>
      <c r="E234" t="s">
        <v>116</v>
      </c>
      <c r="F234" t="s">
        <v>116</v>
      </c>
      <c r="G234" t="s">
        <v>106</v>
      </c>
      <c r="H234">
        <v>2020</v>
      </c>
      <c r="I234">
        <v>1.67</v>
      </c>
      <c r="J234">
        <v>137.33996500000001</v>
      </c>
      <c r="K234">
        <v>126.95339999999999</v>
      </c>
      <c r="L234">
        <v>10.386565000000019</v>
      </c>
      <c r="M234" t="s">
        <v>138</v>
      </c>
    </row>
    <row r="235" spans="1:13" x14ac:dyDescent="0.3">
      <c r="A235" t="s">
        <v>21</v>
      </c>
      <c r="B235">
        <v>76.02</v>
      </c>
      <c r="C235">
        <v>82.239500000000007</v>
      </c>
      <c r="D235">
        <v>97.9251</v>
      </c>
      <c r="E235" t="s">
        <v>116</v>
      </c>
      <c r="F235" t="s">
        <v>116</v>
      </c>
      <c r="G235" t="s">
        <v>107</v>
      </c>
      <c r="H235">
        <v>2021</v>
      </c>
      <c r="I235">
        <v>6.11</v>
      </c>
      <c r="J235">
        <v>502.48334500000004</v>
      </c>
      <c r="K235">
        <v>464.48219999999998</v>
      </c>
      <c r="L235">
        <v>38.001145000000065</v>
      </c>
      <c r="M235" t="s">
        <v>139</v>
      </c>
    </row>
    <row r="236" spans="1:13" x14ac:dyDescent="0.3">
      <c r="A236" t="s">
        <v>22</v>
      </c>
      <c r="B236">
        <v>110.5171</v>
      </c>
      <c r="C236">
        <v>132.2741</v>
      </c>
      <c r="D236">
        <v>153.9127</v>
      </c>
      <c r="E236" t="s">
        <v>116</v>
      </c>
      <c r="F236" t="s">
        <v>116</v>
      </c>
      <c r="G236" t="s">
        <v>98</v>
      </c>
      <c r="H236">
        <v>2020</v>
      </c>
      <c r="I236">
        <v>3.11</v>
      </c>
      <c r="J236">
        <v>411.37245100000001</v>
      </c>
      <c r="K236">
        <v>343.70818099999997</v>
      </c>
      <c r="L236">
        <v>67.664270000000045</v>
      </c>
      <c r="M236" t="s">
        <v>131</v>
      </c>
    </row>
    <row r="237" spans="1:13" x14ac:dyDescent="0.3">
      <c r="A237" t="s">
        <v>22</v>
      </c>
      <c r="B237">
        <v>110.5171</v>
      </c>
      <c r="C237">
        <v>132.2741</v>
      </c>
      <c r="D237">
        <v>153.9127</v>
      </c>
      <c r="E237" t="s">
        <v>116</v>
      </c>
      <c r="F237" t="s">
        <v>116</v>
      </c>
      <c r="G237" t="s">
        <v>100</v>
      </c>
      <c r="H237">
        <v>2020</v>
      </c>
      <c r="I237">
        <v>6.87</v>
      </c>
      <c r="J237">
        <v>908.72306700000001</v>
      </c>
      <c r="K237">
        <v>759.252477</v>
      </c>
      <c r="L237">
        <v>149.47059000000002</v>
      </c>
      <c r="M237" t="s">
        <v>132</v>
      </c>
    </row>
    <row r="238" spans="1:13" x14ac:dyDescent="0.3">
      <c r="A238" t="s">
        <v>22</v>
      </c>
      <c r="B238">
        <v>110.5171</v>
      </c>
      <c r="C238">
        <v>132.2741</v>
      </c>
      <c r="D238">
        <v>153.9127</v>
      </c>
      <c r="E238" t="s">
        <v>116</v>
      </c>
      <c r="F238" t="s">
        <v>116</v>
      </c>
      <c r="G238" t="s">
        <v>101</v>
      </c>
      <c r="H238">
        <v>2020</v>
      </c>
      <c r="I238">
        <v>7.77</v>
      </c>
      <c r="J238">
        <v>1027.769757</v>
      </c>
      <c r="K238">
        <v>858.71786699999996</v>
      </c>
      <c r="L238">
        <v>169.05189000000007</v>
      </c>
      <c r="M238" t="s">
        <v>133</v>
      </c>
    </row>
    <row r="239" spans="1:13" x14ac:dyDescent="0.3">
      <c r="A239" t="s">
        <v>22</v>
      </c>
      <c r="B239">
        <v>110.5171</v>
      </c>
      <c r="C239">
        <v>132.2741</v>
      </c>
      <c r="D239">
        <v>153.9127</v>
      </c>
      <c r="E239" t="s">
        <v>116</v>
      </c>
      <c r="F239" t="s">
        <v>116</v>
      </c>
      <c r="G239" t="s">
        <v>102</v>
      </c>
      <c r="H239">
        <v>2020</v>
      </c>
      <c r="I239">
        <v>2.0499999999999998</v>
      </c>
      <c r="J239">
        <v>271.16190499999999</v>
      </c>
      <c r="K239">
        <v>226.56005499999998</v>
      </c>
      <c r="L239">
        <v>44.601850000000013</v>
      </c>
      <c r="M239" t="s">
        <v>134</v>
      </c>
    </row>
    <row r="240" spans="1:13" x14ac:dyDescent="0.3">
      <c r="A240" t="s">
        <v>22</v>
      </c>
      <c r="B240">
        <v>110.5171</v>
      </c>
      <c r="C240">
        <v>132.2741</v>
      </c>
      <c r="D240">
        <v>153.9127</v>
      </c>
      <c r="E240" t="s">
        <v>116</v>
      </c>
      <c r="F240" t="s">
        <v>116</v>
      </c>
      <c r="G240" t="s">
        <v>103</v>
      </c>
      <c r="H240">
        <v>2020</v>
      </c>
      <c r="I240">
        <v>2.7</v>
      </c>
      <c r="J240">
        <v>357.14007000000004</v>
      </c>
      <c r="K240">
        <v>298.39617000000004</v>
      </c>
      <c r="L240">
        <v>58.743899999999996</v>
      </c>
      <c r="M240" t="s">
        <v>135</v>
      </c>
    </row>
    <row r="241" spans="1:13" x14ac:dyDescent="0.3">
      <c r="A241" t="s">
        <v>22</v>
      </c>
      <c r="B241">
        <v>110.5171</v>
      </c>
      <c r="C241">
        <v>132.2741</v>
      </c>
      <c r="D241">
        <v>153.9127</v>
      </c>
      <c r="E241" t="s">
        <v>116</v>
      </c>
      <c r="F241" t="s">
        <v>116</v>
      </c>
      <c r="G241" t="s">
        <v>104</v>
      </c>
      <c r="H241">
        <v>2020</v>
      </c>
      <c r="I241">
        <v>2.33</v>
      </c>
      <c r="J241">
        <v>308.19865300000004</v>
      </c>
      <c r="K241">
        <v>257.50484299999999</v>
      </c>
      <c r="L241">
        <v>50.693810000000042</v>
      </c>
      <c r="M241" t="s">
        <v>136</v>
      </c>
    </row>
    <row r="242" spans="1:13" x14ac:dyDescent="0.3">
      <c r="A242" t="s">
        <v>22</v>
      </c>
      <c r="B242">
        <v>110.5171</v>
      </c>
      <c r="C242">
        <v>132.2741</v>
      </c>
      <c r="D242">
        <v>153.9127</v>
      </c>
      <c r="E242" t="s">
        <v>116</v>
      </c>
      <c r="F242" t="s">
        <v>116</v>
      </c>
      <c r="G242" t="s">
        <v>105</v>
      </c>
      <c r="H242">
        <v>2020</v>
      </c>
      <c r="I242">
        <v>1.67</v>
      </c>
      <c r="J242">
        <v>220.89774700000001</v>
      </c>
      <c r="K242">
        <v>184.563557</v>
      </c>
      <c r="L242">
        <v>36.334190000000007</v>
      </c>
      <c r="M242" t="s">
        <v>137</v>
      </c>
    </row>
    <row r="243" spans="1:13" x14ac:dyDescent="0.3">
      <c r="A243" t="s">
        <v>22</v>
      </c>
      <c r="B243">
        <v>110.5171</v>
      </c>
      <c r="C243">
        <v>132.2741</v>
      </c>
      <c r="D243">
        <v>153.9127</v>
      </c>
      <c r="E243" t="s">
        <v>116</v>
      </c>
      <c r="F243" t="s">
        <v>116</v>
      </c>
      <c r="G243" t="s">
        <v>106</v>
      </c>
      <c r="H243">
        <v>2020</v>
      </c>
      <c r="I243">
        <v>2.0499999999999998</v>
      </c>
      <c r="J243">
        <v>271.16190499999999</v>
      </c>
      <c r="K243">
        <v>226.56005499999998</v>
      </c>
      <c r="L243">
        <v>44.601850000000013</v>
      </c>
      <c r="M243" t="s">
        <v>138</v>
      </c>
    </row>
    <row r="244" spans="1:13" x14ac:dyDescent="0.3">
      <c r="A244" t="s">
        <v>22</v>
      </c>
      <c r="B244">
        <v>110.5171</v>
      </c>
      <c r="C244">
        <v>132.2741</v>
      </c>
      <c r="D244">
        <v>153.9127</v>
      </c>
      <c r="E244" t="s">
        <v>116</v>
      </c>
      <c r="F244" t="s">
        <v>116</v>
      </c>
      <c r="G244" t="s">
        <v>107</v>
      </c>
      <c r="H244">
        <v>2021</v>
      </c>
      <c r="I244">
        <v>0</v>
      </c>
      <c r="J244">
        <v>0</v>
      </c>
      <c r="K244">
        <v>0</v>
      </c>
      <c r="L244">
        <v>0</v>
      </c>
      <c r="M244" t="s">
        <v>139</v>
      </c>
    </row>
    <row r="245" spans="1:13" x14ac:dyDescent="0.3">
      <c r="A245" t="s">
        <v>22</v>
      </c>
      <c r="B245">
        <v>169.95660000000001</v>
      </c>
      <c r="C245">
        <v>242.75530000000001</v>
      </c>
      <c r="D245">
        <v>223.42009999999999</v>
      </c>
      <c r="E245" t="s">
        <v>115</v>
      </c>
      <c r="F245" t="s">
        <v>115</v>
      </c>
      <c r="G245" t="s">
        <v>98</v>
      </c>
      <c r="H245">
        <v>2020</v>
      </c>
      <c r="I245">
        <v>0</v>
      </c>
      <c r="J245">
        <v>0</v>
      </c>
      <c r="K245">
        <v>0</v>
      </c>
      <c r="L245">
        <v>0</v>
      </c>
      <c r="M245" t="s">
        <v>131</v>
      </c>
    </row>
    <row r="246" spans="1:13" x14ac:dyDescent="0.3">
      <c r="A246" t="s">
        <v>22</v>
      </c>
      <c r="B246">
        <v>169.95660000000001</v>
      </c>
      <c r="C246">
        <v>242.75530000000001</v>
      </c>
      <c r="D246">
        <v>223.42009999999999</v>
      </c>
      <c r="E246" t="s">
        <v>115</v>
      </c>
      <c r="F246" t="s">
        <v>115</v>
      </c>
      <c r="G246" t="s">
        <v>100</v>
      </c>
      <c r="H246">
        <v>2020</v>
      </c>
      <c r="I246">
        <v>2.6</v>
      </c>
      <c r="J246">
        <v>631.16378000000009</v>
      </c>
      <c r="K246">
        <v>441.88716000000005</v>
      </c>
      <c r="L246">
        <v>189.27662000000004</v>
      </c>
      <c r="M246" t="s">
        <v>132</v>
      </c>
    </row>
    <row r="247" spans="1:13" x14ac:dyDescent="0.3">
      <c r="A247" t="s">
        <v>22</v>
      </c>
      <c r="B247">
        <v>169.95660000000001</v>
      </c>
      <c r="C247">
        <v>242.75530000000001</v>
      </c>
      <c r="D247">
        <v>223.42009999999999</v>
      </c>
      <c r="E247" t="s">
        <v>115</v>
      </c>
      <c r="F247" t="s">
        <v>115</v>
      </c>
      <c r="G247" t="s">
        <v>101</v>
      </c>
      <c r="H247">
        <v>2020</v>
      </c>
      <c r="I247">
        <v>0</v>
      </c>
      <c r="J247">
        <v>0</v>
      </c>
      <c r="K247">
        <v>0</v>
      </c>
      <c r="L247">
        <v>0</v>
      </c>
      <c r="M247" t="s">
        <v>133</v>
      </c>
    </row>
    <row r="248" spans="1:13" x14ac:dyDescent="0.3">
      <c r="A248" t="s">
        <v>22</v>
      </c>
      <c r="B248">
        <v>169.95660000000001</v>
      </c>
      <c r="C248">
        <v>242.75530000000001</v>
      </c>
      <c r="D248">
        <v>223.42009999999999</v>
      </c>
      <c r="E248" t="s">
        <v>115</v>
      </c>
      <c r="F248" t="s">
        <v>115</v>
      </c>
      <c r="G248" t="s">
        <v>102</v>
      </c>
      <c r="H248">
        <v>2020</v>
      </c>
      <c r="I248">
        <v>0.35</v>
      </c>
      <c r="J248">
        <v>84.964354999999998</v>
      </c>
      <c r="K248">
        <v>59.484809999999996</v>
      </c>
      <c r="L248">
        <v>25.479545000000002</v>
      </c>
      <c r="M248" t="s">
        <v>134</v>
      </c>
    </row>
    <row r="249" spans="1:13" x14ac:dyDescent="0.3">
      <c r="A249" t="s">
        <v>22</v>
      </c>
      <c r="B249">
        <v>169.95660000000001</v>
      </c>
      <c r="C249">
        <v>242.75530000000001</v>
      </c>
      <c r="D249">
        <v>223.42009999999999</v>
      </c>
      <c r="E249" t="s">
        <v>115</v>
      </c>
      <c r="F249" t="s">
        <v>115</v>
      </c>
      <c r="G249" t="s">
        <v>103</v>
      </c>
      <c r="H249">
        <v>2020</v>
      </c>
      <c r="I249">
        <v>0.38</v>
      </c>
      <c r="J249">
        <v>92.247014000000007</v>
      </c>
      <c r="K249">
        <v>64.583508000000009</v>
      </c>
      <c r="L249">
        <v>27.663505999999998</v>
      </c>
      <c r="M249" t="s">
        <v>135</v>
      </c>
    </row>
    <row r="250" spans="1:13" x14ac:dyDescent="0.3">
      <c r="A250" t="s">
        <v>22</v>
      </c>
      <c r="B250">
        <v>169.95660000000001</v>
      </c>
      <c r="C250">
        <v>242.75530000000001</v>
      </c>
      <c r="D250">
        <v>223.42009999999999</v>
      </c>
      <c r="E250" t="s">
        <v>115</v>
      </c>
      <c r="F250" t="s">
        <v>115</v>
      </c>
      <c r="G250" t="s">
        <v>104</v>
      </c>
      <c r="H250">
        <v>2020</v>
      </c>
      <c r="I250">
        <v>0</v>
      </c>
      <c r="J250">
        <v>0</v>
      </c>
      <c r="K250">
        <v>0</v>
      </c>
      <c r="L250">
        <v>0</v>
      </c>
      <c r="M250" t="s">
        <v>136</v>
      </c>
    </row>
    <row r="251" spans="1:13" x14ac:dyDescent="0.3">
      <c r="A251" t="s">
        <v>22</v>
      </c>
      <c r="B251">
        <v>169.95660000000001</v>
      </c>
      <c r="C251">
        <v>242.75530000000001</v>
      </c>
      <c r="D251">
        <v>223.42009999999999</v>
      </c>
      <c r="E251" t="s">
        <v>115</v>
      </c>
      <c r="F251" t="s">
        <v>115</v>
      </c>
      <c r="G251" t="s">
        <v>105</v>
      </c>
      <c r="H251">
        <v>2020</v>
      </c>
      <c r="I251">
        <v>1.85</v>
      </c>
      <c r="J251">
        <v>449.09730500000001</v>
      </c>
      <c r="K251">
        <v>314.41971000000001</v>
      </c>
      <c r="L251">
        <v>134.677595</v>
      </c>
      <c r="M251" t="s">
        <v>137</v>
      </c>
    </row>
    <row r="252" spans="1:13" x14ac:dyDescent="0.3">
      <c r="A252" t="s">
        <v>22</v>
      </c>
      <c r="B252">
        <v>169.95660000000001</v>
      </c>
      <c r="C252">
        <v>242.75530000000001</v>
      </c>
      <c r="D252">
        <v>223.42009999999999</v>
      </c>
      <c r="E252" t="s">
        <v>115</v>
      </c>
      <c r="F252" t="s">
        <v>115</v>
      </c>
      <c r="G252" t="s">
        <v>106</v>
      </c>
      <c r="H252">
        <v>2020</v>
      </c>
      <c r="I252">
        <v>0.37</v>
      </c>
      <c r="J252">
        <v>89.819461000000004</v>
      </c>
      <c r="K252">
        <v>62.883942000000005</v>
      </c>
      <c r="L252">
        <v>26.935518999999999</v>
      </c>
      <c r="M252" t="s">
        <v>138</v>
      </c>
    </row>
    <row r="253" spans="1:13" x14ac:dyDescent="0.3">
      <c r="A253" t="s">
        <v>22</v>
      </c>
      <c r="B253">
        <v>169.95660000000001</v>
      </c>
      <c r="C253">
        <v>242.75530000000001</v>
      </c>
      <c r="D253">
        <v>223.42009999999999</v>
      </c>
      <c r="E253" t="s">
        <v>115</v>
      </c>
      <c r="F253" t="s">
        <v>115</v>
      </c>
      <c r="G253" t="s">
        <v>107</v>
      </c>
      <c r="H253">
        <v>2021</v>
      </c>
      <c r="I253">
        <v>0</v>
      </c>
      <c r="J253">
        <v>0</v>
      </c>
      <c r="K253">
        <v>0</v>
      </c>
      <c r="L253">
        <v>0</v>
      </c>
      <c r="M253" t="s">
        <v>139</v>
      </c>
    </row>
    <row r="254" spans="1:13" x14ac:dyDescent="0.3">
      <c r="A254" t="s">
        <v>22</v>
      </c>
      <c r="B254">
        <v>177.43639999999999</v>
      </c>
      <c r="C254">
        <v>226.2551</v>
      </c>
      <c r="D254">
        <v>264.31790000000001</v>
      </c>
      <c r="E254" t="s">
        <v>15</v>
      </c>
      <c r="F254" t="s">
        <v>15</v>
      </c>
      <c r="G254" t="s">
        <v>98</v>
      </c>
      <c r="H254">
        <v>2020</v>
      </c>
      <c r="I254">
        <v>0</v>
      </c>
      <c r="J254">
        <v>0</v>
      </c>
      <c r="K254">
        <v>0</v>
      </c>
      <c r="L254">
        <v>0</v>
      </c>
      <c r="M254" t="s">
        <v>131</v>
      </c>
    </row>
    <row r="255" spans="1:13" x14ac:dyDescent="0.3">
      <c r="A255" t="s">
        <v>22</v>
      </c>
      <c r="B255">
        <v>177.43639999999999</v>
      </c>
      <c r="C255">
        <v>226.2551</v>
      </c>
      <c r="D255">
        <v>264.31790000000001</v>
      </c>
      <c r="E255" t="s">
        <v>15</v>
      </c>
      <c r="F255" t="s">
        <v>15</v>
      </c>
      <c r="G255" t="s">
        <v>100</v>
      </c>
      <c r="H255">
        <v>2020</v>
      </c>
      <c r="I255">
        <v>3.1</v>
      </c>
      <c r="J255">
        <v>701.39080999999999</v>
      </c>
      <c r="K255">
        <v>550.05283999999995</v>
      </c>
      <c r="L255">
        <v>151.33797000000004</v>
      </c>
      <c r="M255" t="s">
        <v>132</v>
      </c>
    </row>
    <row r="256" spans="1:13" x14ac:dyDescent="0.3">
      <c r="A256" t="s">
        <v>22</v>
      </c>
      <c r="B256">
        <v>177.43639999999999</v>
      </c>
      <c r="C256">
        <v>226.2551</v>
      </c>
      <c r="D256">
        <v>264.31790000000001</v>
      </c>
      <c r="E256" t="s">
        <v>15</v>
      </c>
      <c r="F256" t="s">
        <v>15</v>
      </c>
      <c r="G256" t="s">
        <v>101</v>
      </c>
      <c r="H256">
        <v>2020</v>
      </c>
      <c r="I256">
        <v>1.46</v>
      </c>
      <c r="J256">
        <v>330.332446</v>
      </c>
      <c r="K256">
        <v>259.05714399999999</v>
      </c>
      <c r="L256">
        <v>71.275302000000011</v>
      </c>
      <c r="M256" t="s">
        <v>133</v>
      </c>
    </row>
    <row r="257" spans="1:13" x14ac:dyDescent="0.3">
      <c r="A257" t="s">
        <v>22</v>
      </c>
      <c r="B257">
        <v>177.43639999999999</v>
      </c>
      <c r="C257">
        <v>226.2551</v>
      </c>
      <c r="D257">
        <v>264.31790000000001</v>
      </c>
      <c r="E257" t="s">
        <v>15</v>
      </c>
      <c r="F257" t="s">
        <v>15</v>
      </c>
      <c r="G257" t="s">
        <v>102</v>
      </c>
      <c r="H257">
        <v>2020</v>
      </c>
      <c r="I257">
        <v>1.26</v>
      </c>
      <c r="J257">
        <v>285.08142600000002</v>
      </c>
      <c r="K257">
        <v>223.569864</v>
      </c>
      <c r="L257">
        <v>61.511562000000026</v>
      </c>
      <c r="M257" t="s">
        <v>134</v>
      </c>
    </row>
    <row r="258" spans="1:13" x14ac:dyDescent="0.3">
      <c r="A258" t="s">
        <v>22</v>
      </c>
      <c r="B258">
        <v>177.43639999999999</v>
      </c>
      <c r="C258">
        <v>226.2551</v>
      </c>
      <c r="D258">
        <v>264.31790000000001</v>
      </c>
      <c r="E258" t="s">
        <v>15</v>
      </c>
      <c r="F258" t="s">
        <v>15</v>
      </c>
      <c r="G258" t="s">
        <v>103</v>
      </c>
      <c r="H258">
        <v>2020</v>
      </c>
      <c r="I258">
        <v>0</v>
      </c>
      <c r="J258">
        <v>0</v>
      </c>
      <c r="K258">
        <v>0</v>
      </c>
      <c r="L258">
        <v>0</v>
      </c>
      <c r="M258" t="s">
        <v>135</v>
      </c>
    </row>
    <row r="259" spans="1:13" x14ac:dyDescent="0.3">
      <c r="A259" t="s">
        <v>22</v>
      </c>
      <c r="B259">
        <v>177.43639999999999</v>
      </c>
      <c r="C259">
        <v>226.2551</v>
      </c>
      <c r="D259">
        <v>264.31790000000001</v>
      </c>
      <c r="E259" t="s">
        <v>15</v>
      </c>
      <c r="F259" t="s">
        <v>15</v>
      </c>
      <c r="G259" t="s">
        <v>104</v>
      </c>
      <c r="H259">
        <v>2020</v>
      </c>
      <c r="I259">
        <v>0</v>
      </c>
      <c r="J259">
        <v>0</v>
      </c>
      <c r="K259">
        <v>0</v>
      </c>
      <c r="L259">
        <v>0</v>
      </c>
      <c r="M259" t="s">
        <v>136</v>
      </c>
    </row>
    <row r="260" spans="1:13" x14ac:dyDescent="0.3">
      <c r="A260" t="s">
        <v>22</v>
      </c>
      <c r="B260">
        <v>177.43639999999999</v>
      </c>
      <c r="C260">
        <v>226.2551</v>
      </c>
      <c r="D260">
        <v>264.31790000000001</v>
      </c>
      <c r="E260" t="s">
        <v>15</v>
      </c>
      <c r="F260" t="s">
        <v>15</v>
      </c>
      <c r="G260" t="s">
        <v>105</v>
      </c>
      <c r="H260">
        <v>2020</v>
      </c>
      <c r="I260">
        <v>0.53</v>
      </c>
      <c r="J260">
        <v>119.91520300000001</v>
      </c>
      <c r="K260">
        <v>94.041291999999999</v>
      </c>
      <c r="L260">
        <v>25.873911000000007</v>
      </c>
      <c r="M260" t="s">
        <v>137</v>
      </c>
    </row>
    <row r="261" spans="1:13" x14ac:dyDescent="0.3">
      <c r="A261" t="s">
        <v>22</v>
      </c>
      <c r="B261">
        <v>177.43639999999999</v>
      </c>
      <c r="C261">
        <v>226.2551</v>
      </c>
      <c r="D261">
        <v>264.31790000000001</v>
      </c>
      <c r="E261" t="s">
        <v>15</v>
      </c>
      <c r="F261" t="s">
        <v>15</v>
      </c>
      <c r="G261" t="s">
        <v>106</v>
      </c>
      <c r="H261">
        <v>2020</v>
      </c>
      <c r="I261">
        <v>0</v>
      </c>
      <c r="J261">
        <v>0</v>
      </c>
      <c r="K261">
        <v>0</v>
      </c>
      <c r="L261">
        <v>0</v>
      </c>
      <c r="M261" t="s">
        <v>138</v>
      </c>
    </row>
    <row r="262" spans="1:13" x14ac:dyDescent="0.3">
      <c r="A262" t="s">
        <v>22</v>
      </c>
      <c r="B262">
        <v>177.43639999999999</v>
      </c>
      <c r="C262">
        <v>226.2551</v>
      </c>
      <c r="D262">
        <v>264.31790000000001</v>
      </c>
      <c r="E262" t="s">
        <v>15</v>
      </c>
      <c r="F262" t="s">
        <v>15</v>
      </c>
      <c r="G262" t="s">
        <v>107</v>
      </c>
      <c r="H262">
        <v>2021</v>
      </c>
      <c r="I262">
        <v>0.14000000000000001</v>
      </c>
      <c r="J262">
        <v>31.675714000000003</v>
      </c>
      <c r="K262">
        <v>24.841096</v>
      </c>
      <c r="L262">
        <v>6.8346180000000025</v>
      </c>
      <c r="M262" t="s">
        <v>139</v>
      </c>
    </row>
    <row r="263" spans="1:13" x14ac:dyDescent="0.3">
      <c r="A263" t="s">
        <v>22</v>
      </c>
      <c r="B263">
        <v>131.19710000000001</v>
      </c>
      <c r="C263">
        <v>199.822</v>
      </c>
      <c r="D263">
        <v>226.58920000000001</v>
      </c>
      <c r="E263" t="s">
        <v>112</v>
      </c>
      <c r="F263" t="s">
        <v>112</v>
      </c>
      <c r="G263" t="s">
        <v>98</v>
      </c>
      <c r="H263">
        <v>2020</v>
      </c>
      <c r="I263">
        <v>2.0099999999999998</v>
      </c>
      <c r="J263">
        <v>401.64221999999995</v>
      </c>
      <c r="K263">
        <v>263.70617099999998</v>
      </c>
      <c r="L263">
        <v>137.93604899999997</v>
      </c>
      <c r="M263" t="s">
        <v>131</v>
      </c>
    </row>
    <row r="264" spans="1:13" x14ac:dyDescent="0.3">
      <c r="A264" t="s">
        <v>22</v>
      </c>
      <c r="B264">
        <v>131.19710000000001</v>
      </c>
      <c r="C264">
        <v>199.822</v>
      </c>
      <c r="D264">
        <v>226.58920000000001</v>
      </c>
      <c r="E264" t="s">
        <v>112</v>
      </c>
      <c r="F264" t="s">
        <v>112</v>
      </c>
      <c r="G264" t="s">
        <v>100</v>
      </c>
      <c r="H264">
        <v>2020</v>
      </c>
      <c r="I264">
        <v>7.0000000000000007E-2</v>
      </c>
      <c r="J264">
        <v>13.987540000000001</v>
      </c>
      <c r="K264">
        <v>9.183797000000002</v>
      </c>
      <c r="L264">
        <v>4.803742999999999</v>
      </c>
      <c r="M264" t="s">
        <v>132</v>
      </c>
    </row>
    <row r="265" spans="1:13" x14ac:dyDescent="0.3">
      <c r="A265" t="s">
        <v>22</v>
      </c>
      <c r="B265">
        <v>131.19710000000001</v>
      </c>
      <c r="C265">
        <v>199.822</v>
      </c>
      <c r="D265">
        <v>226.58920000000001</v>
      </c>
      <c r="E265" t="s">
        <v>112</v>
      </c>
      <c r="F265" t="s">
        <v>112</v>
      </c>
      <c r="G265" t="s">
        <v>101</v>
      </c>
      <c r="H265">
        <v>2020</v>
      </c>
      <c r="I265">
        <v>0</v>
      </c>
      <c r="J265">
        <v>0</v>
      </c>
      <c r="K265">
        <v>0</v>
      </c>
      <c r="L265">
        <v>0</v>
      </c>
      <c r="M265" t="s">
        <v>133</v>
      </c>
    </row>
    <row r="266" spans="1:13" x14ac:dyDescent="0.3">
      <c r="A266" t="s">
        <v>22</v>
      </c>
      <c r="B266">
        <v>131.19710000000001</v>
      </c>
      <c r="C266">
        <v>199.822</v>
      </c>
      <c r="D266">
        <v>226.58920000000001</v>
      </c>
      <c r="E266" t="s">
        <v>112</v>
      </c>
      <c r="F266" t="s">
        <v>112</v>
      </c>
      <c r="G266" t="s">
        <v>102</v>
      </c>
      <c r="H266">
        <v>2020</v>
      </c>
      <c r="I266">
        <v>0.05</v>
      </c>
      <c r="J266">
        <v>9.9911000000000012</v>
      </c>
      <c r="K266">
        <v>6.5598550000000007</v>
      </c>
      <c r="L266">
        <v>3.4312450000000005</v>
      </c>
      <c r="M266" t="s">
        <v>134</v>
      </c>
    </row>
    <row r="267" spans="1:13" x14ac:dyDescent="0.3">
      <c r="A267" t="s">
        <v>22</v>
      </c>
      <c r="B267">
        <v>131.19710000000001</v>
      </c>
      <c r="C267">
        <v>199.822</v>
      </c>
      <c r="D267">
        <v>226.58920000000001</v>
      </c>
      <c r="E267" t="s">
        <v>112</v>
      </c>
      <c r="F267" t="s">
        <v>112</v>
      </c>
      <c r="G267" t="s">
        <v>103</v>
      </c>
      <c r="H267">
        <v>2020</v>
      </c>
      <c r="I267">
        <v>0</v>
      </c>
      <c r="J267">
        <v>0</v>
      </c>
      <c r="K267">
        <v>0</v>
      </c>
      <c r="L267">
        <v>0</v>
      </c>
      <c r="M267" t="s">
        <v>135</v>
      </c>
    </row>
    <row r="268" spans="1:13" x14ac:dyDescent="0.3">
      <c r="A268" t="s">
        <v>22</v>
      </c>
      <c r="B268">
        <v>131.19710000000001</v>
      </c>
      <c r="C268">
        <v>199.822</v>
      </c>
      <c r="D268">
        <v>226.58920000000001</v>
      </c>
      <c r="E268" t="s">
        <v>112</v>
      </c>
      <c r="F268" t="s">
        <v>112</v>
      </c>
      <c r="G268" t="s">
        <v>104</v>
      </c>
      <c r="H268">
        <v>2020</v>
      </c>
      <c r="I268">
        <v>0</v>
      </c>
      <c r="J268">
        <v>0</v>
      </c>
      <c r="K268">
        <v>0</v>
      </c>
      <c r="L268">
        <v>0</v>
      </c>
      <c r="M268" t="s">
        <v>136</v>
      </c>
    </row>
    <row r="269" spans="1:13" x14ac:dyDescent="0.3">
      <c r="A269" t="s">
        <v>22</v>
      </c>
      <c r="B269">
        <v>131.19710000000001</v>
      </c>
      <c r="C269">
        <v>199.822</v>
      </c>
      <c r="D269">
        <v>226.58920000000001</v>
      </c>
      <c r="E269" t="s">
        <v>112</v>
      </c>
      <c r="F269" t="s">
        <v>112</v>
      </c>
      <c r="G269" t="s">
        <v>105</v>
      </c>
      <c r="H269">
        <v>2020</v>
      </c>
      <c r="I269">
        <v>1.24</v>
      </c>
      <c r="J269">
        <v>247.77928</v>
      </c>
      <c r="K269">
        <v>162.684404</v>
      </c>
      <c r="L269">
        <v>85.094875999999999</v>
      </c>
      <c r="M269" t="s">
        <v>137</v>
      </c>
    </row>
    <row r="270" spans="1:13" x14ac:dyDescent="0.3">
      <c r="A270" t="s">
        <v>22</v>
      </c>
      <c r="B270">
        <v>131.19710000000001</v>
      </c>
      <c r="C270">
        <v>199.822</v>
      </c>
      <c r="D270">
        <v>226.58920000000001</v>
      </c>
      <c r="E270" t="s">
        <v>112</v>
      </c>
      <c r="F270" t="s">
        <v>112</v>
      </c>
      <c r="G270" t="s">
        <v>106</v>
      </c>
      <c r="H270">
        <v>2020</v>
      </c>
      <c r="I270">
        <v>0.19</v>
      </c>
      <c r="J270">
        <v>37.966180000000001</v>
      </c>
      <c r="K270">
        <v>24.927449000000003</v>
      </c>
      <c r="L270">
        <v>13.038730999999999</v>
      </c>
      <c r="M270" t="s">
        <v>138</v>
      </c>
    </row>
    <row r="271" spans="1:13" x14ac:dyDescent="0.3">
      <c r="A271" t="s">
        <v>22</v>
      </c>
      <c r="B271">
        <v>131.19710000000001</v>
      </c>
      <c r="C271">
        <v>199.822</v>
      </c>
      <c r="D271">
        <v>226.58920000000001</v>
      </c>
      <c r="E271" t="s">
        <v>112</v>
      </c>
      <c r="F271" t="s">
        <v>112</v>
      </c>
      <c r="G271" t="s">
        <v>107</v>
      </c>
      <c r="H271">
        <v>2021</v>
      </c>
      <c r="I271">
        <v>0.09</v>
      </c>
      <c r="J271">
        <v>17.983979999999999</v>
      </c>
      <c r="K271">
        <v>11.807739</v>
      </c>
      <c r="L271">
        <v>6.1762409999999992</v>
      </c>
      <c r="M271" t="s">
        <v>139</v>
      </c>
    </row>
    <row r="272" spans="1:13" x14ac:dyDescent="0.3">
      <c r="A272" t="s">
        <v>23</v>
      </c>
      <c r="B272">
        <v>122.97239999999999</v>
      </c>
      <c r="C272">
        <v>164.7242</v>
      </c>
      <c r="D272">
        <v>0</v>
      </c>
      <c r="E272" t="s">
        <v>115</v>
      </c>
      <c r="F272" t="s">
        <v>115</v>
      </c>
      <c r="G272" t="s">
        <v>98</v>
      </c>
      <c r="H272">
        <v>2020</v>
      </c>
      <c r="I272">
        <v>0.82</v>
      </c>
      <c r="J272">
        <v>135.07384399999998</v>
      </c>
      <c r="K272">
        <v>100.83736799999998</v>
      </c>
      <c r="L272">
        <v>34.236475999999996</v>
      </c>
      <c r="M272" t="s">
        <v>131</v>
      </c>
    </row>
    <row r="273" spans="1:13" x14ac:dyDescent="0.3">
      <c r="A273" t="s">
        <v>23</v>
      </c>
      <c r="B273">
        <v>122.97239999999999</v>
      </c>
      <c r="C273">
        <v>164.7242</v>
      </c>
      <c r="D273">
        <v>0</v>
      </c>
      <c r="E273" t="s">
        <v>115</v>
      </c>
      <c r="F273" t="s">
        <v>115</v>
      </c>
      <c r="G273" t="s">
        <v>100</v>
      </c>
      <c r="H273">
        <v>2020</v>
      </c>
      <c r="I273">
        <v>0.54</v>
      </c>
      <c r="J273">
        <v>88.951068000000006</v>
      </c>
      <c r="K273">
        <v>66.405096</v>
      </c>
      <c r="L273">
        <v>22.545972000000006</v>
      </c>
      <c r="M273" t="s">
        <v>132</v>
      </c>
    </row>
    <row r="274" spans="1:13" x14ac:dyDescent="0.3">
      <c r="A274" t="s">
        <v>23</v>
      </c>
      <c r="B274">
        <v>122.97239999999999</v>
      </c>
      <c r="C274">
        <v>164.7242</v>
      </c>
      <c r="D274">
        <v>0</v>
      </c>
      <c r="E274" t="s">
        <v>115</v>
      </c>
      <c r="F274" t="s">
        <v>115</v>
      </c>
      <c r="G274" t="s">
        <v>101</v>
      </c>
      <c r="H274">
        <v>2020</v>
      </c>
      <c r="I274">
        <v>0</v>
      </c>
      <c r="J274">
        <v>0</v>
      </c>
      <c r="K274">
        <v>0</v>
      </c>
      <c r="L274">
        <v>0</v>
      </c>
      <c r="M274" t="s">
        <v>133</v>
      </c>
    </row>
    <row r="275" spans="1:13" x14ac:dyDescent="0.3">
      <c r="A275" t="s">
        <v>23</v>
      </c>
      <c r="B275">
        <v>122.97239999999999</v>
      </c>
      <c r="C275">
        <v>164.7242</v>
      </c>
      <c r="D275">
        <v>0</v>
      </c>
      <c r="E275" t="s">
        <v>115</v>
      </c>
      <c r="F275" t="s">
        <v>115</v>
      </c>
      <c r="G275" t="s">
        <v>102</v>
      </c>
      <c r="H275">
        <v>2020</v>
      </c>
      <c r="I275">
        <v>0.23</v>
      </c>
      <c r="J275">
        <v>37.886566000000002</v>
      </c>
      <c r="K275">
        <v>28.283652</v>
      </c>
      <c r="L275">
        <v>9.6029140000000019</v>
      </c>
      <c r="M275" t="s">
        <v>134</v>
      </c>
    </row>
    <row r="276" spans="1:13" x14ac:dyDescent="0.3">
      <c r="A276" t="s">
        <v>23</v>
      </c>
      <c r="B276">
        <v>122.97239999999999</v>
      </c>
      <c r="C276">
        <v>164.7242</v>
      </c>
      <c r="D276">
        <v>0</v>
      </c>
      <c r="E276" t="s">
        <v>115</v>
      </c>
      <c r="F276" t="s">
        <v>115</v>
      </c>
      <c r="G276" t="s">
        <v>103</v>
      </c>
      <c r="H276">
        <v>2020</v>
      </c>
      <c r="I276">
        <v>0.27</v>
      </c>
      <c r="J276">
        <v>44.475534000000003</v>
      </c>
      <c r="K276">
        <v>33.202548</v>
      </c>
      <c r="L276">
        <v>11.272986000000003</v>
      </c>
      <c r="M276" t="s">
        <v>135</v>
      </c>
    </row>
    <row r="277" spans="1:13" x14ac:dyDescent="0.3">
      <c r="A277" t="s">
        <v>23</v>
      </c>
      <c r="B277">
        <v>122.97239999999999</v>
      </c>
      <c r="C277">
        <v>164.7242</v>
      </c>
      <c r="D277">
        <v>0</v>
      </c>
      <c r="E277" t="s">
        <v>115</v>
      </c>
      <c r="F277" t="s">
        <v>115</v>
      </c>
      <c r="G277" t="s">
        <v>104</v>
      </c>
      <c r="H277">
        <v>2020</v>
      </c>
      <c r="I277">
        <v>0.38</v>
      </c>
      <c r="J277">
        <v>62.595196000000001</v>
      </c>
      <c r="K277">
        <v>46.729512</v>
      </c>
      <c r="L277">
        <v>15.865684000000002</v>
      </c>
      <c r="M277" t="s">
        <v>136</v>
      </c>
    </row>
    <row r="278" spans="1:13" x14ac:dyDescent="0.3">
      <c r="A278" t="s">
        <v>23</v>
      </c>
      <c r="B278">
        <v>122.97239999999999</v>
      </c>
      <c r="C278">
        <v>164.7242</v>
      </c>
      <c r="D278">
        <v>0</v>
      </c>
      <c r="E278" t="s">
        <v>115</v>
      </c>
      <c r="F278" t="s">
        <v>115</v>
      </c>
      <c r="G278" t="s">
        <v>105</v>
      </c>
      <c r="H278">
        <v>2020</v>
      </c>
      <c r="I278">
        <v>0.5</v>
      </c>
      <c r="J278">
        <v>82.362099999999998</v>
      </c>
      <c r="K278">
        <v>61.486199999999997</v>
      </c>
      <c r="L278">
        <v>20.875900000000001</v>
      </c>
      <c r="M278" t="s">
        <v>137</v>
      </c>
    </row>
    <row r="279" spans="1:13" x14ac:dyDescent="0.3">
      <c r="A279" t="s">
        <v>23</v>
      </c>
      <c r="B279">
        <v>122.97239999999999</v>
      </c>
      <c r="C279">
        <v>164.7242</v>
      </c>
      <c r="D279">
        <v>0</v>
      </c>
      <c r="E279" t="s">
        <v>115</v>
      </c>
      <c r="F279" t="s">
        <v>115</v>
      </c>
      <c r="G279" t="s">
        <v>106</v>
      </c>
      <c r="H279">
        <v>2020</v>
      </c>
      <c r="I279">
        <v>0.23</v>
      </c>
      <c r="J279">
        <v>37.886566000000002</v>
      </c>
      <c r="K279">
        <v>28.283652</v>
      </c>
      <c r="L279">
        <v>9.6029140000000019</v>
      </c>
      <c r="M279" t="s">
        <v>138</v>
      </c>
    </row>
    <row r="280" spans="1:13" x14ac:dyDescent="0.3">
      <c r="A280" t="s">
        <v>23</v>
      </c>
      <c r="B280">
        <v>122.97239999999999</v>
      </c>
      <c r="C280">
        <v>164.7242</v>
      </c>
      <c r="D280">
        <v>0</v>
      </c>
      <c r="E280" t="s">
        <v>115</v>
      </c>
      <c r="F280" t="s">
        <v>115</v>
      </c>
      <c r="G280" t="s">
        <v>107</v>
      </c>
      <c r="H280">
        <v>2021</v>
      </c>
      <c r="I280">
        <v>0.84</v>
      </c>
      <c r="J280">
        <v>138.36832799999999</v>
      </c>
      <c r="K280">
        <v>103.29681599999999</v>
      </c>
      <c r="L280">
        <v>35.071511999999998</v>
      </c>
      <c r="M280" t="s">
        <v>139</v>
      </c>
    </row>
    <row r="281" spans="1:13" x14ac:dyDescent="0.3">
      <c r="A281" t="s">
        <v>23</v>
      </c>
      <c r="B281">
        <v>87.475300000000004</v>
      </c>
      <c r="C281">
        <v>105.16759999999999</v>
      </c>
      <c r="D281">
        <v>113.33969999999999</v>
      </c>
      <c r="E281" t="s">
        <v>15</v>
      </c>
      <c r="F281" t="s">
        <v>15</v>
      </c>
      <c r="G281" t="s">
        <v>98</v>
      </c>
      <c r="H281">
        <v>2020</v>
      </c>
      <c r="I281">
        <v>8.56</v>
      </c>
      <c r="J281">
        <v>900.23465599999997</v>
      </c>
      <c r="K281">
        <v>748.78856800000005</v>
      </c>
      <c r="L281">
        <v>151.44608799999992</v>
      </c>
      <c r="M281" t="s">
        <v>131</v>
      </c>
    </row>
    <row r="282" spans="1:13" x14ac:dyDescent="0.3">
      <c r="A282" t="s">
        <v>23</v>
      </c>
      <c r="B282">
        <v>87.475300000000004</v>
      </c>
      <c r="C282">
        <v>105.16759999999999</v>
      </c>
      <c r="D282">
        <v>113.33969999999999</v>
      </c>
      <c r="E282" t="s">
        <v>15</v>
      </c>
      <c r="F282" t="s">
        <v>15</v>
      </c>
      <c r="G282" t="s">
        <v>100</v>
      </c>
      <c r="H282">
        <v>2020</v>
      </c>
      <c r="I282">
        <v>0</v>
      </c>
      <c r="J282">
        <v>0</v>
      </c>
      <c r="K282">
        <v>0</v>
      </c>
      <c r="L282">
        <v>0</v>
      </c>
      <c r="M282" t="s">
        <v>132</v>
      </c>
    </row>
    <row r="283" spans="1:13" x14ac:dyDescent="0.3">
      <c r="A283" t="s">
        <v>23</v>
      </c>
      <c r="B283">
        <v>87.475300000000004</v>
      </c>
      <c r="C283">
        <v>105.16759999999999</v>
      </c>
      <c r="D283">
        <v>113.33969999999999</v>
      </c>
      <c r="E283" t="s">
        <v>15</v>
      </c>
      <c r="F283" t="s">
        <v>15</v>
      </c>
      <c r="G283" t="s">
        <v>101</v>
      </c>
      <c r="H283">
        <v>2020</v>
      </c>
      <c r="I283">
        <v>0</v>
      </c>
      <c r="J283">
        <v>0</v>
      </c>
      <c r="K283">
        <v>0</v>
      </c>
      <c r="L283">
        <v>0</v>
      </c>
      <c r="M283" t="s">
        <v>133</v>
      </c>
    </row>
    <row r="284" spans="1:13" x14ac:dyDescent="0.3">
      <c r="A284" t="s">
        <v>23</v>
      </c>
      <c r="B284">
        <v>87.475300000000004</v>
      </c>
      <c r="C284">
        <v>105.16759999999999</v>
      </c>
      <c r="D284">
        <v>113.33969999999999</v>
      </c>
      <c r="E284" t="s">
        <v>15</v>
      </c>
      <c r="F284" t="s">
        <v>15</v>
      </c>
      <c r="G284" t="s">
        <v>102</v>
      </c>
      <c r="H284">
        <v>2020</v>
      </c>
      <c r="I284">
        <v>1.92</v>
      </c>
      <c r="J284">
        <v>201.92179199999998</v>
      </c>
      <c r="K284">
        <v>167.95257599999999</v>
      </c>
      <c r="L284">
        <v>33.969215999999989</v>
      </c>
      <c r="M284" t="s">
        <v>134</v>
      </c>
    </row>
    <row r="285" spans="1:13" x14ac:dyDescent="0.3">
      <c r="A285" t="s">
        <v>23</v>
      </c>
      <c r="B285">
        <v>87.475300000000004</v>
      </c>
      <c r="C285">
        <v>105.16759999999999</v>
      </c>
      <c r="D285">
        <v>113.33969999999999</v>
      </c>
      <c r="E285" t="s">
        <v>15</v>
      </c>
      <c r="F285" t="s">
        <v>15</v>
      </c>
      <c r="G285" t="s">
        <v>103</v>
      </c>
      <c r="H285">
        <v>2020</v>
      </c>
      <c r="I285">
        <v>0.28000000000000003</v>
      </c>
      <c r="J285">
        <v>29.446928</v>
      </c>
      <c r="K285">
        <v>24.493084000000003</v>
      </c>
      <c r="L285">
        <v>4.9538439999999966</v>
      </c>
      <c r="M285" t="s">
        <v>135</v>
      </c>
    </row>
    <row r="286" spans="1:13" x14ac:dyDescent="0.3">
      <c r="A286" t="s">
        <v>23</v>
      </c>
      <c r="B286">
        <v>87.475300000000004</v>
      </c>
      <c r="C286">
        <v>105.16759999999999</v>
      </c>
      <c r="D286">
        <v>113.33969999999999</v>
      </c>
      <c r="E286" t="s">
        <v>15</v>
      </c>
      <c r="F286" t="s">
        <v>15</v>
      </c>
      <c r="G286" t="s">
        <v>104</v>
      </c>
      <c r="H286">
        <v>2020</v>
      </c>
      <c r="I286">
        <v>3.14</v>
      </c>
      <c r="J286">
        <v>330.22626400000001</v>
      </c>
      <c r="K286">
        <v>274.67244200000005</v>
      </c>
      <c r="L286">
        <v>55.553821999999968</v>
      </c>
      <c r="M286" t="s">
        <v>136</v>
      </c>
    </row>
    <row r="287" spans="1:13" x14ac:dyDescent="0.3">
      <c r="A287" t="s">
        <v>23</v>
      </c>
      <c r="B287">
        <v>87.475300000000004</v>
      </c>
      <c r="C287">
        <v>105.16759999999999</v>
      </c>
      <c r="D287">
        <v>113.33969999999999</v>
      </c>
      <c r="E287" t="s">
        <v>15</v>
      </c>
      <c r="F287" t="s">
        <v>15</v>
      </c>
      <c r="G287" t="s">
        <v>105</v>
      </c>
      <c r="H287">
        <v>2020</v>
      </c>
      <c r="I287">
        <v>0</v>
      </c>
      <c r="J287">
        <v>0</v>
      </c>
      <c r="K287">
        <v>0</v>
      </c>
      <c r="L287">
        <v>0</v>
      </c>
      <c r="M287" t="s">
        <v>137</v>
      </c>
    </row>
    <row r="288" spans="1:13" x14ac:dyDescent="0.3">
      <c r="A288" t="s">
        <v>23</v>
      </c>
      <c r="B288">
        <v>87.475300000000004</v>
      </c>
      <c r="C288">
        <v>105.16759999999999</v>
      </c>
      <c r="D288">
        <v>113.33969999999999</v>
      </c>
      <c r="E288" t="s">
        <v>15</v>
      </c>
      <c r="F288" t="s">
        <v>15</v>
      </c>
      <c r="G288" t="s">
        <v>106</v>
      </c>
      <c r="H288">
        <v>2020</v>
      </c>
      <c r="I288">
        <v>1.21</v>
      </c>
      <c r="J288">
        <v>127.25279599999999</v>
      </c>
      <c r="K288">
        <v>105.845113</v>
      </c>
      <c r="L288">
        <v>21.407682999999992</v>
      </c>
      <c r="M288" t="s">
        <v>138</v>
      </c>
    </row>
    <row r="289" spans="1:13" x14ac:dyDescent="0.3">
      <c r="A289" t="s">
        <v>23</v>
      </c>
      <c r="B289">
        <v>87.475300000000004</v>
      </c>
      <c r="C289">
        <v>105.16759999999999</v>
      </c>
      <c r="D289">
        <v>113.33969999999999</v>
      </c>
      <c r="E289" t="s">
        <v>15</v>
      </c>
      <c r="F289" t="s">
        <v>15</v>
      </c>
      <c r="G289" t="s">
        <v>107</v>
      </c>
      <c r="H289">
        <v>2021</v>
      </c>
      <c r="I289">
        <v>0</v>
      </c>
      <c r="J289">
        <v>0</v>
      </c>
      <c r="K289">
        <v>0</v>
      </c>
      <c r="L289">
        <v>0</v>
      </c>
      <c r="M289" t="s">
        <v>139</v>
      </c>
    </row>
    <row r="290" spans="1:13" x14ac:dyDescent="0.3">
      <c r="A290" t="s">
        <v>23</v>
      </c>
      <c r="B290">
        <v>46.819099999999999</v>
      </c>
      <c r="C290">
        <v>50.104399999999998</v>
      </c>
      <c r="D290">
        <v>56.1631</v>
      </c>
      <c r="E290" t="s">
        <v>112</v>
      </c>
      <c r="F290" t="s">
        <v>112</v>
      </c>
      <c r="G290" t="s">
        <v>98</v>
      </c>
      <c r="H290">
        <v>2020</v>
      </c>
      <c r="I290">
        <v>0</v>
      </c>
      <c r="J290">
        <v>0</v>
      </c>
      <c r="K290">
        <v>0</v>
      </c>
      <c r="L290">
        <v>0</v>
      </c>
      <c r="M290" t="s">
        <v>131</v>
      </c>
    </row>
    <row r="291" spans="1:13" x14ac:dyDescent="0.3">
      <c r="A291" t="s">
        <v>23</v>
      </c>
      <c r="B291">
        <v>46.819099999999999</v>
      </c>
      <c r="C291">
        <v>50.104399999999998</v>
      </c>
      <c r="D291">
        <v>56.1631</v>
      </c>
      <c r="E291" t="s">
        <v>112</v>
      </c>
      <c r="F291" t="s">
        <v>112</v>
      </c>
      <c r="G291" t="s">
        <v>100</v>
      </c>
      <c r="H291">
        <v>2020</v>
      </c>
      <c r="I291">
        <v>0</v>
      </c>
      <c r="J291">
        <v>0</v>
      </c>
      <c r="K291">
        <v>0</v>
      </c>
      <c r="L291">
        <v>0</v>
      </c>
      <c r="M291" t="s">
        <v>132</v>
      </c>
    </row>
    <row r="292" spans="1:13" x14ac:dyDescent="0.3">
      <c r="A292" t="s">
        <v>23</v>
      </c>
      <c r="B292">
        <v>46.819099999999999</v>
      </c>
      <c r="C292">
        <v>50.104399999999998</v>
      </c>
      <c r="D292">
        <v>56.1631</v>
      </c>
      <c r="E292" t="s">
        <v>112</v>
      </c>
      <c r="F292" t="s">
        <v>112</v>
      </c>
      <c r="G292" t="s">
        <v>101</v>
      </c>
      <c r="H292">
        <v>2020</v>
      </c>
      <c r="I292">
        <v>0</v>
      </c>
      <c r="J292">
        <v>0</v>
      </c>
      <c r="K292">
        <v>0</v>
      </c>
      <c r="L292">
        <v>0</v>
      </c>
      <c r="M292" t="s">
        <v>133</v>
      </c>
    </row>
    <row r="293" spans="1:13" x14ac:dyDescent="0.3">
      <c r="A293" t="s">
        <v>23</v>
      </c>
      <c r="B293">
        <v>46.819099999999999</v>
      </c>
      <c r="C293">
        <v>50.104399999999998</v>
      </c>
      <c r="D293">
        <v>56.1631</v>
      </c>
      <c r="E293" t="s">
        <v>112</v>
      </c>
      <c r="F293" t="s">
        <v>112</v>
      </c>
      <c r="G293" t="s">
        <v>102</v>
      </c>
      <c r="H293">
        <v>2020</v>
      </c>
      <c r="I293">
        <v>4.5</v>
      </c>
      <c r="J293">
        <v>225.46979999999999</v>
      </c>
      <c r="K293">
        <v>210.68594999999999</v>
      </c>
      <c r="L293">
        <v>14.783850000000001</v>
      </c>
      <c r="M293" t="s">
        <v>134</v>
      </c>
    </row>
    <row r="294" spans="1:13" x14ac:dyDescent="0.3">
      <c r="A294" t="s">
        <v>23</v>
      </c>
      <c r="B294">
        <v>46.819099999999999</v>
      </c>
      <c r="C294">
        <v>50.104399999999998</v>
      </c>
      <c r="D294">
        <v>56.1631</v>
      </c>
      <c r="E294" t="s">
        <v>112</v>
      </c>
      <c r="F294" t="s">
        <v>112</v>
      </c>
      <c r="G294" t="s">
        <v>103</v>
      </c>
      <c r="H294">
        <v>2020</v>
      </c>
      <c r="I294">
        <v>1.72</v>
      </c>
      <c r="J294">
        <v>86.179567999999989</v>
      </c>
      <c r="K294">
        <v>80.528852000000001</v>
      </c>
      <c r="L294">
        <v>5.6507159999999885</v>
      </c>
      <c r="M294" t="s">
        <v>135</v>
      </c>
    </row>
    <row r="295" spans="1:13" x14ac:dyDescent="0.3">
      <c r="A295" t="s">
        <v>23</v>
      </c>
      <c r="B295">
        <v>46.819099999999999</v>
      </c>
      <c r="C295">
        <v>50.104399999999998</v>
      </c>
      <c r="D295">
        <v>56.1631</v>
      </c>
      <c r="E295" t="s">
        <v>112</v>
      </c>
      <c r="F295" t="s">
        <v>112</v>
      </c>
      <c r="G295" t="s">
        <v>104</v>
      </c>
      <c r="H295">
        <v>2020</v>
      </c>
      <c r="I295">
        <v>3.84</v>
      </c>
      <c r="J295">
        <v>192.40089599999999</v>
      </c>
      <c r="K295">
        <v>179.78534399999998</v>
      </c>
      <c r="L295">
        <v>12.615552000000008</v>
      </c>
      <c r="M295" t="s">
        <v>136</v>
      </c>
    </row>
    <row r="296" spans="1:13" x14ac:dyDescent="0.3">
      <c r="A296" t="s">
        <v>23</v>
      </c>
      <c r="B296">
        <v>46.819099999999999</v>
      </c>
      <c r="C296">
        <v>50.104399999999998</v>
      </c>
      <c r="D296">
        <v>56.1631</v>
      </c>
      <c r="E296" t="s">
        <v>112</v>
      </c>
      <c r="F296" t="s">
        <v>112</v>
      </c>
      <c r="G296" t="s">
        <v>105</v>
      </c>
      <c r="H296">
        <v>2020</v>
      </c>
      <c r="I296">
        <v>0</v>
      </c>
      <c r="J296">
        <v>0</v>
      </c>
      <c r="K296">
        <v>0</v>
      </c>
      <c r="L296">
        <v>0</v>
      </c>
      <c r="M296" t="s">
        <v>137</v>
      </c>
    </row>
    <row r="297" spans="1:13" x14ac:dyDescent="0.3">
      <c r="A297" t="s">
        <v>23</v>
      </c>
      <c r="B297">
        <v>46.819099999999999</v>
      </c>
      <c r="C297">
        <v>50.104399999999998</v>
      </c>
      <c r="D297">
        <v>56.1631</v>
      </c>
      <c r="E297" t="s">
        <v>112</v>
      </c>
      <c r="F297" t="s">
        <v>112</v>
      </c>
      <c r="G297" t="s">
        <v>106</v>
      </c>
      <c r="H297">
        <v>2020</v>
      </c>
      <c r="I297">
        <v>3.94</v>
      </c>
      <c r="J297">
        <v>197.41133599999998</v>
      </c>
      <c r="K297">
        <v>184.467254</v>
      </c>
      <c r="L297">
        <v>12.94408199999998</v>
      </c>
      <c r="M297" t="s">
        <v>138</v>
      </c>
    </row>
    <row r="298" spans="1:13" x14ac:dyDescent="0.3">
      <c r="A298" t="s">
        <v>23</v>
      </c>
      <c r="B298">
        <v>46.819099999999999</v>
      </c>
      <c r="C298">
        <v>50.104399999999998</v>
      </c>
      <c r="D298">
        <v>56.1631</v>
      </c>
      <c r="E298" t="s">
        <v>112</v>
      </c>
      <c r="F298" t="s">
        <v>112</v>
      </c>
      <c r="G298" t="s">
        <v>107</v>
      </c>
      <c r="H298">
        <v>2021</v>
      </c>
      <c r="I298">
        <v>0.14000000000000001</v>
      </c>
      <c r="J298">
        <v>7.0146160000000002</v>
      </c>
      <c r="K298">
        <v>6.5546740000000003</v>
      </c>
      <c r="L298">
        <v>0.45994199999999985</v>
      </c>
      <c r="M298" t="s">
        <v>139</v>
      </c>
    </row>
    <row r="299" spans="1:13" x14ac:dyDescent="0.3">
      <c r="A299" t="s">
        <v>24</v>
      </c>
      <c r="B299">
        <v>0.27179999999999999</v>
      </c>
      <c r="C299">
        <v>0.71799999999999997</v>
      </c>
      <c r="D299">
        <v>0.62529999999999997</v>
      </c>
      <c r="E299" t="s">
        <v>16</v>
      </c>
      <c r="F299" t="s">
        <v>16</v>
      </c>
      <c r="G299" t="s">
        <v>98</v>
      </c>
      <c r="H299">
        <v>2020</v>
      </c>
      <c r="I299">
        <v>1.47</v>
      </c>
      <c r="J299">
        <v>1.0554599999999998</v>
      </c>
      <c r="K299">
        <v>0.39954599999999996</v>
      </c>
      <c r="L299">
        <v>0.65591399999999989</v>
      </c>
      <c r="M299" t="s">
        <v>131</v>
      </c>
    </row>
    <row r="300" spans="1:13" x14ac:dyDescent="0.3">
      <c r="A300" t="s">
        <v>24</v>
      </c>
      <c r="B300">
        <v>0.27179999999999999</v>
      </c>
      <c r="C300">
        <v>0.71799999999999997</v>
      </c>
      <c r="D300">
        <v>0.62529999999999997</v>
      </c>
      <c r="E300" t="s">
        <v>16</v>
      </c>
      <c r="F300" t="s">
        <v>16</v>
      </c>
      <c r="G300" t="s">
        <v>100</v>
      </c>
      <c r="H300">
        <v>2020</v>
      </c>
      <c r="I300">
        <v>9.8800000000000008</v>
      </c>
      <c r="J300">
        <v>7.0938400000000001</v>
      </c>
      <c r="K300">
        <v>2.685384</v>
      </c>
      <c r="L300">
        <v>4.4084560000000002</v>
      </c>
      <c r="M300" t="s">
        <v>132</v>
      </c>
    </row>
    <row r="301" spans="1:13" x14ac:dyDescent="0.3">
      <c r="A301" t="s">
        <v>24</v>
      </c>
      <c r="B301">
        <v>0.27179999999999999</v>
      </c>
      <c r="C301">
        <v>0.71799999999999997</v>
      </c>
      <c r="D301">
        <v>0.62529999999999997</v>
      </c>
      <c r="E301" t="s">
        <v>16</v>
      </c>
      <c r="F301" t="s">
        <v>16</v>
      </c>
      <c r="G301" t="s">
        <v>101</v>
      </c>
      <c r="H301">
        <v>2020</v>
      </c>
      <c r="I301">
        <v>0.2</v>
      </c>
      <c r="J301">
        <v>0.14360000000000001</v>
      </c>
      <c r="K301">
        <v>5.4359999999999999E-2</v>
      </c>
      <c r="L301">
        <v>8.9240000000000014E-2</v>
      </c>
      <c r="M301" t="s">
        <v>133</v>
      </c>
    </row>
    <row r="302" spans="1:13" x14ac:dyDescent="0.3">
      <c r="A302" t="s">
        <v>24</v>
      </c>
      <c r="B302">
        <v>0.27179999999999999</v>
      </c>
      <c r="C302">
        <v>0.71799999999999997</v>
      </c>
      <c r="D302">
        <v>0.62529999999999997</v>
      </c>
      <c r="E302" t="s">
        <v>16</v>
      </c>
      <c r="F302" t="s">
        <v>16</v>
      </c>
      <c r="G302" t="s">
        <v>102</v>
      </c>
      <c r="H302">
        <v>2020</v>
      </c>
      <c r="I302">
        <v>3.65</v>
      </c>
      <c r="J302">
        <v>2.6206999999999998</v>
      </c>
      <c r="K302">
        <v>0.9920699999999999</v>
      </c>
      <c r="L302">
        <v>1.6286299999999998</v>
      </c>
      <c r="M302" t="s">
        <v>134</v>
      </c>
    </row>
    <row r="303" spans="1:13" x14ac:dyDescent="0.3">
      <c r="A303" t="s">
        <v>24</v>
      </c>
      <c r="B303">
        <v>0.27179999999999999</v>
      </c>
      <c r="C303">
        <v>0.71799999999999997</v>
      </c>
      <c r="D303">
        <v>0.62529999999999997</v>
      </c>
      <c r="E303" t="s">
        <v>16</v>
      </c>
      <c r="F303" t="s">
        <v>16</v>
      </c>
      <c r="G303" t="s">
        <v>103</v>
      </c>
      <c r="H303">
        <v>2020</v>
      </c>
      <c r="I303">
        <v>4.2699999999999996</v>
      </c>
      <c r="J303">
        <v>3.0658599999999994</v>
      </c>
      <c r="K303">
        <v>1.1605859999999999</v>
      </c>
      <c r="L303">
        <v>1.9052739999999995</v>
      </c>
      <c r="M303" t="s">
        <v>135</v>
      </c>
    </row>
    <row r="304" spans="1:13" x14ac:dyDescent="0.3">
      <c r="A304" t="s">
        <v>24</v>
      </c>
      <c r="B304">
        <v>0.27179999999999999</v>
      </c>
      <c r="C304">
        <v>0.71799999999999997</v>
      </c>
      <c r="D304">
        <v>0.62529999999999997</v>
      </c>
      <c r="E304" t="s">
        <v>16</v>
      </c>
      <c r="F304" t="s">
        <v>16</v>
      </c>
      <c r="G304" t="s">
        <v>104</v>
      </c>
      <c r="H304">
        <v>2020</v>
      </c>
      <c r="I304">
        <v>0.9</v>
      </c>
      <c r="J304">
        <v>0.6462</v>
      </c>
      <c r="K304">
        <v>0.24462</v>
      </c>
      <c r="L304">
        <v>0.40157999999999999</v>
      </c>
      <c r="M304" t="s">
        <v>136</v>
      </c>
    </row>
    <row r="305" spans="1:13" x14ac:dyDescent="0.3">
      <c r="A305" t="s">
        <v>24</v>
      </c>
      <c r="B305">
        <v>0.27179999999999999</v>
      </c>
      <c r="C305">
        <v>0.71799999999999997</v>
      </c>
      <c r="D305">
        <v>0.62529999999999997</v>
      </c>
      <c r="E305" t="s">
        <v>16</v>
      </c>
      <c r="F305" t="s">
        <v>16</v>
      </c>
      <c r="G305" t="s">
        <v>105</v>
      </c>
      <c r="H305">
        <v>2020</v>
      </c>
      <c r="I305">
        <v>3.47</v>
      </c>
      <c r="J305">
        <v>2.49146</v>
      </c>
      <c r="K305">
        <v>0.94314600000000004</v>
      </c>
      <c r="L305">
        <v>1.548314</v>
      </c>
      <c r="M305" t="s">
        <v>137</v>
      </c>
    </row>
    <row r="306" spans="1:13" x14ac:dyDescent="0.3">
      <c r="A306" t="s">
        <v>24</v>
      </c>
      <c r="B306">
        <v>0.27179999999999999</v>
      </c>
      <c r="C306">
        <v>0.71799999999999997</v>
      </c>
      <c r="D306">
        <v>0.62529999999999997</v>
      </c>
      <c r="E306" t="s">
        <v>16</v>
      </c>
      <c r="F306" t="s">
        <v>16</v>
      </c>
      <c r="G306" t="s">
        <v>106</v>
      </c>
      <c r="H306">
        <v>2020</v>
      </c>
      <c r="I306">
        <v>0</v>
      </c>
      <c r="J306">
        <v>0</v>
      </c>
      <c r="K306">
        <v>0</v>
      </c>
      <c r="L306">
        <v>0</v>
      </c>
      <c r="M306" t="s">
        <v>138</v>
      </c>
    </row>
    <row r="307" spans="1:13" x14ac:dyDescent="0.3">
      <c r="A307" t="s">
        <v>24</v>
      </c>
      <c r="B307">
        <v>0.27179999999999999</v>
      </c>
      <c r="C307">
        <v>0.71799999999999997</v>
      </c>
      <c r="D307">
        <v>0.62529999999999997</v>
      </c>
      <c r="E307" t="s">
        <v>16</v>
      </c>
      <c r="F307" t="s">
        <v>16</v>
      </c>
      <c r="G307" t="s">
        <v>107</v>
      </c>
      <c r="H307">
        <v>2021</v>
      </c>
      <c r="I307">
        <v>0</v>
      </c>
      <c r="J307">
        <v>0</v>
      </c>
      <c r="K307">
        <v>0</v>
      </c>
      <c r="L307">
        <v>0</v>
      </c>
      <c r="M307" t="s">
        <v>139</v>
      </c>
    </row>
    <row r="308" spans="1:13" x14ac:dyDescent="0.3">
      <c r="A308" t="s">
        <v>24</v>
      </c>
      <c r="B308">
        <v>0.2747</v>
      </c>
      <c r="C308">
        <v>0.51780000000000004</v>
      </c>
      <c r="D308">
        <v>0</v>
      </c>
      <c r="E308" t="s">
        <v>112</v>
      </c>
      <c r="F308" t="s">
        <v>112</v>
      </c>
      <c r="G308" t="s">
        <v>98</v>
      </c>
      <c r="H308">
        <v>2020</v>
      </c>
      <c r="I308">
        <v>0</v>
      </c>
      <c r="J308">
        <v>0</v>
      </c>
      <c r="K308">
        <v>0</v>
      </c>
      <c r="L308">
        <v>0</v>
      </c>
      <c r="M308" t="s">
        <v>131</v>
      </c>
    </row>
    <row r="309" spans="1:13" x14ac:dyDescent="0.3">
      <c r="A309" t="s">
        <v>24</v>
      </c>
      <c r="B309">
        <v>0.2747</v>
      </c>
      <c r="C309">
        <v>0.51780000000000004</v>
      </c>
      <c r="D309">
        <v>0</v>
      </c>
      <c r="E309" t="s">
        <v>112</v>
      </c>
      <c r="F309" t="s">
        <v>112</v>
      </c>
      <c r="G309" t="s">
        <v>100</v>
      </c>
      <c r="H309">
        <v>2020</v>
      </c>
      <c r="I309">
        <v>1.75</v>
      </c>
      <c r="J309">
        <v>0.90615000000000001</v>
      </c>
      <c r="K309">
        <v>0.48072500000000001</v>
      </c>
      <c r="L309">
        <v>0.425425</v>
      </c>
      <c r="M309" t="s">
        <v>132</v>
      </c>
    </row>
    <row r="310" spans="1:13" x14ac:dyDescent="0.3">
      <c r="A310" t="s">
        <v>24</v>
      </c>
      <c r="B310">
        <v>0.2747</v>
      </c>
      <c r="C310">
        <v>0.51780000000000004</v>
      </c>
      <c r="D310">
        <v>0</v>
      </c>
      <c r="E310" t="s">
        <v>112</v>
      </c>
      <c r="F310" t="s">
        <v>112</v>
      </c>
      <c r="G310" t="s">
        <v>101</v>
      </c>
      <c r="H310">
        <v>2020</v>
      </c>
      <c r="I310">
        <v>0.3</v>
      </c>
      <c r="J310">
        <v>0.15534000000000001</v>
      </c>
      <c r="K310">
        <v>8.2409999999999997E-2</v>
      </c>
      <c r="L310">
        <v>7.2930000000000009E-2</v>
      </c>
      <c r="M310" t="s">
        <v>133</v>
      </c>
    </row>
    <row r="311" spans="1:13" x14ac:dyDescent="0.3">
      <c r="A311" t="s">
        <v>24</v>
      </c>
      <c r="B311">
        <v>0.2747</v>
      </c>
      <c r="C311">
        <v>0.51780000000000004</v>
      </c>
      <c r="D311">
        <v>0</v>
      </c>
      <c r="E311" t="s">
        <v>112</v>
      </c>
      <c r="F311" t="s">
        <v>112</v>
      </c>
      <c r="G311" t="s">
        <v>102</v>
      </c>
      <c r="H311">
        <v>2020</v>
      </c>
      <c r="I311">
        <v>1.9</v>
      </c>
      <c r="J311">
        <v>0.98382000000000003</v>
      </c>
      <c r="K311">
        <v>0.52193000000000001</v>
      </c>
      <c r="L311">
        <v>0.46189000000000002</v>
      </c>
      <c r="M311" t="s">
        <v>134</v>
      </c>
    </row>
    <row r="312" spans="1:13" x14ac:dyDescent="0.3">
      <c r="A312" t="s">
        <v>24</v>
      </c>
      <c r="B312">
        <v>0.2747</v>
      </c>
      <c r="C312">
        <v>0.51780000000000004</v>
      </c>
      <c r="D312">
        <v>0</v>
      </c>
      <c r="E312" t="s">
        <v>112</v>
      </c>
      <c r="F312" t="s">
        <v>112</v>
      </c>
      <c r="G312" t="s">
        <v>103</v>
      </c>
      <c r="H312">
        <v>2020</v>
      </c>
      <c r="I312">
        <v>4.83</v>
      </c>
      <c r="J312">
        <v>2.5009740000000003</v>
      </c>
      <c r="K312">
        <v>1.3268010000000001</v>
      </c>
      <c r="L312">
        <v>1.1741730000000001</v>
      </c>
      <c r="M312" t="s">
        <v>135</v>
      </c>
    </row>
    <row r="313" spans="1:13" x14ac:dyDescent="0.3">
      <c r="A313" t="s">
        <v>24</v>
      </c>
      <c r="B313">
        <v>0.2747</v>
      </c>
      <c r="C313">
        <v>0.51780000000000004</v>
      </c>
      <c r="D313">
        <v>0</v>
      </c>
      <c r="E313" t="s">
        <v>112</v>
      </c>
      <c r="F313" t="s">
        <v>112</v>
      </c>
      <c r="G313" t="s">
        <v>104</v>
      </c>
      <c r="H313">
        <v>2020</v>
      </c>
      <c r="I313">
        <v>1.21</v>
      </c>
      <c r="J313">
        <v>0.62653800000000004</v>
      </c>
      <c r="K313">
        <v>0.33238699999999999</v>
      </c>
      <c r="L313">
        <v>0.29415100000000005</v>
      </c>
      <c r="M313" t="s">
        <v>136</v>
      </c>
    </row>
    <row r="314" spans="1:13" x14ac:dyDescent="0.3">
      <c r="A314" t="s">
        <v>24</v>
      </c>
      <c r="B314">
        <v>0.2747</v>
      </c>
      <c r="C314">
        <v>0.51780000000000004</v>
      </c>
      <c r="D314">
        <v>0</v>
      </c>
      <c r="E314" t="s">
        <v>112</v>
      </c>
      <c r="F314" t="s">
        <v>112</v>
      </c>
      <c r="G314" t="s">
        <v>105</v>
      </c>
      <c r="H314">
        <v>2020</v>
      </c>
      <c r="I314">
        <v>0.57999999999999996</v>
      </c>
      <c r="J314">
        <v>0.30032399999999998</v>
      </c>
      <c r="K314">
        <v>0.159326</v>
      </c>
      <c r="L314">
        <v>0.14099799999999998</v>
      </c>
      <c r="M314" t="s">
        <v>137</v>
      </c>
    </row>
    <row r="315" spans="1:13" x14ac:dyDescent="0.3">
      <c r="A315" t="s">
        <v>24</v>
      </c>
      <c r="B315">
        <v>0.2747</v>
      </c>
      <c r="C315">
        <v>0.51780000000000004</v>
      </c>
      <c r="D315">
        <v>0</v>
      </c>
      <c r="E315" t="s">
        <v>112</v>
      </c>
      <c r="F315" t="s">
        <v>112</v>
      </c>
      <c r="G315" t="s">
        <v>106</v>
      </c>
      <c r="H315">
        <v>2020</v>
      </c>
      <c r="I315">
        <v>0</v>
      </c>
      <c r="J315">
        <v>0</v>
      </c>
      <c r="K315">
        <v>0</v>
      </c>
      <c r="L315">
        <v>0</v>
      </c>
      <c r="M315" t="s">
        <v>138</v>
      </c>
    </row>
    <row r="316" spans="1:13" x14ac:dyDescent="0.3">
      <c r="A316" t="s">
        <v>24</v>
      </c>
      <c r="B316">
        <v>0.2747</v>
      </c>
      <c r="C316">
        <v>0.51780000000000004</v>
      </c>
      <c r="D316">
        <v>0</v>
      </c>
      <c r="E316" t="s">
        <v>112</v>
      </c>
      <c r="F316" t="s">
        <v>112</v>
      </c>
      <c r="G316" t="s">
        <v>107</v>
      </c>
      <c r="H316">
        <v>2021</v>
      </c>
      <c r="I316">
        <v>0.32</v>
      </c>
      <c r="J316">
        <v>0.16569600000000001</v>
      </c>
      <c r="K316">
        <v>8.7903999999999996E-2</v>
      </c>
      <c r="L316">
        <v>7.7792000000000014E-2</v>
      </c>
      <c r="M316" t="s">
        <v>139</v>
      </c>
    </row>
    <row r="317" spans="1:13" x14ac:dyDescent="0.3">
      <c r="A317" t="s">
        <v>24</v>
      </c>
      <c r="B317">
        <v>0.37009999999999998</v>
      </c>
      <c r="C317">
        <v>0.91020000000000001</v>
      </c>
      <c r="D317">
        <v>0.82740000000000002</v>
      </c>
      <c r="E317" t="s">
        <v>116</v>
      </c>
      <c r="F317" t="s">
        <v>116</v>
      </c>
      <c r="G317" t="s">
        <v>98</v>
      </c>
      <c r="H317">
        <v>2020</v>
      </c>
      <c r="I317">
        <v>0.01</v>
      </c>
      <c r="J317">
        <v>9.1020000000000007E-3</v>
      </c>
      <c r="K317">
        <v>3.7009999999999999E-3</v>
      </c>
      <c r="L317">
        <v>5.4010000000000013E-3</v>
      </c>
      <c r="M317" t="s">
        <v>131</v>
      </c>
    </row>
    <row r="318" spans="1:13" x14ac:dyDescent="0.3">
      <c r="A318" t="s">
        <v>24</v>
      </c>
      <c r="B318">
        <v>0.37009999999999998</v>
      </c>
      <c r="C318">
        <v>0.91020000000000001</v>
      </c>
      <c r="D318">
        <v>0.82740000000000002</v>
      </c>
      <c r="E318" t="s">
        <v>116</v>
      </c>
      <c r="F318" t="s">
        <v>116</v>
      </c>
      <c r="G318" t="s">
        <v>100</v>
      </c>
      <c r="H318">
        <v>2020</v>
      </c>
      <c r="I318">
        <v>1.88</v>
      </c>
      <c r="J318">
        <v>1.711176</v>
      </c>
      <c r="K318">
        <v>0.69578799999999996</v>
      </c>
      <c r="L318">
        <v>1.0153880000000002</v>
      </c>
      <c r="M318" t="s">
        <v>132</v>
      </c>
    </row>
    <row r="319" spans="1:13" x14ac:dyDescent="0.3">
      <c r="A319" t="s">
        <v>24</v>
      </c>
      <c r="B319">
        <v>0.37009999999999998</v>
      </c>
      <c r="C319">
        <v>0.91020000000000001</v>
      </c>
      <c r="D319">
        <v>0.82740000000000002</v>
      </c>
      <c r="E319" t="s">
        <v>116</v>
      </c>
      <c r="F319" t="s">
        <v>116</v>
      </c>
      <c r="G319" t="s">
        <v>101</v>
      </c>
      <c r="H319">
        <v>2020</v>
      </c>
      <c r="I319">
        <v>0</v>
      </c>
      <c r="J319">
        <v>0</v>
      </c>
      <c r="K319">
        <v>0</v>
      </c>
      <c r="L319">
        <v>0</v>
      </c>
      <c r="M319" t="s">
        <v>133</v>
      </c>
    </row>
    <row r="320" spans="1:13" x14ac:dyDescent="0.3">
      <c r="A320" t="s">
        <v>24</v>
      </c>
      <c r="B320">
        <v>0.37009999999999998</v>
      </c>
      <c r="C320">
        <v>0.91020000000000001</v>
      </c>
      <c r="D320">
        <v>0.82740000000000002</v>
      </c>
      <c r="E320" t="s">
        <v>116</v>
      </c>
      <c r="F320" t="s">
        <v>116</v>
      </c>
      <c r="G320" t="s">
        <v>102</v>
      </c>
      <c r="H320">
        <v>2020</v>
      </c>
      <c r="I320">
        <v>0.94</v>
      </c>
      <c r="J320">
        <v>0.85558800000000002</v>
      </c>
      <c r="K320">
        <v>0.34789399999999998</v>
      </c>
      <c r="L320">
        <v>0.50769400000000009</v>
      </c>
      <c r="M320" t="s">
        <v>134</v>
      </c>
    </row>
    <row r="321" spans="1:13" x14ac:dyDescent="0.3">
      <c r="A321" t="s">
        <v>24</v>
      </c>
      <c r="B321">
        <v>0.37009999999999998</v>
      </c>
      <c r="C321">
        <v>0.91020000000000001</v>
      </c>
      <c r="D321">
        <v>0.82740000000000002</v>
      </c>
      <c r="E321" t="s">
        <v>116</v>
      </c>
      <c r="F321" t="s">
        <v>116</v>
      </c>
      <c r="G321" t="s">
        <v>103</v>
      </c>
      <c r="H321">
        <v>2020</v>
      </c>
      <c r="I321">
        <v>0.56999999999999995</v>
      </c>
      <c r="J321">
        <v>0.518814</v>
      </c>
      <c r="K321">
        <v>0.21095699999999998</v>
      </c>
      <c r="L321">
        <v>0.30785700000000005</v>
      </c>
      <c r="M321" t="s">
        <v>135</v>
      </c>
    </row>
    <row r="322" spans="1:13" x14ac:dyDescent="0.3">
      <c r="A322" t="s">
        <v>24</v>
      </c>
      <c r="B322">
        <v>0.37009999999999998</v>
      </c>
      <c r="C322">
        <v>0.91020000000000001</v>
      </c>
      <c r="D322">
        <v>0.82740000000000002</v>
      </c>
      <c r="E322" t="s">
        <v>116</v>
      </c>
      <c r="F322" t="s">
        <v>116</v>
      </c>
      <c r="G322" t="s">
        <v>104</v>
      </c>
      <c r="H322">
        <v>2020</v>
      </c>
      <c r="I322">
        <v>1.33</v>
      </c>
      <c r="J322">
        <v>1.210566</v>
      </c>
      <c r="K322">
        <v>0.49223300000000003</v>
      </c>
      <c r="L322">
        <v>0.718333</v>
      </c>
      <c r="M322" t="s">
        <v>136</v>
      </c>
    </row>
    <row r="323" spans="1:13" x14ac:dyDescent="0.3">
      <c r="A323" t="s">
        <v>24</v>
      </c>
      <c r="B323">
        <v>0.37009999999999998</v>
      </c>
      <c r="C323">
        <v>0.91020000000000001</v>
      </c>
      <c r="D323">
        <v>0.82740000000000002</v>
      </c>
      <c r="E323" t="s">
        <v>116</v>
      </c>
      <c r="F323" t="s">
        <v>116</v>
      </c>
      <c r="G323" t="s">
        <v>105</v>
      </c>
      <c r="H323">
        <v>2020</v>
      </c>
      <c r="I323">
        <v>1.67</v>
      </c>
      <c r="J323">
        <v>1.5200339999999999</v>
      </c>
      <c r="K323">
        <v>0.61806699999999992</v>
      </c>
      <c r="L323">
        <v>0.90196699999999996</v>
      </c>
      <c r="M323" t="s">
        <v>137</v>
      </c>
    </row>
    <row r="324" spans="1:13" x14ac:dyDescent="0.3">
      <c r="A324" t="s">
        <v>24</v>
      </c>
      <c r="B324">
        <v>0.37009999999999998</v>
      </c>
      <c r="C324">
        <v>0.91020000000000001</v>
      </c>
      <c r="D324">
        <v>0.82740000000000002</v>
      </c>
      <c r="E324" t="s">
        <v>116</v>
      </c>
      <c r="F324" t="s">
        <v>116</v>
      </c>
      <c r="G324" t="s">
        <v>106</v>
      </c>
      <c r="H324">
        <v>2020</v>
      </c>
      <c r="I324">
        <v>0</v>
      </c>
      <c r="J324">
        <v>0</v>
      </c>
      <c r="K324">
        <v>0</v>
      </c>
      <c r="L324">
        <v>0</v>
      </c>
      <c r="M324" t="s">
        <v>138</v>
      </c>
    </row>
    <row r="325" spans="1:13" x14ac:dyDescent="0.3">
      <c r="A325" t="s">
        <v>24</v>
      </c>
      <c r="B325">
        <v>0.37009999999999998</v>
      </c>
      <c r="C325">
        <v>0.91020000000000001</v>
      </c>
      <c r="D325">
        <v>0.82740000000000002</v>
      </c>
      <c r="E325" t="s">
        <v>116</v>
      </c>
      <c r="F325" t="s">
        <v>116</v>
      </c>
      <c r="G325" t="s">
        <v>107</v>
      </c>
      <c r="H325">
        <v>2021</v>
      </c>
      <c r="I325">
        <v>5.61</v>
      </c>
      <c r="J325">
        <v>5.1062220000000007</v>
      </c>
      <c r="K325">
        <v>2.0762610000000001</v>
      </c>
      <c r="L325">
        <v>3.0299610000000006</v>
      </c>
      <c r="M325" t="s">
        <v>139</v>
      </c>
    </row>
    <row r="326" spans="1:13" x14ac:dyDescent="0.3">
      <c r="A326" t="s">
        <v>24</v>
      </c>
      <c r="B326">
        <v>0.51910000000000001</v>
      </c>
      <c r="C326">
        <v>0.96560000000000001</v>
      </c>
      <c r="D326">
        <v>0.80940000000000001</v>
      </c>
      <c r="E326" t="s">
        <v>115</v>
      </c>
      <c r="F326" t="s">
        <v>115</v>
      </c>
      <c r="G326" t="s">
        <v>98</v>
      </c>
      <c r="H326">
        <v>2020</v>
      </c>
      <c r="I326">
        <v>0</v>
      </c>
      <c r="J326">
        <v>0</v>
      </c>
      <c r="K326">
        <v>0</v>
      </c>
      <c r="L326">
        <v>0</v>
      </c>
      <c r="M326" t="s">
        <v>131</v>
      </c>
    </row>
    <row r="327" spans="1:13" x14ac:dyDescent="0.3">
      <c r="A327" t="s">
        <v>24</v>
      </c>
      <c r="B327">
        <v>0.51910000000000001</v>
      </c>
      <c r="C327">
        <v>0.96560000000000001</v>
      </c>
      <c r="D327">
        <v>0.80940000000000001</v>
      </c>
      <c r="E327" t="s">
        <v>115</v>
      </c>
      <c r="F327" t="s">
        <v>115</v>
      </c>
      <c r="G327" t="s">
        <v>100</v>
      </c>
      <c r="H327">
        <v>2020</v>
      </c>
      <c r="I327">
        <v>0</v>
      </c>
      <c r="J327">
        <v>0</v>
      </c>
      <c r="K327">
        <v>0</v>
      </c>
      <c r="L327">
        <v>0</v>
      </c>
      <c r="M327" t="s">
        <v>132</v>
      </c>
    </row>
    <row r="328" spans="1:13" x14ac:dyDescent="0.3">
      <c r="A328" t="s">
        <v>24</v>
      </c>
      <c r="B328">
        <v>0.51910000000000001</v>
      </c>
      <c r="C328">
        <v>0.96560000000000001</v>
      </c>
      <c r="D328">
        <v>0.80940000000000001</v>
      </c>
      <c r="E328" t="s">
        <v>115</v>
      </c>
      <c r="F328" t="s">
        <v>115</v>
      </c>
      <c r="G328" t="s">
        <v>101</v>
      </c>
      <c r="H328">
        <v>2020</v>
      </c>
      <c r="I328">
        <v>2.0099999999999998</v>
      </c>
      <c r="J328">
        <v>1.9408559999999999</v>
      </c>
      <c r="K328">
        <v>1.043391</v>
      </c>
      <c r="L328">
        <v>0.89746499999999996</v>
      </c>
      <c r="M328" t="s">
        <v>133</v>
      </c>
    </row>
    <row r="329" spans="1:13" x14ac:dyDescent="0.3">
      <c r="A329" t="s">
        <v>24</v>
      </c>
      <c r="B329">
        <v>0.51910000000000001</v>
      </c>
      <c r="C329">
        <v>0.96560000000000001</v>
      </c>
      <c r="D329">
        <v>0.80940000000000001</v>
      </c>
      <c r="E329" t="s">
        <v>115</v>
      </c>
      <c r="F329" t="s">
        <v>115</v>
      </c>
      <c r="G329" t="s">
        <v>102</v>
      </c>
      <c r="H329">
        <v>2020</v>
      </c>
      <c r="I329">
        <v>0</v>
      </c>
      <c r="J329">
        <v>0</v>
      </c>
      <c r="K329">
        <v>0</v>
      </c>
      <c r="L329">
        <v>0</v>
      </c>
      <c r="M329" t="s">
        <v>134</v>
      </c>
    </row>
    <row r="330" spans="1:13" x14ac:dyDescent="0.3">
      <c r="A330" t="s">
        <v>24</v>
      </c>
      <c r="B330">
        <v>0.51910000000000001</v>
      </c>
      <c r="C330">
        <v>0.96560000000000001</v>
      </c>
      <c r="D330">
        <v>0.80940000000000001</v>
      </c>
      <c r="E330" t="s">
        <v>115</v>
      </c>
      <c r="F330" t="s">
        <v>115</v>
      </c>
      <c r="G330" t="s">
        <v>103</v>
      </c>
      <c r="H330">
        <v>2020</v>
      </c>
      <c r="I330">
        <v>0</v>
      </c>
      <c r="J330">
        <v>0</v>
      </c>
      <c r="K330">
        <v>0</v>
      </c>
      <c r="L330">
        <v>0</v>
      </c>
      <c r="M330" t="s">
        <v>135</v>
      </c>
    </row>
    <row r="331" spans="1:13" x14ac:dyDescent="0.3">
      <c r="A331" t="s">
        <v>24</v>
      </c>
      <c r="B331">
        <v>0.51910000000000001</v>
      </c>
      <c r="C331">
        <v>0.96560000000000001</v>
      </c>
      <c r="D331">
        <v>0.80940000000000001</v>
      </c>
      <c r="E331" t="s">
        <v>115</v>
      </c>
      <c r="F331" t="s">
        <v>115</v>
      </c>
      <c r="G331" t="s">
        <v>104</v>
      </c>
      <c r="H331">
        <v>2020</v>
      </c>
      <c r="I331">
        <v>0</v>
      </c>
      <c r="J331">
        <v>0</v>
      </c>
      <c r="K331">
        <v>0</v>
      </c>
      <c r="L331">
        <v>0</v>
      </c>
      <c r="M331" t="s">
        <v>136</v>
      </c>
    </row>
    <row r="332" spans="1:13" x14ac:dyDescent="0.3">
      <c r="A332" t="s">
        <v>24</v>
      </c>
      <c r="B332">
        <v>0.51910000000000001</v>
      </c>
      <c r="C332">
        <v>0.96560000000000001</v>
      </c>
      <c r="D332">
        <v>0.80940000000000001</v>
      </c>
      <c r="E332" t="s">
        <v>115</v>
      </c>
      <c r="F332" t="s">
        <v>115</v>
      </c>
      <c r="G332" t="s">
        <v>105</v>
      </c>
      <c r="H332">
        <v>2020</v>
      </c>
      <c r="I332">
        <v>0</v>
      </c>
      <c r="J332">
        <v>0</v>
      </c>
      <c r="K332">
        <v>0</v>
      </c>
      <c r="L332">
        <v>0</v>
      </c>
      <c r="M332" t="s">
        <v>137</v>
      </c>
    </row>
    <row r="333" spans="1:13" x14ac:dyDescent="0.3">
      <c r="A333" t="s">
        <v>24</v>
      </c>
      <c r="B333">
        <v>0.51910000000000001</v>
      </c>
      <c r="C333">
        <v>0.96560000000000001</v>
      </c>
      <c r="D333">
        <v>0.80940000000000001</v>
      </c>
      <c r="E333" t="s">
        <v>115</v>
      </c>
      <c r="F333" t="s">
        <v>115</v>
      </c>
      <c r="G333" t="s">
        <v>106</v>
      </c>
      <c r="H333">
        <v>2020</v>
      </c>
      <c r="I333">
        <v>0.12</v>
      </c>
      <c r="J333">
        <v>0.115872</v>
      </c>
      <c r="K333">
        <v>6.2292E-2</v>
      </c>
      <c r="L333">
        <v>5.3580000000000003E-2</v>
      </c>
      <c r="M333" t="s">
        <v>138</v>
      </c>
    </row>
    <row r="334" spans="1:13" x14ac:dyDescent="0.3">
      <c r="A334" t="s">
        <v>24</v>
      </c>
      <c r="B334">
        <v>0.51910000000000001</v>
      </c>
      <c r="C334">
        <v>0.96560000000000001</v>
      </c>
      <c r="D334">
        <v>0.80940000000000001</v>
      </c>
      <c r="E334" t="s">
        <v>115</v>
      </c>
      <c r="F334" t="s">
        <v>115</v>
      </c>
      <c r="G334" t="s">
        <v>107</v>
      </c>
      <c r="H334">
        <v>2021</v>
      </c>
      <c r="I334">
        <v>0.36</v>
      </c>
      <c r="J334">
        <v>0.34761599999999998</v>
      </c>
      <c r="K334">
        <v>0.18687599999999999</v>
      </c>
      <c r="L334">
        <v>0.16073999999999999</v>
      </c>
      <c r="M334" t="s">
        <v>139</v>
      </c>
    </row>
    <row r="335" spans="1:13" x14ac:dyDescent="0.3">
      <c r="A335" t="s">
        <v>25</v>
      </c>
      <c r="B335">
        <v>10.1981</v>
      </c>
      <c r="C335">
        <v>16.788399999999999</v>
      </c>
      <c r="D335">
        <v>0</v>
      </c>
      <c r="E335" t="s">
        <v>112</v>
      </c>
      <c r="F335" t="s">
        <v>112</v>
      </c>
      <c r="G335" t="s">
        <v>98</v>
      </c>
      <c r="H335">
        <v>2020</v>
      </c>
      <c r="I335">
        <v>0</v>
      </c>
      <c r="J335">
        <v>0</v>
      </c>
      <c r="K335">
        <v>0</v>
      </c>
      <c r="L335">
        <v>0</v>
      </c>
      <c r="M335" t="s">
        <v>131</v>
      </c>
    </row>
    <row r="336" spans="1:13" x14ac:dyDescent="0.3">
      <c r="A336" t="s">
        <v>25</v>
      </c>
      <c r="B336">
        <v>10.1981</v>
      </c>
      <c r="C336">
        <v>16.788399999999999</v>
      </c>
      <c r="D336">
        <v>0</v>
      </c>
      <c r="E336" t="s">
        <v>112</v>
      </c>
      <c r="F336" t="s">
        <v>112</v>
      </c>
      <c r="G336" t="s">
        <v>100</v>
      </c>
      <c r="H336">
        <v>2020</v>
      </c>
      <c r="I336">
        <v>4.47</v>
      </c>
      <c r="J336">
        <v>75.044147999999993</v>
      </c>
      <c r="K336">
        <v>45.585507</v>
      </c>
      <c r="L336">
        <v>29.458640999999993</v>
      </c>
      <c r="M336" t="s">
        <v>132</v>
      </c>
    </row>
    <row r="337" spans="1:13" x14ac:dyDescent="0.3">
      <c r="A337" t="s">
        <v>25</v>
      </c>
      <c r="B337">
        <v>10.1981</v>
      </c>
      <c r="C337">
        <v>16.788399999999999</v>
      </c>
      <c r="D337">
        <v>0</v>
      </c>
      <c r="E337" t="s">
        <v>112</v>
      </c>
      <c r="F337" t="s">
        <v>112</v>
      </c>
      <c r="G337" t="s">
        <v>101</v>
      </c>
      <c r="H337">
        <v>2020</v>
      </c>
      <c r="I337">
        <v>1.17</v>
      </c>
      <c r="J337">
        <v>19.642427999999999</v>
      </c>
      <c r="K337">
        <v>11.931777</v>
      </c>
      <c r="L337">
        <v>7.7106509999999986</v>
      </c>
      <c r="M337" t="s">
        <v>133</v>
      </c>
    </row>
    <row r="338" spans="1:13" x14ac:dyDescent="0.3">
      <c r="A338" t="s">
        <v>25</v>
      </c>
      <c r="B338">
        <v>10.1981</v>
      </c>
      <c r="C338">
        <v>16.788399999999999</v>
      </c>
      <c r="D338">
        <v>0</v>
      </c>
      <c r="E338" t="s">
        <v>112</v>
      </c>
      <c r="F338" t="s">
        <v>112</v>
      </c>
      <c r="G338" t="s">
        <v>102</v>
      </c>
      <c r="H338">
        <v>2020</v>
      </c>
      <c r="I338">
        <v>0.03</v>
      </c>
      <c r="J338">
        <v>0.50365199999999999</v>
      </c>
      <c r="K338">
        <v>0.30594300000000002</v>
      </c>
      <c r="L338">
        <v>0.19770899999999997</v>
      </c>
      <c r="M338" t="s">
        <v>134</v>
      </c>
    </row>
    <row r="339" spans="1:13" x14ac:dyDescent="0.3">
      <c r="A339" t="s">
        <v>25</v>
      </c>
      <c r="B339">
        <v>10.1981</v>
      </c>
      <c r="C339">
        <v>16.788399999999999</v>
      </c>
      <c r="D339">
        <v>0</v>
      </c>
      <c r="E339" t="s">
        <v>112</v>
      </c>
      <c r="F339" t="s">
        <v>112</v>
      </c>
      <c r="G339" t="s">
        <v>103</v>
      </c>
      <c r="H339">
        <v>2020</v>
      </c>
      <c r="I339">
        <v>0</v>
      </c>
      <c r="J339">
        <v>0</v>
      </c>
      <c r="K339">
        <v>0</v>
      </c>
      <c r="L339">
        <v>0</v>
      </c>
      <c r="M339" t="s">
        <v>135</v>
      </c>
    </row>
    <row r="340" spans="1:13" x14ac:dyDescent="0.3">
      <c r="A340" t="s">
        <v>25</v>
      </c>
      <c r="B340">
        <v>10.1981</v>
      </c>
      <c r="C340">
        <v>16.788399999999999</v>
      </c>
      <c r="D340">
        <v>0</v>
      </c>
      <c r="E340" t="s">
        <v>112</v>
      </c>
      <c r="F340" t="s">
        <v>112</v>
      </c>
      <c r="G340" t="s">
        <v>104</v>
      </c>
      <c r="H340">
        <v>2020</v>
      </c>
      <c r="I340">
        <v>2.2799999999999998</v>
      </c>
      <c r="J340">
        <v>38.277551999999993</v>
      </c>
      <c r="K340">
        <v>23.251667999999999</v>
      </c>
      <c r="L340">
        <v>15.025883999999994</v>
      </c>
      <c r="M340" t="s">
        <v>136</v>
      </c>
    </row>
    <row r="341" spans="1:13" x14ac:dyDescent="0.3">
      <c r="A341" t="s">
        <v>25</v>
      </c>
      <c r="B341">
        <v>10.1981</v>
      </c>
      <c r="C341">
        <v>16.788399999999999</v>
      </c>
      <c r="D341">
        <v>0</v>
      </c>
      <c r="E341" t="s">
        <v>112</v>
      </c>
      <c r="F341" t="s">
        <v>112</v>
      </c>
      <c r="G341" t="s">
        <v>105</v>
      </c>
      <c r="H341">
        <v>2020</v>
      </c>
      <c r="I341">
        <v>0</v>
      </c>
      <c r="J341">
        <v>0</v>
      </c>
      <c r="K341">
        <v>0</v>
      </c>
      <c r="L341">
        <v>0</v>
      </c>
      <c r="M341" t="s">
        <v>137</v>
      </c>
    </row>
    <row r="342" spans="1:13" x14ac:dyDescent="0.3">
      <c r="A342" t="s">
        <v>25</v>
      </c>
      <c r="B342">
        <v>10.1981</v>
      </c>
      <c r="C342">
        <v>16.788399999999999</v>
      </c>
      <c r="D342">
        <v>0</v>
      </c>
      <c r="E342" t="s">
        <v>112</v>
      </c>
      <c r="F342" t="s">
        <v>112</v>
      </c>
      <c r="G342" t="s">
        <v>106</v>
      </c>
      <c r="H342">
        <v>2020</v>
      </c>
      <c r="I342">
        <v>0.27</v>
      </c>
      <c r="J342">
        <v>4.5328679999999997</v>
      </c>
      <c r="K342">
        <v>2.7534870000000002</v>
      </c>
      <c r="L342">
        <v>1.7793809999999994</v>
      </c>
      <c r="M342" t="s">
        <v>138</v>
      </c>
    </row>
    <row r="343" spans="1:13" x14ac:dyDescent="0.3">
      <c r="A343" t="s">
        <v>25</v>
      </c>
      <c r="B343">
        <v>10.1981</v>
      </c>
      <c r="C343">
        <v>16.788399999999999</v>
      </c>
      <c r="D343">
        <v>0</v>
      </c>
      <c r="E343" t="s">
        <v>112</v>
      </c>
      <c r="F343" t="s">
        <v>112</v>
      </c>
      <c r="G343" t="s">
        <v>107</v>
      </c>
      <c r="H343">
        <v>2021</v>
      </c>
      <c r="I343">
        <v>10.47</v>
      </c>
      <c r="J343">
        <v>175.77454800000001</v>
      </c>
      <c r="K343">
        <v>106.77410700000001</v>
      </c>
      <c r="L343">
        <v>69.000440999999995</v>
      </c>
      <c r="M343" t="s">
        <v>139</v>
      </c>
    </row>
    <row r="344" spans="1:13" x14ac:dyDescent="0.3">
      <c r="A344" t="s">
        <v>25</v>
      </c>
      <c r="B344">
        <v>7.8569000000000004</v>
      </c>
      <c r="C344">
        <v>15.6645</v>
      </c>
      <c r="D344">
        <v>18.649699999999999</v>
      </c>
      <c r="E344" t="s">
        <v>16</v>
      </c>
      <c r="F344" t="s">
        <v>16</v>
      </c>
      <c r="G344" t="s">
        <v>98</v>
      </c>
      <c r="H344">
        <v>2020</v>
      </c>
      <c r="I344">
        <v>0</v>
      </c>
      <c r="J344">
        <v>0</v>
      </c>
      <c r="K344">
        <v>0</v>
      </c>
      <c r="L344">
        <v>0</v>
      </c>
      <c r="M344" t="s">
        <v>131</v>
      </c>
    </row>
    <row r="345" spans="1:13" x14ac:dyDescent="0.3">
      <c r="A345" t="s">
        <v>25</v>
      </c>
      <c r="B345">
        <v>7.8569000000000004</v>
      </c>
      <c r="C345">
        <v>15.6645</v>
      </c>
      <c r="D345">
        <v>18.649699999999999</v>
      </c>
      <c r="E345" t="s">
        <v>16</v>
      </c>
      <c r="F345" t="s">
        <v>16</v>
      </c>
      <c r="G345" t="s">
        <v>100</v>
      </c>
      <c r="H345">
        <v>2020</v>
      </c>
      <c r="I345">
        <v>1.45</v>
      </c>
      <c r="J345">
        <v>22.713525000000001</v>
      </c>
      <c r="K345">
        <v>11.392505</v>
      </c>
      <c r="L345">
        <v>11.321020000000001</v>
      </c>
      <c r="M345" t="s">
        <v>132</v>
      </c>
    </row>
    <row r="346" spans="1:13" x14ac:dyDescent="0.3">
      <c r="A346" t="s">
        <v>25</v>
      </c>
      <c r="B346">
        <v>7.8569000000000004</v>
      </c>
      <c r="C346">
        <v>15.6645</v>
      </c>
      <c r="D346">
        <v>18.649699999999999</v>
      </c>
      <c r="E346" t="s">
        <v>16</v>
      </c>
      <c r="F346" t="s">
        <v>16</v>
      </c>
      <c r="G346" t="s">
        <v>101</v>
      </c>
      <c r="H346">
        <v>2020</v>
      </c>
      <c r="I346">
        <v>0</v>
      </c>
      <c r="J346">
        <v>0</v>
      </c>
      <c r="K346">
        <v>0</v>
      </c>
      <c r="L346">
        <v>0</v>
      </c>
      <c r="M346" t="s">
        <v>133</v>
      </c>
    </row>
    <row r="347" spans="1:13" x14ac:dyDescent="0.3">
      <c r="A347" t="s">
        <v>25</v>
      </c>
      <c r="B347">
        <v>7.8569000000000004</v>
      </c>
      <c r="C347">
        <v>15.6645</v>
      </c>
      <c r="D347">
        <v>18.649699999999999</v>
      </c>
      <c r="E347" t="s">
        <v>16</v>
      </c>
      <c r="F347" t="s">
        <v>16</v>
      </c>
      <c r="G347" t="s">
        <v>102</v>
      </c>
      <c r="H347">
        <v>2020</v>
      </c>
      <c r="I347">
        <v>1.0900000000000001</v>
      </c>
      <c r="J347">
        <v>17.074305000000003</v>
      </c>
      <c r="K347">
        <v>8.5640210000000003</v>
      </c>
      <c r="L347">
        <v>8.5102840000000022</v>
      </c>
      <c r="M347" t="s">
        <v>134</v>
      </c>
    </row>
    <row r="348" spans="1:13" x14ac:dyDescent="0.3">
      <c r="A348" t="s">
        <v>25</v>
      </c>
      <c r="B348">
        <v>7.8569000000000004</v>
      </c>
      <c r="C348">
        <v>15.6645</v>
      </c>
      <c r="D348">
        <v>18.649699999999999</v>
      </c>
      <c r="E348" t="s">
        <v>16</v>
      </c>
      <c r="F348" t="s">
        <v>16</v>
      </c>
      <c r="G348" t="s">
        <v>103</v>
      </c>
      <c r="H348">
        <v>2020</v>
      </c>
      <c r="I348">
        <v>0.96</v>
      </c>
      <c r="J348">
        <v>15.03792</v>
      </c>
      <c r="K348">
        <v>7.542624</v>
      </c>
      <c r="L348">
        <v>7.4952959999999997</v>
      </c>
      <c r="M348" t="s">
        <v>135</v>
      </c>
    </row>
    <row r="349" spans="1:13" x14ac:dyDescent="0.3">
      <c r="A349" t="s">
        <v>25</v>
      </c>
      <c r="B349">
        <v>7.8569000000000004</v>
      </c>
      <c r="C349">
        <v>15.6645</v>
      </c>
      <c r="D349">
        <v>18.649699999999999</v>
      </c>
      <c r="E349" t="s">
        <v>16</v>
      </c>
      <c r="F349" t="s">
        <v>16</v>
      </c>
      <c r="G349" t="s">
        <v>104</v>
      </c>
      <c r="H349">
        <v>2020</v>
      </c>
      <c r="I349">
        <v>3.35</v>
      </c>
      <c r="J349">
        <v>52.476075000000002</v>
      </c>
      <c r="K349">
        <v>26.320615000000004</v>
      </c>
      <c r="L349">
        <v>26.155459999999998</v>
      </c>
      <c r="M349" t="s">
        <v>136</v>
      </c>
    </row>
    <row r="350" spans="1:13" x14ac:dyDescent="0.3">
      <c r="A350" t="s">
        <v>25</v>
      </c>
      <c r="B350">
        <v>7.8569000000000004</v>
      </c>
      <c r="C350">
        <v>15.6645</v>
      </c>
      <c r="D350">
        <v>18.649699999999999</v>
      </c>
      <c r="E350" t="s">
        <v>16</v>
      </c>
      <c r="F350" t="s">
        <v>16</v>
      </c>
      <c r="G350" t="s">
        <v>105</v>
      </c>
      <c r="H350">
        <v>2020</v>
      </c>
      <c r="I350">
        <v>1.38</v>
      </c>
      <c r="J350">
        <v>21.617010000000001</v>
      </c>
      <c r="K350">
        <v>10.842521999999999</v>
      </c>
      <c r="L350">
        <v>10.774488000000002</v>
      </c>
      <c r="M350" t="s">
        <v>137</v>
      </c>
    </row>
    <row r="351" spans="1:13" x14ac:dyDescent="0.3">
      <c r="A351" t="s">
        <v>25</v>
      </c>
      <c r="B351">
        <v>7.8569000000000004</v>
      </c>
      <c r="C351">
        <v>15.6645</v>
      </c>
      <c r="D351">
        <v>18.649699999999999</v>
      </c>
      <c r="E351" t="s">
        <v>16</v>
      </c>
      <c r="F351" t="s">
        <v>16</v>
      </c>
      <c r="G351" t="s">
        <v>106</v>
      </c>
      <c r="H351">
        <v>2020</v>
      </c>
      <c r="I351">
        <v>0.7</v>
      </c>
      <c r="J351">
        <v>10.96515</v>
      </c>
      <c r="K351">
        <v>5.4998300000000002</v>
      </c>
      <c r="L351">
        <v>5.4653199999999993</v>
      </c>
      <c r="M351" t="s">
        <v>138</v>
      </c>
    </row>
    <row r="352" spans="1:13" x14ac:dyDescent="0.3">
      <c r="A352" t="s">
        <v>25</v>
      </c>
      <c r="B352">
        <v>7.8569000000000004</v>
      </c>
      <c r="C352">
        <v>15.6645</v>
      </c>
      <c r="D352">
        <v>18.649699999999999</v>
      </c>
      <c r="E352" t="s">
        <v>16</v>
      </c>
      <c r="F352" t="s">
        <v>16</v>
      </c>
      <c r="G352" t="s">
        <v>107</v>
      </c>
      <c r="H352">
        <v>2021</v>
      </c>
      <c r="I352">
        <v>1.39</v>
      </c>
      <c r="J352">
        <v>21.773654999999998</v>
      </c>
      <c r="K352">
        <v>10.921091000000001</v>
      </c>
      <c r="L352">
        <v>10.852563999999997</v>
      </c>
      <c r="M352" t="s">
        <v>139</v>
      </c>
    </row>
    <row r="353" spans="1:13" x14ac:dyDescent="0.3">
      <c r="A353" t="s">
        <v>26</v>
      </c>
      <c r="B353">
        <v>7.2300000000000003E-2</v>
      </c>
      <c r="C353">
        <v>0.17130000000000001</v>
      </c>
      <c r="D353">
        <v>0.15179999999999999</v>
      </c>
      <c r="E353" t="s">
        <v>115</v>
      </c>
      <c r="F353" t="s">
        <v>115</v>
      </c>
      <c r="G353" t="s">
        <v>98</v>
      </c>
      <c r="H353">
        <v>2020</v>
      </c>
      <c r="I353">
        <v>0</v>
      </c>
      <c r="J353">
        <v>0</v>
      </c>
      <c r="K353">
        <v>0</v>
      </c>
      <c r="L353">
        <v>0</v>
      </c>
      <c r="M353" t="s">
        <v>131</v>
      </c>
    </row>
    <row r="354" spans="1:13" x14ac:dyDescent="0.3">
      <c r="A354" t="s">
        <v>26</v>
      </c>
      <c r="B354">
        <v>7.2300000000000003E-2</v>
      </c>
      <c r="C354">
        <v>0.17130000000000001</v>
      </c>
      <c r="D354">
        <v>0.15179999999999999</v>
      </c>
      <c r="E354" t="s">
        <v>115</v>
      </c>
      <c r="F354" t="s">
        <v>115</v>
      </c>
      <c r="G354" t="s">
        <v>100</v>
      </c>
      <c r="H354">
        <v>2020</v>
      </c>
      <c r="I354">
        <v>0</v>
      </c>
      <c r="J354">
        <v>0</v>
      </c>
      <c r="K354">
        <v>0</v>
      </c>
      <c r="L354">
        <v>0</v>
      </c>
      <c r="M354" t="s">
        <v>132</v>
      </c>
    </row>
    <row r="355" spans="1:13" x14ac:dyDescent="0.3">
      <c r="A355" t="s">
        <v>26</v>
      </c>
      <c r="B355">
        <v>7.2300000000000003E-2</v>
      </c>
      <c r="C355">
        <v>0.17130000000000001</v>
      </c>
      <c r="D355">
        <v>0.15179999999999999</v>
      </c>
      <c r="E355" t="s">
        <v>115</v>
      </c>
      <c r="F355" t="s">
        <v>115</v>
      </c>
      <c r="G355" t="s">
        <v>101</v>
      </c>
      <c r="H355">
        <v>2020</v>
      </c>
      <c r="I355">
        <v>0.96</v>
      </c>
      <c r="J355">
        <v>0.16444800000000001</v>
      </c>
      <c r="K355">
        <v>6.9407999999999997E-2</v>
      </c>
      <c r="L355">
        <v>9.5040000000000013E-2</v>
      </c>
      <c r="M355" t="s">
        <v>133</v>
      </c>
    </row>
    <row r="356" spans="1:13" x14ac:dyDescent="0.3">
      <c r="A356" t="s">
        <v>26</v>
      </c>
      <c r="B356">
        <v>7.2300000000000003E-2</v>
      </c>
      <c r="C356">
        <v>0.17130000000000001</v>
      </c>
      <c r="D356">
        <v>0.15179999999999999</v>
      </c>
      <c r="E356" t="s">
        <v>115</v>
      </c>
      <c r="F356" t="s">
        <v>115</v>
      </c>
      <c r="G356" t="s">
        <v>102</v>
      </c>
      <c r="H356">
        <v>2020</v>
      </c>
      <c r="I356">
        <v>0.5</v>
      </c>
      <c r="J356">
        <v>8.5650000000000004E-2</v>
      </c>
      <c r="K356">
        <v>3.6150000000000002E-2</v>
      </c>
      <c r="L356">
        <v>4.9500000000000002E-2</v>
      </c>
      <c r="M356" t="s">
        <v>134</v>
      </c>
    </row>
    <row r="357" spans="1:13" x14ac:dyDescent="0.3">
      <c r="A357" t="s">
        <v>26</v>
      </c>
      <c r="B357">
        <v>7.2300000000000003E-2</v>
      </c>
      <c r="C357">
        <v>0.17130000000000001</v>
      </c>
      <c r="D357">
        <v>0.15179999999999999</v>
      </c>
      <c r="E357" t="s">
        <v>115</v>
      </c>
      <c r="F357" t="s">
        <v>115</v>
      </c>
      <c r="G357" t="s">
        <v>103</v>
      </c>
      <c r="H357">
        <v>2020</v>
      </c>
      <c r="I357">
        <v>0</v>
      </c>
      <c r="J357">
        <v>0</v>
      </c>
      <c r="K357">
        <v>0</v>
      </c>
      <c r="L357">
        <v>0</v>
      </c>
      <c r="M357" t="s">
        <v>135</v>
      </c>
    </row>
    <row r="358" spans="1:13" x14ac:dyDescent="0.3">
      <c r="A358" t="s">
        <v>26</v>
      </c>
      <c r="B358">
        <v>7.2300000000000003E-2</v>
      </c>
      <c r="C358">
        <v>0.17130000000000001</v>
      </c>
      <c r="D358">
        <v>0.15179999999999999</v>
      </c>
      <c r="E358" t="s">
        <v>115</v>
      </c>
      <c r="F358" t="s">
        <v>115</v>
      </c>
      <c r="G358" t="s">
        <v>104</v>
      </c>
      <c r="H358">
        <v>2020</v>
      </c>
      <c r="I358">
        <v>3.2</v>
      </c>
      <c r="J358">
        <v>0.54816000000000009</v>
      </c>
      <c r="K358">
        <v>0.23136000000000001</v>
      </c>
      <c r="L358">
        <v>0.31680000000000008</v>
      </c>
      <c r="M358" t="s">
        <v>136</v>
      </c>
    </row>
    <row r="359" spans="1:13" x14ac:dyDescent="0.3">
      <c r="A359" t="s">
        <v>26</v>
      </c>
      <c r="B359">
        <v>7.2300000000000003E-2</v>
      </c>
      <c r="C359">
        <v>0.17130000000000001</v>
      </c>
      <c r="D359">
        <v>0.15179999999999999</v>
      </c>
      <c r="E359" t="s">
        <v>115</v>
      </c>
      <c r="F359" t="s">
        <v>115</v>
      </c>
      <c r="G359" t="s">
        <v>105</v>
      </c>
      <c r="H359">
        <v>2020</v>
      </c>
      <c r="I359">
        <v>0.42</v>
      </c>
      <c r="J359">
        <v>7.1945999999999996E-2</v>
      </c>
      <c r="K359">
        <v>3.0366000000000001E-2</v>
      </c>
      <c r="L359">
        <v>4.1579999999999992E-2</v>
      </c>
      <c r="M359" t="s">
        <v>137</v>
      </c>
    </row>
    <row r="360" spans="1:13" x14ac:dyDescent="0.3">
      <c r="A360" t="s">
        <v>26</v>
      </c>
      <c r="B360">
        <v>7.2300000000000003E-2</v>
      </c>
      <c r="C360">
        <v>0.17130000000000001</v>
      </c>
      <c r="D360">
        <v>0.15179999999999999</v>
      </c>
      <c r="E360" t="s">
        <v>115</v>
      </c>
      <c r="F360" t="s">
        <v>115</v>
      </c>
      <c r="G360" t="s">
        <v>106</v>
      </c>
      <c r="H360">
        <v>2020</v>
      </c>
      <c r="I360">
        <v>0</v>
      </c>
      <c r="J360">
        <v>0</v>
      </c>
      <c r="K360">
        <v>0</v>
      </c>
      <c r="L360">
        <v>0</v>
      </c>
      <c r="M360" t="s">
        <v>138</v>
      </c>
    </row>
    <row r="361" spans="1:13" x14ac:dyDescent="0.3">
      <c r="A361" t="s">
        <v>26</v>
      </c>
      <c r="B361">
        <v>7.2300000000000003E-2</v>
      </c>
      <c r="C361">
        <v>0.17130000000000001</v>
      </c>
      <c r="D361">
        <v>0.15179999999999999</v>
      </c>
      <c r="E361" t="s">
        <v>115</v>
      </c>
      <c r="F361" t="s">
        <v>115</v>
      </c>
      <c r="G361" t="s">
        <v>107</v>
      </c>
      <c r="H361">
        <v>2021</v>
      </c>
      <c r="I361">
        <v>0.57999999999999996</v>
      </c>
      <c r="J361">
        <v>9.9353999999999998E-2</v>
      </c>
      <c r="K361">
        <v>4.1933999999999999E-2</v>
      </c>
      <c r="L361">
        <v>5.7419999999999999E-2</v>
      </c>
      <c r="M361" t="s">
        <v>139</v>
      </c>
    </row>
    <row r="362" spans="1:13" x14ac:dyDescent="0.3">
      <c r="A362" t="s">
        <v>26</v>
      </c>
      <c r="B362">
        <v>9.0899999999999995E-2</v>
      </c>
      <c r="C362">
        <v>0.20380000000000001</v>
      </c>
      <c r="D362">
        <v>0.18060000000000001</v>
      </c>
      <c r="E362" t="s">
        <v>16</v>
      </c>
      <c r="F362" t="s">
        <v>16</v>
      </c>
      <c r="G362" t="s">
        <v>98</v>
      </c>
      <c r="H362">
        <v>2020</v>
      </c>
      <c r="I362">
        <v>0</v>
      </c>
      <c r="J362">
        <v>0</v>
      </c>
      <c r="K362">
        <v>0</v>
      </c>
      <c r="L362">
        <v>0</v>
      </c>
      <c r="M362" t="s">
        <v>131</v>
      </c>
    </row>
    <row r="363" spans="1:13" x14ac:dyDescent="0.3">
      <c r="A363" t="s">
        <v>26</v>
      </c>
      <c r="B363">
        <v>9.0899999999999995E-2</v>
      </c>
      <c r="C363">
        <v>0.20380000000000001</v>
      </c>
      <c r="D363">
        <v>0.18060000000000001</v>
      </c>
      <c r="E363" t="s">
        <v>16</v>
      </c>
      <c r="F363" t="s">
        <v>16</v>
      </c>
      <c r="G363" t="s">
        <v>100</v>
      </c>
      <c r="H363">
        <v>2020</v>
      </c>
      <c r="I363">
        <v>0.03</v>
      </c>
      <c r="J363">
        <v>6.1139999999999996E-3</v>
      </c>
      <c r="K363">
        <v>2.7269999999999998E-3</v>
      </c>
      <c r="L363">
        <v>3.3869999999999998E-3</v>
      </c>
      <c r="M363" t="s">
        <v>132</v>
      </c>
    </row>
    <row r="364" spans="1:13" x14ac:dyDescent="0.3">
      <c r="A364" t="s">
        <v>26</v>
      </c>
      <c r="B364">
        <v>9.0899999999999995E-2</v>
      </c>
      <c r="C364">
        <v>0.20380000000000001</v>
      </c>
      <c r="D364">
        <v>0.18060000000000001</v>
      </c>
      <c r="E364" t="s">
        <v>16</v>
      </c>
      <c r="F364" t="s">
        <v>16</v>
      </c>
      <c r="G364" t="s">
        <v>101</v>
      </c>
      <c r="H364">
        <v>2020</v>
      </c>
      <c r="I364">
        <v>0</v>
      </c>
      <c r="J364">
        <v>0</v>
      </c>
      <c r="K364">
        <v>0</v>
      </c>
      <c r="L364">
        <v>0</v>
      </c>
      <c r="M364" t="s">
        <v>133</v>
      </c>
    </row>
    <row r="365" spans="1:13" x14ac:dyDescent="0.3">
      <c r="A365" t="s">
        <v>26</v>
      </c>
      <c r="B365">
        <v>9.0899999999999995E-2</v>
      </c>
      <c r="C365">
        <v>0.20380000000000001</v>
      </c>
      <c r="D365">
        <v>0.18060000000000001</v>
      </c>
      <c r="E365" t="s">
        <v>16</v>
      </c>
      <c r="F365" t="s">
        <v>16</v>
      </c>
      <c r="G365" t="s">
        <v>102</v>
      </c>
      <c r="H365">
        <v>2020</v>
      </c>
      <c r="I365">
        <v>0</v>
      </c>
      <c r="J365">
        <v>0</v>
      </c>
      <c r="K365">
        <v>0</v>
      </c>
      <c r="L365">
        <v>0</v>
      </c>
      <c r="M365" t="s">
        <v>134</v>
      </c>
    </row>
    <row r="366" spans="1:13" x14ac:dyDescent="0.3">
      <c r="A366" t="s">
        <v>26</v>
      </c>
      <c r="B366">
        <v>9.0899999999999995E-2</v>
      </c>
      <c r="C366">
        <v>0.20380000000000001</v>
      </c>
      <c r="D366">
        <v>0.18060000000000001</v>
      </c>
      <c r="E366" t="s">
        <v>16</v>
      </c>
      <c r="F366" t="s">
        <v>16</v>
      </c>
      <c r="G366" t="s">
        <v>103</v>
      </c>
      <c r="H366">
        <v>2020</v>
      </c>
      <c r="I366">
        <v>0.91</v>
      </c>
      <c r="J366">
        <v>0.18545800000000001</v>
      </c>
      <c r="K366">
        <v>8.2719000000000001E-2</v>
      </c>
      <c r="L366">
        <v>0.10273900000000001</v>
      </c>
      <c r="M366" t="s">
        <v>135</v>
      </c>
    </row>
    <row r="367" spans="1:13" x14ac:dyDescent="0.3">
      <c r="A367" t="s">
        <v>26</v>
      </c>
      <c r="B367">
        <v>9.0899999999999995E-2</v>
      </c>
      <c r="C367">
        <v>0.20380000000000001</v>
      </c>
      <c r="D367">
        <v>0.18060000000000001</v>
      </c>
      <c r="E367" t="s">
        <v>16</v>
      </c>
      <c r="F367" t="s">
        <v>16</v>
      </c>
      <c r="G367" t="s">
        <v>104</v>
      </c>
      <c r="H367">
        <v>2020</v>
      </c>
      <c r="I367">
        <v>0</v>
      </c>
      <c r="J367">
        <v>0</v>
      </c>
      <c r="K367">
        <v>0</v>
      </c>
      <c r="L367">
        <v>0</v>
      </c>
      <c r="M367" t="s">
        <v>136</v>
      </c>
    </row>
    <row r="368" spans="1:13" x14ac:dyDescent="0.3">
      <c r="A368" t="s">
        <v>26</v>
      </c>
      <c r="B368">
        <v>9.0899999999999995E-2</v>
      </c>
      <c r="C368">
        <v>0.20380000000000001</v>
      </c>
      <c r="D368">
        <v>0.18060000000000001</v>
      </c>
      <c r="E368" t="s">
        <v>16</v>
      </c>
      <c r="F368" t="s">
        <v>16</v>
      </c>
      <c r="G368" t="s">
        <v>105</v>
      </c>
      <c r="H368">
        <v>2020</v>
      </c>
      <c r="I368">
        <v>0</v>
      </c>
      <c r="J368">
        <v>0</v>
      </c>
      <c r="K368">
        <v>0</v>
      </c>
      <c r="L368">
        <v>0</v>
      </c>
      <c r="M368" t="s">
        <v>137</v>
      </c>
    </row>
    <row r="369" spans="1:13" x14ac:dyDescent="0.3">
      <c r="A369" t="s">
        <v>26</v>
      </c>
      <c r="B369">
        <v>9.0899999999999995E-2</v>
      </c>
      <c r="C369">
        <v>0.20380000000000001</v>
      </c>
      <c r="D369">
        <v>0.18060000000000001</v>
      </c>
      <c r="E369" t="s">
        <v>16</v>
      </c>
      <c r="F369" t="s">
        <v>16</v>
      </c>
      <c r="G369" t="s">
        <v>106</v>
      </c>
      <c r="H369">
        <v>2020</v>
      </c>
      <c r="I369">
        <v>1.26</v>
      </c>
      <c r="J369">
        <v>0.25678800000000002</v>
      </c>
      <c r="K369">
        <v>0.114534</v>
      </c>
      <c r="L369">
        <v>0.14225400000000002</v>
      </c>
      <c r="M369" t="s">
        <v>138</v>
      </c>
    </row>
    <row r="370" spans="1:13" x14ac:dyDescent="0.3">
      <c r="A370" t="s">
        <v>26</v>
      </c>
      <c r="B370">
        <v>9.0899999999999995E-2</v>
      </c>
      <c r="C370">
        <v>0.20380000000000001</v>
      </c>
      <c r="D370">
        <v>0.18060000000000001</v>
      </c>
      <c r="E370" t="s">
        <v>16</v>
      </c>
      <c r="F370" t="s">
        <v>16</v>
      </c>
      <c r="G370" t="s">
        <v>107</v>
      </c>
      <c r="H370">
        <v>2021</v>
      </c>
      <c r="I370">
        <v>0</v>
      </c>
      <c r="J370">
        <v>0</v>
      </c>
      <c r="K370">
        <v>0</v>
      </c>
      <c r="L370">
        <v>0</v>
      </c>
      <c r="M370" t="s">
        <v>139</v>
      </c>
    </row>
    <row r="371" spans="1:13" x14ac:dyDescent="0.3">
      <c r="A371" t="s">
        <v>26</v>
      </c>
      <c r="B371">
        <v>0.31590000000000001</v>
      </c>
      <c r="C371">
        <v>0.56240000000000001</v>
      </c>
      <c r="D371">
        <v>0.61580000000000001</v>
      </c>
      <c r="E371" t="s">
        <v>15</v>
      </c>
      <c r="F371" t="s">
        <v>15</v>
      </c>
      <c r="G371" t="s">
        <v>98</v>
      </c>
      <c r="H371">
        <v>2020</v>
      </c>
      <c r="I371">
        <v>0</v>
      </c>
      <c r="J371">
        <v>0</v>
      </c>
      <c r="K371">
        <v>0</v>
      </c>
      <c r="L371">
        <v>0</v>
      </c>
      <c r="M371" t="s">
        <v>131</v>
      </c>
    </row>
    <row r="372" spans="1:13" x14ac:dyDescent="0.3">
      <c r="A372" t="s">
        <v>26</v>
      </c>
      <c r="B372">
        <v>0.31590000000000001</v>
      </c>
      <c r="C372">
        <v>0.56240000000000001</v>
      </c>
      <c r="D372">
        <v>0.61580000000000001</v>
      </c>
      <c r="E372" t="s">
        <v>15</v>
      </c>
      <c r="F372" t="s">
        <v>15</v>
      </c>
      <c r="G372" t="s">
        <v>100</v>
      </c>
      <c r="H372">
        <v>2020</v>
      </c>
      <c r="I372">
        <v>0.57999999999999996</v>
      </c>
      <c r="J372">
        <v>0.32619199999999998</v>
      </c>
      <c r="K372">
        <v>0.183222</v>
      </c>
      <c r="L372">
        <v>0.14296999999999999</v>
      </c>
      <c r="M372" t="s">
        <v>132</v>
      </c>
    </row>
    <row r="373" spans="1:13" x14ac:dyDescent="0.3">
      <c r="A373" t="s">
        <v>26</v>
      </c>
      <c r="B373">
        <v>0.31590000000000001</v>
      </c>
      <c r="C373">
        <v>0.56240000000000001</v>
      </c>
      <c r="D373">
        <v>0.61580000000000001</v>
      </c>
      <c r="E373" t="s">
        <v>15</v>
      </c>
      <c r="F373" t="s">
        <v>15</v>
      </c>
      <c r="G373" t="s">
        <v>101</v>
      </c>
      <c r="H373">
        <v>2020</v>
      </c>
      <c r="I373">
        <v>0.15</v>
      </c>
      <c r="J373">
        <v>8.4360000000000004E-2</v>
      </c>
      <c r="K373">
        <v>4.7385000000000004E-2</v>
      </c>
      <c r="L373">
        <v>3.6975000000000001E-2</v>
      </c>
      <c r="M373" t="s">
        <v>133</v>
      </c>
    </row>
    <row r="374" spans="1:13" x14ac:dyDescent="0.3">
      <c r="A374" t="s">
        <v>26</v>
      </c>
      <c r="B374">
        <v>0.31590000000000001</v>
      </c>
      <c r="C374">
        <v>0.56240000000000001</v>
      </c>
      <c r="D374">
        <v>0.61580000000000001</v>
      </c>
      <c r="E374" t="s">
        <v>15</v>
      </c>
      <c r="F374" t="s">
        <v>15</v>
      </c>
      <c r="G374" t="s">
        <v>102</v>
      </c>
      <c r="H374">
        <v>2020</v>
      </c>
      <c r="I374">
        <v>0</v>
      </c>
      <c r="J374">
        <v>0</v>
      </c>
      <c r="K374">
        <v>0</v>
      </c>
      <c r="L374">
        <v>0</v>
      </c>
      <c r="M374" t="s">
        <v>134</v>
      </c>
    </row>
    <row r="375" spans="1:13" x14ac:dyDescent="0.3">
      <c r="A375" t="s">
        <v>26</v>
      </c>
      <c r="B375">
        <v>0.31590000000000001</v>
      </c>
      <c r="C375">
        <v>0.56240000000000001</v>
      </c>
      <c r="D375">
        <v>0.61580000000000001</v>
      </c>
      <c r="E375" t="s">
        <v>15</v>
      </c>
      <c r="F375" t="s">
        <v>15</v>
      </c>
      <c r="G375" t="s">
        <v>103</v>
      </c>
      <c r="H375">
        <v>2020</v>
      </c>
      <c r="I375">
        <v>0</v>
      </c>
      <c r="J375">
        <v>0</v>
      </c>
      <c r="K375">
        <v>0</v>
      </c>
      <c r="L375">
        <v>0</v>
      </c>
      <c r="M375" t="s">
        <v>135</v>
      </c>
    </row>
    <row r="376" spans="1:13" x14ac:dyDescent="0.3">
      <c r="A376" t="s">
        <v>26</v>
      </c>
      <c r="B376">
        <v>0.31590000000000001</v>
      </c>
      <c r="C376">
        <v>0.56240000000000001</v>
      </c>
      <c r="D376">
        <v>0.61580000000000001</v>
      </c>
      <c r="E376" t="s">
        <v>15</v>
      </c>
      <c r="F376" t="s">
        <v>15</v>
      </c>
      <c r="G376" t="s">
        <v>104</v>
      </c>
      <c r="H376">
        <v>2020</v>
      </c>
      <c r="I376">
        <v>2.4900000000000002</v>
      </c>
      <c r="J376">
        <v>1.4003760000000001</v>
      </c>
      <c r="K376">
        <v>0.78659100000000015</v>
      </c>
      <c r="L376">
        <v>0.61378499999999991</v>
      </c>
      <c r="M376" t="s">
        <v>136</v>
      </c>
    </row>
    <row r="377" spans="1:13" x14ac:dyDescent="0.3">
      <c r="A377" t="s">
        <v>26</v>
      </c>
      <c r="B377">
        <v>0.31590000000000001</v>
      </c>
      <c r="C377">
        <v>0.56240000000000001</v>
      </c>
      <c r="D377">
        <v>0.61580000000000001</v>
      </c>
      <c r="E377" t="s">
        <v>15</v>
      </c>
      <c r="F377" t="s">
        <v>15</v>
      </c>
      <c r="G377" t="s">
        <v>105</v>
      </c>
      <c r="H377">
        <v>2020</v>
      </c>
      <c r="I377">
        <v>0</v>
      </c>
      <c r="J377">
        <v>0</v>
      </c>
      <c r="K377">
        <v>0</v>
      </c>
      <c r="L377">
        <v>0</v>
      </c>
      <c r="M377" t="s">
        <v>137</v>
      </c>
    </row>
    <row r="378" spans="1:13" x14ac:dyDescent="0.3">
      <c r="A378" t="s">
        <v>26</v>
      </c>
      <c r="B378">
        <v>0.31590000000000001</v>
      </c>
      <c r="C378">
        <v>0.56240000000000001</v>
      </c>
      <c r="D378">
        <v>0.61580000000000001</v>
      </c>
      <c r="E378" t="s">
        <v>15</v>
      </c>
      <c r="F378" t="s">
        <v>15</v>
      </c>
      <c r="G378" t="s">
        <v>106</v>
      </c>
      <c r="H378">
        <v>2020</v>
      </c>
      <c r="I378">
        <v>0.31</v>
      </c>
      <c r="J378">
        <v>0.174344</v>
      </c>
      <c r="K378">
        <v>9.7929000000000002E-2</v>
      </c>
      <c r="L378">
        <v>7.6414999999999997E-2</v>
      </c>
      <c r="M378" t="s">
        <v>138</v>
      </c>
    </row>
    <row r="379" spans="1:13" x14ac:dyDescent="0.3">
      <c r="A379" t="s">
        <v>26</v>
      </c>
      <c r="B379">
        <v>0.31590000000000001</v>
      </c>
      <c r="C379">
        <v>0.56240000000000001</v>
      </c>
      <c r="D379">
        <v>0.61580000000000001</v>
      </c>
      <c r="E379" t="s">
        <v>15</v>
      </c>
      <c r="F379" t="s">
        <v>15</v>
      </c>
      <c r="G379" t="s">
        <v>107</v>
      </c>
      <c r="H379">
        <v>2021</v>
      </c>
      <c r="I379">
        <v>3.77</v>
      </c>
      <c r="J379">
        <v>2.1202480000000001</v>
      </c>
      <c r="K379">
        <v>1.1909430000000001</v>
      </c>
      <c r="L379">
        <v>0.92930500000000005</v>
      </c>
      <c r="M379" t="s">
        <v>139</v>
      </c>
    </row>
    <row r="380" spans="1:13" x14ac:dyDescent="0.3">
      <c r="A380" t="s">
        <v>27</v>
      </c>
      <c r="B380">
        <v>0.39729999999999999</v>
      </c>
      <c r="C380">
        <v>0.69679999999999997</v>
      </c>
      <c r="D380">
        <v>0.65169999999999995</v>
      </c>
      <c r="E380" t="s">
        <v>115</v>
      </c>
      <c r="F380" t="s">
        <v>115</v>
      </c>
      <c r="G380" t="s">
        <v>98</v>
      </c>
      <c r="H380">
        <v>2020</v>
      </c>
      <c r="I380">
        <v>9.68</v>
      </c>
      <c r="J380">
        <v>6.7450239999999999</v>
      </c>
      <c r="K380">
        <v>3.8458639999999997</v>
      </c>
      <c r="L380">
        <v>2.8991600000000002</v>
      </c>
      <c r="M380" t="s">
        <v>131</v>
      </c>
    </row>
    <row r="381" spans="1:13" x14ac:dyDescent="0.3">
      <c r="A381" t="s">
        <v>27</v>
      </c>
      <c r="B381">
        <v>0.39729999999999999</v>
      </c>
      <c r="C381">
        <v>0.69679999999999997</v>
      </c>
      <c r="D381">
        <v>0.65169999999999995</v>
      </c>
      <c r="E381" t="s">
        <v>115</v>
      </c>
      <c r="F381" t="s">
        <v>115</v>
      </c>
      <c r="G381" t="s">
        <v>100</v>
      </c>
      <c r="H381">
        <v>2020</v>
      </c>
      <c r="I381">
        <v>1.74</v>
      </c>
      <c r="J381">
        <v>1.212432</v>
      </c>
      <c r="K381">
        <v>0.69130199999999997</v>
      </c>
      <c r="L381">
        <v>0.52112999999999998</v>
      </c>
      <c r="M381" t="s">
        <v>132</v>
      </c>
    </row>
    <row r="382" spans="1:13" x14ac:dyDescent="0.3">
      <c r="A382" t="s">
        <v>27</v>
      </c>
      <c r="B382">
        <v>0.39729999999999999</v>
      </c>
      <c r="C382">
        <v>0.69679999999999997</v>
      </c>
      <c r="D382">
        <v>0.65169999999999995</v>
      </c>
      <c r="E382" t="s">
        <v>115</v>
      </c>
      <c r="F382" t="s">
        <v>115</v>
      </c>
      <c r="G382" t="s">
        <v>101</v>
      </c>
      <c r="H382">
        <v>2020</v>
      </c>
      <c r="I382">
        <v>1.72</v>
      </c>
      <c r="J382">
        <v>1.198496</v>
      </c>
      <c r="K382">
        <v>0.68335599999999996</v>
      </c>
      <c r="L382">
        <v>0.51514000000000004</v>
      </c>
      <c r="M382" t="s">
        <v>133</v>
      </c>
    </row>
    <row r="383" spans="1:13" x14ac:dyDescent="0.3">
      <c r="A383" t="s">
        <v>27</v>
      </c>
      <c r="B383">
        <v>0.39729999999999999</v>
      </c>
      <c r="C383">
        <v>0.69679999999999997</v>
      </c>
      <c r="D383">
        <v>0.65169999999999995</v>
      </c>
      <c r="E383" t="s">
        <v>115</v>
      </c>
      <c r="F383" t="s">
        <v>115</v>
      </c>
      <c r="G383" t="s">
        <v>102</v>
      </c>
      <c r="H383">
        <v>2020</v>
      </c>
      <c r="I383">
        <v>1.92</v>
      </c>
      <c r="J383">
        <v>1.3378559999999999</v>
      </c>
      <c r="K383">
        <v>0.76281599999999994</v>
      </c>
      <c r="L383">
        <v>0.57504</v>
      </c>
      <c r="M383" t="s">
        <v>134</v>
      </c>
    </row>
    <row r="384" spans="1:13" x14ac:dyDescent="0.3">
      <c r="A384" t="s">
        <v>27</v>
      </c>
      <c r="B384">
        <v>0.39729999999999999</v>
      </c>
      <c r="C384">
        <v>0.69679999999999997</v>
      </c>
      <c r="D384">
        <v>0.65169999999999995</v>
      </c>
      <c r="E384" t="s">
        <v>115</v>
      </c>
      <c r="F384" t="s">
        <v>115</v>
      </c>
      <c r="G384" t="s">
        <v>103</v>
      </c>
      <c r="H384">
        <v>2020</v>
      </c>
      <c r="I384">
        <v>2.87</v>
      </c>
      <c r="J384">
        <v>1.999816</v>
      </c>
      <c r="K384">
        <v>1.1402509999999999</v>
      </c>
      <c r="L384">
        <v>0.85956500000000013</v>
      </c>
      <c r="M384" t="s">
        <v>135</v>
      </c>
    </row>
    <row r="385" spans="1:13" x14ac:dyDescent="0.3">
      <c r="A385" t="s">
        <v>27</v>
      </c>
      <c r="B385">
        <v>0.39729999999999999</v>
      </c>
      <c r="C385">
        <v>0.69679999999999997</v>
      </c>
      <c r="D385">
        <v>0.65169999999999995</v>
      </c>
      <c r="E385" t="s">
        <v>115</v>
      </c>
      <c r="F385" t="s">
        <v>115</v>
      </c>
      <c r="G385" t="s">
        <v>104</v>
      </c>
      <c r="H385">
        <v>2020</v>
      </c>
      <c r="I385">
        <v>2.2000000000000002</v>
      </c>
      <c r="J385">
        <v>1.5329600000000001</v>
      </c>
      <c r="K385">
        <v>0.87406000000000006</v>
      </c>
      <c r="L385">
        <v>0.65890000000000004</v>
      </c>
      <c r="M385" t="s">
        <v>136</v>
      </c>
    </row>
    <row r="386" spans="1:13" x14ac:dyDescent="0.3">
      <c r="A386" t="s">
        <v>27</v>
      </c>
      <c r="B386">
        <v>0.39729999999999999</v>
      </c>
      <c r="C386">
        <v>0.69679999999999997</v>
      </c>
      <c r="D386">
        <v>0.65169999999999995</v>
      </c>
      <c r="E386" t="s">
        <v>115</v>
      </c>
      <c r="F386" t="s">
        <v>115</v>
      </c>
      <c r="G386" t="s">
        <v>105</v>
      </c>
      <c r="H386">
        <v>2020</v>
      </c>
      <c r="I386">
        <v>0</v>
      </c>
      <c r="J386">
        <v>0</v>
      </c>
      <c r="K386">
        <v>0</v>
      </c>
      <c r="L386">
        <v>0</v>
      </c>
      <c r="M386" t="s">
        <v>137</v>
      </c>
    </row>
    <row r="387" spans="1:13" x14ac:dyDescent="0.3">
      <c r="A387" t="s">
        <v>27</v>
      </c>
      <c r="B387">
        <v>0.39729999999999999</v>
      </c>
      <c r="C387">
        <v>0.69679999999999997</v>
      </c>
      <c r="D387">
        <v>0.65169999999999995</v>
      </c>
      <c r="E387" t="s">
        <v>115</v>
      </c>
      <c r="F387" t="s">
        <v>115</v>
      </c>
      <c r="G387" t="s">
        <v>106</v>
      </c>
      <c r="H387">
        <v>2020</v>
      </c>
      <c r="I387">
        <v>0.65</v>
      </c>
      <c r="J387">
        <v>0.45291999999999999</v>
      </c>
      <c r="K387">
        <v>0.258245</v>
      </c>
      <c r="L387">
        <v>0.19467499999999999</v>
      </c>
      <c r="M387" t="s">
        <v>138</v>
      </c>
    </row>
    <row r="388" spans="1:13" x14ac:dyDescent="0.3">
      <c r="A388" t="s">
        <v>27</v>
      </c>
      <c r="B388">
        <v>0.39729999999999999</v>
      </c>
      <c r="C388">
        <v>0.69679999999999997</v>
      </c>
      <c r="D388">
        <v>0.65169999999999995</v>
      </c>
      <c r="E388" t="s">
        <v>115</v>
      </c>
      <c r="F388" t="s">
        <v>115</v>
      </c>
      <c r="G388" t="s">
        <v>107</v>
      </c>
      <c r="H388">
        <v>2021</v>
      </c>
      <c r="I388">
        <v>3.22</v>
      </c>
      <c r="J388">
        <v>2.2436959999999999</v>
      </c>
      <c r="K388">
        <v>1.2793060000000001</v>
      </c>
      <c r="L388">
        <v>0.96438999999999986</v>
      </c>
      <c r="M388" t="s">
        <v>139</v>
      </c>
    </row>
    <row r="389" spans="1:13" x14ac:dyDescent="0.3">
      <c r="A389" t="s">
        <v>27</v>
      </c>
      <c r="B389">
        <v>0.30990000000000001</v>
      </c>
      <c r="C389">
        <v>0.60650000000000004</v>
      </c>
      <c r="D389">
        <v>0.62229999999999996</v>
      </c>
      <c r="E389" t="s">
        <v>116</v>
      </c>
      <c r="F389" t="s">
        <v>116</v>
      </c>
      <c r="G389" t="s">
        <v>98</v>
      </c>
      <c r="H389">
        <v>2020</v>
      </c>
      <c r="I389">
        <v>0</v>
      </c>
      <c r="J389">
        <v>0</v>
      </c>
      <c r="K389">
        <v>0</v>
      </c>
      <c r="L389">
        <v>0</v>
      </c>
      <c r="M389" t="s">
        <v>131</v>
      </c>
    </row>
    <row r="390" spans="1:13" x14ac:dyDescent="0.3">
      <c r="A390" t="s">
        <v>27</v>
      </c>
      <c r="B390">
        <v>0.30990000000000001</v>
      </c>
      <c r="C390">
        <v>0.60650000000000004</v>
      </c>
      <c r="D390">
        <v>0.62229999999999996</v>
      </c>
      <c r="E390" t="s">
        <v>116</v>
      </c>
      <c r="F390" t="s">
        <v>116</v>
      </c>
      <c r="G390" t="s">
        <v>100</v>
      </c>
      <c r="H390">
        <v>2020</v>
      </c>
      <c r="I390">
        <v>2.85</v>
      </c>
      <c r="J390">
        <v>1.7285250000000001</v>
      </c>
      <c r="K390">
        <v>0.88321500000000008</v>
      </c>
      <c r="L390">
        <v>0.84531000000000001</v>
      </c>
      <c r="M390" t="s">
        <v>132</v>
      </c>
    </row>
    <row r="391" spans="1:13" x14ac:dyDescent="0.3">
      <c r="A391" t="s">
        <v>27</v>
      </c>
      <c r="B391">
        <v>0.30990000000000001</v>
      </c>
      <c r="C391">
        <v>0.60650000000000004</v>
      </c>
      <c r="D391">
        <v>0.62229999999999996</v>
      </c>
      <c r="E391" t="s">
        <v>116</v>
      </c>
      <c r="F391" t="s">
        <v>116</v>
      </c>
      <c r="G391" t="s">
        <v>101</v>
      </c>
      <c r="H391">
        <v>2020</v>
      </c>
      <c r="I391">
        <v>6.27</v>
      </c>
      <c r="J391">
        <v>3.8027549999999999</v>
      </c>
      <c r="K391">
        <v>1.9430729999999998</v>
      </c>
      <c r="L391">
        <v>1.8596820000000001</v>
      </c>
      <c r="M391" t="s">
        <v>133</v>
      </c>
    </row>
    <row r="392" spans="1:13" x14ac:dyDescent="0.3">
      <c r="A392" t="s">
        <v>27</v>
      </c>
      <c r="B392">
        <v>0.30990000000000001</v>
      </c>
      <c r="C392">
        <v>0.60650000000000004</v>
      </c>
      <c r="D392">
        <v>0.62229999999999996</v>
      </c>
      <c r="E392" t="s">
        <v>116</v>
      </c>
      <c r="F392" t="s">
        <v>116</v>
      </c>
      <c r="G392" t="s">
        <v>102</v>
      </c>
      <c r="H392">
        <v>2020</v>
      </c>
      <c r="I392">
        <v>0</v>
      </c>
      <c r="J392">
        <v>0</v>
      </c>
      <c r="K392">
        <v>0</v>
      </c>
      <c r="L392">
        <v>0</v>
      </c>
      <c r="M392" t="s">
        <v>134</v>
      </c>
    </row>
    <row r="393" spans="1:13" x14ac:dyDescent="0.3">
      <c r="A393" t="s">
        <v>27</v>
      </c>
      <c r="B393">
        <v>0.30990000000000001</v>
      </c>
      <c r="C393">
        <v>0.60650000000000004</v>
      </c>
      <c r="D393">
        <v>0.62229999999999996</v>
      </c>
      <c r="E393" t="s">
        <v>116</v>
      </c>
      <c r="F393" t="s">
        <v>116</v>
      </c>
      <c r="G393" t="s">
        <v>103</v>
      </c>
      <c r="H393">
        <v>2020</v>
      </c>
      <c r="I393">
        <v>2.23</v>
      </c>
      <c r="J393">
        <v>1.352495</v>
      </c>
      <c r="K393">
        <v>0.69107700000000005</v>
      </c>
      <c r="L393">
        <v>0.66141799999999995</v>
      </c>
      <c r="M393" t="s">
        <v>135</v>
      </c>
    </row>
    <row r="394" spans="1:13" x14ac:dyDescent="0.3">
      <c r="A394" t="s">
        <v>27</v>
      </c>
      <c r="B394">
        <v>0.30990000000000001</v>
      </c>
      <c r="C394">
        <v>0.60650000000000004</v>
      </c>
      <c r="D394">
        <v>0.62229999999999996</v>
      </c>
      <c r="E394" t="s">
        <v>116</v>
      </c>
      <c r="F394" t="s">
        <v>116</v>
      </c>
      <c r="G394" t="s">
        <v>104</v>
      </c>
      <c r="H394">
        <v>2020</v>
      </c>
      <c r="I394">
        <v>0</v>
      </c>
      <c r="J394">
        <v>0</v>
      </c>
      <c r="K394">
        <v>0</v>
      </c>
      <c r="L394">
        <v>0</v>
      </c>
      <c r="M394" t="s">
        <v>136</v>
      </c>
    </row>
    <row r="395" spans="1:13" x14ac:dyDescent="0.3">
      <c r="A395" t="s">
        <v>27</v>
      </c>
      <c r="B395">
        <v>0.30990000000000001</v>
      </c>
      <c r="C395">
        <v>0.60650000000000004</v>
      </c>
      <c r="D395">
        <v>0.62229999999999996</v>
      </c>
      <c r="E395" t="s">
        <v>116</v>
      </c>
      <c r="F395" t="s">
        <v>116</v>
      </c>
      <c r="G395" t="s">
        <v>105</v>
      </c>
      <c r="H395">
        <v>2020</v>
      </c>
      <c r="I395">
        <v>0</v>
      </c>
      <c r="J395">
        <v>0</v>
      </c>
      <c r="K395">
        <v>0</v>
      </c>
      <c r="L395">
        <v>0</v>
      </c>
      <c r="M395" t="s">
        <v>137</v>
      </c>
    </row>
    <row r="396" spans="1:13" x14ac:dyDescent="0.3">
      <c r="A396" t="s">
        <v>27</v>
      </c>
      <c r="B396">
        <v>0.30990000000000001</v>
      </c>
      <c r="C396">
        <v>0.60650000000000004</v>
      </c>
      <c r="D396">
        <v>0.62229999999999996</v>
      </c>
      <c r="E396" t="s">
        <v>116</v>
      </c>
      <c r="F396" t="s">
        <v>116</v>
      </c>
      <c r="G396" t="s">
        <v>106</v>
      </c>
      <c r="H396">
        <v>2020</v>
      </c>
      <c r="I396">
        <v>0.2</v>
      </c>
      <c r="J396">
        <v>0.12130000000000002</v>
      </c>
      <c r="K396">
        <v>6.1980000000000007E-2</v>
      </c>
      <c r="L396">
        <v>5.9320000000000012E-2</v>
      </c>
      <c r="M396" t="s">
        <v>138</v>
      </c>
    </row>
    <row r="397" spans="1:13" x14ac:dyDescent="0.3">
      <c r="A397" t="s">
        <v>27</v>
      </c>
      <c r="B397">
        <v>0.30990000000000001</v>
      </c>
      <c r="C397">
        <v>0.60650000000000004</v>
      </c>
      <c r="D397">
        <v>0.62229999999999996</v>
      </c>
      <c r="E397" t="s">
        <v>116</v>
      </c>
      <c r="F397" t="s">
        <v>116</v>
      </c>
      <c r="G397" t="s">
        <v>107</v>
      </c>
      <c r="H397">
        <v>2021</v>
      </c>
      <c r="I397">
        <v>0</v>
      </c>
      <c r="J397">
        <v>0</v>
      </c>
      <c r="K397">
        <v>0</v>
      </c>
      <c r="L397">
        <v>0</v>
      </c>
      <c r="M397" t="s">
        <v>139</v>
      </c>
    </row>
    <row r="398" spans="1:13" x14ac:dyDescent="0.3">
      <c r="A398" t="s">
        <v>27</v>
      </c>
      <c r="B398">
        <v>0.4204</v>
      </c>
      <c r="C398">
        <v>0.67430000000000001</v>
      </c>
      <c r="D398">
        <v>0.70660000000000001</v>
      </c>
      <c r="E398" t="s">
        <v>15</v>
      </c>
      <c r="F398" t="s">
        <v>15</v>
      </c>
      <c r="G398" t="s">
        <v>98</v>
      </c>
      <c r="H398">
        <v>2020</v>
      </c>
      <c r="I398">
        <v>0</v>
      </c>
      <c r="J398">
        <v>0</v>
      </c>
      <c r="K398">
        <v>0</v>
      </c>
      <c r="L398">
        <v>0</v>
      </c>
      <c r="M398" t="s">
        <v>131</v>
      </c>
    </row>
    <row r="399" spans="1:13" x14ac:dyDescent="0.3">
      <c r="A399" t="s">
        <v>27</v>
      </c>
      <c r="B399">
        <v>0.4204</v>
      </c>
      <c r="C399">
        <v>0.67430000000000001</v>
      </c>
      <c r="D399">
        <v>0.70660000000000001</v>
      </c>
      <c r="E399" t="s">
        <v>15</v>
      </c>
      <c r="F399" t="s">
        <v>15</v>
      </c>
      <c r="G399" t="s">
        <v>100</v>
      </c>
      <c r="H399">
        <v>2020</v>
      </c>
      <c r="I399">
        <v>7.85</v>
      </c>
      <c r="J399">
        <v>5.2932550000000003</v>
      </c>
      <c r="K399">
        <v>3.3001399999999999</v>
      </c>
      <c r="L399">
        <v>1.9931150000000004</v>
      </c>
      <c r="M399" t="s">
        <v>132</v>
      </c>
    </row>
    <row r="400" spans="1:13" x14ac:dyDescent="0.3">
      <c r="A400" t="s">
        <v>27</v>
      </c>
      <c r="B400">
        <v>0.4204</v>
      </c>
      <c r="C400">
        <v>0.67430000000000001</v>
      </c>
      <c r="D400">
        <v>0.70660000000000001</v>
      </c>
      <c r="E400" t="s">
        <v>15</v>
      </c>
      <c r="F400" t="s">
        <v>15</v>
      </c>
      <c r="G400" t="s">
        <v>101</v>
      </c>
      <c r="H400">
        <v>2020</v>
      </c>
      <c r="I400">
        <v>2.82</v>
      </c>
      <c r="J400">
        <v>1.9015259999999998</v>
      </c>
      <c r="K400">
        <v>1.1855279999999999</v>
      </c>
      <c r="L400">
        <v>0.71599799999999991</v>
      </c>
      <c r="M400" t="s">
        <v>133</v>
      </c>
    </row>
    <row r="401" spans="1:13" x14ac:dyDescent="0.3">
      <c r="A401" t="s">
        <v>27</v>
      </c>
      <c r="B401">
        <v>0.4204</v>
      </c>
      <c r="C401">
        <v>0.67430000000000001</v>
      </c>
      <c r="D401">
        <v>0.70660000000000001</v>
      </c>
      <c r="E401" t="s">
        <v>15</v>
      </c>
      <c r="F401" t="s">
        <v>15</v>
      </c>
      <c r="G401" t="s">
        <v>102</v>
      </c>
      <c r="H401">
        <v>2020</v>
      </c>
      <c r="I401">
        <v>0</v>
      </c>
      <c r="J401">
        <v>0</v>
      </c>
      <c r="K401">
        <v>0</v>
      </c>
      <c r="L401">
        <v>0</v>
      </c>
      <c r="M401" t="s">
        <v>134</v>
      </c>
    </row>
    <row r="402" spans="1:13" x14ac:dyDescent="0.3">
      <c r="A402" t="s">
        <v>27</v>
      </c>
      <c r="B402">
        <v>0.4204</v>
      </c>
      <c r="C402">
        <v>0.67430000000000001</v>
      </c>
      <c r="D402">
        <v>0.70660000000000001</v>
      </c>
      <c r="E402" t="s">
        <v>15</v>
      </c>
      <c r="F402" t="s">
        <v>15</v>
      </c>
      <c r="G402" t="s">
        <v>103</v>
      </c>
      <c r="H402">
        <v>2020</v>
      </c>
      <c r="I402">
        <v>1.86</v>
      </c>
      <c r="J402">
        <v>1.2541980000000001</v>
      </c>
      <c r="K402">
        <v>0.78194400000000008</v>
      </c>
      <c r="L402">
        <v>0.47225400000000006</v>
      </c>
      <c r="M402" t="s">
        <v>135</v>
      </c>
    </row>
    <row r="403" spans="1:13" x14ac:dyDescent="0.3">
      <c r="A403" t="s">
        <v>27</v>
      </c>
      <c r="B403">
        <v>0.4204</v>
      </c>
      <c r="C403">
        <v>0.67430000000000001</v>
      </c>
      <c r="D403">
        <v>0.70660000000000001</v>
      </c>
      <c r="E403" t="s">
        <v>15</v>
      </c>
      <c r="F403" t="s">
        <v>15</v>
      </c>
      <c r="G403" t="s">
        <v>104</v>
      </c>
      <c r="H403">
        <v>2020</v>
      </c>
      <c r="I403">
        <v>2.04</v>
      </c>
      <c r="J403">
        <v>1.375572</v>
      </c>
      <c r="K403">
        <v>0.85761600000000004</v>
      </c>
      <c r="L403">
        <v>0.51795599999999997</v>
      </c>
      <c r="M403" t="s">
        <v>136</v>
      </c>
    </row>
    <row r="404" spans="1:13" x14ac:dyDescent="0.3">
      <c r="A404" t="s">
        <v>27</v>
      </c>
      <c r="B404">
        <v>0.4204</v>
      </c>
      <c r="C404">
        <v>0.67430000000000001</v>
      </c>
      <c r="D404">
        <v>0.70660000000000001</v>
      </c>
      <c r="E404" t="s">
        <v>15</v>
      </c>
      <c r="F404" t="s">
        <v>15</v>
      </c>
      <c r="G404" t="s">
        <v>105</v>
      </c>
      <c r="H404">
        <v>2020</v>
      </c>
      <c r="I404">
        <v>0.49</v>
      </c>
      <c r="J404">
        <v>0.33040700000000001</v>
      </c>
      <c r="K404">
        <v>0.20599599999999998</v>
      </c>
      <c r="L404">
        <v>0.12441100000000002</v>
      </c>
      <c r="M404" t="s">
        <v>137</v>
      </c>
    </row>
    <row r="405" spans="1:13" x14ac:dyDescent="0.3">
      <c r="A405" t="s">
        <v>27</v>
      </c>
      <c r="B405">
        <v>0.4204</v>
      </c>
      <c r="C405">
        <v>0.67430000000000001</v>
      </c>
      <c r="D405">
        <v>0.70660000000000001</v>
      </c>
      <c r="E405" t="s">
        <v>15</v>
      </c>
      <c r="F405" t="s">
        <v>15</v>
      </c>
      <c r="G405" t="s">
        <v>106</v>
      </c>
      <c r="H405">
        <v>2020</v>
      </c>
      <c r="I405">
        <v>0.44</v>
      </c>
      <c r="J405">
        <v>0.29669200000000001</v>
      </c>
      <c r="K405">
        <v>0.184976</v>
      </c>
      <c r="L405">
        <v>0.11171600000000001</v>
      </c>
      <c r="M405" t="s">
        <v>138</v>
      </c>
    </row>
    <row r="406" spans="1:13" x14ac:dyDescent="0.3">
      <c r="A406" t="s">
        <v>27</v>
      </c>
      <c r="B406">
        <v>0.4204</v>
      </c>
      <c r="C406">
        <v>0.67430000000000001</v>
      </c>
      <c r="D406">
        <v>0.70660000000000001</v>
      </c>
      <c r="E406" t="s">
        <v>15</v>
      </c>
      <c r="F406" t="s">
        <v>15</v>
      </c>
      <c r="G406" t="s">
        <v>107</v>
      </c>
      <c r="H406">
        <v>2021</v>
      </c>
      <c r="I406">
        <v>2.38</v>
      </c>
      <c r="J406">
        <v>1.6048339999999999</v>
      </c>
      <c r="K406">
        <v>1.0005519999999999</v>
      </c>
      <c r="L406">
        <v>0.60428199999999999</v>
      </c>
      <c r="M406" t="s">
        <v>139</v>
      </c>
    </row>
    <row r="407" spans="1:13" x14ac:dyDescent="0.3">
      <c r="A407" t="s">
        <v>27</v>
      </c>
      <c r="B407">
        <v>0.50549999999999995</v>
      </c>
      <c r="C407">
        <v>1.0416000000000001</v>
      </c>
      <c r="D407">
        <v>1.0714999999999999</v>
      </c>
      <c r="E407" t="s">
        <v>16</v>
      </c>
      <c r="F407" t="s">
        <v>16</v>
      </c>
      <c r="G407" t="s">
        <v>98</v>
      </c>
      <c r="H407">
        <v>2020</v>
      </c>
      <c r="I407">
        <v>0</v>
      </c>
      <c r="J407">
        <v>0</v>
      </c>
      <c r="K407">
        <v>0</v>
      </c>
      <c r="L407">
        <v>0</v>
      </c>
      <c r="M407" t="s">
        <v>131</v>
      </c>
    </row>
    <row r="408" spans="1:13" x14ac:dyDescent="0.3">
      <c r="A408" t="s">
        <v>27</v>
      </c>
      <c r="B408">
        <v>0.50549999999999995</v>
      </c>
      <c r="C408">
        <v>1.0416000000000001</v>
      </c>
      <c r="D408">
        <v>1.0714999999999999</v>
      </c>
      <c r="E408" t="s">
        <v>16</v>
      </c>
      <c r="F408" t="s">
        <v>16</v>
      </c>
      <c r="G408" t="s">
        <v>100</v>
      </c>
      <c r="H408">
        <v>2020</v>
      </c>
      <c r="I408">
        <v>0.6</v>
      </c>
      <c r="J408">
        <v>0.62496000000000007</v>
      </c>
      <c r="K408">
        <v>0.30329999999999996</v>
      </c>
      <c r="L408">
        <v>0.32166000000000011</v>
      </c>
      <c r="M408" t="s">
        <v>132</v>
      </c>
    </row>
    <row r="409" spans="1:13" x14ac:dyDescent="0.3">
      <c r="A409" t="s">
        <v>27</v>
      </c>
      <c r="B409">
        <v>0.50549999999999995</v>
      </c>
      <c r="C409">
        <v>1.0416000000000001</v>
      </c>
      <c r="D409">
        <v>1.0714999999999999</v>
      </c>
      <c r="E409" t="s">
        <v>16</v>
      </c>
      <c r="F409" t="s">
        <v>16</v>
      </c>
      <c r="G409" t="s">
        <v>101</v>
      </c>
      <c r="H409">
        <v>2020</v>
      </c>
      <c r="I409">
        <v>3.55</v>
      </c>
      <c r="J409">
        <v>3.6976800000000001</v>
      </c>
      <c r="K409">
        <v>1.7945249999999997</v>
      </c>
      <c r="L409">
        <v>1.9031550000000004</v>
      </c>
      <c r="M409" t="s">
        <v>133</v>
      </c>
    </row>
    <row r="410" spans="1:13" x14ac:dyDescent="0.3">
      <c r="A410" t="s">
        <v>27</v>
      </c>
      <c r="B410">
        <v>0.50549999999999995</v>
      </c>
      <c r="C410">
        <v>1.0416000000000001</v>
      </c>
      <c r="D410">
        <v>1.0714999999999999</v>
      </c>
      <c r="E410" t="s">
        <v>16</v>
      </c>
      <c r="F410" t="s">
        <v>16</v>
      </c>
      <c r="G410" t="s">
        <v>102</v>
      </c>
      <c r="H410">
        <v>2020</v>
      </c>
      <c r="I410">
        <v>0.87</v>
      </c>
      <c r="J410">
        <v>0.90619200000000011</v>
      </c>
      <c r="K410">
        <v>0.43978499999999993</v>
      </c>
      <c r="L410">
        <v>0.46640700000000018</v>
      </c>
      <c r="M410" t="s">
        <v>134</v>
      </c>
    </row>
    <row r="411" spans="1:13" x14ac:dyDescent="0.3">
      <c r="A411" t="s">
        <v>27</v>
      </c>
      <c r="B411">
        <v>0.50549999999999995</v>
      </c>
      <c r="C411">
        <v>1.0416000000000001</v>
      </c>
      <c r="D411">
        <v>1.0714999999999999</v>
      </c>
      <c r="E411" t="s">
        <v>16</v>
      </c>
      <c r="F411" t="s">
        <v>16</v>
      </c>
      <c r="G411" t="s">
        <v>103</v>
      </c>
      <c r="H411">
        <v>2020</v>
      </c>
      <c r="I411">
        <v>0</v>
      </c>
      <c r="J411">
        <v>0</v>
      </c>
      <c r="K411">
        <v>0</v>
      </c>
      <c r="L411">
        <v>0</v>
      </c>
      <c r="M411" t="s">
        <v>135</v>
      </c>
    </row>
    <row r="412" spans="1:13" x14ac:dyDescent="0.3">
      <c r="A412" t="s">
        <v>27</v>
      </c>
      <c r="B412">
        <v>0.50549999999999995</v>
      </c>
      <c r="C412">
        <v>1.0416000000000001</v>
      </c>
      <c r="D412">
        <v>1.0714999999999999</v>
      </c>
      <c r="E412" t="s">
        <v>16</v>
      </c>
      <c r="F412" t="s">
        <v>16</v>
      </c>
      <c r="G412" t="s">
        <v>104</v>
      </c>
      <c r="H412">
        <v>2020</v>
      </c>
      <c r="I412">
        <v>0.87</v>
      </c>
      <c r="J412">
        <v>0.90619200000000011</v>
      </c>
      <c r="K412">
        <v>0.43978499999999993</v>
      </c>
      <c r="L412">
        <v>0.46640700000000018</v>
      </c>
      <c r="M412" t="s">
        <v>136</v>
      </c>
    </row>
    <row r="413" spans="1:13" x14ac:dyDescent="0.3">
      <c r="A413" t="s">
        <v>27</v>
      </c>
      <c r="B413">
        <v>0.50549999999999995</v>
      </c>
      <c r="C413">
        <v>1.0416000000000001</v>
      </c>
      <c r="D413">
        <v>1.0714999999999999</v>
      </c>
      <c r="E413" t="s">
        <v>16</v>
      </c>
      <c r="F413" t="s">
        <v>16</v>
      </c>
      <c r="G413" t="s">
        <v>105</v>
      </c>
      <c r="H413">
        <v>2020</v>
      </c>
      <c r="I413">
        <v>0.04</v>
      </c>
      <c r="J413">
        <v>4.1664000000000007E-2</v>
      </c>
      <c r="K413">
        <v>2.0219999999999998E-2</v>
      </c>
      <c r="L413">
        <v>2.1444000000000008E-2</v>
      </c>
      <c r="M413" t="s">
        <v>137</v>
      </c>
    </row>
    <row r="414" spans="1:13" x14ac:dyDescent="0.3">
      <c r="A414" t="s">
        <v>27</v>
      </c>
      <c r="B414">
        <v>0.50549999999999995</v>
      </c>
      <c r="C414">
        <v>1.0416000000000001</v>
      </c>
      <c r="D414">
        <v>1.0714999999999999</v>
      </c>
      <c r="E414" t="s">
        <v>16</v>
      </c>
      <c r="F414" t="s">
        <v>16</v>
      </c>
      <c r="G414" t="s">
        <v>106</v>
      </c>
      <c r="H414">
        <v>2020</v>
      </c>
      <c r="I414">
        <v>0</v>
      </c>
      <c r="J414">
        <v>0</v>
      </c>
      <c r="K414">
        <v>0</v>
      </c>
      <c r="L414">
        <v>0</v>
      </c>
      <c r="M414" t="s">
        <v>138</v>
      </c>
    </row>
    <row r="415" spans="1:13" x14ac:dyDescent="0.3">
      <c r="A415" t="s">
        <v>27</v>
      </c>
      <c r="B415">
        <v>0.50549999999999995</v>
      </c>
      <c r="C415">
        <v>1.0416000000000001</v>
      </c>
      <c r="D415">
        <v>1.0714999999999999</v>
      </c>
      <c r="E415" t="s">
        <v>16</v>
      </c>
      <c r="F415" t="s">
        <v>16</v>
      </c>
      <c r="G415" t="s">
        <v>107</v>
      </c>
      <c r="H415">
        <v>2021</v>
      </c>
      <c r="I415">
        <v>0</v>
      </c>
      <c r="J415">
        <v>0</v>
      </c>
      <c r="K415">
        <v>0</v>
      </c>
      <c r="L415">
        <v>0</v>
      </c>
      <c r="M415" t="s">
        <v>139</v>
      </c>
    </row>
    <row r="416" spans="1:13" x14ac:dyDescent="0.3">
      <c r="A416" t="s">
        <v>27</v>
      </c>
      <c r="B416">
        <v>0.17050000000000001</v>
      </c>
      <c r="C416">
        <v>0.42820000000000003</v>
      </c>
      <c r="D416">
        <v>0</v>
      </c>
      <c r="E416" t="s">
        <v>112</v>
      </c>
      <c r="F416" t="s">
        <v>112</v>
      </c>
      <c r="G416" t="s">
        <v>98</v>
      </c>
      <c r="H416">
        <v>2020</v>
      </c>
      <c r="I416">
        <v>0</v>
      </c>
      <c r="J416">
        <v>0</v>
      </c>
      <c r="K416">
        <v>0</v>
      </c>
      <c r="L416">
        <v>0</v>
      </c>
      <c r="M416" t="s">
        <v>131</v>
      </c>
    </row>
    <row r="417" spans="1:13" x14ac:dyDescent="0.3">
      <c r="A417" t="s">
        <v>27</v>
      </c>
      <c r="B417">
        <v>0.17050000000000001</v>
      </c>
      <c r="C417">
        <v>0.42820000000000003</v>
      </c>
      <c r="D417">
        <v>0</v>
      </c>
      <c r="E417" t="s">
        <v>112</v>
      </c>
      <c r="F417" t="s">
        <v>112</v>
      </c>
      <c r="G417" t="s">
        <v>100</v>
      </c>
      <c r="H417">
        <v>2020</v>
      </c>
      <c r="I417">
        <v>2.2200000000000002</v>
      </c>
      <c r="J417">
        <v>0.95060400000000012</v>
      </c>
      <c r="K417">
        <v>0.37851000000000007</v>
      </c>
      <c r="L417">
        <v>0.5720940000000001</v>
      </c>
      <c r="M417" t="s">
        <v>132</v>
      </c>
    </row>
    <row r="418" spans="1:13" x14ac:dyDescent="0.3">
      <c r="A418" t="s">
        <v>27</v>
      </c>
      <c r="B418">
        <v>0.17050000000000001</v>
      </c>
      <c r="C418">
        <v>0.42820000000000003</v>
      </c>
      <c r="D418">
        <v>0</v>
      </c>
      <c r="E418" t="s">
        <v>112</v>
      </c>
      <c r="F418" t="s">
        <v>112</v>
      </c>
      <c r="G418" t="s">
        <v>101</v>
      </c>
      <c r="H418">
        <v>2020</v>
      </c>
      <c r="I418">
        <v>0.2</v>
      </c>
      <c r="J418">
        <v>8.5640000000000008E-2</v>
      </c>
      <c r="K418">
        <v>3.4100000000000005E-2</v>
      </c>
      <c r="L418">
        <v>5.1540000000000002E-2</v>
      </c>
      <c r="M418" t="s">
        <v>133</v>
      </c>
    </row>
    <row r="419" spans="1:13" x14ac:dyDescent="0.3">
      <c r="A419" t="s">
        <v>27</v>
      </c>
      <c r="B419">
        <v>0.17050000000000001</v>
      </c>
      <c r="C419">
        <v>0.42820000000000003</v>
      </c>
      <c r="D419">
        <v>0</v>
      </c>
      <c r="E419" t="s">
        <v>112</v>
      </c>
      <c r="F419" t="s">
        <v>112</v>
      </c>
      <c r="G419" t="s">
        <v>102</v>
      </c>
      <c r="H419">
        <v>2020</v>
      </c>
      <c r="I419">
        <v>4.13</v>
      </c>
      <c r="J419">
        <v>1.7684660000000001</v>
      </c>
      <c r="K419">
        <v>0.70416500000000004</v>
      </c>
      <c r="L419">
        <v>1.0643009999999999</v>
      </c>
      <c r="M419" t="s">
        <v>134</v>
      </c>
    </row>
    <row r="420" spans="1:13" x14ac:dyDescent="0.3">
      <c r="A420" t="s">
        <v>27</v>
      </c>
      <c r="B420">
        <v>0.17050000000000001</v>
      </c>
      <c r="C420">
        <v>0.42820000000000003</v>
      </c>
      <c r="D420">
        <v>0</v>
      </c>
      <c r="E420" t="s">
        <v>112</v>
      </c>
      <c r="F420" t="s">
        <v>112</v>
      </c>
      <c r="G420" t="s">
        <v>103</v>
      </c>
      <c r="H420">
        <v>2020</v>
      </c>
      <c r="I420">
        <v>2.0499999999999998</v>
      </c>
      <c r="J420">
        <v>0.87780999999999998</v>
      </c>
      <c r="K420">
        <v>0.34952499999999997</v>
      </c>
      <c r="L420">
        <v>0.528285</v>
      </c>
      <c r="M420" t="s">
        <v>135</v>
      </c>
    </row>
    <row r="421" spans="1:13" x14ac:dyDescent="0.3">
      <c r="A421" t="s">
        <v>27</v>
      </c>
      <c r="B421">
        <v>0.17050000000000001</v>
      </c>
      <c r="C421">
        <v>0.42820000000000003</v>
      </c>
      <c r="D421">
        <v>0</v>
      </c>
      <c r="E421" t="s">
        <v>112</v>
      </c>
      <c r="F421" t="s">
        <v>112</v>
      </c>
      <c r="G421" t="s">
        <v>104</v>
      </c>
      <c r="H421">
        <v>2020</v>
      </c>
      <c r="I421">
        <v>0.1</v>
      </c>
      <c r="J421">
        <v>4.2820000000000004E-2</v>
      </c>
      <c r="K421">
        <v>1.7050000000000003E-2</v>
      </c>
      <c r="L421">
        <v>2.5770000000000001E-2</v>
      </c>
      <c r="M421" t="s">
        <v>136</v>
      </c>
    </row>
    <row r="422" spans="1:13" x14ac:dyDescent="0.3">
      <c r="A422" t="s">
        <v>27</v>
      </c>
      <c r="B422">
        <v>0.17050000000000001</v>
      </c>
      <c r="C422">
        <v>0.42820000000000003</v>
      </c>
      <c r="D422">
        <v>0</v>
      </c>
      <c r="E422" t="s">
        <v>112</v>
      </c>
      <c r="F422" t="s">
        <v>112</v>
      </c>
      <c r="G422" t="s">
        <v>105</v>
      </c>
      <c r="H422">
        <v>2020</v>
      </c>
      <c r="I422">
        <v>2.39</v>
      </c>
      <c r="J422">
        <v>1.023398</v>
      </c>
      <c r="K422">
        <v>0.40749500000000005</v>
      </c>
      <c r="L422">
        <v>0.61590299999999998</v>
      </c>
      <c r="M422" t="s">
        <v>137</v>
      </c>
    </row>
    <row r="423" spans="1:13" x14ac:dyDescent="0.3">
      <c r="A423" t="s">
        <v>27</v>
      </c>
      <c r="B423">
        <v>0.17050000000000001</v>
      </c>
      <c r="C423">
        <v>0.42820000000000003</v>
      </c>
      <c r="D423">
        <v>0</v>
      </c>
      <c r="E423" t="s">
        <v>112</v>
      </c>
      <c r="F423" t="s">
        <v>112</v>
      </c>
      <c r="G423" t="s">
        <v>106</v>
      </c>
      <c r="H423">
        <v>2020</v>
      </c>
      <c r="I423">
        <v>0.63</v>
      </c>
      <c r="J423">
        <v>0.26976600000000001</v>
      </c>
      <c r="K423">
        <v>0.10741500000000001</v>
      </c>
      <c r="L423">
        <v>0.162351</v>
      </c>
      <c r="M423" t="s">
        <v>138</v>
      </c>
    </row>
    <row r="424" spans="1:13" x14ac:dyDescent="0.3">
      <c r="A424" t="s">
        <v>27</v>
      </c>
      <c r="B424">
        <v>0.17050000000000001</v>
      </c>
      <c r="C424">
        <v>0.42820000000000003</v>
      </c>
      <c r="D424">
        <v>0</v>
      </c>
      <c r="E424" t="s">
        <v>112</v>
      </c>
      <c r="F424" t="s">
        <v>112</v>
      </c>
      <c r="G424" t="s">
        <v>107</v>
      </c>
      <c r="H424">
        <v>2021</v>
      </c>
      <c r="I424">
        <v>0</v>
      </c>
      <c r="J424">
        <v>0</v>
      </c>
      <c r="K424">
        <v>0</v>
      </c>
      <c r="L424">
        <v>0</v>
      </c>
      <c r="M424" t="s">
        <v>139</v>
      </c>
    </row>
    <row r="425" spans="1:13" x14ac:dyDescent="0.3">
      <c r="A425" t="s">
        <v>28</v>
      </c>
      <c r="B425">
        <v>157.6224</v>
      </c>
      <c r="C425">
        <v>228.166</v>
      </c>
      <c r="D425">
        <v>209.9813</v>
      </c>
      <c r="E425" t="s">
        <v>112</v>
      </c>
      <c r="F425" t="s">
        <v>112</v>
      </c>
      <c r="G425" t="s">
        <v>98</v>
      </c>
      <c r="H425">
        <v>2020</v>
      </c>
      <c r="I425">
        <v>0.17</v>
      </c>
      <c r="J425">
        <v>38.788220000000003</v>
      </c>
      <c r="K425">
        <v>26.795808000000001</v>
      </c>
      <c r="L425">
        <v>11.992412000000002</v>
      </c>
      <c r="M425" t="s">
        <v>131</v>
      </c>
    </row>
    <row r="426" spans="1:13" x14ac:dyDescent="0.3">
      <c r="A426" t="s">
        <v>28</v>
      </c>
      <c r="B426">
        <v>157.6224</v>
      </c>
      <c r="C426">
        <v>228.166</v>
      </c>
      <c r="D426">
        <v>209.9813</v>
      </c>
      <c r="E426" t="s">
        <v>112</v>
      </c>
      <c r="F426" t="s">
        <v>112</v>
      </c>
      <c r="G426" t="s">
        <v>100</v>
      </c>
      <c r="H426">
        <v>2020</v>
      </c>
      <c r="I426">
        <v>1.1399999999999999</v>
      </c>
      <c r="J426">
        <v>260.10924</v>
      </c>
      <c r="K426">
        <v>179.68953599999998</v>
      </c>
      <c r="L426">
        <v>80.419704000000024</v>
      </c>
      <c r="M426" t="s">
        <v>132</v>
      </c>
    </row>
    <row r="427" spans="1:13" x14ac:dyDescent="0.3">
      <c r="A427" t="s">
        <v>28</v>
      </c>
      <c r="B427">
        <v>157.6224</v>
      </c>
      <c r="C427">
        <v>228.166</v>
      </c>
      <c r="D427">
        <v>209.9813</v>
      </c>
      <c r="E427" t="s">
        <v>112</v>
      </c>
      <c r="F427" t="s">
        <v>112</v>
      </c>
      <c r="G427" t="s">
        <v>101</v>
      </c>
      <c r="H427">
        <v>2020</v>
      </c>
      <c r="I427">
        <v>12.69</v>
      </c>
      <c r="J427">
        <v>2895.4265399999999</v>
      </c>
      <c r="K427">
        <v>2000.2282559999999</v>
      </c>
      <c r="L427">
        <v>895.19828400000006</v>
      </c>
      <c r="M427" t="s">
        <v>133</v>
      </c>
    </row>
    <row r="428" spans="1:13" x14ac:dyDescent="0.3">
      <c r="A428" t="s">
        <v>28</v>
      </c>
      <c r="B428">
        <v>157.6224</v>
      </c>
      <c r="C428">
        <v>228.166</v>
      </c>
      <c r="D428">
        <v>209.9813</v>
      </c>
      <c r="E428" t="s">
        <v>112</v>
      </c>
      <c r="F428" t="s">
        <v>112</v>
      </c>
      <c r="G428" t="s">
        <v>102</v>
      </c>
      <c r="H428">
        <v>2020</v>
      </c>
      <c r="I428">
        <v>0</v>
      </c>
      <c r="J428">
        <v>0</v>
      </c>
      <c r="K428">
        <v>0</v>
      </c>
      <c r="L428">
        <v>0</v>
      </c>
      <c r="M428" t="s">
        <v>134</v>
      </c>
    </row>
    <row r="429" spans="1:13" x14ac:dyDescent="0.3">
      <c r="A429" t="s">
        <v>28</v>
      </c>
      <c r="B429">
        <v>157.6224</v>
      </c>
      <c r="C429">
        <v>228.166</v>
      </c>
      <c r="D429">
        <v>209.9813</v>
      </c>
      <c r="E429" t="s">
        <v>112</v>
      </c>
      <c r="F429" t="s">
        <v>112</v>
      </c>
      <c r="G429" t="s">
        <v>103</v>
      </c>
      <c r="H429">
        <v>2020</v>
      </c>
      <c r="I429">
        <v>1.86</v>
      </c>
      <c r="J429">
        <v>424.38875999999999</v>
      </c>
      <c r="K429">
        <v>293.17766399999999</v>
      </c>
      <c r="L429">
        <v>131.211096</v>
      </c>
      <c r="M429" t="s">
        <v>135</v>
      </c>
    </row>
    <row r="430" spans="1:13" x14ac:dyDescent="0.3">
      <c r="A430" t="s">
        <v>28</v>
      </c>
      <c r="B430">
        <v>157.6224</v>
      </c>
      <c r="C430">
        <v>228.166</v>
      </c>
      <c r="D430">
        <v>209.9813</v>
      </c>
      <c r="E430" t="s">
        <v>112</v>
      </c>
      <c r="F430" t="s">
        <v>112</v>
      </c>
      <c r="G430" t="s">
        <v>104</v>
      </c>
      <c r="H430">
        <v>2020</v>
      </c>
      <c r="I430">
        <v>0</v>
      </c>
      <c r="J430">
        <v>0</v>
      </c>
      <c r="K430">
        <v>0</v>
      </c>
      <c r="L430">
        <v>0</v>
      </c>
      <c r="M430" t="s">
        <v>136</v>
      </c>
    </row>
    <row r="431" spans="1:13" x14ac:dyDescent="0.3">
      <c r="A431" t="s">
        <v>28</v>
      </c>
      <c r="B431">
        <v>157.6224</v>
      </c>
      <c r="C431">
        <v>228.166</v>
      </c>
      <c r="D431">
        <v>209.9813</v>
      </c>
      <c r="E431" t="s">
        <v>112</v>
      </c>
      <c r="F431" t="s">
        <v>112</v>
      </c>
      <c r="G431" t="s">
        <v>105</v>
      </c>
      <c r="H431">
        <v>2020</v>
      </c>
      <c r="I431">
        <v>1.55</v>
      </c>
      <c r="J431">
        <v>353.65730000000002</v>
      </c>
      <c r="K431">
        <v>244.31471999999999</v>
      </c>
      <c r="L431">
        <v>109.34258000000003</v>
      </c>
      <c r="M431" t="s">
        <v>137</v>
      </c>
    </row>
    <row r="432" spans="1:13" x14ac:dyDescent="0.3">
      <c r="A432" t="s">
        <v>28</v>
      </c>
      <c r="B432">
        <v>157.6224</v>
      </c>
      <c r="C432">
        <v>228.166</v>
      </c>
      <c r="D432">
        <v>209.9813</v>
      </c>
      <c r="E432" t="s">
        <v>112</v>
      </c>
      <c r="F432" t="s">
        <v>112</v>
      </c>
      <c r="G432" t="s">
        <v>106</v>
      </c>
      <c r="H432">
        <v>2020</v>
      </c>
      <c r="I432">
        <v>1.26</v>
      </c>
      <c r="J432">
        <v>287.48915999999997</v>
      </c>
      <c r="K432">
        <v>198.60422399999999</v>
      </c>
      <c r="L432">
        <v>88.884935999999982</v>
      </c>
      <c r="M432" t="s">
        <v>138</v>
      </c>
    </row>
    <row r="433" spans="1:13" x14ac:dyDescent="0.3">
      <c r="A433" t="s">
        <v>28</v>
      </c>
      <c r="B433">
        <v>157.6224</v>
      </c>
      <c r="C433">
        <v>228.166</v>
      </c>
      <c r="D433">
        <v>209.9813</v>
      </c>
      <c r="E433" t="s">
        <v>112</v>
      </c>
      <c r="F433" t="s">
        <v>112</v>
      </c>
      <c r="G433" t="s">
        <v>107</v>
      </c>
      <c r="H433">
        <v>2021</v>
      </c>
      <c r="I433">
        <v>0.42</v>
      </c>
      <c r="J433">
        <v>95.829719999999995</v>
      </c>
      <c r="K433">
        <v>66.201408000000001</v>
      </c>
      <c r="L433">
        <v>29.628311999999994</v>
      </c>
      <c r="M433" t="s">
        <v>139</v>
      </c>
    </row>
    <row r="434" spans="1:13" x14ac:dyDescent="0.3">
      <c r="A434" t="s">
        <v>28</v>
      </c>
      <c r="B434">
        <v>151.53649999999999</v>
      </c>
      <c r="C434">
        <v>190.81950000000001</v>
      </c>
      <c r="D434">
        <v>216.13810000000001</v>
      </c>
      <c r="E434" t="s">
        <v>115</v>
      </c>
      <c r="F434" t="s">
        <v>115</v>
      </c>
      <c r="G434" t="s">
        <v>98</v>
      </c>
      <c r="H434">
        <v>2020</v>
      </c>
      <c r="I434">
        <v>6.21</v>
      </c>
      <c r="J434">
        <v>1184.9890950000001</v>
      </c>
      <c r="K434">
        <v>941.04166499999997</v>
      </c>
      <c r="L434">
        <v>243.94743000000017</v>
      </c>
      <c r="M434" t="s">
        <v>131</v>
      </c>
    </row>
    <row r="435" spans="1:13" x14ac:dyDescent="0.3">
      <c r="A435" t="s">
        <v>28</v>
      </c>
      <c r="B435">
        <v>151.53649999999999</v>
      </c>
      <c r="C435">
        <v>190.81950000000001</v>
      </c>
      <c r="D435">
        <v>216.13810000000001</v>
      </c>
      <c r="E435" t="s">
        <v>115</v>
      </c>
      <c r="F435" t="s">
        <v>115</v>
      </c>
      <c r="G435" t="s">
        <v>100</v>
      </c>
      <c r="H435">
        <v>2020</v>
      </c>
      <c r="I435">
        <v>1.1200000000000001</v>
      </c>
      <c r="J435">
        <v>213.71784000000002</v>
      </c>
      <c r="K435">
        <v>169.72087999999999</v>
      </c>
      <c r="L435">
        <v>43.99696000000003</v>
      </c>
      <c r="M435" t="s">
        <v>132</v>
      </c>
    </row>
    <row r="436" spans="1:13" x14ac:dyDescent="0.3">
      <c r="A436" t="s">
        <v>28</v>
      </c>
      <c r="B436">
        <v>151.53649999999999</v>
      </c>
      <c r="C436">
        <v>190.81950000000001</v>
      </c>
      <c r="D436">
        <v>216.13810000000001</v>
      </c>
      <c r="E436" t="s">
        <v>115</v>
      </c>
      <c r="F436" t="s">
        <v>115</v>
      </c>
      <c r="G436" t="s">
        <v>101</v>
      </c>
      <c r="H436">
        <v>2020</v>
      </c>
      <c r="I436">
        <v>5.17</v>
      </c>
      <c r="J436">
        <v>986.53681500000005</v>
      </c>
      <c r="K436">
        <v>783.44370499999991</v>
      </c>
      <c r="L436">
        <v>203.09311000000014</v>
      </c>
      <c r="M436" t="s">
        <v>133</v>
      </c>
    </row>
    <row r="437" spans="1:13" x14ac:dyDescent="0.3">
      <c r="A437" t="s">
        <v>28</v>
      </c>
      <c r="B437">
        <v>151.53649999999999</v>
      </c>
      <c r="C437">
        <v>190.81950000000001</v>
      </c>
      <c r="D437">
        <v>216.13810000000001</v>
      </c>
      <c r="E437" t="s">
        <v>115</v>
      </c>
      <c r="F437" t="s">
        <v>115</v>
      </c>
      <c r="G437" t="s">
        <v>102</v>
      </c>
      <c r="H437">
        <v>2020</v>
      </c>
      <c r="I437">
        <v>0.8</v>
      </c>
      <c r="J437">
        <v>152.65560000000002</v>
      </c>
      <c r="K437">
        <v>121.22919999999999</v>
      </c>
      <c r="L437">
        <v>31.426400000000029</v>
      </c>
      <c r="M437" t="s">
        <v>134</v>
      </c>
    </row>
    <row r="438" spans="1:13" x14ac:dyDescent="0.3">
      <c r="A438" t="s">
        <v>28</v>
      </c>
      <c r="B438">
        <v>151.53649999999999</v>
      </c>
      <c r="C438">
        <v>190.81950000000001</v>
      </c>
      <c r="D438">
        <v>216.13810000000001</v>
      </c>
      <c r="E438" t="s">
        <v>115</v>
      </c>
      <c r="F438" t="s">
        <v>115</v>
      </c>
      <c r="G438" t="s">
        <v>103</v>
      </c>
      <c r="H438">
        <v>2020</v>
      </c>
      <c r="I438">
        <v>1.65</v>
      </c>
      <c r="J438">
        <v>314.85217499999999</v>
      </c>
      <c r="K438">
        <v>250.03522499999997</v>
      </c>
      <c r="L438">
        <v>64.81695000000002</v>
      </c>
      <c r="M438" t="s">
        <v>135</v>
      </c>
    </row>
    <row r="439" spans="1:13" x14ac:dyDescent="0.3">
      <c r="A439" t="s">
        <v>28</v>
      </c>
      <c r="B439">
        <v>151.53649999999999</v>
      </c>
      <c r="C439">
        <v>190.81950000000001</v>
      </c>
      <c r="D439">
        <v>216.13810000000001</v>
      </c>
      <c r="E439" t="s">
        <v>115</v>
      </c>
      <c r="F439" t="s">
        <v>115</v>
      </c>
      <c r="G439" t="s">
        <v>104</v>
      </c>
      <c r="H439">
        <v>2020</v>
      </c>
      <c r="I439">
        <v>1.28</v>
      </c>
      <c r="J439">
        <v>244.24896000000001</v>
      </c>
      <c r="K439">
        <v>193.96671999999998</v>
      </c>
      <c r="L439">
        <v>50.28224000000003</v>
      </c>
      <c r="M439" t="s">
        <v>136</v>
      </c>
    </row>
    <row r="440" spans="1:13" x14ac:dyDescent="0.3">
      <c r="A440" t="s">
        <v>28</v>
      </c>
      <c r="B440">
        <v>151.53649999999999</v>
      </c>
      <c r="C440">
        <v>190.81950000000001</v>
      </c>
      <c r="D440">
        <v>216.13810000000001</v>
      </c>
      <c r="E440" t="s">
        <v>115</v>
      </c>
      <c r="F440" t="s">
        <v>115</v>
      </c>
      <c r="G440" t="s">
        <v>105</v>
      </c>
      <c r="H440">
        <v>2020</v>
      </c>
      <c r="I440">
        <v>1.97</v>
      </c>
      <c r="J440">
        <v>375.91441500000002</v>
      </c>
      <c r="K440">
        <v>298.526905</v>
      </c>
      <c r="L440">
        <v>77.38751000000002</v>
      </c>
      <c r="M440" t="s">
        <v>137</v>
      </c>
    </row>
    <row r="441" spans="1:13" x14ac:dyDescent="0.3">
      <c r="A441" t="s">
        <v>28</v>
      </c>
      <c r="B441">
        <v>151.53649999999999</v>
      </c>
      <c r="C441">
        <v>190.81950000000001</v>
      </c>
      <c r="D441">
        <v>216.13810000000001</v>
      </c>
      <c r="E441" t="s">
        <v>115</v>
      </c>
      <c r="F441" t="s">
        <v>115</v>
      </c>
      <c r="G441" t="s">
        <v>106</v>
      </c>
      <c r="H441">
        <v>2020</v>
      </c>
      <c r="I441">
        <v>7.15</v>
      </c>
      <c r="J441">
        <v>1364.3594250000001</v>
      </c>
      <c r="K441">
        <v>1083.4859750000001</v>
      </c>
      <c r="L441">
        <v>280.87345000000005</v>
      </c>
      <c r="M441" t="s">
        <v>138</v>
      </c>
    </row>
    <row r="442" spans="1:13" x14ac:dyDescent="0.3">
      <c r="A442" t="s">
        <v>28</v>
      </c>
      <c r="B442">
        <v>151.53649999999999</v>
      </c>
      <c r="C442">
        <v>190.81950000000001</v>
      </c>
      <c r="D442">
        <v>216.13810000000001</v>
      </c>
      <c r="E442" t="s">
        <v>115</v>
      </c>
      <c r="F442" t="s">
        <v>115</v>
      </c>
      <c r="G442" t="s">
        <v>107</v>
      </c>
      <c r="H442">
        <v>2021</v>
      </c>
      <c r="I442">
        <v>0</v>
      </c>
      <c r="J442">
        <v>0</v>
      </c>
      <c r="K442">
        <v>0</v>
      </c>
      <c r="L442">
        <v>0</v>
      </c>
      <c r="M442" t="s">
        <v>139</v>
      </c>
    </row>
    <row r="443" spans="1:13" x14ac:dyDescent="0.3">
      <c r="A443" t="s">
        <v>28</v>
      </c>
      <c r="B443">
        <v>109.5609</v>
      </c>
      <c r="C443">
        <v>146.8193</v>
      </c>
      <c r="D443">
        <v>0</v>
      </c>
      <c r="E443" t="s">
        <v>116</v>
      </c>
      <c r="F443" t="s">
        <v>116</v>
      </c>
      <c r="G443" t="s">
        <v>98</v>
      </c>
      <c r="H443">
        <v>2020</v>
      </c>
      <c r="I443">
        <v>6.21</v>
      </c>
      <c r="J443">
        <v>911.74785299999996</v>
      </c>
      <c r="K443">
        <v>680.37318900000002</v>
      </c>
      <c r="L443">
        <v>231.37466399999994</v>
      </c>
      <c r="M443" t="s">
        <v>131</v>
      </c>
    </row>
    <row r="444" spans="1:13" x14ac:dyDescent="0.3">
      <c r="A444" t="s">
        <v>28</v>
      </c>
      <c r="B444">
        <v>109.5609</v>
      </c>
      <c r="C444">
        <v>146.8193</v>
      </c>
      <c r="D444">
        <v>0</v>
      </c>
      <c r="E444" t="s">
        <v>116</v>
      </c>
      <c r="F444" t="s">
        <v>116</v>
      </c>
      <c r="G444" t="s">
        <v>100</v>
      </c>
      <c r="H444">
        <v>2020</v>
      </c>
      <c r="I444">
        <v>13.11</v>
      </c>
      <c r="J444">
        <v>1924.801023</v>
      </c>
      <c r="K444">
        <v>1436.3433990000001</v>
      </c>
      <c r="L444">
        <v>488.4576239999999</v>
      </c>
      <c r="M444" t="s">
        <v>132</v>
      </c>
    </row>
    <row r="445" spans="1:13" x14ac:dyDescent="0.3">
      <c r="A445" t="s">
        <v>28</v>
      </c>
      <c r="B445">
        <v>109.5609</v>
      </c>
      <c r="C445">
        <v>146.8193</v>
      </c>
      <c r="D445">
        <v>0</v>
      </c>
      <c r="E445" t="s">
        <v>116</v>
      </c>
      <c r="F445" t="s">
        <v>116</v>
      </c>
      <c r="G445" t="s">
        <v>101</v>
      </c>
      <c r="H445">
        <v>2020</v>
      </c>
      <c r="I445">
        <v>4.2</v>
      </c>
      <c r="J445">
        <v>616.64106000000004</v>
      </c>
      <c r="K445">
        <v>460.15578000000005</v>
      </c>
      <c r="L445">
        <v>156.48527999999999</v>
      </c>
      <c r="M445" t="s">
        <v>133</v>
      </c>
    </row>
    <row r="446" spans="1:13" x14ac:dyDescent="0.3">
      <c r="A446" t="s">
        <v>28</v>
      </c>
      <c r="B446">
        <v>109.5609</v>
      </c>
      <c r="C446">
        <v>146.8193</v>
      </c>
      <c r="D446">
        <v>0</v>
      </c>
      <c r="E446" t="s">
        <v>116</v>
      </c>
      <c r="F446" t="s">
        <v>116</v>
      </c>
      <c r="G446" t="s">
        <v>102</v>
      </c>
      <c r="H446">
        <v>2020</v>
      </c>
      <c r="I446">
        <v>1.41</v>
      </c>
      <c r="J446">
        <v>207.01521299999999</v>
      </c>
      <c r="K446">
        <v>154.48086899999998</v>
      </c>
      <c r="L446">
        <v>52.534344000000004</v>
      </c>
      <c r="M446" t="s">
        <v>134</v>
      </c>
    </row>
    <row r="447" spans="1:13" x14ac:dyDescent="0.3">
      <c r="A447" t="s">
        <v>28</v>
      </c>
      <c r="B447">
        <v>109.5609</v>
      </c>
      <c r="C447">
        <v>146.8193</v>
      </c>
      <c r="D447">
        <v>0</v>
      </c>
      <c r="E447" t="s">
        <v>116</v>
      </c>
      <c r="F447" t="s">
        <v>116</v>
      </c>
      <c r="G447" t="s">
        <v>103</v>
      </c>
      <c r="H447">
        <v>2020</v>
      </c>
      <c r="I447">
        <v>0</v>
      </c>
      <c r="J447">
        <v>0</v>
      </c>
      <c r="K447">
        <v>0</v>
      </c>
      <c r="L447">
        <v>0</v>
      </c>
      <c r="M447" t="s">
        <v>135</v>
      </c>
    </row>
    <row r="448" spans="1:13" x14ac:dyDescent="0.3">
      <c r="A448" t="s">
        <v>28</v>
      </c>
      <c r="B448">
        <v>109.5609</v>
      </c>
      <c r="C448">
        <v>146.8193</v>
      </c>
      <c r="D448">
        <v>0</v>
      </c>
      <c r="E448" t="s">
        <v>116</v>
      </c>
      <c r="F448" t="s">
        <v>116</v>
      </c>
      <c r="G448" t="s">
        <v>104</v>
      </c>
      <c r="H448">
        <v>2020</v>
      </c>
      <c r="I448">
        <v>0.79</v>
      </c>
      <c r="J448">
        <v>115.98724700000001</v>
      </c>
      <c r="K448">
        <v>86.553111000000001</v>
      </c>
      <c r="L448">
        <v>29.434136000000009</v>
      </c>
      <c r="M448" t="s">
        <v>136</v>
      </c>
    </row>
    <row r="449" spans="1:13" x14ac:dyDescent="0.3">
      <c r="A449" t="s">
        <v>28</v>
      </c>
      <c r="B449">
        <v>109.5609</v>
      </c>
      <c r="C449">
        <v>146.8193</v>
      </c>
      <c r="D449">
        <v>0</v>
      </c>
      <c r="E449" t="s">
        <v>116</v>
      </c>
      <c r="F449" t="s">
        <v>116</v>
      </c>
      <c r="G449" t="s">
        <v>105</v>
      </c>
      <c r="H449">
        <v>2020</v>
      </c>
      <c r="I449">
        <v>0</v>
      </c>
      <c r="J449">
        <v>0</v>
      </c>
      <c r="K449">
        <v>0</v>
      </c>
      <c r="L449">
        <v>0</v>
      </c>
      <c r="M449" t="s">
        <v>137</v>
      </c>
    </row>
    <row r="450" spans="1:13" x14ac:dyDescent="0.3">
      <c r="A450" t="s">
        <v>28</v>
      </c>
      <c r="B450">
        <v>109.5609</v>
      </c>
      <c r="C450">
        <v>146.8193</v>
      </c>
      <c r="D450">
        <v>0</v>
      </c>
      <c r="E450" t="s">
        <v>116</v>
      </c>
      <c r="F450" t="s">
        <v>116</v>
      </c>
      <c r="G450" t="s">
        <v>106</v>
      </c>
      <c r="H450">
        <v>2020</v>
      </c>
      <c r="I450">
        <v>1.79</v>
      </c>
      <c r="J450">
        <v>262.80654700000002</v>
      </c>
      <c r="K450">
        <v>196.114011</v>
      </c>
      <c r="L450">
        <v>66.692536000000018</v>
      </c>
      <c r="M450" t="s">
        <v>138</v>
      </c>
    </row>
    <row r="451" spans="1:13" x14ac:dyDescent="0.3">
      <c r="A451" t="s">
        <v>28</v>
      </c>
      <c r="B451">
        <v>109.5609</v>
      </c>
      <c r="C451">
        <v>146.8193</v>
      </c>
      <c r="D451">
        <v>0</v>
      </c>
      <c r="E451" t="s">
        <v>116</v>
      </c>
      <c r="F451" t="s">
        <v>116</v>
      </c>
      <c r="G451" t="s">
        <v>107</v>
      </c>
      <c r="H451">
        <v>2021</v>
      </c>
      <c r="I451">
        <v>0</v>
      </c>
      <c r="J451">
        <v>0</v>
      </c>
      <c r="K451">
        <v>0</v>
      </c>
      <c r="L451">
        <v>0</v>
      </c>
      <c r="M451" t="s">
        <v>139</v>
      </c>
    </row>
    <row r="452" spans="1:13" x14ac:dyDescent="0.3">
      <c r="A452" t="s">
        <v>28</v>
      </c>
      <c r="B452">
        <v>47.981000000000002</v>
      </c>
      <c r="C452">
        <v>72.962599999999995</v>
      </c>
      <c r="D452">
        <v>70.638999999999996</v>
      </c>
      <c r="E452" t="s">
        <v>15</v>
      </c>
      <c r="F452" t="s">
        <v>15</v>
      </c>
      <c r="G452" t="s">
        <v>98</v>
      </c>
      <c r="H452">
        <v>2020</v>
      </c>
      <c r="I452">
        <v>0</v>
      </c>
      <c r="J452">
        <v>0</v>
      </c>
      <c r="K452">
        <v>0</v>
      </c>
      <c r="L452">
        <v>0</v>
      </c>
      <c r="M452" t="s">
        <v>131</v>
      </c>
    </row>
    <row r="453" spans="1:13" x14ac:dyDescent="0.3">
      <c r="A453" t="s">
        <v>28</v>
      </c>
      <c r="B453">
        <v>47.981000000000002</v>
      </c>
      <c r="C453">
        <v>72.962599999999995</v>
      </c>
      <c r="D453">
        <v>70.638999999999996</v>
      </c>
      <c r="E453" t="s">
        <v>15</v>
      </c>
      <c r="F453" t="s">
        <v>15</v>
      </c>
      <c r="G453" t="s">
        <v>100</v>
      </c>
      <c r="H453">
        <v>2020</v>
      </c>
      <c r="I453">
        <v>12.84</v>
      </c>
      <c r="J453">
        <v>936.8397839999999</v>
      </c>
      <c r="K453">
        <v>616.07604000000003</v>
      </c>
      <c r="L453">
        <v>320.76374399999986</v>
      </c>
      <c r="M453" t="s">
        <v>132</v>
      </c>
    </row>
    <row r="454" spans="1:13" x14ac:dyDescent="0.3">
      <c r="A454" t="s">
        <v>28</v>
      </c>
      <c r="B454">
        <v>47.981000000000002</v>
      </c>
      <c r="C454">
        <v>72.962599999999995</v>
      </c>
      <c r="D454">
        <v>70.638999999999996</v>
      </c>
      <c r="E454" t="s">
        <v>15</v>
      </c>
      <c r="F454" t="s">
        <v>15</v>
      </c>
      <c r="G454" t="s">
        <v>101</v>
      </c>
      <c r="H454">
        <v>2020</v>
      </c>
      <c r="I454">
        <v>3.95</v>
      </c>
      <c r="J454">
        <v>288.20227</v>
      </c>
      <c r="K454">
        <v>189.52495000000002</v>
      </c>
      <c r="L454">
        <v>98.67731999999998</v>
      </c>
      <c r="M454" t="s">
        <v>133</v>
      </c>
    </row>
    <row r="455" spans="1:13" x14ac:dyDescent="0.3">
      <c r="A455" t="s">
        <v>28</v>
      </c>
      <c r="B455">
        <v>47.981000000000002</v>
      </c>
      <c r="C455">
        <v>72.962599999999995</v>
      </c>
      <c r="D455">
        <v>70.638999999999996</v>
      </c>
      <c r="E455" t="s">
        <v>15</v>
      </c>
      <c r="F455" t="s">
        <v>15</v>
      </c>
      <c r="G455" t="s">
        <v>102</v>
      </c>
      <c r="H455">
        <v>2020</v>
      </c>
      <c r="I455">
        <v>4.46</v>
      </c>
      <c r="J455">
        <v>325.41319599999997</v>
      </c>
      <c r="K455">
        <v>213.99526</v>
      </c>
      <c r="L455">
        <v>111.41793599999997</v>
      </c>
      <c r="M455" t="s">
        <v>134</v>
      </c>
    </row>
    <row r="456" spans="1:13" x14ac:dyDescent="0.3">
      <c r="A456" t="s">
        <v>28</v>
      </c>
      <c r="B456">
        <v>47.981000000000002</v>
      </c>
      <c r="C456">
        <v>72.962599999999995</v>
      </c>
      <c r="D456">
        <v>70.638999999999996</v>
      </c>
      <c r="E456" t="s">
        <v>15</v>
      </c>
      <c r="F456" t="s">
        <v>15</v>
      </c>
      <c r="G456" t="s">
        <v>103</v>
      </c>
      <c r="H456">
        <v>2020</v>
      </c>
      <c r="I456">
        <v>1.96</v>
      </c>
      <c r="J456">
        <v>143.00669599999998</v>
      </c>
      <c r="K456">
        <v>94.042760000000001</v>
      </c>
      <c r="L456">
        <v>48.963935999999975</v>
      </c>
      <c r="M456" t="s">
        <v>135</v>
      </c>
    </row>
    <row r="457" spans="1:13" x14ac:dyDescent="0.3">
      <c r="A457" t="s">
        <v>28</v>
      </c>
      <c r="B457">
        <v>47.981000000000002</v>
      </c>
      <c r="C457">
        <v>72.962599999999995</v>
      </c>
      <c r="D457">
        <v>70.638999999999996</v>
      </c>
      <c r="E457" t="s">
        <v>15</v>
      </c>
      <c r="F457" t="s">
        <v>15</v>
      </c>
      <c r="G457" t="s">
        <v>104</v>
      </c>
      <c r="H457">
        <v>2020</v>
      </c>
      <c r="I457">
        <v>0.32</v>
      </c>
      <c r="J457">
        <v>23.348032</v>
      </c>
      <c r="K457">
        <v>15.35392</v>
      </c>
      <c r="L457">
        <v>7.9941119999999994</v>
      </c>
      <c r="M457" t="s">
        <v>136</v>
      </c>
    </row>
    <row r="458" spans="1:13" x14ac:dyDescent="0.3">
      <c r="A458" t="s">
        <v>28</v>
      </c>
      <c r="B458">
        <v>47.981000000000002</v>
      </c>
      <c r="C458">
        <v>72.962599999999995</v>
      </c>
      <c r="D458">
        <v>70.638999999999996</v>
      </c>
      <c r="E458" t="s">
        <v>15</v>
      </c>
      <c r="F458" t="s">
        <v>15</v>
      </c>
      <c r="G458" t="s">
        <v>105</v>
      </c>
      <c r="H458">
        <v>2020</v>
      </c>
      <c r="I458">
        <v>0.76</v>
      </c>
      <c r="J458">
        <v>55.451575999999996</v>
      </c>
      <c r="K458">
        <v>36.465560000000004</v>
      </c>
      <c r="L458">
        <v>18.986015999999992</v>
      </c>
      <c r="M458" t="s">
        <v>137</v>
      </c>
    </row>
    <row r="459" spans="1:13" x14ac:dyDescent="0.3">
      <c r="A459" t="s">
        <v>28</v>
      </c>
      <c r="B459">
        <v>47.981000000000002</v>
      </c>
      <c r="C459">
        <v>72.962599999999995</v>
      </c>
      <c r="D459">
        <v>70.638999999999996</v>
      </c>
      <c r="E459" t="s">
        <v>15</v>
      </c>
      <c r="F459" t="s">
        <v>15</v>
      </c>
      <c r="G459" t="s">
        <v>106</v>
      </c>
      <c r="H459">
        <v>2020</v>
      </c>
      <c r="I459">
        <v>1.42</v>
      </c>
      <c r="J459">
        <v>103.60689199999999</v>
      </c>
      <c r="K459">
        <v>68.133020000000002</v>
      </c>
      <c r="L459">
        <v>35.473871999999986</v>
      </c>
      <c r="M459" t="s">
        <v>138</v>
      </c>
    </row>
    <row r="460" spans="1:13" x14ac:dyDescent="0.3">
      <c r="A460" t="s">
        <v>28</v>
      </c>
      <c r="B460">
        <v>47.981000000000002</v>
      </c>
      <c r="C460">
        <v>72.962599999999995</v>
      </c>
      <c r="D460">
        <v>70.638999999999996</v>
      </c>
      <c r="E460" t="s">
        <v>15</v>
      </c>
      <c r="F460" t="s">
        <v>15</v>
      </c>
      <c r="G460" t="s">
        <v>107</v>
      </c>
      <c r="H460">
        <v>2021</v>
      </c>
      <c r="I460">
        <v>4.07</v>
      </c>
      <c r="J460">
        <v>296.95778200000001</v>
      </c>
      <c r="K460">
        <v>195.28267000000002</v>
      </c>
      <c r="L460">
        <v>101.67511199999998</v>
      </c>
      <c r="M460" t="s">
        <v>139</v>
      </c>
    </row>
    <row r="461" spans="1:13" x14ac:dyDescent="0.3">
      <c r="A461" t="s">
        <v>28</v>
      </c>
      <c r="B461">
        <v>136.26740000000001</v>
      </c>
      <c r="C461">
        <v>165.92099999999999</v>
      </c>
      <c r="D461">
        <v>190.6131</v>
      </c>
      <c r="E461" t="s">
        <v>16</v>
      </c>
      <c r="F461" t="s">
        <v>16</v>
      </c>
      <c r="G461" t="s">
        <v>98</v>
      </c>
      <c r="H461">
        <v>2020</v>
      </c>
      <c r="I461">
        <v>1.45</v>
      </c>
      <c r="J461">
        <v>240.58544999999998</v>
      </c>
      <c r="K461">
        <v>197.58772999999999</v>
      </c>
      <c r="L461">
        <v>42.997719999999987</v>
      </c>
      <c r="M461" t="s">
        <v>131</v>
      </c>
    </row>
    <row r="462" spans="1:13" x14ac:dyDescent="0.3">
      <c r="A462" t="s">
        <v>28</v>
      </c>
      <c r="B462">
        <v>136.26740000000001</v>
      </c>
      <c r="C462">
        <v>165.92099999999999</v>
      </c>
      <c r="D462">
        <v>190.6131</v>
      </c>
      <c r="E462" t="s">
        <v>16</v>
      </c>
      <c r="F462" t="s">
        <v>16</v>
      </c>
      <c r="G462" t="s">
        <v>100</v>
      </c>
      <c r="H462">
        <v>2020</v>
      </c>
      <c r="I462">
        <v>0</v>
      </c>
      <c r="J462">
        <v>0</v>
      </c>
      <c r="K462">
        <v>0</v>
      </c>
      <c r="L462">
        <v>0</v>
      </c>
      <c r="M462" t="s">
        <v>132</v>
      </c>
    </row>
    <row r="463" spans="1:13" x14ac:dyDescent="0.3">
      <c r="A463" t="s">
        <v>28</v>
      </c>
      <c r="B463">
        <v>136.26740000000001</v>
      </c>
      <c r="C463">
        <v>165.92099999999999</v>
      </c>
      <c r="D463">
        <v>190.6131</v>
      </c>
      <c r="E463" t="s">
        <v>16</v>
      </c>
      <c r="F463" t="s">
        <v>16</v>
      </c>
      <c r="G463" t="s">
        <v>101</v>
      </c>
      <c r="H463">
        <v>2020</v>
      </c>
      <c r="I463">
        <v>0</v>
      </c>
      <c r="J463">
        <v>0</v>
      </c>
      <c r="K463">
        <v>0</v>
      </c>
      <c r="L463">
        <v>0</v>
      </c>
      <c r="M463" t="s">
        <v>133</v>
      </c>
    </row>
    <row r="464" spans="1:13" x14ac:dyDescent="0.3">
      <c r="A464" t="s">
        <v>28</v>
      </c>
      <c r="B464">
        <v>136.26740000000001</v>
      </c>
      <c r="C464">
        <v>165.92099999999999</v>
      </c>
      <c r="D464">
        <v>190.6131</v>
      </c>
      <c r="E464" t="s">
        <v>16</v>
      </c>
      <c r="F464" t="s">
        <v>16</v>
      </c>
      <c r="G464" t="s">
        <v>102</v>
      </c>
      <c r="H464">
        <v>2020</v>
      </c>
      <c r="I464">
        <v>1.44</v>
      </c>
      <c r="J464">
        <v>238.92623999999998</v>
      </c>
      <c r="K464">
        <v>196.225056</v>
      </c>
      <c r="L464">
        <v>42.701183999999984</v>
      </c>
      <c r="M464" t="s">
        <v>134</v>
      </c>
    </row>
    <row r="465" spans="1:13" x14ac:dyDescent="0.3">
      <c r="A465" t="s">
        <v>28</v>
      </c>
      <c r="B465">
        <v>136.26740000000001</v>
      </c>
      <c r="C465">
        <v>165.92099999999999</v>
      </c>
      <c r="D465">
        <v>190.6131</v>
      </c>
      <c r="E465" t="s">
        <v>16</v>
      </c>
      <c r="F465" t="s">
        <v>16</v>
      </c>
      <c r="G465" t="s">
        <v>103</v>
      </c>
      <c r="H465">
        <v>2020</v>
      </c>
      <c r="I465">
        <v>0</v>
      </c>
      <c r="J465">
        <v>0</v>
      </c>
      <c r="K465">
        <v>0</v>
      </c>
      <c r="L465">
        <v>0</v>
      </c>
      <c r="M465" t="s">
        <v>135</v>
      </c>
    </row>
    <row r="466" spans="1:13" x14ac:dyDescent="0.3">
      <c r="A466" t="s">
        <v>28</v>
      </c>
      <c r="B466">
        <v>136.26740000000001</v>
      </c>
      <c r="C466">
        <v>165.92099999999999</v>
      </c>
      <c r="D466">
        <v>190.6131</v>
      </c>
      <c r="E466" t="s">
        <v>16</v>
      </c>
      <c r="F466" t="s">
        <v>16</v>
      </c>
      <c r="G466" t="s">
        <v>104</v>
      </c>
      <c r="H466">
        <v>2020</v>
      </c>
      <c r="I466">
        <v>0.69</v>
      </c>
      <c r="J466">
        <v>114.48548999999998</v>
      </c>
      <c r="K466">
        <v>94.024506000000002</v>
      </c>
      <c r="L466">
        <v>20.460983999999982</v>
      </c>
      <c r="M466" t="s">
        <v>136</v>
      </c>
    </row>
    <row r="467" spans="1:13" x14ac:dyDescent="0.3">
      <c r="A467" t="s">
        <v>28</v>
      </c>
      <c r="B467">
        <v>136.26740000000001</v>
      </c>
      <c r="C467">
        <v>165.92099999999999</v>
      </c>
      <c r="D467">
        <v>190.6131</v>
      </c>
      <c r="E467" t="s">
        <v>16</v>
      </c>
      <c r="F467" t="s">
        <v>16</v>
      </c>
      <c r="G467" t="s">
        <v>105</v>
      </c>
      <c r="H467">
        <v>2020</v>
      </c>
      <c r="I467">
        <v>0.18</v>
      </c>
      <c r="J467">
        <v>29.865779999999997</v>
      </c>
      <c r="K467">
        <v>24.528131999999999</v>
      </c>
      <c r="L467">
        <v>5.3376479999999979</v>
      </c>
      <c r="M467" t="s">
        <v>137</v>
      </c>
    </row>
    <row r="468" spans="1:13" x14ac:dyDescent="0.3">
      <c r="A468" t="s">
        <v>28</v>
      </c>
      <c r="B468">
        <v>136.26740000000001</v>
      </c>
      <c r="C468">
        <v>165.92099999999999</v>
      </c>
      <c r="D468">
        <v>190.6131</v>
      </c>
      <c r="E468" t="s">
        <v>16</v>
      </c>
      <c r="F468" t="s">
        <v>16</v>
      </c>
      <c r="G468" t="s">
        <v>106</v>
      </c>
      <c r="H468">
        <v>2020</v>
      </c>
      <c r="I468">
        <v>0.77</v>
      </c>
      <c r="J468">
        <v>127.75917</v>
      </c>
      <c r="K468">
        <v>104.925898</v>
      </c>
      <c r="L468">
        <v>22.833271999999994</v>
      </c>
      <c r="M468" t="s">
        <v>138</v>
      </c>
    </row>
    <row r="469" spans="1:13" x14ac:dyDescent="0.3">
      <c r="A469" t="s">
        <v>28</v>
      </c>
      <c r="B469">
        <v>136.26740000000001</v>
      </c>
      <c r="C469">
        <v>165.92099999999999</v>
      </c>
      <c r="D469">
        <v>190.6131</v>
      </c>
      <c r="E469" t="s">
        <v>16</v>
      </c>
      <c r="F469" t="s">
        <v>16</v>
      </c>
      <c r="G469" t="s">
        <v>107</v>
      </c>
      <c r="H469">
        <v>2021</v>
      </c>
      <c r="I469">
        <v>1.33</v>
      </c>
      <c r="J469">
        <v>220.67492999999999</v>
      </c>
      <c r="K469">
        <v>181.23564200000001</v>
      </c>
      <c r="L469">
        <v>39.439287999999976</v>
      </c>
      <c r="M469" t="s">
        <v>139</v>
      </c>
    </row>
    <row r="470" spans="1:13" x14ac:dyDescent="0.3">
      <c r="A470" t="s">
        <v>29</v>
      </c>
      <c r="B470">
        <v>5.3006000000000002</v>
      </c>
      <c r="C470">
        <v>8.2035999999999998</v>
      </c>
      <c r="D470">
        <v>9.5124999999999993</v>
      </c>
      <c r="E470" t="s">
        <v>112</v>
      </c>
      <c r="F470" t="s">
        <v>112</v>
      </c>
      <c r="G470" t="s">
        <v>98</v>
      </c>
      <c r="H470">
        <v>2020</v>
      </c>
      <c r="I470">
        <v>10.9</v>
      </c>
      <c r="J470">
        <v>89.419240000000002</v>
      </c>
      <c r="K470">
        <v>57.776540000000004</v>
      </c>
      <c r="L470">
        <v>31.642699999999998</v>
      </c>
      <c r="M470" t="s">
        <v>131</v>
      </c>
    </row>
    <row r="471" spans="1:13" x14ac:dyDescent="0.3">
      <c r="A471" t="s">
        <v>29</v>
      </c>
      <c r="B471">
        <v>5.3006000000000002</v>
      </c>
      <c r="C471">
        <v>8.2035999999999998</v>
      </c>
      <c r="D471">
        <v>9.5124999999999993</v>
      </c>
      <c r="E471" t="s">
        <v>112</v>
      </c>
      <c r="F471" t="s">
        <v>112</v>
      </c>
      <c r="G471" t="s">
        <v>100</v>
      </c>
      <c r="H471">
        <v>2020</v>
      </c>
      <c r="I471">
        <v>0</v>
      </c>
      <c r="J471">
        <v>0</v>
      </c>
      <c r="K471">
        <v>0</v>
      </c>
      <c r="L471">
        <v>0</v>
      </c>
      <c r="M471" t="s">
        <v>132</v>
      </c>
    </row>
    <row r="472" spans="1:13" x14ac:dyDescent="0.3">
      <c r="A472" t="s">
        <v>29</v>
      </c>
      <c r="B472">
        <v>5.3006000000000002</v>
      </c>
      <c r="C472">
        <v>8.2035999999999998</v>
      </c>
      <c r="D472">
        <v>9.5124999999999993</v>
      </c>
      <c r="E472" t="s">
        <v>112</v>
      </c>
      <c r="F472" t="s">
        <v>112</v>
      </c>
      <c r="G472" t="s">
        <v>101</v>
      </c>
      <c r="H472">
        <v>2020</v>
      </c>
      <c r="I472">
        <v>2.58</v>
      </c>
      <c r="J472">
        <v>21.165288</v>
      </c>
      <c r="K472">
        <v>13.675548000000001</v>
      </c>
      <c r="L472">
        <v>7.4897399999999994</v>
      </c>
      <c r="M472" t="s">
        <v>133</v>
      </c>
    </row>
    <row r="473" spans="1:13" x14ac:dyDescent="0.3">
      <c r="A473" t="s">
        <v>29</v>
      </c>
      <c r="B473">
        <v>5.3006000000000002</v>
      </c>
      <c r="C473">
        <v>8.2035999999999998</v>
      </c>
      <c r="D473">
        <v>9.5124999999999993</v>
      </c>
      <c r="E473" t="s">
        <v>112</v>
      </c>
      <c r="F473" t="s">
        <v>112</v>
      </c>
      <c r="G473" t="s">
        <v>102</v>
      </c>
      <c r="H473">
        <v>2020</v>
      </c>
      <c r="I473">
        <v>1.31</v>
      </c>
      <c r="J473">
        <v>10.746715999999999</v>
      </c>
      <c r="K473">
        <v>6.9437860000000002</v>
      </c>
      <c r="L473">
        <v>3.802929999999999</v>
      </c>
      <c r="M473" t="s">
        <v>134</v>
      </c>
    </row>
    <row r="474" spans="1:13" x14ac:dyDescent="0.3">
      <c r="A474" t="s">
        <v>29</v>
      </c>
      <c r="B474">
        <v>5.3006000000000002</v>
      </c>
      <c r="C474">
        <v>8.2035999999999998</v>
      </c>
      <c r="D474">
        <v>9.5124999999999993</v>
      </c>
      <c r="E474" t="s">
        <v>112</v>
      </c>
      <c r="F474" t="s">
        <v>112</v>
      </c>
      <c r="G474" t="s">
        <v>103</v>
      </c>
      <c r="H474">
        <v>2020</v>
      </c>
      <c r="I474">
        <v>0</v>
      </c>
      <c r="J474">
        <v>0</v>
      </c>
      <c r="K474">
        <v>0</v>
      </c>
      <c r="L474">
        <v>0</v>
      </c>
      <c r="M474" t="s">
        <v>135</v>
      </c>
    </row>
    <row r="475" spans="1:13" x14ac:dyDescent="0.3">
      <c r="A475" t="s">
        <v>29</v>
      </c>
      <c r="B475">
        <v>5.3006000000000002</v>
      </c>
      <c r="C475">
        <v>8.2035999999999998</v>
      </c>
      <c r="D475">
        <v>9.5124999999999993</v>
      </c>
      <c r="E475" t="s">
        <v>112</v>
      </c>
      <c r="F475" t="s">
        <v>112</v>
      </c>
      <c r="G475" t="s">
        <v>104</v>
      </c>
      <c r="H475">
        <v>2020</v>
      </c>
      <c r="I475">
        <v>0.03</v>
      </c>
      <c r="J475">
        <v>0.24610799999999999</v>
      </c>
      <c r="K475">
        <v>0.15901799999999999</v>
      </c>
      <c r="L475">
        <v>8.7090000000000001E-2</v>
      </c>
      <c r="M475" t="s">
        <v>136</v>
      </c>
    </row>
    <row r="476" spans="1:13" x14ac:dyDescent="0.3">
      <c r="A476" t="s">
        <v>29</v>
      </c>
      <c r="B476">
        <v>5.3006000000000002</v>
      </c>
      <c r="C476">
        <v>8.2035999999999998</v>
      </c>
      <c r="D476">
        <v>9.5124999999999993</v>
      </c>
      <c r="E476" t="s">
        <v>112</v>
      </c>
      <c r="F476" t="s">
        <v>112</v>
      </c>
      <c r="G476" t="s">
        <v>105</v>
      </c>
      <c r="H476">
        <v>2020</v>
      </c>
      <c r="I476">
        <v>0</v>
      </c>
      <c r="J476">
        <v>0</v>
      </c>
      <c r="K476">
        <v>0</v>
      </c>
      <c r="L476">
        <v>0</v>
      </c>
      <c r="M476" t="s">
        <v>137</v>
      </c>
    </row>
    <row r="477" spans="1:13" x14ac:dyDescent="0.3">
      <c r="A477" t="s">
        <v>29</v>
      </c>
      <c r="B477">
        <v>5.3006000000000002</v>
      </c>
      <c r="C477">
        <v>8.2035999999999998</v>
      </c>
      <c r="D477">
        <v>9.5124999999999993</v>
      </c>
      <c r="E477" t="s">
        <v>112</v>
      </c>
      <c r="F477" t="s">
        <v>112</v>
      </c>
      <c r="G477" t="s">
        <v>106</v>
      </c>
      <c r="H477">
        <v>2020</v>
      </c>
      <c r="I477">
        <v>1.26</v>
      </c>
      <c r="J477">
        <v>10.336536000000001</v>
      </c>
      <c r="K477">
        <v>6.6787559999999999</v>
      </c>
      <c r="L477">
        <v>3.6577800000000007</v>
      </c>
      <c r="M477" t="s">
        <v>138</v>
      </c>
    </row>
    <row r="478" spans="1:13" x14ac:dyDescent="0.3">
      <c r="A478" t="s">
        <v>29</v>
      </c>
      <c r="B478">
        <v>5.3006000000000002</v>
      </c>
      <c r="C478">
        <v>8.2035999999999998</v>
      </c>
      <c r="D478">
        <v>9.5124999999999993</v>
      </c>
      <c r="E478" t="s">
        <v>112</v>
      </c>
      <c r="F478" t="s">
        <v>112</v>
      </c>
      <c r="G478" t="s">
        <v>107</v>
      </c>
      <c r="H478">
        <v>2021</v>
      </c>
      <c r="I478">
        <v>0.66</v>
      </c>
      <c r="J478">
        <v>5.4143759999999999</v>
      </c>
      <c r="K478">
        <v>3.4983960000000005</v>
      </c>
      <c r="L478">
        <v>1.9159799999999994</v>
      </c>
      <c r="M478" t="s">
        <v>139</v>
      </c>
    </row>
    <row r="479" spans="1:13" x14ac:dyDescent="0.3">
      <c r="A479" t="s">
        <v>29</v>
      </c>
      <c r="B479">
        <v>6.4375999999999998</v>
      </c>
      <c r="C479">
        <v>8.1737000000000002</v>
      </c>
      <c r="D479">
        <v>8.9650999999999996</v>
      </c>
      <c r="E479" t="s">
        <v>116</v>
      </c>
      <c r="F479" t="s">
        <v>116</v>
      </c>
      <c r="G479" t="s">
        <v>98</v>
      </c>
      <c r="H479">
        <v>2020</v>
      </c>
      <c r="I479">
        <v>0.44</v>
      </c>
      <c r="J479">
        <v>3.596428</v>
      </c>
      <c r="K479">
        <v>2.832544</v>
      </c>
      <c r="L479">
        <v>0.76388400000000001</v>
      </c>
      <c r="M479" t="s">
        <v>131</v>
      </c>
    </row>
    <row r="480" spans="1:13" x14ac:dyDescent="0.3">
      <c r="A480" t="s">
        <v>29</v>
      </c>
      <c r="B480">
        <v>6.4375999999999998</v>
      </c>
      <c r="C480">
        <v>8.1737000000000002</v>
      </c>
      <c r="D480">
        <v>8.9650999999999996</v>
      </c>
      <c r="E480" t="s">
        <v>116</v>
      </c>
      <c r="F480" t="s">
        <v>116</v>
      </c>
      <c r="G480" t="s">
        <v>100</v>
      </c>
      <c r="H480">
        <v>2020</v>
      </c>
      <c r="I480">
        <v>1.87</v>
      </c>
      <c r="J480">
        <v>15.284819000000001</v>
      </c>
      <c r="K480">
        <v>12.038311999999999</v>
      </c>
      <c r="L480">
        <v>3.2465070000000011</v>
      </c>
      <c r="M480" t="s">
        <v>132</v>
      </c>
    </row>
    <row r="481" spans="1:13" x14ac:dyDescent="0.3">
      <c r="A481" t="s">
        <v>29</v>
      </c>
      <c r="B481">
        <v>6.4375999999999998</v>
      </c>
      <c r="C481">
        <v>8.1737000000000002</v>
      </c>
      <c r="D481">
        <v>8.9650999999999996</v>
      </c>
      <c r="E481" t="s">
        <v>116</v>
      </c>
      <c r="F481" t="s">
        <v>116</v>
      </c>
      <c r="G481" t="s">
        <v>101</v>
      </c>
      <c r="H481">
        <v>2020</v>
      </c>
      <c r="I481">
        <v>1.61</v>
      </c>
      <c r="J481">
        <v>13.159657000000001</v>
      </c>
      <c r="K481">
        <v>10.364536000000001</v>
      </c>
      <c r="L481">
        <v>2.795121</v>
      </c>
      <c r="M481" t="s">
        <v>133</v>
      </c>
    </row>
    <row r="482" spans="1:13" x14ac:dyDescent="0.3">
      <c r="A482" t="s">
        <v>29</v>
      </c>
      <c r="B482">
        <v>6.4375999999999998</v>
      </c>
      <c r="C482">
        <v>8.1737000000000002</v>
      </c>
      <c r="D482">
        <v>8.9650999999999996</v>
      </c>
      <c r="E482" t="s">
        <v>116</v>
      </c>
      <c r="F482" t="s">
        <v>116</v>
      </c>
      <c r="G482" t="s">
        <v>102</v>
      </c>
      <c r="H482">
        <v>2020</v>
      </c>
      <c r="I482">
        <v>0.41</v>
      </c>
      <c r="J482">
        <v>3.3512169999999997</v>
      </c>
      <c r="K482">
        <v>2.6394159999999998</v>
      </c>
      <c r="L482">
        <v>0.71180099999999991</v>
      </c>
      <c r="M482" t="s">
        <v>134</v>
      </c>
    </row>
    <row r="483" spans="1:13" x14ac:dyDescent="0.3">
      <c r="A483" t="s">
        <v>29</v>
      </c>
      <c r="B483">
        <v>6.4375999999999998</v>
      </c>
      <c r="C483">
        <v>8.1737000000000002</v>
      </c>
      <c r="D483">
        <v>8.9650999999999996</v>
      </c>
      <c r="E483" t="s">
        <v>116</v>
      </c>
      <c r="F483" t="s">
        <v>116</v>
      </c>
      <c r="G483" t="s">
        <v>103</v>
      </c>
      <c r="H483">
        <v>2020</v>
      </c>
      <c r="I483">
        <v>0</v>
      </c>
      <c r="J483">
        <v>0</v>
      </c>
      <c r="K483">
        <v>0</v>
      </c>
      <c r="L483">
        <v>0</v>
      </c>
      <c r="M483" t="s">
        <v>135</v>
      </c>
    </row>
    <row r="484" spans="1:13" x14ac:dyDescent="0.3">
      <c r="A484" t="s">
        <v>29</v>
      </c>
      <c r="B484">
        <v>6.4375999999999998</v>
      </c>
      <c r="C484">
        <v>8.1737000000000002</v>
      </c>
      <c r="D484">
        <v>8.9650999999999996</v>
      </c>
      <c r="E484" t="s">
        <v>116</v>
      </c>
      <c r="F484" t="s">
        <v>116</v>
      </c>
      <c r="G484" t="s">
        <v>104</v>
      </c>
      <c r="H484">
        <v>2020</v>
      </c>
      <c r="I484">
        <v>0.04</v>
      </c>
      <c r="J484">
        <v>0.32694800000000002</v>
      </c>
      <c r="K484">
        <v>0.25750400000000001</v>
      </c>
      <c r="L484">
        <v>6.9444000000000006E-2</v>
      </c>
      <c r="M484" t="s">
        <v>136</v>
      </c>
    </row>
    <row r="485" spans="1:13" x14ac:dyDescent="0.3">
      <c r="A485" t="s">
        <v>29</v>
      </c>
      <c r="B485">
        <v>6.4375999999999998</v>
      </c>
      <c r="C485">
        <v>8.1737000000000002</v>
      </c>
      <c r="D485">
        <v>8.9650999999999996</v>
      </c>
      <c r="E485" t="s">
        <v>116</v>
      </c>
      <c r="F485" t="s">
        <v>116</v>
      </c>
      <c r="G485" t="s">
        <v>105</v>
      </c>
      <c r="H485">
        <v>2020</v>
      </c>
      <c r="I485">
        <v>0</v>
      </c>
      <c r="J485">
        <v>0</v>
      </c>
      <c r="K485">
        <v>0</v>
      </c>
      <c r="L485">
        <v>0</v>
      </c>
      <c r="M485" t="s">
        <v>137</v>
      </c>
    </row>
    <row r="486" spans="1:13" x14ac:dyDescent="0.3">
      <c r="A486" t="s">
        <v>29</v>
      </c>
      <c r="B486">
        <v>6.4375999999999998</v>
      </c>
      <c r="C486">
        <v>8.1737000000000002</v>
      </c>
      <c r="D486">
        <v>8.9650999999999996</v>
      </c>
      <c r="E486" t="s">
        <v>116</v>
      </c>
      <c r="F486" t="s">
        <v>116</v>
      </c>
      <c r="G486" t="s">
        <v>106</v>
      </c>
      <c r="H486">
        <v>2020</v>
      </c>
      <c r="I486">
        <v>0.05</v>
      </c>
      <c r="J486">
        <v>0.40868500000000002</v>
      </c>
      <c r="K486">
        <v>0.32188</v>
      </c>
      <c r="L486">
        <v>8.6805000000000021E-2</v>
      </c>
      <c r="M486" t="s">
        <v>138</v>
      </c>
    </row>
    <row r="487" spans="1:13" x14ac:dyDescent="0.3">
      <c r="A487" t="s">
        <v>29</v>
      </c>
      <c r="B487">
        <v>6.4375999999999998</v>
      </c>
      <c r="C487">
        <v>8.1737000000000002</v>
      </c>
      <c r="D487">
        <v>8.9650999999999996</v>
      </c>
      <c r="E487" t="s">
        <v>116</v>
      </c>
      <c r="F487" t="s">
        <v>116</v>
      </c>
      <c r="G487" t="s">
        <v>107</v>
      </c>
      <c r="H487">
        <v>2021</v>
      </c>
      <c r="I487">
        <v>1.65</v>
      </c>
      <c r="J487">
        <v>13.486604999999999</v>
      </c>
      <c r="K487">
        <v>10.622039999999998</v>
      </c>
      <c r="L487">
        <v>2.8645650000000007</v>
      </c>
      <c r="M487" t="s">
        <v>139</v>
      </c>
    </row>
    <row r="488" spans="1:13" x14ac:dyDescent="0.3">
      <c r="A488" t="s">
        <v>29</v>
      </c>
      <c r="B488">
        <v>13.768700000000001</v>
      </c>
      <c r="C488">
        <v>23.2699</v>
      </c>
      <c r="D488">
        <v>27.911799999999999</v>
      </c>
      <c r="E488" t="s">
        <v>15</v>
      </c>
      <c r="F488" t="s">
        <v>15</v>
      </c>
      <c r="G488" t="s">
        <v>98</v>
      </c>
      <c r="H488">
        <v>2020</v>
      </c>
      <c r="I488">
        <v>0</v>
      </c>
      <c r="J488">
        <v>0</v>
      </c>
      <c r="K488">
        <v>0</v>
      </c>
      <c r="L488">
        <v>0</v>
      </c>
      <c r="M488" t="s">
        <v>131</v>
      </c>
    </row>
    <row r="489" spans="1:13" x14ac:dyDescent="0.3">
      <c r="A489" t="s">
        <v>29</v>
      </c>
      <c r="B489">
        <v>13.768700000000001</v>
      </c>
      <c r="C489">
        <v>23.2699</v>
      </c>
      <c r="D489">
        <v>27.911799999999999</v>
      </c>
      <c r="E489" t="s">
        <v>15</v>
      </c>
      <c r="F489" t="s">
        <v>15</v>
      </c>
      <c r="G489" t="s">
        <v>100</v>
      </c>
      <c r="H489">
        <v>2020</v>
      </c>
      <c r="I489">
        <v>3.38</v>
      </c>
      <c r="J489">
        <v>78.652261999999993</v>
      </c>
      <c r="K489">
        <v>46.538206000000002</v>
      </c>
      <c r="L489">
        <v>32.114055999999991</v>
      </c>
      <c r="M489" t="s">
        <v>132</v>
      </c>
    </row>
    <row r="490" spans="1:13" x14ac:dyDescent="0.3">
      <c r="A490" t="s">
        <v>29</v>
      </c>
      <c r="B490">
        <v>13.768700000000001</v>
      </c>
      <c r="C490">
        <v>23.2699</v>
      </c>
      <c r="D490">
        <v>27.911799999999999</v>
      </c>
      <c r="E490" t="s">
        <v>15</v>
      </c>
      <c r="F490" t="s">
        <v>15</v>
      </c>
      <c r="G490" t="s">
        <v>101</v>
      </c>
      <c r="H490">
        <v>2020</v>
      </c>
      <c r="I490">
        <v>0</v>
      </c>
      <c r="J490">
        <v>0</v>
      </c>
      <c r="K490">
        <v>0</v>
      </c>
      <c r="L490">
        <v>0</v>
      </c>
      <c r="M490" t="s">
        <v>133</v>
      </c>
    </row>
    <row r="491" spans="1:13" x14ac:dyDescent="0.3">
      <c r="A491" t="s">
        <v>29</v>
      </c>
      <c r="B491">
        <v>13.768700000000001</v>
      </c>
      <c r="C491">
        <v>23.2699</v>
      </c>
      <c r="D491">
        <v>27.911799999999999</v>
      </c>
      <c r="E491" t="s">
        <v>15</v>
      </c>
      <c r="F491" t="s">
        <v>15</v>
      </c>
      <c r="G491" t="s">
        <v>102</v>
      </c>
      <c r="H491">
        <v>2020</v>
      </c>
      <c r="I491">
        <v>12.18</v>
      </c>
      <c r="J491">
        <v>283.42738199999997</v>
      </c>
      <c r="K491">
        <v>167.702766</v>
      </c>
      <c r="L491">
        <v>115.72461599999997</v>
      </c>
      <c r="M491" t="s">
        <v>134</v>
      </c>
    </row>
    <row r="492" spans="1:13" x14ac:dyDescent="0.3">
      <c r="A492" t="s">
        <v>29</v>
      </c>
      <c r="B492">
        <v>13.768700000000001</v>
      </c>
      <c r="C492">
        <v>23.2699</v>
      </c>
      <c r="D492">
        <v>27.911799999999999</v>
      </c>
      <c r="E492" t="s">
        <v>15</v>
      </c>
      <c r="F492" t="s">
        <v>15</v>
      </c>
      <c r="G492" t="s">
        <v>103</v>
      </c>
      <c r="H492">
        <v>2020</v>
      </c>
      <c r="I492">
        <v>0.88</v>
      </c>
      <c r="J492">
        <v>20.477512000000001</v>
      </c>
      <c r="K492">
        <v>12.116456000000001</v>
      </c>
      <c r="L492">
        <v>8.3610559999999996</v>
      </c>
      <c r="M492" t="s">
        <v>135</v>
      </c>
    </row>
    <row r="493" spans="1:13" x14ac:dyDescent="0.3">
      <c r="A493" t="s">
        <v>29</v>
      </c>
      <c r="B493">
        <v>13.768700000000001</v>
      </c>
      <c r="C493">
        <v>23.2699</v>
      </c>
      <c r="D493">
        <v>27.911799999999999</v>
      </c>
      <c r="E493" t="s">
        <v>15</v>
      </c>
      <c r="F493" t="s">
        <v>15</v>
      </c>
      <c r="G493" t="s">
        <v>104</v>
      </c>
      <c r="H493">
        <v>2020</v>
      </c>
      <c r="I493">
        <v>7.71</v>
      </c>
      <c r="J493">
        <v>179.41092900000001</v>
      </c>
      <c r="K493">
        <v>106.156677</v>
      </c>
      <c r="L493">
        <v>73.254252000000008</v>
      </c>
      <c r="M493" t="s">
        <v>136</v>
      </c>
    </row>
    <row r="494" spans="1:13" x14ac:dyDescent="0.3">
      <c r="A494" t="s">
        <v>29</v>
      </c>
      <c r="B494">
        <v>13.768700000000001</v>
      </c>
      <c r="C494">
        <v>23.2699</v>
      </c>
      <c r="D494">
        <v>27.911799999999999</v>
      </c>
      <c r="E494" t="s">
        <v>15</v>
      </c>
      <c r="F494" t="s">
        <v>15</v>
      </c>
      <c r="G494" t="s">
        <v>105</v>
      </c>
      <c r="H494">
        <v>2020</v>
      </c>
      <c r="I494">
        <v>0.87</v>
      </c>
      <c r="J494">
        <v>20.244813000000001</v>
      </c>
      <c r="K494">
        <v>11.978769</v>
      </c>
      <c r="L494">
        <v>8.2660440000000008</v>
      </c>
      <c r="M494" t="s">
        <v>137</v>
      </c>
    </row>
    <row r="495" spans="1:13" x14ac:dyDescent="0.3">
      <c r="A495" t="s">
        <v>29</v>
      </c>
      <c r="B495">
        <v>13.768700000000001</v>
      </c>
      <c r="C495">
        <v>23.2699</v>
      </c>
      <c r="D495">
        <v>27.911799999999999</v>
      </c>
      <c r="E495" t="s">
        <v>15</v>
      </c>
      <c r="F495" t="s">
        <v>15</v>
      </c>
      <c r="G495" t="s">
        <v>106</v>
      </c>
      <c r="H495">
        <v>2020</v>
      </c>
      <c r="I495">
        <v>5.25</v>
      </c>
      <c r="J495">
        <v>122.16697499999999</v>
      </c>
      <c r="K495">
        <v>72.285674999999998</v>
      </c>
      <c r="L495">
        <v>49.881299999999996</v>
      </c>
      <c r="M495" t="s">
        <v>138</v>
      </c>
    </row>
    <row r="496" spans="1:13" x14ac:dyDescent="0.3">
      <c r="A496" t="s">
        <v>29</v>
      </c>
      <c r="B496">
        <v>13.768700000000001</v>
      </c>
      <c r="C496">
        <v>23.2699</v>
      </c>
      <c r="D496">
        <v>27.911799999999999</v>
      </c>
      <c r="E496" t="s">
        <v>15</v>
      </c>
      <c r="F496" t="s">
        <v>15</v>
      </c>
      <c r="G496" t="s">
        <v>107</v>
      </c>
      <c r="H496">
        <v>2021</v>
      </c>
      <c r="I496">
        <v>0</v>
      </c>
      <c r="J496">
        <v>0</v>
      </c>
      <c r="K496">
        <v>0</v>
      </c>
      <c r="L496">
        <v>0</v>
      </c>
      <c r="M496" t="s">
        <v>139</v>
      </c>
    </row>
    <row r="497" spans="1:13" x14ac:dyDescent="0.3">
      <c r="A497" t="s">
        <v>30</v>
      </c>
      <c r="B497">
        <v>3.1694</v>
      </c>
      <c r="C497">
        <v>4.8948999999999998</v>
      </c>
      <c r="D497">
        <v>4.4398999999999997</v>
      </c>
      <c r="E497" t="s">
        <v>112</v>
      </c>
      <c r="F497" t="s">
        <v>112</v>
      </c>
      <c r="G497" t="s">
        <v>98</v>
      </c>
      <c r="H497">
        <v>2020</v>
      </c>
      <c r="I497">
        <v>3.9</v>
      </c>
      <c r="J497">
        <v>19.090109999999999</v>
      </c>
      <c r="K497">
        <v>12.360659999999999</v>
      </c>
      <c r="L497">
        <v>6.7294499999999999</v>
      </c>
      <c r="M497" t="s">
        <v>131</v>
      </c>
    </row>
    <row r="498" spans="1:13" x14ac:dyDescent="0.3">
      <c r="A498" t="s">
        <v>30</v>
      </c>
      <c r="B498">
        <v>3.1694</v>
      </c>
      <c r="C498">
        <v>4.8948999999999998</v>
      </c>
      <c r="D498">
        <v>4.4398999999999997</v>
      </c>
      <c r="E498" t="s">
        <v>112</v>
      </c>
      <c r="F498" t="s">
        <v>112</v>
      </c>
      <c r="G498" t="s">
        <v>100</v>
      </c>
      <c r="H498">
        <v>2020</v>
      </c>
      <c r="I498">
        <v>3.55</v>
      </c>
      <c r="J498">
        <v>17.376894999999998</v>
      </c>
      <c r="K498">
        <v>11.25137</v>
      </c>
      <c r="L498">
        <v>6.1255249999999979</v>
      </c>
      <c r="M498" t="s">
        <v>132</v>
      </c>
    </row>
    <row r="499" spans="1:13" x14ac:dyDescent="0.3">
      <c r="A499" t="s">
        <v>30</v>
      </c>
      <c r="B499">
        <v>3.1694</v>
      </c>
      <c r="C499">
        <v>4.8948999999999998</v>
      </c>
      <c r="D499">
        <v>4.4398999999999997</v>
      </c>
      <c r="E499" t="s">
        <v>112</v>
      </c>
      <c r="F499" t="s">
        <v>112</v>
      </c>
      <c r="G499" t="s">
        <v>101</v>
      </c>
      <c r="H499">
        <v>2020</v>
      </c>
      <c r="I499">
        <v>7.0000000000000007E-2</v>
      </c>
      <c r="J499">
        <v>0.34264300000000003</v>
      </c>
      <c r="K499">
        <v>0.22185800000000003</v>
      </c>
      <c r="L499">
        <v>0.120785</v>
      </c>
      <c r="M499" t="s">
        <v>133</v>
      </c>
    </row>
    <row r="500" spans="1:13" x14ac:dyDescent="0.3">
      <c r="A500" t="s">
        <v>30</v>
      </c>
      <c r="B500">
        <v>3.1694</v>
      </c>
      <c r="C500">
        <v>4.8948999999999998</v>
      </c>
      <c r="D500">
        <v>4.4398999999999997</v>
      </c>
      <c r="E500" t="s">
        <v>112</v>
      </c>
      <c r="F500" t="s">
        <v>112</v>
      </c>
      <c r="G500" t="s">
        <v>102</v>
      </c>
      <c r="H500">
        <v>2020</v>
      </c>
      <c r="I500">
        <v>0</v>
      </c>
      <c r="J500">
        <v>0</v>
      </c>
      <c r="K500">
        <v>0</v>
      </c>
      <c r="L500">
        <v>0</v>
      </c>
      <c r="M500" t="s">
        <v>134</v>
      </c>
    </row>
    <row r="501" spans="1:13" x14ac:dyDescent="0.3">
      <c r="A501" t="s">
        <v>30</v>
      </c>
      <c r="B501">
        <v>3.1694</v>
      </c>
      <c r="C501">
        <v>4.8948999999999998</v>
      </c>
      <c r="D501">
        <v>4.4398999999999997</v>
      </c>
      <c r="E501" t="s">
        <v>112</v>
      </c>
      <c r="F501" t="s">
        <v>112</v>
      </c>
      <c r="G501" t="s">
        <v>103</v>
      </c>
      <c r="H501">
        <v>2020</v>
      </c>
      <c r="I501">
        <v>4.18</v>
      </c>
      <c r="J501">
        <v>20.460681999999998</v>
      </c>
      <c r="K501">
        <v>13.248092</v>
      </c>
      <c r="L501">
        <v>7.2125899999999987</v>
      </c>
      <c r="M501" t="s">
        <v>135</v>
      </c>
    </row>
    <row r="502" spans="1:13" x14ac:dyDescent="0.3">
      <c r="A502" t="s">
        <v>30</v>
      </c>
      <c r="B502">
        <v>3.1694</v>
      </c>
      <c r="C502">
        <v>4.8948999999999998</v>
      </c>
      <c r="D502">
        <v>4.4398999999999997</v>
      </c>
      <c r="E502" t="s">
        <v>112</v>
      </c>
      <c r="F502" t="s">
        <v>112</v>
      </c>
      <c r="G502" t="s">
        <v>104</v>
      </c>
      <c r="H502">
        <v>2020</v>
      </c>
      <c r="I502">
        <v>1.96</v>
      </c>
      <c r="J502">
        <v>9.594004</v>
      </c>
      <c r="K502">
        <v>6.2120239999999995</v>
      </c>
      <c r="L502">
        <v>3.3819800000000004</v>
      </c>
      <c r="M502" t="s">
        <v>136</v>
      </c>
    </row>
    <row r="503" spans="1:13" x14ac:dyDescent="0.3">
      <c r="A503" t="s">
        <v>30</v>
      </c>
      <c r="B503">
        <v>3.1694</v>
      </c>
      <c r="C503">
        <v>4.8948999999999998</v>
      </c>
      <c r="D503">
        <v>4.4398999999999997</v>
      </c>
      <c r="E503" t="s">
        <v>112</v>
      </c>
      <c r="F503" t="s">
        <v>112</v>
      </c>
      <c r="G503" t="s">
        <v>105</v>
      </c>
      <c r="H503">
        <v>2020</v>
      </c>
      <c r="I503">
        <v>1.93</v>
      </c>
      <c r="J503">
        <v>9.4471569999999989</v>
      </c>
      <c r="K503">
        <v>6.1169419999999999</v>
      </c>
      <c r="L503">
        <v>3.330214999999999</v>
      </c>
      <c r="M503" t="s">
        <v>137</v>
      </c>
    </row>
    <row r="504" spans="1:13" x14ac:dyDescent="0.3">
      <c r="A504" t="s">
        <v>30</v>
      </c>
      <c r="B504">
        <v>3.1694</v>
      </c>
      <c r="C504">
        <v>4.8948999999999998</v>
      </c>
      <c r="D504">
        <v>4.4398999999999997</v>
      </c>
      <c r="E504" t="s">
        <v>112</v>
      </c>
      <c r="F504" t="s">
        <v>112</v>
      </c>
      <c r="G504" t="s">
        <v>106</v>
      </c>
      <c r="H504">
        <v>2020</v>
      </c>
      <c r="I504">
        <v>3.74</v>
      </c>
      <c r="J504">
        <v>18.306926000000001</v>
      </c>
      <c r="K504">
        <v>11.853556000000001</v>
      </c>
      <c r="L504">
        <v>6.4533699999999996</v>
      </c>
      <c r="M504" t="s">
        <v>138</v>
      </c>
    </row>
    <row r="505" spans="1:13" x14ac:dyDescent="0.3">
      <c r="A505" t="s">
        <v>30</v>
      </c>
      <c r="B505">
        <v>3.1694</v>
      </c>
      <c r="C505">
        <v>4.8948999999999998</v>
      </c>
      <c r="D505">
        <v>4.4398999999999997</v>
      </c>
      <c r="E505" t="s">
        <v>112</v>
      </c>
      <c r="F505" t="s">
        <v>112</v>
      </c>
      <c r="G505" t="s">
        <v>107</v>
      </c>
      <c r="H505">
        <v>2021</v>
      </c>
      <c r="I505">
        <v>7.67</v>
      </c>
      <c r="J505">
        <v>37.543883000000001</v>
      </c>
      <c r="K505">
        <v>24.309297999999998</v>
      </c>
      <c r="L505">
        <v>13.234585000000003</v>
      </c>
      <c r="M505" t="s">
        <v>139</v>
      </c>
    </row>
    <row r="506" spans="1:13" x14ac:dyDescent="0.3">
      <c r="A506" t="s">
        <v>30</v>
      </c>
      <c r="B506">
        <v>6.2743000000000002</v>
      </c>
      <c r="C506">
        <v>9.2377000000000002</v>
      </c>
      <c r="D506">
        <v>9.8526000000000007</v>
      </c>
      <c r="E506" t="s">
        <v>15</v>
      </c>
      <c r="F506" t="s">
        <v>15</v>
      </c>
      <c r="G506" t="s">
        <v>98</v>
      </c>
      <c r="H506">
        <v>2020</v>
      </c>
      <c r="I506">
        <v>1.43</v>
      </c>
      <c r="J506">
        <v>13.209911</v>
      </c>
      <c r="K506">
        <v>8.9722489999999997</v>
      </c>
      <c r="L506">
        <v>4.2376620000000003</v>
      </c>
      <c r="M506" t="s">
        <v>131</v>
      </c>
    </row>
    <row r="507" spans="1:13" x14ac:dyDescent="0.3">
      <c r="A507" t="s">
        <v>30</v>
      </c>
      <c r="B507">
        <v>6.2743000000000002</v>
      </c>
      <c r="C507">
        <v>9.2377000000000002</v>
      </c>
      <c r="D507">
        <v>9.8526000000000007</v>
      </c>
      <c r="E507" t="s">
        <v>15</v>
      </c>
      <c r="F507" t="s">
        <v>15</v>
      </c>
      <c r="G507" t="s">
        <v>100</v>
      </c>
      <c r="H507">
        <v>2020</v>
      </c>
      <c r="I507">
        <v>0</v>
      </c>
      <c r="J507">
        <v>0</v>
      </c>
      <c r="K507">
        <v>0</v>
      </c>
      <c r="L507">
        <v>0</v>
      </c>
      <c r="M507" t="s">
        <v>132</v>
      </c>
    </row>
    <row r="508" spans="1:13" x14ac:dyDescent="0.3">
      <c r="A508" t="s">
        <v>30</v>
      </c>
      <c r="B508">
        <v>6.2743000000000002</v>
      </c>
      <c r="C508">
        <v>9.2377000000000002</v>
      </c>
      <c r="D508">
        <v>9.8526000000000007</v>
      </c>
      <c r="E508" t="s">
        <v>15</v>
      </c>
      <c r="F508" t="s">
        <v>15</v>
      </c>
      <c r="G508" t="s">
        <v>101</v>
      </c>
      <c r="H508">
        <v>2020</v>
      </c>
      <c r="I508">
        <v>0</v>
      </c>
      <c r="J508">
        <v>0</v>
      </c>
      <c r="K508">
        <v>0</v>
      </c>
      <c r="L508">
        <v>0</v>
      </c>
      <c r="M508" t="s">
        <v>133</v>
      </c>
    </row>
    <row r="509" spans="1:13" x14ac:dyDescent="0.3">
      <c r="A509" t="s">
        <v>30</v>
      </c>
      <c r="B509">
        <v>6.2743000000000002</v>
      </c>
      <c r="C509">
        <v>9.2377000000000002</v>
      </c>
      <c r="D509">
        <v>9.8526000000000007</v>
      </c>
      <c r="E509" t="s">
        <v>15</v>
      </c>
      <c r="F509" t="s">
        <v>15</v>
      </c>
      <c r="G509" t="s">
        <v>102</v>
      </c>
      <c r="H509">
        <v>2020</v>
      </c>
      <c r="I509">
        <v>1.89</v>
      </c>
      <c r="J509">
        <v>17.459253</v>
      </c>
      <c r="K509">
        <v>11.858426999999999</v>
      </c>
      <c r="L509">
        <v>5.6008260000000014</v>
      </c>
      <c r="M509" t="s">
        <v>134</v>
      </c>
    </row>
    <row r="510" spans="1:13" x14ac:dyDescent="0.3">
      <c r="A510" t="s">
        <v>30</v>
      </c>
      <c r="B510">
        <v>6.2743000000000002</v>
      </c>
      <c r="C510">
        <v>9.2377000000000002</v>
      </c>
      <c r="D510">
        <v>9.8526000000000007</v>
      </c>
      <c r="E510" t="s">
        <v>15</v>
      </c>
      <c r="F510" t="s">
        <v>15</v>
      </c>
      <c r="G510" t="s">
        <v>103</v>
      </c>
      <c r="H510">
        <v>2020</v>
      </c>
      <c r="I510">
        <v>0</v>
      </c>
      <c r="J510">
        <v>0</v>
      </c>
      <c r="K510">
        <v>0</v>
      </c>
      <c r="L510">
        <v>0</v>
      </c>
      <c r="M510" t="s">
        <v>135</v>
      </c>
    </row>
    <row r="511" spans="1:13" x14ac:dyDescent="0.3">
      <c r="A511" t="s">
        <v>30</v>
      </c>
      <c r="B511">
        <v>6.2743000000000002</v>
      </c>
      <c r="C511">
        <v>9.2377000000000002</v>
      </c>
      <c r="D511">
        <v>9.8526000000000007</v>
      </c>
      <c r="E511" t="s">
        <v>15</v>
      </c>
      <c r="F511" t="s">
        <v>15</v>
      </c>
      <c r="G511" t="s">
        <v>104</v>
      </c>
      <c r="H511">
        <v>2020</v>
      </c>
      <c r="I511">
        <v>4.0199999999999996</v>
      </c>
      <c r="J511">
        <v>37.135553999999999</v>
      </c>
      <c r="K511">
        <v>25.222685999999999</v>
      </c>
      <c r="L511">
        <v>11.912868</v>
      </c>
      <c r="M511" t="s">
        <v>136</v>
      </c>
    </row>
    <row r="512" spans="1:13" x14ac:dyDescent="0.3">
      <c r="A512" t="s">
        <v>30</v>
      </c>
      <c r="B512">
        <v>6.2743000000000002</v>
      </c>
      <c r="C512">
        <v>9.2377000000000002</v>
      </c>
      <c r="D512">
        <v>9.8526000000000007</v>
      </c>
      <c r="E512" t="s">
        <v>15</v>
      </c>
      <c r="F512" t="s">
        <v>15</v>
      </c>
      <c r="G512" t="s">
        <v>105</v>
      </c>
      <c r="H512">
        <v>2020</v>
      </c>
      <c r="I512">
        <v>0.72</v>
      </c>
      <c r="J512">
        <v>6.6511439999999995</v>
      </c>
      <c r="K512">
        <v>4.5174960000000004</v>
      </c>
      <c r="L512">
        <v>2.1336479999999991</v>
      </c>
      <c r="M512" t="s">
        <v>137</v>
      </c>
    </row>
    <row r="513" spans="1:13" x14ac:dyDescent="0.3">
      <c r="A513" t="s">
        <v>30</v>
      </c>
      <c r="B513">
        <v>6.2743000000000002</v>
      </c>
      <c r="C513">
        <v>9.2377000000000002</v>
      </c>
      <c r="D513">
        <v>9.8526000000000007</v>
      </c>
      <c r="E513" t="s">
        <v>15</v>
      </c>
      <c r="F513" t="s">
        <v>15</v>
      </c>
      <c r="G513" t="s">
        <v>106</v>
      </c>
      <c r="H513">
        <v>2020</v>
      </c>
      <c r="I513">
        <v>0</v>
      </c>
      <c r="J513">
        <v>0</v>
      </c>
      <c r="K513">
        <v>0</v>
      </c>
      <c r="L513">
        <v>0</v>
      </c>
      <c r="M513" t="s">
        <v>138</v>
      </c>
    </row>
    <row r="514" spans="1:13" x14ac:dyDescent="0.3">
      <c r="A514" t="s">
        <v>30</v>
      </c>
      <c r="B514">
        <v>6.2743000000000002</v>
      </c>
      <c r="C514">
        <v>9.2377000000000002</v>
      </c>
      <c r="D514">
        <v>9.8526000000000007</v>
      </c>
      <c r="E514" t="s">
        <v>15</v>
      </c>
      <c r="F514" t="s">
        <v>15</v>
      </c>
      <c r="G514" t="s">
        <v>107</v>
      </c>
      <c r="H514">
        <v>2021</v>
      </c>
      <c r="I514">
        <v>0</v>
      </c>
      <c r="J514">
        <v>0</v>
      </c>
      <c r="K514">
        <v>0</v>
      </c>
      <c r="L514">
        <v>0</v>
      </c>
      <c r="M514" t="s">
        <v>139</v>
      </c>
    </row>
    <row r="515" spans="1:13" x14ac:dyDescent="0.3">
      <c r="A515" t="s">
        <v>31</v>
      </c>
      <c r="B515">
        <v>94.028099999999995</v>
      </c>
      <c r="C515">
        <v>149.46170000000001</v>
      </c>
      <c r="D515">
        <v>156.1908</v>
      </c>
      <c r="E515" t="s">
        <v>15</v>
      </c>
      <c r="F515" t="s">
        <v>15</v>
      </c>
      <c r="G515" t="s">
        <v>98</v>
      </c>
      <c r="H515">
        <v>2020</v>
      </c>
      <c r="I515">
        <v>0</v>
      </c>
      <c r="J515">
        <v>0</v>
      </c>
      <c r="K515">
        <v>0</v>
      </c>
      <c r="L515">
        <v>0</v>
      </c>
      <c r="M515" t="s">
        <v>131</v>
      </c>
    </row>
    <row r="516" spans="1:13" x14ac:dyDescent="0.3">
      <c r="A516" t="s">
        <v>31</v>
      </c>
      <c r="B516">
        <v>94.028099999999995</v>
      </c>
      <c r="C516">
        <v>149.46170000000001</v>
      </c>
      <c r="D516">
        <v>156.1908</v>
      </c>
      <c r="E516" t="s">
        <v>15</v>
      </c>
      <c r="F516" t="s">
        <v>15</v>
      </c>
      <c r="G516" t="s">
        <v>100</v>
      </c>
      <c r="H516">
        <v>2020</v>
      </c>
      <c r="I516">
        <v>3.43</v>
      </c>
      <c r="J516">
        <v>512.65363100000002</v>
      </c>
      <c r="K516">
        <v>322.51638300000002</v>
      </c>
      <c r="L516">
        <v>190.137248</v>
      </c>
      <c r="M516" t="s">
        <v>132</v>
      </c>
    </row>
    <row r="517" spans="1:13" x14ac:dyDescent="0.3">
      <c r="A517" t="s">
        <v>31</v>
      </c>
      <c r="B517">
        <v>94.028099999999995</v>
      </c>
      <c r="C517">
        <v>149.46170000000001</v>
      </c>
      <c r="D517">
        <v>156.1908</v>
      </c>
      <c r="E517" t="s">
        <v>15</v>
      </c>
      <c r="F517" t="s">
        <v>15</v>
      </c>
      <c r="G517" t="s">
        <v>101</v>
      </c>
      <c r="H517">
        <v>2020</v>
      </c>
      <c r="I517">
        <v>8.6199999999999992</v>
      </c>
      <c r="J517">
        <v>1288.359854</v>
      </c>
      <c r="K517">
        <v>810.52222199999983</v>
      </c>
      <c r="L517">
        <v>477.83763200000021</v>
      </c>
      <c r="M517" t="s">
        <v>133</v>
      </c>
    </row>
    <row r="518" spans="1:13" x14ac:dyDescent="0.3">
      <c r="A518" t="s">
        <v>31</v>
      </c>
      <c r="B518">
        <v>94.028099999999995</v>
      </c>
      <c r="C518">
        <v>149.46170000000001</v>
      </c>
      <c r="D518">
        <v>156.1908</v>
      </c>
      <c r="E518" t="s">
        <v>15</v>
      </c>
      <c r="F518" t="s">
        <v>15</v>
      </c>
      <c r="G518" t="s">
        <v>102</v>
      </c>
      <c r="H518">
        <v>2020</v>
      </c>
      <c r="I518">
        <v>0</v>
      </c>
      <c r="J518">
        <v>0</v>
      </c>
      <c r="K518">
        <v>0</v>
      </c>
      <c r="L518">
        <v>0</v>
      </c>
      <c r="M518" t="s">
        <v>134</v>
      </c>
    </row>
    <row r="519" spans="1:13" x14ac:dyDescent="0.3">
      <c r="A519" t="s">
        <v>31</v>
      </c>
      <c r="B519">
        <v>94.028099999999995</v>
      </c>
      <c r="C519">
        <v>149.46170000000001</v>
      </c>
      <c r="D519">
        <v>156.1908</v>
      </c>
      <c r="E519" t="s">
        <v>15</v>
      </c>
      <c r="F519" t="s">
        <v>15</v>
      </c>
      <c r="G519" t="s">
        <v>103</v>
      </c>
      <c r="H519">
        <v>2020</v>
      </c>
      <c r="I519">
        <v>0</v>
      </c>
      <c r="J519">
        <v>0</v>
      </c>
      <c r="K519">
        <v>0</v>
      </c>
      <c r="L519">
        <v>0</v>
      </c>
      <c r="M519" t="s">
        <v>135</v>
      </c>
    </row>
    <row r="520" spans="1:13" x14ac:dyDescent="0.3">
      <c r="A520" t="s">
        <v>31</v>
      </c>
      <c r="B520">
        <v>94.028099999999995</v>
      </c>
      <c r="C520">
        <v>149.46170000000001</v>
      </c>
      <c r="D520">
        <v>156.1908</v>
      </c>
      <c r="E520" t="s">
        <v>15</v>
      </c>
      <c r="F520" t="s">
        <v>15</v>
      </c>
      <c r="G520" t="s">
        <v>104</v>
      </c>
      <c r="H520">
        <v>2020</v>
      </c>
      <c r="I520">
        <v>1.48</v>
      </c>
      <c r="J520">
        <v>221.203316</v>
      </c>
      <c r="K520">
        <v>139.16158799999999</v>
      </c>
      <c r="L520">
        <v>82.041728000000006</v>
      </c>
      <c r="M520" t="s">
        <v>136</v>
      </c>
    </row>
    <row r="521" spans="1:13" x14ac:dyDescent="0.3">
      <c r="A521" t="s">
        <v>31</v>
      </c>
      <c r="B521">
        <v>94.028099999999995</v>
      </c>
      <c r="C521">
        <v>149.46170000000001</v>
      </c>
      <c r="D521">
        <v>156.1908</v>
      </c>
      <c r="E521" t="s">
        <v>15</v>
      </c>
      <c r="F521" t="s">
        <v>15</v>
      </c>
      <c r="G521" t="s">
        <v>105</v>
      </c>
      <c r="H521">
        <v>2020</v>
      </c>
      <c r="I521">
        <v>9.57</v>
      </c>
      <c r="J521">
        <v>1430.348469</v>
      </c>
      <c r="K521">
        <v>899.84891700000003</v>
      </c>
      <c r="L521">
        <v>530.49955199999999</v>
      </c>
      <c r="M521" t="s">
        <v>137</v>
      </c>
    </row>
    <row r="522" spans="1:13" x14ac:dyDescent="0.3">
      <c r="A522" t="s">
        <v>31</v>
      </c>
      <c r="B522">
        <v>94.028099999999995</v>
      </c>
      <c r="C522">
        <v>149.46170000000001</v>
      </c>
      <c r="D522">
        <v>156.1908</v>
      </c>
      <c r="E522" t="s">
        <v>15</v>
      </c>
      <c r="F522" t="s">
        <v>15</v>
      </c>
      <c r="G522" t="s">
        <v>106</v>
      </c>
      <c r="H522">
        <v>2020</v>
      </c>
      <c r="I522">
        <v>1.18</v>
      </c>
      <c r="J522">
        <v>176.36480599999999</v>
      </c>
      <c r="K522">
        <v>110.95315799999999</v>
      </c>
      <c r="L522">
        <v>65.411648</v>
      </c>
      <c r="M522" t="s">
        <v>138</v>
      </c>
    </row>
    <row r="523" spans="1:13" x14ac:dyDescent="0.3">
      <c r="A523" t="s">
        <v>31</v>
      </c>
      <c r="B523">
        <v>94.028099999999995</v>
      </c>
      <c r="C523">
        <v>149.46170000000001</v>
      </c>
      <c r="D523">
        <v>156.1908</v>
      </c>
      <c r="E523" t="s">
        <v>15</v>
      </c>
      <c r="F523" t="s">
        <v>15</v>
      </c>
      <c r="G523" t="s">
        <v>107</v>
      </c>
      <c r="H523">
        <v>2021</v>
      </c>
      <c r="I523">
        <v>0</v>
      </c>
      <c r="J523">
        <v>0</v>
      </c>
      <c r="K523">
        <v>0</v>
      </c>
      <c r="L523">
        <v>0</v>
      </c>
      <c r="M523" t="s">
        <v>139</v>
      </c>
    </row>
    <row r="524" spans="1:13" x14ac:dyDescent="0.3">
      <c r="A524" t="s">
        <v>31</v>
      </c>
      <c r="B524">
        <v>179.65129999999999</v>
      </c>
      <c r="C524">
        <v>255.5094</v>
      </c>
      <c r="D524">
        <v>0</v>
      </c>
      <c r="E524" t="s">
        <v>16</v>
      </c>
      <c r="F524" t="s">
        <v>16</v>
      </c>
      <c r="G524" t="s">
        <v>98</v>
      </c>
      <c r="H524">
        <v>2020</v>
      </c>
      <c r="I524">
        <v>0.15</v>
      </c>
      <c r="J524">
        <v>38.326409999999996</v>
      </c>
      <c r="K524">
        <v>26.947695</v>
      </c>
      <c r="L524">
        <v>11.378714999999996</v>
      </c>
      <c r="M524" t="s">
        <v>131</v>
      </c>
    </row>
    <row r="525" spans="1:13" x14ac:dyDescent="0.3">
      <c r="A525" t="s">
        <v>31</v>
      </c>
      <c r="B525">
        <v>179.65129999999999</v>
      </c>
      <c r="C525">
        <v>255.5094</v>
      </c>
      <c r="D525">
        <v>0</v>
      </c>
      <c r="E525" t="s">
        <v>16</v>
      </c>
      <c r="F525" t="s">
        <v>16</v>
      </c>
      <c r="G525" t="s">
        <v>100</v>
      </c>
      <c r="H525">
        <v>2020</v>
      </c>
      <c r="I525">
        <v>2.1</v>
      </c>
      <c r="J525">
        <v>536.56974000000002</v>
      </c>
      <c r="K525">
        <v>377.26772999999997</v>
      </c>
      <c r="L525">
        <v>159.30201000000005</v>
      </c>
      <c r="M525" t="s">
        <v>132</v>
      </c>
    </row>
    <row r="526" spans="1:13" x14ac:dyDescent="0.3">
      <c r="A526" t="s">
        <v>31</v>
      </c>
      <c r="B526">
        <v>179.65129999999999</v>
      </c>
      <c r="C526">
        <v>255.5094</v>
      </c>
      <c r="D526">
        <v>0</v>
      </c>
      <c r="E526" t="s">
        <v>16</v>
      </c>
      <c r="F526" t="s">
        <v>16</v>
      </c>
      <c r="G526" t="s">
        <v>101</v>
      </c>
      <c r="H526">
        <v>2020</v>
      </c>
      <c r="I526">
        <v>0</v>
      </c>
      <c r="J526">
        <v>0</v>
      </c>
      <c r="K526">
        <v>0</v>
      </c>
      <c r="L526">
        <v>0</v>
      </c>
      <c r="M526" t="s">
        <v>133</v>
      </c>
    </row>
    <row r="527" spans="1:13" x14ac:dyDescent="0.3">
      <c r="A527" t="s">
        <v>31</v>
      </c>
      <c r="B527">
        <v>179.65129999999999</v>
      </c>
      <c r="C527">
        <v>255.5094</v>
      </c>
      <c r="D527">
        <v>0</v>
      </c>
      <c r="E527" t="s">
        <v>16</v>
      </c>
      <c r="F527" t="s">
        <v>16</v>
      </c>
      <c r="G527" t="s">
        <v>102</v>
      </c>
      <c r="H527">
        <v>2020</v>
      </c>
      <c r="I527">
        <v>0</v>
      </c>
      <c r="J527">
        <v>0</v>
      </c>
      <c r="K527">
        <v>0</v>
      </c>
      <c r="L527">
        <v>0</v>
      </c>
      <c r="M527" t="s">
        <v>134</v>
      </c>
    </row>
    <row r="528" spans="1:13" x14ac:dyDescent="0.3">
      <c r="A528" t="s">
        <v>31</v>
      </c>
      <c r="B528">
        <v>179.65129999999999</v>
      </c>
      <c r="C528">
        <v>255.5094</v>
      </c>
      <c r="D528">
        <v>0</v>
      </c>
      <c r="E528" t="s">
        <v>16</v>
      </c>
      <c r="F528" t="s">
        <v>16</v>
      </c>
      <c r="G528" t="s">
        <v>103</v>
      </c>
      <c r="H528">
        <v>2020</v>
      </c>
      <c r="I528">
        <v>0.13</v>
      </c>
      <c r="J528">
        <v>33.216222000000002</v>
      </c>
      <c r="K528">
        <v>23.354669000000001</v>
      </c>
      <c r="L528">
        <v>9.8615530000000007</v>
      </c>
      <c r="M528" t="s">
        <v>135</v>
      </c>
    </row>
    <row r="529" spans="1:13" x14ac:dyDescent="0.3">
      <c r="A529" t="s">
        <v>31</v>
      </c>
      <c r="B529">
        <v>179.65129999999999</v>
      </c>
      <c r="C529">
        <v>255.5094</v>
      </c>
      <c r="D529">
        <v>0</v>
      </c>
      <c r="E529" t="s">
        <v>16</v>
      </c>
      <c r="F529" t="s">
        <v>16</v>
      </c>
      <c r="G529" t="s">
        <v>104</v>
      </c>
      <c r="H529">
        <v>2020</v>
      </c>
      <c r="I529">
        <v>0</v>
      </c>
      <c r="J529">
        <v>0</v>
      </c>
      <c r="K529">
        <v>0</v>
      </c>
      <c r="L529">
        <v>0</v>
      </c>
      <c r="M529" t="s">
        <v>136</v>
      </c>
    </row>
    <row r="530" spans="1:13" x14ac:dyDescent="0.3">
      <c r="A530" t="s">
        <v>31</v>
      </c>
      <c r="B530">
        <v>179.65129999999999</v>
      </c>
      <c r="C530">
        <v>255.5094</v>
      </c>
      <c r="D530">
        <v>0</v>
      </c>
      <c r="E530" t="s">
        <v>16</v>
      </c>
      <c r="F530" t="s">
        <v>16</v>
      </c>
      <c r="G530" t="s">
        <v>105</v>
      </c>
      <c r="H530">
        <v>2020</v>
      </c>
      <c r="I530">
        <v>0</v>
      </c>
      <c r="J530">
        <v>0</v>
      </c>
      <c r="K530">
        <v>0</v>
      </c>
      <c r="L530">
        <v>0</v>
      </c>
      <c r="M530" t="s">
        <v>137</v>
      </c>
    </row>
    <row r="531" spans="1:13" x14ac:dyDescent="0.3">
      <c r="A531" t="s">
        <v>31</v>
      </c>
      <c r="B531">
        <v>179.65129999999999</v>
      </c>
      <c r="C531">
        <v>255.5094</v>
      </c>
      <c r="D531">
        <v>0</v>
      </c>
      <c r="E531" t="s">
        <v>16</v>
      </c>
      <c r="F531" t="s">
        <v>16</v>
      </c>
      <c r="G531" t="s">
        <v>106</v>
      </c>
      <c r="H531">
        <v>2020</v>
      </c>
      <c r="I531">
        <v>0</v>
      </c>
      <c r="J531">
        <v>0</v>
      </c>
      <c r="K531">
        <v>0</v>
      </c>
      <c r="L531">
        <v>0</v>
      </c>
      <c r="M531" t="s">
        <v>138</v>
      </c>
    </row>
    <row r="532" spans="1:13" x14ac:dyDescent="0.3">
      <c r="A532" t="s">
        <v>31</v>
      </c>
      <c r="B532">
        <v>179.65129999999999</v>
      </c>
      <c r="C532">
        <v>255.5094</v>
      </c>
      <c r="D532">
        <v>0</v>
      </c>
      <c r="E532" t="s">
        <v>16</v>
      </c>
      <c r="F532" t="s">
        <v>16</v>
      </c>
      <c r="G532" t="s">
        <v>107</v>
      </c>
      <c r="H532">
        <v>2021</v>
      </c>
      <c r="I532">
        <v>0.05</v>
      </c>
      <c r="J532">
        <v>12.77547</v>
      </c>
      <c r="K532">
        <v>8.9825649999999992</v>
      </c>
      <c r="L532">
        <v>3.7929050000000011</v>
      </c>
      <c r="M532" t="s">
        <v>139</v>
      </c>
    </row>
    <row r="533" spans="1:13" x14ac:dyDescent="0.3">
      <c r="A533" t="s">
        <v>31</v>
      </c>
      <c r="B533">
        <v>164.9778</v>
      </c>
      <c r="C533">
        <v>202.39850000000001</v>
      </c>
      <c r="D533">
        <v>211.08770000000001</v>
      </c>
      <c r="E533" t="s">
        <v>112</v>
      </c>
      <c r="F533" t="s">
        <v>112</v>
      </c>
      <c r="G533" t="s">
        <v>98</v>
      </c>
      <c r="H533">
        <v>2020</v>
      </c>
      <c r="I533">
        <v>0</v>
      </c>
      <c r="J533">
        <v>0</v>
      </c>
      <c r="K533">
        <v>0</v>
      </c>
      <c r="L533">
        <v>0</v>
      </c>
      <c r="M533" t="s">
        <v>131</v>
      </c>
    </row>
    <row r="534" spans="1:13" x14ac:dyDescent="0.3">
      <c r="A534" t="s">
        <v>31</v>
      </c>
      <c r="B534">
        <v>164.9778</v>
      </c>
      <c r="C534">
        <v>202.39850000000001</v>
      </c>
      <c r="D534">
        <v>211.08770000000001</v>
      </c>
      <c r="E534" t="s">
        <v>112</v>
      </c>
      <c r="F534" t="s">
        <v>112</v>
      </c>
      <c r="G534" t="s">
        <v>100</v>
      </c>
      <c r="H534">
        <v>2020</v>
      </c>
      <c r="I534">
        <v>2.5099999999999998</v>
      </c>
      <c r="J534">
        <v>508.02023500000001</v>
      </c>
      <c r="K534">
        <v>414.09427799999997</v>
      </c>
      <c r="L534">
        <v>93.925957000000039</v>
      </c>
      <c r="M534" t="s">
        <v>132</v>
      </c>
    </row>
    <row r="535" spans="1:13" x14ac:dyDescent="0.3">
      <c r="A535" t="s">
        <v>31</v>
      </c>
      <c r="B535">
        <v>164.9778</v>
      </c>
      <c r="C535">
        <v>202.39850000000001</v>
      </c>
      <c r="D535">
        <v>211.08770000000001</v>
      </c>
      <c r="E535" t="s">
        <v>112</v>
      </c>
      <c r="F535" t="s">
        <v>112</v>
      </c>
      <c r="G535" t="s">
        <v>101</v>
      </c>
      <c r="H535">
        <v>2020</v>
      </c>
      <c r="I535">
        <v>0</v>
      </c>
      <c r="J535">
        <v>0</v>
      </c>
      <c r="K535">
        <v>0</v>
      </c>
      <c r="L535">
        <v>0</v>
      </c>
      <c r="M535" t="s">
        <v>133</v>
      </c>
    </row>
    <row r="536" spans="1:13" x14ac:dyDescent="0.3">
      <c r="A536" t="s">
        <v>31</v>
      </c>
      <c r="B536">
        <v>164.9778</v>
      </c>
      <c r="C536">
        <v>202.39850000000001</v>
      </c>
      <c r="D536">
        <v>211.08770000000001</v>
      </c>
      <c r="E536" t="s">
        <v>112</v>
      </c>
      <c r="F536" t="s">
        <v>112</v>
      </c>
      <c r="G536" t="s">
        <v>102</v>
      </c>
      <c r="H536">
        <v>2020</v>
      </c>
      <c r="I536">
        <v>0.88</v>
      </c>
      <c r="J536">
        <v>178.11068</v>
      </c>
      <c r="K536">
        <v>145.180464</v>
      </c>
      <c r="L536">
        <v>32.930216000000001</v>
      </c>
      <c r="M536" t="s">
        <v>134</v>
      </c>
    </row>
    <row r="537" spans="1:13" x14ac:dyDescent="0.3">
      <c r="A537" t="s">
        <v>31</v>
      </c>
      <c r="B537">
        <v>164.9778</v>
      </c>
      <c r="C537">
        <v>202.39850000000001</v>
      </c>
      <c r="D537">
        <v>211.08770000000001</v>
      </c>
      <c r="E537" t="s">
        <v>112</v>
      </c>
      <c r="F537" t="s">
        <v>112</v>
      </c>
      <c r="G537" t="s">
        <v>103</v>
      </c>
      <c r="H537">
        <v>2020</v>
      </c>
      <c r="I537">
        <v>0</v>
      </c>
      <c r="J537">
        <v>0</v>
      </c>
      <c r="K537">
        <v>0</v>
      </c>
      <c r="L537">
        <v>0</v>
      </c>
      <c r="M537" t="s">
        <v>135</v>
      </c>
    </row>
    <row r="538" spans="1:13" x14ac:dyDescent="0.3">
      <c r="A538" t="s">
        <v>31</v>
      </c>
      <c r="B538">
        <v>164.9778</v>
      </c>
      <c r="C538">
        <v>202.39850000000001</v>
      </c>
      <c r="D538">
        <v>211.08770000000001</v>
      </c>
      <c r="E538" t="s">
        <v>112</v>
      </c>
      <c r="F538" t="s">
        <v>112</v>
      </c>
      <c r="G538" t="s">
        <v>104</v>
      </c>
      <c r="H538">
        <v>2020</v>
      </c>
      <c r="I538">
        <v>0</v>
      </c>
      <c r="J538">
        <v>0</v>
      </c>
      <c r="K538">
        <v>0</v>
      </c>
      <c r="L538">
        <v>0</v>
      </c>
      <c r="M538" t="s">
        <v>136</v>
      </c>
    </row>
    <row r="539" spans="1:13" x14ac:dyDescent="0.3">
      <c r="A539" t="s">
        <v>31</v>
      </c>
      <c r="B539">
        <v>164.9778</v>
      </c>
      <c r="C539">
        <v>202.39850000000001</v>
      </c>
      <c r="D539">
        <v>211.08770000000001</v>
      </c>
      <c r="E539" t="s">
        <v>112</v>
      </c>
      <c r="F539" t="s">
        <v>112</v>
      </c>
      <c r="G539" t="s">
        <v>105</v>
      </c>
      <c r="H539">
        <v>2020</v>
      </c>
      <c r="I539">
        <v>0.03</v>
      </c>
      <c r="J539">
        <v>6.071955</v>
      </c>
      <c r="K539">
        <v>4.9493339999999995</v>
      </c>
      <c r="L539">
        <v>1.1226210000000005</v>
      </c>
      <c r="M539" t="s">
        <v>137</v>
      </c>
    </row>
    <row r="540" spans="1:13" x14ac:dyDescent="0.3">
      <c r="A540" t="s">
        <v>31</v>
      </c>
      <c r="B540">
        <v>164.9778</v>
      </c>
      <c r="C540">
        <v>202.39850000000001</v>
      </c>
      <c r="D540">
        <v>211.08770000000001</v>
      </c>
      <c r="E540" t="s">
        <v>112</v>
      </c>
      <c r="F540" t="s">
        <v>112</v>
      </c>
      <c r="G540" t="s">
        <v>106</v>
      </c>
      <c r="H540">
        <v>2020</v>
      </c>
      <c r="I540">
        <v>0</v>
      </c>
      <c r="J540">
        <v>0</v>
      </c>
      <c r="K540">
        <v>0</v>
      </c>
      <c r="L540">
        <v>0</v>
      </c>
      <c r="M540" t="s">
        <v>138</v>
      </c>
    </row>
    <row r="541" spans="1:13" x14ac:dyDescent="0.3">
      <c r="A541" t="s">
        <v>31</v>
      </c>
      <c r="B541">
        <v>164.9778</v>
      </c>
      <c r="C541">
        <v>202.39850000000001</v>
      </c>
      <c r="D541">
        <v>211.08770000000001</v>
      </c>
      <c r="E541" t="s">
        <v>112</v>
      </c>
      <c r="F541" t="s">
        <v>112</v>
      </c>
      <c r="G541" t="s">
        <v>107</v>
      </c>
      <c r="H541">
        <v>2021</v>
      </c>
      <c r="I541">
        <v>0</v>
      </c>
      <c r="J541">
        <v>0</v>
      </c>
      <c r="K541">
        <v>0</v>
      </c>
      <c r="L541">
        <v>0</v>
      </c>
      <c r="M541" t="s">
        <v>139</v>
      </c>
    </row>
    <row r="542" spans="1:13" x14ac:dyDescent="0.3">
      <c r="A542" t="s">
        <v>32</v>
      </c>
      <c r="B542">
        <v>0.16950000000000001</v>
      </c>
      <c r="C542">
        <v>0.44259999999999999</v>
      </c>
      <c r="D542">
        <v>0.40960000000000002</v>
      </c>
      <c r="E542" t="s">
        <v>115</v>
      </c>
      <c r="F542" t="s">
        <v>115</v>
      </c>
      <c r="G542" t="s">
        <v>98</v>
      </c>
      <c r="H542">
        <v>2020</v>
      </c>
      <c r="I542">
        <v>5.1100000000000003</v>
      </c>
      <c r="J542">
        <v>2.2616860000000001</v>
      </c>
      <c r="K542">
        <v>0.86614500000000016</v>
      </c>
      <c r="L542">
        <v>1.3955409999999999</v>
      </c>
      <c r="M542" t="s">
        <v>131</v>
      </c>
    </row>
    <row r="543" spans="1:13" x14ac:dyDescent="0.3">
      <c r="A543" t="s">
        <v>32</v>
      </c>
      <c r="B543">
        <v>0.16950000000000001</v>
      </c>
      <c r="C543">
        <v>0.44259999999999999</v>
      </c>
      <c r="D543">
        <v>0.40960000000000002</v>
      </c>
      <c r="E543" t="s">
        <v>115</v>
      </c>
      <c r="F543" t="s">
        <v>115</v>
      </c>
      <c r="G543" t="s">
        <v>100</v>
      </c>
      <c r="H543">
        <v>2020</v>
      </c>
      <c r="I543">
        <v>2.72</v>
      </c>
      <c r="J543">
        <v>1.2038720000000001</v>
      </c>
      <c r="K543">
        <v>0.46104000000000006</v>
      </c>
      <c r="L543">
        <v>0.74283199999999994</v>
      </c>
      <c r="M543" t="s">
        <v>132</v>
      </c>
    </row>
    <row r="544" spans="1:13" x14ac:dyDescent="0.3">
      <c r="A544" t="s">
        <v>32</v>
      </c>
      <c r="B544">
        <v>0.16950000000000001</v>
      </c>
      <c r="C544">
        <v>0.44259999999999999</v>
      </c>
      <c r="D544">
        <v>0.40960000000000002</v>
      </c>
      <c r="E544" t="s">
        <v>115</v>
      </c>
      <c r="F544" t="s">
        <v>115</v>
      </c>
      <c r="G544" t="s">
        <v>101</v>
      </c>
      <c r="H544">
        <v>2020</v>
      </c>
      <c r="I544">
        <v>0</v>
      </c>
      <c r="J544">
        <v>0</v>
      </c>
      <c r="K544">
        <v>0</v>
      </c>
      <c r="L544">
        <v>0</v>
      </c>
      <c r="M544" t="s">
        <v>133</v>
      </c>
    </row>
    <row r="545" spans="1:13" x14ac:dyDescent="0.3">
      <c r="A545" t="s">
        <v>32</v>
      </c>
      <c r="B545">
        <v>0.16950000000000001</v>
      </c>
      <c r="C545">
        <v>0.44259999999999999</v>
      </c>
      <c r="D545">
        <v>0.40960000000000002</v>
      </c>
      <c r="E545" t="s">
        <v>115</v>
      </c>
      <c r="F545" t="s">
        <v>115</v>
      </c>
      <c r="G545" t="s">
        <v>102</v>
      </c>
      <c r="H545">
        <v>2020</v>
      </c>
      <c r="I545">
        <v>5.46</v>
      </c>
      <c r="J545">
        <v>2.4165959999999997</v>
      </c>
      <c r="K545">
        <v>0.92547000000000001</v>
      </c>
      <c r="L545">
        <v>1.4911259999999997</v>
      </c>
      <c r="M545" t="s">
        <v>134</v>
      </c>
    </row>
    <row r="546" spans="1:13" x14ac:dyDescent="0.3">
      <c r="A546" t="s">
        <v>32</v>
      </c>
      <c r="B546">
        <v>0.16950000000000001</v>
      </c>
      <c r="C546">
        <v>0.44259999999999999</v>
      </c>
      <c r="D546">
        <v>0.40960000000000002</v>
      </c>
      <c r="E546" t="s">
        <v>115</v>
      </c>
      <c r="F546" t="s">
        <v>115</v>
      </c>
      <c r="G546" t="s">
        <v>103</v>
      </c>
      <c r="H546">
        <v>2020</v>
      </c>
      <c r="I546">
        <v>5.83</v>
      </c>
      <c r="J546">
        <v>2.5803579999999999</v>
      </c>
      <c r="K546">
        <v>0.98818500000000009</v>
      </c>
      <c r="L546">
        <v>1.5921729999999998</v>
      </c>
      <c r="M546" t="s">
        <v>135</v>
      </c>
    </row>
    <row r="547" spans="1:13" x14ac:dyDescent="0.3">
      <c r="A547" t="s">
        <v>32</v>
      </c>
      <c r="B547">
        <v>0.16950000000000001</v>
      </c>
      <c r="C547">
        <v>0.44259999999999999</v>
      </c>
      <c r="D547">
        <v>0.40960000000000002</v>
      </c>
      <c r="E547" t="s">
        <v>115</v>
      </c>
      <c r="F547" t="s">
        <v>115</v>
      </c>
      <c r="G547" t="s">
        <v>104</v>
      </c>
      <c r="H547">
        <v>2020</v>
      </c>
      <c r="I547">
        <v>3.13</v>
      </c>
      <c r="J547">
        <v>1.385338</v>
      </c>
      <c r="K547">
        <v>0.53053499999999998</v>
      </c>
      <c r="L547">
        <v>0.85480299999999998</v>
      </c>
      <c r="M547" t="s">
        <v>136</v>
      </c>
    </row>
    <row r="548" spans="1:13" x14ac:dyDescent="0.3">
      <c r="A548" t="s">
        <v>32</v>
      </c>
      <c r="B548">
        <v>0.16950000000000001</v>
      </c>
      <c r="C548">
        <v>0.44259999999999999</v>
      </c>
      <c r="D548">
        <v>0.40960000000000002</v>
      </c>
      <c r="E548" t="s">
        <v>115</v>
      </c>
      <c r="F548" t="s">
        <v>115</v>
      </c>
      <c r="G548" t="s">
        <v>105</v>
      </c>
      <c r="H548">
        <v>2020</v>
      </c>
      <c r="I548">
        <v>4.29</v>
      </c>
      <c r="J548">
        <v>1.8987540000000001</v>
      </c>
      <c r="K548">
        <v>0.72715500000000011</v>
      </c>
      <c r="L548">
        <v>1.1715990000000001</v>
      </c>
      <c r="M548" t="s">
        <v>137</v>
      </c>
    </row>
    <row r="549" spans="1:13" x14ac:dyDescent="0.3">
      <c r="A549" t="s">
        <v>32</v>
      </c>
      <c r="B549">
        <v>0.16950000000000001</v>
      </c>
      <c r="C549">
        <v>0.44259999999999999</v>
      </c>
      <c r="D549">
        <v>0.40960000000000002</v>
      </c>
      <c r="E549" t="s">
        <v>115</v>
      </c>
      <c r="F549" t="s">
        <v>115</v>
      </c>
      <c r="G549" t="s">
        <v>106</v>
      </c>
      <c r="H549">
        <v>2020</v>
      </c>
      <c r="I549">
        <v>0</v>
      </c>
      <c r="J549">
        <v>0</v>
      </c>
      <c r="K549">
        <v>0</v>
      </c>
      <c r="L549">
        <v>0</v>
      </c>
      <c r="M549" t="s">
        <v>138</v>
      </c>
    </row>
    <row r="550" spans="1:13" x14ac:dyDescent="0.3">
      <c r="A550" t="s">
        <v>32</v>
      </c>
      <c r="B550">
        <v>0.16950000000000001</v>
      </c>
      <c r="C550">
        <v>0.44259999999999999</v>
      </c>
      <c r="D550">
        <v>0.40960000000000002</v>
      </c>
      <c r="E550" t="s">
        <v>115</v>
      </c>
      <c r="F550" t="s">
        <v>115</v>
      </c>
      <c r="G550" t="s">
        <v>107</v>
      </c>
      <c r="H550">
        <v>2021</v>
      </c>
      <c r="I550">
        <v>0.01</v>
      </c>
      <c r="J550">
        <v>4.4260000000000002E-3</v>
      </c>
      <c r="K550">
        <v>1.6950000000000001E-3</v>
      </c>
      <c r="L550">
        <v>2.7309999999999999E-3</v>
      </c>
      <c r="M550" t="s">
        <v>139</v>
      </c>
    </row>
    <row r="551" spans="1:13" x14ac:dyDescent="0.3">
      <c r="A551" t="s">
        <v>32</v>
      </c>
      <c r="B551">
        <v>0.51170000000000004</v>
      </c>
      <c r="C551">
        <v>0.94889999999999997</v>
      </c>
      <c r="D551">
        <v>1.0085999999999999</v>
      </c>
      <c r="E551" t="s">
        <v>16</v>
      </c>
      <c r="F551" t="s">
        <v>16</v>
      </c>
      <c r="G551" t="s">
        <v>98</v>
      </c>
      <c r="H551">
        <v>2020</v>
      </c>
      <c r="I551">
        <v>0</v>
      </c>
      <c r="J551">
        <v>0</v>
      </c>
      <c r="K551">
        <v>0</v>
      </c>
      <c r="L551">
        <v>0</v>
      </c>
      <c r="M551" t="s">
        <v>131</v>
      </c>
    </row>
    <row r="552" spans="1:13" x14ac:dyDescent="0.3">
      <c r="A552" t="s">
        <v>32</v>
      </c>
      <c r="B552">
        <v>0.51170000000000004</v>
      </c>
      <c r="C552">
        <v>0.94889999999999997</v>
      </c>
      <c r="D552">
        <v>1.0085999999999999</v>
      </c>
      <c r="E552" t="s">
        <v>16</v>
      </c>
      <c r="F552" t="s">
        <v>16</v>
      </c>
      <c r="G552" t="s">
        <v>100</v>
      </c>
      <c r="H552">
        <v>2020</v>
      </c>
      <c r="I552">
        <v>5.39</v>
      </c>
      <c r="J552">
        <v>5.1145709999999998</v>
      </c>
      <c r="K552">
        <v>2.7580629999999999</v>
      </c>
      <c r="L552">
        <v>2.3565079999999998</v>
      </c>
      <c r="M552" t="s">
        <v>132</v>
      </c>
    </row>
    <row r="553" spans="1:13" x14ac:dyDescent="0.3">
      <c r="A553" t="s">
        <v>32</v>
      </c>
      <c r="B553">
        <v>0.51170000000000004</v>
      </c>
      <c r="C553">
        <v>0.94889999999999997</v>
      </c>
      <c r="D553">
        <v>1.0085999999999999</v>
      </c>
      <c r="E553" t="s">
        <v>16</v>
      </c>
      <c r="F553" t="s">
        <v>16</v>
      </c>
      <c r="G553" t="s">
        <v>101</v>
      </c>
      <c r="H553">
        <v>2020</v>
      </c>
      <c r="I553">
        <v>5.47</v>
      </c>
      <c r="J553">
        <v>5.1904829999999995</v>
      </c>
      <c r="K553">
        <v>2.7989990000000002</v>
      </c>
      <c r="L553">
        <v>2.3914839999999993</v>
      </c>
      <c r="M553" t="s">
        <v>133</v>
      </c>
    </row>
    <row r="554" spans="1:13" x14ac:dyDescent="0.3">
      <c r="A554" t="s">
        <v>32</v>
      </c>
      <c r="B554">
        <v>0.51170000000000004</v>
      </c>
      <c r="C554">
        <v>0.94889999999999997</v>
      </c>
      <c r="D554">
        <v>1.0085999999999999</v>
      </c>
      <c r="E554" t="s">
        <v>16</v>
      </c>
      <c r="F554" t="s">
        <v>16</v>
      </c>
      <c r="G554" t="s">
        <v>102</v>
      </c>
      <c r="H554">
        <v>2020</v>
      </c>
      <c r="I554">
        <v>0</v>
      </c>
      <c r="J554">
        <v>0</v>
      </c>
      <c r="K554">
        <v>0</v>
      </c>
      <c r="L554">
        <v>0</v>
      </c>
      <c r="M554" t="s">
        <v>134</v>
      </c>
    </row>
    <row r="555" spans="1:13" x14ac:dyDescent="0.3">
      <c r="A555" t="s">
        <v>32</v>
      </c>
      <c r="B555">
        <v>0.51170000000000004</v>
      </c>
      <c r="C555">
        <v>0.94889999999999997</v>
      </c>
      <c r="D555">
        <v>1.0085999999999999</v>
      </c>
      <c r="E555" t="s">
        <v>16</v>
      </c>
      <c r="F555" t="s">
        <v>16</v>
      </c>
      <c r="G555" t="s">
        <v>103</v>
      </c>
      <c r="H555">
        <v>2020</v>
      </c>
      <c r="I555">
        <v>1.29</v>
      </c>
      <c r="J555">
        <v>1.224081</v>
      </c>
      <c r="K555">
        <v>0.66009300000000004</v>
      </c>
      <c r="L555">
        <v>0.56398799999999993</v>
      </c>
      <c r="M555" t="s">
        <v>135</v>
      </c>
    </row>
    <row r="556" spans="1:13" x14ac:dyDescent="0.3">
      <c r="A556" t="s">
        <v>32</v>
      </c>
      <c r="B556">
        <v>0.51170000000000004</v>
      </c>
      <c r="C556">
        <v>0.94889999999999997</v>
      </c>
      <c r="D556">
        <v>1.0085999999999999</v>
      </c>
      <c r="E556" t="s">
        <v>16</v>
      </c>
      <c r="F556" t="s">
        <v>16</v>
      </c>
      <c r="G556" t="s">
        <v>104</v>
      </c>
      <c r="H556">
        <v>2020</v>
      </c>
      <c r="I556">
        <v>0.65</v>
      </c>
      <c r="J556">
        <v>0.61678500000000003</v>
      </c>
      <c r="K556">
        <v>0.33260500000000004</v>
      </c>
      <c r="L556">
        <v>0.28417999999999999</v>
      </c>
      <c r="M556" t="s">
        <v>136</v>
      </c>
    </row>
    <row r="557" spans="1:13" x14ac:dyDescent="0.3">
      <c r="A557" t="s">
        <v>32</v>
      </c>
      <c r="B557">
        <v>0.51170000000000004</v>
      </c>
      <c r="C557">
        <v>0.94889999999999997</v>
      </c>
      <c r="D557">
        <v>1.0085999999999999</v>
      </c>
      <c r="E557" t="s">
        <v>16</v>
      </c>
      <c r="F557" t="s">
        <v>16</v>
      </c>
      <c r="G557" t="s">
        <v>105</v>
      </c>
      <c r="H557">
        <v>2020</v>
      </c>
      <c r="I557">
        <v>0</v>
      </c>
      <c r="J557">
        <v>0</v>
      </c>
      <c r="K557">
        <v>0</v>
      </c>
      <c r="L557">
        <v>0</v>
      </c>
      <c r="M557" t="s">
        <v>137</v>
      </c>
    </row>
    <row r="558" spans="1:13" x14ac:dyDescent="0.3">
      <c r="A558" t="s">
        <v>32</v>
      </c>
      <c r="B558">
        <v>0.51170000000000004</v>
      </c>
      <c r="C558">
        <v>0.94889999999999997</v>
      </c>
      <c r="D558">
        <v>1.0085999999999999</v>
      </c>
      <c r="E558" t="s">
        <v>16</v>
      </c>
      <c r="F558" t="s">
        <v>16</v>
      </c>
      <c r="G558" t="s">
        <v>106</v>
      </c>
      <c r="H558">
        <v>2020</v>
      </c>
      <c r="I558">
        <v>5.04</v>
      </c>
      <c r="J558">
        <v>4.7824559999999998</v>
      </c>
      <c r="K558">
        <v>2.5789680000000001</v>
      </c>
      <c r="L558">
        <v>2.2034879999999997</v>
      </c>
      <c r="M558" t="s">
        <v>138</v>
      </c>
    </row>
    <row r="559" spans="1:13" x14ac:dyDescent="0.3">
      <c r="A559" t="s">
        <v>32</v>
      </c>
      <c r="B559">
        <v>0.51170000000000004</v>
      </c>
      <c r="C559">
        <v>0.94889999999999997</v>
      </c>
      <c r="D559">
        <v>1.0085999999999999</v>
      </c>
      <c r="E559" t="s">
        <v>16</v>
      </c>
      <c r="F559" t="s">
        <v>16</v>
      </c>
      <c r="G559" t="s">
        <v>107</v>
      </c>
      <c r="H559">
        <v>2021</v>
      </c>
      <c r="I559">
        <v>1.1299999999999999</v>
      </c>
      <c r="J559">
        <v>1.0722569999999998</v>
      </c>
      <c r="K559">
        <v>0.57822099999999998</v>
      </c>
      <c r="L559">
        <v>0.49403599999999981</v>
      </c>
      <c r="M559" t="s">
        <v>139</v>
      </c>
    </row>
    <row r="560" spans="1:13" x14ac:dyDescent="0.3">
      <c r="A560" t="s">
        <v>32</v>
      </c>
      <c r="B560">
        <v>8.4099999999999994E-2</v>
      </c>
      <c r="C560">
        <v>0.1363</v>
      </c>
      <c r="D560">
        <v>0.151</v>
      </c>
      <c r="E560" t="s">
        <v>116</v>
      </c>
      <c r="F560" t="s">
        <v>116</v>
      </c>
      <c r="G560" t="s">
        <v>98</v>
      </c>
      <c r="H560">
        <v>2020</v>
      </c>
      <c r="I560">
        <v>1.89</v>
      </c>
      <c r="J560">
        <v>0.25760699999999997</v>
      </c>
      <c r="K560">
        <v>0.15894899999999998</v>
      </c>
      <c r="L560">
        <v>9.8657999999999996E-2</v>
      </c>
      <c r="M560" t="s">
        <v>131</v>
      </c>
    </row>
    <row r="561" spans="1:13" x14ac:dyDescent="0.3">
      <c r="A561" t="s">
        <v>32</v>
      </c>
      <c r="B561">
        <v>8.4099999999999994E-2</v>
      </c>
      <c r="C561">
        <v>0.1363</v>
      </c>
      <c r="D561">
        <v>0.151</v>
      </c>
      <c r="E561" t="s">
        <v>116</v>
      </c>
      <c r="F561" t="s">
        <v>116</v>
      </c>
      <c r="G561" t="s">
        <v>100</v>
      </c>
      <c r="H561">
        <v>2020</v>
      </c>
      <c r="I561">
        <v>8.0299999999999994</v>
      </c>
      <c r="J561">
        <v>1.094489</v>
      </c>
      <c r="K561">
        <v>0.6753229999999999</v>
      </c>
      <c r="L561">
        <v>0.41916600000000015</v>
      </c>
      <c r="M561" t="s">
        <v>132</v>
      </c>
    </row>
    <row r="562" spans="1:13" x14ac:dyDescent="0.3">
      <c r="A562" t="s">
        <v>32</v>
      </c>
      <c r="B562">
        <v>8.4099999999999994E-2</v>
      </c>
      <c r="C562">
        <v>0.1363</v>
      </c>
      <c r="D562">
        <v>0.151</v>
      </c>
      <c r="E562" t="s">
        <v>116</v>
      </c>
      <c r="F562" t="s">
        <v>116</v>
      </c>
      <c r="G562" t="s">
        <v>101</v>
      </c>
      <c r="H562">
        <v>2020</v>
      </c>
      <c r="I562">
        <v>2.63</v>
      </c>
      <c r="J562">
        <v>0.35846899999999998</v>
      </c>
      <c r="K562">
        <v>0.22118299999999996</v>
      </c>
      <c r="L562">
        <v>0.13728600000000002</v>
      </c>
      <c r="M562" t="s">
        <v>133</v>
      </c>
    </row>
    <row r="563" spans="1:13" x14ac:dyDescent="0.3">
      <c r="A563" t="s">
        <v>32</v>
      </c>
      <c r="B563">
        <v>8.4099999999999994E-2</v>
      </c>
      <c r="C563">
        <v>0.1363</v>
      </c>
      <c r="D563">
        <v>0.151</v>
      </c>
      <c r="E563" t="s">
        <v>116</v>
      </c>
      <c r="F563" t="s">
        <v>116</v>
      </c>
      <c r="G563" t="s">
        <v>102</v>
      </c>
      <c r="H563">
        <v>2020</v>
      </c>
      <c r="I563">
        <v>0</v>
      </c>
      <c r="J563">
        <v>0</v>
      </c>
      <c r="K563">
        <v>0</v>
      </c>
      <c r="L563">
        <v>0</v>
      </c>
      <c r="M563" t="s">
        <v>134</v>
      </c>
    </row>
    <row r="564" spans="1:13" x14ac:dyDescent="0.3">
      <c r="A564" t="s">
        <v>32</v>
      </c>
      <c r="B564">
        <v>8.4099999999999994E-2</v>
      </c>
      <c r="C564">
        <v>0.1363</v>
      </c>
      <c r="D564">
        <v>0.151</v>
      </c>
      <c r="E564" t="s">
        <v>116</v>
      </c>
      <c r="F564" t="s">
        <v>116</v>
      </c>
      <c r="G564" t="s">
        <v>103</v>
      </c>
      <c r="H564">
        <v>2020</v>
      </c>
      <c r="I564">
        <v>1.67</v>
      </c>
      <c r="J564">
        <v>0.22762099999999999</v>
      </c>
      <c r="K564">
        <v>0.14044699999999999</v>
      </c>
      <c r="L564">
        <v>8.7174000000000001E-2</v>
      </c>
      <c r="M564" t="s">
        <v>135</v>
      </c>
    </row>
    <row r="565" spans="1:13" x14ac:dyDescent="0.3">
      <c r="A565" t="s">
        <v>32</v>
      </c>
      <c r="B565">
        <v>8.4099999999999994E-2</v>
      </c>
      <c r="C565">
        <v>0.1363</v>
      </c>
      <c r="D565">
        <v>0.151</v>
      </c>
      <c r="E565" t="s">
        <v>116</v>
      </c>
      <c r="F565" t="s">
        <v>116</v>
      </c>
      <c r="G565" t="s">
        <v>104</v>
      </c>
      <c r="H565">
        <v>2020</v>
      </c>
      <c r="I565">
        <v>0</v>
      </c>
      <c r="J565">
        <v>0</v>
      </c>
      <c r="K565">
        <v>0</v>
      </c>
      <c r="L565">
        <v>0</v>
      </c>
      <c r="M565" t="s">
        <v>136</v>
      </c>
    </row>
    <row r="566" spans="1:13" x14ac:dyDescent="0.3">
      <c r="A566" t="s">
        <v>32</v>
      </c>
      <c r="B566">
        <v>8.4099999999999994E-2</v>
      </c>
      <c r="C566">
        <v>0.1363</v>
      </c>
      <c r="D566">
        <v>0.151</v>
      </c>
      <c r="E566" t="s">
        <v>116</v>
      </c>
      <c r="F566" t="s">
        <v>116</v>
      </c>
      <c r="G566" t="s">
        <v>105</v>
      </c>
      <c r="H566">
        <v>2020</v>
      </c>
      <c r="I566">
        <v>0</v>
      </c>
      <c r="J566">
        <v>0</v>
      </c>
      <c r="K566">
        <v>0</v>
      </c>
      <c r="L566">
        <v>0</v>
      </c>
      <c r="M566" t="s">
        <v>137</v>
      </c>
    </row>
    <row r="567" spans="1:13" x14ac:dyDescent="0.3">
      <c r="A567" t="s">
        <v>32</v>
      </c>
      <c r="B567">
        <v>8.4099999999999994E-2</v>
      </c>
      <c r="C567">
        <v>0.1363</v>
      </c>
      <c r="D567">
        <v>0.151</v>
      </c>
      <c r="E567" t="s">
        <v>116</v>
      </c>
      <c r="F567" t="s">
        <v>116</v>
      </c>
      <c r="G567" t="s">
        <v>106</v>
      </c>
      <c r="H567">
        <v>2020</v>
      </c>
      <c r="I567">
        <v>0</v>
      </c>
      <c r="J567">
        <v>0</v>
      </c>
      <c r="K567">
        <v>0</v>
      </c>
      <c r="L567">
        <v>0</v>
      </c>
      <c r="M567" t="s">
        <v>138</v>
      </c>
    </row>
    <row r="568" spans="1:13" x14ac:dyDescent="0.3">
      <c r="A568" t="s">
        <v>32</v>
      </c>
      <c r="B568">
        <v>8.4099999999999994E-2</v>
      </c>
      <c r="C568">
        <v>0.1363</v>
      </c>
      <c r="D568">
        <v>0.151</v>
      </c>
      <c r="E568" t="s">
        <v>116</v>
      </c>
      <c r="F568" t="s">
        <v>116</v>
      </c>
      <c r="G568" t="s">
        <v>107</v>
      </c>
      <c r="H568">
        <v>2021</v>
      </c>
      <c r="I568">
        <v>2.76</v>
      </c>
      <c r="J568">
        <v>0.37618799999999997</v>
      </c>
      <c r="K568">
        <v>0.23211599999999996</v>
      </c>
      <c r="L568">
        <v>0.14407200000000001</v>
      </c>
      <c r="M568" t="s">
        <v>139</v>
      </c>
    </row>
    <row r="569" spans="1:13" x14ac:dyDescent="0.3">
      <c r="A569" t="s">
        <v>32</v>
      </c>
      <c r="B569">
        <v>0.40770000000000001</v>
      </c>
      <c r="C569">
        <v>0.77949999999999997</v>
      </c>
      <c r="D569">
        <v>0.73119999999999996</v>
      </c>
      <c r="E569" t="s">
        <v>112</v>
      </c>
      <c r="F569" t="s">
        <v>112</v>
      </c>
      <c r="G569" t="s">
        <v>98</v>
      </c>
      <c r="H569">
        <v>2020</v>
      </c>
      <c r="I569">
        <v>0</v>
      </c>
      <c r="J569">
        <v>0</v>
      </c>
      <c r="K569">
        <v>0</v>
      </c>
      <c r="L569">
        <v>0</v>
      </c>
      <c r="M569" t="s">
        <v>131</v>
      </c>
    </row>
    <row r="570" spans="1:13" x14ac:dyDescent="0.3">
      <c r="A570" t="s">
        <v>32</v>
      </c>
      <c r="B570">
        <v>0.40770000000000001</v>
      </c>
      <c r="C570">
        <v>0.77949999999999997</v>
      </c>
      <c r="D570">
        <v>0.73119999999999996</v>
      </c>
      <c r="E570" t="s">
        <v>112</v>
      </c>
      <c r="F570" t="s">
        <v>112</v>
      </c>
      <c r="G570" t="s">
        <v>100</v>
      </c>
      <c r="H570">
        <v>2020</v>
      </c>
      <c r="I570">
        <v>4.24</v>
      </c>
      <c r="J570">
        <v>3.3050800000000002</v>
      </c>
      <c r="K570">
        <v>1.7286480000000002</v>
      </c>
      <c r="L570">
        <v>1.5764320000000001</v>
      </c>
      <c r="M570" t="s">
        <v>132</v>
      </c>
    </row>
    <row r="571" spans="1:13" x14ac:dyDescent="0.3">
      <c r="A571" t="s">
        <v>32</v>
      </c>
      <c r="B571">
        <v>0.40770000000000001</v>
      </c>
      <c r="C571">
        <v>0.77949999999999997</v>
      </c>
      <c r="D571">
        <v>0.73119999999999996</v>
      </c>
      <c r="E571" t="s">
        <v>112</v>
      </c>
      <c r="F571" t="s">
        <v>112</v>
      </c>
      <c r="G571" t="s">
        <v>101</v>
      </c>
      <c r="H571">
        <v>2020</v>
      </c>
      <c r="I571">
        <v>2.5299999999999998</v>
      </c>
      <c r="J571">
        <v>1.9721349999999997</v>
      </c>
      <c r="K571">
        <v>1.0314809999999999</v>
      </c>
      <c r="L571">
        <v>0.94065399999999988</v>
      </c>
      <c r="M571" t="s">
        <v>133</v>
      </c>
    </row>
    <row r="572" spans="1:13" x14ac:dyDescent="0.3">
      <c r="A572" t="s">
        <v>32</v>
      </c>
      <c r="B572">
        <v>0.40770000000000001</v>
      </c>
      <c r="C572">
        <v>0.77949999999999997</v>
      </c>
      <c r="D572">
        <v>0.73119999999999996</v>
      </c>
      <c r="E572" t="s">
        <v>112</v>
      </c>
      <c r="F572" t="s">
        <v>112</v>
      </c>
      <c r="G572" t="s">
        <v>102</v>
      </c>
      <c r="H572">
        <v>2020</v>
      </c>
      <c r="I572">
        <v>4.4000000000000004</v>
      </c>
      <c r="J572">
        <v>3.4298000000000002</v>
      </c>
      <c r="K572">
        <v>1.7938800000000001</v>
      </c>
      <c r="L572">
        <v>1.63592</v>
      </c>
      <c r="M572" t="s">
        <v>134</v>
      </c>
    </row>
    <row r="573" spans="1:13" x14ac:dyDescent="0.3">
      <c r="A573" t="s">
        <v>32</v>
      </c>
      <c r="B573">
        <v>0.40770000000000001</v>
      </c>
      <c r="C573">
        <v>0.77949999999999997</v>
      </c>
      <c r="D573">
        <v>0.73119999999999996</v>
      </c>
      <c r="E573" t="s">
        <v>112</v>
      </c>
      <c r="F573" t="s">
        <v>112</v>
      </c>
      <c r="G573" t="s">
        <v>103</v>
      </c>
      <c r="H573">
        <v>2020</v>
      </c>
      <c r="I573">
        <v>0</v>
      </c>
      <c r="J573">
        <v>0</v>
      </c>
      <c r="K573">
        <v>0</v>
      </c>
      <c r="L573">
        <v>0</v>
      </c>
      <c r="M573" t="s">
        <v>135</v>
      </c>
    </row>
    <row r="574" spans="1:13" x14ac:dyDescent="0.3">
      <c r="A574" t="s">
        <v>32</v>
      </c>
      <c r="B574">
        <v>0.40770000000000001</v>
      </c>
      <c r="C574">
        <v>0.77949999999999997</v>
      </c>
      <c r="D574">
        <v>0.73119999999999996</v>
      </c>
      <c r="E574" t="s">
        <v>112</v>
      </c>
      <c r="F574" t="s">
        <v>112</v>
      </c>
      <c r="G574" t="s">
        <v>104</v>
      </c>
      <c r="H574">
        <v>2020</v>
      </c>
      <c r="I574">
        <v>0</v>
      </c>
      <c r="J574">
        <v>0</v>
      </c>
      <c r="K574">
        <v>0</v>
      </c>
      <c r="L574">
        <v>0</v>
      </c>
      <c r="M574" t="s">
        <v>136</v>
      </c>
    </row>
    <row r="575" spans="1:13" x14ac:dyDescent="0.3">
      <c r="A575" t="s">
        <v>32</v>
      </c>
      <c r="B575">
        <v>0.40770000000000001</v>
      </c>
      <c r="C575">
        <v>0.77949999999999997</v>
      </c>
      <c r="D575">
        <v>0.73119999999999996</v>
      </c>
      <c r="E575" t="s">
        <v>112</v>
      </c>
      <c r="F575" t="s">
        <v>112</v>
      </c>
      <c r="G575" t="s">
        <v>105</v>
      </c>
      <c r="H575">
        <v>2020</v>
      </c>
      <c r="I575">
        <v>2.62</v>
      </c>
      <c r="J575">
        <v>2.0422899999999999</v>
      </c>
      <c r="K575">
        <v>1.068174</v>
      </c>
      <c r="L575">
        <v>0.97411599999999998</v>
      </c>
      <c r="M575" t="s">
        <v>137</v>
      </c>
    </row>
    <row r="576" spans="1:13" x14ac:dyDescent="0.3">
      <c r="A576" t="s">
        <v>32</v>
      </c>
      <c r="B576">
        <v>0.40770000000000001</v>
      </c>
      <c r="C576">
        <v>0.77949999999999997</v>
      </c>
      <c r="D576">
        <v>0.73119999999999996</v>
      </c>
      <c r="E576" t="s">
        <v>112</v>
      </c>
      <c r="F576" t="s">
        <v>112</v>
      </c>
      <c r="G576" t="s">
        <v>106</v>
      </c>
      <c r="H576">
        <v>2020</v>
      </c>
      <c r="I576">
        <v>2.25</v>
      </c>
      <c r="J576">
        <v>1.7538749999999999</v>
      </c>
      <c r="K576">
        <v>0.91732500000000006</v>
      </c>
      <c r="L576">
        <v>0.83654999999999979</v>
      </c>
      <c r="M576" t="s">
        <v>138</v>
      </c>
    </row>
    <row r="577" spans="1:13" x14ac:dyDescent="0.3">
      <c r="A577" t="s">
        <v>32</v>
      </c>
      <c r="B577">
        <v>0.40770000000000001</v>
      </c>
      <c r="C577">
        <v>0.77949999999999997</v>
      </c>
      <c r="D577">
        <v>0.73119999999999996</v>
      </c>
      <c r="E577" t="s">
        <v>112</v>
      </c>
      <c r="F577" t="s">
        <v>112</v>
      </c>
      <c r="G577" t="s">
        <v>107</v>
      </c>
      <c r="H577">
        <v>2021</v>
      </c>
      <c r="I577">
        <v>1.76</v>
      </c>
      <c r="J577">
        <v>1.37192</v>
      </c>
      <c r="K577">
        <v>0.71755199999999997</v>
      </c>
      <c r="L577">
        <v>0.65436800000000006</v>
      </c>
      <c r="M577" t="s">
        <v>139</v>
      </c>
    </row>
    <row r="578" spans="1:13" x14ac:dyDescent="0.3">
      <c r="A578" t="s">
        <v>32</v>
      </c>
      <c r="B578">
        <v>0.36020000000000002</v>
      </c>
      <c r="C578">
        <v>0.6079</v>
      </c>
      <c r="D578">
        <v>0.63759999999999994</v>
      </c>
      <c r="E578" t="s">
        <v>15</v>
      </c>
      <c r="F578" t="s">
        <v>15</v>
      </c>
      <c r="G578" t="s">
        <v>98</v>
      </c>
      <c r="H578">
        <v>2020</v>
      </c>
      <c r="I578">
        <v>3.13</v>
      </c>
      <c r="J578">
        <v>1.9027269999999998</v>
      </c>
      <c r="K578">
        <v>1.127426</v>
      </c>
      <c r="L578">
        <v>0.7753009999999998</v>
      </c>
      <c r="M578" t="s">
        <v>131</v>
      </c>
    </row>
    <row r="579" spans="1:13" x14ac:dyDescent="0.3">
      <c r="A579" t="s">
        <v>32</v>
      </c>
      <c r="B579">
        <v>0.36020000000000002</v>
      </c>
      <c r="C579">
        <v>0.6079</v>
      </c>
      <c r="D579">
        <v>0.63759999999999994</v>
      </c>
      <c r="E579" t="s">
        <v>15</v>
      </c>
      <c r="F579" t="s">
        <v>15</v>
      </c>
      <c r="G579" t="s">
        <v>100</v>
      </c>
      <c r="H579">
        <v>2020</v>
      </c>
      <c r="I579">
        <v>0</v>
      </c>
      <c r="J579">
        <v>0</v>
      </c>
      <c r="K579">
        <v>0</v>
      </c>
      <c r="L579">
        <v>0</v>
      </c>
      <c r="M579" t="s">
        <v>132</v>
      </c>
    </row>
    <row r="580" spans="1:13" x14ac:dyDescent="0.3">
      <c r="A580" t="s">
        <v>32</v>
      </c>
      <c r="B580">
        <v>0.36020000000000002</v>
      </c>
      <c r="C580">
        <v>0.6079</v>
      </c>
      <c r="D580">
        <v>0.63759999999999994</v>
      </c>
      <c r="E580" t="s">
        <v>15</v>
      </c>
      <c r="F580" t="s">
        <v>15</v>
      </c>
      <c r="G580" t="s">
        <v>101</v>
      </c>
      <c r="H580">
        <v>2020</v>
      </c>
      <c r="I580">
        <v>0</v>
      </c>
      <c r="J580">
        <v>0</v>
      </c>
      <c r="K580">
        <v>0</v>
      </c>
      <c r="L580">
        <v>0</v>
      </c>
      <c r="M580" t="s">
        <v>133</v>
      </c>
    </row>
    <row r="581" spans="1:13" x14ac:dyDescent="0.3">
      <c r="A581" t="s">
        <v>32</v>
      </c>
      <c r="B581">
        <v>0.36020000000000002</v>
      </c>
      <c r="C581">
        <v>0.6079</v>
      </c>
      <c r="D581">
        <v>0.63759999999999994</v>
      </c>
      <c r="E581" t="s">
        <v>15</v>
      </c>
      <c r="F581" t="s">
        <v>15</v>
      </c>
      <c r="G581" t="s">
        <v>102</v>
      </c>
      <c r="H581">
        <v>2020</v>
      </c>
      <c r="I581">
        <v>0.5</v>
      </c>
      <c r="J581">
        <v>0.30395</v>
      </c>
      <c r="K581">
        <v>0.18010000000000001</v>
      </c>
      <c r="L581">
        <v>0.12384999999999999</v>
      </c>
      <c r="M581" t="s">
        <v>134</v>
      </c>
    </row>
    <row r="582" spans="1:13" x14ac:dyDescent="0.3">
      <c r="A582" t="s">
        <v>32</v>
      </c>
      <c r="B582">
        <v>0.36020000000000002</v>
      </c>
      <c r="C582">
        <v>0.6079</v>
      </c>
      <c r="D582">
        <v>0.63759999999999994</v>
      </c>
      <c r="E582" t="s">
        <v>15</v>
      </c>
      <c r="F582" t="s">
        <v>15</v>
      </c>
      <c r="G582" t="s">
        <v>103</v>
      </c>
      <c r="H582">
        <v>2020</v>
      </c>
      <c r="I582">
        <v>0</v>
      </c>
      <c r="J582">
        <v>0</v>
      </c>
      <c r="K582">
        <v>0</v>
      </c>
      <c r="L582">
        <v>0</v>
      </c>
      <c r="M582" t="s">
        <v>135</v>
      </c>
    </row>
    <row r="583" spans="1:13" x14ac:dyDescent="0.3">
      <c r="A583" t="s">
        <v>32</v>
      </c>
      <c r="B583">
        <v>0.36020000000000002</v>
      </c>
      <c r="C583">
        <v>0.6079</v>
      </c>
      <c r="D583">
        <v>0.63759999999999994</v>
      </c>
      <c r="E583" t="s">
        <v>15</v>
      </c>
      <c r="F583" t="s">
        <v>15</v>
      </c>
      <c r="G583" t="s">
        <v>104</v>
      </c>
      <c r="H583">
        <v>2020</v>
      </c>
      <c r="I583">
        <v>0.08</v>
      </c>
      <c r="J583">
        <v>4.8632000000000002E-2</v>
      </c>
      <c r="K583">
        <v>2.8816000000000001E-2</v>
      </c>
      <c r="L583">
        <v>1.9816E-2</v>
      </c>
      <c r="M583" t="s">
        <v>136</v>
      </c>
    </row>
    <row r="584" spans="1:13" x14ac:dyDescent="0.3">
      <c r="A584" t="s">
        <v>32</v>
      </c>
      <c r="B584">
        <v>0.36020000000000002</v>
      </c>
      <c r="C584">
        <v>0.6079</v>
      </c>
      <c r="D584">
        <v>0.63759999999999994</v>
      </c>
      <c r="E584" t="s">
        <v>15</v>
      </c>
      <c r="F584" t="s">
        <v>15</v>
      </c>
      <c r="G584" t="s">
        <v>105</v>
      </c>
      <c r="H584">
        <v>2020</v>
      </c>
      <c r="I584">
        <v>3.13</v>
      </c>
      <c r="J584">
        <v>1.9027269999999998</v>
      </c>
      <c r="K584">
        <v>1.127426</v>
      </c>
      <c r="L584">
        <v>0.7753009999999998</v>
      </c>
      <c r="M584" t="s">
        <v>137</v>
      </c>
    </row>
    <row r="585" spans="1:13" x14ac:dyDescent="0.3">
      <c r="A585" t="s">
        <v>32</v>
      </c>
      <c r="B585">
        <v>0.36020000000000002</v>
      </c>
      <c r="C585">
        <v>0.6079</v>
      </c>
      <c r="D585">
        <v>0.63759999999999994</v>
      </c>
      <c r="E585" t="s">
        <v>15</v>
      </c>
      <c r="F585" t="s">
        <v>15</v>
      </c>
      <c r="G585" t="s">
        <v>106</v>
      </c>
      <c r="H585">
        <v>2020</v>
      </c>
      <c r="I585">
        <v>9.67</v>
      </c>
      <c r="J585">
        <v>5.878393</v>
      </c>
      <c r="K585">
        <v>3.4831340000000002</v>
      </c>
      <c r="L585">
        <v>2.3952589999999998</v>
      </c>
      <c r="M585" t="s">
        <v>138</v>
      </c>
    </row>
    <row r="586" spans="1:13" x14ac:dyDescent="0.3">
      <c r="A586" t="s">
        <v>32</v>
      </c>
      <c r="B586">
        <v>0.36020000000000002</v>
      </c>
      <c r="C586">
        <v>0.6079</v>
      </c>
      <c r="D586">
        <v>0.63759999999999994</v>
      </c>
      <c r="E586" t="s">
        <v>15</v>
      </c>
      <c r="F586" t="s">
        <v>15</v>
      </c>
      <c r="G586" t="s">
        <v>107</v>
      </c>
      <c r="H586">
        <v>2021</v>
      </c>
      <c r="I586">
        <v>1.24</v>
      </c>
      <c r="J586">
        <v>0.75379600000000002</v>
      </c>
      <c r="K586">
        <v>0.44664800000000004</v>
      </c>
      <c r="L586">
        <v>0.30714799999999998</v>
      </c>
      <c r="M586" t="s">
        <v>139</v>
      </c>
    </row>
    <row r="587" spans="1:13" x14ac:dyDescent="0.3">
      <c r="A587" t="s">
        <v>33</v>
      </c>
      <c r="B587">
        <v>27.1858</v>
      </c>
      <c r="C587">
        <v>39.9238</v>
      </c>
      <c r="D587">
        <v>40.383600000000001</v>
      </c>
      <c r="E587" t="s">
        <v>16</v>
      </c>
      <c r="F587" t="s">
        <v>16</v>
      </c>
      <c r="G587" t="s">
        <v>98</v>
      </c>
      <c r="H587">
        <v>2020</v>
      </c>
      <c r="I587">
        <v>1.17</v>
      </c>
      <c r="J587">
        <v>46.710845999999997</v>
      </c>
      <c r="K587">
        <v>31.807385999999997</v>
      </c>
      <c r="L587">
        <v>14.903459999999999</v>
      </c>
      <c r="M587" t="s">
        <v>131</v>
      </c>
    </row>
    <row r="588" spans="1:13" x14ac:dyDescent="0.3">
      <c r="A588" t="s">
        <v>33</v>
      </c>
      <c r="B588">
        <v>27.1858</v>
      </c>
      <c r="C588">
        <v>39.9238</v>
      </c>
      <c r="D588">
        <v>40.383600000000001</v>
      </c>
      <c r="E588" t="s">
        <v>16</v>
      </c>
      <c r="F588" t="s">
        <v>16</v>
      </c>
      <c r="G588" t="s">
        <v>100</v>
      </c>
      <c r="H588">
        <v>2020</v>
      </c>
      <c r="I588">
        <v>2.23</v>
      </c>
      <c r="J588">
        <v>89.030073999999999</v>
      </c>
      <c r="K588">
        <v>60.624333999999998</v>
      </c>
      <c r="L588">
        <v>28.405740000000002</v>
      </c>
      <c r="M588" t="s">
        <v>132</v>
      </c>
    </row>
    <row r="589" spans="1:13" x14ac:dyDescent="0.3">
      <c r="A589" t="s">
        <v>33</v>
      </c>
      <c r="B589">
        <v>27.1858</v>
      </c>
      <c r="C589">
        <v>39.9238</v>
      </c>
      <c r="D589">
        <v>40.383600000000001</v>
      </c>
      <c r="E589" t="s">
        <v>16</v>
      </c>
      <c r="F589" t="s">
        <v>16</v>
      </c>
      <c r="G589" t="s">
        <v>101</v>
      </c>
      <c r="H589">
        <v>2020</v>
      </c>
      <c r="I589">
        <v>0</v>
      </c>
      <c r="J589">
        <v>0</v>
      </c>
      <c r="K589">
        <v>0</v>
      </c>
      <c r="L589">
        <v>0</v>
      </c>
      <c r="M589" t="s">
        <v>133</v>
      </c>
    </row>
    <row r="590" spans="1:13" x14ac:dyDescent="0.3">
      <c r="A590" t="s">
        <v>33</v>
      </c>
      <c r="B590">
        <v>27.1858</v>
      </c>
      <c r="C590">
        <v>39.9238</v>
      </c>
      <c r="D590">
        <v>40.383600000000001</v>
      </c>
      <c r="E590" t="s">
        <v>16</v>
      </c>
      <c r="F590" t="s">
        <v>16</v>
      </c>
      <c r="G590" t="s">
        <v>102</v>
      </c>
      <c r="H590">
        <v>2020</v>
      </c>
      <c r="I590">
        <v>0</v>
      </c>
      <c r="J590">
        <v>0</v>
      </c>
      <c r="K590">
        <v>0</v>
      </c>
      <c r="L590">
        <v>0</v>
      </c>
      <c r="M590" t="s">
        <v>134</v>
      </c>
    </row>
    <row r="591" spans="1:13" x14ac:dyDescent="0.3">
      <c r="A591" t="s">
        <v>33</v>
      </c>
      <c r="B591">
        <v>27.1858</v>
      </c>
      <c r="C591">
        <v>39.9238</v>
      </c>
      <c r="D591">
        <v>40.383600000000001</v>
      </c>
      <c r="E591" t="s">
        <v>16</v>
      </c>
      <c r="F591" t="s">
        <v>16</v>
      </c>
      <c r="G591" t="s">
        <v>103</v>
      </c>
      <c r="H591">
        <v>2020</v>
      </c>
      <c r="I591">
        <v>1.46</v>
      </c>
      <c r="J591">
        <v>58.288747999999998</v>
      </c>
      <c r="K591">
        <v>39.691268000000001</v>
      </c>
      <c r="L591">
        <v>18.597479999999997</v>
      </c>
      <c r="M591" t="s">
        <v>135</v>
      </c>
    </row>
    <row r="592" spans="1:13" x14ac:dyDescent="0.3">
      <c r="A592" t="s">
        <v>33</v>
      </c>
      <c r="B592">
        <v>27.1858</v>
      </c>
      <c r="C592">
        <v>39.9238</v>
      </c>
      <c r="D592">
        <v>40.383600000000001</v>
      </c>
      <c r="E592" t="s">
        <v>16</v>
      </c>
      <c r="F592" t="s">
        <v>16</v>
      </c>
      <c r="G592" t="s">
        <v>104</v>
      </c>
      <c r="H592">
        <v>2020</v>
      </c>
      <c r="I592">
        <v>0.66</v>
      </c>
      <c r="J592">
        <v>26.349708</v>
      </c>
      <c r="K592">
        <v>17.942628000000003</v>
      </c>
      <c r="L592">
        <v>8.407079999999997</v>
      </c>
      <c r="M592" t="s">
        <v>136</v>
      </c>
    </row>
    <row r="593" spans="1:13" x14ac:dyDescent="0.3">
      <c r="A593" t="s">
        <v>33</v>
      </c>
      <c r="B593">
        <v>27.1858</v>
      </c>
      <c r="C593">
        <v>39.9238</v>
      </c>
      <c r="D593">
        <v>40.383600000000001</v>
      </c>
      <c r="E593" t="s">
        <v>16</v>
      </c>
      <c r="F593" t="s">
        <v>16</v>
      </c>
      <c r="G593" t="s">
        <v>105</v>
      </c>
      <c r="H593">
        <v>2020</v>
      </c>
      <c r="I593">
        <v>0.08</v>
      </c>
      <c r="J593">
        <v>3.1939039999999999</v>
      </c>
      <c r="K593">
        <v>2.1748639999999999</v>
      </c>
      <c r="L593">
        <v>1.0190399999999999</v>
      </c>
      <c r="M593" t="s">
        <v>137</v>
      </c>
    </row>
    <row r="594" spans="1:13" x14ac:dyDescent="0.3">
      <c r="A594" t="s">
        <v>33</v>
      </c>
      <c r="B594">
        <v>27.1858</v>
      </c>
      <c r="C594">
        <v>39.9238</v>
      </c>
      <c r="D594">
        <v>40.383600000000001</v>
      </c>
      <c r="E594" t="s">
        <v>16</v>
      </c>
      <c r="F594" t="s">
        <v>16</v>
      </c>
      <c r="G594" t="s">
        <v>106</v>
      </c>
      <c r="H594">
        <v>2020</v>
      </c>
      <c r="I594">
        <v>2.2200000000000002</v>
      </c>
      <c r="J594">
        <v>88.630836000000002</v>
      </c>
      <c r="K594">
        <v>60.352476000000003</v>
      </c>
      <c r="L594">
        <v>28.278359999999999</v>
      </c>
      <c r="M594" t="s">
        <v>138</v>
      </c>
    </row>
    <row r="595" spans="1:13" x14ac:dyDescent="0.3">
      <c r="A595" t="s">
        <v>33</v>
      </c>
      <c r="B595">
        <v>27.1858</v>
      </c>
      <c r="C595">
        <v>39.9238</v>
      </c>
      <c r="D595">
        <v>40.383600000000001</v>
      </c>
      <c r="E595" t="s">
        <v>16</v>
      </c>
      <c r="F595" t="s">
        <v>16</v>
      </c>
      <c r="G595" t="s">
        <v>107</v>
      </c>
      <c r="H595">
        <v>2021</v>
      </c>
      <c r="I595">
        <v>0.45</v>
      </c>
      <c r="J595">
        <v>17.965710000000001</v>
      </c>
      <c r="K595">
        <v>12.233610000000001</v>
      </c>
      <c r="L595">
        <v>5.7321000000000009</v>
      </c>
      <c r="M595" t="s">
        <v>139</v>
      </c>
    </row>
    <row r="596" spans="1:13" x14ac:dyDescent="0.3">
      <c r="A596" t="s">
        <v>33</v>
      </c>
      <c r="B596">
        <v>49.781700000000001</v>
      </c>
      <c r="C596">
        <v>61.348999999999997</v>
      </c>
      <c r="D596">
        <v>0</v>
      </c>
      <c r="E596" t="s">
        <v>112</v>
      </c>
      <c r="F596" t="s">
        <v>112</v>
      </c>
      <c r="G596" t="s">
        <v>98</v>
      </c>
      <c r="H596">
        <v>2020</v>
      </c>
      <c r="I596">
        <v>0.48</v>
      </c>
      <c r="J596">
        <v>29.447519999999997</v>
      </c>
      <c r="K596">
        <v>23.895215999999998</v>
      </c>
      <c r="L596">
        <v>5.5523039999999995</v>
      </c>
      <c r="M596" t="s">
        <v>131</v>
      </c>
    </row>
    <row r="597" spans="1:13" x14ac:dyDescent="0.3">
      <c r="A597" t="s">
        <v>33</v>
      </c>
      <c r="B597">
        <v>49.781700000000001</v>
      </c>
      <c r="C597">
        <v>61.348999999999997</v>
      </c>
      <c r="D597">
        <v>0</v>
      </c>
      <c r="E597" t="s">
        <v>112</v>
      </c>
      <c r="F597" t="s">
        <v>112</v>
      </c>
      <c r="G597" t="s">
        <v>100</v>
      </c>
      <c r="H597">
        <v>2020</v>
      </c>
      <c r="I597">
        <v>1.47</v>
      </c>
      <c r="J597">
        <v>90.183029999999988</v>
      </c>
      <c r="K597">
        <v>73.179098999999994</v>
      </c>
      <c r="L597">
        <v>17.003930999999994</v>
      </c>
      <c r="M597" t="s">
        <v>132</v>
      </c>
    </row>
    <row r="598" spans="1:13" x14ac:dyDescent="0.3">
      <c r="A598" t="s">
        <v>33</v>
      </c>
      <c r="B598">
        <v>49.781700000000001</v>
      </c>
      <c r="C598">
        <v>61.348999999999997</v>
      </c>
      <c r="D598">
        <v>0</v>
      </c>
      <c r="E598" t="s">
        <v>112</v>
      </c>
      <c r="F598" t="s">
        <v>112</v>
      </c>
      <c r="G598" t="s">
        <v>101</v>
      </c>
      <c r="H598">
        <v>2020</v>
      </c>
      <c r="I598">
        <v>0</v>
      </c>
      <c r="J598">
        <v>0</v>
      </c>
      <c r="K598">
        <v>0</v>
      </c>
      <c r="L598">
        <v>0</v>
      </c>
      <c r="M598" t="s">
        <v>133</v>
      </c>
    </row>
    <row r="599" spans="1:13" x14ac:dyDescent="0.3">
      <c r="A599" t="s">
        <v>33</v>
      </c>
      <c r="B599">
        <v>49.781700000000001</v>
      </c>
      <c r="C599">
        <v>61.348999999999997</v>
      </c>
      <c r="D599">
        <v>0</v>
      </c>
      <c r="E599" t="s">
        <v>112</v>
      </c>
      <c r="F599" t="s">
        <v>112</v>
      </c>
      <c r="G599" t="s">
        <v>102</v>
      </c>
      <c r="H599">
        <v>2020</v>
      </c>
      <c r="I599">
        <v>0</v>
      </c>
      <c r="J599">
        <v>0</v>
      </c>
      <c r="K599">
        <v>0</v>
      </c>
      <c r="L599">
        <v>0</v>
      </c>
      <c r="M599" t="s">
        <v>134</v>
      </c>
    </row>
    <row r="600" spans="1:13" x14ac:dyDescent="0.3">
      <c r="A600" t="s">
        <v>33</v>
      </c>
      <c r="B600">
        <v>49.781700000000001</v>
      </c>
      <c r="C600">
        <v>61.348999999999997</v>
      </c>
      <c r="D600">
        <v>0</v>
      </c>
      <c r="E600" t="s">
        <v>112</v>
      </c>
      <c r="F600" t="s">
        <v>112</v>
      </c>
      <c r="G600" t="s">
        <v>103</v>
      </c>
      <c r="H600">
        <v>2020</v>
      </c>
      <c r="I600">
        <v>1.37</v>
      </c>
      <c r="J600">
        <v>84.04813</v>
      </c>
      <c r="K600">
        <v>68.200929000000002</v>
      </c>
      <c r="L600">
        <v>15.847200999999998</v>
      </c>
      <c r="M600" t="s">
        <v>135</v>
      </c>
    </row>
    <row r="601" spans="1:13" x14ac:dyDescent="0.3">
      <c r="A601" t="s">
        <v>33</v>
      </c>
      <c r="B601">
        <v>49.781700000000001</v>
      </c>
      <c r="C601">
        <v>61.348999999999997</v>
      </c>
      <c r="D601">
        <v>0</v>
      </c>
      <c r="E601" t="s">
        <v>112</v>
      </c>
      <c r="F601" t="s">
        <v>112</v>
      </c>
      <c r="G601" t="s">
        <v>104</v>
      </c>
      <c r="H601">
        <v>2020</v>
      </c>
      <c r="I601">
        <v>0</v>
      </c>
      <c r="J601">
        <v>0</v>
      </c>
      <c r="K601">
        <v>0</v>
      </c>
      <c r="L601">
        <v>0</v>
      </c>
      <c r="M601" t="s">
        <v>136</v>
      </c>
    </row>
    <row r="602" spans="1:13" x14ac:dyDescent="0.3">
      <c r="A602" t="s">
        <v>33</v>
      </c>
      <c r="B602">
        <v>49.781700000000001</v>
      </c>
      <c r="C602">
        <v>61.348999999999997</v>
      </c>
      <c r="D602">
        <v>0</v>
      </c>
      <c r="E602" t="s">
        <v>112</v>
      </c>
      <c r="F602" t="s">
        <v>112</v>
      </c>
      <c r="G602" t="s">
        <v>105</v>
      </c>
      <c r="H602">
        <v>2020</v>
      </c>
      <c r="I602">
        <v>0</v>
      </c>
      <c r="J602">
        <v>0</v>
      </c>
      <c r="K602">
        <v>0</v>
      </c>
      <c r="L602">
        <v>0</v>
      </c>
      <c r="M602" t="s">
        <v>137</v>
      </c>
    </row>
    <row r="603" spans="1:13" x14ac:dyDescent="0.3">
      <c r="A603" t="s">
        <v>33</v>
      </c>
      <c r="B603">
        <v>49.781700000000001</v>
      </c>
      <c r="C603">
        <v>61.348999999999997</v>
      </c>
      <c r="D603">
        <v>0</v>
      </c>
      <c r="E603" t="s">
        <v>112</v>
      </c>
      <c r="F603" t="s">
        <v>112</v>
      </c>
      <c r="G603" t="s">
        <v>106</v>
      </c>
      <c r="H603">
        <v>2020</v>
      </c>
      <c r="I603">
        <v>0.2</v>
      </c>
      <c r="J603">
        <v>12.2698</v>
      </c>
      <c r="K603">
        <v>9.9563400000000009</v>
      </c>
      <c r="L603">
        <v>2.3134599999999992</v>
      </c>
      <c r="M603" t="s">
        <v>138</v>
      </c>
    </row>
    <row r="604" spans="1:13" x14ac:dyDescent="0.3">
      <c r="A604" t="s">
        <v>33</v>
      </c>
      <c r="B604">
        <v>49.781700000000001</v>
      </c>
      <c r="C604">
        <v>61.348999999999997</v>
      </c>
      <c r="D604">
        <v>0</v>
      </c>
      <c r="E604" t="s">
        <v>112</v>
      </c>
      <c r="F604" t="s">
        <v>112</v>
      </c>
      <c r="G604" t="s">
        <v>107</v>
      </c>
      <c r="H604">
        <v>2021</v>
      </c>
      <c r="I604">
        <v>0</v>
      </c>
      <c r="J604">
        <v>0</v>
      </c>
      <c r="K604">
        <v>0</v>
      </c>
      <c r="L604">
        <v>0</v>
      </c>
      <c r="M604" t="s">
        <v>139</v>
      </c>
    </row>
    <row r="605" spans="1:13" x14ac:dyDescent="0.3">
      <c r="A605" t="s">
        <v>33</v>
      </c>
      <c r="B605">
        <v>79.3506</v>
      </c>
      <c r="C605">
        <v>122.6814</v>
      </c>
      <c r="D605">
        <v>140.10310000000001</v>
      </c>
      <c r="E605" t="s">
        <v>15</v>
      </c>
      <c r="F605" t="s">
        <v>15</v>
      </c>
      <c r="G605" t="s">
        <v>98</v>
      </c>
      <c r="H605">
        <v>2020</v>
      </c>
      <c r="I605">
        <v>11.63</v>
      </c>
      <c r="J605">
        <v>1426.784682</v>
      </c>
      <c r="K605">
        <v>922.84747800000002</v>
      </c>
      <c r="L605">
        <v>503.93720399999995</v>
      </c>
      <c r="M605" t="s">
        <v>131</v>
      </c>
    </row>
    <row r="606" spans="1:13" x14ac:dyDescent="0.3">
      <c r="A606" t="s">
        <v>33</v>
      </c>
      <c r="B606">
        <v>79.3506</v>
      </c>
      <c r="C606">
        <v>122.6814</v>
      </c>
      <c r="D606">
        <v>140.10310000000001</v>
      </c>
      <c r="E606" t="s">
        <v>15</v>
      </c>
      <c r="F606" t="s">
        <v>15</v>
      </c>
      <c r="G606" t="s">
        <v>100</v>
      </c>
      <c r="H606">
        <v>2020</v>
      </c>
      <c r="I606">
        <v>7.76</v>
      </c>
      <c r="J606">
        <v>952.00766399999998</v>
      </c>
      <c r="K606">
        <v>615.76065600000004</v>
      </c>
      <c r="L606">
        <v>336.24700799999994</v>
      </c>
      <c r="M606" t="s">
        <v>132</v>
      </c>
    </row>
    <row r="607" spans="1:13" x14ac:dyDescent="0.3">
      <c r="A607" t="s">
        <v>33</v>
      </c>
      <c r="B607">
        <v>79.3506</v>
      </c>
      <c r="C607">
        <v>122.6814</v>
      </c>
      <c r="D607">
        <v>140.10310000000001</v>
      </c>
      <c r="E607" t="s">
        <v>15</v>
      </c>
      <c r="F607" t="s">
        <v>15</v>
      </c>
      <c r="G607" t="s">
        <v>101</v>
      </c>
      <c r="H607">
        <v>2020</v>
      </c>
      <c r="I607">
        <v>6.17</v>
      </c>
      <c r="J607">
        <v>756.94423799999993</v>
      </c>
      <c r="K607">
        <v>489.59320200000002</v>
      </c>
      <c r="L607">
        <v>267.35103599999991</v>
      </c>
      <c r="M607" t="s">
        <v>133</v>
      </c>
    </row>
    <row r="608" spans="1:13" x14ac:dyDescent="0.3">
      <c r="A608" t="s">
        <v>33</v>
      </c>
      <c r="B608">
        <v>79.3506</v>
      </c>
      <c r="C608">
        <v>122.6814</v>
      </c>
      <c r="D608">
        <v>140.10310000000001</v>
      </c>
      <c r="E608" t="s">
        <v>15</v>
      </c>
      <c r="F608" t="s">
        <v>15</v>
      </c>
      <c r="G608" t="s">
        <v>102</v>
      </c>
      <c r="H608">
        <v>2020</v>
      </c>
      <c r="I608">
        <v>0.03</v>
      </c>
      <c r="J608">
        <v>3.6804419999999998</v>
      </c>
      <c r="K608">
        <v>2.3805179999999999</v>
      </c>
      <c r="L608">
        <v>1.2999239999999999</v>
      </c>
      <c r="M608" t="s">
        <v>134</v>
      </c>
    </row>
    <row r="609" spans="1:13" x14ac:dyDescent="0.3">
      <c r="A609" t="s">
        <v>33</v>
      </c>
      <c r="B609">
        <v>79.3506</v>
      </c>
      <c r="C609">
        <v>122.6814</v>
      </c>
      <c r="D609">
        <v>140.10310000000001</v>
      </c>
      <c r="E609" t="s">
        <v>15</v>
      </c>
      <c r="F609" t="s">
        <v>15</v>
      </c>
      <c r="G609" t="s">
        <v>103</v>
      </c>
      <c r="H609">
        <v>2020</v>
      </c>
      <c r="I609">
        <v>5.18</v>
      </c>
      <c r="J609">
        <v>635.48965199999998</v>
      </c>
      <c r="K609">
        <v>411.03610799999996</v>
      </c>
      <c r="L609">
        <v>224.45354400000002</v>
      </c>
      <c r="M609" t="s">
        <v>135</v>
      </c>
    </row>
    <row r="610" spans="1:13" x14ac:dyDescent="0.3">
      <c r="A610" t="s">
        <v>33</v>
      </c>
      <c r="B610">
        <v>79.3506</v>
      </c>
      <c r="C610">
        <v>122.6814</v>
      </c>
      <c r="D610">
        <v>140.10310000000001</v>
      </c>
      <c r="E610" t="s">
        <v>15</v>
      </c>
      <c r="F610" t="s">
        <v>15</v>
      </c>
      <c r="G610" t="s">
        <v>104</v>
      </c>
      <c r="H610">
        <v>2020</v>
      </c>
      <c r="I610">
        <v>1.78</v>
      </c>
      <c r="J610">
        <v>218.37289200000001</v>
      </c>
      <c r="K610">
        <v>141.244068</v>
      </c>
      <c r="L610">
        <v>77.128824000000009</v>
      </c>
      <c r="M610" t="s">
        <v>136</v>
      </c>
    </row>
    <row r="611" spans="1:13" x14ac:dyDescent="0.3">
      <c r="A611" t="s">
        <v>33</v>
      </c>
      <c r="B611">
        <v>79.3506</v>
      </c>
      <c r="C611">
        <v>122.6814</v>
      </c>
      <c r="D611">
        <v>140.10310000000001</v>
      </c>
      <c r="E611" t="s">
        <v>15</v>
      </c>
      <c r="F611" t="s">
        <v>15</v>
      </c>
      <c r="G611" t="s">
        <v>105</v>
      </c>
      <c r="H611">
        <v>2020</v>
      </c>
      <c r="I611">
        <v>3.96</v>
      </c>
      <c r="J611">
        <v>485.81834399999997</v>
      </c>
      <c r="K611">
        <v>314.22837600000003</v>
      </c>
      <c r="L611">
        <v>171.58996799999994</v>
      </c>
      <c r="M611" t="s">
        <v>137</v>
      </c>
    </row>
    <row r="612" spans="1:13" x14ac:dyDescent="0.3">
      <c r="A612" t="s">
        <v>33</v>
      </c>
      <c r="B612">
        <v>79.3506</v>
      </c>
      <c r="C612">
        <v>122.6814</v>
      </c>
      <c r="D612">
        <v>140.10310000000001</v>
      </c>
      <c r="E612" t="s">
        <v>15</v>
      </c>
      <c r="F612" t="s">
        <v>15</v>
      </c>
      <c r="G612" t="s">
        <v>106</v>
      </c>
      <c r="H612">
        <v>2020</v>
      </c>
      <c r="I612">
        <v>3.03</v>
      </c>
      <c r="J612">
        <v>371.72464199999996</v>
      </c>
      <c r="K612">
        <v>240.43231799999998</v>
      </c>
      <c r="L612">
        <v>131.29232399999998</v>
      </c>
      <c r="M612" t="s">
        <v>138</v>
      </c>
    </row>
    <row r="613" spans="1:13" x14ac:dyDescent="0.3">
      <c r="A613" t="s">
        <v>33</v>
      </c>
      <c r="B613">
        <v>79.3506</v>
      </c>
      <c r="C613">
        <v>122.6814</v>
      </c>
      <c r="D613">
        <v>140.10310000000001</v>
      </c>
      <c r="E613" t="s">
        <v>15</v>
      </c>
      <c r="F613" t="s">
        <v>15</v>
      </c>
      <c r="G613" t="s">
        <v>107</v>
      </c>
      <c r="H613">
        <v>2021</v>
      </c>
      <c r="I613">
        <v>3.59</v>
      </c>
      <c r="J613">
        <v>440.42622599999999</v>
      </c>
      <c r="K613">
        <v>284.86865399999999</v>
      </c>
      <c r="L613">
        <v>155.55757199999999</v>
      </c>
      <c r="M613" t="s">
        <v>139</v>
      </c>
    </row>
    <row r="614" spans="1:13" x14ac:dyDescent="0.3">
      <c r="A614" t="s">
        <v>33</v>
      </c>
      <c r="B614">
        <v>171.53450000000001</v>
      </c>
      <c r="C614">
        <v>226.93020000000001</v>
      </c>
      <c r="D614">
        <v>230.14250000000001</v>
      </c>
      <c r="E614" t="s">
        <v>116</v>
      </c>
      <c r="F614" t="s">
        <v>116</v>
      </c>
      <c r="G614" t="s">
        <v>98</v>
      </c>
      <c r="H614">
        <v>2020</v>
      </c>
      <c r="I614">
        <v>0</v>
      </c>
      <c r="J614">
        <v>0</v>
      </c>
      <c r="K614">
        <v>0</v>
      </c>
      <c r="L614">
        <v>0</v>
      </c>
      <c r="M614" t="s">
        <v>131</v>
      </c>
    </row>
    <row r="615" spans="1:13" x14ac:dyDescent="0.3">
      <c r="A615" t="s">
        <v>33</v>
      </c>
      <c r="B615">
        <v>171.53450000000001</v>
      </c>
      <c r="C615">
        <v>226.93020000000001</v>
      </c>
      <c r="D615">
        <v>230.14250000000001</v>
      </c>
      <c r="E615" t="s">
        <v>116</v>
      </c>
      <c r="F615" t="s">
        <v>116</v>
      </c>
      <c r="G615" t="s">
        <v>100</v>
      </c>
      <c r="H615">
        <v>2020</v>
      </c>
      <c r="I615">
        <v>0.41</v>
      </c>
      <c r="J615">
        <v>93.041381999999999</v>
      </c>
      <c r="K615">
        <v>70.329144999999997</v>
      </c>
      <c r="L615">
        <v>22.712237000000002</v>
      </c>
      <c r="M615" t="s">
        <v>132</v>
      </c>
    </row>
    <row r="616" spans="1:13" x14ac:dyDescent="0.3">
      <c r="A616" t="s">
        <v>33</v>
      </c>
      <c r="B616">
        <v>171.53450000000001</v>
      </c>
      <c r="C616">
        <v>226.93020000000001</v>
      </c>
      <c r="D616">
        <v>230.14250000000001</v>
      </c>
      <c r="E616" t="s">
        <v>116</v>
      </c>
      <c r="F616" t="s">
        <v>116</v>
      </c>
      <c r="G616" t="s">
        <v>101</v>
      </c>
      <c r="H616">
        <v>2020</v>
      </c>
      <c r="I616">
        <v>0.94</v>
      </c>
      <c r="J616">
        <v>213.31438800000001</v>
      </c>
      <c r="K616">
        <v>161.24242999999998</v>
      </c>
      <c r="L616">
        <v>52.071958000000024</v>
      </c>
      <c r="M616" t="s">
        <v>133</v>
      </c>
    </row>
    <row r="617" spans="1:13" x14ac:dyDescent="0.3">
      <c r="A617" t="s">
        <v>33</v>
      </c>
      <c r="B617">
        <v>171.53450000000001</v>
      </c>
      <c r="C617">
        <v>226.93020000000001</v>
      </c>
      <c r="D617">
        <v>230.14250000000001</v>
      </c>
      <c r="E617" t="s">
        <v>116</v>
      </c>
      <c r="F617" t="s">
        <v>116</v>
      </c>
      <c r="G617" t="s">
        <v>102</v>
      </c>
      <c r="H617">
        <v>2020</v>
      </c>
      <c r="I617">
        <v>0</v>
      </c>
      <c r="J617">
        <v>0</v>
      </c>
      <c r="K617">
        <v>0</v>
      </c>
      <c r="L617">
        <v>0</v>
      </c>
      <c r="M617" t="s">
        <v>134</v>
      </c>
    </row>
    <row r="618" spans="1:13" x14ac:dyDescent="0.3">
      <c r="A618" t="s">
        <v>33</v>
      </c>
      <c r="B618">
        <v>171.53450000000001</v>
      </c>
      <c r="C618">
        <v>226.93020000000001</v>
      </c>
      <c r="D618">
        <v>230.14250000000001</v>
      </c>
      <c r="E618" t="s">
        <v>116</v>
      </c>
      <c r="F618" t="s">
        <v>116</v>
      </c>
      <c r="G618" t="s">
        <v>103</v>
      </c>
      <c r="H618">
        <v>2020</v>
      </c>
      <c r="I618">
        <v>0.44</v>
      </c>
      <c r="J618">
        <v>99.849288000000001</v>
      </c>
      <c r="K618">
        <v>75.475180000000009</v>
      </c>
      <c r="L618">
        <v>24.374107999999993</v>
      </c>
      <c r="M618" t="s">
        <v>135</v>
      </c>
    </row>
    <row r="619" spans="1:13" x14ac:dyDescent="0.3">
      <c r="A619" t="s">
        <v>33</v>
      </c>
      <c r="B619">
        <v>171.53450000000001</v>
      </c>
      <c r="C619">
        <v>226.93020000000001</v>
      </c>
      <c r="D619">
        <v>230.14250000000001</v>
      </c>
      <c r="E619" t="s">
        <v>116</v>
      </c>
      <c r="F619" t="s">
        <v>116</v>
      </c>
      <c r="G619" t="s">
        <v>104</v>
      </c>
      <c r="H619">
        <v>2020</v>
      </c>
      <c r="I619">
        <v>0</v>
      </c>
      <c r="J619">
        <v>0</v>
      </c>
      <c r="K619">
        <v>0</v>
      </c>
      <c r="L619">
        <v>0</v>
      </c>
      <c r="M619" t="s">
        <v>136</v>
      </c>
    </row>
    <row r="620" spans="1:13" x14ac:dyDescent="0.3">
      <c r="A620" t="s">
        <v>33</v>
      </c>
      <c r="B620">
        <v>171.53450000000001</v>
      </c>
      <c r="C620">
        <v>226.93020000000001</v>
      </c>
      <c r="D620">
        <v>230.14250000000001</v>
      </c>
      <c r="E620" t="s">
        <v>116</v>
      </c>
      <c r="F620" t="s">
        <v>116</v>
      </c>
      <c r="G620" t="s">
        <v>105</v>
      </c>
      <c r="H620">
        <v>2020</v>
      </c>
      <c r="I620">
        <v>0</v>
      </c>
      <c r="J620">
        <v>0</v>
      </c>
      <c r="K620">
        <v>0</v>
      </c>
      <c r="L620">
        <v>0</v>
      </c>
      <c r="M620" t="s">
        <v>137</v>
      </c>
    </row>
    <row r="621" spans="1:13" x14ac:dyDescent="0.3">
      <c r="A621" t="s">
        <v>33</v>
      </c>
      <c r="B621">
        <v>171.53450000000001</v>
      </c>
      <c r="C621">
        <v>226.93020000000001</v>
      </c>
      <c r="D621">
        <v>230.14250000000001</v>
      </c>
      <c r="E621" t="s">
        <v>116</v>
      </c>
      <c r="F621" t="s">
        <v>116</v>
      </c>
      <c r="G621" t="s">
        <v>106</v>
      </c>
      <c r="H621">
        <v>2020</v>
      </c>
      <c r="I621">
        <v>0.32</v>
      </c>
      <c r="J621">
        <v>72.617664000000005</v>
      </c>
      <c r="K621">
        <v>54.891040000000004</v>
      </c>
      <c r="L621">
        <v>17.726624000000001</v>
      </c>
      <c r="M621" t="s">
        <v>138</v>
      </c>
    </row>
    <row r="622" spans="1:13" x14ac:dyDescent="0.3">
      <c r="A622" t="s">
        <v>33</v>
      </c>
      <c r="B622">
        <v>171.53450000000001</v>
      </c>
      <c r="C622">
        <v>226.93020000000001</v>
      </c>
      <c r="D622">
        <v>230.14250000000001</v>
      </c>
      <c r="E622" t="s">
        <v>116</v>
      </c>
      <c r="F622" t="s">
        <v>116</v>
      </c>
      <c r="G622" t="s">
        <v>107</v>
      </c>
      <c r="H622">
        <v>2021</v>
      </c>
      <c r="I622">
        <v>0</v>
      </c>
      <c r="J622">
        <v>0</v>
      </c>
      <c r="K622">
        <v>0</v>
      </c>
      <c r="L622">
        <v>0</v>
      </c>
      <c r="M622" t="s">
        <v>139</v>
      </c>
    </row>
    <row r="623" spans="1:13" x14ac:dyDescent="0.3">
      <c r="A623" t="s">
        <v>33</v>
      </c>
      <c r="B623">
        <v>137.23179999999999</v>
      </c>
      <c r="C623">
        <v>174.62610000000001</v>
      </c>
      <c r="D623">
        <v>160.74440000000001</v>
      </c>
      <c r="E623" t="s">
        <v>115</v>
      </c>
      <c r="F623" t="s">
        <v>115</v>
      </c>
      <c r="G623" t="s">
        <v>98</v>
      </c>
      <c r="H623">
        <v>2020</v>
      </c>
      <c r="I623">
        <v>0.19</v>
      </c>
      <c r="J623">
        <v>33.178958999999999</v>
      </c>
      <c r="K623">
        <v>26.074041999999999</v>
      </c>
      <c r="L623">
        <v>7.1049170000000004</v>
      </c>
      <c r="M623" t="s">
        <v>131</v>
      </c>
    </row>
    <row r="624" spans="1:13" x14ac:dyDescent="0.3">
      <c r="A624" t="s">
        <v>33</v>
      </c>
      <c r="B624">
        <v>137.23179999999999</v>
      </c>
      <c r="C624">
        <v>174.62610000000001</v>
      </c>
      <c r="D624">
        <v>160.74440000000001</v>
      </c>
      <c r="E624" t="s">
        <v>115</v>
      </c>
      <c r="F624" t="s">
        <v>115</v>
      </c>
      <c r="G624" t="s">
        <v>100</v>
      </c>
      <c r="H624">
        <v>2020</v>
      </c>
      <c r="I624">
        <v>7.77</v>
      </c>
      <c r="J624">
        <v>1356.844797</v>
      </c>
      <c r="K624">
        <v>1066.291086</v>
      </c>
      <c r="L624">
        <v>290.55371100000002</v>
      </c>
      <c r="M624" t="s">
        <v>132</v>
      </c>
    </row>
    <row r="625" spans="1:13" x14ac:dyDescent="0.3">
      <c r="A625" t="s">
        <v>33</v>
      </c>
      <c r="B625">
        <v>137.23179999999999</v>
      </c>
      <c r="C625">
        <v>174.62610000000001</v>
      </c>
      <c r="D625">
        <v>160.74440000000001</v>
      </c>
      <c r="E625" t="s">
        <v>115</v>
      </c>
      <c r="F625" t="s">
        <v>115</v>
      </c>
      <c r="G625" t="s">
        <v>101</v>
      </c>
      <c r="H625">
        <v>2020</v>
      </c>
      <c r="I625">
        <v>0</v>
      </c>
      <c r="J625">
        <v>0</v>
      </c>
      <c r="K625">
        <v>0</v>
      </c>
      <c r="L625">
        <v>0</v>
      </c>
      <c r="M625" t="s">
        <v>133</v>
      </c>
    </row>
    <row r="626" spans="1:13" x14ac:dyDescent="0.3">
      <c r="A626" t="s">
        <v>33</v>
      </c>
      <c r="B626">
        <v>137.23179999999999</v>
      </c>
      <c r="C626">
        <v>174.62610000000001</v>
      </c>
      <c r="D626">
        <v>160.74440000000001</v>
      </c>
      <c r="E626" t="s">
        <v>115</v>
      </c>
      <c r="F626" t="s">
        <v>115</v>
      </c>
      <c r="G626" t="s">
        <v>102</v>
      </c>
      <c r="H626">
        <v>2020</v>
      </c>
      <c r="I626">
        <v>0.1</v>
      </c>
      <c r="J626">
        <v>17.462610000000002</v>
      </c>
      <c r="K626">
        <v>13.723179999999999</v>
      </c>
      <c r="L626">
        <v>3.7394300000000023</v>
      </c>
      <c r="M626" t="s">
        <v>134</v>
      </c>
    </row>
    <row r="627" spans="1:13" x14ac:dyDescent="0.3">
      <c r="A627" t="s">
        <v>33</v>
      </c>
      <c r="B627">
        <v>137.23179999999999</v>
      </c>
      <c r="C627">
        <v>174.62610000000001</v>
      </c>
      <c r="D627">
        <v>160.74440000000001</v>
      </c>
      <c r="E627" t="s">
        <v>115</v>
      </c>
      <c r="F627" t="s">
        <v>115</v>
      </c>
      <c r="G627" t="s">
        <v>103</v>
      </c>
      <c r="H627">
        <v>2020</v>
      </c>
      <c r="I627">
        <v>2.16</v>
      </c>
      <c r="J627">
        <v>377.19237600000002</v>
      </c>
      <c r="K627">
        <v>296.42068799999998</v>
      </c>
      <c r="L627">
        <v>80.77168800000004</v>
      </c>
      <c r="M627" t="s">
        <v>135</v>
      </c>
    </row>
    <row r="628" spans="1:13" x14ac:dyDescent="0.3">
      <c r="A628" t="s">
        <v>33</v>
      </c>
      <c r="B628">
        <v>137.23179999999999</v>
      </c>
      <c r="C628">
        <v>174.62610000000001</v>
      </c>
      <c r="D628">
        <v>160.74440000000001</v>
      </c>
      <c r="E628" t="s">
        <v>115</v>
      </c>
      <c r="F628" t="s">
        <v>115</v>
      </c>
      <c r="G628" t="s">
        <v>104</v>
      </c>
      <c r="H628">
        <v>2020</v>
      </c>
      <c r="I628">
        <v>0.55000000000000004</v>
      </c>
      <c r="J628">
        <v>96.04435500000001</v>
      </c>
      <c r="K628">
        <v>75.477490000000003</v>
      </c>
      <c r="L628">
        <v>20.566865000000007</v>
      </c>
      <c r="M628" t="s">
        <v>136</v>
      </c>
    </row>
    <row r="629" spans="1:13" x14ac:dyDescent="0.3">
      <c r="A629" t="s">
        <v>33</v>
      </c>
      <c r="B629">
        <v>137.23179999999999</v>
      </c>
      <c r="C629">
        <v>174.62610000000001</v>
      </c>
      <c r="D629">
        <v>160.74440000000001</v>
      </c>
      <c r="E629" t="s">
        <v>115</v>
      </c>
      <c r="F629" t="s">
        <v>115</v>
      </c>
      <c r="G629" t="s">
        <v>105</v>
      </c>
      <c r="H629">
        <v>2020</v>
      </c>
      <c r="I629">
        <v>0</v>
      </c>
      <c r="J629">
        <v>0</v>
      </c>
      <c r="K629">
        <v>0</v>
      </c>
      <c r="L629">
        <v>0</v>
      </c>
      <c r="M629" t="s">
        <v>137</v>
      </c>
    </row>
    <row r="630" spans="1:13" x14ac:dyDescent="0.3">
      <c r="A630" t="s">
        <v>33</v>
      </c>
      <c r="B630">
        <v>137.23179999999999</v>
      </c>
      <c r="C630">
        <v>174.62610000000001</v>
      </c>
      <c r="D630">
        <v>160.74440000000001</v>
      </c>
      <c r="E630" t="s">
        <v>115</v>
      </c>
      <c r="F630" t="s">
        <v>115</v>
      </c>
      <c r="G630" t="s">
        <v>106</v>
      </c>
      <c r="H630">
        <v>2020</v>
      </c>
      <c r="I630">
        <v>0.23</v>
      </c>
      <c r="J630">
        <v>40.164003000000001</v>
      </c>
      <c r="K630">
        <v>31.563313999999998</v>
      </c>
      <c r="L630">
        <v>8.6006890000000027</v>
      </c>
      <c r="M630" t="s">
        <v>138</v>
      </c>
    </row>
    <row r="631" spans="1:13" x14ac:dyDescent="0.3">
      <c r="A631" t="s">
        <v>33</v>
      </c>
      <c r="B631">
        <v>137.23179999999999</v>
      </c>
      <c r="C631">
        <v>174.62610000000001</v>
      </c>
      <c r="D631">
        <v>160.74440000000001</v>
      </c>
      <c r="E631" t="s">
        <v>115</v>
      </c>
      <c r="F631" t="s">
        <v>115</v>
      </c>
      <c r="G631" t="s">
        <v>107</v>
      </c>
      <c r="H631">
        <v>2021</v>
      </c>
      <c r="I631">
        <v>0</v>
      </c>
      <c r="J631">
        <v>0</v>
      </c>
      <c r="K631">
        <v>0</v>
      </c>
      <c r="L631">
        <v>0</v>
      </c>
      <c r="M631" t="s">
        <v>139</v>
      </c>
    </row>
    <row r="632" spans="1:13" x14ac:dyDescent="0.3">
      <c r="A632" t="s">
        <v>34</v>
      </c>
      <c r="B632">
        <v>1.8733</v>
      </c>
      <c r="C632">
        <v>3.6738</v>
      </c>
      <c r="D632">
        <v>3.5596000000000001</v>
      </c>
      <c r="E632" t="s">
        <v>115</v>
      </c>
      <c r="F632" t="s">
        <v>115</v>
      </c>
      <c r="G632" t="s">
        <v>98</v>
      </c>
      <c r="H632">
        <v>2020</v>
      </c>
      <c r="I632">
        <v>0.41</v>
      </c>
      <c r="J632">
        <v>1.5062579999999999</v>
      </c>
      <c r="K632">
        <v>0.76805299999999999</v>
      </c>
      <c r="L632">
        <v>0.73820499999999989</v>
      </c>
      <c r="M632" t="s">
        <v>131</v>
      </c>
    </row>
    <row r="633" spans="1:13" x14ac:dyDescent="0.3">
      <c r="A633" t="s">
        <v>34</v>
      </c>
      <c r="B633">
        <v>1.8733</v>
      </c>
      <c r="C633">
        <v>3.6738</v>
      </c>
      <c r="D633">
        <v>3.5596000000000001</v>
      </c>
      <c r="E633" t="s">
        <v>115</v>
      </c>
      <c r="F633" t="s">
        <v>115</v>
      </c>
      <c r="G633" t="s">
        <v>100</v>
      </c>
      <c r="H633">
        <v>2020</v>
      </c>
      <c r="I633">
        <v>1.75</v>
      </c>
      <c r="J633">
        <v>6.4291499999999999</v>
      </c>
      <c r="K633">
        <v>3.2782749999999998</v>
      </c>
      <c r="L633">
        <v>3.1508750000000001</v>
      </c>
      <c r="M633" t="s">
        <v>132</v>
      </c>
    </row>
    <row r="634" spans="1:13" x14ac:dyDescent="0.3">
      <c r="A634" t="s">
        <v>34</v>
      </c>
      <c r="B634">
        <v>1.8733</v>
      </c>
      <c r="C634">
        <v>3.6738</v>
      </c>
      <c r="D634">
        <v>3.5596000000000001</v>
      </c>
      <c r="E634" t="s">
        <v>115</v>
      </c>
      <c r="F634" t="s">
        <v>115</v>
      </c>
      <c r="G634" t="s">
        <v>101</v>
      </c>
      <c r="H634">
        <v>2020</v>
      </c>
      <c r="I634">
        <v>1.61</v>
      </c>
      <c r="J634">
        <v>5.9148180000000004</v>
      </c>
      <c r="K634">
        <v>3.0160130000000001</v>
      </c>
      <c r="L634">
        <v>2.8988050000000003</v>
      </c>
      <c r="M634" t="s">
        <v>133</v>
      </c>
    </row>
    <row r="635" spans="1:13" x14ac:dyDescent="0.3">
      <c r="A635" t="s">
        <v>34</v>
      </c>
      <c r="B635">
        <v>1.8733</v>
      </c>
      <c r="C635">
        <v>3.6738</v>
      </c>
      <c r="D635">
        <v>3.5596000000000001</v>
      </c>
      <c r="E635" t="s">
        <v>115</v>
      </c>
      <c r="F635" t="s">
        <v>115</v>
      </c>
      <c r="G635" t="s">
        <v>102</v>
      </c>
      <c r="H635">
        <v>2020</v>
      </c>
      <c r="I635">
        <v>0.28000000000000003</v>
      </c>
      <c r="J635">
        <v>1.028664</v>
      </c>
      <c r="K635">
        <v>0.52452399999999999</v>
      </c>
      <c r="L635">
        <v>0.50414000000000003</v>
      </c>
      <c r="M635" t="s">
        <v>134</v>
      </c>
    </row>
    <row r="636" spans="1:13" x14ac:dyDescent="0.3">
      <c r="A636" t="s">
        <v>34</v>
      </c>
      <c r="B636">
        <v>1.8733</v>
      </c>
      <c r="C636">
        <v>3.6738</v>
      </c>
      <c r="D636">
        <v>3.5596000000000001</v>
      </c>
      <c r="E636" t="s">
        <v>115</v>
      </c>
      <c r="F636" t="s">
        <v>115</v>
      </c>
      <c r="G636" t="s">
        <v>103</v>
      </c>
      <c r="H636">
        <v>2020</v>
      </c>
      <c r="I636">
        <v>0</v>
      </c>
      <c r="J636">
        <v>0</v>
      </c>
      <c r="K636">
        <v>0</v>
      </c>
      <c r="L636">
        <v>0</v>
      </c>
      <c r="M636" t="s">
        <v>135</v>
      </c>
    </row>
    <row r="637" spans="1:13" x14ac:dyDescent="0.3">
      <c r="A637" t="s">
        <v>34</v>
      </c>
      <c r="B637">
        <v>1.8733</v>
      </c>
      <c r="C637">
        <v>3.6738</v>
      </c>
      <c r="D637">
        <v>3.5596000000000001</v>
      </c>
      <c r="E637" t="s">
        <v>115</v>
      </c>
      <c r="F637" t="s">
        <v>115</v>
      </c>
      <c r="G637" t="s">
        <v>104</v>
      </c>
      <c r="H637">
        <v>2020</v>
      </c>
      <c r="I637">
        <v>0.13</v>
      </c>
      <c r="J637">
        <v>0.47759400000000002</v>
      </c>
      <c r="K637">
        <v>0.243529</v>
      </c>
      <c r="L637">
        <v>0.23406500000000002</v>
      </c>
      <c r="M637" t="s">
        <v>136</v>
      </c>
    </row>
    <row r="638" spans="1:13" x14ac:dyDescent="0.3">
      <c r="A638" t="s">
        <v>34</v>
      </c>
      <c r="B638">
        <v>1.8733</v>
      </c>
      <c r="C638">
        <v>3.6738</v>
      </c>
      <c r="D638">
        <v>3.5596000000000001</v>
      </c>
      <c r="E638" t="s">
        <v>115</v>
      </c>
      <c r="F638" t="s">
        <v>115</v>
      </c>
      <c r="G638" t="s">
        <v>105</v>
      </c>
      <c r="H638">
        <v>2020</v>
      </c>
      <c r="I638">
        <v>0</v>
      </c>
      <c r="J638">
        <v>0</v>
      </c>
      <c r="K638">
        <v>0</v>
      </c>
      <c r="L638">
        <v>0</v>
      </c>
      <c r="M638" t="s">
        <v>137</v>
      </c>
    </row>
    <row r="639" spans="1:13" x14ac:dyDescent="0.3">
      <c r="A639" t="s">
        <v>34</v>
      </c>
      <c r="B639">
        <v>1.8733</v>
      </c>
      <c r="C639">
        <v>3.6738</v>
      </c>
      <c r="D639">
        <v>3.5596000000000001</v>
      </c>
      <c r="E639" t="s">
        <v>115</v>
      </c>
      <c r="F639" t="s">
        <v>115</v>
      </c>
      <c r="G639" t="s">
        <v>106</v>
      </c>
      <c r="H639">
        <v>2020</v>
      </c>
      <c r="I639">
        <v>0</v>
      </c>
      <c r="J639">
        <v>0</v>
      </c>
      <c r="K639">
        <v>0</v>
      </c>
      <c r="L639">
        <v>0</v>
      </c>
      <c r="M639" t="s">
        <v>138</v>
      </c>
    </row>
    <row r="640" spans="1:13" x14ac:dyDescent="0.3">
      <c r="A640" t="s">
        <v>34</v>
      </c>
      <c r="B640">
        <v>1.8733</v>
      </c>
      <c r="C640">
        <v>3.6738</v>
      </c>
      <c r="D640">
        <v>3.5596000000000001</v>
      </c>
      <c r="E640" t="s">
        <v>115</v>
      </c>
      <c r="F640" t="s">
        <v>115</v>
      </c>
      <c r="G640" t="s">
        <v>107</v>
      </c>
      <c r="H640">
        <v>2021</v>
      </c>
      <c r="I640">
        <v>0.21</v>
      </c>
      <c r="J640">
        <v>0.77149800000000002</v>
      </c>
      <c r="K640">
        <v>0.39339299999999999</v>
      </c>
      <c r="L640">
        <v>0.37810500000000002</v>
      </c>
      <c r="M640" t="s">
        <v>139</v>
      </c>
    </row>
    <row r="641" spans="1:13" x14ac:dyDescent="0.3">
      <c r="A641" t="s">
        <v>34</v>
      </c>
      <c r="B641">
        <v>11.073</v>
      </c>
      <c r="C641">
        <v>13.367800000000001</v>
      </c>
      <c r="D641">
        <v>14.5145</v>
      </c>
      <c r="E641" t="s">
        <v>16</v>
      </c>
      <c r="F641" t="s">
        <v>16</v>
      </c>
      <c r="G641" t="s">
        <v>98</v>
      </c>
      <c r="H641">
        <v>2020</v>
      </c>
      <c r="I641">
        <v>1.27</v>
      </c>
      <c r="J641">
        <v>16.977106000000003</v>
      </c>
      <c r="K641">
        <v>14.062710000000001</v>
      </c>
      <c r="L641">
        <v>2.9143960000000018</v>
      </c>
      <c r="M641" t="s">
        <v>131</v>
      </c>
    </row>
    <row r="642" spans="1:13" x14ac:dyDescent="0.3">
      <c r="A642" t="s">
        <v>34</v>
      </c>
      <c r="B642">
        <v>11.073</v>
      </c>
      <c r="C642">
        <v>13.367800000000001</v>
      </c>
      <c r="D642">
        <v>14.5145</v>
      </c>
      <c r="E642" t="s">
        <v>16</v>
      </c>
      <c r="F642" t="s">
        <v>16</v>
      </c>
      <c r="G642" t="s">
        <v>100</v>
      </c>
      <c r="H642">
        <v>2020</v>
      </c>
      <c r="I642">
        <v>0</v>
      </c>
      <c r="J642">
        <v>0</v>
      </c>
      <c r="K642">
        <v>0</v>
      </c>
      <c r="L642">
        <v>0</v>
      </c>
      <c r="M642" t="s">
        <v>132</v>
      </c>
    </row>
    <row r="643" spans="1:13" x14ac:dyDescent="0.3">
      <c r="A643" t="s">
        <v>34</v>
      </c>
      <c r="B643">
        <v>11.073</v>
      </c>
      <c r="C643">
        <v>13.367800000000001</v>
      </c>
      <c r="D643">
        <v>14.5145</v>
      </c>
      <c r="E643" t="s">
        <v>16</v>
      </c>
      <c r="F643" t="s">
        <v>16</v>
      </c>
      <c r="G643" t="s">
        <v>101</v>
      </c>
      <c r="H643">
        <v>2020</v>
      </c>
      <c r="I643">
        <v>0.78</v>
      </c>
      <c r="J643">
        <v>10.426884000000001</v>
      </c>
      <c r="K643">
        <v>8.6369400000000009</v>
      </c>
      <c r="L643">
        <v>1.7899440000000002</v>
      </c>
      <c r="M643" t="s">
        <v>133</v>
      </c>
    </row>
    <row r="644" spans="1:13" x14ac:dyDescent="0.3">
      <c r="A644" t="s">
        <v>34</v>
      </c>
      <c r="B644">
        <v>11.073</v>
      </c>
      <c r="C644">
        <v>13.367800000000001</v>
      </c>
      <c r="D644">
        <v>14.5145</v>
      </c>
      <c r="E644" t="s">
        <v>16</v>
      </c>
      <c r="F644" t="s">
        <v>16</v>
      </c>
      <c r="G644" t="s">
        <v>102</v>
      </c>
      <c r="H644">
        <v>2020</v>
      </c>
      <c r="I644">
        <v>0.9</v>
      </c>
      <c r="J644">
        <v>12.031020000000002</v>
      </c>
      <c r="K644">
        <v>9.9657</v>
      </c>
      <c r="L644">
        <v>2.0653200000000016</v>
      </c>
      <c r="M644" t="s">
        <v>134</v>
      </c>
    </row>
    <row r="645" spans="1:13" x14ac:dyDescent="0.3">
      <c r="A645" t="s">
        <v>34</v>
      </c>
      <c r="B645">
        <v>11.073</v>
      </c>
      <c r="C645">
        <v>13.367800000000001</v>
      </c>
      <c r="D645">
        <v>14.5145</v>
      </c>
      <c r="E645" t="s">
        <v>16</v>
      </c>
      <c r="F645" t="s">
        <v>16</v>
      </c>
      <c r="G645" t="s">
        <v>103</v>
      </c>
      <c r="H645">
        <v>2020</v>
      </c>
      <c r="I645">
        <v>5.0199999999999996</v>
      </c>
      <c r="J645">
        <v>67.106356000000005</v>
      </c>
      <c r="K645">
        <v>55.586459999999995</v>
      </c>
      <c r="L645">
        <v>11.51989600000001</v>
      </c>
      <c r="M645" t="s">
        <v>135</v>
      </c>
    </row>
    <row r="646" spans="1:13" x14ac:dyDescent="0.3">
      <c r="A646" t="s">
        <v>34</v>
      </c>
      <c r="B646">
        <v>11.073</v>
      </c>
      <c r="C646">
        <v>13.367800000000001</v>
      </c>
      <c r="D646">
        <v>14.5145</v>
      </c>
      <c r="E646" t="s">
        <v>16</v>
      </c>
      <c r="F646" t="s">
        <v>16</v>
      </c>
      <c r="G646" t="s">
        <v>104</v>
      </c>
      <c r="H646">
        <v>2020</v>
      </c>
      <c r="I646">
        <v>4.12</v>
      </c>
      <c r="J646">
        <v>55.075336000000007</v>
      </c>
      <c r="K646">
        <v>45.620760000000004</v>
      </c>
      <c r="L646">
        <v>9.454576000000003</v>
      </c>
      <c r="M646" t="s">
        <v>136</v>
      </c>
    </row>
    <row r="647" spans="1:13" x14ac:dyDescent="0.3">
      <c r="A647" t="s">
        <v>34</v>
      </c>
      <c r="B647">
        <v>11.073</v>
      </c>
      <c r="C647">
        <v>13.367800000000001</v>
      </c>
      <c r="D647">
        <v>14.5145</v>
      </c>
      <c r="E647" t="s">
        <v>16</v>
      </c>
      <c r="F647" t="s">
        <v>16</v>
      </c>
      <c r="G647" t="s">
        <v>105</v>
      </c>
      <c r="H647">
        <v>2020</v>
      </c>
      <c r="I647">
        <v>0.59</v>
      </c>
      <c r="J647">
        <v>7.8870019999999998</v>
      </c>
      <c r="K647">
        <v>6.5330699999999995</v>
      </c>
      <c r="L647">
        <v>1.3539320000000004</v>
      </c>
      <c r="M647" t="s">
        <v>137</v>
      </c>
    </row>
    <row r="648" spans="1:13" x14ac:dyDescent="0.3">
      <c r="A648" t="s">
        <v>34</v>
      </c>
      <c r="B648">
        <v>11.073</v>
      </c>
      <c r="C648">
        <v>13.367800000000001</v>
      </c>
      <c r="D648">
        <v>14.5145</v>
      </c>
      <c r="E648" t="s">
        <v>16</v>
      </c>
      <c r="F648" t="s">
        <v>16</v>
      </c>
      <c r="G648" t="s">
        <v>106</v>
      </c>
      <c r="H648">
        <v>2020</v>
      </c>
      <c r="I648">
        <v>2.06</v>
      </c>
      <c r="J648">
        <v>27.537668000000004</v>
      </c>
      <c r="K648">
        <v>22.810380000000002</v>
      </c>
      <c r="L648">
        <v>4.7272880000000015</v>
      </c>
      <c r="M648" t="s">
        <v>138</v>
      </c>
    </row>
    <row r="649" spans="1:13" x14ac:dyDescent="0.3">
      <c r="A649" t="s">
        <v>34</v>
      </c>
      <c r="B649">
        <v>11.073</v>
      </c>
      <c r="C649">
        <v>13.367800000000001</v>
      </c>
      <c r="D649">
        <v>14.5145</v>
      </c>
      <c r="E649" t="s">
        <v>16</v>
      </c>
      <c r="F649" t="s">
        <v>16</v>
      </c>
      <c r="G649" t="s">
        <v>107</v>
      </c>
      <c r="H649">
        <v>2021</v>
      </c>
      <c r="I649">
        <v>3.06</v>
      </c>
      <c r="J649">
        <v>40.905468000000006</v>
      </c>
      <c r="K649">
        <v>33.883380000000002</v>
      </c>
      <c r="L649">
        <v>7.0220880000000037</v>
      </c>
      <c r="M649" t="s">
        <v>139</v>
      </c>
    </row>
    <row r="650" spans="1:13" x14ac:dyDescent="0.3">
      <c r="A650" t="s">
        <v>34</v>
      </c>
      <c r="B650">
        <v>9.7494999999999994</v>
      </c>
      <c r="C650">
        <v>13.636699999999999</v>
      </c>
      <c r="D650">
        <v>15.439299999999999</v>
      </c>
      <c r="E650" t="s">
        <v>112</v>
      </c>
      <c r="F650" t="s">
        <v>112</v>
      </c>
      <c r="G650" t="s">
        <v>98</v>
      </c>
      <c r="H650">
        <v>2020</v>
      </c>
      <c r="I650">
        <v>0</v>
      </c>
      <c r="J650">
        <v>0</v>
      </c>
      <c r="K650">
        <v>0</v>
      </c>
      <c r="L650">
        <v>0</v>
      </c>
      <c r="M650" t="s">
        <v>131</v>
      </c>
    </row>
    <row r="651" spans="1:13" x14ac:dyDescent="0.3">
      <c r="A651" t="s">
        <v>34</v>
      </c>
      <c r="B651">
        <v>9.7494999999999994</v>
      </c>
      <c r="C651">
        <v>13.636699999999999</v>
      </c>
      <c r="D651">
        <v>15.439299999999999</v>
      </c>
      <c r="E651" t="s">
        <v>112</v>
      </c>
      <c r="F651" t="s">
        <v>112</v>
      </c>
      <c r="G651" t="s">
        <v>100</v>
      </c>
      <c r="H651">
        <v>2020</v>
      </c>
      <c r="I651">
        <v>1.1000000000000001</v>
      </c>
      <c r="J651">
        <v>15.00037</v>
      </c>
      <c r="K651">
        <v>10.724450000000001</v>
      </c>
      <c r="L651">
        <v>4.2759199999999993</v>
      </c>
      <c r="M651" t="s">
        <v>132</v>
      </c>
    </row>
    <row r="652" spans="1:13" x14ac:dyDescent="0.3">
      <c r="A652" t="s">
        <v>34</v>
      </c>
      <c r="B652">
        <v>9.7494999999999994</v>
      </c>
      <c r="C652">
        <v>13.636699999999999</v>
      </c>
      <c r="D652">
        <v>15.439299999999999</v>
      </c>
      <c r="E652" t="s">
        <v>112</v>
      </c>
      <c r="F652" t="s">
        <v>112</v>
      </c>
      <c r="G652" t="s">
        <v>101</v>
      </c>
      <c r="H652">
        <v>2020</v>
      </c>
      <c r="I652">
        <v>0</v>
      </c>
      <c r="J652">
        <v>0</v>
      </c>
      <c r="K652">
        <v>0</v>
      </c>
      <c r="L652">
        <v>0</v>
      </c>
      <c r="M652" t="s">
        <v>133</v>
      </c>
    </row>
    <row r="653" spans="1:13" x14ac:dyDescent="0.3">
      <c r="A653" t="s">
        <v>34</v>
      </c>
      <c r="B653">
        <v>9.7494999999999994</v>
      </c>
      <c r="C653">
        <v>13.636699999999999</v>
      </c>
      <c r="D653">
        <v>15.439299999999999</v>
      </c>
      <c r="E653" t="s">
        <v>112</v>
      </c>
      <c r="F653" t="s">
        <v>112</v>
      </c>
      <c r="G653" t="s">
        <v>102</v>
      </c>
      <c r="H653">
        <v>2020</v>
      </c>
      <c r="I653">
        <v>2.9</v>
      </c>
      <c r="J653">
        <v>39.546429999999994</v>
      </c>
      <c r="K653">
        <v>28.273549999999997</v>
      </c>
      <c r="L653">
        <v>11.272879999999997</v>
      </c>
      <c r="M653" t="s">
        <v>134</v>
      </c>
    </row>
    <row r="654" spans="1:13" x14ac:dyDescent="0.3">
      <c r="A654" t="s">
        <v>34</v>
      </c>
      <c r="B654">
        <v>9.7494999999999994</v>
      </c>
      <c r="C654">
        <v>13.636699999999999</v>
      </c>
      <c r="D654">
        <v>15.439299999999999</v>
      </c>
      <c r="E654" t="s">
        <v>112</v>
      </c>
      <c r="F654" t="s">
        <v>112</v>
      </c>
      <c r="G654" t="s">
        <v>103</v>
      </c>
      <c r="H654">
        <v>2020</v>
      </c>
      <c r="I654">
        <v>0</v>
      </c>
      <c r="J654">
        <v>0</v>
      </c>
      <c r="K654">
        <v>0</v>
      </c>
      <c r="L654">
        <v>0</v>
      </c>
      <c r="M654" t="s">
        <v>135</v>
      </c>
    </row>
    <row r="655" spans="1:13" x14ac:dyDescent="0.3">
      <c r="A655" t="s">
        <v>34</v>
      </c>
      <c r="B655">
        <v>9.7494999999999994</v>
      </c>
      <c r="C655">
        <v>13.636699999999999</v>
      </c>
      <c r="D655">
        <v>15.439299999999999</v>
      </c>
      <c r="E655" t="s">
        <v>112</v>
      </c>
      <c r="F655" t="s">
        <v>112</v>
      </c>
      <c r="G655" t="s">
        <v>104</v>
      </c>
      <c r="H655">
        <v>2020</v>
      </c>
      <c r="I655">
        <v>3.16</v>
      </c>
      <c r="J655">
        <v>43.091971999999998</v>
      </c>
      <c r="K655">
        <v>30.808419999999998</v>
      </c>
      <c r="L655">
        <v>12.283552</v>
      </c>
      <c r="M655" t="s">
        <v>136</v>
      </c>
    </row>
    <row r="656" spans="1:13" x14ac:dyDescent="0.3">
      <c r="A656" t="s">
        <v>34</v>
      </c>
      <c r="B656">
        <v>9.7494999999999994</v>
      </c>
      <c r="C656">
        <v>13.636699999999999</v>
      </c>
      <c r="D656">
        <v>15.439299999999999</v>
      </c>
      <c r="E656" t="s">
        <v>112</v>
      </c>
      <c r="F656" t="s">
        <v>112</v>
      </c>
      <c r="G656" t="s">
        <v>105</v>
      </c>
      <c r="H656">
        <v>2020</v>
      </c>
      <c r="I656">
        <v>0.12</v>
      </c>
      <c r="J656">
        <v>1.636404</v>
      </c>
      <c r="K656">
        <v>1.16994</v>
      </c>
      <c r="L656">
        <v>0.46646399999999999</v>
      </c>
      <c r="M656" t="s">
        <v>137</v>
      </c>
    </row>
    <row r="657" spans="1:13" x14ac:dyDescent="0.3">
      <c r="A657" t="s">
        <v>34</v>
      </c>
      <c r="B657">
        <v>9.7494999999999994</v>
      </c>
      <c r="C657">
        <v>13.636699999999999</v>
      </c>
      <c r="D657">
        <v>15.439299999999999</v>
      </c>
      <c r="E657" t="s">
        <v>112</v>
      </c>
      <c r="F657" t="s">
        <v>112</v>
      </c>
      <c r="G657" t="s">
        <v>106</v>
      </c>
      <c r="H657">
        <v>2020</v>
      </c>
      <c r="I657">
        <v>1.54</v>
      </c>
      <c r="J657">
        <v>21.000518</v>
      </c>
      <c r="K657">
        <v>15.01423</v>
      </c>
      <c r="L657">
        <v>5.9862880000000001</v>
      </c>
      <c r="M657" t="s">
        <v>138</v>
      </c>
    </row>
    <row r="658" spans="1:13" x14ac:dyDescent="0.3">
      <c r="A658" t="s">
        <v>34</v>
      </c>
      <c r="B658">
        <v>9.7494999999999994</v>
      </c>
      <c r="C658">
        <v>13.636699999999999</v>
      </c>
      <c r="D658">
        <v>15.439299999999999</v>
      </c>
      <c r="E658" t="s">
        <v>112</v>
      </c>
      <c r="F658" t="s">
        <v>112</v>
      </c>
      <c r="G658" t="s">
        <v>107</v>
      </c>
      <c r="H658">
        <v>2021</v>
      </c>
      <c r="I658">
        <v>0</v>
      </c>
      <c r="J658">
        <v>0</v>
      </c>
      <c r="K658">
        <v>0</v>
      </c>
      <c r="L658">
        <v>0</v>
      </c>
      <c r="M658" t="s">
        <v>139</v>
      </c>
    </row>
    <row r="659" spans="1:13" x14ac:dyDescent="0.3">
      <c r="A659" t="s">
        <v>35</v>
      </c>
      <c r="B659">
        <v>69.247299999999996</v>
      </c>
      <c r="C659">
        <v>107.51220000000001</v>
      </c>
      <c r="D659">
        <v>127.4928</v>
      </c>
      <c r="E659" t="s">
        <v>115</v>
      </c>
      <c r="F659" t="s">
        <v>115</v>
      </c>
      <c r="G659" t="s">
        <v>98</v>
      </c>
      <c r="H659">
        <v>2020</v>
      </c>
      <c r="I659">
        <v>0.56000000000000005</v>
      </c>
      <c r="J659">
        <v>60.206832000000013</v>
      </c>
      <c r="K659">
        <v>38.778488000000003</v>
      </c>
      <c r="L659">
        <v>21.42834400000001</v>
      </c>
      <c r="M659" t="s">
        <v>131</v>
      </c>
    </row>
    <row r="660" spans="1:13" x14ac:dyDescent="0.3">
      <c r="A660" t="s">
        <v>35</v>
      </c>
      <c r="B660">
        <v>69.247299999999996</v>
      </c>
      <c r="C660">
        <v>107.51220000000001</v>
      </c>
      <c r="D660">
        <v>127.4928</v>
      </c>
      <c r="E660" t="s">
        <v>115</v>
      </c>
      <c r="F660" t="s">
        <v>115</v>
      </c>
      <c r="G660" t="s">
        <v>100</v>
      </c>
      <c r="H660">
        <v>2020</v>
      </c>
      <c r="I660">
        <v>0.11</v>
      </c>
      <c r="J660">
        <v>11.826342</v>
      </c>
      <c r="K660">
        <v>7.6172029999999999</v>
      </c>
      <c r="L660">
        <v>4.2091390000000004</v>
      </c>
      <c r="M660" t="s">
        <v>132</v>
      </c>
    </row>
    <row r="661" spans="1:13" x14ac:dyDescent="0.3">
      <c r="A661" t="s">
        <v>35</v>
      </c>
      <c r="B661">
        <v>69.247299999999996</v>
      </c>
      <c r="C661">
        <v>107.51220000000001</v>
      </c>
      <c r="D661">
        <v>127.4928</v>
      </c>
      <c r="E661" t="s">
        <v>115</v>
      </c>
      <c r="F661" t="s">
        <v>115</v>
      </c>
      <c r="G661" t="s">
        <v>101</v>
      </c>
      <c r="H661">
        <v>2020</v>
      </c>
      <c r="I661">
        <v>1.71</v>
      </c>
      <c r="J661">
        <v>183.84586200000001</v>
      </c>
      <c r="K661">
        <v>118.41288299999999</v>
      </c>
      <c r="L661">
        <v>65.432979000000017</v>
      </c>
      <c r="M661" t="s">
        <v>133</v>
      </c>
    </row>
    <row r="662" spans="1:13" x14ac:dyDescent="0.3">
      <c r="A662" t="s">
        <v>35</v>
      </c>
      <c r="B662">
        <v>69.247299999999996</v>
      </c>
      <c r="C662">
        <v>107.51220000000001</v>
      </c>
      <c r="D662">
        <v>127.4928</v>
      </c>
      <c r="E662" t="s">
        <v>115</v>
      </c>
      <c r="F662" t="s">
        <v>115</v>
      </c>
      <c r="G662" t="s">
        <v>102</v>
      </c>
      <c r="H662">
        <v>2020</v>
      </c>
      <c r="I662">
        <v>0</v>
      </c>
      <c r="J662">
        <v>0</v>
      </c>
      <c r="K662">
        <v>0</v>
      </c>
      <c r="L662">
        <v>0</v>
      </c>
      <c r="M662" t="s">
        <v>134</v>
      </c>
    </row>
    <row r="663" spans="1:13" x14ac:dyDescent="0.3">
      <c r="A663" t="s">
        <v>35</v>
      </c>
      <c r="B663">
        <v>69.247299999999996</v>
      </c>
      <c r="C663">
        <v>107.51220000000001</v>
      </c>
      <c r="D663">
        <v>127.4928</v>
      </c>
      <c r="E663" t="s">
        <v>115</v>
      </c>
      <c r="F663" t="s">
        <v>115</v>
      </c>
      <c r="G663" t="s">
        <v>103</v>
      </c>
      <c r="H663">
        <v>2020</v>
      </c>
      <c r="I663">
        <v>0</v>
      </c>
      <c r="J663">
        <v>0</v>
      </c>
      <c r="K663">
        <v>0</v>
      </c>
      <c r="L663">
        <v>0</v>
      </c>
      <c r="M663" t="s">
        <v>135</v>
      </c>
    </row>
    <row r="664" spans="1:13" x14ac:dyDescent="0.3">
      <c r="A664" t="s">
        <v>35</v>
      </c>
      <c r="B664">
        <v>69.247299999999996</v>
      </c>
      <c r="C664">
        <v>107.51220000000001</v>
      </c>
      <c r="D664">
        <v>127.4928</v>
      </c>
      <c r="E664" t="s">
        <v>115</v>
      </c>
      <c r="F664" t="s">
        <v>115</v>
      </c>
      <c r="G664" t="s">
        <v>104</v>
      </c>
      <c r="H664">
        <v>2020</v>
      </c>
      <c r="I664">
        <v>0.43</v>
      </c>
      <c r="J664">
        <v>46.230246000000001</v>
      </c>
      <c r="K664">
        <v>29.776338999999997</v>
      </c>
      <c r="L664">
        <v>16.453907000000005</v>
      </c>
      <c r="M664" t="s">
        <v>136</v>
      </c>
    </row>
    <row r="665" spans="1:13" x14ac:dyDescent="0.3">
      <c r="A665" t="s">
        <v>35</v>
      </c>
      <c r="B665">
        <v>69.247299999999996</v>
      </c>
      <c r="C665">
        <v>107.51220000000001</v>
      </c>
      <c r="D665">
        <v>127.4928</v>
      </c>
      <c r="E665" t="s">
        <v>115</v>
      </c>
      <c r="F665" t="s">
        <v>115</v>
      </c>
      <c r="G665" t="s">
        <v>105</v>
      </c>
      <c r="H665">
        <v>2020</v>
      </c>
      <c r="I665">
        <v>0</v>
      </c>
      <c r="J665">
        <v>0</v>
      </c>
      <c r="K665">
        <v>0</v>
      </c>
      <c r="L665">
        <v>0</v>
      </c>
      <c r="M665" t="s">
        <v>137</v>
      </c>
    </row>
    <row r="666" spans="1:13" x14ac:dyDescent="0.3">
      <c r="A666" t="s">
        <v>35</v>
      </c>
      <c r="B666">
        <v>69.247299999999996</v>
      </c>
      <c r="C666">
        <v>107.51220000000001</v>
      </c>
      <c r="D666">
        <v>127.4928</v>
      </c>
      <c r="E666" t="s">
        <v>115</v>
      </c>
      <c r="F666" t="s">
        <v>115</v>
      </c>
      <c r="G666" t="s">
        <v>106</v>
      </c>
      <c r="H666">
        <v>2020</v>
      </c>
      <c r="I666">
        <v>0</v>
      </c>
      <c r="J666">
        <v>0</v>
      </c>
      <c r="K666">
        <v>0</v>
      </c>
      <c r="L666">
        <v>0</v>
      </c>
      <c r="M666" t="s">
        <v>138</v>
      </c>
    </row>
    <row r="667" spans="1:13" x14ac:dyDescent="0.3">
      <c r="A667" t="s">
        <v>35</v>
      </c>
      <c r="B667">
        <v>69.247299999999996</v>
      </c>
      <c r="C667">
        <v>107.51220000000001</v>
      </c>
      <c r="D667">
        <v>127.4928</v>
      </c>
      <c r="E667" t="s">
        <v>115</v>
      </c>
      <c r="F667" t="s">
        <v>115</v>
      </c>
      <c r="G667" t="s">
        <v>107</v>
      </c>
      <c r="H667">
        <v>2021</v>
      </c>
      <c r="I667">
        <v>0</v>
      </c>
      <c r="J667">
        <v>0</v>
      </c>
      <c r="K667">
        <v>0</v>
      </c>
      <c r="L667">
        <v>0</v>
      </c>
      <c r="M667" t="s">
        <v>139</v>
      </c>
    </row>
    <row r="668" spans="1:13" x14ac:dyDescent="0.3">
      <c r="A668" t="s">
        <v>35</v>
      </c>
      <c r="B668">
        <v>118.60809999999999</v>
      </c>
      <c r="C668">
        <v>160.86619999999999</v>
      </c>
      <c r="D668">
        <v>164.84479999999999</v>
      </c>
      <c r="E668" t="s">
        <v>112</v>
      </c>
      <c r="F668" t="s">
        <v>112</v>
      </c>
      <c r="G668" t="s">
        <v>98</v>
      </c>
      <c r="H668">
        <v>2020</v>
      </c>
      <c r="I668">
        <v>0</v>
      </c>
      <c r="J668">
        <v>0</v>
      </c>
      <c r="K668">
        <v>0</v>
      </c>
      <c r="L668">
        <v>0</v>
      </c>
      <c r="M668" t="s">
        <v>131</v>
      </c>
    </row>
    <row r="669" spans="1:13" x14ac:dyDescent="0.3">
      <c r="A669" t="s">
        <v>35</v>
      </c>
      <c r="B669">
        <v>118.60809999999999</v>
      </c>
      <c r="C669">
        <v>160.86619999999999</v>
      </c>
      <c r="D669">
        <v>164.84479999999999</v>
      </c>
      <c r="E669" t="s">
        <v>112</v>
      </c>
      <c r="F669" t="s">
        <v>112</v>
      </c>
      <c r="G669" t="s">
        <v>100</v>
      </c>
      <c r="H669">
        <v>2020</v>
      </c>
      <c r="I669">
        <v>3.64</v>
      </c>
      <c r="J669">
        <v>585.55296799999996</v>
      </c>
      <c r="K669">
        <v>431.73348399999998</v>
      </c>
      <c r="L669">
        <v>153.81948399999999</v>
      </c>
      <c r="M669" t="s">
        <v>132</v>
      </c>
    </row>
    <row r="670" spans="1:13" x14ac:dyDescent="0.3">
      <c r="A670" t="s">
        <v>35</v>
      </c>
      <c r="B670">
        <v>118.60809999999999</v>
      </c>
      <c r="C670">
        <v>160.86619999999999</v>
      </c>
      <c r="D670">
        <v>164.84479999999999</v>
      </c>
      <c r="E670" t="s">
        <v>112</v>
      </c>
      <c r="F670" t="s">
        <v>112</v>
      </c>
      <c r="G670" t="s">
        <v>101</v>
      </c>
      <c r="H670">
        <v>2020</v>
      </c>
      <c r="I670">
        <v>0</v>
      </c>
      <c r="J670">
        <v>0</v>
      </c>
      <c r="K670">
        <v>0</v>
      </c>
      <c r="L670">
        <v>0</v>
      </c>
      <c r="M670" t="s">
        <v>133</v>
      </c>
    </row>
    <row r="671" spans="1:13" x14ac:dyDescent="0.3">
      <c r="A671" t="s">
        <v>35</v>
      </c>
      <c r="B671">
        <v>118.60809999999999</v>
      </c>
      <c r="C671">
        <v>160.86619999999999</v>
      </c>
      <c r="D671">
        <v>164.84479999999999</v>
      </c>
      <c r="E671" t="s">
        <v>112</v>
      </c>
      <c r="F671" t="s">
        <v>112</v>
      </c>
      <c r="G671" t="s">
        <v>102</v>
      </c>
      <c r="H671">
        <v>2020</v>
      </c>
      <c r="I671">
        <v>2.21</v>
      </c>
      <c r="J671">
        <v>355.51430199999999</v>
      </c>
      <c r="K671">
        <v>262.12390099999999</v>
      </c>
      <c r="L671">
        <v>93.390400999999997</v>
      </c>
      <c r="M671" t="s">
        <v>134</v>
      </c>
    </row>
    <row r="672" spans="1:13" x14ac:dyDescent="0.3">
      <c r="A672" t="s">
        <v>35</v>
      </c>
      <c r="B672">
        <v>118.60809999999999</v>
      </c>
      <c r="C672">
        <v>160.86619999999999</v>
      </c>
      <c r="D672">
        <v>164.84479999999999</v>
      </c>
      <c r="E672" t="s">
        <v>112</v>
      </c>
      <c r="F672" t="s">
        <v>112</v>
      </c>
      <c r="G672" t="s">
        <v>103</v>
      </c>
      <c r="H672">
        <v>2020</v>
      </c>
      <c r="I672">
        <v>0.21</v>
      </c>
      <c r="J672">
        <v>33.781901999999995</v>
      </c>
      <c r="K672">
        <v>24.907700999999999</v>
      </c>
      <c r="L672">
        <v>8.8742009999999958</v>
      </c>
      <c r="M672" t="s">
        <v>135</v>
      </c>
    </row>
    <row r="673" spans="1:13" x14ac:dyDescent="0.3">
      <c r="A673" t="s">
        <v>35</v>
      </c>
      <c r="B673">
        <v>118.60809999999999</v>
      </c>
      <c r="C673">
        <v>160.86619999999999</v>
      </c>
      <c r="D673">
        <v>164.84479999999999</v>
      </c>
      <c r="E673" t="s">
        <v>112</v>
      </c>
      <c r="F673" t="s">
        <v>112</v>
      </c>
      <c r="G673" t="s">
        <v>104</v>
      </c>
      <c r="H673">
        <v>2020</v>
      </c>
      <c r="I673">
        <v>0.93</v>
      </c>
      <c r="J673">
        <v>149.60556600000001</v>
      </c>
      <c r="K673">
        <v>110.305533</v>
      </c>
      <c r="L673">
        <v>39.300033000000013</v>
      </c>
      <c r="M673" t="s">
        <v>136</v>
      </c>
    </row>
    <row r="674" spans="1:13" x14ac:dyDescent="0.3">
      <c r="A674" t="s">
        <v>35</v>
      </c>
      <c r="B674">
        <v>118.60809999999999</v>
      </c>
      <c r="C674">
        <v>160.86619999999999</v>
      </c>
      <c r="D674">
        <v>164.84479999999999</v>
      </c>
      <c r="E674" t="s">
        <v>112</v>
      </c>
      <c r="F674" t="s">
        <v>112</v>
      </c>
      <c r="G674" t="s">
        <v>105</v>
      </c>
      <c r="H674">
        <v>2020</v>
      </c>
      <c r="I674">
        <v>0</v>
      </c>
      <c r="J674">
        <v>0</v>
      </c>
      <c r="K674">
        <v>0</v>
      </c>
      <c r="L674">
        <v>0</v>
      </c>
      <c r="M674" t="s">
        <v>137</v>
      </c>
    </row>
    <row r="675" spans="1:13" x14ac:dyDescent="0.3">
      <c r="A675" t="s">
        <v>35</v>
      </c>
      <c r="B675">
        <v>118.60809999999999</v>
      </c>
      <c r="C675">
        <v>160.86619999999999</v>
      </c>
      <c r="D675">
        <v>164.84479999999999</v>
      </c>
      <c r="E675" t="s">
        <v>112</v>
      </c>
      <c r="F675" t="s">
        <v>112</v>
      </c>
      <c r="G675" t="s">
        <v>106</v>
      </c>
      <c r="H675">
        <v>2020</v>
      </c>
      <c r="I675">
        <v>3.04</v>
      </c>
      <c r="J675">
        <v>489.03324799999996</v>
      </c>
      <c r="K675">
        <v>360.568624</v>
      </c>
      <c r="L675">
        <v>128.46462399999996</v>
      </c>
      <c r="M675" t="s">
        <v>138</v>
      </c>
    </row>
    <row r="676" spans="1:13" x14ac:dyDescent="0.3">
      <c r="A676" t="s">
        <v>35</v>
      </c>
      <c r="B676">
        <v>118.60809999999999</v>
      </c>
      <c r="C676">
        <v>160.86619999999999</v>
      </c>
      <c r="D676">
        <v>164.84479999999999</v>
      </c>
      <c r="E676" t="s">
        <v>112</v>
      </c>
      <c r="F676" t="s">
        <v>112</v>
      </c>
      <c r="G676" t="s">
        <v>107</v>
      </c>
      <c r="H676">
        <v>2021</v>
      </c>
      <c r="I676">
        <v>1.07</v>
      </c>
      <c r="J676">
        <v>172.126834</v>
      </c>
      <c r="K676">
        <v>126.910667</v>
      </c>
      <c r="L676">
        <v>45.216166999999999</v>
      </c>
      <c r="M676" t="s">
        <v>139</v>
      </c>
    </row>
    <row r="677" spans="1:13" x14ac:dyDescent="0.3">
      <c r="A677" t="s">
        <v>35</v>
      </c>
      <c r="B677">
        <v>92.207099999999997</v>
      </c>
      <c r="C677">
        <v>106.12050000000001</v>
      </c>
      <c r="D677">
        <v>122.72750000000001</v>
      </c>
      <c r="E677" t="s">
        <v>116</v>
      </c>
      <c r="F677" t="s">
        <v>116</v>
      </c>
      <c r="G677" t="s">
        <v>98</v>
      </c>
      <c r="H677">
        <v>2020</v>
      </c>
      <c r="I677">
        <v>0</v>
      </c>
      <c r="J677">
        <v>0</v>
      </c>
      <c r="K677">
        <v>0</v>
      </c>
      <c r="L677">
        <v>0</v>
      </c>
      <c r="M677" t="s">
        <v>131</v>
      </c>
    </row>
    <row r="678" spans="1:13" x14ac:dyDescent="0.3">
      <c r="A678" t="s">
        <v>35</v>
      </c>
      <c r="B678">
        <v>92.207099999999997</v>
      </c>
      <c r="C678">
        <v>106.12050000000001</v>
      </c>
      <c r="D678">
        <v>122.72750000000001</v>
      </c>
      <c r="E678" t="s">
        <v>116</v>
      </c>
      <c r="F678" t="s">
        <v>116</v>
      </c>
      <c r="G678" t="s">
        <v>100</v>
      </c>
      <c r="H678">
        <v>2020</v>
      </c>
      <c r="I678">
        <v>1.36</v>
      </c>
      <c r="J678">
        <v>144.32388000000003</v>
      </c>
      <c r="K678">
        <v>125.401656</v>
      </c>
      <c r="L678">
        <v>18.922224000000028</v>
      </c>
      <c r="M678" t="s">
        <v>132</v>
      </c>
    </row>
    <row r="679" spans="1:13" x14ac:dyDescent="0.3">
      <c r="A679" t="s">
        <v>35</v>
      </c>
      <c r="B679">
        <v>92.207099999999997</v>
      </c>
      <c r="C679">
        <v>106.12050000000001</v>
      </c>
      <c r="D679">
        <v>122.72750000000001</v>
      </c>
      <c r="E679" t="s">
        <v>116</v>
      </c>
      <c r="F679" t="s">
        <v>116</v>
      </c>
      <c r="G679" t="s">
        <v>101</v>
      </c>
      <c r="H679">
        <v>2020</v>
      </c>
      <c r="I679">
        <v>1.2</v>
      </c>
      <c r="J679">
        <v>127.3446</v>
      </c>
      <c r="K679">
        <v>110.64851999999999</v>
      </c>
      <c r="L679">
        <v>16.696080000000009</v>
      </c>
      <c r="M679" t="s">
        <v>133</v>
      </c>
    </row>
    <row r="680" spans="1:13" x14ac:dyDescent="0.3">
      <c r="A680" t="s">
        <v>35</v>
      </c>
      <c r="B680">
        <v>92.207099999999997</v>
      </c>
      <c r="C680">
        <v>106.12050000000001</v>
      </c>
      <c r="D680">
        <v>122.72750000000001</v>
      </c>
      <c r="E680" t="s">
        <v>116</v>
      </c>
      <c r="F680" t="s">
        <v>116</v>
      </c>
      <c r="G680" t="s">
        <v>102</v>
      </c>
      <c r="H680">
        <v>2020</v>
      </c>
      <c r="I680">
        <v>3.51</v>
      </c>
      <c r="J680">
        <v>372.482955</v>
      </c>
      <c r="K680">
        <v>323.64692099999996</v>
      </c>
      <c r="L680">
        <v>48.836034000000041</v>
      </c>
      <c r="M680" t="s">
        <v>134</v>
      </c>
    </row>
    <row r="681" spans="1:13" x14ac:dyDescent="0.3">
      <c r="A681" t="s">
        <v>35</v>
      </c>
      <c r="B681">
        <v>92.207099999999997</v>
      </c>
      <c r="C681">
        <v>106.12050000000001</v>
      </c>
      <c r="D681">
        <v>122.72750000000001</v>
      </c>
      <c r="E681" t="s">
        <v>116</v>
      </c>
      <c r="F681" t="s">
        <v>116</v>
      </c>
      <c r="G681" t="s">
        <v>103</v>
      </c>
      <c r="H681">
        <v>2020</v>
      </c>
      <c r="I681">
        <v>0</v>
      </c>
      <c r="J681">
        <v>0</v>
      </c>
      <c r="K681">
        <v>0</v>
      </c>
      <c r="L681">
        <v>0</v>
      </c>
      <c r="M681" t="s">
        <v>135</v>
      </c>
    </row>
    <row r="682" spans="1:13" x14ac:dyDescent="0.3">
      <c r="A682" t="s">
        <v>35</v>
      </c>
      <c r="B682">
        <v>92.207099999999997</v>
      </c>
      <c r="C682">
        <v>106.12050000000001</v>
      </c>
      <c r="D682">
        <v>122.72750000000001</v>
      </c>
      <c r="E682" t="s">
        <v>116</v>
      </c>
      <c r="F682" t="s">
        <v>116</v>
      </c>
      <c r="G682" t="s">
        <v>104</v>
      </c>
      <c r="H682">
        <v>2020</v>
      </c>
      <c r="I682">
        <v>0.15</v>
      </c>
      <c r="J682">
        <v>15.918075</v>
      </c>
      <c r="K682">
        <v>13.831064999999999</v>
      </c>
      <c r="L682">
        <v>2.0870100000000011</v>
      </c>
      <c r="M682" t="s">
        <v>136</v>
      </c>
    </row>
    <row r="683" spans="1:13" x14ac:dyDescent="0.3">
      <c r="A683" t="s">
        <v>35</v>
      </c>
      <c r="B683">
        <v>92.207099999999997</v>
      </c>
      <c r="C683">
        <v>106.12050000000001</v>
      </c>
      <c r="D683">
        <v>122.72750000000001</v>
      </c>
      <c r="E683" t="s">
        <v>116</v>
      </c>
      <c r="F683" t="s">
        <v>116</v>
      </c>
      <c r="G683" t="s">
        <v>105</v>
      </c>
      <c r="H683">
        <v>2020</v>
      </c>
      <c r="I683">
        <v>0</v>
      </c>
      <c r="J683">
        <v>0</v>
      </c>
      <c r="K683">
        <v>0</v>
      </c>
      <c r="L683">
        <v>0</v>
      </c>
      <c r="M683" t="s">
        <v>137</v>
      </c>
    </row>
    <row r="684" spans="1:13" x14ac:dyDescent="0.3">
      <c r="A684" t="s">
        <v>35</v>
      </c>
      <c r="B684">
        <v>92.207099999999997</v>
      </c>
      <c r="C684">
        <v>106.12050000000001</v>
      </c>
      <c r="D684">
        <v>122.72750000000001</v>
      </c>
      <c r="E684" t="s">
        <v>116</v>
      </c>
      <c r="F684" t="s">
        <v>116</v>
      </c>
      <c r="G684" t="s">
        <v>106</v>
      </c>
      <c r="H684">
        <v>2020</v>
      </c>
      <c r="I684">
        <v>0.12</v>
      </c>
      <c r="J684">
        <v>12.73446</v>
      </c>
      <c r="K684">
        <v>11.064851999999998</v>
      </c>
      <c r="L684">
        <v>1.669608000000002</v>
      </c>
      <c r="M684" t="s">
        <v>138</v>
      </c>
    </row>
    <row r="685" spans="1:13" x14ac:dyDescent="0.3">
      <c r="A685" t="s">
        <v>35</v>
      </c>
      <c r="B685">
        <v>92.207099999999997</v>
      </c>
      <c r="C685">
        <v>106.12050000000001</v>
      </c>
      <c r="D685">
        <v>122.72750000000001</v>
      </c>
      <c r="E685" t="s">
        <v>116</v>
      </c>
      <c r="F685" t="s">
        <v>116</v>
      </c>
      <c r="G685" t="s">
        <v>107</v>
      </c>
      <c r="H685">
        <v>2021</v>
      </c>
      <c r="I685">
        <v>3.03</v>
      </c>
      <c r="J685">
        <v>321.54511500000001</v>
      </c>
      <c r="K685">
        <v>279.38751299999996</v>
      </c>
      <c r="L685">
        <v>42.157602000000054</v>
      </c>
      <c r="M685" t="s">
        <v>139</v>
      </c>
    </row>
    <row r="686" spans="1:13" x14ac:dyDescent="0.3">
      <c r="A686" t="s">
        <v>35</v>
      </c>
      <c r="B686">
        <v>148.4803</v>
      </c>
      <c r="C686">
        <v>198.20699999999999</v>
      </c>
      <c r="D686">
        <v>186.7303</v>
      </c>
      <c r="E686" t="s">
        <v>16</v>
      </c>
      <c r="F686" t="s">
        <v>16</v>
      </c>
      <c r="G686" t="s">
        <v>98</v>
      </c>
      <c r="H686">
        <v>2020</v>
      </c>
      <c r="I686">
        <v>0</v>
      </c>
      <c r="J686">
        <v>0</v>
      </c>
      <c r="K686">
        <v>0</v>
      </c>
      <c r="L686">
        <v>0</v>
      </c>
      <c r="M686" t="s">
        <v>131</v>
      </c>
    </row>
    <row r="687" spans="1:13" x14ac:dyDescent="0.3">
      <c r="A687" t="s">
        <v>35</v>
      </c>
      <c r="B687">
        <v>148.4803</v>
      </c>
      <c r="C687">
        <v>198.20699999999999</v>
      </c>
      <c r="D687">
        <v>186.7303</v>
      </c>
      <c r="E687" t="s">
        <v>16</v>
      </c>
      <c r="F687" t="s">
        <v>16</v>
      </c>
      <c r="G687" t="s">
        <v>100</v>
      </c>
      <c r="H687">
        <v>2020</v>
      </c>
      <c r="I687">
        <v>3.05</v>
      </c>
      <c r="J687">
        <v>604.53134999999997</v>
      </c>
      <c r="K687">
        <v>452.864915</v>
      </c>
      <c r="L687">
        <v>151.66643499999998</v>
      </c>
      <c r="M687" t="s">
        <v>132</v>
      </c>
    </row>
    <row r="688" spans="1:13" x14ac:dyDescent="0.3">
      <c r="A688" t="s">
        <v>35</v>
      </c>
      <c r="B688">
        <v>148.4803</v>
      </c>
      <c r="C688">
        <v>198.20699999999999</v>
      </c>
      <c r="D688">
        <v>186.7303</v>
      </c>
      <c r="E688" t="s">
        <v>16</v>
      </c>
      <c r="F688" t="s">
        <v>16</v>
      </c>
      <c r="G688" t="s">
        <v>101</v>
      </c>
      <c r="H688">
        <v>2020</v>
      </c>
      <c r="I688">
        <v>2.76</v>
      </c>
      <c r="J688">
        <v>547.05131999999992</v>
      </c>
      <c r="K688">
        <v>409.80562799999996</v>
      </c>
      <c r="L688">
        <v>137.24569199999996</v>
      </c>
      <c r="M688" t="s">
        <v>133</v>
      </c>
    </row>
    <row r="689" spans="1:13" x14ac:dyDescent="0.3">
      <c r="A689" t="s">
        <v>35</v>
      </c>
      <c r="B689">
        <v>148.4803</v>
      </c>
      <c r="C689">
        <v>198.20699999999999</v>
      </c>
      <c r="D689">
        <v>186.7303</v>
      </c>
      <c r="E689" t="s">
        <v>16</v>
      </c>
      <c r="F689" t="s">
        <v>16</v>
      </c>
      <c r="G689" t="s">
        <v>102</v>
      </c>
      <c r="H689">
        <v>2020</v>
      </c>
      <c r="I689">
        <v>1.84</v>
      </c>
      <c r="J689">
        <v>364.70087999999998</v>
      </c>
      <c r="K689">
        <v>273.20375200000001</v>
      </c>
      <c r="L689">
        <v>91.497127999999975</v>
      </c>
      <c r="M689" t="s">
        <v>134</v>
      </c>
    </row>
    <row r="690" spans="1:13" x14ac:dyDescent="0.3">
      <c r="A690" t="s">
        <v>35</v>
      </c>
      <c r="B690">
        <v>148.4803</v>
      </c>
      <c r="C690">
        <v>198.20699999999999</v>
      </c>
      <c r="D690">
        <v>186.7303</v>
      </c>
      <c r="E690" t="s">
        <v>16</v>
      </c>
      <c r="F690" t="s">
        <v>16</v>
      </c>
      <c r="G690" t="s">
        <v>103</v>
      </c>
      <c r="H690">
        <v>2020</v>
      </c>
      <c r="I690">
        <v>0</v>
      </c>
      <c r="J690">
        <v>0</v>
      </c>
      <c r="K690">
        <v>0</v>
      </c>
      <c r="L690">
        <v>0</v>
      </c>
      <c r="M690" t="s">
        <v>135</v>
      </c>
    </row>
    <row r="691" spans="1:13" x14ac:dyDescent="0.3">
      <c r="A691" t="s">
        <v>35</v>
      </c>
      <c r="B691">
        <v>148.4803</v>
      </c>
      <c r="C691">
        <v>198.20699999999999</v>
      </c>
      <c r="D691">
        <v>186.7303</v>
      </c>
      <c r="E691" t="s">
        <v>16</v>
      </c>
      <c r="F691" t="s">
        <v>16</v>
      </c>
      <c r="G691" t="s">
        <v>104</v>
      </c>
      <c r="H691">
        <v>2020</v>
      </c>
      <c r="I691">
        <v>0</v>
      </c>
      <c r="J691">
        <v>0</v>
      </c>
      <c r="K691">
        <v>0</v>
      </c>
      <c r="L691">
        <v>0</v>
      </c>
      <c r="M691" t="s">
        <v>136</v>
      </c>
    </row>
    <row r="692" spans="1:13" x14ac:dyDescent="0.3">
      <c r="A692" t="s">
        <v>35</v>
      </c>
      <c r="B692">
        <v>148.4803</v>
      </c>
      <c r="C692">
        <v>198.20699999999999</v>
      </c>
      <c r="D692">
        <v>186.7303</v>
      </c>
      <c r="E692" t="s">
        <v>16</v>
      </c>
      <c r="F692" t="s">
        <v>16</v>
      </c>
      <c r="G692" t="s">
        <v>105</v>
      </c>
      <c r="H692">
        <v>2020</v>
      </c>
      <c r="I692">
        <v>1.1000000000000001</v>
      </c>
      <c r="J692">
        <v>218.02770000000001</v>
      </c>
      <c r="K692">
        <v>163.32833000000002</v>
      </c>
      <c r="L692">
        <v>54.699369999999988</v>
      </c>
      <c r="M692" t="s">
        <v>137</v>
      </c>
    </row>
    <row r="693" spans="1:13" x14ac:dyDescent="0.3">
      <c r="A693" t="s">
        <v>35</v>
      </c>
      <c r="B693">
        <v>148.4803</v>
      </c>
      <c r="C693">
        <v>198.20699999999999</v>
      </c>
      <c r="D693">
        <v>186.7303</v>
      </c>
      <c r="E693" t="s">
        <v>16</v>
      </c>
      <c r="F693" t="s">
        <v>16</v>
      </c>
      <c r="G693" t="s">
        <v>106</v>
      </c>
      <c r="H693">
        <v>2020</v>
      </c>
      <c r="I693">
        <v>4.03</v>
      </c>
      <c r="J693">
        <v>798.77421000000004</v>
      </c>
      <c r="K693">
        <v>598.37560900000005</v>
      </c>
      <c r="L693">
        <v>200.39860099999999</v>
      </c>
      <c r="M693" t="s">
        <v>138</v>
      </c>
    </row>
    <row r="694" spans="1:13" x14ac:dyDescent="0.3">
      <c r="A694" t="s">
        <v>35</v>
      </c>
      <c r="B694">
        <v>148.4803</v>
      </c>
      <c r="C694">
        <v>198.20699999999999</v>
      </c>
      <c r="D694">
        <v>186.7303</v>
      </c>
      <c r="E694" t="s">
        <v>16</v>
      </c>
      <c r="F694" t="s">
        <v>16</v>
      </c>
      <c r="G694" t="s">
        <v>107</v>
      </c>
      <c r="H694">
        <v>2021</v>
      </c>
      <c r="I694">
        <v>2.73</v>
      </c>
      <c r="J694">
        <v>541.10510999999997</v>
      </c>
      <c r="K694">
        <v>405.35121900000001</v>
      </c>
      <c r="L694">
        <v>135.75389099999995</v>
      </c>
      <c r="M694" t="s">
        <v>139</v>
      </c>
    </row>
    <row r="695" spans="1:13" x14ac:dyDescent="0.3">
      <c r="A695" t="s">
        <v>35</v>
      </c>
      <c r="B695">
        <v>71.921899999999994</v>
      </c>
      <c r="C695">
        <v>86.179100000000005</v>
      </c>
      <c r="D695">
        <v>82.497399999999999</v>
      </c>
      <c r="E695" t="s">
        <v>15</v>
      </c>
      <c r="F695" t="s">
        <v>15</v>
      </c>
      <c r="G695" t="s">
        <v>98</v>
      </c>
      <c r="H695">
        <v>2020</v>
      </c>
      <c r="I695">
        <v>4.32</v>
      </c>
      <c r="J695">
        <v>372.29371200000003</v>
      </c>
      <c r="K695">
        <v>310.702608</v>
      </c>
      <c r="L695">
        <v>61.59110400000003</v>
      </c>
      <c r="M695" t="s">
        <v>131</v>
      </c>
    </row>
    <row r="696" spans="1:13" x14ac:dyDescent="0.3">
      <c r="A696" t="s">
        <v>35</v>
      </c>
      <c r="B696">
        <v>71.921899999999994</v>
      </c>
      <c r="C696">
        <v>86.179100000000005</v>
      </c>
      <c r="D696">
        <v>82.497399999999999</v>
      </c>
      <c r="E696" t="s">
        <v>15</v>
      </c>
      <c r="F696" t="s">
        <v>15</v>
      </c>
      <c r="G696" t="s">
        <v>100</v>
      </c>
      <c r="H696">
        <v>2020</v>
      </c>
      <c r="I696">
        <v>0</v>
      </c>
      <c r="J696">
        <v>0</v>
      </c>
      <c r="K696">
        <v>0</v>
      </c>
      <c r="L696">
        <v>0</v>
      </c>
      <c r="M696" t="s">
        <v>132</v>
      </c>
    </row>
    <row r="697" spans="1:13" x14ac:dyDescent="0.3">
      <c r="A697" t="s">
        <v>35</v>
      </c>
      <c r="B697">
        <v>71.921899999999994</v>
      </c>
      <c r="C697">
        <v>86.179100000000005</v>
      </c>
      <c r="D697">
        <v>82.497399999999999</v>
      </c>
      <c r="E697" t="s">
        <v>15</v>
      </c>
      <c r="F697" t="s">
        <v>15</v>
      </c>
      <c r="G697" t="s">
        <v>101</v>
      </c>
      <c r="H697">
        <v>2020</v>
      </c>
      <c r="I697">
        <v>0.36</v>
      </c>
      <c r="J697">
        <v>31.024476</v>
      </c>
      <c r="K697">
        <v>25.891883999999997</v>
      </c>
      <c r="L697">
        <v>5.1325920000000025</v>
      </c>
      <c r="M697" t="s">
        <v>133</v>
      </c>
    </row>
    <row r="698" spans="1:13" x14ac:dyDescent="0.3">
      <c r="A698" t="s">
        <v>35</v>
      </c>
      <c r="B698">
        <v>71.921899999999994</v>
      </c>
      <c r="C698">
        <v>86.179100000000005</v>
      </c>
      <c r="D698">
        <v>82.497399999999999</v>
      </c>
      <c r="E698" t="s">
        <v>15</v>
      </c>
      <c r="F698" t="s">
        <v>15</v>
      </c>
      <c r="G698" t="s">
        <v>102</v>
      </c>
      <c r="H698">
        <v>2020</v>
      </c>
      <c r="I698">
        <v>3.25</v>
      </c>
      <c r="J698">
        <v>280.08207500000003</v>
      </c>
      <c r="K698">
        <v>233.74617499999999</v>
      </c>
      <c r="L698">
        <v>46.335900000000038</v>
      </c>
      <c r="M698" t="s">
        <v>134</v>
      </c>
    </row>
    <row r="699" spans="1:13" x14ac:dyDescent="0.3">
      <c r="A699" t="s">
        <v>35</v>
      </c>
      <c r="B699">
        <v>71.921899999999994</v>
      </c>
      <c r="C699">
        <v>86.179100000000005</v>
      </c>
      <c r="D699">
        <v>82.497399999999999</v>
      </c>
      <c r="E699" t="s">
        <v>15</v>
      </c>
      <c r="F699" t="s">
        <v>15</v>
      </c>
      <c r="G699" t="s">
        <v>103</v>
      </c>
      <c r="H699">
        <v>2020</v>
      </c>
      <c r="I699">
        <v>1.24</v>
      </c>
      <c r="J699">
        <v>106.86208400000001</v>
      </c>
      <c r="K699">
        <v>89.183155999999997</v>
      </c>
      <c r="L699">
        <v>17.678928000000013</v>
      </c>
      <c r="M699" t="s">
        <v>135</v>
      </c>
    </row>
    <row r="700" spans="1:13" x14ac:dyDescent="0.3">
      <c r="A700" t="s">
        <v>35</v>
      </c>
      <c r="B700">
        <v>71.921899999999994</v>
      </c>
      <c r="C700">
        <v>86.179100000000005</v>
      </c>
      <c r="D700">
        <v>82.497399999999999</v>
      </c>
      <c r="E700" t="s">
        <v>15</v>
      </c>
      <c r="F700" t="s">
        <v>15</v>
      </c>
      <c r="G700" t="s">
        <v>104</v>
      </c>
      <c r="H700">
        <v>2020</v>
      </c>
      <c r="I700">
        <v>0</v>
      </c>
      <c r="J700">
        <v>0</v>
      </c>
      <c r="K700">
        <v>0</v>
      </c>
      <c r="L700">
        <v>0</v>
      </c>
      <c r="M700" t="s">
        <v>136</v>
      </c>
    </row>
    <row r="701" spans="1:13" x14ac:dyDescent="0.3">
      <c r="A701" t="s">
        <v>35</v>
      </c>
      <c r="B701">
        <v>71.921899999999994</v>
      </c>
      <c r="C701">
        <v>86.179100000000005</v>
      </c>
      <c r="D701">
        <v>82.497399999999999</v>
      </c>
      <c r="E701" t="s">
        <v>15</v>
      </c>
      <c r="F701" t="s">
        <v>15</v>
      </c>
      <c r="G701" t="s">
        <v>105</v>
      </c>
      <c r="H701">
        <v>2020</v>
      </c>
      <c r="I701">
        <v>3.13</v>
      </c>
      <c r="J701">
        <v>269.74058300000002</v>
      </c>
      <c r="K701">
        <v>225.11554699999996</v>
      </c>
      <c r="L701">
        <v>44.625036000000051</v>
      </c>
      <c r="M701" t="s">
        <v>137</v>
      </c>
    </row>
    <row r="702" spans="1:13" x14ac:dyDescent="0.3">
      <c r="A702" t="s">
        <v>35</v>
      </c>
      <c r="B702">
        <v>71.921899999999994</v>
      </c>
      <c r="C702">
        <v>86.179100000000005</v>
      </c>
      <c r="D702">
        <v>82.497399999999999</v>
      </c>
      <c r="E702" t="s">
        <v>15</v>
      </c>
      <c r="F702" t="s">
        <v>15</v>
      </c>
      <c r="G702" t="s">
        <v>106</v>
      </c>
      <c r="H702">
        <v>2020</v>
      </c>
      <c r="I702">
        <v>2.63</v>
      </c>
      <c r="J702">
        <v>226.65103300000001</v>
      </c>
      <c r="K702">
        <v>189.15459699999997</v>
      </c>
      <c r="L702">
        <v>37.496436000000045</v>
      </c>
      <c r="M702" t="s">
        <v>138</v>
      </c>
    </row>
    <row r="703" spans="1:13" x14ac:dyDescent="0.3">
      <c r="A703" t="s">
        <v>35</v>
      </c>
      <c r="B703">
        <v>71.921899999999994</v>
      </c>
      <c r="C703">
        <v>86.179100000000005</v>
      </c>
      <c r="D703">
        <v>82.497399999999999</v>
      </c>
      <c r="E703" t="s">
        <v>15</v>
      </c>
      <c r="F703" t="s">
        <v>15</v>
      </c>
      <c r="G703" t="s">
        <v>107</v>
      </c>
      <c r="H703">
        <v>2021</v>
      </c>
      <c r="I703">
        <v>1.36</v>
      </c>
      <c r="J703">
        <v>117.20357600000001</v>
      </c>
      <c r="K703">
        <v>97.813783999999998</v>
      </c>
      <c r="L703">
        <v>19.389792000000014</v>
      </c>
      <c r="M703" t="s">
        <v>139</v>
      </c>
    </row>
    <row r="704" spans="1:13" x14ac:dyDescent="0.3">
      <c r="A704" t="s">
        <v>36</v>
      </c>
      <c r="B704">
        <v>70.044499999999999</v>
      </c>
      <c r="C704">
        <v>98.754900000000006</v>
      </c>
      <c r="D704">
        <v>95.753299999999996</v>
      </c>
      <c r="E704" t="s">
        <v>16</v>
      </c>
      <c r="F704" t="s">
        <v>16</v>
      </c>
      <c r="G704" t="s">
        <v>98</v>
      </c>
      <c r="H704">
        <v>2020</v>
      </c>
      <c r="I704">
        <v>0</v>
      </c>
      <c r="J704">
        <v>0</v>
      </c>
      <c r="K704">
        <v>0</v>
      </c>
      <c r="L704">
        <v>0</v>
      </c>
      <c r="M704" t="s">
        <v>131</v>
      </c>
    </row>
    <row r="705" spans="1:13" x14ac:dyDescent="0.3">
      <c r="A705" t="s">
        <v>36</v>
      </c>
      <c r="B705">
        <v>70.044499999999999</v>
      </c>
      <c r="C705">
        <v>98.754900000000006</v>
      </c>
      <c r="D705">
        <v>95.753299999999996</v>
      </c>
      <c r="E705" t="s">
        <v>16</v>
      </c>
      <c r="F705" t="s">
        <v>16</v>
      </c>
      <c r="G705" t="s">
        <v>100</v>
      </c>
      <c r="H705">
        <v>2020</v>
      </c>
      <c r="I705">
        <v>0.51</v>
      </c>
      <c r="J705">
        <v>50.364999000000005</v>
      </c>
      <c r="K705">
        <v>35.722695000000002</v>
      </c>
      <c r="L705">
        <v>14.642304000000003</v>
      </c>
      <c r="M705" t="s">
        <v>132</v>
      </c>
    </row>
    <row r="706" spans="1:13" x14ac:dyDescent="0.3">
      <c r="A706" t="s">
        <v>36</v>
      </c>
      <c r="B706">
        <v>70.044499999999999</v>
      </c>
      <c r="C706">
        <v>98.754900000000006</v>
      </c>
      <c r="D706">
        <v>95.753299999999996</v>
      </c>
      <c r="E706" t="s">
        <v>16</v>
      </c>
      <c r="F706" t="s">
        <v>16</v>
      </c>
      <c r="G706" t="s">
        <v>101</v>
      </c>
      <c r="H706">
        <v>2020</v>
      </c>
      <c r="I706">
        <v>1.27</v>
      </c>
      <c r="J706">
        <v>125.41872300000001</v>
      </c>
      <c r="K706">
        <v>88.956514999999996</v>
      </c>
      <c r="L706">
        <v>36.462208000000018</v>
      </c>
      <c r="M706" t="s">
        <v>133</v>
      </c>
    </row>
    <row r="707" spans="1:13" x14ac:dyDescent="0.3">
      <c r="A707" t="s">
        <v>36</v>
      </c>
      <c r="B707">
        <v>70.044499999999999</v>
      </c>
      <c r="C707">
        <v>98.754900000000006</v>
      </c>
      <c r="D707">
        <v>95.753299999999996</v>
      </c>
      <c r="E707" t="s">
        <v>16</v>
      </c>
      <c r="F707" t="s">
        <v>16</v>
      </c>
      <c r="G707" t="s">
        <v>102</v>
      </c>
      <c r="H707">
        <v>2020</v>
      </c>
      <c r="I707">
        <v>0</v>
      </c>
      <c r="J707">
        <v>0</v>
      </c>
      <c r="K707">
        <v>0</v>
      </c>
      <c r="L707">
        <v>0</v>
      </c>
      <c r="M707" t="s">
        <v>134</v>
      </c>
    </row>
    <row r="708" spans="1:13" x14ac:dyDescent="0.3">
      <c r="A708" t="s">
        <v>36</v>
      </c>
      <c r="B708">
        <v>70.044499999999999</v>
      </c>
      <c r="C708">
        <v>98.754900000000006</v>
      </c>
      <c r="D708">
        <v>95.753299999999996</v>
      </c>
      <c r="E708" t="s">
        <v>16</v>
      </c>
      <c r="F708" t="s">
        <v>16</v>
      </c>
      <c r="G708" t="s">
        <v>103</v>
      </c>
      <c r="H708">
        <v>2020</v>
      </c>
      <c r="I708">
        <v>0</v>
      </c>
      <c r="J708">
        <v>0</v>
      </c>
      <c r="K708">
        <v>0</v>
      </c>
      <c r="L708">
        <v>0</v>
      </c>
      <c r="M708" t="s">
        <v>135</v>
      </c>
    </row>
    <row r="709" spans="1:13" x14ac:dyDescent="0.3">
      <c r="A709" t="s">
        <v>36</v>
      </c>
      <c r="B709">
        <v>70.044499999999999</v>
      </c>
      <c r="C709">
        <v>98.754900000000006</v>
      </c>
      <c r="D709">
        <v>95.753299999999996</v>
      </c>
      <c r="E709" t="s">
        <v>16</v>
      </c>
      <c r="F709" t="s">
        <v>16</v>
      </c>
      <c r="G709" t="s">
        <v>104</v>
      </c>
      <c r="H709">
        <v>2020</v>
      </c>
      <c r="I709">
        <v>0.04</v>
      </c>
      <c r="J709">
        <v>3.9501960000000005</v>
      </c>
      <c r="K709">
        <v>2.8017799999999999</v>
      </c>
      <c r="L709">
        <v>1.1484160000000005</v>
      </c>
      <c r="M709" t="s">
        <v>136</v>
      </c>
    </row>
    <row r="710" spans="1:13" x14ac:dyDescent="0.3">
      <c r="A710" t="s">
        <v>36</v>
      </c>
      <c r="B710">
        <v>70.044499999999999</v>
      </c>
      <c r="C710">
        <v>98.754900000000006</v>
      </c>
      <c r="D710">
        <v>95.753299999999996</v>
      </c>
      <c r="E710" t="s">
        <v>16</v>
      </c>
      <c r="F710" t="s">
        <v>16</v>
      </c>
      <c r="G710" t="s">
        <v>105</v>
      </c>
      <c r="H710">
        <v>2020</v>
      </c>
      <c r="I710">
        <v>0.26</v>
      </c>
      <c r="J710">
        <v>25.676274000000003</v>
      </c>
      <c r="K710">
        <v>18.211570000000002</v>
      </c>
      <c r="L710">
        <v>7.4647040000000011</v>
      </c>
      <c r="M710" t="s">
        <v>137</v>
      </c>
    </row>
    <row r="711" spans="1:13" x14ac:dyDescent="0.3">
      <c r="A711" t="s">
        <v>36</v>
      </c>
      <c r="B711">
        <v>70.044499999999999</v>
      </c>
      <c r="C711">
        <v>98.754900000000006</v>
      </c>
      <c r="D711">
        <v>95.753299999999996</v>
      </c>
      <c r="E711" t="s">
        <v>16</v>
      </c>
      <c r="F711" t="s">
        <v>16</v>
      </c>
      <c r="G711" t="s">
        <v>106</v>
      </c>
      <c r="H711">
        <v>2020</v>
      </c>
      <c r="I711">
        <v>0.82</v>
      </c>
      <c r="J711">
        <v>80.979017999999996</v>
      </c>
      <c r="K711">
        <v>57.436489999999999</v>
      </c>
      <c r="L711">
        <v>23.542527999999997</v>
      </c>
      <c r="M711" t="s">
        <v>138</v>
      </c>
    </row>
    <row r="712" spans="1:13" x14ac:dyDescent="0.3">
      <c r="A712" t="s">
        <v>36</v>
      </c>
      <c r="B712">
        <v>70.044499999999999</v>
      </c>
      <c r="C712">
        <v>98.754900000000006</v>
      </c>
      <c r="D712">
        <v>95.753299999999996</v>
      </c>
      <c r="E712" t="s">
        <v>16</v>
      </c>
      <c r="F712" t="s">
        <v>16</v>
      </c>
      <c r="G712" t="s">
        <v>107</v>
      </c>
      <c r="H712">
        <v>2021</v>
      </c>
      <c r="I712">
        <v>0</v>
      </c>
      <c r="J712">
        <v>0</v>
      </c>
      <c r="K712">
        <v>0</v>
      </c>
      <c r="L712">
        <v>0</v>
      </c>
      <c r="M712" t="s">
        <v>139</v>
      </c>
    </row>
    <row r="713" spans="1:13" x14ac:dyDescent="0.3">
      <c r="A713" t="s">
        <v>36</v>
      </c>
      <c r="B713">
        <v>123.7822</v>
      </c>
      <c r="C713">
        <v>148.71299999999999</v>
      </c>
      <c r="D713">
        <v>140.8107</v>
      </c>
      <c r="E713" t="s">
        <v>116</v>
      </c>
      <c r="F713" t="s">
        <v>116</v>
      </c>
      <c r="G713" t="s">
        <v>98</v>
      </c>
      <c r="H713">
        <v>2020</v>
      </c>
      <c r="I713">
        <v>0</v>
      </c>
      <c r="J713">
        <v>0</v>
      </c>
      <c r="K713">
        <v>0</v>
      </c>
      <c r="L713">
        <v>0</v>
      </c>
      <c r="M713" t="s">
        <v>131</v>
      </c>
    </row>
    <row r="714" spans="1:13" x14ac:dyDescent="0.3">
      <c r="A714" t="s">
        <v>36</v>
      </c>
      <c r="B714">
        <v>123.7822</v>
      </c>
      <c r="C714">
        <v>148.71299999999999</v>
      </c>
      <c r="D714">
        <v>140.8107</v>
      </c>
      <c r="E714" t="s">
        <v>116</v>
      </c>
      <c r="F714" t="s">
        <v>116</v>
      </c>
      <c r="G714" t="s">
        <v>100</v>
      </c>
      <c r="H714">
        <v>2020</v>
      </c>
      <c r="I714">
        <v>1.2</v>
      </c>
      <c r="J714">
        <v>178.45559999999998</v>
      </c>
      <c r="K714">
        <v>148.53863999999999</v>
      </c>
      <c r="L714">
        <v>29.916959999999989</v>
      </c>
      <c r="M714" t="s">
        <v>132</v>
      </c>
    </row>
    <row r="715" spans="1:13" x14ac:dyDescent="0.3">
      <c r="A715" t="s">
        <v>36</v>
      </c>
      <c r="B715">
        <v>123.7822</v>
      </c>
      <c r="C715">
        <v>148.71299999999999</v>
      </c>
      <c r="D715">
        <v>140.8107</v>
      </c>
      <c r="E715" t="s">
        <v>116</v>
      </c>
      <c r="F715" t="s">
        <v>116</v>
      </c>
      <c r="G715" t="s">
        <v>101</v>
      </c>
      <c r="H715">
        <v>2020</v>
      </c>
      <c r="I715">
        <v>2.99</v>
      </c>
      <c r="J715">
        <v>444.65187000000003</v>
      </c>
      <c r="K715">
        <v>370.10877800000003</v>
      </c>
      <c r="L715">
        <v>74.543092000000001</v>
      </c>
      <c r="M715" t="s">
        <v>133</v>
      </c>
    </row>
    <row r="716" spans="1:13" x14ac:dyDescent="0.3">
      <c r="A716" t="s">
        <v>36</v>
      </c>
      <c r="B716">
        <v>123.7822</v>
      </c>
      <c r="C716">
        <v>148.71299999999999</v>
      </c>
      <c r="D716">
        <v>140.8107</v>
      </c>
      <c r="E716" t="s">
        <v>116</v>
      </c>
      <c r="F716" t="s">
        <v>116</v>
      </c>
      <c r="G716" t="s">
        <v>102</v>
      </c>
      <c r="H716">
        <v>2020</v>
      </c>
      <c r="I716">
        <v>2.0499999999999998</v>
      </c>
      <c r="J716">
        <v>304.86164999999994</v>
      </c>
      <c r="K716">
        <v>253.75350999999998</v>
      </c>
      <c r="L716">
        <v>51.108139999999963</v>
      </c>
      <c r="M716" t="s">
        <v>134</v>
      </c>
    </row>
    <row r="717" spans="1:13" x14ac:dyDescent="0.3">
      <c r="A717" t="s">
        <v>36</v>
      </c>
      <c r="B717">
        <v>123.7822</v>
      </c>
      <c r="C717">
        <v>148.71299999999999</v>
      </c>
      <c r="D717">
        <v>140.8107</v>
      </c>
      <c r="E717" t="s">
        <v>116</v>
      </c>
      <c r="F717" t="s">
        <v>116</v>
      </c>
      <c r="G717" t="s">
        <v>103</v>
      </c>
      <c r="H717">
        <v>2020</v>
      </c>
      <c r="I717">
        <v>3.34</v>
      </c>
      <c r="J717">
        <v>496.70141999999998</v>
      </c>
      <c r="K717">
        <v>413.432548</v>
      </c>
      <c r="L717">
        <v>83.268871999999988</v>
      </c>
      <c r="M717" t="s">
        <v>135</v>
      </c>
    </row>
    <row r="718" spans="1:13" x14ac:dyDescent="0.3">
      <c r="A718" t="s">
        <v>36</v>
      </c>
      <c r="B718">
        <v>123.7822</v>
      </c>
      <c r="C718">
        <v>148.71299999999999</v>
      </c>
      <c r="D718">
        <v>140.8107</v>
      </c>
      <c r="E718" t="s">
        <v>116</v>
      </c>
      <c r="F718" t="s">
        <v>116</v>
      </c>
      <c r="G718" t="s">
        <v>104</v>
      </c>
      <c r="H718">
        <v>2020</v>
      </c>
      <c r="I718">
        <v>0</v>
      </c>
      <c r="J718">
        <v>0</v>
      </c>
      <c r="K718">
        <v>0</v>
      </c>
      <c r="L718">
        <v>0</v>
      </c>
      <c r="M718" t="s">
        <v>136</v>
      </c>
    </row>
    <row r="719" spans="1:13" x14ac:dyDescent="0.3">
      <c r="A719" t="s">
        <v>36</v>
      </c>
      <c r="B719">
        <v>123.7822</v>
      </c>
      <c r="C719">
        <v>148.71299999999999</v>
      </c>
      <c r="D719">
        <v>140.8107</v>
      </c>
      <c r="E719" t="s">
        <v>116</v>
      </c>
      <c r="F719" t="s">
        <v>116</v>
      </c>
      <c r="G719" t="s">
        <v>105</v>
      </c>
      <c r="H719">
        <v>2020</v>
      </c>
      <c r="I719">
        <v>0</v>
      </c>
      <c r="J719">
        <v>0</v>
      </c>
      <c r="K719">
        <v>0</v>
      </c>
      <c r="L719">
        <v>0</v>
      </c>
      <c r="M719" t="s">
        <v>137</v>
      </c>
    </row>
    <row r="720" spans="1:13" x14ac:dyDescent="0.3">
      <c r="A720" t="s">
        <v>36</v>
      </c>
      <c r="B720">
        <v>123.7822</v>
      </c>
      <c r="C720">
        <v>148.71299999999999</v>
      </c>
      <c r="D720">
        <v>140.8107</v>
      </c>
      <c r="E720" t="s">
        <v>116</v>
      </c>
      <c r="F720" t="s">
        <v>116</v>
      </c>
      <c r="G720" t="s">
        <v>106</v>
      </c>
      <c r="H720">
        <v>2020</v>
      </c>
      <c r="I720">
        <v>0.02</v>
      </c>
      <c r="J720">
        <v>2.9742600000000001</v>
      </c>
      <c r="K720">
        <v>2.475644</v>
      </c>
      <c r="L720">
        <v>0.49861600000000017</v>
      </c>
      <c r="M720" t="s">
        <v>138</v>
      </c>
    </row>
    <row r="721" spans="1:13" x14ac:dyDescent="0.3">
      <c r="A721" t="s">
        <v>36</v>
      </c>
      <c r="B721">
        <v>123.7822</v>
      </c>
      <c r="C721">
        <v>148.71299999999999</v>
      </c>
      <c r="D721">
        <v>140.8107</v>
      </c>
      <c r="E721" t="s">
        <v>116</v>
      </c>
      <c r="F721" t="s">
        <v>116</v>
      </c>
      <c r="G721" t="s">
        <v>107</v>
      </c>
      <c r="H721">
        <v>2021</v>
      </c>
      <c r="I721">
        <v>2.65</v>
      </c>
      <c r="J721">
        <v>394.08944999999994</v>
      </c>
      <c r="K721">
        <v>328.02283</v>
      </c>
      <c r="L721">
        <v>66.066619999999944</v>
      </c>
      <c r="M721" t="s">
        <v>139</v>
      </c>
    </row>
    <row r="722" spans="1:13" x14ac:dyDescent="0.3">
      <c r="A722" t="s">
        <v>36</v>
      </c>
      <c r="B722">
        <v>148.42240000000001</v>
      </c>
      <c r="C722">
        <v>237.25040000000001</v>
      </c>
      <c r="D722">
        <v>215.66249999999999</v>
      </c>
      <c r="E722" t="s">
        <v>115</v>
      </c>
      <c r="F722" t="s">
        <v>115</v>
      </c>
      <c r="G722" t="s">
        <v>98</v>
      </c>
      <c r="H722">
        <v>2020</v>
      </c>
      <c r="I722">
        <v>7.55</v>
      </c>
      <c r="J722">
        <v>1791.2405200000001</v>
      </c>
      <c r="K722">
        <v>1120.5891200000001</v>
      </c>
      <c r="L722">
        <v>670.65139999999997</v>
      </c>
      <c r="M722" t="s">
        <v>131</v>
      </c>
    </row>
    <row r="723" spans="1:13" x14ac:dyDescent="0.3">
      <c r="A723" t="s">
        <v>36</v>
      </c>
      <c r="B723">
        <v>148.42240000000001</v>
      </c>
      <c r="C723">
        <v>237.25040000000001</v>
      </c>
      <c r="D723">
        <v>215.66249999999999</v>
      </c>
      <c r="E723" t="s">
        <v>115</v>
      </c>
      <c r="F723" t="s">
        <v>115</v>
      </c>
      <c r="G723" t="s">
        <v>100</v>
      </c>
      <c r="H723">
        <v>2020</v>
      </c>
      <c r="I723">
        <v>2.23</v>
      </c>
      <c r="J723">
        <v>529.06839200000002</v>
      </c>
      <c r="K723">
        <v>330.98195200000004</v>
      </c>
      <c r="L723">
        <v>198.08643999999998</v>
      </c>
      <c r="M723" t="s">
        <v>132</v>
      </c>
    </row>
    <row r="724" spans="1:13" x14ac:dyDescent="0.3">
      <c r="A724" t="s">
        <v>36</v>
      </c>
      <c r="B724">
        <v>148.42240000000001</v>
      </c>
      <c r="C724">
        <v>237.25040000000001</v>
      </c>
      <c r="D724">
        <v>215.66249999999999</v>
      </c>
      <c r="E724" t="s">
        <v>115</v>
      </c>
      <c r="F724" t="s">
        <v>115</v>
      </c>
      <c r="G724" t="s">
        <v>101</v>
      </c>
      <c r="H724">
        <v>2020</v>
      </c>
      <c r="I724">
        <v>0</v>
      </c>
      <c r="J724">
        <v>0</v>
      </c>
      <c r="K724">
        <v>0</v>
      </c>
      <c r="L724">
        <v>0</v>
      </c>
      <c r="M724" t="s">
        <v>133</v>
      </c>
    </row>
    <row r="725" spans="1:13" x14ac:dyDescent="0.3">
      <c r="A725" t="s">
        <v>36</v>
      </c>
      <c r="B725">
        <v>148.42240000000001</v>
      </c>
      <c r="C725">
        <v>237.25040000000001</v>
      </c>
      <c r="D725">
        <v>215.66249999999999</v>
      </c>
      <c r="E725" t="s">
        <v>115</v>
      </c>
      <c r="F725" t="s">
        <v>115</v>
      </c>
      <c r="G725" t="s">
        <v>102</v>
      </c>
      <c r="H725">
        <v>2020</v>
      </c>
      <c r="I725">
        <v>0</v>
      </c>
      <c r="J725">
        <v>0</v>
      </c>
      <c r="K725">
        <v>0</v>
      </c>
      <c r="L725">
        <v>0</v>
      </c>
      <c r="M725" t="s">
        <v>134</v>
      </c>
    </row>
    <row r="726" spans="1:13" x14ac:dyDescent="0.3">
      <c r="A726" t="s">
        <v>36</v>
      </c>
      <c r="B726">
        <v>148.42240000000001</v>
      </c>
      <c r="C726">
        <v>237.25040000000001</v>
      </c>
      <c r="D726">
        <v>215.66249999999999</v>
      </c>
      <c r="E726" t="s">
        <v>115</v>
      </c>
      <c r="F726" t="s">
        <v>115</v>
      </c>
      <c r="G726" t="s">
        <v>103</v>
      </c>
      <c r="H726">
        <v>2020</v>
      </c>
      <c r="I726">
        <v>0</v>
      </c>
      <c r="J726">
        <v>0</v>
      </c>
      <c r="K726">
        <v>0</v>
      </c>
      <c r="L726">
        <v>0</v>
      </c>
      <c r="M726" t="s">
        <v>135</v>
      </c>
    </row>
    <row r="727" spans="1:13" x14ac:dyDescent="0.3">
      <c r="A727" t="s">
        <v>36</v>
      </c>
      <c r="B727">
        <v>148.42240000000001</v>
      </c>
      <c r="C727">
        <v>237.25040000000001</v>
      </c>
      <c r="D727">
        <v>215.66249999999999</v>
      </c>
      <c r="E727" t="s">
        <v>115</v>
      </c>
      <c r="F727" t="s">
        <v>115</v>
      </c>
      <c r="G727" t="s">
        <v>104</v>
      </c>
      <c r="H727">
        <v>2020</v>
      </c>
      <c r="I727">
        <v>0</v>
      </c>
      <c r="J727">
        <v>0</v>
      </c>
      <c r="K727">
        <v>0</v>
      </c>
      <c r="L727">
        <v>0</v>
      </c>
      <c r="M727" t="s">
        <v>136</v>
      </c>
    </row>
    <row r="728" spans="1:13" x14ac:dyDescent="0.3">
      <c r="A728" t="s">
        <v>36</v>
      </c>
      <c r="B728">
        <v>148.42240000000001</v>
      </c>
      <c r="C728">
        <v>237.25040000000001</v>
      </c>
      <c r="D728">
        <v>215.66249999999999</v>
      </c>
      <c r="E728" t="s">
        <v>115</v>
      </c>
      <c r="F728" t="s">
        <v>115</v>
      </c>
      <c r="G728" t="s">
        <v>105</v>
      </c>
      <c r="H728">
        <v>2020</v>
      </c>
      <c r="I728">
        <v>0</v>
      </c>
      <c r="J728">
        <v>0</v>
      </c>
      <c r="K728">
        <v>0</v>
      </c>
      <c r="L728">
        <v>0</v>
      </c>
      <c r="M728" t="s">
        <v>137</v>
      </c>
    </row>
    <row r="729" spans="1:13" x14ac:dyDescent="0.3">
      <c r="A729" t="s">
        <v>36</v>
      </c>
      <c r="B729">
        <v>148.42240000000001</v>
      </c>
      <c r="C729">
        <v>237.25040000000001</v>
      </c>
      <c r="D729">
        <v>215.66249999999999</v>
      </c>
      <c r="E729" t="s">
        <v>115</v>
      </c>
      <c r="F729" t="s">
        <v>115</v>
      </c>
      <c r="G729" t="s">
        <v>106</v>
      </c>
      <c r="H729">
        <v>2020</v>
      </c>
      <c r="I729">
        <v>0.12</v>
      </c>
      <c r="J729">
        <v>28.470048000000002</v>
      </c>
      <c r="K729">
        <v>17.810687999999999</v>
      </c>
      <c r="L729">
        <v>10.659360000000003</v>
      </c>
      <c r="M729" t="s">
        <v>138</v>
      </c>
    </row>
    <row r="730" spans="1:13" x14ac:dyDescent="0.3">
      <c r="A730" t="s">
        <v>36</v>
      </c>
      <c r="B730">
        <v>148.42240000000001</v>
      </c>
      <c r="C730">
        <v>237.25040000000001</v>
      </c>
      <c r="D730">
        <v>215.66249999999999</v>
      </c>
      <c r="E730" t="s">
        <v>115</v>
      </c>
      <c r="F730" t="s">
        <v>115</v>
      </c>
      <c r="G730" t="s">
        <v>107</v>
      </c>
      <c r="H730">
        <v>2021</v>
      </c>
      <c r="I730">
        <v>0</v>
      </c>
      <c r="J730">
        <v>0</v>
      </c>
      <c r="K730">
        <v>0</v>
      </c>
      <c r="L730">
        <v>0</v>
      </c>
      <c r="M730" t="s">
        <v>139</v>
      </c>
    </row>
    <row r="731" spans="1:13" x14ac:dyDescent="0.3">
      <c r="A731" t="s">
        <v>37</v>
      </c>
      <c r="B731">
        <v>2.7475000000000001</v>
      </c>
      <c r="C731">
        <v>4.5734000000000004</v>
      </c>
      <c r="D731">
        <v>4.8121</v>
      </c>
      <c r="E731" t="s">
        <v>16</v>
      </c>
      <c r="F731" t="s">
        <v>16</v>
      </c>
      <c r="G731" t="s">
        <v>98</v>
      </c>
      <c r="H731">
        <v>2020</v>
      </c>
      <c r="I731">
        <v>0</v>
      </c>
      <c r="J731">
        <v>0</v>
      </c>
      <c r="K731">
        <v>0</v>
      </c>
      <c r="L731">
        <v>0</v>
      </c>
      <c r="M731" t="s">
        <v>131</v>
      </c>
    </row>
    <row r="732" spans="1:13" x14ac:dyDescent="0.3">
      <c r="A732" t="s">
        <v>37</v>
      </c>
      <c r="B732">
        <v>2.7475000000000001</v>
      </c>
      <c r="C732">
        <v>4.5734000000000004</v>
      </c>
      <c r="D732">
        <v>4.8121</v>
      </c>
      <c r="E732" t="s">
        <v>16</v>
      </c>
      <c r="F732" t="s">
        <v>16</v>
      </c>
      <c r="G732" t="s">
        <v>100</v>
      </c>
      <c r="H732">
        <v>2020</v>
      </c>
      <c r="I732">
        <v>2</v>
      </c>
      <c r="J732">
        <v>9.1468000000000007</v>
      </c>
      <c r="K732">
        <v>5.4950000000000001</v>
      </c>
      <c r="L732">
        <v>3.6518000000000006</v>
      </c>
      <c r="M732" t="s">
        <v>132</v>
      </c>
    </row>
    <row r="733" spans="1:13" x14ac:dyDescent="0.3">
      <c r="A733" t="s">
        <v>37</v>
      </c>
      <c r="B733">
        <v>2.7475000000000001</v>
      </c>
      <c r="C733">
        <v>4.5734000000000004</v>
      </c>
      <c r="D733">
        <v>4.8121</v>
      </c>
      <c r="E733" t="s">
        <v>16</v>
      </c>
      <c r="F733" t="s">
        <v>16</v>
      </c>
      <c r="G733" t="s">
        <v>101</v>
      </c>
      <c r="H733">
        <v>2020</v>
      </c>
      <c r="I733">
        <v>0.24</v>
      </c>
      <c r="J733">
        <v>1.0976160000000001</v>
      </c>
      <c r="K733">
        <v>0.65939999999999999</v>
      </c>
      <c r="L733">
        <v>0.43821600000000016</v>
      </c>
      <c r="M733" t="s">
        <v>133</v>
      </c>
    </row>
    <row r="734" spans="1:13" x14ac:dyDescent="0.3">
      <c r="A734" t="s">
        <v>37</v>
      </c>
      <c r="B734">
        <v>2.7475000000000001</v>
      </c>
      <c r="C734">
        <v>4.5734000000000004</v>
      </c>
      <c r="D734">
        <v>4.8121</v>
      </c>
      <c r="E734" t="s">
        <v>16</v>
      </c>
      <c r="F734" t="s">
        <v>16</v>
      </c>
      <c r="G734" t="s">
        <v>102</v>
      </c>
      <c r="H734">
        <v>2020</v>
      </c>
      <c r="I734">
        <v>1.33</v>
      </c>
      <c r="J734">
        <v>6.0826220000000006</v>
      </c>
      <c r="K734">
        <v>3.6541750000000004</v>
      </c>
      <c r="L734">
        <v>2.4284470000000002</v>
      </c>
      <c r="M734" t="s">
        <v>134</v>
      </c>
    </row>
    <row r="735" spans="1:13" x14ac:dyDescent="0.3">
      <c r="A735" t="s">
        <v>37</v>
      </c>
      <c r="B735">
        <v>2.7475000000000001</v>
      </c>
      <c r="C735">
        <v>4.5734000000000004</v>
      </c>
      <c r="D735">
        <v>4.8121</v>
      </c>
      <c r="E735" t="s">
        <v>16</v>
      </c>
      <c r="F735" t="s">
        <v>16</v>
      </c>
      <c r="G735" t="s">
        <v>103</v>
      </c>
      <c r="H735">
        <v>2020</v>
      </c>
      <c r="I735">
        <v>1.03</v>
      </c>
      <c r="J735">
        <v>4.7106020000000006</v>
      </c>
      <c r="K735">
        <v>2.8299250000000002</v>
      </c>
      <c r="L735">
        <v>1.8806770000000004</v>
      </c>
      <c r="M735" t="s">
        <v>135</v>
      </c>
    </row>
    <row r="736" spans="1:13" x14ac:dyDescent="0.3">
      <c r="A736" t="s">
        <v>37</v>
      </c>
      <c r="B736">
        <v>2.7475000000000001</v>
      </c>
      <c r="C736">
        <v>4.5734000000000004</v>
      </c>
      <c r="D736">
        <v>4.8121</v>
      </c>
      <c r="E736" t="s">
        <v>16</v>
      </c>
      <c r="F736" t="s">
        <v>16</v>
      </c>
      <c r="G736" t="s">
        <v>104</v>
      </c>
      <c r="H736">
        <v>2020</v>
      </c>
      <c r="I736">
        <v>0.5</v>
      </c>
      <c r="J736">
        <v>2.2867000000000002</v>
      </c>
      <c r="K736">
        <v>1.37375</v>
      </c>
      <c r="L736">
        <v>0.91295000000000015</v>
      </c>
      <c r="M736" t="s">
        <v>136</v>
      </c>
    </row>
    <row r="737" spans="1:13" x14ac:dyDescent="0.3">
      <c r="A737" t="s">
        <v>37</v>
      </c>
      <c r="B737">
        <v>2.7475000000000001</v>
      </c>
      <c r="C737">
        <v>4.5734000000000004</v>
      </c>
      <c r="D737">
        <v>4.8121</v>
      </c>
      <c r="E737" t="s">
        <v>16</v>
      </c>
      <c r="F737" t="s">
        <v>16</v>
      </c>
      <c r="G737" t="s">
        <v>105</v>
      </c>
      <c r="H737">
        <v>2020</v>
      </c>
      <c r="I737">
        <v>0</v>
      </c>
      <c r="J737">
        <v>0</v>
      </c>
      <c r="K737">
        <v>0</v>
      </c>
      <c r="L737">
        <v>0</v>
      </c>
      <c r="M737" t="s">
        <v>137</v>
      </c>
    </row>
    <row r="738" spans="1:13" x14ac:dyDescent="0.3">
      <c r="A738" t="s">
        <v>37</v>
      </c>
      <c r="B738">
        <v>2.7475000000000001</v>
      </c>
      <c r="C738">
        <v>4.5734000000000004</v>
      </c>
      <c r="D738">
        <v>4.8121</v>
      </c>
      <c r="E738" t="s">
        <v>16</v>
      </c>
      <c r="F738" t="s">
        <v>16</v>
      </c>
      <c r="G738" t="s">
        <v>106</v>
      </c>
      <c r="H738">
        <v>2020</v>
      </c>
      <c r="I738">
        <v>0</v>
      </c>
      <c r="J738">
        <v>0</v>
      </c>
      <c r="K738">
        <v>0</v>
      </c>
      <c r="L738">
        <v>0</v>
      </c>
      <c r="M738" t="s">
        <v>138</v>
      </c>
    </row>
    <row r="739" spans="1:13" x14ac:dyDescent="0.3">
      <c r="A739" t="s">
        <v>37</v>
      </c>
      <c r="B739">
        <v>2.7475000000000001</v>
      </c>
      <c r="C739">
        <v>4.5734000000000004</v>
      </c>
      <c r="D739">
        <v>4.8121</v>
      </c>
      <c r="E739" t="s">
        <v>16</v>
      </c>
      <c r="F739" t="s">
        <v>16</v>
      </c>
      <c r="G739" t="s">
        <v>107</v>
      </c>
      <c r="H739">
        <v>2021</v>
      </c>
      <c r="I739">
        <v>0</v>
      </c>
      <c r="J739">
        <v>0</v>
      </c>
      <c r="K739">
        <v>0</v>
      </c>
      <c r="L739">
        <v>0</v>
      </c>
      <c r="M739" t="s">
        <v>139</v>
      </c>
    </row>
    <row r="740" spans="1:13" x14ac:dyDescent="0.3">
      <c r="A740" t="s">
        <v>37</v>
      </c>
      <c r="B740">
        <v>3.2919999999999998</v>
      </c>
      <c r="C740">
        <v>5.4455999999999998</v>
      </c>
      <c r="D740">
        <v>5.8906000000000001</v>
      </c>
      <c r="E740" t="s">
        <v>112</v>
      </c>
      <c r="F740" t="s">
        <v>112</v>
      </c>
      <c r="G740" t="s">
        <v>98</v>
      </c>
      <c r="H740">
        <v>2020</v>
      </c>
      <c r="I740">
        <v>4.92</v>
      </c>
      <c r="J740">
        <v>26.792351999999998</v>
      </c>
      <c r="K740">
        <v>16.196639999999999</v>
      </c>
      <c r="L740">
        <v>10.595711999999999</v>
      </c>
      <c r="M740" t="s">
        <v>131</v>
      </c>
    </row>
    <row r="741" spans="1:13" x14ac:dyDescent="0.3">
      <c r="A741" t="s">
        <v>37</v>
      </c>
      <c r="B741">
        <v>3.2919999999999998</v>
      </c>
      <c r="C741">
        <v>5.4455999999999998</v>
      </c>
      <c r="D741">
        <v>5.8906000000000001</v>
      </c>
      <c r="E741" t="s">
        <v>112</v>
      </c>
      <c r="F741" t="s">
        <v>112</v>
      </c>
      <c r="G741" t="s">
        <v>100</v>
      </c>
      <c r="H741">
        <v>2020</v>
      </c>
      <c r="I741">
        <v>0.52</v>
      </c>
      <c r="J741">
        <v>2.831712</v>
      </c>
      <c r="K741">
        <v>1.71184</v>
      </c>
      <c r="L741">
        <v>1.119872</v>
      </c>
      <c r="M741" t="s">
        <v>132</v>
      </c>
    </row>
    <row r="742" spans="1:13" x14ac:dyDescent="0.3">
      <c r="A742" t="s">
        <v>37</v>
      </c>
      <c r="B742">
        <v>3.2919999999999998</v>
      </c>
      <c r="C742">
        <v>5.4455999999999998</v>
      </c>
      <c r="D742">
        <v>5.8906000000000001</v>
      </c>
      <c r="E742" t="s">
        <v>112</v>
      </c>
      <c r="F742" t="s">
        <v>112</v>
      </c>
      <c r="G742" t="s">
        <v>101</v>
      </c>
      <c r="H742">
        <v>2020</v>
      </c>
      <c r="I742">
        <v>0.89</v>
      </c>
      <c r="J742">
        <v>4.846584</v>
      </c>
      <c r="K742">
        <v>2.9298799999999998</v>
      </c>
      <c r="L742">
        <v>1.9167040000000002</v>
      </c>
      <c r="M742" t="s">
        <v>133</v>
      </c>
    </row>
    <row r="743" spans="1:13" x14ac:dyDescent="0.3">
      <c r="A743" t="s">
        <v>37</v>
      </c>
      <c r="B743">
        <v>3.2919999999999998</v>
      </c>
      <c r="C743">
        <v>5.4455999999999998</v>
      </c>
      <c r="D743">
        <v>5.8906000000000001</v>
      </c>
      <c r="E743" t="s">
        <v>112</v>
      </c>
      <c r="F743" t="s">
        <v>112</v>
      </c>
      <c r="G743" t="s">
        <v>102</v>
      </c>
      <c r="H743">
        <v>2020</v>
      </c>
      <c r="I743">
        <v>1.6</v>
      </c>
      <c r="J743">
        <v>8.7129600000000007</v>
      </c>
      <c r="K743">
        <v>5.2671999999999999</v>
      </c>
      <c r="L743">
        <v>3.4457600000000008</v>
      </c>
      <c r="M743" t="s">
        <v>134</v>
      </c>
    </row>
    <row r="744" spans="1:13" x14ac:dyDescent="0.3">
      <c r="A744" t="s">
        <v>37</v>
      </c>
      <c r="B744">
        <v>3.2919999999999998</v>
      </c>
      <c r="C744">
        <v>5.4455999999999998</v>
      </c>
      <c r="D744">
        <v>5.8906000000000001</v>
      </c>
      <c r="E744" t="s">
        <v>112</v>
      </c>
      <c r="F744" t="s">
        <v>112</v>
      </c>
      <c r="G744" t="s">
        <v>103</v>
      </c>
      <c r="H744">
        <v>2020</v>
      </c>
      <c r="I744">
        <v>0.4</v>
      </c>
      <c r="J744">
        <v>2.1782400000000002</v>
      </c>
      <c r="K744">
        <v>1.3168</v>
      </c>
      <c r="L744">
        <v>0.86144000000000021</v>
      </c>
      <c r="M744" t="s">
        <v>135</v>
      </c>
    </row>
    <row r="745" spans="1:13" x14ac:dyDescent="0.3">
      <c r="A745" t="s">
        <v>37</v>
      </c>
      <c r="B745">
        <v>3.2919999999999998</v>
      </c>
      <c r="C745">
        <v>5.4455999999999998</v>
      </c>
      <c r="D745">
        <v>5.8906000000000001</v>
      </c>
      <c r="E745" t="s">
        <v>112</v>
      </c>
      <c r="F745" t="s">
        <v>112</v>
      </c>
      <c r="G745" t="s">
        <v>104</v>
      </c>
      <c r="H745">
        <v>2020</v>
      </c>
      <c r="I745">
        <v>0</v>
      </c>
      <c r="J745">
        <v>0</v>
      </c>
      <c r="K745">
        <v>0</v>
      </c>
      <c r="L745">
        <v>0</v>
      </c>
      <c r="M745" t="s">
        <v>136</v>
      </c>
    </row>
    <row r="746" spans="1:13" x14ac:dyDescent="0.3">
      <c r="A746" t="s">
        <v>37</v>
      </c>
      <c r="B746">
        <v>3.2919999999999998</v>
      </c>
      <c r="C746">
        <v>5.4455999999999998</v>
      </c>
      <c r="D746">
        <v>5.8906000000000001</v>
      </c>
      <c r="E746" t="s">
        <v>112</v>
      </c>
      <c r="F746" t="s">
        <v>112</v>
      </c>
      <c r="G746" t="s">
        <v>105</v>
      </c>
      <c r="H746">
        <v>2020</v>
      </c>
      <c r="I746">
        <v>0.22</v>
      </c>
      <c r="J746">
        <v>1.198032</v>
      </c>
      <c r="K746">
        <v>0.72423999999999999</v>
      </c>
      <c r="L746">
        <v>0.47379199999999999</v>
      </c>
      <c r="M746" t="s">
        <v>137</v>
      </c>
    </row>
    <row r="747" spans="1:13" x14ac:dyDescent="0.3">
      <c r="A747" t="s">
        <v>37</v>
      </c>
      <c r="B747">
        <v>3.2919999999999998</v>
      </c>
      <c r="C747">
        <v>5.4455999999999998</v>
      </c>
      <c r="D747">
        <v>5.8906000000000001</v>
      </c>
      <c r="E747" t="s">
        <v>112</v>
      </c>
      <c r="F747" t="s">
        <v>112</v>
      </c>
      <c r="G747" t="s">
        <v>106</v>
      </c>
      <c r="H747">
        <v>2020</v>
      </c>
      <c r="I747">
        <v>2.21</v>
      </c>
      <c r="J747">
        <v>12.034775999999999</v>
      </c>
      <c r="K747">
        <v>7.2753199999999998</v>
      </c>
      <c r="L747">
        <v>4.7594559999999992</v>
      </c>
      <c r="M747" t="s">
        <v>138</v>
      </c>
    </row>
    <row r="748" spans="1:13" x14ac:dyDescent="0.3">
      <c r="A748" t="s">
        <v>37</v>
      </c>
      <c r="B748">
        <v>3.2919999999999998</v>
      </c>
      <c r="C748">
        <v>5.4455999999999998</v>
      </c>
      <c r="D748">
        <v>5.8906000000000001</v>
      </c>
      <c r="E748" t="s">
        <v>112</v>
      </c>
      <c r="F748" t="s">
        <v>112</v>
      </c>
      <c r="G748" t="s">
        <v>107</v>
      </c>
      <c r="H748">
        <v>2021</v>
      </c>
      <c r="I748">
        <v>2.6</v>
      </c>
      <c r="J748">
        <v>14.15856</v>
      </c>
      <c r="K748">
        <v>8.5592000000000006</v>
      </c>
      <c r="L748">
        <v>5.599359999999999</v>
      </c>
      <c r="M748" t="s">
        <v>139</v>
      </c>
    </row>
    <row r="749" spans="1:13" x14ac:dyDescent="0.3">
      <c r="A749" t="s">
        <v>37</v>
      </c>
      <c r="B749">
        <v>2.1316000000000002</v>
      </c>
      <c r="C749">
        <v>3.3868999999999998</v>
      </c>
      <c r="D749">
        <v>4.1261999999999999</v>
      </c>
      <c r="E749" t="s">
        <v>115</v>
      </c>
      <c r="F749" t="s">
        <v>115</v>
      </c>
      <c r="G749" t="s">
        <v>98</v>
      </c>
      <c r="H749">
        <v>2020</v>
      </c>
      <c r="I749">
        <v>0.28000000000000003</v>
      </c>
      <c r="J749">
        <v>0.94833200000000006</v>
      </c>
      <c r="K749">
        <v>0.59684800000000016</v>
      </c>
      <c r="L749">
        <v>0.35148399999999991</v>
      </c>
      <c r="M749" t="s">
        <v>131</v>
      </c>
    </row>
    <row r="750" spans="1:13" x14ac:dyDescent="0.3">
      <c r="A750" t="s">
        <v>37</v>
      </c>
      <c r="B750">
        <v>2.1316000000000002</v>
      </c>
      <c r="C750">
        <v>3.3868999999999998</v>
      </c>
      <c r="D750">
        <v>4.1261999999999999</v>
      </c>
      <c r="E750" t="s">
        <v>115</v>
      </c>
      <c r="F750" t="s">
        <v>115</v>
      </c>
      <c r="G750" t="s">
        <v>100</v>
      </c>
      <c r="H750">
        <v>2020</v>
      </c>
      <c r="I750">
        <v>0.08</v>
      </c>
      <c r="J750">
        <v>0.27095199999999997</v>
      </c>
      <c r="K750">
        <v>0.17052800000000001</v>
      </c>
      <c r="L750">
        <v>0.10042399999999996</v>
      </c>
      <c r="M750" t="s">
        <v>132</v>
      </c>
    </row>
    <row r="751" spans="1:13" x14ac:dyDescent="0.3">
      <c r="A751" t="s">
        <v>37</v>
      </c>
      <c r="B751">
        <v>2.1316000000000002</v>
      </c>
      <c r="C751">
        <v>3.3868999999999998</v>
      </c>
      <c r="D751">
        <v>4.1261999999999999</v>
      </c>
      <c r="E751" t="s">
        <v>115</v>
      </c>
      <c r="F751" t="s">
        <v>115</v>
      </c>
      <c r="G751" t="s">
        <v>101</v>
      </c>
      <c r="H751">
        <v>2020</v>
      </c>
      <c r="I751">
        <v>0</v>
      </c>
      <c r="J751">
        <v>0</v>
      </c>
      <c r="K751">
        <v>0</v>
      </c>
      <c r="L751">
        <v>0</v>
      </c>
      <c r="M751" t="s">
        <v>133</v>
      </c>
    </row>
    <row r="752" spans="1:13" x14ac:dyDescent="0.3">
      <c r="A752" t="s">
        <v>37</v>
      </c>
      <c r="B752">
        <v>2.1316000000000002</v>
      </c>
      <c r="C752">
        <v>3.3868999999999998</v>
      </c>
      <c r="D752">
        <v>4.1261999999999999</v>
      </c>
      <c r="E752" t="s">
        <v>115</v>
      </c>
      <c r="F752" t="s">
        <v>115</v>
      </c>
      <c r="G752" t="s">
        <v>102</v>
      </c>
      <c r="H752">
        <v>2020</v>
      </c>
      <c r="I752">
        <v>1.29</v>
      </c>
      <c r="J752">
        <v>4.3691009999999997</v>
      </c>
      <c r="K752">
        <v>2.7497640000000003</v>
      </c>
      <c r="L752">
        <v>1.6193369999999994</v>
      </c>
      <c r="M752" t="s">
        <v>134</v>
      </c>
    </row>
    <row r="753" spans="1:13" x14ac:dyDescent="0.3">
      <c r="A753" t="s">
        <v>37</v>
      </c>
      <c r="B753">
        <v>2.1316000000000002</v>
      </c>
      <c r="C753">
        <v>3.3868999999999998</v>
      </c>
      <c r="D753">
        <v>4.1261999999999999</v>
      </c>
      <c r="E753" t="s">
        <v>115</v>
      </c>
      <c r="F753" t="s">
        <v>115</v>
      </c>
      <c r="G753" t="s">
        <v>103</v>
      </c>
      <c r="H753">
        <v>2020</v>
      </c>
      <c r="I753">
        <v>0.63</v>
      </c>
      <c r="J753">
        <v>2.1337470000000001</v>
      </c>
      <c r="K753">
        <v>1.3429080000000002</v>
      </c>
      <c r="L753">
        <v>0.79083899999999985</v>
      </c>
      <c r="M753" t="s">
        <v>135</v>
      </c>
    </row>
    <row r="754" spans="1:13" x14ac:dyDescent="0.3">
      <c r="A754" t="s">
        <v>37</v>
      </c>
      <c r="B754">
        <v>2.1316000000000002</v>
      </c>
      <c r="C754">
        <v>3.3868999999999998</v>
      </c>
      <c r="D754">
        <v>4.1261999999999999</v>
      </c>
      <c r="E754" t="s">
        <v>115</v>
      </c>
      <c r="F754" t="s">
        <v>115</v>
      </c>
      <c r="G754" t="s">
        <v>104</v>
      </c>
      <c r="H754">
        <v>2020</v>
      </c>
      <c r="I754">
        <v>0.23</v>
      </c>
      <c r="J754">
        <v>0.77898699999999999</v>
      </c>
      <c r="K754">
        <v>0.49026800000000004</v>
      </c>
      <c r="L754">
        <v>0.28871899999999995</v>
      </c>
      <c r="M754" t="s">
        <v>136</v>
      </c>
    </row>
    <row r="755" spans="1:13" x14ac:dyDescent="0.3">
      <c r="A755" t="s">
        <v>37</v>
      </c>
      <c r="B755">
        <v>2.1316000000000002</v>
      </c>
      <c r="C755">
        <v>3.3868999999999998</v>
      </c>
      <c r="D755">
        <v>4.1261999999999999</v>
      </c>
      <c r="E755" t="s">
        <v>115</v>
      </c>
      <c r="F755" t="s">
        <v>115</v>
      </c>
      <c r="G755" t="s">
        <v>105</v>
      </c>
      <c r="H755">
        <v>2020</v>
      </c>
      <c r="I755">
        <v>0</v>
      </c>
      <c r="J755">
        <v>0</v>
      </c>
      <c r="K755">
        <v>0</v>
      </c>
      <c r="L755">
        <v>0</v>
      </c>
      <c r="M755" t="s">
        <v>137</v>
      </c>
    </row>
    <row r="756" spans="1:13" x14ac:dyDescent="0.3">
      <c r="A756" t="s">
        <v>37</v>
      </c>
      <c r="B756">
        <v>2.1316000000000002</v>
      </c>
      <c r="C756">
        <v>3.3868999999999998</v>
      </c>
      <c r="D756">
        <v>4.1261999999999999</v>
      </c>
      <c r="E756" t="s">
        <v>115</v>
      </c>
      <c r="F756" t="s">
        <v>115</v>
      </c>
      <c r="G756" t="s">
        <v>106</v>
      </c>
      <c r="H756">
        <v>2020</v>
      </c>
      <c r="I756">
        <v>0.22</v>
      </c>
      <c r="J756">
        <v>0.74511799999999995</v>
      </c>
      <c r="K756">
        <v>0.46895200000000004</v>
      </c>
      <c r="L756">
        <v>0.27616599999999991</v>
      </c>
      <c r="M756" t="s">
        <v>138</v>
      </c>
    </row>
    <row r="757" spans="1:13" x14ac:dyDescent="0.3">
      <c r="A757" t="s">
        <v>37</v>
      </c>
      <c r="B757">
        <v>2.1316000000000002</v>
      </c>
      <c r="C757">
        <v>3.3868999999999998</v>
      </c>
      <c r="D757">
        <v>4.1261999999999999</v>
      </c>
      <c r="E757" t="s">
        <v>115</v>
      </c>
      <c r="F757" t="s">
        <v>115</v>
      </c>
      <c r="G757" t="s">
        <v>107</v>
      </c>
      <c r="H757">
        <v>2021</v>
      </c>
      <c r="I757">
        <v>0</v>
      </c>
      <c r="J757">
        <v>0</v>
      </c>
      <c r="K757">
        <v>0</v>
      </c>
      <c r="L757">
        <v>0</v>
      </c>
      <c r="M757" t="s">
        <v>139</v>
      </c>
    </row>
    <row r="758" spans="1:13" x14ac:dyDescent="0.3">
      <c r="A758" t="s">
        <v>38</v>
      </c>
      <c r="B758">
        <v>148.2313</v>
      </c>
      <c r="C758">
        <v>187.60919999999999</v>
      </c>
      <c r="D758">
        <v>211.1037</v>
      </c>
      <c r="E758" t="s">
        <v>116</v>
      </c>
      <c r="F758" t="s">
        <v>116</v>
      </c>
      <c r="G758" t="s">
        <v>98</v>
      </c>
      <c r="H758">
        <v>2020</v>
      </c>
      <c r="I758">
        <v>0.88</v>
      </c>
      <c r="J758">
        <v>165.09609599999999</v>
      </c>
      <c r="K758">
        <v>130.443544</v>
      </c>
      <c r="L758">
        <v>34.652551999999986</v>
      </c>
      <c r="M758" t="s">
        <v>131</v>
      </c>
    </row>
    <row r="759" spans="1:13" x14ac:dyDescent="0.3">
      <c r="A759" t="s">
        <v>38</v>
      </c>
      <c r="B759">
        <v>148.2313</v>
      </c>
      <c r="C759">
        <v>187.60919999999999</v>
      </c>
      <c r="D759">
        <v>211.1037</v>
      </c>
      <c r="E759" t="s">
        <v>116</v>
      </c>
      <c r="F759" t="s">
        <v>116</v>
      </c>
      <c r="G759" t="s">
        <v>100</v>
      </c>
      <c r="H759">
        <v>2020</v>
      </c>
      <c r="I759">
        <v>0</v>
      </c>
      <c r="J759">
        <v>0</v>
      </c>
      <c r="K759">
        <v>0</v>
      </c>
      <c r="L759">
        <v>0</v>
      </c>
      <c r="M759" t="s">
        <v>132</v>
      </c>
    </row>
    <row r="760" spans="1:13" x14ac:dyDescent="0.3">
      <c r="A760" t="s">
        <v>38</v>
      </c>
      <c r="B760">
        <v>148.2313</v>
      </c>
      <c r="C760">
        <v>187.60919999999999</v>
      </c>
      <c r="D760">
        <v>211.1037</v>
      </c>
      <c r="E760" t="s">
        <v>116</v>
      </c>
      <c r="F760" t="s">
        <v>116</v>
      </c>
      <c r="G760" t="s">
        <v>101</v>
      </c>
      <c r="H760">
        <v>2020</v>
      </c>
      <c r="I760">
        <v>0</v>
      </c>
      <c r="J760">
        <v>0</v>
      </c>
      <c r="K760">
        <v>0</v>
      </c>
      <c r="L760">
        <v>0</v>
      </c>
      <c r="M760" t="s">
        <v>133</v>
      </c>
    </row>
    <row r="761" spans="1:13" x14ac:dyDescent="0.3">
      <c r="A761" t="s">
        <v>38</v>
      </c>
      <c r="B761">
        <v>148.2313</v>
      </c>
      <c r="C761">
        <v>187.60919999999999</v>
      </c>
      <c r="D761">
        <v>211.1037</v>
      </c>
      <c r="E761" t="s">
        <v>116</v>
      </c>
      <c r="F761" t="s">
        <v>116</v>
      </c>
      <c r="G761" t="s">
        <v>102</v>
      </c>
      <c r="H761">
        <v>2020</v>
      </c>
      <c r="I761">
        <v>0.79</v>
      </c>
      <c r="J761">
        <v>148.21126799999999</v>
      </c>
      <c r="K761">
        <v>117.10272700000002</v>
      </c>
      <c r="L761">
        <v>31.108540999999974</v>
      </c>
      <c r="M761" t="s">
        <v>134</v>
      </c>
    </row>
    <row r="762" spans="1:13" x14ac:dyDescent="0.3">
      <c r="A762" t="s">
        <v>38</v>
      </c>
      <c r="B762">
        <v>148.2313</v>
      </c>
      <c r="C762">
        <v>187.60919999999999</v>
      </c>
      <c r="D762">
        <v>211.1037</v>
      </c>
      <c r="E762" t="s">
        <v>116</v>
      </c>
      <c r="F762" t="s">
        <v>116</v>
      </c>
      <c r="G762" t="s">
        <v>103</v>
      </c>
      <c r="H762">
        <v>2020</v>
      </c>
      <c r="I762">
        <v>0.45</v>
      </c>
      <c r="J762">
        <v>84.424139999999994</v>
      </c>
      <c r="K762">
        <v>66.704085000000006</v>
      </c>
      <c r="L762">
        <v>17.720054999999988</v>
      </c>
      <c r="M762" t="s">
        <v>135</v>
      </c>
    </row>
    <row r="763" spans="1:13" x14ac:dyDescent="0.3">
      <c r="A763" t="s">
        <v>38</v>
      </c>
      <c r="B763">
        <v>148.2313</v>
      </c>
      <c r="C763">
        <v>187.60919999999999</v>
      </c>
      <c r="D763">
        <v>211.1037</v>
      </c>
      <c r="E763" t="s">
        <v>116</v>
      </c>
      <c r="F763" t="s">
        <v>116</v>
      </c>
      <c r="G763" t="s">
        <v>104</v>
      </c>
      <c r="H763">
        <v>2020</v>
      </c>
      <c r="I763">
        <v>0.46</v>
      </c>
      <c r="J763">
        <v>86.300231999999994</v>
      </c>
      <c r="K763">
        <v>68.186398000000011</v>
      </c>
      <c r="L763">
        <v>18.113833999999983</v>
      </c>
      <c r="M763" t="s">
        <v>136</v>
      </c>
    </row>
    <row r="764" spans="1:13" x14ac:dyDescent="0.3">
      <c r="A764" t="s">
        <v>38</v>
      </c>
      <c r="B764">
        <v>148.2313</v>
      </c>
      <c r="C764">
        <v>187.60919999999999</v>
      </c>
      <c r="D764">
        <v>211.1037</v>
      </c>
      <c r="E764" t="s">
        <v>116</v>
      </c>
      <c r="F764" t="s">
        <v>116</v>
      </c>
      <c r="G764" t="s">
        <v>105</v>
      </c>
      <c r="H764">
        <v>2020</v>
      </c>
      <c r="I764">
        <v>0.56000000000000005</v>
      </c>
      <c r="J764">
        <v>105.06115200000001</v>
      </c>
      <c r="K764">
        <v>83.009528000000017</v>
      </c>
      <c r="L764">
        <v>22.05162399999999</v>
      </c>
      <c r="M764" t="s">
        <v>137</v>
      </c>
    </row>
    <row r="765" spans="1:13" x14ac:dyDescent="0.3">
      <c r="A765" t="s">
        <v>38</v>
      </c>
      <c r="B765">
        <v>148.2313</v>
      </c>
      <c r="C765">
        <v>187.60919999999999</v>
      </c>
      <c r="D765">
        <v>211.1037</v>
      </c>
      <c r="E765" t="s">
        <v>116</v>
      </c>
      <c r="F765" t="s">
        <v>116</v>
      </c>
      <c r="G765" t="s">
        <v>106</v>
      </c>
      <c r="H765">
        <v>2020</v>
      </c>
      <c r="I765">
        <v>0</v>
      </c>
      <c r="J765">
        <v>0</v>
      </c>
      <c r="K765">
        <v>0</v>
      </c>
      <c r="L765">
        <v>0</v>
      </c>
      <c r="M765" t="s">
        <v>138</v>
      </c>
    </row>
    <row r="766" spans="1:13" x14ac:dyDescent="0.3">
      <c r="A766" t="s">
        <v>38</v>
      </c>
      <c r="B766">
        <v>148.2313</v>
      </c>
      <c r="C766">
        <v>187.60919999999999</v>
      </c>
      <c r="D766">
        <v>211.1037</v>
      </c>
      <c r="E766" t="s">
        <v>116</v>
      </c>
      <c r="F766" t="s">
        <v>116</v>
      </c>
      <c r="G766" t="s">
        <v>107</v>
      </c>
      <c r="H766">
        <v>2021</v>
      </c>
      <c r="I766">
        <v>0</v>
      </c>
      <c r="J766">
        <v>0</v>
      </c>
      <c r="K766">
        <v>0</v>
      </c>
      <c r="L766">
        <v>0</v>
      </c>
      <c r="M766" t="s">
        <v>139</v>
      </c>
    </row>
    <row r="767" spans="1:13" x14ac:dyDescent="0.3">
      <c r="A767" t="s">
        <v>38</v>
      </c>
      <c r="B767">
        <v>169.67750000000001</v>
      </c>
      <c r="C767">
        <v>195.49449999999999</v>
      </c>
      <c r="D767">
        <v>0</v>
      </c>
      <c r="E767" t="s">
        <v>16</v>
      </c>
      <c r="F767" t="s">
        <v>16</v>
      </c>
      <c r="G767" t="s">
        <v>98</v>
      </c>
      <c r="H767">
        <v>2020</v>
      </c>
      <c r="I767">
        <v>3.28</v>
      </c>
      <c r="J767">
        <v>641.22195999999997</v>
      </c>
      <c r="K767">
        <v>556.54219999999998</v>
      </c>
      <c r="L767">
        <v>84.679759999999987</v>
      </c>
      <c r="M767" t="s">
        <v>131</v>
      </c>
    </row>
    <row r="768" spans="1:13" x14ac:dyDescent="0.3">
      <c r="A768" t="s">
        <v>38</v>
      </c>
      <c r="B768">
        <v>169.67750000000001</v>
      </c>
      <c r="C768">
        <v>195.49449999999999</v>
      </c>
      <c r="D768">
        <v>0</v>
      </c>
      <c r="E768" t="s">
        <v>16</v>
      </c>
      <c r="F768" t="s">
        <v>16</v>
      </c>
      <c r="G768" t="s">
        <v>100</v>
      </c>
      <c r="H768">
        <v>2020</v>
      </c>
      <c r="I768">
        <v>0</v>
      </c>
      <c r="J768">
        <v>0</v>
      </c>
      <c r="K768">
        <v>0</v>
      </c>
      <c r="L768">
        <v>0</v>
      </c>
      <c r="M768" t="s">
        <v>132</v>
      </c>
    </row>
    <row r="769" spans="1:13" x14ac:dyDescent="0.3">
      <c r="A769" t="s">
        <v>38</v>
      </c>
      <c r="B769">
        <v>169.67750000000001</v>
      </c>
      <c r="C769">
        <v>195.49449999999999</v>
      </c>
      <c r="D769">
        <v>0</v>
      </c>
      <c r="E769" t="s">
        <v>16</v>
      </c>
      <c r="F769" t="s">
        <v>16</v>
      </c>
      <c r="G769" t="s">
        <v>101</v>
      </c>
      <c r="H769">
        <v>2020</v>
      </c>
      <c r="I769">
        <v>9.2899999999999991</v>
      </c>
      <c r="J769">
        <v>1816.1439049999997</v>
      </c>
      <c r="K769">
        <v>1576.303975</v>
      </c>
      <c r="L769">
        <v>239.83992999999964</v>
      </c>
      <c r="M769" t="s">
        <v>133</v>
      </c>
    </row>
    <row r="770" spans="1:13" x14ac:dyDescent="0.3">
      <c r="A770" t="s">
        <v>38</v>
      </c>
      <c r="B770">
        <v>169.67750000000001</v>
      </c>
      <c r="C770">
        <v>195.49449999999999</v>
      </c>
      <c r="D770">
        <v>0</v>
      </c>
      <c r="E770" t="s">
        <v>16</v>
      </c>
      <c r="F770" t="s">
        <v>16</v>
      </c>
      <c r="G770" t="s">
        <v>102</v>
      </c>
      <c r="H770">
        <v>2020</v>
      </c>
      <c r="I770">
        <v>6.26</v>
      </c>
      <c r="J770">
        <v>1223.7955699999998</v>
      </c>
      <c r="K770">
        <v>1062.1811500000001</v>
      </c>
      <c r="L770">
        <v>161.61441999999965</v>
      </c>
      <c r="M770" t="s">
        <v>134</v>
      </c>
    </row>
    <row r="771" spans="1:13" x14ac:dyDescent="0.3">
      <c r="A771" t="s">
        <v>38</v>
      </c>
      <c r="B771">
        <v>169.67750000000001</v>
      </c>
      <c r="C771">
        <v>195.49449999999999</v>
      </c>
      <c r="D771">
        <v>0</v>
      </c>
      <c r="E771" t="s">
        <v>16</v>
      </c>
      <c r="F771" t="s">
        <v>16</v>
      </c>
      <c r="G771" t="s">
        <v>103</v>
      </c>
      <c r="H771">
        <v>2020</v>
      </c>
      <c r="I771">
        <v>0.56000000000000005</v>
      </c>
      <c r="J771">
        <v>109.47692000000001</v>
      </c>
      <c r="K771">
        <v>95.019400000000019</v>
      </c>
      <c r="L771">
        <v>14.457519999999988</v>
      </c>
      <c r="M771" t="s">
        <v>135</v>
      </c>
    </row>
    <row r="772" spans="1:13" x14ac:dyDescent="0.3">
      <c r="A772" t="s">
        <v>38</v>
      </c>
      <c r="B772">
        <v>169.67750000000001</v>
      </c>
      <c r="C772">
        <v>195.49449999999999</v>
      </c>
      <c r="D772">
        <v>0</v>
      </c>
      <c r="E772" t="s">
        <v>16</v>
      </c>
      <c r="F772" t="s">
        <v>16</v>
      </c>
      <c r="G772" t="s">
        <v>104</v>
      </c>
      <c r="H772">
        <v>2020</v>
      </c>
      <c r="I772">
        <v>9.93</v>
      </c>
      <c r="J772">
        <v>1941.2603849999998</v>
      </c>
      <c r="K772">
        <v>1684.897575</v>
      </c>
      <c r="L772">
        <v>256.36280999999985</v>
      </c>
      <c r="M772" t="s">
        <v>136</v>
      </c>
    </row>
    <row r="773" spans="1:13" x14ac:dyDescent="0.3">
      <c r="A773" t="s">
        <v>38</v>
      </c>
      <c r="B773">
        <v>169.67750000000001</v>
      </c>
      <c r="C773">
        <v>195.49449999999999</v>
      </c>
      <c r="D773">
        <v>0</v>
      </c>
      <c r="E773" t="s">
        <v>16</v>
      </c>
      <c r="F773" t="s">
        <v>16</v>
      </c>
      <c r="G773" t="s">
        <v>105</v>
      </c>
      <c r="H773">
        <v>2020</v>
      </c>
      <c r="I773">
        <v>0.45</v>
      </c>
      <c r="J773">
        <v>87.97252499999999</v>
      </c>
      <c r="K773">
        <v>76.354875000000007</v>
      </c>
      <c r="L773">
        <v>11.617649999999983</v>
      </c>
      <c r="M773" t="s">
        <v>137</v>
      </c>
    </row>
    <row r="774" spans="1:13" x14ac:dyDescent="0.3">
      <c r="A774" t="s">
        <v>38</v>
      </c>
      <c r="B774">
        <v>169.67750000000001</v>
      </c>
      <c r="C774">
        <v>195.49449999999999</v>
      </c>
      <c r="D774">
        <v>0</v>
      </c>
      <c r="E774" t="s">
        <v>16</v>
      </c>
      <c r="F774" t="s">
        <v>16</v>
      </c>
      <c r="G774" t="s">
        <v>106</v>
      </c>
      <c r="H774">
        <v>2020</v>
      </c>
      <c r="I774">
        <v>0</v>
      </c>
      <c r="J774">
        <v>0</v>
      </c>
      <c r="K774">
        <v>0</v>
      </c>
      <c r="L774">
        <v>0</v>
      </c>
      <c r="M774" t="s">
        <v>138</v>
      </c>
    </row>
    <row r="775" spans="1:13" x14ac:dyDescent="0.3">
      <c r="A775" t="s">
        <v>38</v>
      </c>
      <c r="B775">
        <v>169.67750000000001</v>
      </c>
      <c r="C775">
        <v>195.49449999999999</v>
      </c>
      <c r="D775">
        <v>0</v>
      </c>
      <c r="E775" t="s">
        <v>16</v>
      </c>
      <c r="F775" t="s">
        <v>16</v>
      </c>
      <c r="G775" t="s">
        <v>107</v>
      </c>
      <c r="H775">
        <v>2021</v>
      </c>
      <c r="I775">
        <v>0</v>
      </c>
      <c r="J775">
        <v>0</v>
      </c>
      <c r="K775">
        <v>0</v>
      </c>
      <c r="L775">
        <v>0</v>
      </c>
      <c r="M775" t="s">
        <v>139</v>
      </c>
    </row>
    <row r="776" spans="1:13" x14ac:dyDescent="0.3">
      <c r="A776" t="s">
        <v>38</v>
      </c>
      <c r="B776">
        <v>115.37309999999999</v>
      </c>
      <c r="C776">
        <v>148.67140000000001</v>
      </c>
      <c r="D776">
        <v>141.137</v>
      </c>
      <c r="E776" t="s">
        <v>112</v>
      </c>
      <c r="F776" t="s">
        <v>112</v>
      </c>
      <c r="G776" t="s">
        <v>98</v>
      </c>
      <c r="H776">
        <v>2020</v>
      </c>
      <c r="I776">
        <v>0.46</v>
      </c>
      <c r="J776">
        <v>68.388844000000006</v>
      </c>
      <c r="K776">
        <v>53.071626000000002</v>
      </c>
      <c r="L776">
        <v>15.317218000000004</v>
      </c>
      <c r="M776" t="s">
        <v>131</v>
      </c>
    </row>
    <row r="777" spans="1:13" x14ac:dyDescent="0.3">
      <c r="A777" t="s">
        <v>38</v>
      </c>
      <c r="B777">
        <v>115.37309999999999</v>
      </c>
      <c r="C777">
        <v>148.67140000000001</v>
      </c>
      <c r="D777">
        <v>141.137</v>
      </c>
      <c r="E777" t="s">
        <v>112</v>
      </c>
      <c r="F777" t="s">
        <v>112</v>
      </c>
      <c r="G777" t="s">
        <v>100</v>
      </c>
      <c r="H777">
        <v>2020</v>
      </c>
      <c r="I777">
        <v>2.64</v>
      </c>
      <c r="J777">
        <v>392.49249600000002</v>
      </c>
      <c r="K777">
        <v>304.58498400000002</v>
      </c>
      <c r="L777">
        <v>87.907511999999997</v>
      </c>
      <c r="M777" t="s">
        <v>132</v>
      </c>
    </row>
    <row r="778" spans="1:13" x14ac:dyDescent="0.3">
      <c r="A778" t="s">
        <v>38</v>
      </c>
      <c r="B778">
        <v>115.37309999999999</v>
      </c>
      <c r="C778">
        <v>148.67140000000001</v>
      </c>
      <c r="D778">
        <v>141.137</v>
      </c>
      <c r="E778" t="s">
        <v>112</v>
      </c>
      <c r="F778" t="s">
        <v>112</v>
      </c>
      <c r="G778" t="s">
        <v>101</v>
      </c>
      <c r="H778">
        <v>2020</v>
      </c>
      <c r="I778">
        <v>1.07</v>
      </c>
      <c r="J778">
        <v>159.07839800000002</v>
      </c>
      <c r="K778">
        <v>123.449217</v>
      </c>
      <c r="L778">
        <v>35.629181000000017</v>
      </c>
      <c r="M778" t="s">
        <v>133</v>
      </c>
    </row>
    <row r="779" spans="1:13" x14ac:dyDescent="0.3">
      <c r="A779" t="s">
        <v>38</v>
      </c>
      <c r="B779">
        <v>115.37309999999999</v>
      </c>
      <c r="C779">
        <v>148.67140000000001</v>
      </c>
      <c r="D779">
        <v>141.137</v>
      </c>
      <c r="E779" t="s">
        <v>112</v>
      </c>
      <c r="F779" t="s">
        <v>112</v>
      </c>
      <c r="G779" t="s">
        <v>102</v>
      </c>
      <c r="H779">
        <v>2020</v>
      </c>
      <c r="I779">
        <v>0</v>
      </c>
      <c r="J779">
        <v>0</v>
      </c>
      <c r="K779">
        <v>0</v>
      </c>
      <c r="L779">
        <v>0</v>
      </c>
      <c r="M779" t="s">
        <v>134</v>
      </c>
    </row>
    <row r="780" spans="1:13" x14ac:dyDescent="0.3">
      <c r="A780" t="s">
        <v>38</v>
      </c>
      <c r="B780">
        <v>115.37309999999999</v>
      </c>
      <c r="C780">
        <v>148.67140000000001</v>
      </c>
      <c r="D780">
        <v>141.137</v>
      </c>
      <c r="E780" t="s">
        <v>112</v>
      </c>
      <c r="F780" t="s">
        <v>112</v>
      </c>
      <c r="G780" t="s">
        <v>103</v>
      </c>
      <c r="H780">
        <v>2020</v>
      </c>
      <c r="I780">
        <v>0</v>
      </c>
      <c r="J780">
        <v>0</v>
      </c>
      <c r="K780">
        <v>0</v>
      </c>
      <c r="L780">
        <v>0</v>
      </c>
      <c r="M780" t="s">
        <v>135</v>
      </c>
    </row>
    <row r="781" spans="1:13" x14ac:dyDescent="0.3">
      <c r="A781" t="s">
        <v>38</v>
      </c>
      <c r="B781">
        <v>115.37309999999999</v>
      </c>
      <c r="C781">
        <v>148.67140000000001</v>
      </c>
      <c r="D781">
        <v>141.137</v>
      </c>
      <c r="E781" t="s">
        <v>112</v>
      </c>
      <c r="F781" t="s">
        <v>112</v>
      </c>
      <c r="G781" t="s">
        <v>104</v>
      </c>
      <c r="H781">
        <v>2020</v>
      </c>
      <c r="I781">
        <v>0</v>
      </c>
      <c r="J781">
        <v>0</v>
      </c>
      <c r="K781">
        <v>0</v>
      </c>
      <c r="L781">
        <v>0</v>
      </c>
      <c r="M781" t="s">
        <v>136</v>
      </c>
    </row>
    <row r="782" spans="1:13" x14ac:dyDescent="0.3">
      <c r="A782" t="s">
        <v>38</v>
      </c>
      <c r="B782">
        <v>115.37309999999999</v>
      </c>
      <c r="C782">
        <v>148.67140000000001</v>
      </c>
      <c r="D782">
        <v>141.137</v>
      </c>
      <c r="E782" t="s">
        <v>112</v>
      </c>
      <c r="F782" t="s">
        <v>112</v>
      </c>
      <c r="G782" t="s">
        <v>105</v>
      </c>
      <c r="H782">
        <v>2020</v>
      </c>
      <c r="I782">
        <v>2.34</v>
      </c>
      <c r="J782">
        <v>347.891076</v>
      </c>
      <c r="K782">
        <v>269.97305399999999</v>
      </c>
      <c r="L782">
        <v>77.918022000000008</v>
      </c>
      <c r="M782" t="s">
        <v>137</v>
      </c>
    </row>
    <row r="783" spans="1:13" x14ac:dyDescent="0.3">
      <c r="A783" t="s">
        <v>38</v>
      </c>
      <c r="B783">
        <v>115.37309999999999</v>
      </c>
      <c r="C783">
        <v>148.67140000000001</v>
      </c>
      <c r="D783">
        <v>141.137</v>
      </c>
      <c r="E783" t="s">
        <v>112</v>
      </c>
      <c r="F783" t="s">
        <v>112</v>
      </c>
      <c r="G783" t="s">
        <v>106</v>
      </c>
      <c r="H783">
        <v>2020</v>
      </c>
      <c r="I783">
        <v>0</v>
      </c>
      <c r="J783">
        <v>0</v>
      </c>
      <c r="K783">
        <v>0</v>
      </c>
      <c r="L783">
        <v>0</v>
      </c>
      <c r="M783" t="s">
        <v>138</v>
      </c>
    </row>
    <row r="784" spans="1:13" x14ac:dyDescent="0.3">
      <c r="A784" t="s">
        <v>38</v>
      </c>
      <c r="B784">
        <v>115.37309999999999</v>
      </c>
      <c r="C784">
        <v>148.67140000000001</v>
      </c>
      <c r="D784">
        <v>141.137</v>
      </c>
      <c r="E784" t="s">
        <v>112</v>
      </c>
      <c r="F784" t="s">
        <v>112</v>
      </c>
      <c r="G784" t="s">
        <v>107</v>
      </c>
      <c r="H784">
        <v>2021</v>
      </c>
      <c r="I784">
        <v>0.49</v>
      </c>
      <c r="J784">
        <v>72.848985999999996</v>
      </c>
      <c r="K784">
        <v>56.532818999999996</v>
      </c>
      <c r="L784">
        <v>16.316167</v>
      </c>
      <c r="M784" t="s">
        <v>139</v>
      </c>
    </row>
    <row r="785" spans="1:13" x14ac:dyDescent="0.3">
      <c r="A785" t="s">
        <v>38</v>
      </c>
      <c r="B785">
        <v>56.243499999999997</v>
      </c>
      <c r="C785">
        <v>78.048199999999994</v>
      </c>
      <c r="D785">
        <v>76.163899999999998</v>
      </c>
      <c r="E785" t="s">
        <v>15</v>
      </c>
      <c r="F785" t="s">
        <v>15</v>
      </c>
      <c r="G785" t="s">
        <v>98</v>
      </c>
      <c r="H785">
        <v>2020</v>
      </c>
      <c r="I785">
        <v>1.33</v>
      </c>
      <c r="J785">
        <v>103.804106</v>
      </c>
      <c r="K785">
        <v>74.803854999999999</v>
      </c>
      <c r="L785">
        <v>29.000251000000006</v>
      </c>
      <c r="M785" t="s">
        <v>131</v>
      </c>
    </row>
    <row r="786" spans="1:13" x14ac:dyDescent="0.3">
      <c r="A786" t="s">
        <v>38</v>
      </c>
      <c r="B786">
        <v>56.243499999999997</v>
      </c>
      <c r="C786">
        <v>78.048199999999994</v>
      </c>
      <c r="D786">
        <v>76.163899999999998</v>
      </c>
      <c r="E786" t="s">
        <v>15</v>
      </c>
      <c r="F786" t="s">
        <v>15</v>
      </c>
      <c r="G786" t="s">
        <v>100</v>
      </c>
      <c r="H786">
        <v>2020</v>
      </c>
      <c r="I786">
        <v>0</v>
      </c>
      <c r="J786">
        <v>0</v>
      </c>
      <c r="K786">
        <v>0</v>
      </c>
      <c r="L786">
        <v>0</v>
      </c>
      <c r="M786" t="s">
        <v>132</v>
      </c>
    </row>
    <row r="787" spans="1:13" x14ac:dyDescent="0.3">
      <c r="A787" t="s">
        <v>38</v>
      </c>
      <c r="B787">
        <v>56.243499999999997</v>
      </c>
      <c r="C787">
        <v>78.048199999999994</v>
      </c>
      <c r="D787">
        <v>76.163899999999998</v>
      </c>
      <c r="E787" t="s">
        <v>15</v>
      </c>
      <c r="F787" t="s">
        <v>15</v>
      </c>
      <c r="G787" t="s">
        <v>101</v>
      </c>
      <c r="H787">
        <v>2020</v>
      </c>
      <c r="I787">
        <v>0</v>
      </c>
      <c r="J787">
        <v>0</v>
      </c>
      <c r="K787">
        <v>0</v>
      </c>
      <c r="L787">
        <v>0</v>
      </c>
      <c r="M787" t="s">
        <v>133</v>
      </c>
    </row>
    <row r="788" spans="1:13" x14ac:dyDescent="0.3">
      <c r="A788" t="s">
        <v>38</v>
      </c>
      <c r="B788">
        <v>56.243499999999997</v>
      </c>
      <c r="C788">
        <v>78.048199999999994</v>
      </c>
      <c r="D788">
        <v>76.163899999999998</v>
      </c>
      <c r="E788" t="s">
        <v>15</v>
      </c>
      <c r="F788" t="s">
        <v>15</v>
      </c>
      <c r="G788" t="s">
        <v>102</v>
      </c>
      <c r="H788">
        <v>2020</v>
      </c>
      <c r="I788">
        <v>3.09</v>
      </c>
      <c r="J788">
        <v>241.16893799999997</v>
      </c>
      <c r="K788">
        <v>173.79241499999998</v>
      </c>
      <c r="L788">
        <v>67.376522999999992</v>
      </c>
      <c r="M788" t="s">
        <v>134</v>
      </c>
    </row>
    <row r="789" spans="1:13" x14ac:dyDescent="0.3">
      <c r="A789" t="s">
        <v>38</v>
      </c>
      <c r="B789">
        <v>56.243499999999997</v>
      </c>
      <c r="C789">
        <v>78.048199999999994</v>
      </c>
      <c r="D789">
        <v>76.163899999999998</v>
      </c>
      <c r="E789" t="s">
        <v>15</v>
      </c>
      <c r="F789" t="s">
        <v>15</v>
      </c>
      <c r="G789" t="s">
        <v>103</v>
      </c>
      <c r="H789">
        <v>2020</v>
      </c>
      <c r="I789">
        <v>0</v>
      </c>
      <c r="J789">
        <v>0</v>
      </c>
      <c r="K789">
        <v>0</v>
      </c>
      <c r="L789">
        <v>0</v>
      </c>
      <c r="M789" t="s">
        <v>135</v>
      </c>
    </row>
    <row r="790" spans="1:13" x14ac:dyDescent="0.3">
      <c r="A790" t="s">
        <v>38</v>
      </c>
      <c r="B790">
        <v>56.243499999999997</v>
      </c>
      <c r="C790">
        <v>78.048199999999994</v>
      </c>
      <c r="D790">
        <v>76.163899999999998</v>
      </c>
      <c r="E790" t="s">
        <v>15</v>
      </c>
      <c r="F790" t="s">
        <v>15</v>
      </c>
      <c r="G790" t="s">
        <v>104</v>
      </c>
      <c r="H790">
        <v>2020</v>
      </c>
      <c r="I790">
        <v>1.91</v>
      </c>
      <c r="J790">
        <v>149.07206199999999</v>
      </c>
      <c r="K790">
        <v>107.425085</v>
      </c>
      <c r="L790">
        <v>41.646976999999993</v>
      </c>
      <c r="M790" t="s">
        <v>136</v>
      </c>
    </row>
    <row r="791" spans="1:13" x14ac:dyDescent="0.3">
      <c r="A791" t="s">
        <v>38</v>
      </c>
      <c r="B791">
        <v>56.243499999999997</v>
      </c>
      <c r="C791">
        <v>78.048199999999994</v>
      </c>
      <c r="D791">
        <v>76.163899999999998</v>
      </c>
      <c r="E791" t="s">
        <v>15</v>
      </c>
      <c r="F791" t="s">
        <v>15</v>
      </c>
      <c r="G791" t="s">
        <v>105</v>
      </c>
      <c r="H791">
        <v>2020</v>
      </c>
      <c r="I791">
        <v>6.8</v>
      </c>
      <c r="J791">
        <v>530.72775999999999</v>
      </c>
      <c r="K791">
        <v>382.45579999999995</v>
      </c>
      <c r="L791">
        <v>148.27196000000004</v>
      </c>
      <c r="M791" t="s">
        <v>137</v>
      </c>
    </row>
    <row r="792" spans="1:13" x14ac:dyDescent="0.3">
      <c r="A792" t="s">
        <v>38</v>
      </c>
      <c r="B792">
        <v>56.243499999999997</v>
      </c>
      <c r="C792">
        <v>78.048199999999994</v>
      </c>
      <c r="D792">
        <v>76.163899999999998</v>
      </c>
      <c r="E792" t="s">
        <v>15</v>
      </c>
      <c r="F792" t="s">
        <v>15</v>
      </c>
      <c r="G792" t="s">
        <v>106</v>
      </c>
      <c r="H792">
        <v>2020</v>
      </c>
      <c r="I792">
        <v>5.67</v>
      </c>
      <c r="J792">
        <v>442.53329399999996</v>
      </c>
      <c r="K792">
        <v>318.900645</v>
      </c>
      <c r="L792">
        <v>123.63264899999996</v>
      </c>
      <c r="M792" t="s">
        <v>138</v>
      </c>
    </row>
    <row r="793" spans="1:13" x14ac:dyDescent="0.3">
      <c r="A793" t="s">
        <v>38</v>
      </c>
      <c r="B793">
        <v>56.243499999999997</v>
      </c>
      <c r="C793">
        <v>78.048199999999994</v>
      </c>
      <c r="D793">
        <v>76.163899999999998</v>
      </c>
      <c r="E793" t="s">
        <v>15</v>
      </c>
      <c r="F793" t="s">
        <v>15</v>
      </c>
      <c r="G793" t="s">
        <v>107</v>
      </c>
      <c r="H793">
        <v>2021</v>
      </c>
      <c r="I793">
        <v>2.12</v>
      </c>
      <c r="J793">
        <v>165.46218400000001</v>
      </c>
      <c r="K793">
        <v>119.23622</v>
      </c>
      <c r="L793">
        <v>46.225964000000005</v>
      </c>
      <c r="M793" t="s">
        <v>139</v>
      </c>
    </row>
    <row r="794" spans="1:13" x14ac:dyDescent="0.3">
      <c r="A794" t="s">
        <v>38</v>
      </c>
      <c r="B794">
        <v>125.8844</v>
      </c>
      <c r="C794">
        <v>137.49619999999999</v>
      </c>
      <c r="D794">
        <v>138.37620000000001</v>
      </c>
      <c r="E794" t="s">
        <v>115</v>
      </c>
      <c r="F794" t="s">
        <v>115</v>
      </c>
      <c r="G794" t="s">
        <v>98</v>
      </c>
      <c r="H794">
        <v>2020</v>
      </c>
      <c r="I794">
        <v>2.36</v>
      </c>
      <c r="J794">
        <v>324.49103199999996</v>
      </c>
      <c r="K794">
        <v>297.08718399999998</v>
      </c>
      <c r="L794">
        <v>27.403847999999982</v>
      </c>
      <c r="M794" t="s">
        <v>131</v>
      </c>
    </row>
    <row r="795" spans="1:13" x14ac:dyDescent="0.3">
      <c r="A795" t="s">
        <v>38</v>
      </c>
      <c r="B795">
        <v>125.8844</v>
      </c>
      <c r="C795">
        <v>137.49619999999999</v>
      </c>
      <c r="D795">
        <v>138.37620000000001</v>
      </c>
      <c r="E795" t="s">
        <v>115</v>
      </c>
      <c r="F795" t="s">
        <v>115</v>
      </c>
      <c r="G795" t="s">
        <v>100</v>
      </c>
      <c r="H795">
        <v>2020</v>
      </c>
      <c r="I795">
        <v>5.17</v>
      </c>
      <c r="J795">
        <v>710.85535399999992</v>
      </c>
      <c r="K795">
        <v>650.82234800000003</v>
      </c>
      <c r="L795">
        <v>60.033005999999887</v>
      </c>
      <c r="M795" t="s">
        <v>132</v>
      </c>
    </row>
    <row r="796" spans="1:13" x14ac:dyDescent="0.3">
      <c r="A796" t="s">
        <v>38</v>
      </c>
      <c r="B796">
        <v>125.8844</v>
      </c>
      <c r="C796">
        <v>137.49619999999999</v>
      </c>
      <c r="D796">
        <v>138.37620000000001</v>
      </c>
      <c r="E796" t="s">
        <v>115</v>
      </c>
      <c r="F796" t="s">
        <v>115</v>
      </c>
      <c r="G796" t="s">
        <v>101</v>
      </c>
      <c r="H796">
        <v>2020</v>
      </c>
      <c r="I796">
        <v>0</v>
      </c>
      <c r="J796">
        <v>0</v>
      </c>
      <c r="K796">
        <v>0</v>
      </c>
      <c r="L796">
        <v>0</v>
      </c>
      <c r="M796" t="s">
        <v>133</v>
      </c>
    </row>
    <row r="797" spans="1:13" x14ac:dyDescent="0.3">
      <c r="A797" t="s">
        <v>38</v>
      </c>
      <c r="B797">
        <v>125.8844</v>
      </c>
      <c r="C797">
        <v>137.49619999999999</v>
      </c>
      <c r="D797">
        <v>138.37620000000001</v>
      </c>
      <c r="E797" t="s">
        <v>115</v>
      </c>
      <c r="F797" t="s">
        <v>115</v>
      </c>
      <c r="G797" t="s">
        <v>102</v>
      </c>
      <c r="H797">
        <v>2020</v>
      </c>
      <c r="I797">
        <v>0</v>
      </c>
      <c r="J797">
        <v>0</v>
      </c>
      <c r="K797">
        <v>0</v>
      </c>
      <c r="L797">
        <v>0</v>
      </c>
      <c r="M797" t="s">
        <v>134</v>
      </c>
    </row>
    <row r="798" spans="1:13" x14ac:dyDescent="0.3">
      <c r="A798" t="s">
        <v>38</v>
      </c>
      <c r="B798">
        <v>125.8844</v>
      </c>
      <c r="C798">
        <v>137.49619999999999</v>
      </c>
      <c r="D798">
        <v>138.37620000000001</v>
      </c>
      <c r="E798" t="s">
        <v>115</v>
      </c>
      <c r="F798" t="s">
        <v>115</v>
      </c>
      <c r="G798" t="s">
        <v>103</v>
      </c>
      <c r="H798">
        <v>2020</v>
      </c>
      <c r="I798">
        <v>0</v>
      </c>
      <c r="J798">
        <v>0</v>
      </c>
      <c r="K798">
        <v>0</v>
      </c>
      <c r="L798">
        <v>0</v>
      </c>
      <c r="M798" t="s">
        <v>135</v>
      </c>
    </row>
    <row r="799" spans="1:13" x14ac:dyDescent="0.3">
      <c r="A799" t="s">
        <v>38</v>
      </c>
      <c r="B799">
        <v>125.8844</v>
      </c>
      <c r="C799">
        <v>137.49619999999999</v>
      </c>
      <c r="D799">
        <v>138.37620000000001</v>
      </c>
      <c r="E799" t="s">
        <v>115</v>
      </c>
      <c r="F799" t="s">
        <v>115</v>
      </c>
      <c r="G799" t="s">
        <v>104</v>
      </c>
      <c r="H799">
        <v>2020</v>
      </c>
      <c r="I799">
        <v>1.79</v>
      </c>
      <c r="J799">
        <v>246.11819799999998</v>
      </c>
      <c r="K799">
        <v>225.33307600000001</v>
      </c>
      <c r="L799">
        <v>20.785121999999973</v>
      </c>
      <c r="M799" t="s">
        <v>136</v>
      </c>
    </row>
    <row r="800" spans="1:13" x14ac:dyDescent="0.3">
      <c r="A800" t="s">
        <v>38</v>
      </c>
      <c r="B800">
        <v>125.8844</v>
      </c>
      <c r="C800">
        <v>137.49619999999999</v>
      </c>
      <c r="D800">
        <v>138.37620000000001</v>
      </c>
      <c r="E800" t="s">
        <v>115</v>
      </c>
      <c r="F800" t="s">
        <v>115</v>
      </c>
      <c r="G800" t="s">
        <v>105</v>
      </c>
      <c r="H800">
        <v>2020</v>
      </c>
      <c r="I800">
        <v>1.41</v>
      </c>
      <c r="J800">
        <v>193.86964199999997</v>
      </c>
      <c r="K800">
        <v>177.49700399999998</v>
      </c>
      <c r="L800">
        <v>16.372637999999995</v>
      </c>
      <c r="M800" t="s">
        <v>137</v>
      </c>
    </row>
    <row r="801" spans="1:13" x14ac:dyDescent="0.3">
      <c r="A801" t="s">
        <v>38</v>
      </c>
      <c r="B801">
        <v>125.8844</v>
      </c>
      <c r="C801">
        <v>137.49619999999999</v>
      </c>
      <c r="D801">
        <v>138.37620000000001</v>
      </c>
      <c r="E801" t="s">
        <v>115</v>
      </c>
      <c r="F801" t="s">
        <v>115</v>
      </c>
      <c r="G801" t="s">
        <v>106</v>
      </c>
      <c r="H801">
        <v>2020</v>
      </c>
      <c r="I801">
        <v>2.3199999999999998</v>
      </c>
      <c r="J801">
        <v>318.99118399999998</v>
      </c>
      <c r="K801">
        <v>292.05180799999999</v>
      </c>
      <c r="L801">
        <v>26.939375999999982</v>
      </c>
      <c r="M801" t="s">
        <v>138</v>
      </c>
    </row>
    <row r="802" spans="1:13" x14ac:dyDescent="0.3">
      <c r="A802" t="s">
        <v>38</v>
      </c>
      <c r="B802">
        <v>125.8844</v>
      </c>
      <c r="C802">
        <v>137.49619999999999</v>
      </c>
      <c r="D802">
        <v>138.37620000000001</v>
      </c>
      <c r="E802" t="s">
        <v>115</v>
      </c>
      <c r="F802" t="s">
        <v>115</v>
      </c>
      <c r="G802" t="s">
        <v>107</v>
      </c>
      <c r="H802">
        <v>2021</v>
      </c>
      <c r="I802">
        <v>2.73</v>
      </c>
      <c r="J802">
        <v>375.36462599999999</v>
      </c>
      <c r="K802">
        <v>343.66441199999997</v>
      </c>
      <c r="L802">
        <v>31.700214000000017</v>
      </c>
      <c r="M802" t="s">
        <v>139</v>
      </c>
    </row>
    <row r="803" spans="1:13" x14ac:dyDescent="0.3">
      <c r="A803" t="s">
        <v>39</v>
      </c>
      <c r="B803">
        <v>8.4722000000000008</v>
      </c>
      <c r="C803">
        <v>15.8916</v>
      </c>
      <c r="D803">
        <v>16.249500000000001</v>
      </c>
      <c r="E803" t="s">
        <v>15</v>
      </c>
      <c r="F803" t="s">
        <v>15</v>
      </c>
      <c r="G803" t="s">
        <v>98</v>
      </c>
      <c r="H803">
        <v>2020</v>
      </c>
      <c r="I803">
        <v>2.9</v>
      </c>
      <c r="J803">
        <v>46.085639999999998</v>
      </c>
      <c r="K803">
        <v>24.569380000000002</v>
      </c>
      <c r="L803">
        <v>21.516259999999996</v>
      </c>
      <c r="M803" t="s">
        <v>131</v>
      </c>
    </row>
    <row r="804" spans="1:13" x14ac:dyDescent="0.3">
      <c r="A804" t="s">
        <v>39</v>
      </c>
      <c r="B804">
        <v>8.4722000000000008</v>
      </c>
      <c r="C804">
        <v>15.8916</v>
      </c>
      <c r="D804">
        <v>16.249500000000001</v>
      </c>
      <c r="E804" t="s">
        <v>15</v>
      </c>
      <c r="F804" t="s">
        <v>15</v>
      </c>
      <c r="G804" t="s">
        <v>100</v>
      </c>
      <c r="H804">
        <v>2020</v>
      </c>
      <c r="I804">
        <v>0</v>
      </c>
      <c r="J804">
        <v>0</v>
      </c>
      <c r="K804">
        <v>0</v>
      </c>
      <c r="L804">
        <v>0</v>
      </c>
      <c r="M804" t="s">
        <v>132</v>
      </c>
    </row>
    <row r="805" spans="1:13" x14ac:dyDescent="0.3">
      <c r="A805" t="s">
        <v>39</v>
      </c>
      <c r="B805">
        <v>8.4722000000000008</v>
      </c>
      <c r="C805">
        <v>15.8916</v>
      </c>
      <c r="D805">
        <v>16.249500000000001</v>
      </c>
      <c r="E805" t="s">
        <v>15</v>
      </c>
      <c r="F805" t="s">
        <v>15</v>
      </c>
      <c r="G805" t="s">
        <v>101</v>
      </c>
      <c r="H805">
        <v>2020</v>
      </c>
      <c r="I805">
        <v>0</v>
      </c>
      <c r="J805">
        <v>0</v>
      </c>
      <c r="K805">
        <v>0</v>
      </c>
      <c r="L805">
        <v>0</v>
      </c>
      <c r="M805" t="s">
        <v>133</v>
      </c>
    </row>
    <row r="806" spans="1:13" x14ac:dyDescent="0.3">
      <c r="A806" t="s">
        <v>39</v>
      </c>
      <c r="B806">
        <v>8.4722000000000008</v>
      </c>
      <c r="C806">
        <v>15.8916</v>
      </c>
      <c r="D806">
        <v>16.249500000000001</v>
      </c>
      <c r="E806" t="s">
        <v>15</v>
      </c>
      <c r="F806" t="s">
        <v>15</v>
      </c>
      <c r="G806" t="s">
        <v>102</v>
      </c>
      <c r="H806">
        <v>2020</v>
      </c>
      <c r="I806">
        <v>7.78</v>
      </c>
      <c r="J806">
        <v>123.63664800000001</v>
      </c>
      <c r="K806">
        <v>65.913716000000008</v>
      </c>
      <c r="L806">
        <v>57.722932</v>
      </c>
      <c r="M806" t="s">
        <v>134</v>
      </c>
    </row>
    <row r="807" spans="1:13" x14ac:dyDescent="0.3">
      <c r="A807" t="s">
        <v>39</v>
      </c>
      <c r="B807">
        <v>8.4722000000000008</v>
      </c>
      <c r="C807">
        <v>15.8916</v>
      </c>
      <c r="D807">
        <v>16.249500000000001</v>
      </c>
      <c r="E807" t="s">
        <v>15</v>
      </c>
      <c r="F807" t="s">
        <v>15</v>
      </c>
      <c r="G807" t="s">
        <v>103</v>
      </c>
      <c r="H807">
        <v>2020</v>
      </c>
      <c r="I807">
        <v>0.55000000000000004</v>
      </c>
      <c r="J807">
        <v>8.74038</v>
      </c>
      <c r="K807">
        <v>4.6597100000000005</v>
      </c>
      <c r="L807">
        <v>4.0806699999999996</v>
      </c>
      <c r="M807" t="s">
        <v>135</v>
      </c>
    </row>
    <row r="808" spans="1:13" x14ac:dyDescent="0.3">
      <c r="A808" t="s">
        <v>39</v>
      </c>
      <c r="B808">
        <v>8.4722000000000008</v>
      </c>
      <c r="C808">
        <v>15.8916</v>
      </c>
      <c r="D808">
        <v>16.249500000000001</v>
      </c>
      <c r="E808" t="s">
        <v>15</v>
      </c>
      <c r="F808" t="s">
        <v>15</v>
      </c>
      <c r="G808" t="s">
        <v>104</v>
      </c>
      <c r="H808">
        <v>2020</v>
      </c>
      <c r="I808">
        <v>1.56</v>
      </c>
      <c r="J808">
        <v>24.790896</v>
      </c>
      <c r="K808">
        <v>13.216632000000002</v>
      </c>
      <c r="L808">
        <v>11.574263999999998</v>
      </c>
      <c r="M808" t="s">
        <v>136</v>
      </c>
    </row>
    <row r="809" spans="1:13" x14ac:dyDescent="0.3">
      <c r="A809" t="s">
        <v>39</v>
      </c>
      <c r="B809">
        <v>8.4722000000000008</v>
      </c>
      <c r="C809">
        <v>15.8916</v>
      </c>
      <c r="D809">
        <v>16.249500000000001</v>
      </c>
      <c r="E809" t="s">
        <v>15</v>
      </c>
      <c r="F809" t="s">
        <v>15</v>
      </c>
      <c r="G809" t="s">
        <v>105</v>
      </c>
      <c r="H809">
        <v>2020</v>
      </c>
      <c r="I809">
        <v>0</v>
      </c>
      <c r="J809">
        <v>0</v>
      </c>
      <c r="K809">
        <v>0</v>
      </c>
      <c r="L809">
        <v>0</v>
      </c>
      <c r="M809" t="s">
        <v>137</v>
      </c>
    </row>
    <row r="810" spans="1:13" x14ac:dyDescent="0.3">
      <c r="A810" t="s">
        <v>39</v>
      </c>
      <c r="B810">
        <v>8.4722000000000008</v>
      </c>
      <c r="C810">
        <v>15.8916</v>
      </c>
      <c r="D810">
        <v>16.249500000000001</v>
      </c>
      <c r="E810" t="s">
        <v>15</v>
      </c>
      <c r="F810" t="s">
        <v>15</v>
      </c>
      <c r="G810" t="s">
        <v>106</v>
      </c>
      <c r="H810">
        <v>2020</v>
      </c>
      <c r="I810">
        <v>0.32</v>
      </c>
      <c r="J810">
        <v>5.0853120000000001</v>
      </c>
      <c r="K810">
        <v>2.7111040000000002</v>
      </c>
      <c r="L810">
        <v>2.3742079999999999</v>
      </c>
      <c r="M810" t="s">
        <v>138</v>
      </c>
    </row>
    <row r="811" spans="1:13" x14ac:dyDescent="0.3">
      <c r="A811" t="s">
        <v>39</v>
      </c>
      <c r="B811">
        <v>8.4722000000000008</v>
      </c>
      <c r="C811">
        <v>15.8916</v>
      </c>
      <c r="D811">
        <v>16.249500000000001</v>
      </c>
      <c r="E811" t="s">
        <v>15</v>
      </c>
      <c r="F811" t="s">
        <v>15</v>
      </c>
      <c r="G811" t="s">
        <v>107</v>
      </c>
      <c r="H811">
        <v>2021</v>
      </c>
      <c r="I811">
        <v>0.1</v>
      </c>
      <c r="J811">
        <v>1.5891600000000001</v>
      </c>
      <c r="K811">
        <v>0.84722000000000008</v>
      </c>
      <c r="L811">
        <v>0.74194000000000004</v>
      </c>
      <c r="M811" t="s">
        <v>139</v>
      </c>
    </row>
    <row r="812" spans="1:13" x14ac:dyDescent="0.3">
      <c r="A812" t="s">
        <v>39</v>
      </c>
      <c r="B812">
        <v>11.5534</v>
      </c>
      <c r="C812">
        <v>22.163699999999999</v>
      </c>
      <c r="D812">
        <v>0</v>
      </c>
      <c r="E812" t="s">
        <v>112</v>
      </c>
      <c r="F812" t="s">
        <v>112</v>
      </c>
      <c r="G812" t="s">
        <v>98</v>
      </c>
      <c r="H812">
        <v>2020</v>
      </c>
      <c r="I812">
        <v>0</v>
      </c>
      <c r="J812">
        <v>0</v>
      </c>
      <c r="K812">
        <v>0</v>
      </c>
      <c r="L812">
        <v>0</v>
      </c>
      <c r="M812" t="s">
        <v>131</v>
      </c>
    </row>
    <row r="813" spans="1:13" x14ac:dyDescent="0.3">
      <c r="A813" t="s">
        <v>39</v>
      </c>
      <c r="B813">
        <v>11.5534</v>
      </c>
      <c r="C813">
        <v>22.163699999999999</v>
      </c>
      <c r="D813">
        <v>0</v>
      </c>
      <c r="E813" t="s">
        <v>112</v>
      </c>
      <c r="F813" t="s">
        <v>112</v>
      </c>
      <c r="G813" t="s">
        <v>100</v>
      </c>
      <c r="H813">
        <v>2020</v>
      </c>
      <c r="I813">
        <v>8.4700000000000006</v>
      </c>
      <c r="J813">
        <v>187.726539</v>
      </c>
      <c r="K813">
        <v>97.857298</v>
      </c>
      <c r="L813">
        <v>89.869241000000002</v>
      </c>
      <c r="M813" t="s">
        <v>132</v>
      </c>
    </row>
    <row r="814" spans="1:13" x14ac:dyDescent="0.3">
      <c r="A814" t="s">
        <v>39</v>
      </c>
      <c r="B814">
        <v>11.5534</v>
      </c>
      <c r="C814">
        <v>22.163699999999999</v>
      </c>
      <c r="D814">
        <v>0</v>
      </c>
      <c r="E814" t="s">
        <v>112</v>
      </c>
      <c r="F814" t="s">
        <v>112</v>
      </c>
      <c r="G814" t="s">
        <v>101</v>
      </c>
      <c r="H814">
        <v>2020</v>
      </c>
      <c r="I814">
        <v>3.55</v>
      </c>
      <c r="J814">
        <v>78.681134999999998</v>
      </c>
      <c r="K814">
        <v>41.014569999999999</v>
      </c>
      <c r="L814">
        <v>37.666564999999999</v>
      </c>
      <c r="M814" t="s">
        <v>133</v>
      </c>
    </row>
    <row r="815" spans="1:13" x14ac:dyDescent="0.3">
      <c r="A815" t="s">
        <v>39</v>
      </c>
      <c r="B815">
        <v>11.5534</v>
      </c>
      <c r="C815">
        <v>22.163699999999999</v>
      </c>
      <c r="D815">
        <v>0</v>
      </c>
      <c r="E815" t="s">
        <v>112</v>
      </c>
      <c r="F815" t="s">
        <v>112</v>
      </c>
      <c r="G815" t="s">
        <v>102</v>
      </c>
      <c r="H815">
        <v>2020</v>
      </c>
      <c r="I815">
        <v>1.27</v>
      </c>
      <c r="J815">
        <v>28.147898999999999</v>
      </c>
      <c r="K815">
        <v>14.672817999999999</v>
      </c>
      <c r="L815">
        <v>13.475080999999999</v>
      </c>
      <c r="M815" t="s">
        <v>134</v>
      </c>
    </row>
    <row r="816" spans="1:13" x14ac:dyDescent="0.3">
      <c r="A816" t="s">
        <v>39</v>
      </c>
      <c r="B816">
        <v>11.5534</v>
      </c>
      <c r="C816">
        <v>22.163699999999999</v>
      </c>
      <c r="D816">
        <v>0</v>
      </c>
      <c r="E816" t="s">
        <v>112</v>
      </c>
      <c r="F816" t="s">
        <v>112</v>
      </c>
      <c r="G816" t="s">
        <v>103</v>
      </c>
      <c r="H816">
        <v>2020</v>
      </c>
      <c r="I816">
        <v>2</v>
      </c>
      <c r="J816">
        <v>44.327399999999997</v>
      </c>
      <c r="K816">
        <v>23.1068</v>
      </c>
      <c r="L816">
        <v>21.220599999999997</v>
      </c>
      <c r="M816" t="s">
        <v>135</v>
      </c>
    </row>
    <row r="817" spans="1:13" x14ac:dyDescent="0.3">
      <c r="A817" t="s">
        <v>39</v>
      </c>
      <c r="B817">
        <v>11.5534</v>
      </c>
      <c r="C817">
        <v>22.163699999999999</v>
      </c>
      <c r="D817">
        <v>0</v>
      </c>
      <c r="E817" t="s">
        <v>112</v>
      </c>
      <c r="F817" t="s">
        <v>112</v>
      </c>
      <c r="G817" t="s">
        <v>104</v>
      </c>
      <c r="H817">
        <v>2020</v>
      </c>
      <c r="I817">
        <v>0.85</v>
      </c>
      <c r="J817">
        <v>18.839144999999998</v>
      </c>
      <c r="K817">
        <v>9.8203899999999997</v>
      </c>
      <c r="L817">
        <v>9.0187549999999987</v>
      </c>
      <c r="M817" t="s">
        <v>136</v>
      </c>
    </row>
    <row r="818" spans="1:13" x14ac:dyDescent="0.3">
      <c r="A818" t="s">
        <v>39</v>
      </c>
      <c r="B818">
        <v>11.5534</v>
      </c>
      <c r="C818">
        <v>22.163699999999999</v>
      </c>
      <c r="D818">
        <v>0</v>
      </c>
      <c r="E818" t="s">
        <v>112</v>
      </c>
      <c r="F818" t="s">
        <v>112</v>
      </c>
      <c r="G818" t="s">
        <v>105</v>
      </c>
      <c r="H818">
        <v>2020</v>
      </c>
      <c r="I818">
        <v>1.38</v>
      </c>
      <c r="J818">
        <v>30.585905999999994</v>
      </c>
      <c r="K818">
        <v>15.943691999999999</v>
      </c>
      <c r="L818">
        <v>14.642213999999996</v>
      </c>
      <c r="M818" t="s">
        <v>137</v>
      </c>
    </row>
    <row r="819" spans="1:13" x14ac:dyDescent="0.3">
      <c r="A819" t="s">
        <v>39</v>
      </c>
      <c r="B819">
        <v>11.5534</v>
      </c>
      <c r="C819">
        <v>22.163699999999999</v>
      </c>
      <c r="D819">
        <v>0</v>
      </c>
      <c r="E819" t="s">
        <v>112</v>
      </c>
      <c r="F819" t="s">
        <v>112</v>
      </c>
      <c r="G819" t="s">
        <v>106</v>
      </c>
      <c r="H819">
        <v>2020</v>
      </c>
      <c r="I819">
        <v>2.09</v>
      </c>
      <c r="J819">
        <v>46.322132999999994</v>
      </c>
      <c r="K819">
        <v>24.146605999999998</v>
      </c>
      <c r="L819">
        <v>22.175526999999995</v>
      </c>
      <c r="M819" t="s">
        <v>138</v>
      </c>
    </row>
    <row r="820" spans="1:13" x14ac:dyDescent="0.3">
      <c r="A820" t="s">
        <v>39</v>
      </c>
      <c r="B820">
        <v>11.5534</v>
      </c>
      <c r="C820">
        <v>22.163699999999999</v>
      </c>
      <c r="D820">
        <v>0</v>
      </c>
      <c r="E820" t="s">
        <v>112</v>
      </c>
      <c r="F820" t="s">
        <v>112</v>
      </c>
      <c r="G820" t="s">
        <v>107</v>
      </c>
      <c r="H820">
        <v>2021</v>
      </c>
      <c r="I820">
        <v>1.22</v>
      </c>
      <c r="J820">
        <v>27.039713999999996</v>
      </c>
      <c r="K820">
        <v>14.095148</v>
      </c>
      <c r="L820">
        <v>12.944565999999996</v>
      </c>
      <c r="M820" t="s">
        <v>139</v>
      </c>
    </row>
    <row r="821" spans="1:13" x14ac:dyDescent="0.3">
      <c r="A821" t="s">
        <v>40</v>
      </c>
      <c r="B821">
        <v>0.14230000000000001</v>
      </c>
      <c r="C821">
        <v>0.26629999999999998</v>
      </c>
      <c r="D821">
        <v>0</v>
      </c>
      <c r="E821" t="s">
        <v>116</v>
      </c>
      <c r="F821" t="s">
        <v>116</v>
      </c>
      <c r="G821" t="s">
        <v>98</v>
      </c>
      <c r="H821">
        <v>2020</v>
      </c>
      <c r="I821">
        <v>0.79</v>
      </c>
      <c r="J821">
        <v>0.21037700000000001</v>
      </c>
      <c r="K821">
        <v>0.11241700000000002</v>
      </c>
      <c r="L821">
        <v>9.7959999999999992E-2</v>
      </c>
      <c r="M821" t="s">
        <v>131</v>
      </c>
    </row>
    <row r="822" spans="1:13" x14ac:dyDescent="0.3">
      <c r="A822" t="s">
        <v>40</v>
      </c>
      <c r="B822">
        <v>0.14230000000000001</v>
      </c>
      <c r="C822">
        <v>0.26629999999999998</v>
      </c>
      <c r="D822">
        <v>0</v>
      </c>
      <c r="E822" t="s">
        <v>116</v>
      </c>
      <c r="F822" t="s">
        <v>116</v>
      </c>
      <c r="G822" t="s">
        <v>100</v>
      </c>
      <c r="H822">
        <v>2020</v>
      </c>
      <c r="I822">
        <v>4.5599999999999996</v>
      </c>
      <c r="J822">
        <v>1.2143279999999999</v>
      </c>
      <c r="K822">
        <v>0.64888800000000002</v>
      </c>
      <c r="L822">
        <v>0.56543999999999983</v>
      </c>
      <c r="M822" t="s">
        <v>132</v>
      </c>
    </row>
    <row r="823" spans="1:13" x14ac:dyDescent="0.3">
      <c r="A823" t="s">
        <v>40</v>
      </c>
      <c r="B823">
        <v>0.14230000000000001</v>
      </c>
      <c r="C823">
        <v>0.26629999999999998</v>
      </c>
      <c r="D823">
        <v>0</v>
      </c>
      <c r="E823" t="s">
        <v>116</v>
      </c>
      <c r="F823" t="s">
        <v>116</v>
      </c>
      <c r="G823" t="s">
        <v>101</v>
      </c>
      <c r="H823">
        <v>2020</v>
      </c>
      <c r="I823">
        <v>0.74</v>
      </c>
      <c r="J823">
        <v>0.19706199999999999</v>
      </c>
      <c r="K823">
        <v>0.10530200000000001</v>
      </c>
      <c r="L823">
        <v>9.175999999999998E-2</v>
      </c>
      <c r="M823" t="s">
        <v>133</v>
      </c>
    </row>
    <row r="824" spans="1:13" x14ac:dyDescent="0.3">
      <c r="A824" t="s">
        <v>40</v>
      </c>
      <c r="B824">
        <v>0.14230000000000001</v>
      </c>
      <c r="C824">
        <v>0.26629999999999998</v>
      </c>
      <c r="D824">
        <v>0</v>
      </c>
      <c r="E824" t="s">
        <v>116</v>
      </c>
      <c r="F824" t="s">
        <v>116</v>
      </c>
      <c r="G824" t="s">
        <v>102</v>
      </c>
      <c r="H824">
        <v>2020</v>
      </c>
      <c r="I824">
        <v>3.21</v>
      </c>
      <c r="J824">
        <v>0.85482299999999989</v>
      </c>
      <c r="K824">
        <v>0.45678300000000005</v>
      </c>
      <c r="L824">
        <v>0.39803999999999984</v>
      </c>
      <c r="M824" t="s">
        <v>134</v>
      </c>
    </row>
    <row r="825" spans="1:13" x14ac:dyDescent="0.3">
      <c r="A825" t="s">
        <v>40</v>
      </c>
      <c r="B825">
        <v>0.14230000000000001</v>
      </c>
      <c r="C825">
        <v>0.26629999999999998</v>
      </c>
      <c r="D825">
        <v>0</v>
      </c>
      <c r="E825" t="s">
        <v>116</v>
      </c>
      <c r="F825" t="s">
        <v>116</v>
      </c>
      <c r="G825" t="s">
        <v>103</v>
      </c>
      <c r="H825">
        <v>2020</v>
      </c>
      <c r="I825">
        <v>0.18</v>
      </c>
      <c r="J825">
        <v>4.7933999999999997E-2</v>
      </c>
      <c r="K825">
        <v>2.5614000000000001E-2</v>
      </c>
      <c r="L825">
        <v>2.2319999999999996E-2</v>
      </c>
      <c r="M825" t="s">
        <v>135</v>
      </c>
    </row>
    <row r="826" spans="1:13" x14ac:dyDescent="0.3">
      <c r="A826" t="s">
        <v>40</v>
      </c>
      <c r="B826">
        <v>0.14230000000000001</v>
      </c>
      <c r="C826">
        <v>0.26629999999999998</v>
      </c>
      <c r="D826">
        <v>0</v>
      </c>
      <c r="E826" t="s">
        <v>116</v>
      </c>
      <c r="F826" t="s">
        <v>116</v>
      </c>
      <c r="G826" t="s">
        <v>104</v>
      </c>
      <c r="H826">
        <v>2020</v>
      </c>
      <c r="I826">
        <v>0</v>
      </c>
      <c r="J826">
        <v>0</v>
      </c>
      <c r="K826">
        <v>0</v>
      </c>
      <c r="L826">
        <v>0</v>
      </c>
      <c r="M826" t="s">
        <v>136</v>
      </c>
    </row>
    <row r="827" spans="1:13" x14ac:dyDescent="0.3">
      <c r="A827" t="s">
        <v>40</v>
      </c>
      <c r="B827">
        <v>0.14230000000000001</v>
      </c>
      <c r="C827">
        <v>0.26629999999999998</v>
      </c>
      <c r="D827">
        <v>0</v>
      </c>
      <c r="E827" t="s">
        <v>116</v>
      </c>
      <c r="F827" t="s">
        <v>116</v>
      </c>
      <c r="G827" t="s">
        <v>105</v>
      </c>
      <c r="H827">
        <v>2020</v>
      </c>
      <c r="I827">
        <v>0</v>
      </c>
      <c r="J827">
        <v>0</v>
      </c>
      <c r="K827">
        <v>0</v>
      </c>
      <c r="L827">
        <v>0</v>
      </c>
      <c r="M827" t="s">
        <v>137</v>
      </c>
    </row>
    <row r="828" spans="1:13" x14ac:dyDescent="0.3">
      <c r="A828" t="s">
        <v>40</v>
      </c>
      <c r="B828">
        <v>0.14230000000000001</v>
      </c>
      <c r="C828">
        <v>0.26629999999999998</v>
      </c>
      <c r="D828">
        <v>0</v>
      </c>
      <c r="E828" t="s">
        <v>116</v>
      </c>
      <c r="F828" t="s">
        <v>116</v>
      </c>
      <c r="G828" t="s">
        <v>106</v>
      </c>
      <c r="H828">
        <v>2020</v>
      </c>
      <c r="I828">
        <v>2.69</v>
      </c>
      <c r="J828">
        <v>0.71634699999999996</v>
      </c>
      <c r="K828">
        <v>0.38278700000000004</v>
      </c>
      <c r="L828">
        <v>0.33355999999999991</v>
      </c>
      <c r="M828" t="s">
        <v>138</v>
      </c>
    </row>
    <row r="829" spans="1:13" x14ac:dyDescent="0.3">
      <c r="A829" t="s">
        <v>40</v>
      </c>
      <c r="B829">
        <v>0.14230000000000001</v>
      </c>
      <c r="C829">
        <v>0.26629999999999998</v>
      </c>
      <c r="D829">
        <v>0</v>
      </c>
      <c r="E829" t="s">
        <v>116</v>
      </c>
      <c r="F829" t="s">
        <v>116</v>
      </c>
      <c r="G829" t="s">
        <v>107</v>
      </c>
      <c r="H829">
        <v>2021</v>
      </c>
      <c r="I829">
        <v>0</v>
      </c>
      <c r="J829">
        <v>0</v>
      </c>
      <c r="K829">
        <v>0</v>
      </c>
      <c r="L829">
        <v>0</v>
      </c>
      <c r="M829" t="s">
        <v>139</v>
      </c>
    </row>
    <row r="830" spans="1:13" x14ac:dyDescent="0.3">
      <c r="A830" t="s">
        <v>40</v>
      </c>
      <c r="B830">
        <v>0.40670000000000001</v>
      </c>
      <c r="C830">
        <v>1.0539000000000001</v>
      </c>
      <c r="D830">
        <v>1.1269</v>
      </c>
      <c r="E830" t="s">
        <v>115</v>
      </c>
      <c r="F830" t="s">
        <v>115</v>
      </c>
      <c r="G830" t="s">
        <v>98</v>
      </c>
      <c r="H830">
        <v>2020</v>
      </c>
      <c r="I830">
        <v>0.44</v>
      </c>
      <c r="J830">
        <v>0.46371600000000002</v>
      </c>
      <c r="K830">
        <v>0.178948</v>
      </c>
      <c r="L830">
        <v>0.28476800000000002</v>
      </c>
      <c r="M830" t="s">
        <v>131</v>
      </c>
    </row>
    <row r="831" spans="1:13" x14ac:dyDescent="0.3">
      <c r="A831" t="s">
        <v>40</v>
      </c>
      <c r="B831">
        <v>0.40670000000000001</v>
      </c>
      <c r="C831">
        <v>1.0539000000000001</v>
      </c>
      <c r="D831">
        <v>1.1269</v>
      </c>
      <c r="E831" t="s">
        <v>115</v>
      </c>
      <c r="F831" t="s">
        <v>115</v>
      </c>
      <c r="G831" t="s">
        <v>100</v>
      </c>
      <c r="H831">
        <v>2020</v>
      </c>
      <c r="I831">
        <v>4.92</v>
      </c>
      <c r="J831">
        <v>5.1851880000000001</v>
      </c>
      <c r="K831">
        <v>2.0009640000000002</v>
      </c>
      <c r="L831">
        <v>3.1842239999999999</v>
      </c>
      <c r="M831" t="s">
        <v>132</v>
      </c>
    </row>
    <row r="832" spans="1:13" x14ac:dyDescent="0.3">
      <c r="A832" t="s">
        <v>40</v>
      </c>
      <c r="B832">
        <v>0.40670000000000001</v>
      </c>
      <c r="C832">
        <v>1.0539000000000001</v>
      </c>
      <c r="D832">
        <v>1.1269</v>
      </c>
      <c r="E832" t="s">
        <v>115</v>
      </c>
      <c r="F832" t="s">
        <v>115</v>
      </c>
      <c r="G832" t="s">
        <v>101</v>
      </c>
      <c r="H832">
        <v>2020</v>
      </c>
      <c r="I832">
        <v>10.97</v>
      </c>
      <c r="J832">
        <v>11.561283000000001</v>
      </c>
      <c r="K832">
        <v>4.4614989999999999</v>
      </c>
      <c r="L832">
        <v>7.0997840000000014</v>
      </c>
      <c r="M832" t="s">
        <v>133</v>
      </c>
    </row>
    <row r="833" spans="1:13" x14ac:dyDescent="0.3">
      <c r="A833" t="s">
        <v>40</v>
      </c>
      <c r="B833">
        <v>0.40670000000000001</v>
      </c>
      <c r="C833">
        <v>1.0539000000000001</v>
      </c>
      <c r="D833">
        <v>1.1269</v>
      </c>
      <c r="E833" t="s">
        <v>115</v>
      </c>
      <c r="F833" t="s">
        <v>115</v>
      </c>
      <c r="G833" t="s">
        <v>102</v>
      </c>
      <c r="H833">
        <v>2020</v>
      </c>
      <c r="I833">
        <v>0</v>
      </c>
      <c r="J833">
        <v>0</v>
      </c>
      <c r="K833">
        <v>0</v>
      </c>
      <c r="L833">
        <v>0</v>
      </c>
      <c r="M833" t="s">
        <v>134</v>
      </c>
    </row>
    <row r="834" spans="1:13" x14ac:dyDescent="0.3">
      <c r="A834" t="s">
        <v>40</v>
      </c>
      <c r="B834">
        <v>0.40670000000000001</v>
      </c>
      <c r="C834">
        <v>1.0539000000000001</v>
      </c>
      <c r="D834">
        <v>1.1269</v>
      </c>
      <c r="E834" t="s">
        <v>115</v>
      </c>
      <c r="F834" t="s">
        <v>115</v>
      </c>
      <c r="G834" t="s">
        <v>103</v>
      </c>
      <c r="H834">
        <v>2020</v>
      </c>
      <c r="I834">
        <v>0</v>
      </c>
      <c r="J834">
        <v>0</v>
      </c>
      <c r="K834">
        <v>0</v>
      </c>
      <c r="L834">
        <v>0</v>
      </c>
      <c r="M834" t="s">
        <v>135</v>
      </c>
    </row>
    <row r="835" spans="1:13" x14ac:dyDescent="0.3">
      <c r="A835" t="s">
        <v>40</v>
      </c>
      <c r="B835">
        <v>0.40670000000000001</v>
      </c>
      <c r="C835">
        <v>1.0539000000000001</v>
      </c>
      <c r="D835">
        <v>1.1269</v>
      </c>
      <c r="E835" t="s">
        <v>115</v>
      </c>
      <c r="F835" t="s">
        <v>115</v>
      </c>
      <c r="G835" t="s">
        <v>104</v>
      </c>
      <c r="H835">
        <v>2020</v>
      </c>
      <c r="I835">
        <v>0.24</v>
      </c>
      <c r="J835">
        <v>0.25293599999999999</v>
      </c>
      <c r="K835">
        <v>9.7608E-2</v>
      </c>
      <c r="L835">
        <v>0.15532799999999999</v>
      </c>
      <c r="M835" t="s">
        <v>136</v>
      </c>
    </row>
    <row r="836" spans="1:13" x14ac:dyDescent="0.3">
      <c r="A836" t="s">
        <v>40</v>
      </c>
      <c r="B836">
        <v>0.40670000000000001</v>
      </c>
      <c r="C836">
        <v>1.0539000000000001</v>
      </c>
      <c r="D836">
        <v>1.1269</v>
      </c>
      <c r="E836" t="s">
        <v>115</v>
      </c>
      <c r="F836" t="s">
        <v>115</v>
      </c>
      <c r="G836" t="s">
        <v>105</v>
      </c>
      <c r="H836">
        <v>2020</v>
      </c>
      <c r="I836">
        <v>0</v>
      </c>
      <c r="J836">
        <v>0</v>
      </c>
      <c r="K836">
        <v>0</v>
      </c>
      <c r="L836">
        <v>0</v>
      </c>
      <c r="M836" t="s">
        <v>137</v>
      </c>
    </row>
    <row r="837" spans="1:13" x14ac:dyDescent="0.3">
      <c r="A837" t="s">
        <v>40</v>
      </c>
      <c r="B837">
        <v>0.40670000000000001</v>
      </c>
      <c r="C837">
        <v>1.0539000000000001</v>
      </c>
      <c r="D837">
        <v>1.1269</v>
      </c>
      <c r="E837" t="s">
        <v>115</v>
      </c>
      <c r="F837" t="s">
        <v>115</v>
      </c>
      <c r="G837" t="s">
        <v>106</v>
      </c>
      <c r="H837">
        <v>2020</v>
      </c>
      <c r="I837">
        <v>3.47</v>
      </c>
      <c r="J837">
        <v>3.6570330000000002</v>
      </c>
      <c r="K837">
        <v>1.4112490000000002</v>
      </c>
      <c r="L837">
        <v>2.245784</v>
      </c>
      <c r="M837" t="s">
        <v>138</v>
      </c>
    </row>
    <row r="838" spans="1:13" x14ac:dyDescent="0.3">
      <c r="A838" t="s">
        <v>40</v>
      </c>
      <c r="B838">
        <v>0.40670000000000001</v>
      </c>
      <c r="C838">
        <v>1.0539000000000001</v>
      </c>
      <c r="D838">
        <v>1.1269</v>
      </c>
      <c r="E838" t="s">
        <v>115</v>
      </c>
      <c r="F838" t="s">
        <v>115</v>
      </c>
      <c r="G838" t="s">
        <v>107</v>
      </c>
      <c r="H838">
        <v>2021</v>
      </c>
      <c r="I838">
        <v>2.48</v>
      </c>
      <c r="J838">
        <v>2.6136720000000002</v>
      </c>
      <c r="K838">
        <v>1.008616</v>
      </c>
      <c r="L838">
        <v>1.6050560000000003</v>
      </c>
      <c r="M838" t="s">
        <v>139</v>
      </c>
    </row>
    <row r="839" spans="1:13" x14ac:dyDescent="0.3">
      <c r="A839" t="s">
        <v>40</v>
      </c>
      <c r="B839">
        <v>0.34949999999999998</v>
      </c>
      <c r="C839">
        <v>0.73909999999999998</v>
      </c>
      <c r="D839">
        <v>0.67290000000000005</v>
      </c>
      <c r="E839" t="s">
        <v>112</v>
      </c>
      <c r="F839" t="s">
        <v>112</v>
      </c>
      <c r="G839" t="s">
        <v>98</v>
      </c>
      <c r="H839">
        <v>2020</v>
      </c>
      <c r="I839">
        <v>0</v>
      </c>
      <c r="J839">
        <v>0</v>
      </c>
      <c r="K839">
        <v>0</v>
      </c>
      <c r="L839">
        <v>0</v>
      </c>
      <c r="M839" t="s">
        <v>131</v>
      </c>
    </row>
    <row r="840" spans="1:13" x14ac:dyDescent="0.3">
      <c r="A840" t="s">
        <v>40</v>
      </c>
      <c r="B840">
        <v>0.34949999999999998</v>
      </c>
      <c r="C840">
        <v>0.73909999999999998</v>
      </c>
      <c r="D840">
        <v>0.67290000000000005</v>
      </c>
      <c r="E840" t="s">
        <v>112</v>
      </c>
      <c r="F840" t="s">
        <v>112</v>
      </c>
      <c r="G840" t="s">
        <v>100</v>
      </c>
      <c r="H840">
        <v>2020</v>
      </c>
      <c r="I840">
        <v>0.02</v>
      </c>
      <c r="J840">
        <v>1.4782E-2</v>
      </c>
      <c r="K840">
        <v>6.9899999999999997E-3</v>
      </c>
      <c r="L840">
        <v>7.7920000000000003E-3</v>
      </c>
      <c r="M840" t="s">
        <v>132</v>
      </c>
    </row>
    <row r="841" spans="1:13" x14ac:dyDescent="0.3">
      <c r="A841" t="s">
        <v>40</v>
      </c>
      <c r="B841">
        <v>0.34949999999999998</v>
      </c>
      <c r="C841">
        <v>0.73909999999999998</v>
      </c>
      <c r="D841">
        <v>0.67290000000000005</v>
      </c>
      <c r="E841" t="s">
        <v>112</v>
      </c>
      <c r="F841" t="s">
        <v>112</v>
      </c>
      <c r="G841" t="s">
        <v>101</v>
      </c>
      <c r="H841">
        <v>2020</v>
      </c>
      <c r="I841">
        <v>1.39</v>
      </c>
      <c r="J841">
        <v>1.0273489999999998</v>
      </c>
      <c r="K841">
        <v>0.48580499999999993</v>
      </c>
      <c r="L841">
        <v>0.54154399999999991</v>
      </c>
      <c r="M841" t="s">
        <v>133</v>
      </c>
    </row>
    <row r="842" spans="1:13" x14ac:dyDescent="0.3">
      <c r="A842" t="s">
        <v>40</v>
      </c>
      <c r="B842">
        <v>0.34949999999999998</v>
      </c>
      <c r="C842">
        <v>0.73909999999999998</v>
      </c>
      <c r="D842">
        <v>0.67290000000000005</v>
      </c>
      <c r="E842" t="s">
        <v>112</v>
      </c>
      <c r="F842" t="s">
        <v>112</v>
      </c>
      <c r="G842" t="s">
        <v>102</v>
      </c>
      <c r="H842">
        <v>2020</v>
      </c>
      <c r="I842">
        <v>0</v>
      </c>
      <c r="J842">
        <v>0</v>
      </c>
      <c r="K842">
        <v>0</v>
      </c>
      <c r="L842">
        <v>0</v>
      </c>
      <c r="M842" t="s">
        <v>134</v>
      </c>
    </row>
    <row r="843" spans="1:13" x14ac:dyDescent="0.3">
      <c r="A843" t="s">
        <v>40</v>
      </c>
      <c r="B843">
        <v>0.34949999999999998</v>
      </c>
      <c r="C843">
        <v>0.73909999999999998</v>
      </c>
      <c r="D843">
        <v>0.67290000000000005</v>
      </c>
      <c r="E843" t="s">
        <v>112</v>
      </c>
      <c r="F843" t="s">
        <v>112</v>
      </c>
      <c r="G843" t="s">
        <v>103</v>
      </c>
      <c r="H843">
        <v>2020</v>
      </c>
      <c r="I843">
        <v>1.98</v>
      </c>
      <c r="J843">
        <v>1.4634179999999999</v>
      </c>
      <c r="K843">
        <v>0.6920099999999999</v>
      </c>
      <c r="L843">
        <v>0.77140799999999998</v>
      </c>
      <c r="M843" t="s">
        <v>135</v>
      </c>
    </row>
    <row r="844" spans="1:13" x14ac:dyDescent="0.3">
      <c r="A844" t="s">
        <v>40</v>
      </c>
      <c r="B844">
        <v>0.34949999999999998</v>
      </c>
      <c r="C844">
        <v>0.73909999999999998</v>
      </c>
      <c r="D844">
        <v>0.67290000000000005</v>
      </c>
      <c r="E844" t="s">
        <v>112</v>
      </c>
      <c r="F844" t="s">
        <v>112</v>
      </c>
      <c r="G844" t="s">
        <v>104</v>
      </c>
      <c r="H844">
        <v>2020</v>
      </c>
      <c r="I844">
        <v>1.05</v>
      </c>
      <c r="J844">
        <v>0.77605500000000005</v>
      </c>
      <c r="K844">
        <v>0.366975</v>
      </c>
      <c r="L844">
        <v>0.40908000000000005</v>
      </c>
      <c r="M844" t="s">
        <v>136</v>
      </c>
    </row>
    <row r="845" spans="1:13" x14ac:dyDescent="0.3">
      <c r="A845" t="s">
        <v>40</v>
      </c>
      <c r="B845">
        <v>0.34949999999999998</v>
      </c>
      <c r="C845">
        <v>0.73909999999999998</v>
      </c>
      <c r="D845">
        <v>0.67290000000000005</v>
      </c>
      <c r="E845" t="s">
        <v>112</v>
      </c>
      <c r="F845" t="s">
        <v>112</v>
      </c>
      <c r="G845" t="s">
        <v>105</v>
      </c>
      <c r="H845">
        <v>2020</v>
      </c>
      <c r="I845">
        <v>0</v>
      </c>
      <c r="J845">
        <v>0</v>
      </c>
      <c r="K845">
        <v>0</v>
      </c>
      <c r="L845">
        <v>0</v>
      </c>
      <c r="M845" t="s">
        <v>137</v>
      </c>
    </row>
    <row r="846" spans="1:13" x14ac:dyDescent="0.3">
      <c r="A846" t="s">
        <v>40</v>
      </c>
      <c r="B846">
        <v>0.34949999999999998</v>
      </c>
      <c r="C846">
        <v>0.73909999999999998</v>
      </c>
      <c r="D846">
        <v>0.67290000000000005</v>
      </c>
      <c r="E846" t="s">
        <v>112</v>
      </c>
      <c r="F846" t="s">
        <v>112</v>
      </c>
      <c r="G846" t="s">
        <v>106</v>
      </c>
      <c r="H846">
        <v>2020</v>
      </c>
      <c r="I846">
        <v>7.1</v>
      </c>
      <c r="J846">
        <v>5.2476099999999999</v>
      </c>
      <c r="K846">
        <v>2.4814499999999997</v>
      </c>
      <c r="L846">
        <v>2.7661600000000002</v>
      </c>
      <c r="M846" t="s">
        <v>138</v>
      </c>
    </row>
    <row r="847" spans="1:13" x14ac:dyDescent="0.3">
      <c r="A847" t="s">
        <v>40</v>
      </c>
      <c r="B847">
        <v>0.34949999999999998</v>
      </c>
      <c r="C847">
        <v>0.73909999999999998</v>
      </c>
      <c r="D847">
        <v>0.67290000000000005</v>
      </c>
      <c r="E847" t="s">
        <v>112</v>
      </c>
      <c r="F847" t="s">
        <v>112</v>
      </c>
      <c r="G847" t="s">
        <v>107</v>
      </c>
      <c r="H847">
        <v>2021</v>
      </c>
      <c r="I847">
        <v>0.1</v>
      </c>
      <c r="J847">
        <v>7.3910000000000003E-2</v>
      </c>
      <c r="K847">
        <v>3.4950000000000002E-2</v>
      </c>
      <c r="L847">
        <v>3.8960000000000002E-2</v>
      </c>
      <c r="M847" t="s">
        <v>139</v>
      </c>
    </row>
    <row r="848" spans="1:13" x14ac:dyDescent="0.3">
      <c r="A848" t="s">
        <v>40</v>
      </c>
      <c r="B848">
        <v>0.32</v>
      </c>
      <c r="C848">
        <v>0.78</v>
      </c>
      <c r="D848">
        <v>0.90490000000000004</v>
      </c>
      <c r="E848" t="s">
        <v>15</v>
      </c>
      <c r="F848" t="s">
        <v>15</v>
      </c>
      <c r="G848" t="s">
        <v>98</v>
      </c>
      <c r="H848">
        <v>2020</v>
      </c>
      <c r="I848">
        <v>1.1599999999999999</v>
      </c>
      <c r="J848">
        <v>0.90479999999999994</v>
      </c>
      <c r="K848">
        <v>0.37119999999999997</v>
      </c>
      <c r="L848">
        <v>0.53359999999999996</v>
      </c>
      <c r="M848" t="s">
        <v>131</v>
      </c>
    </row>
    <row r="849" spans="1:13" x14ac:dyDescent="0.3">
      <c r="A849" t="s">
        <v>40</v>
      </c>
      <c r="B849">
        <v>0.32</v>
      </c>
      <c r="C849">
        <v>0.78</v>
      </c>
      <c r="D849">
        <v>0.90490000000000004</v>
      </c>
      <c r="E849" t="s">
        <v>15</v>
      </c>
      <c r="F849" t="s">
        <v>15</v>
      </c>
      <c r="G849" t="s">
        <v>100</v>
      </c>
      <c r="H849">
        <v>2020</v>
      </c>
      <c r="I849">
        <v>0.4</v>
      </c>
      <c r="J849">
        <v>0.31200000000000006</v>
      </c>
      <c r="K849">
        <v>0.128</v>
      </c>
      <c r="L849">
        <v>0.18400000000000005</v>
      </c>
      <c r="M849" t="s">
        <v>132</v>
      </c>
    </row>
    <row r="850" spans="1:13" x14ac:dyDescent="0.3">
      <c r="A850" t="s">
        <v>40</v>
      </c>
      <c r="B850">
        <v>0.32</v>
      </c>
      <c r="C850">
        <v>0.78</v>
      </c>
      <c r="D850">
        <v>0.90490000000000004</v>
      </c>
      <c r="E850" t="s">
        <v>15</v>
      </c>
      <c r="F850" t="s">
        <v>15</v>
      </c>
      <c r="G850" t="s">
        <v>101</v>
      </c>
      <c r="H850">
        <v>2020</v>
      </c>
      <c r="I850">
        <v>0.69</v>
      </c>
      <c r="J850">
        <v>0.53820000000000001</v>
      </c>
      <c r="K850">
        <v>0.2208</v>
      </c>
      <c r="L850">
        <v>0.31740000000000002</v>
      </c>
      <c r="M850" t="s">
        <v>133</v>
      </c>
    </row>
    <row r="851" spans="1:13" x14ac:dyDescent="0.3">
      <c r="A851" t="s">
        <v>40</v>
      </c>
      <c r="B851">
        <v>0.32</v>
      </c>
      <c r="C851">
        <v>0.78</v>
      </c>
      <c r="D851">
        <v>0.90490000000000004</v>
      </c>
      <c r="E851" t="s">
        <v>15</v>
      </c>
      <c r="F851" t="s">
        <v>15</v>
      </c>
      <c r="G851" t="s">
        <v>102</v>
      </c>
      <c r="H851">
        <v>2020</v>
      </c>
      <c r="I851">
        <v>0</v>
      </c>
      <c r="J851">
        <v>0</v>
      </c>
      <c r="K851">
        <v>0</v>
      </c>
      <c r="L851">
        <v>0</v>
      </c>
      <c r="M851" t="s">
        <v>134</v>
      </c>
    </row>
    <row r="852" spans="1:13" x14ac:dyDescent="0.3">
      <c r="A852" t="s">
        <v>40</v>
      </c>
      <c r="B852">
        <v>0.32</v>
      </c>
      <c r="C852">
        <v>0.78</v>
      </c>
      <c r="D852">
        <v>0.90490000000000004</v>
      </c>
      <c r="E852" t="s">
        <v>15</v>
      </c>
      <c r="F852" t="s">
        <v>15</v>
      </c>
      <c r="G852" t="s">
        <v>103</v>
      </c>
      <c r="H852">
        <v>2020</v>
      </c>
      <c r="I852">
        <v>10.35</v>
      </c>
      <c r="J852">
        <v>8.0730000000000004</v>
      </c>
      <c r="K852">
        <v>3.3119999999999998</v>
      </c>
      <c r="L852">
        <v>4.761000000000001</v>
      </c>
      <c r="M852" t="s">
        <v>135</v>
      </c>
    </row>
    <row r="853" spans="1:13" x14ac:dyDescent="0.3">
      <c r="A853" t="s">
        <v>40</v>
      </c>
      <c r="B853">
        <v>0.32</v>
      </c>
      <c r="C853">
        <v>0.78</v>
      </c>
      <c r="D853">
        <v>0.90490000000000004</v>
      </c>
      <c r="E853" t="s">
        <v>15</v>
      </c>
      <c r="F853" t="s">
        <v>15</v>
      </c>
      <c r="G853" t="s">
        <v>104</v>
      </c>
      <c r="H853">
        <v>2020</v>
      </c>
      <c r="I853">
        <v>1.1200000000000001</v>
      </c>
      <c r="J853">
        <v>0.87360000000000015</v>
      </c>
      <c r="K853">
        <v>0.35840000000000005</v>
      </c>
      <c r="L853">
        <v>0.5152000000000001</v>
      </c>
      <c r="M853" t="s">
        <v>136</v>
      </c>
    </row>
    <row r="854" spans="1:13" x14ac:dyDescent="0.3">
      <c r="A854" t="s">
        <v>40</v>
      </c>
      <c r="B854">
        <v>0.32</v>
      </c>
      <c r="C854">
        <v>0.78</v>
      </c>
      <c r="D854">
        <v>0.90490000000000004</v>
      </c>
      <c r="E854" t="s">
        <v>15</v>
      </c>
      <c r="F854" t="s">
        <v>15</v>
      </c>
      <c r="G854" t="s">
        <v>105</v>
      </c>
      <c r="H854">
        <v>2020</v>
      </c>
      <c r="I854">
        <v>0.23</v>
      </c>
      <c r="J854">
        <v>0.1794</v>
      </c>
      <c r="K854">
        <v>7.3599999999999999E-2</v>
      </c>
      <c r="L854">
        <v>0.10580000000000001</v>
      </c>
      <c r="M854" t="s">
        <v>137</v>
      </c>
    </row>
    <row r="855" spans="1:13" x14ac:dyDescent="0.3">
      <c r="A855" t="s">
        <v>40</v>
      </c>
      <c r="B855">
        <v>0.32</v>
      </c>
      <c r="C855">
        <v>0.78</v>
      </c>
      <c r="D855">
        <v>0.90490000000000004</v>
      </c>
      <c r="E855" t="s">
        <v>15</v>
      </c>
      <c r="F855" t="s">
        <v>15</v>
      </c>
      <c r="G855" t="s">
        <v>106</v>
      </c>
      <c r="H855">
        <v>2020</v>
      </c>
      <c r="I855">
        <v>4.13</v>
      </c>
      <c r="J855">
        <v>3.2214</v>
      </c>
      <c r="K855">
        <v>1.3215999999999999</v>
      </c>
      <c r="L855">
        <v>1.8998000000000002</v>
      </c>
      <c r="M855" t="s">
        <v>138</v>
      </c>
    </row>
    <row r="856" spans="1:13" x14ac:dyDescent="0.3">
      <c r="A856" t="s">
        <v>40</v>
      </c>
      <c r="B856">
        <v>0.32</v>
      </c>
      <c r="C856">
        <v>0.78</v>
      </c>
      <c r="D856">
        <v>0.90490000000000004</v>
      </c>
      <c r="E856" t="s">
        <v>15</v>
      </c>
      <c r="F856" t="s">
        <v>15</v>
      </c>
      <c r="G856" t="s">
        <v>107</v>
      </c>
      <c r="H856">
        <v>2021</v>
      </c>
      <c r="I856">
        <v>1.66</v>
      </c>
      <c r="J856">
        <v>1.2948</v>
      </c>
      <c r="K856">
        <v>0.53120000000000001</v>
      </c>
      <c r="L856">
        <v>0.76359999999999995</v>
      </c>
      <c r="M856" t="s">
        <v>139</v>
      </c>
    </row>
    <row r="857" spans="1:13" x14ac:dyDescent="0.3">
      <c r="A857" t="s">
        <v>40</v>
      </c>
      <c r="B857">
        <v>0.23419999999999999</v>
      </c>
      <c r="C857">
        <v>0.54530000000000001</v>
      </c>
      <c r="D857">
        <v>0</v>
      </c>
      <c r="E857" t="s">
        <v>16</v>
      </c>
      <c r="F857" t="s">
        <v>16</v>
      </c>
      <c r="G857" t="s">
        <v>98</v>
      </c>
      <c r="H857">
        <v>2020</v>
      </c>
      <c r="I857">
        <v>0.45</v>
      </c>
      <c r="J857">
        <v>0.24538500000000002</v>
      </c>
      <c r="K857">
        <v>0.10539</v>
      </c>
      <c r="L857">
        <v>0.13999500000000004</v>
      </c>
      <c r="M857" t="s">
        <v>131</v>
      </c>
    </row>
    <row r="858" spans="1:13" x14ac:dyDescent="0.3">
      <c r="A858" t="s">
        <v>40</v>
      </c>
      <c r="B858">
        <v>0.23419999999999999</v>
      </c>
      <c r="C858">
        <v>0.54530000000000001</v>
      </c>
      <c r="D858">
        <v>0</v>
      </c>
      <c r="E858" t="s">
        <v>16</v>
      </c>
      <c r="F858" t="s">
        <v>16</v>
      </c>
      <c r="G858" t="s">
        <v>100</v>
      </c>
      <c r="H858">
        <v>2020</v>
      </c>
      <c r="I858">
        <v>0.87</v>
      </c>
      <c r="J858">
        <v>0.47441100000000003</v>
      </c>
      <c r="K858">
        <v>0.20375399999999999</v>
      </c>
      <c r="L858">
        <v>0.27065700000000004</v>
      </c>
      <c r="M858" t="s">
        <v>132</v>
      </c>
    </row>
    <row r="859" spans="1:13" x14ac:dyDescent="0.3">
      <c r="A859" t="s">
        <v>40</v>
      </c>
      <c r="B859">
        <v>0.23419999999999999</v>
      </c>
      <c r="C859">
        <v>0.54530000000000001</v>
      </c>
      <c r="D859">
        <v>0</v>
      </c>
      <c r="E859" t="s">
        <v>16</v>
      </c>
      <c r="F859" t="s">
        <v>16</v>
      </c>
      <c r="G859" t="s">
        <v>101</v>
      </c>
      <c r="H859">
        <v>2020</v>
      </c>
      <c r="I859">
        <v>0.02</v>
      </c>
      <c r="J859">
        <v>1.0906000000000001E-2</v>
      </c>
      <c r="K859">
        <v>4.6839999999999998E-3</v>
      </c>
      <c r="L859">
        <v>6.222000000000001E-3</v>
      </c>
      <c r="M859" t="s">
        <v>133</v>
      </c>
    </row>
    <row r="860" spans="1:13" x14ac:dyDescent="0.3">
      <c r="A860" t="s">
        <v>40</v>
      </c>
      <c r="B860">
        <v>0.23419999999999999</v>
      </c>
      <c r="C860">
        <v>0.54530000000000001</v>
      </c>
      <c r="D860">
        <v>0</v>
      </c>
      <c r="E860" t="s">
        <v>16</v>
      </c>
      <c r="F860" t="s">
        <v>16</v>
      </c>
      <c r="G860" t="s">
        <v>102</v>
      </c>
      <c r="H860">
        <v>2020</v>
      </c>
      <c r="I860">
        <v>0</v>
      </c>
      <c r="J860">
        <v>0</v>
      </c>
      <c r="K860">
        <v>0</v>
      </c>
      <c r="L860">
        <v>0</v>
      </c>
      <c r="M860" t="s">
        <v>134</v>
      </c>
    </row>
    <row r="861" spans="1:13" x14ac:dyDescent="0.3">
      <c r="A861" t="s">
        <v>40</v>
      </c>
      <c r="B861">
        <v>0.23419999999999999</v>
      </c>
      <c r="C861">
        <v>0.54530000000000001</v>
      </c>
      <c r="D861">
        <v>0</v>
      </c>
      <c r="E861" t="s">
        <v>16</v>
      </c>
      <c r="F861" t="s">
        <v>16</v>
      </c>
      <c r="G861" t="s">
        <v>103</v>
      </c>
      <c r="H861">
        <v>2020</v>
      </c>
      <c r="I861">
        <v>3.28</v>
      </c>
      <c r="J861">
        <v>1.788584</v>
      </c>
      <c r="K861">
        <v>0.76817599999999997</v>
      </c>
      <c r="L861">
        <v>1.020408</v>
      </c>
      <c r="M861" t="s">
        <v>135</v>
      </c>
    </row>
    <row r="862" spans="1:13" x14ac:dyDescent="0.3">
      <c r="A862" t="s">
        <v>40</v>
      </c>
      <c r="B862">
        <v>0.23419999999999999</v>
      </c>
      <c r="C862">
        <v>0.54530000000000001</v>
      </c>
      <c r="D862">
        <v>0</v>
      </c>
      <c r="E862" t="s">
        <v>16</v>
      </c>
      <c r="F862" t="s">
        <v>16</v>
      </c>
      <c r="G862" t="s">
        <v>104</v>
      </c>
      <c r="H862">
        <v>2020</v>
      </c>
      <c r="I862">
        <v>1.1100000000000001</v>
      </c>
      <c r="J862">
        <v>0.60528300000000002</v>
      </c>
      <c r="K862">
        <v>0.25996200000000003</v>
      </c>
      <c r="L862">
        <v>0.34532099999999999</v>
      </c>
      <c r="M862" t="s">
        <v>136</v>
      </c>
    </row>
    <row r="863" spans="1:13" x14ac:dyDescent="0.3">
      <c r="A863" t="s">
        <v>40</v>
      </c>
      <c r="B863">
        <v>0.23419999999999999</v>
      </c>
      <c r="C863">
        <v>0.54530000000000001</v>
      </c>
      <c r="D863">
        <v>0</v>
      </c>
      <c r="E863" t="s">
        <v>16</v>
      </c>
      <c r="F863" t="s">
        <v>16</v>
      </c>
      <c r="G863" t="s">
        <v>105</v>
      </c>
      <c r="H863">
        <v>2020</v>
      </c>
      <c r="I863">
        <v>0.09</v>
      </c>
      <c r="J863">
        <v>4.9076999999999996E-2</v>
      </c>
      <c r="K863">
        <v>2.1078E-2</v>
      </c>
      <c r="L863">
        <v>2.7998999999999996E-2</v>
      </c>
      <c r="M863" t="s">
        <v>137</v>
      </c>
    </row>
    <row r="864" spans="1:13" x14ac:dyDescent="0.3">
      <c r="A864" t="s">
        <v>40</v>
      </c>
      <c r="B864">
        <v>0.23419999999999999</v>
      </c>
      <c r="C864">
        <v>0.54530000000000001</v>
      </c>
      <c r="D864">
        <v>0</v>
      </c>
      <c r="E864" t="s">
        <v>16</v>
      </c>
      <c r="F864" t="s">
        <v>16</v>
      </c>
      <c r="G864" t="s">
        <v>106</v>
      </c>
      <c r="H864">
        <v>2020</v>
      </c>
      <c r="I864">
        <v>0</v>
      </c>
      <c r="J864">
        <v>0</v>
      </c>
      <c r="K864">
        <v>0</v>
      </c>
      <c r="L864">
        <v>0</v>
      </c>
      <c r="M864" t="s">
        <v>138</v>
      </c>
    </row>
    <row r="865" spans="1:13" x14ac:dyDescent="0.3">
      <c r="A865" t="s">
        <v>40</v>
      </c>
      <c r="B865">
        <v>0.23419999999999999</v>
      </c>
      <c r="C865">
        <v>0.54530000000000001</v>
      </c>
      <c r="D865">
        <v>0</v>
      </c>
      <c r="E865" t="s">
        <v>16</v>
      </c>
      <c r="F865" t="s">
        <v>16</v>
      </c>
      <c r="G865" t="s">
        <v>107</v>
      </c>
      <c r="H865">
        <v>2021</v>
      </c>
      <c r="I865">
        <v>0</v>
      </c>
      <c r="J865">
        <v>0</v>
      </c>
      <c r="K865">
        <v>0</v>
      </c>
      <c r="L865">
        <v>0</v>
      </c>
      <c r="M865" t="s">
        <v>139</v>
      </c>
    </row>
    <row r="866" spans="1:13" x14ac:dyDescent="0.3">
      <c r="A866" t="s">
        <v>41</v>
      </c>
      <c r="B866">
        <v>29.124300000000002</v>
      </c>
      <c r="C866">
        <v>32.270200000000003</v>
      </c>
      <c r="D866">
        <v>34.712299999999999</v>
      </c>
      <c r="E866" t="s">
        <v>112</v>
      </c>
      <c r="F866" t="s">
        <v>112</v>
      </c>
      <c r="G866" t="s">
        <v>98</v>
      </c>
      <c r="H866">
        <v>2020</v>
      </c>
      <c r="I866">
        <v>0</v>
      </c>
      <c r="J866">
        <v>0</v>
      </c>
      <c r="K866">
        <v>0</v>
      </c>
      <c r="L866">
        <v>0</v>
      </c>
      <c r="M866" t="s">
        <v>131</v>
      </c>
    </row>
    <row r="867" spans="1:13" x14ac:dyDescent="0.3">
      <c r="A867" t="s">
        <v>41</v>
      </c>
      <c r="B867">
        <v>29.124300000000002</v>
      </c>
      <c r="C867">
        <v>32.270200000000003</v>
      </c>
      <c r="D867">
        <v>34.712299999999999</v>
      </c>
      <c r="E867" t="s">
        <v>112</v>
      </c>
      <c r="F867" t="s">
        <v>112</v>
      </c>
      <c r="G867" t="s">
        <v>100</v>
      </c>
      <c r="H867">
        <v>2020</v>
      </c>
      <c r="I867">
        <v>0.13</v>
      </c>
      <c r="J867">
        <v>4.1951260000000001</v>
      </c>
      <c r="K867">
        <v>3.7861590000000005</v>
      </c>
      <c r="L867">
        <v>0.40896699999999964</v>
      </c>
      <c r="M867" t="s">
        <v>132</v>
      </c>
    </row>
    <row r="868" spans="1:13" x14ac:dyDescent="0.3">
      <c r="A868" t="s">
        <v>41</v>
      </c>
      <c r="B868">
        <v>29.124300000000002</v>
      </c>
      <c r="C868">
        <v>32.270200000000003</v>
      </c>
      <c r="D868">
        <v>34.712299999999999</v>
      </c>
      <c r="E868" t="s">
        <v>112</v>
      </c>
      <c r="F868" t="s">
        <v>112</v>
      </c>
      <c r="G868" t="s">
        <v>101</v>
      </c>
      <c r="H868">
        <v>2020</v>
      </c>
      <c r="I868">
        <v>4.1500000000000004</v>
      </c>
      <c r="J868">
        <v>133.92133000000001</v>
      </c>
      <c r="K868">
        <v>120.86584500000002</v>
      </c>
      <c r="L868">
        <v>13.05548499999999</v>
      </c>
      <c r="M868" t="s">
        <v>133</v>
      </c>
    </row>
    <row r="869" spans="1:13" x14ac:dyDescent="0.3">
      <c r="A869" t="s">
        <v>41</v>
      </c>
      <c r="B869">
        <v>29.124300000000002</v>
      </c>
      <c r="C869">
        <v>32.270200000000003</v>
      </c>
      <c r="D869">
        <v>34.712299999999999</v>
      </c>
      <c r="E869" t="s">
        <v>112</v>
      </c>
      <c r="F869" t="s">
        <v>112</v>
      </c>
      <c r="G869" t="s">
        <v>102</v>
      </c>
      <c r="H869">
        <v>2020</v>
      </c>
      <c r="I869">
        <v>0</v>
      </c>
      <c r="J869">
        <v>0</v>
      </c>
      <c r="K869">
        <v>0</v>
      </c>
      <c r="L869">
        <v>0</v>
      </c>
      <c r="M869" t="s">
        <v>134</v>
      </c>
    </row>
    <row r="870" spans="1:13" x14ac:dyDescent="0.3">
      <c r="A870" t="s">
        <v>41</v>
      </c>
      <c r="B870">
        <v>29.124300000000002</v>
      </c>
      <c r="C870">
        <v>32.270200000000003</v>
      </c>
      <c r="D870">
        <v>34.712299999999999</v>
      </c>
      <c r="E870" t="s">
        <v>112</v>
      </c>
      <c r="F870" t="s">
        <v>112</v>
      </c>
      <c r="G870" t="s">
        <v>103</v>
      </c>
      <c r="H870">
        <v>2020</v>
      </c>
      <c r="I870">
        <v>0</v>
      </c>
      <c r="J870">
        <v>0</v>
      </c>
      <c r="K870">
        <v>0</v>
      </c>
      <c r="L870">
        <v>0</v>
      </c>
      <c r="M870" t="s">
        <v>135</v>
      </c>
    </row>
    <row r="871" spans="1:13" x14ac:dyDescent="0.3">
      <c r="A871" t="s">
        <v>41</v>
      </c>
      <c r="B871">
        <v>29.124300000000002</v>
      </c>
      <c r="C871">
        <v>32.270200000000003</v>
      </c>
      <c r="D871">
        <v>34.712299999999999</v>
      </c>
      <c r="E871" t="s">
        <v>112</v>
      </c>
      <c r="F871" t="s">
        <v>112</v>
      </c>
      <c r="G871" t="s">
        <v>104</v>
      </c>
      <c r="H871">
        <v>2020</v>
      </c>
      <c r="I871">
        <v>0.08</v>
      </c>
      <c r="J871">
        <v>2.5816160000000004</v>
      </c>
      <c r="K871">
        <v>2.3299440000000002</v>
      </c>
      <c r="L871">
        <v>0.25167200000000012</v>
      </c>
      <c r="M871" t="s">
        <v>136</v>
      </c>
    </row>
    <row r="872" spans="1:13" x14ac:dyDescent="0.3">
      <c r="A872" t="s">
        <v>41</v>
      </c>
      <c r="B872">
        <v>29.124300000000002</v>
      </c>
      <c r="C872">
        <v>32.270200000000003</v>
      </c>
      <c r="D872">
        <v>34.712299999999999</v>
      </c>
      <c r="E872" t="s">
        <v>112</v>
      </c>
      <c r="F872" t="s">
        <v>112</v>
      </c>
      <c r="G872" t="s">
        <v>105</v>
      </c>
      <c r="H872">
        <v>2020</v>
      </c>
      <c r="I872">
        <v>3.74</v>
      </c>
      <c r="J872">
        <v>120.69054800000002</v>
      </c>
      <c r="K872">
        <v>108.92488200000001</v>
      </c>
      <c r="L872">
        <v>11.76566600000001</v>
      </c>
      <c r="M872" t="s">
        <v>137</v>
      </c>
    </row>
    <row r="873" spans="1:13" x14ac:dyDescent="0.3">
      <c r="A873" t="s">
        <v>41</v>
      </c>
      <c r="B873">
        <v>29.124300000000002</v>
      </c>
      <c r="C873">
        <v>32.270200000000003</v>
      </c>
      <c r="D873">
        <v>34.712299999999999</v>
      </c>
      <c r="E873" t="s">
        <v>112</v>
      </c>
      <c r="F873" t="s">
        <v>112</v>
      </c>
      <c r="G873" t="s">
        <v>106</v>
      </c>
      <c r="H873">
        <v>2020</v>
      </c>
      <c r="I873">
        <v>0.42</v>
      </c>
      <c r="J873">
        <v>13.553484000000001</v>
      </c>
      <c r="K873">
        <v>12.232206</v>
      </c>
      <c r="L873">
        <v>1.3212780000000013</v>
      </c>
      <c r="M873" t="s">
        <v>138</v>
      </c>
    </row>
    <row r="874" spans="1:13" x14ac:dyDescent="0.3">
      <c r="A874" t="s">
        <v>41</v>
      </c>
      <c r="B874">
        <v>29.124300000000002</v>
      </c>
      <c r="C874">
        <v>32.270200000000003</v>
      </c>
      <c r="D874">
        <v>34.712299999999999</v>
      </c>
      <c r="E874" t="s">
        <v>112</v>
      </c>
      <c r="F874" t="s">
        <v>112</v>
      </c>
      <c r="G874" t="s">
        <v>107</v>
      </c>
      <c r="H874">
        <v>2021</v>
      </c>
      <c r="I874">
        <v>0.67</v>
      </c>
      <c r="J874">
        <v>21.621034000000002</v>
      </c>
      <c r="K874">
        <v>19.513281000000003</v>
      </c>
      <c r="L874">
        <v>2.1077529999999989</v>
      </c>
      <c r="M874" t="s">
        <v>139</v>
      </c>
    </row>
    <row r="875" spans="1:13" x14ac:dyDescent="0.3">
      <c r="A875" t="s">
        <v>41</v>
      </c>
      <c r="B875">
        <v>100.9491</v>
      </c>
      <c r="C875">
        <v>114.9868</v>
      </c>
      <c r="D875">
        <v>126.19</v>
      </c>
      <c r="E875" t="s">
        <v>115</v>
      </c>
      <c r="F875" t="s">
        <v>115</v>
      </c>
      <c r="G875" t="s">
        <v>98</v>
      </c>
      <c r="H875">
        <v>2020</v>
      </c>
      <c r="I875">
        <v>0.54</v>
      </c>
      <c r="J875">
        <v>62.092872000000007</v>
      </c>
      <c r="K875">
        <v>54.512514000000003</v>
      </c>
      <c r="L875">
        <v>7.5803580000000039</v>
      </c>
      <c r="M875" t="s">
        <v>131</v>
      </c>
    </row>
    <row r="876" spans="1:13" x14ac:dyDescent="0.3">
      <c r="A876" t="s">
        <v>41</v>
      </c>
      <c r="B876">
        <v>100.9491</v>
      </c>
      <c r="C876">
        <v>114.9868</v>
      </c>
      <c r="D876">
        <v>126.19</v>
      </c>
      <c r="E876" t="s">
        <v>115</v>
      </c>
      <c r="F876" t="s">
        <v>115</v>
      </c>
      <c r="G876" t="s">
        <v>100</v>
      </c>
      <c r="H876">
        <v>2020</v>
      </c>
      <c r="I876">
        <v>2.1800000000000002</v>
      </c>
      <c r="J876">
        <v>250.67122400000002</v>
      </c>
      <c r="K876">
        <v>220.06903800000001</v>
      </c>
      <c r="L876">
        <v>30.602186000000017</v>
      </c>
      <c r="M876" t="s">
        <v>132</v>
      </c>
    </row>
    <row r="877" spans="1:13" x14ac:dyDescent="0.3">
      <c r="A877" t="s">
        <v>41</v>
      </c>
      <c r="B877">
        <v>100.9491</v>
      </c>
      <c r="C877">
        <v>114.9868</v>
      </c>
      <c r="D877">
        <v>126.19</v>
      </c>
      <c r="E877" t="s">
        <v>115</v>
      </c>
      <c r="F877" t="s">
        <v>115</v>
      </c>
      <c r="G877" t="s">
        <v>101</v>
      </c>
      <c r="H877">
        <v>2020</v>
      </c>
      <c r="I877">
        <v>0</v>
      </c>
      <c r="J877">
        <v>0</v>
      </c>
      <c r="K877">
        <v>0</v>
      </c>
      <c r="L877">
        <v>0</v>
      </c>
      <c r="M877" t="s">
        <v>133</v>
      </c>
    </row>
    <row r="878" spans="1:13" x14ac:dyDescent="0.3">
      <c r="A878" t="s">
        <v>41</v>
      </c>
      <c r="B878">
        <v>100.9491</v>
      </c>
      <c r="C878">
        <v>114.9868</v>
      </c>
      <c r="D878">
        <v>126.19</v>
      </c>
      <c r="E878" t="s">
        <v>115</v>
      </c>
      <c r="F878" t="s">
        <v>115</v>
      </c>
      <c r="G878" t="s">
        <v>102</v>
      </c>
      <c r="H878">
        <v>2020</v>
      </c>
      <c r="I878">
        <v>5.36</v>
      </c>
      <c r="J878">
        <v>616.32924800000001</v>
      </c>
      <c r="K878">
        <v>541.087176</v>
      </c>
      <c r="L878">
        <v>75.242072000000007</v>
      </c>
      <c r="M878" t="s">
        <v>134</v>
      </c>
    </row>
    <row r="879" spans="1:13" x14ac:dyDescent="0.3">
      <c r="A879" t="s">
        <v>41</v>
      </c>
      <c r="B879">
        <v>100.9491</v>
      </c>
      <c r="C879">
        <v>114.9868</v>
      </c>
      <c r="D879">
        <v>126.19</v>
      </c>
      <c r="E879" t="s">
        <v>115</v>
      </c>
      <c r="F879" t="s">
        <v>115</v>
      </c>
      <c r="G879" t="s">
        <v>103</v>
      </c>
      <c r="H879">
        <v>2020</v>
      </c>
      <c r="I879">
        <v>0</v>
      </c>
      <c r="J879">
        <v>0</v>
      </c>
      <c r="K879">
        <v>0</v>
      </c>
      <c r="L879">
        <v>0</v>
      </c>
      <c r="M879" t="s">
        <v>135</v>
      </c>
    </row>
    <row r="880" spans="1:13" x14ac:dyDescent="0.3">
      <c r="A880" t="s">
        <v>41</v>
      </c>
      <c r="B880">
        <v>100.9491</v>
      </c>
      <c r="C880">
        <v>114.9868</v>
      </c>
      <c r="D880">
        <v>126.19</v>
      </c>
      <c r="E880" t="s">
        <v>115</v>
      </c>
      <c r="F880" t="s">
        <v>115</v>
      </c>
      <c r="G880" t="s">
        <v>104</v>
      </c>
      <c r="H880">
        <v>2020</v>
      </c>
      <c r="I880">
        <v>0</v>
      </c>
      <c r="J880">
        <v>0</v>
      </c>
      <c r="K880">
        <v>0</v>
      </c>
      <c r="L880">
        <v>0</v>
      </c>
      <c r="M880" t="s">
        <v>136</v>
      </c>
    </row>
    <row r="881" spans="1:13" x14ac:dyDescent="0.3">
      <c r="A881" t="s">
        <v>41</v>
      </c>
      <c r="B881">
        <v>100.9491</v>
      </c>
      <c r="C881">
        <v>114.9868</v>
      </c>
      <c r="D881">
        <v>126.19</v>
      </c>
      <c r="E881" t="s">
        <v>115</v>
      </c>
      <c r="F881" t="s">
        <v>115</v>
      </c>
      <c r="G881" t="s">
        <v>105</v>
      </c>
      <c r="H881">
        <v>2020</v>
      </c>
      <c r="I881">
        <v>5.41</v>
      </c>
      <c r="J881">
        <v>622.07858800000008</v>
      </c>
      <c r="K881">
        <v>546.13463100000001</v>
      </c>
      <c r="L881">
        <v>75.943957000000069</v>
      </c>
      <c r="M881" t="s">
        <v>137</v>
      </c>
    </row>
    <row r="882" spans="1:13" x14ac:dyDescent="0.3">
      <c r="A882" t="s">
        <v>41</v>
      </c>
      <c r="B882">
        <v>100.9491</v>
      </c>
      <c r="C882">
        <v>114.9868</v>
      </c>
      <c r="D882">
        <v>126.19</v>
      </c>
      <c r="E882" t="s">
        <v>115</v>
      </c>
      <c r="F882" t="s">
        <v>115</v>
      </c>
      <c r="G882" t="s">
        <v>106</v>
      </c>
      <c r="H882">
        <v>2020</v>
      </c>
      <c r="I882">
        <v>0</v>
      </c>
      <c r="J882">
        <v>0</v>
      </c>
      <c r="K882">
        <v>0</v>
      </c>
      <c r="L882">
        <v>0</v>
      </c>
      <c r="M882" t="s">
        <v>138</v>
      </c>
    </row>
    <row r="883" spans="1:13" x14ac:dyDescent="0.3">
      <c r="A883" t="s">
        <v>41</v>
      </c>
      <c r="B883">
        <v>100.9491</v>
      </c>
      <c r="C883">
        <v>114.9868</v>
      </c>
      <c r="D883">
        <v>126.19</v>
      </c>
      <c r="E883" t="s">
        <v>115</v>
      </c>
      <c r="F883" t="s">
        <v>115</v>
      </c>
      <c r="G883" t="s">
        <v>107</v>
      </c>
      <c r="H883">
        <v>2021</v>
      </c>
      <c r="I883">
        <v>0</v>
      </c>
      <c r="J883">
        <v>0</v>
      </c>
      <c r="K883">
        <v>0</v>
      </c>
      <c r="L883">
        <v>0</v>
      </c>
      <c r="M883" t="s">
        <v>139</v>
      </c>
    </row>
    <row r="884" spans="1:13" x14ac:dyDescent="0.3">
      <c r="A884" t="s">
        <v>41</v>
      </c>
      <c r="B884">
        <v>44.231299999999997</v>
      </c>
      <c r="C884">
        <v>56.970999999999997</v>
      </c>
      <c r="D884">
        <v>61.454799999999999</v>
      </c>
      <c r="E884" t="s">
        <v>15</v>
      </c>
      <c r="F884" t="s">
        <v>15</v>
      </c>
      <c r="G884" t="s">
        <v>98</v>
      </c>
      <c r="H884">
        <v>2020</v>
      </c>
      <c r="I884">
        <v>0.71</v>
      </c>
      <c r="J884">
        <v>40.449409999999993</v>
      </c>
      <c r="K884">
        <v>31.404222999999998</v>
      </c>
      <c r="L884">
        <v>9.045186999999995</v>
      </c>
      <c r="M884" t="s">
        <v>131</v>
      </c>
    </row>
    <row r="885" spans="1:13" x14ac:dyDescent="0.3">
      <c r="A885" t="s">
        <v>41</v>
      </c>
      <c r="B885">
        <v>44.231299999999997</v>
      </c>
      <c r="C885">
        <v>56.970999999999997</v>
      </c>
      <c r="D885">
        <v>61.454799999999999</v>
      </c>
      <c r="E885" t="s">
        <v>15</v>
      </c>
      <c r="F885" t="s">
        <v>15</v>
      </c>
      <c r="G885" t="s">
        <v>100</v>
      </c>
      <c r="H885">
        <v>2020</v>
      </c>
      <c r="I885">
        <v>2.66</v>
      </c>
      <c r="J885">
        <v>151.54285999999999</v>
      </c>
      <c r="K885">
        <v>117.655258</v>
      </c>
      <c r="L885">
        <v>33.887601999999987</v>
      </c>
      <c r="M885" t="s">
        <v>132</v>
      </c>
    </row>
    <row r="886" spans="1:13" x14ac:dyDescent="0.3">
      <c r="A886" t="s">
        <v>41</v>
      </c>
      <c r="B886">
        <v>44.231299999999997</v>
      </c>
      <c r="C886">
        <v>56.970999999999997</v>
      </c>
      <c r="D886">
        <v>61.454799999999999</v>
      </c>
      <c r="E886" t="s">
        <v>15</v>
      </c>
      <c r="F886" t="s">
        <v>15</v>
      </c>
      <c r="G886" t="s">
        <v>101</v>
      </c>
      <c r="H886">
        <v>2020</v>
      </c>
      <c r="I886">
        <v>0</v>
      </c>
      <c r="J886">
        <v>0</v>
      </c>
      <c r="K886">
        <v>0</v>
      </c>
      <c r="L886">
        <v>0</v>
      </c>
      <c r="M886" t="s">
        <v>133</v>
      </c>
    </row>
    <row r="887" spans="1:13" x14ac:dyDescent="0.3">
      <c r="A887" t="s">
        <v>41</v>
      </c>
      <c r="B887">
        <v>44.231299999999997</v>
      </c>
      <c r="C887">
        <v>56.970999999999997</v>
      </c>
      <c r="D887">
        <v>61.454799999999999</v>
      </c>
      <c r="E887" t="s">
        <v>15</v>
      </c>
      <c r="F887" t="s">
        <v>15</v>
      </c>
      <c r="G887" t="s">
        <v>102</v>
      </c>
      <c r="H887">
        <v>2020</v>
      </c>
      <c r="I887">
        <v>0.49</v>
      </c>
      <c r="J887">
        <v>27.915789999999998</v>
      </c>
      <c r="K887">
        <v>21.673337</v>
      </c>
      <c r="L887">
        <v>6.2424529999999976</v>
      </c>
      <c r="M887" t="s">
        <v>134</v>
      </c>
    </row>
    <row r="888" spans="1:13" x14ac:dyDescent="0.3">
      <c r="A888" t="s">
        <v>41</v>
      </c>
      <c r="B888">
        <v>44.231299999999997</v>
      </c>
      <c r="C888">
        <v>56.970999999999997</v>
      </c>
      <c r="D888">
        <v>61.454799999999999</v>
      </c>
      <c r="E888" t="s">
        <v>15</v>
      </c>
      <c r="F888" t="s">
        <v>15</v>
      </c>
      <c r="G888" t="s">
        <v>103</v>
      </c>
      <c r="H888">
        <v>2020</v>
      </c>
      <c r="I888">
        <v>0</v>
      </c>
      <c r="J888">
        <v>0</v>
      </c>
      <c r="K888">
        <v>0</v>
      </c>
      <c r="L888">
        <v>0</v>
      </c>
      <c r="M888" t="s">
        <v>135</v>
      </c>
    </row>
    <row r="889" spans="1:13" x14ac:dyDescent="0.3">
      <c r="A889" t="s">
        <v>41</v>
      </c>
      <c r="B889">
        <v>44.231299999999997</v>
      </c>
      <c r="C889">
        <v>56.970999999999997</v>
      </c>
      <c r="D889">
        <v>61.454799999999999</v>
      </c>
      <c r="E889" t="s">
        <v>15</v>
      </c>
      <c r="F889" t="s">
        <v>15</v>
      </c>
      <c r="G889" t="s">
        <v>104</v>
      </c>
      <c r="H889">
        <v>2020</v>
      </c>
      <c r="I889">
        <v>0</v>
      </c>
      <c r="J889">
        <v>0</v>
      </c>
      <c r="K889">
        <v>0</v>
      </c>
      <c r="L889">
        <v>0</v>
      </c>
      <c r="M889" t="s">
        <v>136</v>
      </c>
    </row>
    <row r="890" spans="1:13" x14ac:dyDescent="0.3">
      <c r="A890" t="s">
        <v>41</v>
      </c>
      <c r="B890">
        <v>44.231299999999997</v>
      </c>
      <c r="C890">
        <v>56.970999999999997</v>
      </c>
      <c r="D890">
        <v>61.454799999999999</v>
      </c>
      <c r="E890" t="s">
        <v>15</v>
      </c>
      <c r="F890" t="s">
        <v>15</v>
      </c>
      <c r="G890" t="s">
        <v>105</v>
      </c>
      <c r="H890">
        <v>2020</v>
      </c>
      <c r="I890">
        <v>0</v>
      </c>
      <c r="J890">
        <v>0</v>
      </c>
      <c r="K890">
        <v>0</v>
      </c>
      <c r="L890">
        <v>0</v>
      </c>
      <c r="M890" t="s">
        <v>137</v>
      </c>
    </row>
    <row r="891" spans="1:13" x14ac:dyDescent="0.3">
      <c r="A891" t="s">
        <v>41</v>
      </c>
      <c r="B891">
        <v>44.231299999999997</v>
      </c>
      <c r="C891">
        <v>56.970999999999997</v>
      </c>
      <c r="D891">
        <v>61.454799999999999</v>
      </c>
      <c r="E891" t="s">
        <v>15</v>
      </c>
      <c r="F891" t="s">
        <v>15</v>
      </c>
      <c r="G891" t="s">
        <v>106</v>
      </c>
      <c r="H891">
        <v>2020</v>
      </c>
      <c r="I891">
        <v>0</v>
      </c>
      <c r="J891">
        <v>0</v>
      </c>
      <c r="K891">
        <v>0</v>
      </c>
      <c r="L891">
        <v>0</v>
      </c>
      <c r="M891" t="s">
        <v>138</v>
      </c>
    </row>
    <row r="892" spans="1:13" x14ac:dyDescent="0.3">
      <c r="A892" t="s">
        <v>41</v>
      </c>
      <c r="B892">
        <v>44.231299999999997</v>
      </c>
      <c r="C892">
        <v>56.970999999999997</v>
      </c>
      <c r="D892">
        <v>61.454799999999999</v>
      </c>
      <c r="E892" t="s">
        <v>15</v>
      </c>
      <c r="F892" t="s">
        <v>15</v>
      </c>
      <c r="G892" t="s">
        <v>107</v>
      </c>
      <c r="H892">
        <v>2021</v>
      </c>
      <c r="I892">
        <v>0.26</v>
      </c>
      <c r="J892">
        <v>14.81246</v>
      </c>
      <c r="K892">
        <v>11.500138</v>
      </c>
      <c r="L892">
        <v>3.312322</v>
      </c>
      <c r="M892" t="s">
        <v>139</v>
      </c>
    </row>
    <row r="893" spans="1:13" x14ac:dyDescent="0.3">
      <c r="A893" t="s">
        <v>41</v>
      </c>
      <c r="B893">
        <v>145.50489999999999</v>
      </c>
      <c r="C893">
        <v>200.68180000000001</v>
      </c>
      <c r="D893">
        <v>205.54679999999999</v>
      </c>
      <c r="E893" t="s">
        <v>116</v>
      </c>
      <c r="F893" t="s">
        <v>116</v>
      </c>
      <c r="G893" t="s">
        <v>98</v>
      </c>
      <c r="H893">
        <v>2020</v>
      </c>
      <c r="I893">
        <v>8.99</v>
      </c>
      <c r="J893">
        <v>1804.1293820000001</v>
      </c>
      <c r="K893">
        <v>1308.0890509999999</v>
      </c>
      <c r="L893">
        <v>496.04033100000015</v>
      </c>
      <c r="M893" t="s">
        <v>131</v>
      </c>
    </row>
    <row r="894" spans="1:13" x14ac:dyDescent="0.3">
      <c r="A894" t="s">
        <v>41</v>
      </c>
      <c r="B894">
        <v>145.50489999999999</v>
      </c>
      <c r="C894">
        <v>200.68180000000001</v>
      </c>
      <c r="D894">
        <v>205.54679999999999</v>
      </c>
      <c r="E894" t="s">
        <v>116</v>
      </c>
      <c r="F894" t="s">
        <v>116</v>
      </c>
      <c r="G894" t="s">
        <v>100</v>
      </c>
      <c r="H894">
        <v>2020</v>
      </c>
      <c r="I894">
        <v>0</v>
      </c>
      <c r="J894">
        <v>0</v>
      </c>
      <c r="K894">
        <v>0</v>
      </c>
      <c r="L894">
        <v>0</v>
      </c>
      <c r="M894" t="s">
        <v>132</v>
      </c>
    </row>
    <row r="895" spans="1:13" x14ac:dyDescent="0.3">
      <c r="A895" t="s">
        <v>41</v>
      </c>
      <c r="B895">
        <v>145.50489999999999</v>
      </c>
      <c r="C895">
        <v>200.68180000000001</v>
      </c>
      <c r="D895">
        <v>205.54679999999999</v>
      </c>
      <c r="E895" t="s">
        <v>116</v>
      </c>
      <c r="F895" t="s">
        <v>116</v>
      </c>
      <c r="G895" t="s">
        <v>101</v>
      </c>
      <c r="H895">
        <v>2020</v>
      </c>
      <c r="I895">
        <v>5.5</v>
      </c>
      <c r="J895">
        <v>1103.7499</v>
      </c>
      <c r="K895">
        <v>800.27694999999994</v>
      </c>
      <c r="L895">
        <v>303.47295000000008</v>
      </c>
      <c r="M895" t="s">
        <v>133</v>
      </c>
    </row>
    <row r="896" spans="1:13" x14ac:dyDescent="0.3">
      <c r="A896" t="s">
        <v>41</v>
      </c>
      <c r="B896">
        <v>145.50489999999999</v>
      </c>
      <c r="C896">
        <v>200.68180000000001</v>
      </c>
      <c r="D896">
        <v>205.54679999999999</v>
      </c>
      <c r="E896" t="s">
        <v>116</v>
      </c>
      <c r="F896" t="s">
        <v>116</v>
      </c>
      <c r="G896" t="s">
        <v>102</v>
      </c>
      <c r="H896">
        <v>2020</v>
      </c>
      <c r="I896">
        <v>0</v>
      </c>
      <c r="J896">
        <v>0</v>
      </c>
      <c r="K896">
        <v>0</v>
      </c>
      <c r="L896">
        <v>0</v>
      </c>
      <c r="M896" t="s">
        <v>134</v>
      </c>
    </row>
    <row r="897" spans="1:13" x14ac:dyDescent="0.3">
      <c r="A897" t="s">
        <v>41</v>
      </c>
      <c r="B897">
        <v>145.50489999999999</v>
      </c>
      <c r="C897">
        <v>200.68180000000001</v>
      </c>
      <c r="D897">
        <v>205.54679999999999</v>
      </c>
      <c r="E897" t="s">
        <v>116</v>
      </c>
      <c r="F897" t="s">
        <v>116</v>
      </c>
      <c r="G897" t="s">
        <v>103</v>
      </c>
      <c r="H897">
        <v>2020</v>
      </c>
      <c r="I897">
        <v>1.25</v>
      </c>
      <c r="J897">
        <v>250.85225000000003</v>
      </c>
      <c r="K897">
        <v>181.881125</v>
      </c>
      <c r="L897">
        <v>68.971125000000029</v>
      </c>
      <c r="M897" t="s">
        <v>135</v>
      </c>
    </row>
    <row r="898" spans="1:13" x14ac:dyDescent="0.3">
      <c r="A898" t="s">
        <v>41</v>
      </c>
      <c r="B898">
        <v>145.50489999999999</v>
      </c>
      <c r="C898">
        <v>200.68180000000001</v>
      </c>
      <c r="D898">
        <v>205.54679999999999</v>
      </c>
      <c r="E898" t="s">
        <v>116</v>
      </c>
      <c r="F898" t="s">
        <v>116</v>
      </c>
      <c r="G898" t="s">
        <v>104</v>
      </c>
      <c r="H898">
        <v>2020</v>
      </c>
      <c r="I898">
        <v>0</v>
      </c>
      <c r="J898">
        <v>0</v>
      </c>
      <c r="K898">
        <v>0</v>
      </c>
      <c r="L898">
        <v>0</v>
      </c>
      <c r="M898" t="s">
        <v>136</v>
      </c>
    </row>
    <row r="899" spans="1:13" x14ac:dyDescent="0.3">
      <c r="A899" t="s">
        <v>41</v>
      </c>
      <c r="B899">
        <v>145.50489999999999</v>
      </c>
      <c r="C899">
        <v>200.68180000000001</v>
      </c>
      <c r="D899">
        <v>205.54679999999999</v>
      </c>
      <c r="E899" t="s">
        <v>116</v>
      </c>
      <c r="F899" t="s">
        <v>116</v>
      </c>
      <c r="G899" t="s">
        <v>105</v>
      </c>
      <c r="H899">
        <v>2020</v>
      </c>
      <c r="I899">
        <v>2.4700000000000002</v>
      </c>
      <c r="J899">
        <v>495.68404600000008</v>
      </c>
      <c r="K899">
        <v>359.39710300000002</v>
      </c>
      <c r="L899">
        <v>136.28694300000006</v>
      </c>
      <c r="M899" t="s">
        <v>137</v>
      </c>
    </row>
    <row r="900" spans="1:13" x14ac:dyDescent="0.3">
      <c r="A900" t="s">
        <v>41</v>
      </c>
      <c r="B900">
        <v>145.50489999999999</v>
      </c>
      <c r="C900">
        <v>200.68180000000001</v>
      </c>
      <c r="D900">
        <v>205.54679999999999</v>
      </c>
      <c r="E900" t="s">
        <v>116</v>
      </c>
      <c r="F900" t="s">
        <v>116</v>
      </c>
      <c r="G900" t="s">
        <v>106</v>
      </c>
      <c r="H900">
        <v>2020</v>
      </c>
      <c r="I900">
        <v>0</v>
      </c>
      <c r="J900">
        <v>0</v>
      </c>
      <c r="K900">
        <v>0</v>
      </c>
      <c r="L900">
        <v>0</v>
      </c>
      <c r="M900" t="s">
        <v>138</v>
      </c>
    </row>
    <row r="901" spans="1:13" x14ac:dyDescent="0.3">
      <c r="A901" t="s">
        <v>41</v>
      </c>
      <c r="B901">
        <v>145.50489999999999</v>
      </c>
      <c r="C901">
        <v>200.68180000000001</v>
      </c>
      <c r="D901">
        <v>205.54679999999999</v>
      </c>
      <c r="E901" t="s">
        <v>116</v>
      </c>
      <c r="F901" t="s">
        <v>116</v>
      </c>
      <c r="G901" t="s">
        <v>107</v>
      </c>
      <c r="H901">
        <v>2021</v>
      </c>
      <c r="I901">
        <v>2.14</v>
      </c>
      <c r="J901">
        <v>429.45905200000004</v>
      </c>
      <c r="K901">
        <v>311.38048600000002</v>
      </c>
      <c r="L901">
        <v>118.07856600000002</v>
      </c>
      <c r="M901" t="s">
        <v>139</v>
      </c>
    </row>
    <row r="902" spans="1:13" x14ac:dyDescent="0.3">
      <c r="A902" t="s">
        <v>41</v>
      </c>
      <c r="B902">
        <v>123.2915</v>
      </c>
      <c r="C902">
        <v>132.5472</v>
      </c>
      <c r="D902">
        <v>156.90819999999999</v>
      </c>
      <c r="E902" t="s">
        <v>16</v>
      </c>
      <c r="F902" t="s">
        <v>16</v>
      </c>
      <c r="G902" t="s">
        <v>98</v>
      </c>
      <c r="H902">
        <v>2020</v>
      </c>
      <c r="I902">
        <v>1.83</v>
      </c>
      <c r="J902">
        <v>242.56137600000002</v>
      </c>
      <c r="K902">
        <v>225.623445</v>
      </c>
      <c r="L902">
        <v>16.93793100000002</v>
      </c>
      <c r="M902" t="s">
        <v>131</v>
      </c>
    </row>
    <row r="903" spans="1:13" x14ac:dyDescent="0.3">
      <c r="A903" t="s">
        <v>41</v>
      </c>
      <c r="B903">
        <v>123.2915</v>
      </c>
      <c r="C903">
        <v>132.5472</v>
      </c>
      <c r="D903">
        <v>156.90819999999999</v>
      </c>
      <c r="E903" t="s">
        <v>16</v>
      </c>
      <c r="F903" t="s">
        <v>16</v>
      </c>
      <c r="G903" t="s">
        <v>100</v>
      </c>
      <c r="H903">
        <v>2020</v>
      </c>
      <c r="I903">
        <v>2.2200000000000002</v>
      </c>
      <c r="J903">
        <v>294.25478400000003</v>
      </c>
      <c r="K903">
        <v>273.70713000000001</v>
      </c>
      <c r="L903">
        <v>20.547654000000023</v>
      </c>
      <c r="M903" t="s">
        <v>132</v>
      </c>
    </row>
    <row r="904" spans="1:13" x14ac:dyDescent="0.3">
      <c r="A904" t="s">
        <v>41</v>
      </c>
      <c r="B904">
        <v>123.2915</v>
      </c>
      <c r="C904">
        <v>132.5472</v>
      </c>
      <c r="D904">
        <v>156.90819999999999</v>
      </c>
      <c r="E904" t="s">
        <v>16</v>
      </c>
      <c r="F904" t="s">
        <v>16</v>
      </c>
      <c r="G904" t="s">
        <v>101</v>
      </c>
      <c r="H904">
        <v>2020</v>
      </c>
      <c r="I904">
        <v>0</v>
      </c>
      <c r="J904">
        <v>0</v>
      </c>
      <c r="K904">
        <v>0</v>
      </c>
      <c r="L904">
        <v>0</v>
      </c>
      <c r="M904" t="s">
        <v>133</v>
      </c>
    </row>
    <row r="905" spans="1:13" x14ac:dyDescent="0.3">
      <c r="A905" t="s">
        <v>41</v>
      </c>
      <c r="B905">
        <v>123.2915</v>
      </c>
      <c r="C905">
        <v>132.5472</v>
      </c>
      <c r="D905">
        <v>156.90819999999999</v>
      </c>
      <c r="E905" t="s">
        <v>16</v>
      </c>
      <c r="F905" t="s">
        <v>16</v>
      </c>
      <c r="G905" t="s">
        <v>102</v>
      </c>
      <c r="H905">
        <v>2020</v>
      </c>
      <c r="I905">
        <v>0</v>
      </c>
      <c r="J905">
        <v>0</v>
      </c>
      <c r="K905">
        <v>0</v>
      </c>
      <c r="L905">
        <v>0</v>
      </c>
      <c r="M905" t="s">
        <v>134</v>
      </c>
    </row>
    <row r="906" spans="1:13" x14ac:dyDescent="0.3">
      <c r="A906" t="s">
        <v>41</v>
      </c>
      <c r="B906">
        <v>123.2915</v>
      </c>
      <c r="C906">
        <v>132.5472</v>
      </c>
      <c r="D906">
        <v>156.90819999999999</v>
      </c>
      <c r="E906" t="s">
        <v>16</v>
      </c>
      <c r="F906" t="s">
        <v>16</v>
      </c>
      <c r="G906" t="s">
        <v>103</v>
      </c>
      <c r="H906">
        <v>2020</v>
      </c>
      <c r="I906">
        <v>9.6</v>
      </c>
      <c r="J906">
        <v>1272.4531199999999</v>
      </c>
      <c r="K906">
        <v>1183.5983999999999</v>
      </c>
      <c r="L906">
        <v>88.854720000000043</v>
      </c>
      <c r="M906" t="s">
        <v>135</v>
      </c>
    </row>
    <row r="907" spans="1:13" x14ac:dyDescent="0.3">
      <c r="A907" t="s">
        <v>41</v>
      </c>
      <c r="B907">
        <v>123.2915</v>
      </c>
      <c r="C907">
        <v>132.5472</v>
      </c>
      <c r="D907">
        <v>156.90819999999999</v>
      </c>
      <c r="E907" t="s">
        <v>16</v>
      </c>
      <c r="F907" t="s">
        <v>16</v>
      </c>
      <c r="G907" t="s">
        <v>104</v>
      </c>
      <c r="H907">
        <v>2020</v>
      </c>
      <c r="I907">
        <v>0</v>
      </c>
      <c r="J907">
        <v>0</v>
      </c>
      <c r="K907">
        <v>0</v>
      </c>
      <c r="L907">
        <v>0</v>
      </c>
      <c r="M907" t="s">
        <v>136</v>
      </c>
    </row>
    <row r="908" spans="1:13" x14ac:dyDescent="0.3">
      <c r="A908" t="s">
        <v>41</v>
      </c>
      <c r="B908">
        <v>123.2915</v>
      </c>
      <c r="C908">
        <v>132.5472</v>
      </c>
      <c r="D908">
        <v>156.90819999999999</v>
      </c>
      <c r="E908" t="s">
        <v>16</v>
      </c>
      <c r="F908" t="s">
        <v>16</v>
      </c>
      <c r="G908" t="s">
        <v>105</v>
      </c>
      <c r="H908">
        <v>2020</v>
      </c>
      <c r="I908">
        <v>2.92</v>
      </c>
      <c r="J908">
        <v>387.037824</v>
      </c>
      <c r="K908">
        <v>360.01117999999997</v>
      </c>
      <c r="L908">
        <v>27.026644000000033</v>
      </c>
      <c r="M908" t="s">
        <v>137</v>
      </c>
    </row>
    <row r="909" spans="1:13" x14ac:dyDescent="0.3">
      <c r="A909" t="s">
        <v>41</v>
      </c>
      <c r="B909">
        <v>123.2915</v>
      </c>
      <c r="C909">
        <v>132.5472</v>
      </c>
      <c r="D909">
        <v>156.90819999999999</v>
      </c>
      <c r="E909" t="s">
        <v>16</v>
      </c>
      <c r="F909" t="s">
        <v>16</v>
      </c>
      <c r="G909" t="s">
        <v>106</v>
      </c>
      <c r="H909">
        <v>2020</v>
      </c>
      <c r="I909">
        <v>8.93</v>
      </c>
      <c r="J909">
        <v>1183.6464960000001</v>
      </c>
      <c r="K909">
        <v>1100.993095</v>
      </c>
      <c r="L909">
        <v>82.653401000000031</v>
      </c>
      <c r="M909" t="s">
        <v>138</v>
      </c>
    </row>
    <row r="910" spans="1:13" x14ac:dyDescent="0.3">
      <c r="A910" t="s">
        <v>41</v>
      </c>
      <c r="B910">
        <v>123.2915</v>
      </c>
      <c r="C910">
        <v>132.5472</v>
      </c>
      <c r="D910">
        <v>156.90819999999999</v>
      </c>
      <c r="E910" t="s">
        <v>16</v>
      </c>
      <c r="F910" t="s">
        <v>16</v>
      </c>
      <c r="G910" t="s">
        <v>107</v>
      </c>
      <c r="H910">
        <v>2021</v>
      </c>
      <c r="I910">
        <v>1.95</v>
      </c>
      <c r="J910">
        <v>258.46704</v>
      </c>
      <c r="K910">
        <v>240.41842499999998</v>
      </c>
      <c r="L910">
        <v>18.048615000000012</v>
      </c>
      <c r="M910" t="s">
        <v>139</v>
      </c>
    </row>
    <row r="911" spans="1:13" x14ac:dyDescent="0.3">
      <c r="A911" t="s">
        <v>42</v>
      </c>
      <c r="B911">
        <v>85.547700000000006</v>
      </c>
      <c r="C911">
        <v>135.85159999999999</v>
      </c>
      <c r="D911">
        <v>129.6388</v>
      </c>
      <c r="E911" t="s">
        <v>15</v>
      </c>
      <c r="F911" t="s">
        <v>15</v>
      </c>
      <c r="G911" t="s">
        <v>98</v>
      </c>
      <c r="H911">
        <v>2020</v>
      </c>
      <c r="I911">
        <v>2.2200000000000002</v>
      </c>
      <c r="J911">
        <v>301.590552</v>
      </c>
      <c r="K911">
        <v>189.91589400000004</v>
      </c>
      <c r="L911">
        <v>111.67465799999997</v>
      </c>
      <c r="M911" t="s">
        <v>131</v>
      </c>
    </row>
    <row r="912" spans="1:13" x14ac:dyDescent="0.3">
      <c r="A912" t="s">
        <v>42</v>
      </c>
      <c r="B912">
        <v>85.547700000000006</v>
      </c>
      <c r="C912">
        <v>135.85159999999999</v>
      </c>
      <c r="D912">
        <v>129.6388</v>
      </c>
      <c r="E912" t="s">
        <v>15</v>
      </c>
      <c r="F912" t="s">
        <v>15</v>
      </c>
      <c r="G912" t="s">
        <v>100</v>
      </c>
      <c r="H912">
        <v>2020</v>
      </c>
      <c r="I912">
        <v>3.54</v>
      </c>
      <c r="J912">
        <v>480.91466399999996</v>
      </c>
      <c r="K912">
        <v>302.83885800000002</v>
      </c>
      <c r="L912">
        <v>178.07580599999994</v>
      </c>
      <c r="M912" t="s">
        <v>132</v>
      </c>
    </row>
    <row r="913" spans="1:13" x14ac:dyDescent="0.3">
      <c r="A913" t="s">
        <v>42</v>
      </c>
      <c r="B913">
        <v>85.547700000000006</v>
      </c>
      <c r="C913">
        <v>135.85159999999999</v>
      </c>
      <c r="D913">
        <v>129.6388</v>
      </c>
      <c r="E913" t="s">
        <v>15</v>
      </c>
      <c r="F913" t="s">
        <v>15</v>
      </c>
      <c r="G913" t="s">
        <v>101</v>
      </c>
      <c r="H913">
        <v>2020</v>
      </c>
      <c r="I913">
        <v>3.48</v>
      </c>
      <c r="J913">
        <v>472.76356799999996</v>
      </c>
      <c r="K913">
        <v>297.70599600000003</v>
      </c>
      <c r="L913">
        <v>175.05757199999994</v>
      </c>
      <c r="M913" t="s">
        <v>133</v>
      </c>
    </row>
    <row r="914" spans="1:13" x14ac:dyDescent="0.3">
      <c r="A914" t="s">
        <v>42</v>
      </c>
      <c r="B914">
        <v>85.547700000000006</v>
      </c>
      <c r="C914">
        <v>135.85159999999999</v>
      </c>
      <c r="D914">
        <v>129.6388</v>
      </c>
      <c r="E914" t="s">
        <v>15</v>
      </c>
      <c r="F914" t="s">
        <v>15</v>
      </c>
      <c r="G914" t="s">
        <v>102</v>
      </c>
      <c r="H914">
        <v>2020</v>
      </c>
      <c r="I914">
        <v>3</v>
      </c>
      <c r="J914">
        <v>407.5548</v>
      </c>
      <c r="K914">
        <v>256.6431</v>
      </c>
      <c r="L914">
        <v>150.9117</v>
      </c>
      <c r="M914" t="s">
        <v>134</v>
      </c>
    </row>
    <row r="915" spans="1:13" x14ac:dyDescent="0.3">
      <c r="A915" t="s">
        <v>42</v>
      </c>
      <c r="B915">
        <v>85.547700000000006</v>
      </c>
      <c r="C915">
        <v>135.85159999999999</v>
      </c>
      <c r="D915">
        <v>129.6388</v>
      </c>
      <c r="E915" t="s">
        <v>15</v>
      </c>
      <c r="F915" t="s">
        <v>15</v>
      </c>
      <c r="G915" t="s">
        <v>103</v>
      </c>
      <c r="H915">
        <v>2020</v>
      </c>
      <c r="I915">
        <v>0</v>
      </c>
      <c r="J915">
        <v>0</v>
      </c>
      <c r="K915">
        <v>0</v>
      </c>
      <c r="L915">
        <v>0</v>
      </c>
      <c r="M915" t="s">
        <v>135</v>
      </c>
    </row>
    <row r="916" spans="1:13" x14ac:dyDescent="0.3">
      <c r="A916" t="s">
        <v>42</v>
      </c>
      <c r="B916">
        <v>85.547700000000006</v>
      </c>
      <c r="C916">
        <v>135.85159999999999</v>
      </c>
      <c r="D916">
        <v>129.6388</v>
      </c>
      <c r="E916" t="s">
        <v>15</v>
      </c>
      <c r="F916" t="s">
        <v>15</v>
      </c>
      <c r="G916" t="s">
        <v>104</v>
      </c>
      <c r="H916">
        <v>2020</v>
      </c>
      <c r="I916">
        <v>6.56</v>
      </c>
      <c r="J916">
        <v>891.18649599999992</v>
      </c>
      <c r="K916">
        <v>561.19291199999998</v>
      </c>
      <c r="L916">
        <v>329.99358399999994</v>
      </c>
      <c r="M916" t="s">
        <v>136</v>
      </c>
    </row>
    <row r="917" spans="1:13" x14ac:dyDescent="0.3">
      <c r="A917" t="s">
        <v>42</v>
      </c>
      <c r="B917">
        <v>85.547700000000006</v>
      </c>
      <c r="C917">
        <v>135.85159999999999</v>
      </c>
      <c r="D917">
        <v>129.6388</v>
      </c>
      <c r="E917" t="s">
        <v>15</v>
      </c>
      <c r="F917" t="s">
        <v>15</v>
      </c>
      <c r="G917" t="s">
        <v>105</v>
      </c>
      <c r="H917">
        <v>2020</v>
      </c>
      <c r="I917">
        <v>7.0000000000000007E-2</v>
      </c>
      <c r="J917">
        <v>9.5096120000000006</v>
      </c>
      <c r="K917">
        <v>5.9883390000000007</v>
      </c>
      <c r="L917">
        <v>3.5212729999999999</v>
      </c>
      <c r="M917" t="s">
        <v>137</v>
      </c>
    </row>
    <row r="918" spans="1:13" x14ac:dyDescent="0.3">
      <c r="A918" t="s">
        <v>42</v>
      </c>
      <c r="B918">
        <v>85.547700000000006</v>
      </c>
      <c r="C918">
        <v>135.85159999999999</v>
      </c>
      <c r="D918">
        <v>129.6388</v>
      </c>
      <c r="E918" t="s">
        <v>15</v>
      </c>
      <c r="F918" t="s">
        <v>15</v>
      </c>
      <c r="G918" t="s">
        <v>106</v>
      </c>
      <c r="H918">
        <v>2020</v>
      </c>
      <c r="I918">
        <v>0</v>
      </c>
      <c r="J918">
        <v>0</v>
      </c>
      <c r="K918">
        <v>0</v>
      </c>
      <c r="L918">
        <v>0</v>
      </c>
      <c r="M918" t="s">
        <v>138</v>
      </c>
    </row>
    <row r="919" spans="1:13" x14ac:dyDescent="0.3">
      <c r="A919" t="s">
        <v>42</v>
      </c>
      <c r="B919">
        <v>85.547700000000006</v>
      </c>
      <c r="C919">
        <v>135.85159999999999</v>
      </c>
      <c r="D919">
        <v>129.6388</v>
      </c>
      <c r="E919" t="s">
        <v>15</v>
      </c>
      <c r="F919" t="s">
        <v>15</v>
      </c>
      <c r="G919" t="s">
        <v>107</v>
      </c>
      <c r="H919">
        <v>2021</v>
      </c>
      <c r="I919">
        <v>0</v>
      </c>
      <c r="J919">
        <v>0</v>
      </c>
      <c r="K919">
        <v>0</v>
      </c>
      <c r="L919">
        <v>0</v>
      </c>
      <c r="M919" t="s">
        <v>139</v>
      </c>
    </row>
    <row r="920" spans="1:13" x14ac:dyDescent="0.3">
      <c r="A920" t="s">
        <v>42</v>
      </c>
      <c r="B920">
        <v>144.834</v>
      </c>
      <c r="C920">
        <v>196.99469999999999</v>
      </c>
      <c r="D920">
        <v>192.7295</v>
      </c>
      <c r="E920" t="s">
        <v>115</v>
      </c>
      <c r="F920" t="s">
        <v>115</v>
      </c>
      <c r="G920" t="s">
        <v>98</v>
      </c>
      <c r="H920">
        <v>2020</v>
      </c>
      <c r="I920">
        <v>0</v>
      </c>
      <c r="J920">
        <v>0</v>
      </c>
      <c r="K920">
        <v>0</v>
      </c>
      <c r="L920">
        <v>0</v>
      </c>
      <c r="M920" t="s">
        <v>131</v>
      </c>
    </row>
    <row r="921" spans="1:13" x14ac:dyDescent="0.3">
      <c r="A921" t="s">
        <v>42</v>
      </c>
      <c r="B921">
        <v>144.834</v>
      </c>
      <c r="C921">
        <v>196.99469999999999</v>
      </c>
      <c r="D921">
        <v>192.7295</v>
      </c>
      <c r="E921" t="s">
        <v>115</v>
      </c>
      <c r="F921" t="s">
        <v>115</v>
      </c>
      <c r="G921" t="s">
        <v>100</v>
      </c>
      <c r="H921">
        <v>2020</v>
      </c>
      <c r="I921">
        <v>7.94</v>
      </c>
      <c r="J921">
        <v>1564.1379180000001</v>
      </c>
      <c r="K921">
        <v>1149.9819600000001</v>
      </c>
      <c r="L921">
        <v>414.15595800000006</v>
      </c>
      <c r="M921" t="s">
        <v>132</v>
      </c>
    </row>
    <row r="922" spans="1:13" x14ac:dyDescent="0.3">
      <c r="A922" t="s">
        <v>42</v>
      </c>
      <c r="B922">
        <v>144.834</v>
      </c>
      <c r="C922">
        <v>196.99469999999999</v>
      </c>
      <c r="D922">
        <v>192.7295</v>
      </c>
      <c r="E922" t="s">
        <v>115</v>
      </c>
      <c r="F922" t="s">
        <v>115</v>
      </c>
      <c r="G922" t="s">
        <v>101</v>
      </c>
      <c r="H922">
        <v>2020</v>
      </c>
      <c r="I922">
        <v>0</v>
      </c>
      <c r="J922">
        <v>0</v>
      </c>
      <c r="K922">
        <v>0</v>
      </c>
      <c r="L922">
        <v>0</v>
      </c>
      <c r="M922" t="s">
        <v>133</v>
      </c>
    </row>
    <row r="923" spans="1:13" x14ac:dyDescent="0.3">
      <c r="A923" t="s">
        <v>42</v>
      </c>
      <c r="B923">
        <v>144.834</v>
      </c>
      <c r="C923">
        <v>196.99469999999999</v>
      </c>
      <c r="D923">
        <v>192.7295</v>
      </c>
      <c r="E923" t="s">
        <v>115</v>
      </c>
      <c r="F923" t="s">
        <v>115</v>
      </c>
      <c r="G923" t="s">
        <v>102</v>
      </c>
      <c r="H923">
        <v>2020</v>
      </c>
      <c r="I923">
        <v>0</v>
      </c>
      <c r="J923">
        <v>0</v>
      </c>
      <c r="K923">
        <v>0</v>
      </c>
      <c r="L923">
        <v>0</v>
      </c>
      <c r="M923" t="s">
        <v>134</v>
      </c>
    </row>
    <row r="924" spans="1:13" x14ac:dyDescent="0.3">
      <c r="A924" t="s">
        <v>42</v>
      </c>
      <c r="B924">
        <v>144.834</v>
      </c>
      <c r="C924">
        <v>196.99469999999999</v>
      </c>
      <c r="D924">
        <v>192.7295</v>
      </c>
      <c r="E924" t="s">
        <v>115</v>
      </c>
      <c r="F924" t="s">
        <v>115</v>
      </c>
      <c r="G924" t="s">
        <v>103</v>
      </c>
      <c r="H924">
        <v>2020</v>
      </c>
      <c r="I924">
        <v>2.5299999999999998</v>
      </c>
      <c r="J924">
        <v>498.39659099999994</v>
      </c>
      <c r="K924">
        <v>366.43001999999996</v>
      </c>
      <c r="L924">
        <v>131.96657099999999</v>
      </c>
      <c r="M924" t="s">
        <v>135</v>
      </c>
    </row>
    <row r="925" spans="1:13" x14ac:dyDescent="0.3">
      <c r="A925" t="s">
        <v>42</v>
      </c>
      <c r="B925">
        <v>144.834</v>
      </c>
      <c r="C925">
        <v>196.99469999999999</v>
      </c>
      <c r="D925">
        <v>192.7295</v>
      </c>
      <c r="E925" t="s">
        <v>115</v>
      </c>
      <c r="F925" t="s">
        <v>115</v>
      </c>
      <c r="G925" t="s">
        <v>104</v>
      </c>
      <c r="H925">
        <v>2020</v>
      </c>
      <c r="I925">
        <v>0</v>
      </c>
      <c r="J925">
        <v>0</v>
      </c>
      <c r="K925">
        <v>0</v>
      </c>
      <c r="L925">
        <v>0</v>
      </c>
      <c r="M925" t="s">
        <v>136</v>
      </c>
    </row>
    <row r="926" spans="1:13" x14ac:dyDescent="0.3">
      <c r="A926" t="s">
        <v>42</v>
      </c>
      <c r="B926">
        <v>144.834</v>
      </c>
      <c r="C926">
        <v>196.99469999999999</v>
      </c>
      <c r="D926">
        <v>192.7295</v>
      </c>
      <c r="E926" t="s">
        <v>115</v>
      </c>
      <c r="F926" t="s">
        <v>115</v>
      </c>
      <c r="G926" t="s">
        <v>105</v>
      </c>
      <c r="H926">
        <v>2020</v>
      </c>
      <c r="I926">
        <v>1.89</v>
      </c>
      <c r="J926">
        <v>372.31998299999998</v>
      </c>
      <c r="K926">
        <v>273.73626000000002</v>
      </c>
      <c r="L926">
        <v>98.583722999999964</v>
      </c>
      <c r="M926" t="s">
        <v>137</v>
      </c>
    </row>
    <row r="927" spans="1:13" x14ac:dyDescent="0.3">
      <c r="A927" t="s">
        <v>42</v>
      </c>
      <c r="B927">
        <v>144.834</v>
      </c>
      <c r="C927">
        <v>196.99469999999999</v>
      </c>
      <c r="D927">
        <v>192.7295</v>
      </c>
      <c r="E927" t="s">
        <v>115</v>
      </c>
      <c r="F927" t="s">
        <v>115</v>
      </c>
      <c r="G927" t="s">
        <v>106</v>
      </c>
      <c r="H927">
        <v>2020</v>
      </c>
      <c r="I927">
        <v>4.04</v>
      </c>
      <c r="J927">
        <v>795.85858799999994</v>
      </c>
      <c r="K927">
        <v>585.12936000000002</v>
      </c>
      <c r="L927">
        <v>210.72922799999992</v>
      </c>
      <c r="M927" t="s">
        <v>138</v>
      </c>
    </row>
    <row r="928" spans="1:13" x14ac:dyDescent="0.3">
      <c r="A928" t="s">
        <v>42</v>
      </c>
      <c r="B928">
        <v>144.834</v>
      </c>
      <c r="C928">
        <v>196.99469999999999</v>
      </c>
      <c r="D928">
        <v>192.7295</v>
      </c>
      <c r="E928" t="s">
        <v>115</v>
      </c>
      <c r="F928" t="s">
        <v>115</v>
      </c>
      <c r="G928" t="s">
        <v>107</v>
      </c>
      <c r="H928">
        <v>2021</v>
      </c>
      <c r="I928">
        <v>0</v>
      </c>
      <c r="J928">
        <v>0</v>
      </c>
      <c r="K928">
        <v>0</v>
      </c>
      <c r="L928">
        <v>0</v>
      </c>
      <c r="M928" t="s">
        <v>139</v>
      </c>
    </row>
    <row r="929" spans="1:13" x14ac:dyDescent="0.3">
      <c r="A929" t="s">
        <v>42</v>
      </c>
      <c r="B929">
        <v>59.497100000000003</v>
      </c>
      <c r="C929">
        <v>72.498900000000006</v>
      </c>
      <c r="D929">
        <v>77.322999999999993</v>
      </c>
      <c r="E929" t="s">
        <v>116</v>
      </c>
      <c r="F929" t="s">
        <v>116</v>
      </c>
      <c r="G929" t="s">
        <v>98</v>
      </c>
      <c r="H929">
        <v>2020</v>
      </c>
      <c r="I929">
        <v>0</v>
      </c>
      <c r="J929">
        <v>0</v>
      </c>
      <c r="K929">
        <v>0</v>
      </c>
      <c r="L929">
        <v>0</v>
      </c>
      <c r="M929" t="s">
        <v>131</v>
      </c>
    </row>
    <row r="930" spans="1:13" x14ac:dyDescent="0.3">
      <c r="A930" t="s">
        <v>42</v>
      </c>
      <c r="B930">
        <v>59.497100000000003</v>
      </c>
      <c r="C930">
        <v>72.498900000000006</v>
      </c>
      <c r="D930">
        <v>77.322999999999993</v>
      </c>
      <c r="E930" t="s">
        <v>116</v>
      </c>
      <c r="F930" t="s">
        <v>116</v>
      </c>
      <c r="G930" t="s">
        <v>100</v>
      </c>
      <c r="H930">
        <v>2020</v>
      </c>
      <c r="I930">
        <v>0</v>
      </c>
      <c r="J930">
        <v>0</v>
      </c>
      <c r="K930">
        <v>0</v>
      </c>
      <c r="L930">
        <v>0</v>
      </c>
      <c r="M930" t="s">
        <v>132</v>
      </c>
    </row>
    <row r="931" spans="1:13" x14ac:dyDescent="0.3">
      <c r="A931" t="s">
        <v>42</v>
      </c>
      <c r="B931">
        <v>59.497100000000003</v>
      </c>
      <c r="C931">
        <v>72.498900000000006</v>
      </c>
      <c r="D931">
        <v>77.322999999999993</v>
      </c>
      <c r="E931" t="s">
        <v>116</v>
      </c>
      <c r="F931" t="s">
        <v>116</v>
      </c>
      <c r="G931" t="s">
        <v>101</v>
      </c>
      <c r="H931">
        <v>2020</v>
      </c>
      <c r="I931">
        <v>2.1</v>
      </c>
      <c r="J931">
        <v>152.24769000000001</v>
      </c>
      <c r="K931">
        <v>124.94391000000002</v>
      </c>
      <c r="L931">
        <v>27.303779999999989</v>
      </c>
      <c r="M931" t="s">
        <v>133</v>
      </c>
    </row>
    <row r="932" spans="1:13" x14ac:dyDescent="0.3">
      <c r="A932" t="s">
        <v>42</v>
      </c>
      <c r="B932">
        <v>59.497100000000003</v>
      </c>
      <c r="C932">
        <v>72.498900000000006</v>
      </c>
      <c r="D932">
        <v>77.322999999999993</v>
      </c>
      <c r="E932" t="s">
        <v>116</v>
      </c>
      <c r="F932" t="s">
        <v>116</v>
      </c>
      <c r="G932" t="s">
        <v>102</v>
      </c>
      <c r="H932">
        <v>2020</v>
      </c>
      <c r="I932">
        <v>1.57</v>
      </c>
      <c r="J932">
        <v>113.82327300000001</v>
      </c>
      <c r="K932">
        <v>93.410447000000005</v>
      </c>
      <c r="L932">
        <v>20.41282600000001</v>
      </c>
      <c r="M932" t="s">
        <v>134</v>
      </c>
    </row>
    <row r="933" spans="1:13" x14ac:dyDescent="0.3">
      <c r="A933" t="s">
        <v>42</v>
      </c>
      <c r="B933">
        <v>59.497100000000003</v>
      </c>
      <c r="C933">
        <v>72.498900000000006</v>
      </c>
      <c r="D933">
        <v>77.322999999999993</v>
      </c>
      <c r="E933" t="s">
        <v>116</v>
      </c>
      <c r="F933" t="s">
        <v>116</v>
      </c>
      <c r="G933" t="s">
        <v>103</v>
      </c>
      <c r="H933">
        <v>2020</v>
      </c>
      <c r="I933">
        <v>4.4400000000000004</v>
      </c>
      <c r="J933">
        <v>321.89511600000003</v>
      </c>
      <c r="K933">
        <v>264.16712400000006</v>
      </c>
      <c r="L933">
        <v>57.727991999999972</v>
      </c>
      <c r="M933" t="s">
        <v>135</v>
      </c>
    </row>
    <row r="934" spans="1:13" x14ac:dyDescent="0.3">
      <c r="A934" t="s">
        <v>42</v>
      </c>
      <c r="B934">
        <v>59.497100000000003</v>
      </c>
      <c r="C934">
        <v>72.498900000000006</v>
      </c>
      <c r="D934">
        <v>77.322999999999993</v>
      </c>
      <c r="E934" t="s">
        <v>116</v>
      </c>
      <c r="F934" t="s">
        <v>116</v>
      </c>
      <c r="G934" t="s">
        <v>104</v>
      </c>
      <c r="H934">
        <v>2020</v>
      </c>
      <c r="I934">
        <v>0</v>
      </c>
      <c r="J934">
        <v>0</v>
      </c>
      <c r="K934">
        <v>0</v>
      </c>
      <c r="L934">
        <v>0</v>
      </c>
      <c r="M934" t="s">
        <v>136</v>
      </c>
    </row>
    <row r="935" spans="1:13" x14ac:dyDescent="0.3">
      <c r="A935" t="s">
        <v>42</v>
      </c>
      <c r="B935">
        <v>59.497100000000003</v>
      </c>
      <c r="C935">
        <v>72.498900000000006</v>
      </c>
      <c r="D935">
        <v>77.322999999999993</v>
      </c>
      <c r="E935" t="s">
        <v>116</v>
      </c>
      <c r="F935" t="s">
        <v>116</v>
      </c>
      <c r="G935" t="s">
        <v>105</v>
      </c>
      <c r="H935">
        <v>2020</v>
      </c>
      <c r="I935">
        <v>0</v>
      </c>
      <c r="J935">
        <v>0</v>
      </c>
      <c r="K935">
        <v>0</v>
      </c>
      <c r="L935">
        <v>0</v>
      </c>
      <c r="M935" t="s">
        <v>137</v>
      </c>
    </row>
    <row r="936" spans="1:13" x14ac:dyDescent="0.3">
      <c r="A936" t="s">
        <v>42</v>
      </c>
      <c r="B936">
        <v>59.497100000000003</v>
      </c>
      <c r="C936">
        <v>72.498900000000006</v>
      </c>
      <c r="D936">
        <v>77.322999999999993</v>
      </c>
      <c r="E936" t="s">
        <v>116</v>
      </c>
      <c r="F936" t="s">
        <v>116</v>
      </c>
      <c r="G936" t="s">
        <v>106</v>
      </c>
      <c r="H936">
        <v>2020</v>
      </c>
      <c r="I936">
        <v>0</v>
      </c>
      <c r="J936">
        <v>0</v>
      </c>
      <c r="K936">
        <v>0</v>
      </c>
      <c r="L936">
        <v>0</v>
      </c>
      <c r="M936" t="s">
        <v>138</v>
      </c>
    </row>
    <row r="937" spans="1:13" x14ac:dyDescent="0.3">
      <c r="A937" t="s">
        <v>42</v>
      </c>
      <c r="B937">
        <v>59.497100000000003</v>
      </c>
      <c r="C937">
        <v>72.498900000000006</v>
      </c>
      <c r="D937">
        <v>77.322999999999993</v>
      </c>
      <c r="E937" t="s">
        <v>116</v>
      </c>
      <c r="F937" t="s">
        <v>116</v>
      </c>
      <c r="G937" t="s">
        <v>107</v>
      </c>
      <c r="H937">
        <v>2021</v>
      </c>
      <c r="I937">
        <v>4.13</v>
      </c>
      <c r="J937">
        <v>299.420457</v>
      </c>
      <c r="K937">
        <v>245.72302300000001</v>
      </c>
      <c r="L937">
        <v>53.697433999999987</v>
      </c>
      <c r="M937" t="s">
        <v>139</v>
      </c>
    </row>
    <row r="938" spans="1:13" x14ac:dyDescent="0.3">
      <c r="A938" t="s">
        <v>42</v>
      </c>
      <c r="B938">
        <v>85.709199999999996</v>
      </c>
      <c r="C938">
        <v>99.879499999999993</v>
      </c>
      <c r="D938">
        <v>119.15309999999999</v>
      </c>
      <c r="E938" t="s">
        <v>16</v>
      </c>
      <c r="F938" t="s">
        <v>16</v>
      </c>
      <c r="G938" t="s">
        <v>98</v>
      </c>
      <c r="H938">
        <v>2020</v>
      </c>
      <c r="I938">
        <v>3.4</v>
      </c>
      <c r="J938">
        <v>339.59029999999996</v>
      </c>
      <c r="K938">
        <v>291.41127999999998</v>
      </c>
      <c r="L938">
        <v>48.17901999999998</v>
      </c>
      <c r="M938" t="s">
        <v>131</v>
      </c>
    </row>
    <row r="939" spans="1:13" x14ac:dyDescent="0.3">
      <c r="A939" t="s">
        <v>42</v>
      </c>
      <c r="B939">
        <v>85.709199999999996</v>
      </c>
      <c r="C939">
        <v>99.879499999999993</v>
      </c>
      <c r="D939">
        <v>119.15309999999999</v>
      </c>
      <c r="E939" t="s">
        <v>16</v>
      </c>
      <c r="F939" t="s">
        <v>16</v>
      </c>
      <c r="G939" t="s">
        <v>100</v>
      </c>
      <c r="H939">
        <v>2020</v>
      </c>
      <c r="I939">
        <v>4.12</v>
      </c>
      <c r="J939">
        <v>411.50353999999999</v>
      </c>
      <c r="K939">
        <v>353.12190399999997</v>
      </c>
      <c r="L939">
        <v>58.381636000000015</v>
      </c>
      <c r="M939" t="s">
        <v>132</v>
      </c>
    </row>
    <row r="940" spans="1:13" x14ac:dyDescent="0.3">
      <c r="A940" t="s">
        <v>42</v>
      </c>
      <c r="B940">
        <v>85.709199999999996</v>
      </c>
      <c r="C940">
        <v>99.879499999999993</v>
      </c>
      <c r="D940">
        <v>119.15309999999999</v>
      </c>
      <c r="E940" t="s">
        <v>16</v>
      </c>
      <c r="F940" t="s">
        <v>16</v>
      </c>
      <c r="G940" t="s">
        <v>101</v>
      </c>
      <c r="H940">
        <v>2020</v>
      </c>
      <c r="I940">
        <v>0.01</v>
      </c>
      <c r="J940">
        <v>0.99879499999999999</v>
      </c>
      <c r="K940">
        <v>0.85709199999999996</v>
      </c>
      <c r="L940">
        <v>0.14170300000000002</v>
      </c>
      <c r="M940" t="s">
        <v>133</v>
      </c>
    </row>
    <row r="941" spans="1:13" x14ac:dyDescent="0.3">
      <c r="A941" t="s">
        <v>42</v>
      </c>
      <c r="B941">
        <v>85.709199999999996</v>
      </c>
      <c r="C941">
        <v>99.879499999999993</v>
      </c>
      <c r="D941">
        <v>119.15309999999999</v>
      </c>
      <c r="E941" t="s">
        <v>16</v>
      </c>
      <c r="F941" t="s">
        <v>16</v>
      </c>
      <c r="G941" t="s">
        <v>102</v>
      </c>
      <c r="H941">
        <v>2020</v>
      </c>
      <c r="I941">
        <v>2.99</v>
      </c>
      <c r="J941">
        <v>298.63970499999999</v>
      </c>
      <c r="K941">
        <v>256.27050800000001</v>
      </c>
      <c r="L941">
        <v>42.369196999999986</v>
      </c>
      <c r="M941" t="s">
        <v>134</v>
      </c>
    </row>
    <row r="942" spans="1:13" x14ac:dyDescent="0.3">
      <c r="A942" t="s">
        <v>42</v>
      </c>
      <c r="B942">
        <v>85.709199999999996</v>
      </c>
      <c r="C942">
        <v>99.879499999999993</v>
      </c>
      <c r="D942">
        <v>119.15309999999999</v>
      </c>
      <c r="E942" t="s">
        <v>16</v>
      </c>
      <c r="F942" t="s">
        <v>16</v>
      </c>
      <c r="G942" t="s">
        <v>103</v>
      </c>
      <c r="H942">
        <v>2020</v>
      </c>
      <c r="I942">
        <v>0</v>
      </c>
      <c r="J942">
        <v>0</v>
      </c>
      <c r="K942">
        <v>0</v>
      </c>
      <c r="L942">
        <v>0</v>
      </c>
      <c r="M942" t="s">
        <v>135</v>
      </c>
    </row>
    <row r="943" spans="1:13" x14ac:dyDescent="0.3">
      <c r="A943" t="s">
        <v>42</v>
      </c>
      <c r="B943">
        <v>85.709199999999996</v>
      </c>
      <c r="C943">
        <v>99.879499999999993</v>
      </c>
      <c r="D943">
        <v>119.15309999999999</v>
      </c>
      <c r="E943" t="s">
        <v>16</v>
      </c>
      <c r="F943" t="s">
        <v>16</v>
      </c>
      <c r="G943" t="s">
        <v>104</v>
      </c>
      <c r="H943">
        <v>2020</v>
      </c>
      <c r="I943">
        <v>0.5</v>
      </c>
      <c r="J943">
        <v>49.939749999999997</v>
      </c>
      <c r="K943">
        <v>42.854599999999998</v>
      </c>
      <c r="L943">
        <v>7.0851499999999987</v>
      </c>
      <c r="M943" t="s">
        <v>136</v>
      </c>
    </row>
    <row r="944" spans="1:13" x14ac:dyDescent="0.3">
      <c r="A944" t="s">
        <v>42</v>
      </c>
      <c r="B944">
        <v>85.709199999999996</v>
      </c>
      <c r="C944">
        <v>99.879499999999993</v>
      </c>
      <c r="D944">
        <v>119.15309999999999</v>
      </c>
      <c r="E944" t="s">
        <v>16</v>
      </c>
      <c r="F944" t="s">
        <v>16</v>
      </c>
      <c r="G944" t="s">
        <v>105</v>
      </c>
      <c r="H944">
        <v>2020</v>
      </c>
      <c r="I944">
        <v>0.75</v>
      </c>
      <c r="J944">
        <v>74.909624999999991</v>
      </c>
      <c r="K944">
        <v>64.281899999999993</v>
      </c>
      <c r="L944">
        <v>10.627724999999998</v>
      </c>
      <c r="M944" t="s">
        <v>137</v>
      </c>
    </row>
    <row r="945" spans="1:13" x14ac:dyDescent="0.3">
      <c r="A945" t="s">
        <v>42</v>
      </c>
      <c r="B945">
        <v>85.709199999999996</v>
      </c>
      <c r="C945">
        <v>99.879499999999993</v>
      </c>
      <c r="D945">
        <v>119.15309999999999</v>
      </c>
      <c r="E945" t="s">
        <v>16</v>
      </c>
      <c r="F945" t="s">
        <v>16</v>
      </c>
      <c r="G945" t="s">
        <v>106</v>
      </c>
      <c r="H945">
        <v>2020</v>
      </c>
      <c r="I945">
        <v>1.91</v>
      </c>
      <c r="J945">
        <v>190.76984499999998</v>
      </c>
      <c r="K945">
        <v>163.70457199999998</v>
      </c>
      <c r="L945">
        <v>27.065272999999991</v>
      </c>
      <c r="M945" t="s">
        <v>138</v>
      </c>
    </row>
    <row r="946" spans="1:13" x14ac:dyDescent="0.3">
      <c r="A946" t="s">
        <v>42</v>
      </c>
      <c r="B946">
        <v>85.709199999999996</v>
      </c>
      <c r="C946">
        <v>99.879499999999993</v>
      </c>
      <c r="D946">
        <v>119.15309999999999</v>
      </c>
      <c r="E946" t="s">
        <v>16</v>
      </c>
      <c r="F946" t="s">
        <v>16</v>
      </c>
      <c r="G946" t="s">
        <v>107</v>
      </c>
      <c r="H946">
        <v>2021</v>
      </c>
      <c r="I946">
        <v>0.28000000000000003</v>
      </c>
      <c r="J946">
        <v>27.966260000000002</v>
      </c>
      <c r="K946">
        <v>23.998576</v>
      </c>
      <c r="L946">
        <v>3.967684000000002</v>
      </c>
      <c r="M946" t="s">
        <v>139</v>
      </c>
    </row>
    <row r="947" spans="1:13" x14ac:dyDescent="0.3">
      <c r="A947" t="s">
        <v>43</v>
      </c>
      <c r="B947">
        <v>5.0949999999999998</v>
      </c>
      <c r="C947">
        <v>9.6141000000000005</v>
      </c>
      <c r="D947">
        <v>11.4686</v>
      </c>
      <c r="E947" t="s">
        <v>16</v>
      </c>
      <c r="F947" t="s">
        <v>16</v>
      </c>
      <c r="G947" t="s">
        <v>98</v>
      </c>
      <c r="H947">
        <v>2020</v>
      </c>
      <c r="I947">
        <v>0.49</v>
      </c>
      <c r="J947">
        <v>4.710909</v>
      </c>
      <c r="K947">
        <v>2.49655</v>
      </c>
      <c r="L947">
        <v>2.214359</v>
      </c>
      <c r="M947" t="s">
        <v>131</v>
      </c>
    </row>
    <row r="948" spans="1:13" x14ac:dyDescent="0.3">
      <c r="A948" t="s">
        <v>43</v>
      </c>
      <c r="B948">
        <v>5.0949999999999998</v>
      </c>
      <c r="C948">
        <v>9.6141000000000005</v>
      </c>
      <c r="D948">
        <v>11.4686</v>
      </c>
      <c r="E948" t="s">
        <v>16</v>
      </c>
      <c r="F948" t="s">
        <v>16</v>
      </c>
      <c r="G948" t="s">
        <v>100</v>
      </c>
      <c r="H948">
        <v>2020</v>
      </c>
      <c r="I948">
        <v>0</v>
      </c>
      <c r="J948">
        <v>0</v>
      </c>
      <c r="K948">
        <v>0</v>
      </c>
      <c r="L948">
        <v>0</v>
      </c>
      <c r="M948" t="s">
        <v>132</v>
      </c>
    </row>
    <row r="949" spans="1:13" x14ac:dyDescent="0.3">
      <c r="A949" t="s">
        <v>43</v>
      </c>
      <c r="B949">
        <v>5.0949999999999998</v>
      </c>
      <c r="C949">
        <v>9.6141000000000005</v>
      </c>
      <c r="D949">
        <v>11.4686</v>
      </c>
      <c r="E949" t="s">
        <v>16</v>
      </c>
      <c r="F949" t="s">
        <v>16</v>
      </c>
      <c r="G949" t="s">
        <v>101</v>
      </c>
      <c r="H949">
        <v>2020</v>
      </c>
      <c r="I949">
        <v>4.12</v>
      </c>
      <c r="J949">
        <v>39.610092000000002</v>
      </c>
      <c r="K949">
        <v>20.991399999999999</v>
      </c>
      <c r="L949">
        <v>18.618692000000003</v>
      </c>
      <c r="M949" t="s">
        <v>133</v>
      </c>
    </row>
    <row r="950" spans="1:13" x14ac:dyDescent="0.3">
      <c r="A950" t="s">
        <v>43</v>
      </c>
      <c r="B950">
        <v>5.0949999999999998</v>
      </c>
      <c r="C950">
        <v>9.6141000000000005</v>
      </c>
      <c r="D950">
        <v>11.4686</v>
      </c>
      <c r="E950" t="s">
        <v>16</v>
      </c>
      <c r="F950" t="s">
        <v>16</v>
      </c>
      <c r="G950" t="s">
        <v>102</v>
      </c>
      <c r="H950">
        <v>2020</v>
      </c>
      <c r="I950">
        <v>3.47</v>
      </c>
      <c r="J950">
        <v>33.360927000000004</v>
      </c>
      <c r="K950">
        <v>17.679649999999999</v>
      </c>
      <c r="L950">
        <v>15.681277000000005</v>
      </c>
      <c r="M950" t="s">
        <v>134</v>
      </c>
    </row>
    <row r="951" spans="1:13" x14ac:dyDescent="0.3">
      <c r="A951" t="s">
        <v>43</v>
      </c>
      <c r="B951">
        <v>5.0949999999999998</v>
      </c>
      <c r="C951">
        <v>9.6141000000000005</v>
      </c>
      <c r="D951">
        <v>11.4686</v>
      </c>
      <c r="E951" t="s">
        <v>16</v>
      </c>
      <c r="F951" t="s">
        <v>16</v>
      </c>
      <c r="G951" t="s">
        <v>103</v>
      </c>
      <c r="H951">
        <v>2020</v>
      </c>
      <c r="I951">
        <v>5.01</v>
      </c>
      <c r="J951">
        <v>48.166640999999998</v>
      </c>
      <c r="K951">
        <v>25.525949999999998</v>
      </c>
      <c r="L951">
        <v>22.640691</v>
      </c>
      <c r="M951" t="s">
        <v>135</v>
      </c>
    </row>
    <row r="952" spans="1:13" x14ac:dyDescent="0.3">
      <c r="A952" t="s">
        <v>43</v>
      </c>
      <c r="B952">
        <v>5.0949999999999998</v>
      </c>
      <c r="C952">
        <v>9.6141000000000005</v>
      </c>
      <c r="D952">
        <v>11.4686</v>
      </c>
      <c r="E952" t="s">
        <v>16</v>
      </c>
      <c r="F952" t="s">
        <v>16</v>
      </c>
      <c r="G952" t="s">
        <v>104</v>
      </c>
      <c r="H952">
        <v>2020</v>
      </c>
      <c r="I952">
        <v>4.46</v>
      </c>
      <c r="J952">
        <v>42.878886000000001</v>
      </c>
      <c r="K952">
        <v>22.723699999999997</v>
      </c>
      <c r="L952">
        <v>20.155186000000004</v>
      </c>
      <c r="M952" t="s">
        <v>136</v>
      </c>
    </row>
    <row r="953" spans="1:13" x14ac:dyDescent="0.3">
      <c r="A953" t="s">
        <v>43</v>
      </c>
      <c r="B953">
        <v>5.0949999999999998</v>
      </c>
      <c r="C953">
        <v>9.6141000000000005</v>
      </c>
      <c r="D953">
        <v>11.4686</v>
      </c>
      <c r="E953" t="s">
        <v>16</v>
      </c>
      <c r="F953" t="s">
        <v>16</v>
      </c>
      <c r="G953" t="s">
        <v>105</v>
      </c>
      <c r="H953">
        <v>2020</v>
      </c>
      <c r="I953">
        <v>0</v>
      </c>
      <c r="J953">
        <v>0</v>
      </c>
      <c r="K953">
        <v>0</v>
      </c>
      <c r="L953">
        <v>0</v>
      </c>
      <c r="M953" t="s">
        <v>137</v>
      </c>
    </row>
    <row r="954" spans="1:13" x14ac:dyDescent="0.3">
      <c r="A954" t="s">
        <v>43</v>
      </c>
      <c r="B954">
        <v>5.0949999999999998</v>
      </c>
      <c r="C954">
        <v>9.6141000000000005</v>
      </c>
      <c r="D954">
        <v>11.4686</v>
      </c>
      <c r="E954" t="s">
        <v>16</v>
      </c>
      <c r="F954" t="s">
        <v>16</v>
      </c>
      <c r="G954" t="s">
        <v>106</v>
      </c>
      <c r="H954">
        <v>2020</v>
      </c>
      <c r="I954">
        <v>1.89</v>
      </c>
      <c r="J954">
        <v>18.170649000000001</v>
      </c>
      <c r="K954">
        <v>9.6295499999999983</v>
      </c>
      <c r="L954">
        <v>8.5410990000000027</v>
      </c>
      <c r="M954" t="s">
        <v>138</v>
      </c>
    </row>
    <row r="955" spans="1:13" x14ac:dyDescent="0.3">
      <c r="A955" t="s">
        <v>43</v>
      </c>
      <c r="B955">
        <v>5.0949999999999998</v>
      </c>
      <c r="C955">
        <v>9.6141000000000005</v>
      </c>
      <c r="D955">
        <v>11.4686</v>
      </c>
      <c r="E955" t="s">
        <v>16</v>
      </c>
      <c r="F955" t="s">
        <v>16</v>
      </c>
      <c r="G955" t="s">
        <v>107</v>
      </c>
      <c r="H955">
        <v>2021</v>
      </c>
      <c r="I955">
        <v>12.93</v>
      </c>
      <c r="J955">
        <v>124.31031300000001</v>
      </c>
      <c r="K955">
        <v>65.878349999999998</v>
      </c>
      <c r="L955">
        <v>58.43196300000001</v>
      </c>
      <c r="M955" t="s">
        <v>139</v>
      </c>
    </row>
    <row r="956" spans="1:13" x14ac:dyDescent="0.3">
      <c r="A956" t="s">
        <v>43</v>
      </c>
      <c r="B956">
        <v>3.4866000000000001</v>
      </c>
      <c r="C956">
        <v>6.1932999999999998</v>
      </c>
      <c r="D956">
        <v>6.5305</v>
      </c>
      <c r="E956" t="s">
        <v>15</v>
      </c>
      <c r="F956" t="s">
        <v>15</v>
      </c>
      <c r="G956" t="s">
        <v>98</v>
      </c>
      <c r="H956">
        <v>2020</v>
      </c>
      <c r="I956">
        <v>4.71</v>
      </c>
      <c r="J956">
        <v>29.170442999999999</v>
      </c>
      <c r="K956">
        <v>16.421886000000001</v>
      </c>
      <c r="L956">
        <v>12.748556999999998</v>
      </c>
      <c r="M956" t="s">
        <v>131</v>
      </c>
    </row>
    <row r="957" spans="1:13" x14ac:dyDescent="0.3">
      <c r="A957" t="s">
        <v>43</v>
      </c>
      <c r="B957">
        <v>3.4866000000000001</v>
      </c>
      <c r="C957">
        <v>6.1932999999999998</v>
      </c>
      <c r="D957">
        <v>6.5305</v>
      </c>
      <c r="E957" t="s">
        <v>15</v>
      </c>
      <c r="F957" t="s">
        <v>15</v>
      </c>
      <c r="G957" t="s">
        <v>100</v>
      </c>
      <c r="H957">
        <v>2020</v>
      </c>
      <c r="I957">
        <v>7.03</v>
      </c>
      <c r="J957">
        <v>43.538899000000001</v>
      </c>
      <c r="K957">
        <v>24.510798000000001</v>
      </c>
      <c r="L957">
        <v>19.028100999999999</v>
      </c>
      <c r="M957" t="s">
        <v>132</v>
      </c>
    </row>
    <row r="958" spans="1:13" x14ac:dyDescent="0.3">
      <c r="A958" t="s">
        <v>43</v>
      </c>
      <c r="B958">
        <v>3.4866000000000001</v>
      </c>
      <c r="C958">
        <v>6.1932999999999998</v>
      </c>
      <c r="D958">
        <v>6.5305</v>
      </c>
      <c r="E958" t="s">
        <v>15</v>
      </c>
      <c r="F958" t="s">
        <v>15</v>
      </c>
      <c r="G958" t="s">
        <v>101</v>
      </c>
      <c r="H958">
        <v>2020</v>
      </c>
      <c r="I958">
        <v>1.48</v>
      </c>
      <c r="J958">
        <v>9.1660839999999997</v>
      </c>
      <c r="K958">
        <v>5.1601680000000005</v>
      </c>
      <c r="L958">
        <v>4.0059159999999991</v>
      </c>
      <c r="M958" t="s">
        <v>133</v>
      </c>
    </row>
    <row r="959" spans="1:13" x14ac:dyDescent="0.3">
      <c r="A959" t="s">
        <v>43</v>
      </c>
      <c r="B959">
        <v>3.4866000000000001</v>
      </c>
      <c r="C959">
        <v>6.1932999999999998</v>
      </c>
      <c r="D959">
        <v>6.5305</v>
      </c>
      <c r="E959" t="s">
        <v>15</v>
      </c>
      <c r="F959" t="s">
        <v>15</v>
      </c>
      <c r="G959" t="s">
        <v>102</v>
      </c>
      <c r="H959">
        <v>2020</v>
      </c>
      <c r="I959">
        <v>4.5999999999999996</v>
      </c>
      <c r="J959">
        <v>28.489179999999998</v>
      </c>
      <c r="K959">
        <v>16.038360000000001</v>
      </c>
      <c r="L959">
        <v>12.450819999999997</v>
      </c>
      <c r="M959" t="s">
        <v>134</v>
      </c>
    </row>
    <row r="960" spans="1:13" x14ac:dyDescent="0.3">
      <c r="A960" t="s">
        <v>43</v>
      </c>
      <c r="B960">
        <v>3.4866000000000001</v>
      </c>
      <c r="C960">
        <v>6.1932999999999998</v>
      </c>
      <c r="D960">
        <v>6.5305</v>
      </c>
      <c r="E960" t="s">
        <v>15</v>
      </c>
      <c r="F960" t="s">
        <v>15</v>
      </c>
      <c r="G960" t="s">
        <v>103</v>
      </c>
      <c r="H960">
        <v>2020</v>
      </c>
      <c r="I960">
        <v>0.63</v>
      </c>
      <c r="J960">
        <v>3.9017789999999999</v>
      </c>
      <c r="K960">
        <v>2.196558</v>
      </c>
      <c r="L960">
        <v>1.7052209999999999</v>
      </c>
      <c r="M960" t="s">
        <v>135</v>
      </c>
    </row>
    <row r="961" spans="1:13" x14ac:dyDescent="0.3">
      <c r="A961" t="s">
        <v>43</v>
      </c>
      <c r="B961">
        <v>3.4866000000000001</v>
      </c>
      <c r="C961">
        <v>6.1932999999999998</v>
      </c>
      <c r="D961">
        <v>6.5305</v>
      </c>
      <c r="E961" t="s">
        <v>15</v>
      </c>
      <c r="F961" t="s">
        <v>15</v>
      </c>
      <c r="G961" t="s">
        <v>104</v>
      </c>
      <c r="H961">
        <v>2020</v>
      </c>
      <c r="I961">
        <v>0</v>
      </c>
      <c r="J961">
        <v>0</v>
      </c>
      <c r="K961">
        <v>0</v>
      </c>
      <c r="L961">
        <v>0</v>
      </c>
      <c r="M961" t="s">
        <v>136</v>
      </c>
    </row>
    <row r="962" spans="1:13" x14ac:dyDescent="0.3">
      <c r="A962" t="s">
        <v>43</v>
      </c>
      <c r="B962">
        <v>3.4866000000000001</v>
      </c>
      <c r="C962">
        <v>6.1932999999999998</v>
      </c>
      <c r="D962">
        <v>6.5305</v>
      </c>
      <c r="E962" t="s">
        <v>15</v>
      </c>
      <c r="F962" t="s">
        <v>15</v>
      </c>
      <c r="G962" t="s">
        <v>105</v>
      </c>
      <c r="H962">
        <v>2020</v>
      </c>
      <c r="I962">
        <v>3.35</v>
      </c>
      <c r="J962">
        <v>20.747554999999998</v>
      </c>
      <c r="K962">
        <v>11.680110000000001</v>
      </c>
      <c r="L962">
        <v>9.0674449999999975</v>
      </c>
      <c r="M962" t="s">
        <v>137</v>
      </c>
    </row>
    <row r="963" spans="1:13" x14ac:dyDescent="0.3">
      <c r="A963" t="s">
        <v>43</v>
      </c>
      <c r="B963">
        <v>3.4866000000000001</v>
      </c>
      <c r="C963">
        <v>6.1932999999999998</v>
      </c>
      <c r="D963">
        <v>6.5305</v>
      </c>
      <c r="E963" t="s">
        <v>15</v>
      </c>
      <c r="F963" t="s">
        <v>15</v>
      </c>
      <c r="G963" t="s">
        <v>106</v>
      </c>
      <c r="H963">
        <v>2020</v>
      </c>
      <c r="I963">
        <v>2.02</v>
      </c>
      <c r="J963">
        <v>12.510465999999999</v>
      </c>
      <c r="K963">
        <v>7.0429320000000004</v>
      </c>
      <c r="L963">
        <v>5.4675339999999988</v>
      </c>
      <c r="M963" t="s">
        <v>138</v>
      </c>
    </row>
    <row r="964" spans="1:13" x14ac:dyDescent="0.3">
      <c r="A964" t="s">
        <v>43</v>
      </c>
      <c r="B964">
        <v>3.4866000000000001</v>
      </c>
      <c r="C964">
        <v>6.1932999999999998</v>
      </c>
      <c r="D964">
        <v>6.5305</v>
      </c>
      <c r="E964" t="s">
        <v>15</v>
      </c>
      <c r="F964" t="s">
        <v>15</v>
      </c>
      <c r="G964" t="s">
        <v>107</v>
      </c>
      <c r="H964">
        <v>2021</v>
      </c>
      <c r="I964">
        <v>25.33</v>
      </c>
      <c r="J964">
        <v>156.87628899999999</v>
      </c>
      <c r="K964">
        <v>88.315578000000002</v>
      </c>
      <c r="L964">
        <v>68.560710999999984</v>
      </c>
      <c r="M964" t="s">
        <v>139</v>
      </c>
    </row>
    <row r="965" spans="1:13" x14ac:dyDescent="0.3">
      <c r="A965" t="s">
        <v>43</v>
      </c>
      <c r="B965">
        <v>4.3495999999999997</v>
      </c>
      <c r="C965">
        <v>5.4748000000000001</v>
      </c>
      <c r="D965">
        <v>6.1058000000000003</v>
      </c>
      <c r="E965" t="s">
        <v>112</v>
      </c>
      <c r="F965" t="s">
        <v>112</v>
      </c>
      <c r="G965" t="s">
        <v>98</v>
      </c>
      <c r="H965">
        <v>2020</v>
      </c>
      <c r="I965">
        <v>0</v>
      </c>
      <c r="J965">
        <v>0</v>
      </c>
      <c r="K965">
        <v>0</v>
      </c>
      <c r="L965">
        <v>0</v>
      </c>
      <c r="M965" t="s">
        <v>131</v>
      </c>
    </row>
    <row r="966" spans="1:13" x14ac:dyDescent="0.3">
      <c r="A966" t="s">
        <v>43</v>
      </c>
      <c r="B966">
        <v>4.3495999999999997</v>
      </c>
      <c r="C966">
        <v>5.4748000000000001</v>
      </c>
      <c r="D966">
        <v>6.1058000000000003</v>
      </c>
      <c r="E966" t="s">
        <v>112</v>
      </c>
      <c r="F966" t="s">
        <v>112</v>
      </c>
      <c r="G966" t="s">
        <v>100</v>
      </c>
      <c r="H966">
        <v>2020</v>
      </c>
      <c r="I966">
        <v>0.57999999999999996</v>
      </c>
      <c r="J966">
        <v>3.1753839999999998</v>
      </c>
      <c r="K966">
        <v>2.5227679999999997</v>
      </c>
      <c r="L966">
        <v>0.65261600000000008</v>
      </c>
      <c r="M966" t="s">
        <v>132</v>
      </c>
    </row>
    <row r="967" spans="1:13" x14ac:dyDescent="0.3">
      <c r="A967" t="s">
        <v>43</v>
      </c>
      <c r="B967">
        <v>4.3495999999999997</v>
      </c>
      <c r="C967">
        <v>5.4748000000000001</v>
      </c>
      <c r="D967">
        <v>6.1058000000000003</v>
      </c>
      <c r="E967" t="s">
        <v>112</v>
      </c>
      <c r="F967" t="s">
        <v>112</v>
      </c>
      <c r="G967" t="s">
        <v>101</v>
      </c>
      <c r="H967">
        <v>2020</v>
      </c>
      <c r="I967">
        <v>15.47</v>
      </c>
      <c r="J967">
        <v>84.695156000000011</v>
      </c>
      <c r="K967">
        <v>67.288312000000005</v>
      </c>
      <c r="L967">
        <v>17.406844000000007</v>
      </c>
      <c r="M967" t="s">
        <v>133</v>
      </c>
    </row>
    <row r="968" spans="1:13" x14ac:dyDescent="0.3">
      <c r="A968" t="s">
        <v>43</v>
      </c>
      <c r="B968">
        <v>4.3495999999999997</v>
      </c>
      <c r="C968">
        <v>5.4748000000000001</v>
      </c>
      <c r="D968">
        <v>6.1058000000000003</v>
      </c>
      <c r="E968" t="s">
        <v>112</v>
      </c>
      <c r="F968" t="s">
        <v>112</v>
      </c>
      <c r="G968" t="s">
        <v>102</v>
      </c>
      <c r="H968">
        <v>2020</v>
      </c>
      <c r="I968">
        <v>3.08</v>
      </c>
      <c r="J968">
        <v>16.862384000000002</v>
      </c>
      <c r="K968">
        <v>13.396768</v>
      </c>
      <c r="L968">
        <v>3.4656160000000025</v>
      </c>
      <c r="M968" t="s">
        <v>134</v>
      </c>
    </row>
    <row r="969" spans="1:13" x14ac:dyDescent="0.3">
      <c r="A969" t="s">
        <v>43</v>
      </c>
      <c r="B969">
        <v>4.3495999999999997</v>
      </c>
      <c r="C969">
        <v>5.4748000000000001</v>
      </c>
      <c r="D969">
        <v>6.1058000000000003</v>
      </c>
      <c r="E969" t="s">
        <v>112</v>
      </c>
      <c r="F969" t="s">
        <v>112</v>
      </c>
      <c r="G969" t="s">
        <v>103</v>
      </c>
      <c r="H969">
        <v>2020</v>
      </c>
      <c r="I969">
        <v>2.94</v>
      </c>
      <c r="J969">
        <v>16.095911999999998</v>
      </c>
      <c r="K969">
        <v>12.787823999999999</v>
      </c>
      <c r="L969">
        <v>3.3080879999999997</v>
      </c>
      <c r="M969" t="s">
        <v>135</v>
      </c>
    </row>
    <row r="970" spans="1:13" x14ac:dyDescent="0.3">
      <c r="A970" t="s">
        <v>43</v>
      </c>
      <c r="B970">
        <v>4.3495999999999997</v>
      </c>
      <c r="C970">
        <v>5.4748000000000001</v>
      </c>
      <c r="D970">
        <v>6.1058000000000003</v>
      </c>
      <c r="E970" t="s">
        <v>112</v>
      </c>
      <c r="F970" t="s">
        <v>112</v>
      </c>
      <c r="G970" t="s">
        <v>104</v>
      </c>
      <c r="H970">
        <v>2020</v>
      </c>
      <c r="I970">
        <v>0</v>
      </c>
      <c r="J970">
        <v>0</v>
      </c>
      <c r="K970">
        <v>0</v>
      </c>
      <c r="L970">
        <v>0</v>
      </c>
      <c r="M970" t="s">
        <v>136</v>
      </c>
    </row>
    <row r="971" spans="1:13" x14ac:dyDescent="0.3">
      <c r="A971" t="s">
        <v>43</v>
      </c>
      <c r="B971">
        <v>4.3495999999999997</v>
      </c>
      <c r="C971">
        <v>5.4748000000000001</v>
      </c>
      <c r="D971">
        <v>6.1058000000000003</v>
      </c>
      <c r="E971" t="s">
        <v>112</v>
      </c>
      <c r="F971" t="s">
        <v>112</v>
      </c>
      <c r="G971" t="s">
        <v>105</v>
      </c>
      <c r="H971">
        <v>2020</v>
      </c>
      <c r="I971">
        <v>4.21</v>
      </c>
      <c r="J971">
        <v>23.048908000000001</v>
      </c>
      <c r="K971">
        <v>18.311815999999997</v>
      </c>
      <c r="L971">
        <v>4.7370920000000041</v>
      </c>
      <c r="M971" t="s">
        <v>137</v>
      </c>
    </row>
    <row r="972" spans="1:13" x14ac:dyDescent="0.3">
      <c r="A972" t="s">
        <v>43</v>
      </c>
      <c r="B972">
        <v>4.3495999999999997</v>
      </c>
      <c r="C972">
        <v>5.4748000000000001</v>
      </c>
      <c r="D972">
        <v>6.1058000000000003</v>
      </c>
      <c r="E972" t="s">
        <v>112</v>
      </c>
      <c r="F972" t="s">
        <v>112</v>
      </c>
      <c r="G972" t="s">
        <v>106</v>
      </c>
      <c r="H972">
        <v>2020</v>
      </c>
      <c r="I972">
        <v>1.98</v>
      </c>
      <c r="J972">
        <v>10.840104</v>
      </c>
      <c r="K972">
        <v>8.612207999999999</v>
      </c>
      <c r="L972">
        <v>2.2278960000000012</v>
      </c>
      <c r="M972" t="s">
        <v>138</v>
      </c>
    </row>
    <row r="973" spans="1:13" x14ac:dyDescent="0.3">
      <c r="A973" t="s">
        <v>43</v>
      </c>
      <c r="B973">
        <v>4.3495999999999997</v>
      </c>
      <c r="C973">
        <v>5.4748000000000001</v>
      </c>
      <c r="D973">
        <v>6.1058000000000003</v>
      </c>
      <c r="E973" t="s">
        <v>112</v>
      </c>
      <c r="F973" t="s">
        <v>112</v>
      </c>
      <c r="G973" t="s">
        <v>107</v>
      </c>
      <c r="H973">
        <v>2021</v>
      </c>
      <c r="I973">
        <v>0</v>
      </c>
      <c r="J973">
        <v>0</v>
      </c>
      <c r="K973">
        <v>0</v>
      </c>
      <c r="L973">
        <v>0</v>
      </c>
      <c r="M973" t="s">
        <v>139</v>
      </c>
    </row>
    <row r="974" spans="1:13" x14ac:dyDescent="0.3">
      <c r="A974" t="s">
        <v>43</v>
      </c>
      <c r="B974">
        <v>1.3053999999999999</v>
      </c>
      <c r="C974">
        <v>2.6049000000000002</v>
      </c>
      <c r="D974">
        <v>2.4567000000000001</v>
      </c>
      <c r="E974" t="s">
        <v>116</v>
      </c>
      <c r="F974" t="s">
        <v>116</v>
      </c>
      <c r="G974" t="s">
        <v>98</v>
      </c>
      <c r="H974">
        <v>2020</v>
      </c>
      <c r="I974">
        <v>1.17</v>
      </c>
      <c r="J974">
        <v>3.047733</v>
      </c>
      <c r="K974">
        <v>1.5273179999999997</v>
      </c>
      <c r="L974">
        <v>1.5204150000000003</v>
      </c>
      <c r="M974" t="s">
        <v>131</v>
      </c>
    </row>
    <row r="975" spans="1:13" x14ac:dyDescent="0.3">
      <c r="A975" t="s">
        <v>43</v>
      </c>
      <c r="B975">
        <v>1.3053999999999999</v>
      </c>
      <c r="C975">
        <v>2.6049000000000002</v>
      </c>
      <c r="D975">
        <v>2.4567000000000001</v>
      </c>
      <c r="E975" t="s">
        <v>116</v>
      </c>
      <c r="F975" t="s">
        <v>116</v>
      </c>
      <c r="G975" t="s">
        <v>100</v>
      </c>
      <c r="H975">
        <v>2020</v>
      </c>
      <c r="I975">
        <v>0.02</v>
      </c>
      <c r="J975">
        <v>5.2098000000000005E-2</v>
      </c>
      <c r="K975">
        <v>2.6107999999999999E-2</v>
      </c>
      <c r="L975">
        <v>2.5990000000000006E-2</v>
      </c>
      <c r="M975" t="s">
        <v>132</v>
      </c>
    </row>
    <row r="976" spans="1:13" x14ac:dyDescent="0.3">
      <c r="A976" t="s">
        <v>43</v>
      </c>
      <c r="B976">
        <v>1.3053999999999999</v>
      </c>
      <c r="C976">
        <v>2.6049000000000002</v>
      </c>
      <c r="D976">
        <v>2.4567000000000001</v>
      </c>
      <c r="E976" t="s">
        <v>116</v>
      </c>
      <c r="F976" t="s">
        <v>116</v>
      </c>
      <c r="G976" t="s">
        <v>101</v>
      </c>
      <c r="H976">
        <v>2020</v>
      </c>
      <c r="I976">
        <v>0.43</v>
      </c>
      <c r="J976">
        <v>1.1201070000000002</v>
      </c>
      <c r="K976">
        <v>0.56132199999999999</v>
      </c>
      <c r="L976">
        <v>0.5587850000000002</v>
      </c>
      <c r="M976" t="s">
        <v>133</v>
      </c>
    </row>
    <row r="977" spans="1:13" x14ac:dyDescent="0.3">
      <c r="A977" t="s">
        <v>43</v>
      </c>
      <c r="B977">
        <v>1.3053999999999999</v>
      </c>
      <c r="C977">
        <v>2.6049000000000002</v>
      </c>
      <c r="D977">
        <v>2.4567000000000001</v>
      </c>
      <c r="E977" t="s">
        <v>116</v>
      </c>
      <c r="F977" t="s">
        <v>116</v>
      </c>
      <c r="G977" t="s">
        <v>102</v>
      </c>
      <c r="H977">
        <v>2020</v>
      </c>
      <c r="I977">
        <v>0.23</v>
      </c>
      <c r="J977">
        <v>0.59912700000000008</v>
      </c>
      <c r="K977">
        <v>0.30024200000000001</v>
      </c>
      <c r="L977">
        <v>0.29888500000000007</v>
      </c>
      <c r="M977" t="s">
        <v>134</v>
      </c>
    </row>
    <row r="978" spans="1:13" x14ac:dyDescent="0.3">
      <c r="A978" t="s">
        <v>43</v>
      </c>
      <c r="B978">
        <v>1.3053999999999999</v>
      </c>
      <c r="C978">
        <v>2.6049000000000002</v>
      </c>
      <c r="D978">
        <v>2.4567000000000001</v>
      </c>
      <c r="E978" t="s">
        <v>116</v>
      </c>
      <c r="F978" t="s">
        <v>116</v>
      </c>
      <c r="G978" t="s">
        <v>103</v>
      </c>
      <c r="H978">
        <v>2020</v>
      </c>
      <c r="I978">
        <v>0</v>
      </c>
      <c r="J978">
        <v>0</v>
      </c>
      <c r="K978">
        <v>0</v>
      </c>
      <c r="L978">
        <v>0</v>
      </c>
      <c r="M978" t="s">
        <v>135</v>
      </c>
    </row>
    <row r="979" spans="1:13" x14ac:dyDescent="0.3">
      <c r="A979" t="s">
        <v>43</v>
      </c>
      <c r="B979">
        <v>1.3053999999999999</v>
      </c>
      <c r="C979">
        <v>2.6049000000000002</v>
      </c>
      <c r="D979">
        <v>2.4567000000000001</v>
      </c>
      <c r="E979" t="s">
        <v>116</v>
      </c>
      <c r="F979" t="s">
        <v>116</v>
      </c>
      <c r="G979" t="s">
        <v>104</v>
      </c>
      <c r="H979">
        <v>2020</v>
      </c>
      <c r="I979">
        <v>1.21</v>
      </c>
      <c r="J979">
        <v>3.151929</v>
      </c>
      <c r="K979">
        <v>1.5795339999999998</v>
      </c>
      <c r="L979">
        <v>1.5723950000000002</v>
      </c>
      <c r="M979" t="s">
        <v>136</v>
      </c>
    </row>
    <row r="980" spans="1:13" x14ac:dyDescent="0.3">
      <c r="A980" t="s">
        <v>43</v>
      </c>
      <c r="B980">
        <v>1.3053999999999999</v>
      </c>
      <c r="C980">
        <v>2.6049000000000002</v>
      </c>
      <c r="D980">
        <v>2.4567000000000001</v>
      </c>
      <c r="E980" t="s">
        <v>116</v>
      </c>
      <c r="F980" t="s">
        <v>116</v>
      </c>
      <c r="G980" t="s">
        <v>105</v>
      </c>
      <c r="H980">
        <v>2020</v>
      </c>
      <c r="I980">
        <v>0</v>
      </c>
      <c r="J980">
        <v>0</v>
      </c>
      <c r="K980">
        <v>0</v>
      </c>
      <c r="L980">
        <v>0</v>
      </c>
      <c r="M980" t="s">
        <v>137</v>
      </c>
    </row>
    <row r="981" spans="1:13" x14ac:dyDescent="0.3">
      <c r="A981" t="s">
        <v>43</v>
      </c>
      <c r="B981">
        <v>1.3053999999999999</v>
      </c>
      <c r="C981">
        <v>2.6049000000000002</v>
      </c>
      <c r="D981">
        <v>2.4567000000000001</v>
      </c>
      <c r="E981" t="s">
        <v>116</v>
      </c>
      <c r="F981" t="s">
        <v>116</v>
      </c>
      <c r="G981" t="s">
        <v>106</v>
      </c>
      <c r="H981">
        <v>2020</v>
      </c>
      <c r="I981">
        <v>0</v>
      </c>
      <c r="J981">
        <v>0</v>
      </c>
      <c r="K981">
        <v>0</v>
      </c>
      <c r="L981">
        <v>0</v>
      </c>
      <c r="M981" t="s">
        <v>138</v>
      </c>
    </row>
    <row r="982" spans="1:13" x14ac:dyDescent="0.3">
      <c r="A982" t="s">
        <v>43</v>
      </c>
      <c r="B982">
        <v>1.3053999999999999</v>
      </c>
      <c r="C982">
        <v>2.6049000000000002</v>
      </c>
      <c r="D982">
        <v>2.4567000000000001</v>
      </c>
      <c r="E982" t="s">
        <v>116</v>
      </c>
      <c r="F982" t="s">
        <v>116</v>
      </c>
      <c r="G982" t="s">
        <v>107</v>
      </c>
      <c r="H982">
        <v>2021</v>
      </c>
      <c r="I982">
        <v>0</v>
      </c>
      <c r="J982">
        <v>0</v>
      </c>
      <c r="K982">
        <v>0</v>
      </c>
      <c r="L982">
        <v>0</v>
      </c>
      <c r="M982" t="s">
        <v>139</v>
      </c>
    </row>
    <row r="983" spans="1:13" x14ac:dyDescent="0.3">
      <c r="A983" t="s">
        <v>44</v>
      </c>
      <c r="B983">
        <v>1.6552</v>
      </c>
      <c r="C983">
        <v>2.3803999999999998</v>
      </c>
      <c r="D983">
        <v>2.3071000000000002</v>
      </c>
      <c r="E983" t="s">
        <v>116</v>
      </c>
      <c r="F983" t="s">
        <v>116</v>
      </c>
      <c r="G983" t="s">
        <v>98</v>
      </c>
      <c r="H983">
        <v>2020</v>
      </c>
      <c r="I983">
        <v>1.24</v>
      </c>
      <c r="J983">
        <v>2.9516959999999997</v>
      </c>
      <c r="K983">
        <v>2.0524480000000001</v>
      </c>
      <c r="L983">
        <v>0.8992479999999996</v>
      </c>
      <c r="M983" t="s">
        <v>131</v>
      </c>
    </row>
    <row r="984" spans="1:13" x14ac:dyDescent="0.3">
      <c r="A984" t="s">
        <v>44</v>
      </c>
      <c r="B984">
        <v>1.6552</v>
      </c>
      <c r="C984">
        <v>2.3803999999999998</v>
      </c>
      <c r="D984">
        <v>2.3071000000000002</v>
      </c>
      <c r="E984" t="s">
        <v>116</v>
      </c>
      <c r="F984" t="s">
        <v>116</v>
      </c>
      <c r="G984" t="s">
        <v>100</v>
      </c>
      <c r="H984">
        <v>2020</v>
      </c>
      <c r="I984">
        <v>0</v>
      </c>
      <c r="J984">
        <v>0</v>
      </c>
      <c r="K984">
        <v>0</v>
      </c>
      <c r="L984">
        <v>0</v>
      </c>
      <c r="M984" t="s">
        <v>132</v>
      </c>
    </row>
    <row r="985" spans="1:13" x14ac:dyDescent="0.3">
      <c r="A985" t="s">
        <v>44</v>
      </c>
      <c r="B985">
        <v>1.6552</v>
      </c>
      <c r="C985">
        <v>2.3803999999999998</v>
      </c>
      <c r="D985">
        <v>2.3071000000000002</v>
      </c>
      <c r="E985" t="s">
        <v>116</v>
      </c>
      <c r="F985" t="s">
        <v>116</v>
      </c>
      <c r="G985" t="s">
        <v>101</v>
      </c>
      <c r="H985">
        <v>2020</v>
      </c>
      <c r="I985">
        <v>0.85</v>
      </c>
      <c r="J985">
        <v>2.0233399999999997</v>
      </c>
      <c r="K985">
        <v>1.4069199999999999</v>
      </c>
      <c r="L985">
        <v>0.61641999999999975</v>
      </c>
      <c r="M985" t="s">
        <v>133</v>
      </c>
    </row>
    <row r="986" spans="1:13" x14ac:dyDescent="0.3">
      <c r="A986" t="s">
        <v>44</v>
      </c>
      <c r="B986">
        <v>1.6552</v>
      </c>
      <c r="C986">
        <v>2.3803999999999998</v>
      </c>
      <c r="D986">
        <v>2.3071000000000002</v>
      </c>
      <c r="E986" t="s">
        <v>116</v>
      </c>
      <c r="F986" t="s">
        <v>116</v>
      </c>
      <c r="G986" t="s">
        <v>102</v>
      </c>
      <c r="H986">
        <v>2020</v>
      </c>
      <c r="I986">
        <v>7.21</v>
      </c>
      <c r="J986">
        <v>17.162683999999999</v>
      </c>
      <c r="K986">
        <v>11.933992</v>
      </c>
      <c r="L986">
        <v>5.2286919999999988</v>
      </c>
      <c r="M986" t="s">
        <v>134</v>
      </c>
    </row>
    <row r="987" spans="1:13" x14ac:dyDescent="0.3">
      <c r="A987" t="s">
        <v>44</v>
      </c>
      <c r="B987">
        <v>1.6552</v>
      </c>
      <c r="C987">
        <v>2.3803999999999998</v>
      </c>
      <c r="D987">
        <v>2.3071000000000002</v>
      </c>
      <c r="E987" t="s">
        <v>116</v>
      </c>
      <c r="F987" t="s">
        <v>116</v>
      </c>
      <c r="G987" t="s">
        <v>103</v>
      </c>
      <c r="H987">
        <v>2020</v>
      </c>
      <c r="I987">
        <v>0</v>
      </c>
      <c r="J987">
        <v>0</v>
      </c>
      <c r="K987">
        <v>0</v>
      </c>
      <c r="L987">
        <v>0</v>
      </c>
      <c r="M987" t="s">
        <v>135</v>
      </c>
    </row>
    <row r="988" spans="1:13" x14ac:dyDescent="0.3">
      <c r="A988" t="s">
        <v>44</v>
      </c>
      <c r="B988">
        <v>1.6552</v>
      </c>
      <c r="C988">
        <v>2.3803999999999998</v>
      </c>
      <c r="D988">
        <v>2.3071000000000002</v>
      </c>
      <c r="E988" t="s">
        <v>116</v>
      </c>
      <c r="F988" t="s">
        <v>116</v>
      </c>
      <c r="G988" t="s">
        <v>104</v>
      </c>
      <c r="H988">
        <v>2020</v>
      </c>
      <c r="I988">
        <v>0.22</v>
      </c>
      <c r="J988">
        <v>0.52368799999999993</v>
      </c>
      <c r="K988">
        <v>0.36414400000000002</v>
      </c>
      <c r="L988">
        <v>0.15954399999999991</v>
      </c>
      <c r="M988" t="s">
        <v>136</v>
      </c>
    </row>
    <row r="989" spans="1:13" x14ac:dyDescent="0.3">
      <c r="A989" t="s">
        <v>44</v>
      </c>
      <c r="B989">
        <v>1.6552</v>
      </c>
      <c r="C989">
        <v>2.3803999999999998</v>
      </c>
      <c r="D989">
        <v>2.3071000000000002</v>
      </c>
      <c r="E989" t="s">
        <v>116</v>
      </c>
      <c r="F989" t="s">
        <v>116</v>
      </c>
      <c r="G989" t="s">
        <v>105</v>
      </c>
      <c r="H989">
        <v>2020</v>
      </c>
      <c r="I989">
        <v>0</v>
      </c>
      <c r="J989">
        <v>0</v>
      </c>
      <c r="K989">
        <v>0</v>
      </c>
      <c r="L989">
        <v>0</v>
      </c>
      <c r="M989" t="s">
        <v>137</v>
      </c>
    </row>
    <row r="990" spans="1:13" x14ac:dyDescent="0.3">
      <c r="A990" t="s">
        <v>44</v>
      </c>
      <c r="B990">
        <v>1.6552</v>
      </c>
      <c r="C990">
        <v>2.3803999999999998</v>
      </c>
      <c r="D990">
        <v>2.3071000000000002</v>
      </c>
      <c r="E990" t="s">
        <v>116</v>
      </c>
      <c r="F990" t="s">
        <v>116</v>
      </c>
      <c r="G990" t="s">
        <v>106</v>
      </c>
      <c r="H990">
        <v>2020</v>
      </c>
      <c r="I990">
        <v>4.26</v>
      </c>
      <c r="J990">
        <v>10.140503999999998</v>
      </c>
      <c r="K990">
        <v>7.0511520000000001</v>
      </c>
      <c r="L990">
        <v>3.0893519999999981</v>
      </c>
      <c r="M990" t="s">
        <v>138</v>
      </c>
    </row>
    <row r="991" spans="1:13" x14ac:dyDescent="0.3">
      <c r="A991" t="s">
        <v>44</v>
      </c>
      <c r="B991">
        <v>1.6552</v>
      </c>
      <c r="C991">
        <v>2.3803999999999998</v>
      </c>
      <c r="D991">
        <v>2.3071000000000002</v>
      </c>
      <c r="E991" t="s">
        <v>116</v>
      </c>
      <c r="F991" t="s">
        <v>116</v>
      </c>
      <c r="G991" t="s">
        <v>107</v>
      </c>
      <c r="H991">
        <v>2021</v>
      </c>
      <c r="I991">
        <v>0</v>
      </c>
      <c r="J991">
        <v>0</v>
      </c>
      <c r="K991">
        <v>0</v>
      </c>
      <c r="L991">
        <v>0</v>
      </c>
      <c r="M991" t="s">
        <v>139</v>
      </c>
    </row>
    <row r="992" spans="1:13" x14ac:dyDescent="0.3">
      <c r="A992" t="s">
        <v>44</v>
      </c>
      <c r="B992">
        <v>6.1585999999999999</v>
      </c>
      <c r="C992">
        <v>9.4276999999999997</v>
      </c>
      <c r="D992">
        <v>8.1637000000000004</v>
      </c>
      <c r="E992" t="s">
        <v>115</v>
      </c>
      <c r="F992" t="s">
        <v>115</v>
      </c>
      <c r="G992" t="s">
        <v>98</v>
      </c>
      <c r="H992">
        <v>2020</v>
      </c>
      <c r="I992">
        <v>0.66</v>
      </c>
      <c r="J992">
        <v>6.2222819999999999</v>
      </c>
      <c r="K992">
        <v>4.0646760000000004</v>
      </c>
      <c r="L992">
        <v>2.1576059999999995</v>
      </c>
      <c r="M992" t="s">
        <v>131</v>
      </c>
    </row>
    <row r="993" spans="1:13" x14ac:dyDescent="0.3">
      <c r="A993" t="s">
        <v>44</v>
      </c>
      <c r="B993">
        <v>6.1585999999999999</v>
      </c>
      <c r="C993">
        <v>9.4276999999999997</v>
      </c>
      <c r="D993">
        <v>8.1637000000000004</v>
      </c>
      <c r="E993" t="s">
        <v>115</v>
      </c>
      <c r="F993" t="s">
        <v>115</v>
      </c>
      <c r="G993" t="s">
        <v>100</v>
      </c>
      <c r="H993">
        <v>2020</v>
      </c>
      <c r="I993">
        <v>1.1599999999999999</v>
      </c>
      <c r="J993">
        <v>10.936131999999999</v>
      </c>
      <c r="K993">
        <v>7.1439759999999994</v>
      </c>
      <c r="L993">
        <v>3.7921559999999994</v>
      </c>
      <c r="M993" t="s">
        <v>132</v>
      </c>
    </row>
    <row r="994" spans="1:13" x14ac:dyDescent="0.3">
      <c r="A994" t="s">
        <v>44</v>
      </c>
      <c r="B994">
        <v>6.1585999999999999</v>
      </c>
      <c r="C994">
        <v>9.4276999999999997</v>
      </c>
      <c r="D994">
        <v>8.1637000000000004</v>
      </c>
      <c r="E994" t="s">
        <v>115</v>
      </c>
      <c r="F994" t="s">
        <v>115</v>
      </c>
      <c r="G994" t="s">
        <v>101</v>
      </c>
      <c r="H994">
        <v>2020</v>
      </c>
      <c r="I994">
        <v>1.35</v>
      </c>
      <c r="J994">
        <v>12.727395000000001</v>
      </c>
      <c r="K994">
        <v>8.3141100000000012</v>
      </c>
      <c r="L994">
        <v>4.4132850000000001</v>
      </c>
      <c r="M994" t="s">
        <v>133</v>
      </c>
    </row>
    <row r="995" spans="1:13" x14ac:dyDescent="0.3">
      <c r="A995" t="s">
        <v>44</v>
      </c>
      <c r="B995">
        <v>6.1585999999999999</v>
      </c>
      <c r="C995">
        <v>9.4276999999999997</v>
      </c>
      <c r="D995">
        <v>8.1637000000000004</v>
      </c>
      <c r="E995" t="s">
        <v>115</v>
      </c>
      <c r="F995" t="s">
        <v>115</v>
      </c>
      <c r="G995" t="s">
        <v>102</v>
      </c>
      <c r="H995">
        <v>2020</v>
      </c>
      <c r="I995">
        <v>0</v>
      </c>
      <c r="J995">
        <v>0</v>
      </c>
      <c r="K995">
        <v>0</v>
      </c>
      <c r="L995">
        <v>0</v>
      </c>
      <c r="M995" t="s">
        <v>134</v>
      </c>
    </row>
    <row r="996" spans="1:13" x14ac:dyDescent="0.3">
      <c r="A996" t="s">
        <v>44</v>
      </c>
      <c r="B996">
        <v>6.1585999999999999</v>
      </c>
      <c r="C996">
        <v>9.4276999999999997</v>
      </c>
      <c r="D996">
        <v>8.1637000000000004</v>
      </c>
      <c r="E996" t="s">
        <v>115</v>
      </c>
      <c r="F996" t="s">
        <v>115</v>
      </c>
      <c r="G996" t="s">
        <v>103</v>
      </c>
      <c r="H996">
        <v>2020</v>
      </c>
      <c r="I996">
        <v>4.0199999999999996</v>
      </c>
      <c r="J996">
        <v>37.899353999999995</v>
      </c>
      <c r="K996">
        <v>24.757571999999996</v>
      </c>
      <c r="L996">
        <v>13.141781999999999</v>
      </c>
      <c r="M996" t="s">
        <v>135</v>
      </c>
    </row>
    <row r="997" spans="1:13" x14ac:dyDescent="0.3">
      <c r="A997" t="s">
        <v>44</v>
      </c>
      <c r="B997">
        <v>6.1585999999999999</v>
      </c>
      <c r="C997">
        <v>9.4276999999999997</v>
      </c>
      <c r="D997">
        <v>8.1637000000000004</v>
      </c>
      <c r="E997" t="s">
        <v>115</v>
      </c>
      <c r="F997" t="s">
        <v>115</v>
      </c>
      <c r="G997" t="s">
        <v>104</v>
      </c>
      <c r="H997">
        <v>2020</v>
      </c>
      <c r="I997">
        <v>1.9</v>
      </c>
      <c r="J997">
        <v>17.91263</v>
      </c>
      <c r="K997">
        <v>11.701339999999998</v>
      </c>
      <c r="L997">
        <v>6.2112900000000018</v>
      </c>
      <c r="M997" t="s">
        <v>136</v>
      </c>
    </row>
    <row r="998" spans="1:13" x14ac:dyDescent="0.3">
      <c r="A998" t="s">
        <v>44</v>
      </c>
      <c r="B998">
        <v>6.1585999999999999</v>
      </c>
      <c r="C998">
        <v>9.4276999999999997</v>
      </c>
      <c r="D998">
        <v>8.1637000000000004</v>
      </c>
      <c r="E998" t="s">
        <v>115</v>
      </c>
      <c r="F998" t="s">
        <v>115</v>
      </c>
      <c r="G998" t="s">
        <v>105</v>
      </c>
      <c r="H998">
        <v>2020</v>
      </c>
      <c r="I998">
        <v>0</v>
      </c>
      <c r="J998">
        <v>0</v>
      </c>
      <c r="K998">
        <v>0</v>
      </c>
      <c r="L998">
        <v>0</v>
      </c>
      <c r="M998" t="s">
        <v>137</v>
      </c>
    </row>
    <row r="999" spans="1:13" x14ac:dyDescent="0.3">
      <c r="A999" t="s">
        <v>44</v>
      </c>
      <c r="B999">
        <v>6.1585999999999999</v>
      </c>
      <c r="C999">
        <v>9.4276999999999997</v>
      </c>
      <c r="D999">
        <v>8.1637000000000004</v>
      </c>
      <c r="E999" t="s">
        <v>115</v>
      </c>
      <c r="F999" t="s">
        <v>115</v>
      </c>
      <c r="G999" t="s">
        <v>106</v>
      </c>
      <c r="H999">
        <v>2020</v>
      </c>
      <c r="I999">
        <v>1.39</v>
      </c>
      <c r="J999">
        <v>13.104502999999999</v>
      </c>
      <c r="K999">
        <v>8.560454</v>
      </c>
      <c r="L999">
        <v>4.5440489999999993</v>
      </c>
      <c r="M999" t="s">
        <v>138</v>
      </c>
    </row>
    <row r="1000" spans="1:13" x14ac:dyDescent="0.3">
      <c r="A1000" t="s">
        <v>44</v>
      </c>
      <c r="B1000">
        <v>6.1585999999999999</v>
      </c>
      <c r="C1000">
        <v>9.4276999999999997</v>
      </c>
      <c r="D1000">
        <v>8.1637000000000004</v>
      </c>
      <c r="E1000" t="s">
        <v>115</v>
      </c>
      <c r="F1000" t="s">
        <v>115</v>
      </c>
      <c r="G1000" t="s">
        <v>107</v>
      </c>
      <c r="H1000">
        <v>2021</v>
      </c>
      <c r="I1000">
        <v>4.67</v>
      </c>
      <c r="J1000">
        <v>44.027358999999997</v>
      </c>
      <c r="K1000">
        <v>28.760662</v>
      </c>
      <c r="L1000">
        <v>15.266696999999997</v>
      </c>
      <c r="M1000" t="s">
        <v>139</v>
      </c>
    </row>
    <row r="1001" spans="1:13" x14ac:dyDescent="0.3">
      <c r="A1001" t="s">
        <v>45</v>
      </c>
      <c r="B1001">
        <v>52.654000000000003</v>
      </c>
      <c r="C1001">
        <v>68.87</v>
      </c>
      <c r="D1001">
        <v>0</v>
      </c>
      <c r="E1001" t="s">
        <v>15</v>
      </c>
      <c r="F1001" t="s">
        <v>15</v>
      </c>
      <c r="G1001" t="s">
        <v>98</v>
      </c>
      <c r="H1001">
        <v>2020</v>
      </c>
      <c r="I1001">
        <v>1.33</v>
      </c>
      <c r="J1001">
        <v>91.597100000000012</v>
      </c>
      <c r="K1001">
        <v>70.029820000000015</v>
      </c>
      <c r="L1001">
        <v>21.567279999999997</v>
      </c>
      <c r="M1001" t="s">
        <v>131</v>
      </c>
    </row>
    <row r="1002" spans="1:13" x14ac:dyDescent="0.3">
      <c r="A1002" t="s">
        <v>45</v>
      </c>
      <c r="B1002">
        <v>52.654000000000003</v>
      </c>
      <c r="C1002">
        <v>68.87</v>
      </c>
      <c r="D1002">
        <v>0</v>
      </c>
      <c r="E1002" t="s">
        <v>15</v>
      </c>
      <c r="F1002" t="s">
        <v>15</v>
      </c>
      <c r="G1002" t="s">
        <v>100</v>
      </c>
      <c r="H1002">
        <v>2020</v>
      </c>
      <c r="I1002">
        <v>0</v>
      </c>
      <c r="J1002">
        <v>0</v>
      </c>
      <c r="K1002">
        <v>0</v>
      </c>
      <c r="L1002">
        <v>0</v>
      </c>
      <c r="M1002" t="s">
        <v>132</v>
      </c>
    </row>
    <row r="1003" spans="1:13" x14ac:dyDescent="0.3">
      <c r="A1003" t="s">
        <v>45</v>
      </c>
      <c r="B1003">
        <v>52.654000000000003</v>
      </c>
      <c r="C1003">
        <v>68.87</v>
      </c>
      <c r="D1003">
        <v>0</v>
      </c>
      <c r="E1003" t="s">
        <v>15</v>
      </c>
      <c r="F1003" t="s">
        <v>15</v>
      </c>
      <c r="G1003" t="s">
        <v>101</v>
      </c>
      <c r="H1003">
        <v>2020</v>
      </c>
      <c r="I1003">
        <v>0</v>
      </c>
      <c r="J1003">
        <v>0</v>
      </c>
      <c r="K1003">
        <v>0</v>
      </c>
      <c r="L1003">
        <v>0</v>
      </c>
      <c r="M1003" t="s">
        <v>133</v>
      </c>
    </row>
    <row r="1004" spans="1:13" x14ac:dyDescent="0.3">
      <c r="A1004" t="s">
        <v>45</v>
      </c>
      <c r="B1004">
        <v>52.654000000000003</v>
      </c>
      <c r="C1004">
        <v>68.87</v>
      </c>
      <c r="D1004">
        <v>0</v>
      </c>
      <c r="E1004" t="s">
        <v>15</v>
      </c>
      <c r="F1004" t="s">
        <v>15</v>
      </c>
      <c r="G1004" t="s">
        <v>102</v>
      </c>
      <c r="H1004">
        <v>2020</v>
      </c>
      <c r="I1004">
        <v>0</v>
      </c>
      <c r="J1004">
        <v>0</v>
      </c>
      <c r="K1004">
        <v>0</v>
      </c>
      <c r="L1004">
        <v>0</v>
      </c>
      <c r="M1004" t="s">
        <v>134</v>
      </c>
    </row>
    <row r="1005" spans="1:13" x14ac:dyDescent="0.3">
      <c r="A1005" t="s">
        <v>45</v>
      </c>
      <c r="B1005">
        <v>52.654000000000003</v>
      </c>
      <c r="C1005">
        <v>68.87</v>
      </c>
      <c r="D1005">
        <v>0</v>
      </c>
      <c r="E1005" t="s">
        <v>15</v>
      </c>
      <c r="F1005" t="s">
        <v>15</v>
      </c>
      <c r="G1005" t="s">
        <v>103</v>
      </c>
      <c r="H1005">
        <v>2020</v>
      </c>
      <c r="I1005">
        <v>0.27</v>
      </c>
      <c r="J1005">
        <v>18.594900000000003</v>
      </c>
      <c r="K1005">
        <v>14.216580000000002</v>
      </c>
      <c r="L1005">
        <v>4.3783200000000004</v>
      </c>
      <c r="M1005" t="s">
        <v>135</v>
      </c>
    </row>
    <row r="1006" spans="1:13" x14ac:dyDescent="0.3">
      <c r="A1006" t="s">
        <v>45</v>
      </c>
      <c r="B1006">
        <v>52.654000000000003</v>
      </c>
      <c r="C1006">
        <v>68.87</v>
      </c>
      <c r="D1006">
        <v>0</v>
      </c>
      <c r="E1006" t="s">
        <v>15</v>
      </c>
      <c r="F1006" t="s">
        <v>15</v>
      </c>
      <c r="G1006" t="s">
        <v>104</v>
      </c>
      <c r="H1006">
        <v>2020</v>
      </c>
      <c r="I1006">
        <v>0.97</v>
      </c>
      <c r="J1006">
        <v>66.803899999999999</v>
      </c>
      <c r="K1006">
        <v>51.074380000000005</v>
      </c>
      <c r="L1006">
        <v>15.729519999999994</v>
      </c>
      <c r="M1006" t="s">
        <v>136</v>
      </c>
    </row>
    <row r="1007" spans="1:13" x14ac:dyDescent="0.3">
      <c r="A1007" t="s">
        <v>45</v>
      </c>
      <c r="B1007">
        <v>52.654000000000003</v>
      </c>
      <c r="C1007">
        <v>68.87</v>
      </c>
      <c r="D1007">
        <v>0</v>
      </c>
      <c r="E1007" t="s">
        <v>15</v>
      </c>
      <c r="F1007" t="s">
        <v>15</v>
      </c>
      <c r="G1007" t="s">
        <v>105</v>
      </c>
      <c r="H1007">
        <v>2020</v>
      </c>
      <c r="I1007">
        <v>0</v>
      </c>
      <c r="J1007">
        <v>0</v>
      </c>
      <c r="K1007">
        <v>0</v>
      </c>
      <c r="L1007">
        <v>0</v>
      </c>
      <c r="M1007" t="s">
        <v>137</v>
      </c>
    </row>
    <row r="1008" spans="1:13" x14ac:dyDescent="0.3">
      <c r="A1008" t="s">
        <v>45</v>
      </c>
      <c r="B1008">
        <v>52.654000000000003</v>
      </c>
      <c r="C1008">
        <v>68.87</v>
      </c>
      <c r="D1008">
        <v>0</v>
      </c>
      <c r="E1008" t="s">
        <v>15</v>
      </c>
      <c r="F1008" t="s">
        <v>15</v>
      </c>
      <c r="G1008" t="s">
        <v>106</v>
      </c>
      <c r="H1008">
        <v>2020</v>
      </c>
      <c r="I1008">
        <v>0.16</v>
      </c>
      <c r="J1008">
        <v>11.019200000000001</v>
      </c>
      <c r="K1008">
        <v>8.4246400000000001</v>
      </c>
      <c r="L1008">
        <v>2.5945600000000013</v>
      </c>
      <c r="M1008" t="s">
        <v>138</v>
      </c>
    </row>
    <row r="1009" spans="1:13" x14ac:dyDescent="0.3">
      <c r="A1009" t="s">
        <v>45</v>
      </c>
      <c r="B1009">
        <v>52.654000000000003</v>
      </c>
      <c r="C1009">
        <v>68.87</v>
      </c>
      <c r="D1009">
        <v>0</v>
      </c>
      <c r="E1009" t="s">
        <v>15</v>
      </c>
      <c r="F1009" t="s">
        <v>15</v>
      </c>
      <c r="G1009" t="s">
        <v>107</v>
      </c>
      <c r="H1009">
        <v>2021</v>
      </c>
      <c r="I1009">
        <v>0.86</v>
      </c>
      <c r="J1009">
        <v>59.228200000000001</v>
      </c>
      <c r="K1009">
        <v>45.282440000000001</v>
      </c>
      <c r="L1009">
        <v>13.94576</v>
      </c>
      <c r="M1009" t="s">
        <v>139</v>
      </c>
    </row>
    <row r="1010" spans="1:13" x14ac:dyDescent="0.3">
      <c r="A1010" t="s">
        <v>45</v>
      </c>
      <c r="B1010">
        <v>115.5887</v>
      </c>
      <c r="C1010">
        <v>177.37</v>
      </c>
      <c r="D1010">
        <v>162.27260000000001</v>
      </c>
      <c r="E1010" t="s">
        <v>112</v>
      </c>
      <c r="F1010" t="s">
        <v>112</v>
      </c>
      <c r="G1010" t="s">
        <v>98</v>
      </c>
      <c r="H1010">
        <v>2020</v>
      </c>
      <c r="I1010">
        <v>0.94</v>
      </c>
      <c r="J1010">
        <v>166.7278</v>
      </c>
      <c r="K1010">
        <v>108.653378</v>
      </c>
      <c r="L1010">
        <v>58.074421999999998</v>
      </c>
      <c r="M1010" t="s">
        <v>131</v>
      </c>
    </row>
    <row r="1011" spans="1:13" x14ac:dyDescent="0.3">
      <c r="A1011" t="s">
        <v>45</v>
      </c>
      <c r="B1011">
        <v>115.5887</v>
      </c>
      <c r="C1011">
        <v>177.37</v>
      </c>
      <c r="D1011">
        <v>162.27260000000001</v>
      </c>
      <c r="E1011" t="s">
        <v>112</v>
      </c>
      <c r="F1011" t="s">
        <v>112</v>
      </c>
      <c r="G1011" t="s">
        <v>100</v>
      </c>
      <c r="H1011">
        <v>2020</v>
      </c>
      <c r="I1011">
        <v>0.97</v>
      </c>
      <c r="J1011">
        <v>172.0489</v>
      </c>
      <c r="K1011">
        <v>112.121039</v>
      </c>
      <c r="L1011">
        <v>59.927861000000007</v>
      </c>
      <c r="M1011" t="s">
        <v>132</v>
      </c>
    </row>
    <row r="1012" spans="1:13" x14ac:dyDescent="0.3">
      <c r="A1012" t="s">
        <v>45</v>
      </c>
      <c r="B1012">
        <v>115.5887</v>
      </c>
      <c r="C1012">
        <v>177.37</v>
      </c>
      <c r="D1012">
        <v>162.27260000000001</v>
      </c>
      <c r="E1012" t="s">
        <v>112</v>
      </c>
      <c r="F1012" t="s">
        <v>112</v>
      </c>
      <c r="G1012" t="s">
        <v>101</v>
      </c>
      <c r="H1012">
        <v>2020</v>
      </c>
      <c r="I1012">
        <v>0.97</v>
      </c>
      <c r="J1012">
        <v>172.0489</v>
      </c>
      <c r="K1012">
        <v>112.121039</v>
      </c>
      <c r="L1012">
        <v>59.927861000000007</v>
      </c>
      <c r="M1012" t="s">
        <v>133</v>
      </c>
    </row>
    <row r="1013" spans="1:13" x14ac:dyDescent="0.3">
      <c r="A1013" t="s">
        <v>45</v>
      </c>
      <c r="B1013">
        <v>115.5887</v>
      </c>
      <c r="C1013">
        <v>177.37</v>
      </c>
      <c r="D1013">
        <v>162.27260000000001</v>
      </c>
      <c r="E1013" t="s">
        <v>112</v>
      </c>
      <c r="F1013" t="s">
        <v>112</v>
      </c>
      <c r="G1013" t="s">
        <v>102</v>
      </c>
      <c r="H1013">
        <v>2020</v>
      </c>
      <c r="I1013">
        <v>2.09</v>
      </c>
      <c r="J1013">
        <v>370.70329999999996</v>
      </c>
      <c r="K1013">
        <v>241.58038299999998</v>
      </c>
      <c r="L1013">
        <v>129.12291699999997</v>
      </c>
      <c r="M1013" t="s">
        <v>134</v>
      </c>
    </row>
    <row r="1014" spans="1:13" x14ac:dyDescent="0.3">
      <c r="A1014" t="s">
        <v>45</v>
      </c>
      <c r="B1014">
        <v>115.5887</v>
      </c>
      <c r="C1014">
        <v>177.37</v>
      </c>
      <c r="D1014">
        <v>162.27260000000001</v>
      </c>
      <c r="E1014" t="s">
        <v>112</v>
      </c>
      <c r="F1014" t="s">
        <v>112</v>
      </c>
      <c r="G1014" t="s">
        <v>103</v>
      </c>
      <c r="H1014">
        <v>2020</v>
      </c>
      <c r="I1014">
        <v>3.05</v>
      </c>
      <c r="J1014">
        <v>540.97849999999994</v>
      </c>
      <c r="K1014">
        <v>352.54553499999997</v>
      </c>
      <c r="L1014">
        <v>188.43296499999997</v>
      </c>
      <c r="M1014" t="s">
        <v>135</v>
      </c>
    </row>
    <row r="1015" spans="1:13" x14ac:dyDescent="0.3">
      <c r="A1015" t="s">
        <v>45</v>
      </c>
      <c r="B1015">
        <v>115.5887</v>
      </c>
      <c r="C1015">
        <v>177.37</v>
      </c>
      <c r="D1015">
        <v>162.27260000000001</v>
      </c>
      <c r="E1015" t="s">
        <v>112</v>
      </c>
      <c r="F1015" t="s">
        <v>112</v>
      </c>
      <c r="G1015" t="s">
        <v>104</v>
      </c>
      <c r="H1015">
        <v>2020</v>
      </c>
      <c r="I1015">
        <v>1.43</v>
      </c>
      <c r="J1015">
        <v>253.63909999999998</v>
      </c>
      <c r="K1015">
        <v>165.29184100000001</v>
      </c>
      <c r="L1015">
        <v>88.34725899999998</v>
      </c>
      <c r="M1015" t="s">
        <v>136</v>
      </c>
    </row>
    <row r="1016" spans="1:13" x14ac:dyDescent="0.3">
      <c r="A1016" t="s">
        <v>45</v>
      </c>
      <c r="B1016">
        <v>115.5887</v>
      </c>
      <c r="C1016">
        <v>177.37</v>
      </c>
      <c r="D1016">
        <v>162.27260000000001</v>
      </c>
      <c r="E1016" t="s">
        <v>112</v>
      </c>
      <c r="F1016" t="s">
        <v>112</v>
      </c>
      <c r="G1016" t="s">
        <v>105</v>
      </c>
      <c r="H1016">
        <v>2020</v>
      </c>
      <c r="I1016">
        <v>2.76</v>
      </c>
      <c r="J1016">
        <v>489.54119999999995</v>
      </c>
      <c r="K1016">
        <v>319.024812</v>
      </c>
      <c r="L1016">
        <v>170.51638799999995</v>
      </c>
      <c r="M1016" t="s">
        <v>137</v>
      </c>
    </row>
    <row r="1017" spans="1:13" x14ac:dyDescent="0.3">
      <c r="A1017" t="s">
        <v>45</v>
      </c>
      <c r="B1017">
        <v>115.5887</v>
      </c>
      <c r="C1017">
        <v>177.37</v>
      </c>
      <c r="D1017">
        <v>162.27260000000001</v>
      </c>
      <c r="E1017" t="s">
        <v>112</v>
      </c>
      <c r="F1017" t="s">
        <v>112</v>
      </c>
      <c r="G1017" t="s">
        <v>106</v>
      </c>
      <c r="H1017">
        <v>2020</v>
      </c>
      <c r="I1017">
        <v>0.23</v>
      </c>
      <c r="J1017">
        <v>40.795100000000005</v>
      </c>
      <c r="K1017">
        <v>26.585401000000001</v>
      </c>
      <c r="L1017">
        <v>14.209699000000004</v>
      </c>
      <c r="M1017" t="s">
        <v>138</v>
      </c>
    </row>
    <row r="1018" spans="1:13" x14ac:dyDescent="0.3">
      <c r="A1018" t="s">
        <v>45</v>
      </c>
      <c r="B1018">
        <v>115.5887</v>
      </c>
      <c r="C1018">
        <v>177.37</v>
      </c>
      <c r="D1018">
        <v>162.27260000000001</v>
      </c>
      <c r="E1018" t="s">
        <v>112</v>
      </c>
      <c r="F1018" t="s">
        <v>112</v>
      </c>
      <c r="G1018" t="s">
        <v>107</v>
      </c>
      <c r="H1018">
        <v>2021</v>
      </c>
      <c r="I1018">
        <v>0</v>
      </c>
      <c r="J1018">
        <v>0</v>
      </c>
      <c r="K1018">
        <v>0</v>
      </c>
      <c r="L1018">
        <v>0</v>
      </c>
      <c r="M1018" t="s">
        <v>139</v>
      </c>
    </row>
    <row r="1019" spans="1:13" x14ac:dyDescent="0.3">
      <c r="A1019" t="s">
        <v>45</v>
      </c>
      <c r="B1019">
        <v>174.76339999999999</v>
      </c>
      <c r="C1019">
        <v>252.23929999999999</v>
      </c>
      <c r="D1019">
        <v>299.44349999999997</v>
      </c>
      <c r="E1019" t="s">
        <v>16</v>
      </c>
      <c r="F1019" t="s">
        <v>16</v>
      </c>
      <c r="G1019" t="s">
        <v>98</v>
      </c>
      <c r="H1019">
        <v>2020</v>
      </c>
      <c r="I1019">
        <v>0.18</v>
      </c>
      <c r="J1019">
        <v>45.403073999999997</v>
      </c>
      <c r="K1019">
        <v>31.457411999999998</v>
      </c>
      <c r="L1019">
        <v>13.945661999999999</v>
      </c>
      <c r="M1019" t="s">
        <v>131</v>
      </c>
    </row>
    <row r="1020" spans="1:13" x14ac:dyDescent="0.3">
      <c r="A1020" t="s">
        <v>45</v>
      </c>
      <c r="B1020">
        <v>174.76339999999999</v>
      </c>
      <c r="C1020">
        <v>252.23929999999999</v>
      </c>
      <c r="D1020">
        <v>299.44349999999997</v>
      </c>
      <c r="E1020" t="s">
        <v>16</v>
      </c>
      <c r="F1020" t="s">
        <v>16</v>
      </c>
      <c r="G1020" t="s">
        <v>100</v>
      </c>
      <c r="H1020">
        <v>2020</v>
      </c>
      <c r="I1020">
        <v>0</v>
      </c>
      <c r="J1020">
        <v>0</v>
      </c>
      <c r="K1020">
        <v>0</v>
      </c>
      <c r="L1020">
        <v>0</v>
      </c>
      <c r="M1020" t="s">
        <v>132</v>
      </c>
    </row>
    <row r="1021" spans="1:13" x14ac:dyDescent="0.3">
      <c r="A1021" t="s">
        <v>45</v>
      </c>
      <c r="B1021">
        <v>174.76339999999999</v>
      </c>
      <c r="C1021">
        <v>252.23929999999999</v>
      </c>
      <c r="D1021">
        <v>299.44349999999997</v>
      </c>
      <c r="E1021" t="s">
        <v>16</v>
      </c>
      <c r="F1021" t="s">
        <v>16</v>
      </c>
      <c r="G1021" t="s">
        <v>101</v>
      </c>
      <c r="H1021">
        <v>2020</v>
      </c>
      <c r="I1021">
        <v>0</v>
      </c>
      <c r="J1021">
        <v>0</v>
      </c>
      <c r="K1021">
        <v>0</v>
      </c>
      <c r="L1021">
        <v>0</v>
      </c>
      <c r="M1021" t="s">
        <v>133</v>
      </c>
    </row>
    <row r="1022" spans="1:13" x14ac:dyDescent="0.3">
      <c r="A1022" t="s">
        <v>45</v>
      </c>
      <c r="B1022">
        <v>174.76339999999999</v>
      </c>
      <c r="C1022">
        <v>252.23929999999999</v>
      </c>
      <c r="D1022">
        <v>299.44349999999997</v>
      </c>
      <c r="E1022" t="s">
        <v>16</v>
      </c>
      <c r="F1022" t="s">
        <v>16</v>
      </c>
      <c r="G1022" t="s">
        <v>102</v>
      </c>
      <c r="H1022">
        <v>2020</v>
      </c>
      <c r="I1022">
        <v>1.63</v>
      </c>
      <c r="J1022">
        <v>411.15005899999994</v>
      </c>
      <c r="K1022">
        <v>284.86434199999997</v>
      </c>
      <c r="L1022">
        <v>126.28571699999998</v>
      </c>
      <c r="M1022" t="s">
        <v>134</v>
      </c>
    </row>
    <row r="1023" spans="1:13" x14ac:dyDescent="0.3">
      <c r="A1023" t="s">
        <v>45</v>
      </c>
      <c r="B1023">
        <v>174.76339999999999</v>
      </c>
      <c r="C1023">
        <v>252.23929999999999</v>
      </c>
      <c r="D1023">
        <v>299.44349999999997</v>
      </c>
      <c r="E1023" t="s">
        <v>16</v>
      </c>
      <c r="F1023" t="s">
        <v>16</v>
      </c>
      <c r="G1023" t="s">
        <v>103</v>
      </c>
      <c r="H1023">
        <v>2020</v>
      </c>
      <c r="I1023">
        <v>4</v>
      </c>
      <c r="J1023">
        <v>1008.9571999999999</v>
      </c>
      <c r="K1023">
        <v>699.05359999999996</v>
      </c>
      <c r="L1023">
        <v>309.90359999999998</v>
      </c>
      <c r="M1023" t="s">
        <v>135</v>
      </c>
    </row>
    <row r="1024" spans="1:13" x14ac:dyDescent="0.3">
      <c r="A1024" t="s">
        <v>45</v>
      </c>
      <c r="B1024">
        <v>174.76339999999999</v>
      </c>
      <c r="C1024">
        <v>252.23929999999999</v>
      </c>
      <c r="D1024">
        <v>299.44349999999997</v>
      </c>
      <c r="E1024" t="s">
        <v>16</v>
      </c>
      <c r="F1024" t="s">
        <v>16</v>
      </c>
      <c r="G1024" t="s">
        <v>104</v>
      </c>
      <c r="H1024">
        <v>2020</v>
      </c>
      <c r="I1024">
        <v>0</v>
      </c>
      <c r="J1024">
        <v>0</v>
      </c>
      <c r="K1024">
        <v>0</v>
      </c>
      <c r="L1024">
        <v>0</v>
      </c>
      <c r="M1024" t="s">
        <v>136</v>
      </c>
    </row>
    <row r="1025" spans="1:13" x14ac:dyDescent="0.3">
      <c r="A1025" t="s">
        <v>45</v>
      </c>
      <c r="B1025">
        <v>174.76339999999999</v>
      </c>
      <c r="C1025">
        <v>252.23929999999999</v>
      </c>
      <c r="D1025">
        <v>299.44349999999997</v>
      </c>
      <c r="E1025" t="s">
        <v>16</v>
      </c>
      <c r="F1025" t="s">
        <v>16</v>
      </c>
      <c r="G1025" t="s">
        <v>105</v>
      </c>
      <c r="H1025">
        <v>2020</v>
      </c>
      <c r="I1025">
        <v>2.19</v>
      </c>
      <c r="J1025">
        <v>552.40406699999994</v>
      </c>
      <c r="K1025">
        <v>382.73184599999996</v>
      </c>
      <c r="L1025">
        <v>169.67222099999998</v>
      </c>
      <c r="M1025" t="s">
        <v>137</v>
      </c>
    </row>
    <row r="1026" spans="1:13" x14ac:dyDescent="0.3">
      <c r="A1026" t="s">
        <v>45</v>
      </c>
      <c r="B1026">
        <v>174.76339999999999</v>
      </c>
      <c r="C1026">
        <v>252.23929999999999</v>
      </c>
      <c r="D1026">
        <v>299.44349999999997</v>
      </c>
      <c r="E1026" t="s">
        <v>16</v>
      </c>
      <c r="F1026" t="s">
        <v>16</v>
      </c>
      <c r="G1026" t="s">
        <v>106</v>
      </c>
      <c r="H1026">
        <v>2020</v>
      </c>
      <c r="I1026">
        <v>0</v>
      </c>
      <c r="J1026">
        <v>0</v>
      </c>
      <c r="K1026">
        <v>0</v>
      </c>
      <c r="L1026">
        <v>0</v>
      </c>
      <c r="M1026" t="s">
        <v>138</v>
      </c>
    </row>
    <row r="1027" spans="1:13" x14ac:dyDescent="0.3">
      <c r="A1027" t="s">
        <v>45</v>
      </c>
      <c r="B1027">
        <v>174.76339999999999</v>
      </c>
      <c r="C1027">
        <v>252.23929999999999</v>
      </c>
      <c r="D1027">
        <v>299.44349999999997</v>
      </c>
      <c r="E1027" t="s">
        <v>16</v>
      </c>
      <c r="F1027" t="s">
        <v>16</v>
      </c>
      <c r="G1027" t="s">
        <v>107</v>
      </c>
      <c r="H1027">
        <v>2021</v>
      </c>
      <c r="I1027">
        <v>0</v>
      </c>
      <c r="J1027">
        <v>0</v>
      </c>
      <c r="K1027">
        <v>0</v>
      </c>
      <c r="L1027">
        <v>0</v>
      </c>
      <c r="M1027" t="s">
        <v>139</v>
      </c>
    </row>
    <row r="1028" spans="1:13" x14ac:dyDescent="0.3">
      <c r="A1028" t="s">
        <v>46</v>
      </c>
      <c r="B1028">
        <v>11.830500000000001</v>
      </c>
      <c r="C1028">
        <v>22.2181</v>
      </c>
      <c r="D1028">
        <v>20.501200000000001</v>
      </c>
      <c r="E1028" t="s">
        <v>116</v>
      </c>
      <c r="F1028" t="s">
        <v>116</v>
      </c>
      <c r="G1028" t="s">
        <v>98</v>
      </c>
      <c r="H1028">
        <v>2020</v>
      </c>
      <c r="I1028">
        <v>0</v>
      </c>
      <c r="J1028">
        <v>0</v>
      </c>
      <c r="K1028">
        <v>0</v>
      </c>
      <c r="L1028">
        <v>0</v>
      </c>
      <c r="M1028" t="s">
        <v>131</v>
      </c>
    </row>
    <row r="1029" spans="1:13" x14ac:dyDescent="0.3">
      <c r="A1029" t="s">
        <v>46</v>
      </c>
      <c r="B1029">
        <v>11.830500000000001</v>
      </c>
      <c r="C1029">
        <v>22.2181</v>
      </c>
      <c r="D1029">
        <v>20.501200000000001</v>
      </c>
      <c r="E1029" t="s">
        <v>116</v>
      </c>
      <c r="F1029" t="s">
        <v>116</v>
      </c>
      <c r="G1029" t="s">
        <v>100</v>
      </c>
      <c r="H1029">
        <v>2020</v>
      </c>
      <c r="I1029">
        <v>3.81</v>
      </c>
      <c r="J1029">
        <v>84.650960999999995</v>
      </c>
      <c r="K1029">
        <v>45.074205000000006</v>
      </c>
      <c r="L1029">
        <v>39.576755999999989</v>
      </c>
      <c r="M1029" t="s">
        <v>132</v>
      </c>
    </row>
    <row r="1030" spans="1:13" x14ac:dyDescent="0.3">
      <c r="A1030" t="s">
        <v>46</v>
      </c>
      <c r="B1030">
        <v>11.830500000000001</v>
      </c>
      <c r="C1030">
        <v>22.2181</v>
      </c>
      <c r="D1030">
        <v>20.501200000000001</v>
      </c>
      <c r="E1030" t="s">
        <v>116</v>
      </c>
      <c r="F1030" t="s">
        <v>116</v>
      </c>
      <c r="G1030" t="s">
        <v>101</v>
      </c>
      <c r="H1030">
        <v>2020</v>
      </c>
      <c r="I1030">
        <v>0.74</v>
      </c>
      <c r="J1030">
        <v>16.441393999999999</v>
      </c>
      <c r="K1030">
        <v>8.7545700000000011</v>
      </c>
      <c r="L1030">
        <v>7.6868239999999979</v>
      </c>
      <c r="M1030" t="s">
        <v>133</v>
      </c>
    </row>
    <row r="1031" spans="1:13" x14ac:dyDescent="0.3">
      <c r="A1031" t="s">
        <v>46</v>
      </c>
      <c r="B1031">
        <v>11.830500000000001</v>
      </c>
      <c r="C1031">
        <v>22.2181</v>
      </c>
      <c r="D1031">
        <v>20.501200000000001</v>
      </c>
      <c r="E1031" t="s">
        <v>116</v>
      </c>
      <c r="F1031" t="s">
        <v>116</v>
      </c>
      <c r="G1031" t="s">
        <v>102</v>
      </c>
      <c r="H1031">
        <v>2020</v>
      </c>
      <c r="I1031">
        <v>11.41</v>
      </c>
      <c r="J1031">
        <v>253.508521</v>
      </c>
      <c r="K1031">
        <v>134.98600500000001</v>
      </c>
      <c r="L1031">
        <v>118.522516</v>
      </c>
      <c r="M1031" t="s">
        <v>134</v>
      </c>
    </row>
    <row r="1032" spans="1:13" x14ac:dyDescent="0.3">
      <c r="A1032" t="s">
        <v>46</v>
      </c>
      <c r="B1032">
        <v>11.830500000000001</v>
      </c>
      <c r="C1032">
        <v>22.2181</v>
      </c>
      <c r="D1032">
        <v>20.501200000000001</v>
      </c>
      <c r="E1032" t="s">
        <v>116</v>
      </c>
      <c r="F1032" t="s">
        <v>116</v>
      </c>
      <c r="G1032" t="s">
        <v>103</v>
      </c>
      <c r="H1032">
        <v>2020</v>
      </c>
      <c r="I1032">
        <v>0.83</v>
      </c>
      <c r="J1032">
        <v>18.441022999999998</v>
      </c>
      <c r="K1032">
        <v>9.8193149999999996</v>
      </c>
      <c r="L1032">
        <v>8.6217079999999982</v>
      </c>
      <c r="M1032" t="s">
        <v>135</v>
      </c>
    </row>
    <row r="1033" spans="1:13" x14ac:dyDescent="0.3">
      <c r="A1033" t="s">
        <v>46</v>
      </c>
      <c r="B1033">
        <v>11.830500000000001</v>
      </c>
      <c r="C1033">
        <v>22.2181</v>
      </c>
      <c r="D1033">
        <v>20.501200000000001</v>
      </c>
      <c r="E1033" t="s">
        <v>116</v>
      </c>
      <c r="F1033" t="s">
        <v>116</v>
      </c>
      <c r="G1033" t="s">
        <v>104</v>
      </c>
      <c r="H1033">
        <v>2020</v>
      </c>
      <c r="I1033">
        <v>0</v>
      </c>
      <c r="J1033">
        <v>0</v>
      </c>
      <c r="K1033">
        <v>0</v>
      </c>
      <c r="L1033">
        <v>0</v>
      </c>
      <c r="M1033" t="s">
        <v>136</v>
      </c>
    </row>
    <row r="1034" spans="1:13" x14ac:dyDescent="0.3">
      <c r="A1034" t="s">
        <v>46</v>
      </c>
      <c r="B1034">
        <v>11.830500000000001</v>
      </c>
      <c r="C1034">
        <v>22.2181</v>
      </c>
      <c r="D1034">
        <v>20.501200000000001</v>
      </c>
      <c r="E1034" t="s">
        <v>116</v>
      </c>
      <c r="F1034" t="s">
        <v>116</v>
      </c>
      <c r="G1034" t="s">
        <v>105</v>
      </c>
      <c r="H1034">
        <v>2020</v>
      </c>
      <c r="I1034">
        <v>2.16</v>
      </c>
      <c r="J1034">
        <v>47.991096000000006</v>
      </c>
      <c r="K1034">
        <v>25.553880000000003</v>
      </c>
      <c r="L1034">
        <v>22.437216000000003</v>
      </c>
      <c r="M1034" t="s">
        <v>137</v>
      </c>
    </row>
    <row r="1035" spans="1:13" x14ac:dyDescent="0.3">
      <c r="A1035" t="s">
        <v>46</v>
      </c>
      <c r="B1035">
        <v>11.830500000000001</v>
      </c>
      <c r="C1035">
        <v>22.2181</v>
      </c>
      <c r="D1035">
        <v>20.501200000000001</v>
      </c>
      <c r="E1035" t="s">
        <v>116</v>
      </c>
      <c r="F1035" t="s">
        <v>116</v>
      </c>
      <c r="G1035" t="s">
        <v>106</v>
      </c>
      <c r="H1035">
        <v>2020</v>
      </c>
      <c r="I1035">
        <v>0</v>
      </c>
      <c r="J1035">
        <v>0</v>
      </c>
      <c r="K1035">
        <v>0</v>
      </c>
      <c r="L1035">
        <v>0</v>
      </c>
      <c r="M1035" t="s">
        <v>138</v>
      </c>
    </row>
    <row r="1036" spans="1:13" x14ac:dyDescent="0.3">
      <c r="A1036" t="s">
        <v>46</v>
      </c>
      <c r="B1036">
        <v>11.830500000000001</v>
      </c>
      <c r="C1036">
        <v>22.2181</v>
      </c>
      <c r="D1036">
        <v>20.501200000000001</v>
      </c>
      <c r="E1036" t="s">
        <v>116</v>
      </c>
      <c r="F1036" t="s">
        <v>116</v>
      </c>
      <c r="G1036" t="s">
        <v>107</v>
      </c>
      <c r="H1036">
        <v>2021</v>
      </c>
      <c r="I1036">
        <v>5.79</v>
      </c>
      <c r="J1036">
        <v>128.642799</v>
      </c>
      <c r="K1036">
        <v>68.498595000000009</v>
      </c>
      <c r="L1036">
        <v>60.144203999999988</v>
      </c>
      <c r="M1036" t="s">
        <v>139</v>
      </c>
    </row>
    <row r="1037" spans="1:13" x14ac:dyDescent="0.3">
      <c r="A1037" t="s">
        <v>46</v>
      </c>
      <c r="B1037">
        <v>5.5491000000000001</v>
      </c>
      <c r="C1037">
        <v>8.9642999999999997</v>
      </c>
      <c r="D1037">
        <v>8.3279999999999994</v>
      </c>
      <c r="E1037" t="s">
        <v>15</v>
      </c>
      <c r="F1037" t="s">
        <v>15</v>
      </c>
      <c r="G1037" t="s">
        <v>98</v>
      </c>
      <c r="H1037">
        <v>2020</v>
      </c>
      <c r="I1037">
        <v>14.12</v>
      </c>
      <c r="J1037">
        <v>126.57591599999999</v>
      </c>
      <c r="K1037">
        <v>78.353291999999996</v>
      </c>
      <c r="L1037">
        <v>48.222623999999996</v>
      </c>
      <c r="M1037" t="s">
        <v>131</v>
      </c>
    </row>
    <row r="1038" spans="1:13" x14ac:dyDescent="0.3">
      <c r="A1038" t="s">
        <v>46</v>
      </c>
      <c r="B1038">
        <v>5.5491000000000001</v>
      </c>
      <c r="C1038">
        <v>8.9642999999999997</v>
      </c>
      <c r="D1038">
        <v>8.3279999999999994</v>
      </c>
      <c r="E1038" t="s">
        <v>15</v>
      </c>
      <c r="F1038" t="s">
        <v>15</v>
      </c>
      <c r="G1038" t="s">
        <v>100</v>
      </c>
      <c r="H1038">
        <v>2020</v>
      </c>
      <c r="I1038">
        <v>6.38</v>
      </c>
      <c r="J1038">
        <v>57.192233999999999</v>
      </c>
      <c r="K1038">
        <v>35.403258000000001</v>
      </c>
      <c r="L1038">
        <v>21.788975999999998</v>
      </c>
      <c r="M1038" t="s">
        <v>132</v>
      </c>
    </row>
    <row r="1039" spans="1:13" x14ac:dyDescent="0.3">
      <c r="A1039" t="s">
        <v>46</v>
      </c>
      <c r="B1039">
        <v>5.5491000000000001</v>
      </c>
      <c r="C1039">
        <v>8.9642999999999997</v>
      </c>
      <c r="D1039">
        <v>8.3279999999999994</v>
      </c>
      <c r="E1039" t="s">
        <v>15</v>
      </c>
      <c r="F1039" t="s">
        <v>15</v>
      </c>
      <c r="G1039" t="s">
        <v>101</v>
      </c>
      <c r="H1039">
        <v>2020</v>
      </c>
      <c r="I1039">
        <v>0</v>
      </c>
      <c r="J1039">
        <v>0</v>
      </c>
      <c r="K1039">
        <v>0</v>
      </c>
      <c r="L1039">
        <v>0</v>
      </c>
      <c r="M1039" t="s">
        <v>133</v>
      </c>
    </row>
    <row r="1040" spans="1:13" x14ac:dyDescent="0.3">
      <c r="A1040" t="s">
        <v>46</v>
      </c>
      <c r="B1040">
        <v>5.5491000000000001</v>
      </c>
      <c r="C1040">
        <v>8.9642999999999997</v>
      </c>
      <c r="D1040">
        <v>8.3279999999999994</v>
      </c>
      <c r="E1040" t="s">
        <v>15</v>
      </c>
      <c r="F1040" t="s">
        <v>15</v>
      </c>
      <c r="G1040" t="s">
        <v>102</v>
      </c>
      <c r="H1040">
        <v>2020</v>
      </c>
      <c r="I1040">
        <v>4.0199999999999996</v>
      </c>
      <c r="J1040">
        <v>36.036485999999996</v>
      </c>
      <c r="K1040">
        <v>22.307381999999997</v>
      </c>
      <c r="L1040">
        <v>13.729104</v>
      </c>
      <c r="M1040" t="s">
        <v>134</v>
      </c>
    </row>
    <row r="1041" spans="1:13" x14ac:dyDescent="0.3">
      <c r="A1041" t="s">
        <v>46</v>
      </c>
      <c r="B1041">
        <v>5.5491000000000001</v>
      </c>
      <c r="C1041">
        <v>8.9642999999999997</v>
      </c>
      <c r="D1041">
        <v>8.3279999999999994</v>
      </c>
      <c r="E1041" t="s">
        <v>15</v>
      </c>
      <c r="F1041" t="s">
        <v>15</v>
      </c>
      <c r="G1041" t="s">
        <v>103</v>
      </c>
      <c r="H1041">
        <v>2020</v>
      </c>
      <c r="I1041">
        <v>1.89</v>
      </c>
      <c r="J1041">
        <v>16.942526999999998</v>
      </c>
      <c r="K1041">
        <v>10.487798999999999</v>
      </c>
      <c r="L1041">
        <v>6.4547279999999994</v>
      </c>
      <c r="M1041" t="s">
        <v>135</v>
      </c>
    </row>
    <row r="1042" spans="1:13" x14ac:dyDescent="0.3">
      <c r="A1042" t="s">
        <v>46</v>
      </c>
      <c r="B1042">
        <v>5.5491000000000001</v>
      </c>
      <c r="C1042">
        <v>8.9642999999999997</v>
      </c>
      <c r="D1042">
        <v>8.3279999999999994</v>
      </c>
      <c r="E1042" t="s">
        <v>15</v>
      </c>
      <c r="F1042" t="s">
        <v>15</v>
      </c>
      <c r="G1042" t="s">
        <v>104</v>
      </c>
      <c r="H1042">
        <v>2020</v>
      </c>
      <c r="I1042">
        <v>21.79</v>
      </c>
      <c r="J1042">
        <v>195.33209699999998</v>
      </c>
      <c r="K1042">
        <v>120.914889</v>
      </c>
      <c r="L1042">
        <v>74.417207999999974</v>
      </c>
      <c r="M1042" t="s">
        <v>136</v>
      </c>
    </row>
    <row r="1043" spans="1:13" x14ac:dyDescent="0.3">
      <c r="A1043" t="s">
        <v>46</v>
      </c>
      <c r="B1043">
        <v>5.5491000000000001</v>
      </c>
      <c r="C1043">
        <v>8.9642999999999997</v>
      </c>
      <c r="D1043">
        <v>8.3279999999999994</v>
      </c>
      <c r="E1043" t="s">
        <v>15</v>
      </c>
      <c r="F1043" t="s">
        <v>15</v>
      </c>
      <c r="G1043" t="s">
        <v>105</v>
      </c>
      <c r="H1043">
        <v>2020</v>
      </c>
      <c r="I1043">
        <v>0</v>
      </c>
      <c r="J1043">
        <v>0</v>
      </c>
      <c r="K1043">
        <v>0</v>
      </c>
      <c r="L1043">
        <v>0</v>
      </c>
      <c r="M1043" t="s">
        <v>137</v>
      </c>
    </row>
    <row r="1044" spans="1:13" x14ac:dyDescent="0.3">
      <c r="A1044" t="s">
        <v>46</v>
      </c>
      <c r="B1044">
        <v>5.5491000000000001</v>
      </c>
      <c r="C1044">
        <v>8.9642999999999997</v>
      </c>
      <c r="D1044">
        <v>8.3279999999999994</v>
      </c>
      <c r="E1044" t="s">
        <v>15</v>
      </c>
      <c r="F1044" t="s">
        <v>15</v>
      </c>
      <c r="G1044" t="s">
        <v>106</v>
      </c>
      <c r="H1044">
        <v>2020</v>
      </c>
      <c r="I1044">
        <v>0.9</v>
      </c>
      <c r="J1044">
        <v>8.0678699999999992</v>
      </c>
      <c r="K1044">
        <v>4.9941900000000006</v>
      </c>
      <c r="L1044">
        <v>3.0736799999999986</v>
      </c>
      <c r="M1044" t="s">
        <v>138</v>
      </c>
    </row>
    <row r="1045" spans="1:13" x14ac:dyDescent="0.3">
      <c r="A1045" t="s">
        <v>46</v>
      </c>
      <c r="B1045">
        <v>5.5491000000000001</v>
      </c>
      <c r="C1045">
        <v>8.9642999999999997</v>
      </c>
      <c r="D1045">
        <v>8.3279999999999994</v>
      </c>
      <c r="E1045" t="s">
        <v>15</v>
      </c>
      <c r="F1045" t="s">
        <v>15</v>
      </c>
      <c r="G1045" t="s">
        <v>107</v>
      </c>
      <c r="H1045">
        <v>2021</v>
      </c>
      <c r="I1045">
        <v>0</v>
      </c>
      <c r="J1045">
        <v>0</v>
      </c>
      <c r="K1045">
        <v>0</v>
      </c>
      <c r="L1045">
        <v>0</v>
      </c>
      <c r="M1045" t="s">
        <v>139</v>
      </c>
    </row>
    <row r="1046" spans="1:13" x14ac:dyDescent="0.3">
      <c r="A1046" t="s">
        <v>46</v>
      </c>
      <c r="B1046">
        <v>1.3177000000000001</v>
      </c>
      <c r="C1046">
        <v>1.6368</v>
      </c>
      <c r="D1046">
        <v>0</v>
      </c>
      <c r="E1046" t="s">
        <v>16</v>
      </c>
      <c r="F1046" t="s">
        <v>16</v>
      </c>
      <c r="G1046" t="s">
        <v>98</v>
      </c>
      <c r="H1046">
        <v>2020</v>
      </c>
      <c r="I1046">
        <v>0</v>
      </c>
      <c r="J1046">
        <v>0</v>
      </c>
      <c r="K1046">
        <v>0</v>
      </c>
      <c r="L1046">
        <v>0</v>
      </c>
      <c r="M1046" t="s">
        <v>131</v>
      </c>
    </row>
    <row r="1047" spans="1:13" x14ac:dyDescent="0.3">
      <c r="A1047" t="s">
        <v>46</v>
      </c>
      <c r="B1047">
        <v>1.3177000000000001</v>
      </c>
      <c r="C1047">
        <v>1.6368</v>
      </c>
      <c r="D1047">
        <v>0</v>
      </c>
      <c r="E1047" t="s">
        <v>16</v>
      </c>
      <c r="F1047" t="s">
        <v>16</v>
      </c>
      <c r="G1047" t="s">
        <v>100</v>
      </c>
      <c r="H1047">
        <v>2020</v>
      </c>
      <c r="I1047">
        <v>1.36</v>
      </c>
      <c r="J1047">
        <v>2.226048</v>
      </c>
      <c r="K1047">
        <v>1.7920720000000003</v>
      </c>
      <c r="L1047">
        <v>0.4339759999999997</v>
      </c>
      <c r="M1047" t="s">
        <v>132</v>
      </c>
    </row>
    <row r="1048" spans="1:13" x14ac:dyDescent="0.3">
      <c r="A1048" t="s">
        <v>46</v>
      </c>
      <c r="B1048">
        <v>1.3177000000000001</v>
      </c>
      <c r="C1048">
        <v>1.6368</v>
      </c>
      <c r="D1048">
        <v>0</v>
      </c>
      <c r="E1048" t="s">
        <v>16</v>
      </c>
      <c r="F1048" t="s">
        <v>16</v>
      </c>
      <c r="G1048" t="s">
        <v>101</v>
      </c>
      <c r="H1048">
        <v>2020</v>
      </c>
      <c r="I1048">
        <v>0</v>
      </c>
      <c r="J1048">
        <v>0</v>
      </c>
      <c r="K1048">
        <v>0</v>
      </c>
      <c r="L1048">
        <v>0</v>
      </c>
      <c r="M1048" t="s">
        <v>133</v>
      </c>
    </row>
    <row r="1049" spans="1:13" x14ac:dyDescent="0.3">
      <c r="A1049" t="s">
        <v>46</v>
      </c>
      <c r="B1049">
        <v>1.3177000000000001</v>
      </c>
      <c r="C1049">
        <v>1.6368</v>
      </c>
      <c r="D1049">
        <v>0</v>
      </c>
      <c r="E1049" t="s">
        <v>16</v>
      </c>
      <c r="F1049" t="s">
        <v>16</v>
      </c>
      <c r="G1049" t="s">
        <v>102</v>
      </c>
      <c r="H1049">
        <v>2020</v>
      </c>
      <c r="I1049">
        <v>0.31</v>
      </c>
      <c r="J1049">
        <v>0.50740799999999997</v>
      </c>
      <c r="K1049">
        <v>0.40848700000000004</v>
      </c>
      <c r="L1049">
        <v>9.8920999999999926E-2</v>
      </c>
      <c r="M1049" t="s">
        <v>134</v>
      </c>
    </row>
    <row r="1050" spans="1:13" x14ac:dyDescent="0.3">
      <c r="A1050" t="s">
        <v>46</v>
      </c>
      <c r="B1050">
        <v>1.3177000000000001</v>
      </c>
      <c r="C1050">
        <v>1.6368</v>
      </c>
      <c r="D1050">
        <v>0</v>
      </c>
      <c r="E1050" t="s">
        <v>16</v>
      </c>
      <c r="F1050" t="s">
        <v>16</v>
      </c>
      <c r="G1050" t="s">
        <v>103</v>
      </c>
      <c r="H1050">
        <v>2020</v>
      </c>
      <c r="I1050">
        <v>2.8</v>
      </c>
      <c r="J1050">
        <v>4.5830399999999996</v>
      </c>
      <c r="K1050">
        <v>3.6895600000000002</v>
      </c>
      <c r="L1050">
        <v>0.89347999999999939</v>
      </c>
      <c r="M1050" t="s">
        <v>135</v>
      </c>
    </row>
    <row r="1051" spans="1:13" x14ac:dyDescent="0.3">
      <c r="A1051" t="s">
        <v>46</v>
      </c>
      <c r="B1051">
        <v>1.3177000000000001</v>
      </c>
      <c r="C1051">
        <v>1.6368</v>
      </c>
      <c r="D1051">
        <v>0</v>
      </c>
      <c r="E1051" t="s">
        <v>16</v>
      </c>
      <c r="F1051" t="s">
        <v>16</v>
      </c>
      <c r="G1051" t="s">
        <v>104</v>
      </c>
      <c r="H1051">
        <v>2020</v>
      </c>
      <c r="I1051">
        <v>1.26</v>
      </c>
      <c r="J1051">
        <v>2.0623680000000002</v>
      </c>
      <c r="K1051">
        <v>1.6603020000000002</v>
      </c>
      <c r="L1051">
        <v>0.40206600000000003</v>
      </c>
      <c r="M1051" t="s">
        <v>136</v>
      </c>
    </row>
    <row r="1052" spans="1:13" x14ac:dyDescent="0.3">
      <c r="A1052" t="s">
        <v>46</v>
      </c>
      <c r="B1052">
        <v>1.3177000000000001</v>
      </c>
      <c r="C1052">
        <v>1.6368</v>
      </c>
      <c r="D1052">
        <v>0</v>
      </c>
      <c r="E1052" t="s">
        <v>16</v>
      </c>
      <c r="F1052" t="s">
        <v>16</v>
      </c>
      <c r="G1052" t="s">
        <v>105</v>
      </c>
      <c r="H1052">
        <v>2020</v>
      </c>
      <c r="I1052">
        <v>0.81</v>
      </c>
      <c r="J1052">
        <v>1.3258080000000001</v>
      </c>
      <c r="K1052">
        <v>1.0673370000000002</v>
      </c>
      <c r="L1052">
        <v>0.2584709999999999</v>
      </c>
      <c r="M1052" t="s">
        <v>137</v>
      </c>
    </row>
    <row r="1053" spans="1:13" x14ac:dyDescent="0.3">
      <c r="A1053" t="s">
        <v>46</v>
      </c>
      <c r="B1053">
        <v>1.3177000000000001</v>
      </c>
      <c r="C1053">
        <v>1.6368</v>
      </c>
      <c r="D1053">
        <v>0</v>
      </c>
      <c r="E1053" t="s">
        <v>16</v>
      </c>
      <c r="F1053" t="s">
        <v>16</v>
      </c>
      <c r="G1053" t="s">
        <v>106</v>
      </c>
      <c r="H1053">
        <v>2020</v>
      </c>
      <c r="I1053">
        <v>0.21</v>
      </c>
      <c r="J1053">
        <v>0.34372799999999998</v>
      </c>
      <c r="K1053">
        <v>0.27671699999999999</v>
      </c>
      <c r="L1053">
        <v>6.7010999999999987E-2</v>
      </c>
      <c r="M1053" t="s">
        <v>138</v>
      </c>
    </row>
    <row r="1054" spans="1:13" x14ac:dyDescent="0.3">
      <c r="A1054" t="s">
        <v>46</v>
      </c>
      <c r="B1054">
        <v>1.3177000000000001</v>
      </c>
      <c r="C1054">
        <v>1.6368</v>
      </c>
      <c r="D1054">
        <v>0</v>
      </c>
      <c r="E1054" t="s">
        <v>16</v>
      </c>
      <c r="F1054" t="s">
        <v>16</v>
      </c>
      <c r="G1054" t="s">
        <v>107</v>
      </c>
      <c r="H1054">
        <v>2021</v>
      </c>
      <c r="I1054">
        <v>1.31</v>
      </c>
      <c r="J1054">
        <v>2.1442080000000003</v>
      </c>
      <c r="K1054">
        <v>1.7261870000000001</v>
      </c>
      <c r="L1054">
        <v>0.4180210000000002</v>
      </c>
      <c r="M1054" t="s">
        <v>139</v>
      </c>
    </row>
    <row r="1055" spans="1:13" x14ac:dyDescent="0.3">
      <c r="A1055" t="s">
        <v>46</v>
      </c>
      <c r="B1055">
        <v>2.214</v>
      </c>
      <c r="C1055">
        <v>2.6852</v>
      </c>
      <c r="D1055">
        <v>3.3174999999999999</v>
      </c>
      <c r="E1055" t="s">
        <v>112</v>
      </c>
      <c r="F1055" t="s">
        <v>112</v>
      </c>
      <c r="G1055" t="s">
        <v>98</v>
      </c>
      <c r="H1055">
        <v>2020</v>
      </c>
      <c r="I1055">
        <v>0.83</v>
      </c>
      <c r="J1055">
        <v>2.2287159999999999</v>
      </c>
      <c r="K1055">
        <v>1.8376199999999998</v>
      </c>
      <c r="L1055">
        <v>0.39109600000000011</v>
      </c>
      <c r="M1055" t="s">
        <v>131</v>
      </c>
    </row>
    <row r="1056" spans="1:13" x14ac:dyDescent="0.3">
      <c r="A1056" t="s">
        <v>46</v>
      </c>
      <c r="B1056">
        <v>2.214</v>
      </c>
      <c r="C1056">
        <v>2.6852</v>
      </c>
      <c r="D1056">
        <v>3.3174999999999999</v>
      </c>
      <c r="E1056" t="s">
        <v>112</v>
      </c>
      <c r="F1056" t="s">
        <v>112</v>
      </c>
      <c r="G1056" t="s">
        <v>100</v>
      </c>
      <c r="H1056">
        <v>2020</v>
      </c>
      <c r="I1056">
        <v>2.42</v>
      </c>
      <c r="J1056">
        <v>6.4981840000000002</v>
      </c>
      <c r="K1056">
        <v>5.3578799999999998</v>
      </c>
      <c r="L1056">
        <v>1.1403040000000004</v>
      </c>
      <c r="M1056" t="s">
        <v>132</v>
      </c>
    </row>
    <row r="1057" spans="1:13" x14ac:dyDescent="0.3">
      <c r="A1057" t="s">
        <v>46</v>
      </c>
      <c r="B1057">
        <v>2.214</v>
      </c>
      <c r="C1057">
        <v>2.6852</v>
      </c>
      <c r="D1057">
        <v>3.3174999999999999</v>
      </c>
      <c r="E1057" t="s">
        <v>112</v>
      </c>
      <c r="F1057" t="s">
        <v>112</v>
      </c>
      <c r="G1057" t="s">
        <v>101</v>
      </c>
      <c r="H1057">
        <v>2020</v>
      </c>
      <c r="I1057">
        <v>0.3</v>
      </c>
      <c r="J1057">
        <v>0.80555999999999994</v>
      </c>
      <c r="K1057">
        <v>0.66420000000000001</v>
      </c>
      <c r="L1057">
        <v>0.14135999999999993</v>
      </c>
      <c r="M1057" t="s">
        <v>133</v>
      </c>
    </row>
    <row r="1058" spans="1:13" x14ac:dyDescent="0.3">
      <c r="A1058" t="s">
        <v>46</v>
      </c>
      <c r="B1058">
        <v>2.214</v>
      </c>
      <c r="C1058">
        <v>2.6852</v>
      </c>
      <c r="D1058">
        <v>3.3174999999999999</v>
      </c>
      <c r="E1058" t="s">
        <v>112</v>
      </c>
      <c r="F1058" t="s">
        <v>112</v>
      </c>
      <c r="G1058" t="s">
        <v>102</v>
      </c>
      <c r="H1058">
        <v>2020</v>
      </c>
      <c r="I1058">
        <v>1.1100000000000001</v>
      </c>
      <c r="J1058">
        <v>2.9805720000000004</v>
      </c>
      <c r="K1058">
        <v>2.4575400000000003</v>
      </c>
      <c r="L1058">
        <v>0.52303200000000016</v>
      </c>
      <c r="M1058" t="s">
        <v>134</v>
      </c>
    </row>
    <row r="1059" spans="1:13" x14ac:dyDescent="0.3">
      <c r="A1059" t="s">
        <v>46</v>
      </c>
      <c r="B1059">
        <v>2.214</v>
      </c>
      <c r="C1059">
        <v>2.6852</v>
      </c>
      <c r="D1059">
        <v>3.3174999999999999</v>
      </c>
      <c r="E1059" t="s">
        <v>112</v>
      </c>
      <c r="F1059" t="s">
        <v>112</v>
      </c>
      <c r="G1059" t="s">
        <v>103</v>
      </c>
      <c r="H1059">
        <v>2020</v>
      </c>
      <c r="I1059">
        <v>0.46</v>
      </c>
      <c r="J1059">
        <v>1.2351920000000001</v>
      </c>
      <c r="K1059">
        <v>1.01844</v>
      </c>
      <c r="L1059">
        <v>0.21675200000000006</v>
      </c>
      <c r="M1059" t="s">
        <v>135</v>
      </c>
    </row>
    <row r="1060" spans="1:13" x14ac:dyDescent="0.3">
      <c r="A1060" t="s">
        <v>46</v>
      </c>
      <c r="B1060">
        <v>2.214</v>
      </c>
      <c r="C1060">
        <v>2.6852</v>
      </c>
      <c r="D1060">
        <v>3.3174999999999999</v>
      </c>
      <c r="E1060" t="s">
        <v>112</v>
      </c>
      <c r="F1060" t="s">
        <v>112</v>
      </c>
      <c r="G1060" t="s">
        <v>104</v>
      </c>
      <c r="H1060">
        <v>2020</v>
      </c>
      <c r="I1060">
        <v>1.21</v>
      </c>
      <c r="J1060">
        <v>3.2490920000000001</v>
      </c>
      <c r="K1060">
        <v>2.6789399999999999</v>
      </c>
      <c r="L1060">
        <v>0.57015200000000021</v>
      </c>
      <c r="M1060" t="s">
        <v>136</v>
      </c>
    </row>
    <row r="1061" spans="1:13" x14ac:dyDescent="0.3">
      <c r="A1061" t="s">
        <v>46</v>
      </c>
      <c r="B1061">
        <v>2.214</v>
      </c>
      <c r="C1061">
        <v>2.6852</v>
      </c>
      <c r="D1061">
        <v>3.3174999999999999</v>
      </c>
      <c r="E1061" t="s">
        <v>112</v>
      </c>
      <c r="F1061" t="s">
        <v>112</v>
      </c>
      <c r="G1061" t="s">
        <v>105</v>
      </c>
      <c r="H1061">
        <v>2020</v>
      </c>
      <c r="I1061">
        <v>5.94</v>
      </c>
      <c r="J1061">
        <v>15.950088000000001</v>
      </c>
      <c r="K1061">
        <v>13.151160000000001</v>
      </c>
      <c r="L1061">
        <v>2.7989280000000001</v>
      </c>
      <c r="M1061" t="s">
        <v>137</v>
      </c>
    </row>
    <row r="1062" spans="1:13" x14ac:dyDescent="0.3">
      <c r="A1062" t="s">
        <v>46</v>
      </c>
      <c r="B1062">
        <v>2.214</v>
      </c>
      <c r="C1062">
        <v>2.6852</v>
      </c>
      <c r="D1062">
        <v>3.3174999999999999</v>
      </c>
      <c r="E1062" t="s">
        <v>112</v>
      </c>
      <c r="F1062" t="s">
        <v>112</v>
      </c>
      <c r="G1062" t="s">
        <v>106</v>
      </c>
      <c r="H1062">
        <v>2020</v>
      </c>
      <c r="I1062">
        <v>0.77</v>
      </c>
      <c r="J1062">
        <v>2.0676040000000002</v>
      </c>
      <c r="K1062">
        <v>1.70478</v>
      </c>
      <c r="L1062">
        <v>0.36282400000000026</v>
      </c>
      <c r="M1062" t="s">
        <v>138</v>
      </c>
    </row>
    <row r="1063" spans="1:13" x14ac:dyDescent="0.3">
      <c r="A1063" t="s">
        <v>46</v>
      </c>
      <c r="B1063">
        <v>2.214</v>
      </c>
      <c r="C1063">
        <v>2.6852</v>
      </c>
      <c r="D1063">
        <v>3.3174999999999999</v>
      </c>
      <c r="E1063" t="s">
        <v>112</v>
      </c>
      <c r="F1063" t="s">
        <v>112</v>
      </c>
      <c r="G1063" t="s">
        <v>107</v>
      </c>
      <c r="H1063">
        <v>2021</v>
      </c>
      <c r="I1063">
        <v>0</v>
      </c>
      <c r="J1063">
        <v>0</v>
      </c>
      <c r="K1063">
        <v>0</v>
      </c>
      <c r="L1063">
        <v>0</v>
      </c>
      <c r="M1063" t="s">
        <v>139</v>
      </c>
    </row>
    <row r="1064" spans="1:13" x14ac:dyDescent="0.3">
      <c r="A1064" t="s">
        <v>46</v>
      </c>
      <c r="B1064">
        <v>7.1307</v>
      </c>
      <c r="C1064">
        <v>13.2155</v>
      </c>
      <c r="D1064">
        <v>15.912699999999999</v>
      </c>
      <c r="E1064" t="s">
        <v>115</v>
      </c>
      <c r="F1064" t="s">
        <v>115</v>
      </c>
      <c r="G1064" t="s">
        <v>98</v>
      </c>
      <c r="H1064">
        <v>2020</v>
      </c>
      <c r="I1064">
        <v>1.52</v>
      </c>
      <c r="J1064">
        <v>20.08756</v>
      </c>
      <c r="K1064">
        <v>10.838664</v>
      </c>
      <c r="L1064">
        <v>9.2488960000000002</v>
      </c>
      <c r="M1064" t="s">
        <v>131</v>
      </c>
    </row>
    <row r="1065" spans="1:13" x14ac:dyDescent="0.3">
      <c r="A1065" t="s">
        <v>46</v>
      </c>
      <c r="B1065">
        <v>7.1307</v>
      </c>
      <c r="C1065">
        <v>13.2155</v>
      </c>
      <c r="D1065">
        <v>15.912699999999999</v>
      </c>
      <c r="E1065" t="s">
        <v>115</v>
      </c>
      <c r="F1065" t="s">
        <v>115</v>
      </c>
      <c r="G1065" t="s">
        <v>100</v>
      </c>
      <c r="H1065">
        <v>2020</v>
      </c>
      <c r="I1065">
        <v>0.15</v>
      </c>
      <c r="J1065">
        <v>1.9823249999999999</v>
      </c>
      <c r="K1065">
        <v>1.0696049999999999</v>
      </c>
      <c r="L1065">
        <v>0.91271999999999998</v>
      </c>
      <c r="M1065" t="s">
        <v>132</v>
      </c>
    </row>
    <row r="1066" spans="1:13" x14ac:dyDescent="0.3">
      <c r="A1066" t="s">
        <v>46</v>
      </c>
      <c r="B1066">
        <v>7.1307</v>
      </c>
      <c r="C1066">
        <v>13.2155</v>
      </c>
      <c r="D1066">
        <v>15.912699999999999</v>
      </c>
      <c r="E1066" t="s">
        <v>115</v>
      </c>
      <c r="F1066" t="s">
        <v>115</v>
      </c>
      <c r="G1066" t="s">
        <v>101</v>
      </c>
      <c r="H1066">
        <v>2020</v>
      </c>
      <c r="I1066">
        <v>0.34</v>
      </c>
      <c r="J1066">
        <v>4.4932700000000008</v>
      </c>
      <c r="K1066">
        <v>2.4244380000000003</v>
      </c>
      <c r="L1066">
        <v>2.0688320000000004</v>
      </c>
      <c r="M1066" t="s">
        <v>133</v>
      </c>
    </row>
    <row r="1067" spans="1:13" x14ac:dyDescent="0.3">
      <c r="A1067" t="s">
        <v>46</v>
      </c>
      <c r="B1067">
        <v>7.1307</v>
      </c>
      <c r="C1067">
        <v>13.2155</v>
      </c>
      <c r="D1067">
        <v>15.912699999999999</v>
      </c>
      <c r="E1067" t="s">
        <v>115</v>
      </c>
      <c r="F1067" t="s">
        <v>115</v>
      </c>
      <c r="G1067" t="s">
        <v>102</v>
      </c>
      <c r="H1067">
        <v>2020</v>
      </c>
      <c r="I1067">
        <v>0</v>
      </c>
      <c r="J1067">
        <v>0</v>
      </c>
      <c r="K1067">
        <v>0</v>
      </c>
      <c r="L1067">
        <v>0</v>
      </c>
      <c r="M1067" t="s">
        <v>134</v>
      </c>
    </row>
    <row r="1068" spans="1:13" x14ac:dyDescent="0.3">
      <c r="A1068" t="s">
        <v>46</v>
      </c>
      <c r="B1068">
        <v>7.1307</v>
      </c>
      <c r="C1068">
        <v>13.2155</v>
      </c>
      <c r="D1068">
        <v>15.912699999999999</v>
      </c>
      <c r="E1068" t="s">
        <v>115</v>
      </c>
      <c r="F1068" t="s">
        <v>115</v>
      </c>
      <c r="G1068" t="s">
        <v>103</v>
      </c>
      <c r="H1068">
        <v>2020</v>
      </c>
      <c r="I1068">
        <v>0.27</v>
      </c>
      <c r="J1068">
        <v>3.5681850000000002</v>
      </c>
      <c r="K1068">
        <v>1.925289</v>
      </c>
      <c r="L1068">
        <v>1.6428960000000001</v>
      </c>
      <c r="M1068" t="s">
        <v>135</v>
      </c>
    </row>
    <row r="1069" spans="1:13" x14ac:dyDescent="0.3">
      <c r="A1069" t="s">
        <v>46</v>
      </c>
      <c r="B1069">
        <v>7.1307</v>
      </c>
      <c r="C1069">
        <v>13.2155</v>
      </c>
      <c r="D1069">
        <v>15.912699999999999</v>
      </c>
      <c r="E1069" t="s">
        <v>115</v>
      </c>
      <c r="F1069" t="s">
        <v>115</v>
      </c>
      <c r="G1069" t="s">
        <v>104</v>
      </c>
      <c r="H1069">
        <v>2020</v>
      </c>
      <c r="I1069">
        <v>0.36</v>
      </c>
      <c r="J1069">
        <v>4.7575799999999999</v>
      </c>
      <c r="K1069">
        <v>2.5670519999999999</v>
      </c>
      <c r="L1069">
        <v>2.190528</v>
      </c>
      <c r="M1069" t="s">
        <v>136</v>
      </c>
    </row>
    <row r="1070" spans="1:13" x14ac:dyDescent="0.3">
      <c r="A1070" t="s">
        <v>46</v>
      </c>
      <c r="B1070">
        <v>7.1307</v>
      </c>
      <c r="C1070">
        <v>13.2155</v>
      </c>
      <c r="D1070">
        <v>15.912699999999999</v>
      </c>
      <c r="E1070" t="s">
        <v>115</v>
      </c>
      <c r="F1070" t="s">
        <v>115</v>
      </c>
      <c r="G1070" t="s">
        <v>105</v>
      </c>
      <c r="H1070">
        <v>2020</v>
      </c>
      <c r="I1070">
        <v>0.21</v>
      </c>
      <c r="J1070">
        <v>2.775255</v>
      </c>
      <c r="K1070">
        <v>1.497447</v>
      </c>
      <c r="L1070">
        <v>1.2778080000000001</v>
      </c>
      <c r="M1070" t="s">
        <v>137</v>
      </c>
    </row>
    <row r="1071" spans="1:13" x14ac:dyDescent="0.3">
      <c r="A1071" t="s">
        <v>46</v>
      </c>
      <c r="B1071">
        <v>7.1307</v>
      </c>
      <c r="C1071">
        <v>13.2155</v>
      </c>
      <c r="D1071">
        <v>15.912699999999999</v>
      </c>
      <c r="E1071" t="s">
        <v>115</v>
      </c>
      <c r="F1071" t="s">
        <v>115</v>
      </c>
      <c r="G1071" t="s">
        <v>106</v>
      </c>
      <c r="H1071">
        <v>2020</v>
      </c>
      <c r="I1071">
        <v>0.4</v>
      </c>
      <c r="J1071">
        <v>5.2862000000000009</v>
      </c>
      <c r="K1071">
        <v>2.8522800000000004</v>
      </c>
      <c r="L1071">
        <v>2.4339200000000005</v>
      </c>
      <c r="M1071" t="s">
        <v>138</v>
      </c>
    </row>
    <row r="1072" spans="1:13" x14ac:dyDescent="0.3">
      <c r="A1072" t="s">
        <v>46</v>
      </c>
      <c r="B1072">
        <v>7.1307</v>
      </c>
      <c r="C1072">
        <v>13.2155</v>
      </c>
      <c r="D1072">
        <v>15.912699999999999</v>
      </c>
      <c r="E1072" t="s">
        <v>115</v>
      </c>
      <c r="F1072" t="s">
        <v>115</v>
      </c>
      <c r="G1072" t="s">
        <v>107</v>
      </c>
      <c r="H1072">
        <v>2021</v>
      </c>
      <c r="I1072">
        <v>1.29</v>
      </c>
      <c r="J1072">
        <v>17.047995</v>
      </c>
      <c r="K1072">
        <v>9.1986030000000003</v>
      </c>
      <c r="L1072">
        <v>7.8493919999999999</v>
      </c>
      <c r="M1072" t="s">
        <v>139</v>
      </c>
    </row>
    <row r="1073" spans="1:13" x14ac:dyDescent="0.3">
      <c r="A1073" t="s">
        <v>47</v>
      </c>
      <c r="B1073">
        <v>7.1128999999999998</v>
      </c>
      <c r="C1073">
        <v>12.7598</v>
      </c>
      <c r="D1073">
        <v>12.011200000000001</v>
      </c>
      <c r="E1073" t="s">
        <v>116</v>
      </c>
      <c r="F1073" t="s">
        <v>116</v>
      </c>
      <c r="G1073" t="s">
        <v>98</v>
      </c>
      <c r="H1073">
        <v>2020</v>
      </c>
      <c r="I1073">
        <v>0</v>
      </c>
      <c r="J1073">
        <v>0</v>
      </c>
      <c r="K1073">
        <v>0</v>
      </c>
      <c r="L1073">
        <v>0</v>
      </c>
      <c r="M1073" t="s">
        <v>131</v>
      </c>
    </row>
    <row r="1074" spans="1:13" x14ac:dyDescent="0.3">
      <c r="A1074" t="s">
        <v>47</v>
      </c>
      <c r="B1074">
        <v>7.1128999999999998</v>
      </c>
      <c r="C1074">
        <v>12.7598</v>
      </c>
      <c r="D1074">
        <v>12.011200000000001</v>
      </c>
      <c r="E1074" t="s">
        <v>116</v>
      </c>
      <c r="F1074" t="s">
        <v>116</v>
      </c>
      <c r="G1074" t="s">
        <v>100</v>
      </c>
      <c r="H1074">
        <v>2020</v>
      </c>
      <c r="I1074">
        <v>0</v>
      </c>
      <c r="J1074">
        <v>0</v>
      </c>
      <c r="K1074">
        <v>0</v>
      </c>
      <c r="L1074">
        <v>0</v>
      </c>
      <c r="M1074" t="s">
        <v>132</v>
      </c>
    </row>
    <row r="1075" spans="1:13" x14ac:dyDescent="0.3">
      <c r="A1075" t="s">
        <v>47</v>
      </c>
      <c r="B1075">
        <v>7.1128999999999998</v>
      </c>
      <c r="C1075">
        <v>12.7598</v>
      </c>
      <c r="D1075">
        <v>12.011200000000001</v>
      </c>
      <c r="E1075" t="s">
        <v>116</v>
      </c>
      <c r="F1075" t="s">
        <v>116</v>
      </c>
      <c r="G1075" t="s">
        <v>101</v>
      </c>
      <c r="H1075">
        <v>2020</v>
      </c>
      <c r="I1075">
        <v>0</v>
      </c>
      <c r="J1075">
        <v>0</v>
      </c>
      <c r="K1075">
        <v>0</v>
      </c>
      <c r="L1075">
        <v>0</v>
      </c>
      <c r="M1075" t="s">
        <v>133</v>
      </c>
    </row>
    <row r="1076" spans="1:13" x14ac:dyDescent="0.3">
      <c r="A1076" t="s">
        <v>47</v>
      </c>
      <c r="B1076">
        <v>7.1128999999999998</v>
      </c>
      <c r="C1076">
        <v>12.7598</v>
      </c>
      <c r="D1076">
        <v>12.011200000000001</v>
      </c>
      <c r="E1076" t="s">
        <v>116</v>
      </c>
      <c r="F1076" t="s">
        <v>116</v>
      </c>
      <c r="G1076" t="s">
        <v>102</v>
      </c>
      <c r="H1076">
        <v>2020</v>
      </c>
      <c r="I1076">
        <v>0.35</v>
      </c>
      <c r="J1076">
        <v>4.4659300000000002</v>
      </c>
      <c r="K1076">
        <v>2.4895149999999999</v>
      </c>
      <c r="L1076">
        <v>1.9764150000000003</v>
      </c>
      <c r="M1076" t="s">
        <v>134</v>
      </c>
    </row>
    <row r="1077" spans="1:13" x14ac:dyDescent="0.3">
      <c r="A1077" t="s">
        <v>47</v>
      </c>
      <c r="B1077">
        <v>7.1128999999999998</v>
      </c>
      <c r="C1077">
        <v>12.7598</v>
      </c>
      <c r="D1077">
        <v>12.011200000000001</v>
      </c>
      <c r="E1077" t="s">
        <v>116</v>
      </c>
      <c r="F1077" t="s">
        <v>116</v>
      </c>
      <c r="G1077" t="s">
        <v>103</v>
      </c>
      <c r="H1077">
        <v>2020</v>
      </c>
      <c r="I1077">
        <v>0</v>
      </c>
      <c r="J1077">
        <v>0</v>
      </c>
      <c r="K1077">
        <v>0</v>
      </c>
      <c r="L1077">
        <v>0</v>
      </c>
      <c r="M1077" t="s">
        <v>135</v>
      </c>
    </row>
    <row r="1078" spans="1:13" x14ac:dyDescent="0.3">
      <c r="A1078" t="s">
        <v>47</v>
      </c>
      <c r="B1078">
        <v>7.1128999999999998</v>
      </c>
      <c r="C1078">
        <v>12.7598</v>
      </c>
      <c r="D1078">
        <v>12.011200000000001</v>
      </c>
      <c r="E1078" t="s">
        <v>116</v>
      </c>
      <c r="F1078" t="s">
        <v>116</v>
      </c>
      <c r="G1078" t="s">
        <v>104</v>
      </c>
      <c r="H1078">
        <v>2020</v>
      </c>
      <c r="I1078">
        <v>0.22</v>
      </c>
      <c r="J1078">
        <v>2.807156</v>
      </c>
      <c r="K1078">
        <v>1.564838</v>
      </c>
      <c r="L1078">
        <v>1.242318</v>
      </c>
      <c r="M1078" t="s">
        <v>136</v>
      </c>
    </row>
    <row r="1079" spans="1:13" x14ac:dyDescent="0.3">
      <c r="A1079" t="s">
        <v>47</v>
      </c>
      <c r="B1079">
        <v>7.1128999999999998</v>
      </c>
      <c r="C1079">
        <v>12.7598</v>
      </c>
      <c r="D1079">
        <v>12.011200000000001</v>
      </c>
      <c r="E1079" t="s">
        <v>116</v>
      </c>
      <c r="F1079" t="s">
        <v>116</v>
      </c>
      <c r="G1079" t="s">
        <v>105</v>
      </c>
      <c r="H1079">
        <v>2020</v>
      </c>
      <c r="I1079">
        <v>0.1</v>
      </c>
      <c r="J1079">
        <v>1.2759800000000001</v>
      </c>
      <c r="K1079">
        <v>0.71128999999999998</v>
      </c>
      <c r="L1079">
        <v>0.56469000000000014</v>
      </c>
      <c r="M1079" t="s">
        <v>137</v>
      </c>
    </row>
    <row r="1080" spans="1:13" x14ac:dyDescent="0.3">
      <c r="A1080" t="s">
        <v>47</v>
      </c>
      <c r="B1080">
        <v>7.1128999999999998</v>
      </c>
      <c r="C1080">
        <v>12.7598</v>
      </c>
      <c r="D1080">
        <v>12.011200000000001</v>
      </c>
      <c r="E1080" t="s">
        <v>116</v>
      </c>
      <c r="F1080" t="s">
        <v>116</v>
      </c>
      <c r="G1080" t="s">
        <v>106</v>
      </c>
      <c r="H1080">
        <v>2020</v>
      </c>
      <c r="I1080">
        <v>0</v>
      </c>
      <c r="J1080">
        <v>0</v>
      </c>
      <c r="K1080">
        <v>0</v>
      </c>
      <c r="L1080">
        <v>0</v>
      </c>
      <c r="M1080" t="s">
        <v>138</v>
      </c>
    </row>
    <row r="1081" spans="1:13" x14ac:dyDescent="0.3">
      <c r="A1081" t="s">
        <v>47</v>
      </c>
      <c r="B1081">
        <v>7.1128999999999998</v>
      </c>
      <c r="C1081">
        <v>12.7598</v>
      </c>
      <c r="D1081">
        <v>12.011200000000001</v>
      </c>
      <c r="E1081" t="s">
        <v>116</v>
      </c>
      <c r="F1081" t="s">
        <v>116</v>
      </c>
      <c r="G1081" t="s">
        <v>107</v>
      </c>
      <c r="H1081">
        <v>2021</v>
      </c>
      <c r="I1081">
        <v>0</v>
      </c>
      <c r="J1081">
        <v>0</v>
      </c>
      <c r="K1081">
        <v>0</v>
      </c>
      <c r="L1081">
        <v>0</v>
      </c>
      <c r="M1081" t="s">
        <v>139</v>
      </c>
    </row>
    <row r="1082" spans="1:13" x14ac:dyDescent="0.3">
      <c r="A1082" t="s">
        <v>47</v>
      </c>
      <c r="B1082">
        <v>13.263999999999999</v>
      </c>
      <c r="C1082">
        <v>18.081399999999999</v>
      </c>
      <c r="D1082">
        <v>0</v>
      </c>
      <c r="E1082" t="s">
        <v>115</v>
      </c>
      <c r="F1082" t="s">
        <v>115</v>
      </c>
      <c r="G1082" t="s">
        <v>98</v>
      </c>
      <c r="H1082">
        <v>2020</v>
      </c>
      <c r="I1082">
        <v>2.39</v>
      </c>
      <c r="J1082">
        <v>43.214545999999999</v>
      </c>
      <c r="K1082">
        <v>31.700959999999998</v>
      </c>
      <c r="L1082">
        <v>11.513586</v>
      </c>
      <c r="M1082" t="s">
        <v>131</v>
      </c>
    </row>
    <row r="1083" spans="1:13" x14ac:dyDescent="0.3">
      <c r="A1083" t="s">
        <v>47</v>
      </c>
      <c r="B1083">
        <v>13.263999999999999</v>
      </c>
      <c r="C1083">
        <v>18.081399999999999</v>
      </c>
      <c r="D1083">
        <v>0</v>
      </c>
      <c r="E1083" t="s">
        <v>115</v>
      </c>
      <c r="F1083" t="s">
        <v>115</v>
      </c>
      <c r="G1083" t="s">
        <v>100</v>
      </c>
      <c r="H1083">
        <v>2020</v>
      </c>
      <c r="I1083">
        <v>0</v>
      </c>
      <c r="J1083">
        <v>0</v>
      </c>
      <c r="K1083">
        <v>0</v>
      </c>
      <c r="L1083">
        <v>0</v>
      </c>
      <c r="M1083" t="s">
        <v>132</v>
      </c>
    </row>
    <row r="1084" spans="1:13" x14ac:dyDescent="0.3">
      <c r="A1084" t="s">
        <v>47</v>
      </c>
      <c r="B1084">
        <v>13.263999999999999</v>
      </c>
      <c r="C1084">
        <v>18.081399999999999</v>
      </c>
      <c r="D1084">
        <v>0</v>
      </c>
      <c r="E1084" t="s">
        <v>115</v>
      </c>
      <c r="F1084" t="s">
        <v>115</v>
      </c>
      <c r="G1084" t="s">
        <v>101</v>
      </c>
      <c r="H1084">
        <v>2020</v>
      </c>
      <c r="I1084">
        <v>6.61</v>
      </c>
      <c r="J1084">
        <v>119.51805399999999</v>
      </c>
      <c r="K1084">
        <v>87.675039999999996</v>
      </c>
      <c r="L1084">
        <v>31.843013999999997</v>
      </c>
      <c r="M1084" t="s">
        <v>133</v>
      </c>
    </row>
    <row r="1085" spans="1:13" x14ac:dyDescent="0.3">
      <c r="A1085" t="s">
        <v>47</v>
      </c>
      <c r="B1085">
        <v>13.263999999999999</v>
      </c>
      <c r="C1085">
        <v>18.081399999999999</v>
      </c>
      <c r="D1085">
        <v>0</v>
      </c>
      <c r="E1085" t="s">
        <v>115</v>
      </c>
      <c r="F1085" t="s">
        <v>115</v>
      </c>
      <c r="G1085" t="s">
        <v>102</v>
      </c>
      <c r="H1085">
        <v>2020</v>
      </c>
      <c r="I1085">
        <v>1.52</v>
      </c>
      <c r="J1085">
        <v>27.483727999999999</v>
      </c>
      <c r="K1085">
        <v>20.161279999999998</v>
      </c>
      <c r="L1085">
        <v>7.3224480000000014</v>
      </c>
      <c r="M1085" t="s">
        <v>134</v>
      </c>
    </row>
    <row r="1086" spans="1:13" x14ac:dyDescent="0.3">
      <c r="A1086" t="s">
        <v>47</v>
      </c>
      <c r="B1086">
        <v>13.263999999999999</v>
      </c>
      <c r="C1086">
        <v>18.081399999999999</v>
      </c>
      <c r="D1086">
        <v>0</v>
      </c>
      <c r="E1086" t="s">
        <v>115</v>
      </c>
      <c r="F1086" t="s">
        <v>115</v>
      </c>
      <c r="G1086" t="s">
        <v>103</v>
      </c>
      <c r="H1086">
        <v>2020</v>
      </c>
      <c r="I1086">
        <v>0</v>
      </c>
      <c r="J1086">
        <v>0</v>
      </c>
      <c r="K1086">
        <v>0</v>
      </c>
      <c r="L1086">
        <v>0</v>
      </c>
      <c r="M1086" t="s">
        <v>135</v>
      </c>
    </row>
    <row r="1087" spans="1:13" x14ac:dyDescent="0.3">
      <c r="A1087" t="s">
        <v>47</v>
      </c>
      <c r="B1087">
        <v>13.263999999999999</v>
      </c>
      <c r="C1087">
        <v>18.081399999999999</v>
      </c>
      <c r="D1087">
        <v>0</v>
      </c>
      <c r="E1087" t="s">
        <v>115</v>
      </c>
      <c r="F1087" t="s">
        <v>115</v>
      </c>
      <c r="G1087" t="s">
        <v>104</v>
      </c>
      <c r="H1087">
        <v>2020</v>
      </c>
      <c r="I1087">
        <v>0</v>
      </c>
      <c r="J1087">
        <v>0</v>
      </c>
      <c r="K1087">
        <v>0</v>
      </c>
      <c r="L1087">
        <v>0</v>
      </c>
      <c r="M1087" t="s">
        <v>136</v>
      </c>
    </row>
    <row r="1088" spans="1:13" x14ac:dyDescent="0.3">
      <c r="A1088" t="s">
        <v>47</v>
      </c>
      <c r="B1088">
        <v>13.263999999999999</v>
      </c>
      <c r="C1088">
        <v>18.081399999999999</v>
      </c>
      <c r="D1088">
        <v>0</v>
      </c>
      <c r="E1088" t="s">
        <v>115</v>
      </c>
      <c r="F1088" t="s">
        <v>115</v>
      </c>
      <c r="G1088" t="s">
        <v>105</v>
      </c>
      <c r="H1088">
        <v>2020</v>
      </c>
      <c r="I1088">
        <v>0</v>
      </c>
      <c r="J1088">
        <v>0</v>
      </c>
      <c r="K1088">
        <v>0</v>
      </c>
      <c r="L1088">
        <v>0</v>
      </c>
      <c r="M1088" t="s">
        <v>137</v>
      </c>
    </row>
    <row r="1089" spans="1:13" x14ac:dyDescent="0.3">
      <c r="A1089" t="s">
        <v>47</v>
      </c>
      <c r="B1089">
        <v>13.263999999999999</v>
      </c>
      <c r="C1089">
        <v>18.081399999999999</v>
      </c>
      <c r="D1089">
        <v>0</v>
      </c>
      <c r="E1089" t="s">
        <v>115</v>
      </c>
      <c r="F1089" t="s">
        <v>115</v>
      </c>
      <c r="G1089" t="s">
        <v>106</v>
      </c>
      <c r="H1089">
        <v>2020</v>
      </c>
      <c r="I1089">
        <v>0.74</v>
      </c>
      <c r="J1089">
        <v>13.380235999999998</v>
      </c>
      <c r="K1089">
        <v>9.8153600000000001</v>
      </c>
      <c r="L1089">
        <v>3.5648759999999982</v>
      </c>
      <c r="M1089" t="s">
        <v>138</v>
      </c>
    </row>
    <row r="1090" spans="1:13" x14ac:dyDescent="0.3">
      <c r="A1090" t="s">
        <v>47</v>
      </c>
      <c r="B1090">
        <v>13.263999999999999</v>
      </c>
      <c r="C1090">
        <v>18.081399999999999</v>
      </c>
      <c r="D1090">
        <v>0</v>
      </c>
      <c r="E1090" t="s">
        <v>115</v>
      </c>
      <c r="F1090" t="s">
        <v>115</v>
      </c>
      <c r="G1090" t="s">
        <v>107</v>
      </c>
      <c r="H1090">
        <v>2021</v>
      </c>
      <c r="I1090">
        <v>0</v>
      </c>
      <c r="J1090">
        <v>0</v>
      </c>
      <c r="K1090">
        <v>0</v>
      </c>
      <c r="L1090">
        <v>0</v>
      </c>
      <c r="M1090" t="s">
        <v>139</v>
      </c>
    </row>
    <row r="1091" spans="1:13" x14ac:dyDescent="0.3">
      <c r="A1091" t="s">
        <v>48</v>
      </c>
      <c r="B1091">
        <v>141.9024</v>
      </c>
      <c r="C1091">
        <v>218.7166</v>
      </c>
      <c r="D1091">
        <v>225.2457</v>
      </c>
      <c r="E1091" t="s">
        <v>15</v>
      </c>
      <c r="F1091" t="s">
        <v>15</v>
      </c>
      <c r="G1091" t="s">
        <v>98</v>
      </c>
      <c r="H1091">
        <v>2020</v>
      </c>
      <c r="I1091">
        <v>1.23</v>
      </c>
      <c r="J1091">
        <v>269.02141799999998</v>
      </c>
      <c r="K1091">
        <v>174.539952</v>
      </c>
      <c r="L1091">
        <v>94.481465999999983</v>
      </c>
      <c r="M1091" t="s">
        <v>131</v>
      </c>
    </row>
    <row r="1092" spans="1:13" x14ac:dyDescent="0.3">
      <c r="A1092" t="s">
        <v>48</v>
      </c>
      <c r="B1092">
        <v>141.9024</v>
      </c>
      <c r="C1092">
        <v>218.7166</v>
      </c>
      <c r="D1092">
        <v>225.2457</v>
      </c>
      <c r="E1092" t="s">
        <v>15</v>
      </c>
      <c r="F1092" t="s">
        <v>15</v>
      </c>
      <c r="G1092" t="s">
        <v>100</v>
      </c>
      <c r="H1092">
        <v>2020</v>
      </c>
      <c r="I1092">
        <v>3.26</v>
      </c>
      <c r="J1092">
        <v>713.0161159999999</v>
      </c>
      <c r="K1092">
        <v>462.60182399999997</v>
      </c>
      <c r="L1092">
        <v>250.41429199999993</v>
      </c>
      <c r="M1092" t="s">
        <v>132</v>
      </c>
    </row>
    <row r="1093" spans="1:13" x14ac:dyDescent="0.3">
      <c r="A1093" t="s">
        <v>48</v>
      </c>
      <c r="B1093">
        <v>141.9024</v>
      </c>
      <c r="C1093">
        <v>218.7166</v>
      </c>
      <c r="D1093">
        <v>225.2457</v>
      </c>
      <c r="E1093" t="s">
        <v>15</v>
      </c>
      <c r="F1093" t="s">
        <v>15</v>
      </c>
      <c r="G1093" t="s">
        <v>101</v>
      </c>
      <c r="H1093">
        <v>2020</v>
      </c>
      <c r="I1093">
        <v>2.11</v>
      </c>
      <c r="J1093">
        <v>461.49202599999995</v>
      </c>
      <c r="K1093">
        <v>299.414064</v>
      </c>
      <c r="L1093">
        <v>162.07796199999996</v>
      </c>
      <c r="M1093" t="s">
        <v>133</v>
      </c>
    </row>
    <row r="1094" spans="1:13" x14ac:dyDescent="0.3">
      <c r="A1094" t="s">
        <v>48</v>
      </c>
      <c r="B1094">
        <v>141.9024</v>
      </c>
      <c r="C1094">
        <v>218.7166</v>
      </c>
      <c r="D1094">
        <v>225.2457</v>
      </c>
      <c r="E1094" t="s">
        <v>15</v>
      </c>
      <c r="F1094" t="s">
        <v>15</v>
      </c>
      <c r="G1094" t="s">
        <v>102</v>
      </c>
      <c r="H1094">
        <v>2020</v>
      </c>
      <c r="I1094">
        <v>0</v>
      </c>
      <c r="J1094">
        <v>0</v>
      </c>
      <c r="K1094">
        <v>0</v>
      </c>
      <c r="L1094">
        <v>0</v>
      </c>
      <c r="M1094" t="s">
        <v>134</v>
      </c>
    </row>
    <row r="1095" spans="1:13" x14ac:dyDescent="0.3">
      <c r="A1095" t="s">
        <v>48</v>
      </c>
      <c r="B1095">
        <v>141.9024</v>
      </c>
      <c r="C1095">
        <v>218.7166</v>
      </c>
      <c r="D1095">
        <v>225.2457</v>
      </c>
      <c r="E1095" t="s">
        <v>15</v>
      </c>
      <c r="F1095" t="s">
        <v>15</v>
      </c>
      <c r="G1095" t="s">
        <v>103</v>
      </c>
      <c r="H1095">
        <v>2020</v>
      </c>
      <c r="I1095">
        <v>2.77</v>
      </c>
      <c r="J1095">
        <v>605.84498199999996</v>
      </c>
      <c r="K1095">
        <v>393.06964800000003</v>
      </c>
      <c r="L1095">
        <v>212.77533399999993</v>
      </c>
      <c r="M1095" t="s">
        <v>135</v>
      </c>
    </row>
    <row r="1096" spans="1:13" x14ac:dyDescent="0.3">
      <c r="A1096" t="s">
        <v>48</v>
      </c>
      <c r="B1096">
        <v>141.9024</v>
      </c>
      <c r="C1096">
        <v>218.7166</v>
      </c>
      <c r="D1096">
        <v>225.2457</v>
      </c>
      <c r="E1096" t="s">
        <v>15</v>
      </c>
      <c r="F1096" t="s">
        <v>15</v>
      </c>
      <c r="G1096" t="s">
        <v>104</v>
      </c>
      <c r="H1096">
        <v>2020</v>
      </c>
      <c r="I1096">
        <v>0.96</v>
      </c>
      <c r="J1096">
        <v>209.96793599999998</v>
      </c>
      <c r="K1096">
        <v>136.226304</v>
      </c>
      <c r="L1096">
        <v>73.741631999999981</v>
      </c>
      <c r="M1096" t="s">
        <v>136</v>
      </c>
    </row>
    <row r="1097" spans="1:13" x14ac:dyDescent="0.3">
      <c r="A1097" t="s">
        <v>48</v>
      </c>
      <c r="B1097">
        <v>141.9024</v>
      </c>
      <c r="C1097">
        <v>218.7166</v>
      </c>
      <c r="D1097">
        <v>225.2457</v>
      </c>
      <c r="E1097" t="s">
        <v>15</v>
      </c>
      <c r="F1097" t="s">
        <v>15</v>
      </c>
      <c r="G1097" t="s">
        <v>105</v>
      </c>
      <c r="H1097">
        <v>2020</v>
      </c>
      <c r="I1097">
        <v>0</v>
      </c>
      <c r="J1097">
        <v>0</v>
      </c>
      <c r="K1097">
        <v>0</v>
      </c>
      <c r="L1097">
        <v>0</v>
      </c>
      <c r="M1097" t="s">
        <v>137</v>
      </c>
    </row>
    <row r="1098" spans="1:13" x14ac:dyDescent="0.3">
      <c r="A1098" t="s">
        <v>48</v>
      </c>
      <c r="B1098">
        <v>141.9024</v>
      </c>
      <c r="C1098">
        <v>218.7166</v>
      </c>
      <c r="D1098">
        <v>225.2457</v>
      </c>
      <c r="E1098" t="s">
        <v>15</v>
      </c>
      <c r="F1098" t="s">
        <v>15</v>
      </c>
      <c r="G1098" t="s">
        <v>106</v>
      </c>
      <c r="H1098">
        <v>2020</v>
      </c>
      <c r="I1098">
        <v>0.81</v>
      </c>
      <c r="J1098">
        <v>177.16044600000001</v>
      </c>
      <c r="K1098">
        <v>114.940944</v>
      </c>
      <c r="L1098">
        <v>62.219502000000006</v>
      </c>
      <c r="M1098" t="s">
        <v>138</v>
      </c>
    </row>
    <row r="1099" spans="1:13" x14ac:dyDescent="0.3">
      <c r="A1099" t="s">
        <v>48</v>
      </c>
      <c r="B1099">
        <v>141.9024</v>
      </c>
      <c r="C1099">
        <v>218.7166</v>
      </c>
      <c r="D1099">
        <v>225.2457</v>
      </c>
      <c r="E1099" t="s">
        <v>15</v>
      </c>
      <c r="F1099" t="s">
        <v>15</v>
      </c>
      <c r="G1099" t="s">
        <v>107</v>
      </c>
      <c r="H1099">
        <v>2021</v>
      </c>
      <c r="I1099">
        <v>1.82</v>
      </c>
      <c r="J1099">
        <v>398.064212</v>
      </c>
      <c r="K1099">
        <v>258.26236799999998</v>
      </c>
      <c r="L1099">
        <v>139.80184400000002</v>
      </c>
      <c r="M1099" t="s">
        <v>139</v>
      </c>
    </row>
    <row r="1100" spans="1:13" x14ac:dyDescent="0.3">
      <c r="A1100" t="s">
        <v>48</v>
      </c>
      <c r="B1100">
        <v>34.612099999999998</v>
      </c>
      <c r="C1100">
        <v>39.4161</v>
      </c>
      <c r="D1100">
        <v>0</v>
      </c>
      <c r="E1100" t="s">
        <v>115</v>
      </c>
      <c r="F1100" t="s">
        <v>115</v>
      </c>
      <c r="G1100" t="s">
        <v>98</v>
      </c>
      <c r="H1100">
        <v>2020</v>
      </c>
      <c r="I1100">
        <v>7.19</v>
      </c>
      <c r="J1100">
        <v>283.40175900000003</v>
      </c>
      <c r="K1100">
        <v>248.86099899999999</v>
      </c>
      <c r="L1100">
        <v>34.540760000000034</v>
      </c>
      <c r="M1100" t="s">
        <v>131</v>
      </c>
    </row>
    <row r="1101" spans="1:13" x14ac:dyDescent="0.3">
      <c r="A1101" t="s">
        <v>48</v>
      </c>
      <c r="B1101">
        <v>34.612099999999998</v>
      </c>
      <c r="C1101">
        <v>39.4161</v>
      </c>
      <c r="D1101">
        <v>0</v>
      </c>
      <c r="E1101" t="s">
        <v>115</v>
      </c>
      <c r="F1101" t="s">
        <v>115</v>
      </c>
      <c r="G1101" t="s">
        <v>100</v>
      </c>
      <c r="H1101">
        <v>2020</v>
      </c>
      <c r="I1101">
        <v>0.75</v>
      </c>
      <c r="J1101">
        <v>29.562075</v>
      </c>
      <c r="K1101">
        <v>25.959074999999999</v>
      </c>
      <c r="L1101">
        <v>3.6030000000000015</v>
      </c>
      <c r="M1101" t="s">
        <v>132</v>
      </c>
    </row>
    <row r="1102" spans="1:13" x14ac:dyDescent="0.3">
      <c r="A1102" t="s">
        <v>48</v>
      </c>
      <c r="B1102">
        <v>34.612099999999998</v>
      </c>
      <c r="C1102">
        <v>39.4161</v>
      </c>
      <c r="D1102">
        <v>0</v>
      </c>
      <c r="E1102" t="s">
        <v>115</v>
      </c>
      <c r="F1102" t="s">
        <v>115</v>
      </c>
      <c r="G1102" t="s">
        <v>101</v>
      </c>
      <c r="H1102">
        <v>2020</v>
      </c>
      <c r="I1102">
        <v>0</v>
      </c>
      <c r="J1102">
        <v>0</v>
      </c>
      <c r="K1102">
        <v>0</v>
      </c>
      <c r="L1102">
        <v>0</v>
      </c>
      <c r="M1102" t="s">
        <v>133</v>
      </c>
    </row>
    <row r="1103" spans="1:13" x14ac:dyDescent="0.3">
      <c r="A1103" t="s">
        <v>48</v>
      </c>
      <c r="B1103">
        <v>34.612099999999998</v>
      </c>
      <c r="C1103">
        <v>39.4161</v>
      </c>
      <c r="D1103">
        <v>0</v>
      </c>
      <c r="E1103" t="s">
        <v>115</v>
      </c>
      <c r="F1103" t="s">
        <v>115</v>
      </c>
      <c r="G1103" t="s">
        <v>102</v>
      </c>
      <c r="H1103">
        <v>2020</v>
      </c>
      <c r="I1103">
        <v>5.33</v>
      </c>
      <c r="J1103">
        <v>210.08781300000001</v>
      </c>
      <c r="K1103">
        <v>184.48249300000001</v>
      </c>
      <c r="L1103">
        <v>25.605320000000006</v>
      </c>
      <c r="M1103" t="s">
        <v>134</v>
      </c>
    </row>
    <row r="1104" spans="1:13" x14ac:dyDescent="0.3">
      <c r="A1104" t="s">
        <v>48</v>
      </c>
      <c r="B1104">
        <v>34.612099999999998</v>
      </c>
      <c r="C1104">
        <v>39.4161</v>
      </c>
      <c r="D1104">
        <v>0</v>
      </c>
      <c r="E1104" t="s">
        <v>115</v>
      </c>
      <c r="F1104" t="s">
        <v>115</v>
      </c>
      <c r="G1104" t="s">
        <v>103</v>
      </c>
      <c r="H1104">
        <v>2020</v>
      </c>
      <c r="I1104">
        <v>0</v>
      </c>
      <c r="J1104">
        <v>0</v>
      </c>
      <c r="K1104">
        <v>0</v>
      </c>
      <c r="L1104">
        <v>0</v>
      </c>
      <c r="M1104" t="s">
        <v>135</v>
      </c>
    </row>
    <row r="1105" spans="1:13" x14ac:dyDescent="0.3">
      <c r="A1105" t="s">
        <v>48</v>
      </c>
      <c r="B1105">
        <v>34.612099999999998</v>
      </c>
      <c r="C1105">
        <v>39.4161</v>
      </c>
      <c r="D1105">
        <v>0</v>
      </c>
      <c r="E1105" t="s">
        <v>115</v>
      </c>
      <c r="F1105" t="s">
        <v>115</v>
      </c>
      <c r="G1105" t="s">
        <v>104</v>
      </c>
      <c r="H1105">
        <v>2020</v>
      </c>
      <c r="I1105">
        <v>4.79</v>
      </c>
      <c r="J1105">
        <v>188.80311900000001</v>
      </c>
      <c r="K1105">
        <v>165.79195899999999</v>
      </c>
      <c r="L1105">
        <v>23.011160000000018</v>
      </c>
      <c r="M1105" t="s">
        <v>136</v>
      </c>
    </row>
    <row r="1106" spans="1:13" x14ac:dyDescent="0.3">
      <c r="A1106" t="s">
        <v>48</v>
      </c>
      <c r="B1106">
        <v>34.612099999999998</v>
      </c>
      <c r="C1106">
        <v>39.4161</v>
      </c>
      <c r="D1106">
        <v>0</v>
      </c>
      <c r="E1106" t="s">
        <v>115</v>
      </c>
      <c r="F1106" t="s">
        <v>115</v>
      </c>
      <c r="G1106" t="s">
        <v>105</v>
      </c>
      <c r="H1106">
        <v>2020</v>
      </c>
      <c r="I1106">
        <v>4.4000000000000004</v>
      </c>
      <c r="J1106">
        <v>173.43084000000002</v>
      </c>
      <c r="K1106">
        <v>152.29324</v>
      </c>
      <c r="L1106">
        <v>21.13760000000002</v>
      </c>
      <c r="M1106" t="s">
        <v>137</v>
      </c>
    </row>
    <row r="1107" spans="1:13" x14ac:dyDescent="0.3">
      <c r="A1107" t="s">
        <v>48</v>
      </c>
      <c r="B1107">
        <v>34.612099999999998</v>
      </c>
      <c r="C1107">
        <v>39.4161</v>
      </c>
      <c r="D1107">
        <v>0</v>
      </c>
      <c r="E1107" t="s">
        <v>115</v>
      </c>
      <c r="F1107" t="s">
        <v>115</v>
      </c>
      <c r="G1107" t="s">
        <v>106</v>
      </c>
      <c r="H1107">
        <v>2020</v>
      </c>
      <c r="I1107">
        <v>0</v>
      </c>
      <c r="J1107">
        <v>0</v>
      </c>
      <c r="K1107">
        <v>0</v>
      </c>
      <c r="L1107">
        <v>0</v>
      </c>
      <c r="M1107" t="s">
        <v>138</v>
      </c>
    </row>
    <row r="1108" spans="1:13" x14ac:dyDescent="0.3">
      <c r="A1108" t="s">
        <v>48</v>
      </c>
      <c r="B1108">
        <v>34.612099999999998</v>
      </c>
      <c r="C1108">
        <v>39.4161</v>
      </c>
      <c r="D1108">
        <v>0</v>
      </c>
      <c r="E1108" t="s">
        <v>115</v>
      </c>
      <c r="F1108" t="s">
        <v>115</v>
      </c>
      <c r="G1108" t="s">
        <v>107</v>
      </c>
      <c r="H1108">
        <v>2021</v>
      </c>
      <c r="I1108">
        <v>1.4</v>
      </c>
      <c r="J1108">
        <v>55.182539999999996</v>
      </c>
      <c r="K1108">
        <v>48.456939999999996</v>
      </c>
      <c r="L1108">
        <v>6.7256</v>
      </c>
      <c r="M1108" t="s">
        <v>139</v>
      </c>
    </row>
    <row r="1109" spans="1:13" x14ac:dyDescent="0.3">
      <c r="A1109" t="s">
        <v>48</v>
      </c>
      <c r="B1109">
        <v>111.39190000000001</v>
      </c>
      <c r="C1109">
        <v>169.86009999999999</v>
      </c>
      <c r="D1109">
        <v>159.9802</v>
      </c>
      <c r="E1109" t="s">
        <v>116</v>
      </c>
      <c r="F1109" t="s">
        <v>116</v>
      </c>
      <c r="G1109" t="s">
        <v>98</v>
      </c>
      <c r="H1109">
        <v>2020</v>
      </c>
      <c r="I1109">
        <v>9.69</v>
      </c>
      <c r="J1109">
        <v>1645.9443689999998</v>
      </c>
      <c r="K1109">
        <v>1079.3875109999999</v>
      </c>
      <c r="L1109">
        <v>566.55685799999992</v>
      </c>
      <c r="M1109" t="s">
        <v>131</v>
      </c>
    </row>
    <row r="1110" spans="1:13" x14ac:dyDescent="0.3">
      <c r="A1110" t="s">
        <v>48</v>
      </c>
      <c r="B1110">
        <v>111.39190000000001</v>
      </c>
      <c r="C1110">
        <v>169.86009999999999</v>
      </c>
      <c r="D1110">
        <v>159.9802</v>
      </c>
      <c r="E1110" t="s">
        <v>116</v>
      </c>
      <c r="F1110" t="s">
        <v>116</v>
      </c>
      <c r="G1110" t="s">
        <v>100</v>
      </c>
      <c r="H1110">
        <v>2020</v>
      </c>
      <c r="I1110">
        <v>0.3</v>
      </c>
      <c r="J1110">
        <v>50.958029999999994</v>
      </c>
      <c r="K1110">
        <v>33.417569999999998</v>
      </c>
      <c r="L1110">
        <v>17.540459999999996</v>
      </c>
      <c r="M1110" t="s">
        <v>132</v>
      </c>
    </row>
    <row r="1111" spans="1:13" x14ac:dyDescent="0.3">
      <c r="A1111" t="s">
        <v>48</v>
      </c>
      <c r="B1111">
        <v>111.39190000000001</v>
      </c>
      <c r="C1111">
        <v>169.86009999999999</v>
      </c>
      <c r="D1111">
        <v>159.9802</v>
      </c>
      <c r="E1111" t="s">
        <v>116</v>
      </c>
      <c r="F1111" t="s">
        <v>116</v>
      </c>
      <c r="G1111" t="s">
        <v>101</v>
      </c>
      <c r="H1111">
        <v>2020</v>
      </c>
      <c r="I1111">
        <v>0.53</v>
      </c>
      <c r="J1111">
        <v>90.025852999999998</v>
      </c>
      <c r="K1111">
        <v>59.037707000000005</v>
      </c>
      <c r="L1111">
        <v>30.988145999999993</v>
      </c>
      <c r="M1111" t="s">
        <v>133</v>
      </c>
    </row>
    <row r="1112" spans="1:13" x14ac:dyDescent="0.3">
      <c r="A1112" t="s">
        <v>48</v>
      </c>
      <c r="B1112">
        <v>111.39190000000001</v>
      </c>
      <c r="C1112">
        <v>169.86009999999999</v>
      </c>
      <c r="D1112">
        <v>159.9802</v>
      </c>
      <c r="E1112" t="s">
        <v>116</v>
      </c>
      <c r="F1112" t="s">
        <v>116</v>
      </c>
      <c r="G1112" t="s">
        <v>102</v>
      </c>
      <c r="H1112">
        <v>2020</v>
      </c>
      <c r="I1112">
        <v>0.05</v>
      </c>
      <c r="J1112">
        <v>8.4930050000000001</v>
      </c>
      <c r="K1112">
        <v>5.5695950000000005</v>
      </c>
      <c r="L1112">
        <v>2.9234099999999996</v>
      </c>
      <c r="M1112" t="s">
        <v>134</v>
      </c>
    </row>
    <row r="1113" spans="1:13" x14ac:dyDescent="0.3">
      <c r="A1113" t="s">
        <v>48</v>
      </c>
      <c r="B1113">
        <v>111.39190000000001</v>
      </c>
      <c r="C1113">
        <v>169.86009999999999</v>
      </c>
      <c r="D1113">
        <v>159.9802</v>
      </c>
      <c r="E1113" t="s">
        <v>116</v>
      </c>
      <c r="F1113" t="s">
        <v>116</v>
      </c>
      <c r="G1113" t="s">
        <v>103</v>
      </c>
      <c r="H1113">
        <v>2020</v>
      </c>
      <c r="I1113">
        <v>0</v>
      </c>
      <c r="J1113">
        <v>0</v>
      </c>
      <c r="K1113">
        <v>0</v>
      </c>
      <c r="L1113">
        <v>0</v>
      </c>
      <c r="M1113" t="s">
        <v>135</v>
      </c>
    </row>
    <row r="1114" spans="1:13" x14ac:dyDescent="0.3">
      <c r="A1114" t="s">
        <v>48</v>
      </c>
      <c r="B1114">
        <v>111.39190000000001</v>
      </c>
      <c r="C1114">
        <v>169.86009999999999</v>
      </c>
      <c r="D1114">
        <v>159.9802</v>
      </c>
      <c r="E1114" t="s">
        <v>116</v>
      </c>
      <c r="F1114" t="s">
        <v>116</v>
      </c>
      <c r="G1114" t="s">
        <v>104</v>
      </c>
      <c r="H1114">
        <v>2020</v>
      </c>
      <c r="I1114">
        <v>0.21</v>
      </c>
      <c r="J1114">
        <v>35.670620999999997</v>
      </c>
      <c r="K1114">
        <v>23.392299000000001</v>
      </c>
      <c r="L1114">
        <v>12.278321999999996</v>
      </c>
      <c r="M1114" t="s">
        <v>136</v>
      </c>
    </row>
    <row r="1115" spans="1:13" x14ac:dyDescent="0.3">
      <c r="A1115" t="s">
        <v>48</v>
      </c>
      <c r="B1115">
        <v>111.39190000000001</v>
      </c>
      <c r="C1115">
        <v>169.86009999999999</v>
      </c>
      <c r="D1115">
        <v>159.9802</v>
      </c>
      <c r="E1115" t="s">
        <v>116</v>
      </c>
      <c r="F1115" t="s">
        <v>116</v>
      </c>
      <c r="G1115" t="s">
        <v>105</v>
      </c>
      <c r="H1115">
        <v>2020</v>
      </c>
      <c r="I1115">
        <v>7.0000000000000007E-2</v>
      </c>
      <c r="J1115">
        <v>11.890207</v>
      </c>
      <c r="K1115">
        <v>7.7974330000000016</v>
      </c>
      <c r="L1115">
        <v>4.0927739999999986</v>
      </c>
      <c r="M1115" t="s">
        <v>137</v>
      </c>
    </row>
    <row r="1116" spans="1:13" x14ac:dyDescent="0.3">
      <c r="A1116" t="s">
        <v>48</v>
      </c>
      <c r="B1116">
        <v>111.39190000000001</v>
      </c>
      <c r="C1116">
        <v>169.86009999999999</v>
      </c>
      <c r="D1116">
        <v>159.9802</v>
      </c>
      <c r="E1116" t="s">
        <v>116</v>
      </c>
      <c r="F1116" t="s">
        <v>116</v>
      </c>
      <c r="G1116" t="s">
        <v>106</v>
      </c>
      <c r="H1116">
        <v>2020</v>
      </c>
      <c r="I1116">
        <v>0.38</v>
      </c>
      <c r="J1116">
        <v>64.546837999999994</v>
      </c>
      <c r="K1116">
        <v>42.328922000000006</v>
      </c>
      <c r="L1116">
        <v>22.217915999999988</v>
      </c>
      <c r="M1116" t="s">
        <v>138</v>
      </c>
    </row>
    <row r="1117" spans="1:13" x14ac:dyDescent="0.3">
      <c r="A1117" t="s">
        <v>48</v>
      </c>
      <c r="B1117">
        <v>111.39190000000001</v>
      </c>
      <c r="C1117">
        <v>169.86009999999999</v>
      </c>
      <c r="D1117">
        <v>159.9802</v>
      </c>
      <c r="E1117" t="s">
        <v>116</v>
      </c>
      <c r="F1117" t="s">
        <v>116</v>
      </c>
      <c r="G1117" t="s">
        <v>107</v>
      </c>
      <c r="H1117">
        <v>2021</v>
      </c>
      <c r="I1117">
        <v>2.97</v>
      </c>
      <c r="J1117">
        <v>504.48449699999998</v>
      </c>
      <c r="K1117">
        <v>330.83394300000003</v>
      </c>
      <c r="L1117">
        <v>173.65055399999994</v>
      </c>
      <c r="M1117" t="s">
        <v>139</v>
      </c>
    </row>
    <row r="1118" spans="1:13" x14ac:dyDescent="0.3">
      <c r="A1118" t="s">
        <v>49</v>
      </c>
      <c r="B1118">
        <v>34.172499999999999</v>
      </c>
      <c r="C1118">
        <v>48.602899999999998</v>
      </c>
      <c r="D1118">
        <v>44.677199999999999</v>
      </c>
      <c r="E1118" t="s">
        <v>15</v>
      </c>
      <c r="F1118" t="s">
        <v>15</v>
      </c>
      <c r="G1118" t="s">
        <v>98</v>
      </c>
      <c r="H1118">
        <v>2020</v>
      </c>
      <c r="I1118">
        <v>0</v>
      </c>
      <c r="J1118">
        <v>0</v>
      </c>
      <c r="K1118">
        <v>0</v>
      </c>
      <c r="L1118">
        <v>0</v>
      </c>
      <c r="M1118" t="s">
        <v>131</v>
      </c>
    </row>
    <row r="1119" spans="1:13" x14ac:dyDescent="0.3">
      <c r="A1119" t="s">
        <v>49</v>
      </c>
      <c r="B1119">
        <v>34.172499999999999</v>
      </c>
      <c r="C1119">
        <v>48.602899999999998</v>
      </c>
      <c r="D1119">
        <v>44.677199999999999</v>
      </c>
      <c r="E1119" t="s">
        <v>15</v>
      </c>
      <c r="F1119" t="s">
        <v>15</v>
      </c>
      <c r="G1119" t="s">
        <v>100</v>
      </c>
      <c r="H1119">
        <v>2020</v>
      </c>
      <c r="I1119">
        <v>0</v>
      </c>
      <c r="J1119">
        <v>0</v>
      </c>
      <c r="K1119">
        <v>0</v>
      </c>
      <c r="L1119">
        <v>0</v>
      </c>
      <c r="M1119" t="s">
        <v>132</v>
      </c>
    </row>
    <row r="1120" spans="1:13" x14ac:dyDescent="0.3">
      <c r="A1120" t="s">
        <v>49</v>
      </c>
      <c r="B1120">
        <v>34.172499999999999</v>
      </c>
      <c r="C1120">
        <v>48.602899999999998</v>
      </c>
      <c r="D1120">
        <v>44.677199999999999</v>
      </c>
      <c r="E1120" t="s">
        <v>15</v>
      </c>
      <c r="F1120" t="s">
        <v>15</v>
      </c>
      <c r="G1120" t="s">
        <v>101</v>
      </c>
      <c r="H1120">
        <v>2020</v>
      </c>
      <c r="I1120">
        <v>1.42</v>
      </c>
      <c r="J1120">
        <v>69.016117999999992</v>
      </c>
      <c r="K1120">
        <v>48.524949999999997</v>
      </c>
      <c r="L1120">
        <v>20.491167999999995</v>
      </c>
      <c r="M1120" t="s">
        <v>133</v>
      </c>
    </row>
    <row r="1121" spans="1:13" x14ac:dyDescent="0.3">
      <c r="A1121" t="s">
        <v>49</v>
      </c>
      <c r="B1121">
        <v>34.172499999999999</v>
      </c>
      <c r="C1121">
        <v>48.602899999999998</v>
      </c>
      <c r="D1121">
        <v>44.677199999999999</v>
      </c>
      <c r="E1121" t="s">
        <v>15</v>
      </c>
      <c r="F1121" t="s">
        <v>15</v>
      </c>
      <c r="G1121" t="s">
        <v>102</v>
      </c>
      <c r="H1121">
        <v>2020</v>
      </c>
      <c r="I1121">
        <v>0</v>
      </c>
      <c r="J1121">
        <v>0</v>
      </c>
      <c r="K1121">
        <v>0</v>
      </c>
      <c r="L1121">
        <v>0</v>
      </c>
      <c r="M1121" t="s">
        <v>134</v>
      </c>
    </row>
    <row r="1122" spans="1:13" x14ac:dyDescent="0.3">
      <c r="A1122" t="s">
        <v>49</v>
      </c>
      <c r="B1122">
        <v>34.172499999999999</v>
      </c>
      <c r="C1122">
        <v>48.602899999999998</v>
      </c>
      <c r="D1122">
        <v>44.677199999999999</v>
      </c>
      <c r="E1122" t="s">
        <v>15</v>
      </c>
      <c r="F1122" t="s">
        <v>15</v>
      </c>
      <c r="G1122" t="s">
        <v>103</v>
      </c>
      <c r="H1122">
        <v>2020</v>
      </c>
      <c r="I1122">
        <v>1.96</v>
      </c>
      <c r="J1122">
        <v>95.261683999999988</v>
      </c>
      <c r="K1122">
        <v>66.978099999999998</v>
      </c>
      <c r="L1122">
        <v>28.283583999999991</v>
      </c>
      <c r="M1122" t="s">
        <v>135</v>
      </c>
    </row>
    <row r="1123" spans="1:13" x14ac:dyDescent="0.3">
      <c r="A1123" t="s">
        <v>49</v>
      </c>
      <c r="B1123">
        <v>34.172499999999999</v>
      </c>
      <c r="C1123">
        <v>48.602899999999998</v>
      </c>
      <c r="D1123">
        <v>44.677199999999999</v>
      </c>
      <c r="E1123" t="s">
        <v>15</v>
      </c>
      <c r="F1123" t="s">
        <v>15</v>
      </c>
      <c r="G1123" t="s">
        <v>104</v>
      </c>
      <c r="H1123">
        <v>2020</v>
      </c>
      <c r="I1123">
        <v>0.5</v>
      </c>
      <c r="J1123">
        <v>24.301449999999999</v>
      </c>
      <c r="K1123">
        <v>17.08625</v>
      </c>
      <c r="L1123">
        <v>7.2151999999999994</v>
      </c>
      <c r="M1123" t="s">
        <v>136</v>
      </c>
    </row>
    <row r="1124" spans="1:13" x14ac:dyDescent="0.3">
      <c r="A1124" t="s">
        <v>49</v>
      </c>
      <c r="B1124">
        <v>34.172499999999999</v>
      </c>
      <c r="C1124">
        <v>48.602899999999998</v>
      </c>
      <c r="D1124">
        <v>44.677199999999999</v>
      </c>
      <c r="E1124" t="s">
        <v>15</v>
      </c>
      <c r="F1124" t="s">
        <v>15</v>
      </c>
      <c r="G1124" t="s">
        <v>105</v>
      </c>
      <c r="H1124">
        <v>2020</v>
      </c>
      <c r="I1124">
        <v>2.7</v>
      </c>
      <c r="J1124">
        <v>131.22783000000001</v>
      </c>
      <c r="K1124">
        <v>92.265750000000011</v>
      </c>
      <c r="L1124">
        <v>38.96208</v>
      </c>
      <c r="M1124" t="s">
        <v>137</v>
      </c>
    </row>
    <row r="1125" spans="1:13" x14ac:dyDescent="0.3">
      <c r="A1125" t="s">
        <v>49</v>
      </c>
      <c r="B1125">
        <v>34.172499999999999</v>
      </c>
      <c r="C1125">
        <v>48.602899999999998</v>
      </c>
      <c r="D1125">
        <v>44.677199999999999</v>
      </c>
      <c r="E1125" t="s">
        <v>15</v>
      </c>
      <c r="F1125" t="s">
        <v>15</v>
      </c>
      <c r="G1125" t="s">
        <v>106</v>
      </c>
      <c r="H1125">
        <v>2020</v>
      </c>
      <c r="I1125">
        <v>0.6</v>
      </c>
      <c r="J1125">
        <v>29.161739999999998</v>
      </c>
      <c r="K1125">
        <v>20.503499999999999</v>
      </c>
      <c r="L1125">
        <v>8.6582399999999993</v>
      </c>
      <c r="M1125" t="s">
        <v>138</v>
      </c>
    </row>
    <row r="1126" spans="1:13" x14ac:dyDescent="0.3">
      <c r="A1126" t="s">
        <v>49</v>
      </c>
      <c r="B1126">
        <v>34.172499999999999</v>
      </c>
      <c r="C1126">
        <v>48.602899999999998</v>
      </c>
      <c r="D1126">
        <v>44.677199999999999</v>
      </c>
      <c r="E1126" t="s">
        <v>15</v>
      </c>
      <c r="F1126" t="s">
        <v>15</v>
      </c>
      <c r="G1126" t="s">
        <v>107</v>
      </c>
      <c r="H1126">
        <v>2021</v>
      </c>
      <c r="I1126">
        <v>0</v>
      </c>
      <c r="J1126">
        <v>0</v>
      </c>
      <c r="K1126">
        <v>0</v>
      </c>
      <c r="L1126">
        <v>0</v>
      </c>
      <c r="M1126" t="s">
        <v>139</v>
      </c>
    </row>
    <row r="1127" spans="1:13" x14ac:dyDescent="0.3">
      <c r="A1127" t="s">
        <v>49</v>
      </c>
      <c r="B1127">
        <v>85.469200000000001</v>
      </c>
      <c r="C1127">
        <v>105.2261</v>
      </c>
      <c r="D1127">
        <v>116.5919</v>
      </c>
      <c r="E1127" t="s">
        <v>112</v>
      </c>
      <c r="F1127" t="s">
        <v>112</v>
      </c>
      <c r="G1127" t="s">
        <v>98</v>
      </c>
      <c r="H1127">
        <v>2020</v>
      </c>
      <c r="I1127">
        <v>1.04</v>
      </c>
      <c r="J1127">
        <v>109.43514400000001</v>
      </c>
      <c r="K1127">
        <v>88.887968000000001</v>
      </c>
      <c r="L1127">
        <v>20.547176000000007</v>
      </c>
      <c r="M1127" t="s">
        <v>131</v>
      </c>
    </row>
    <row r="1128" spans="1:13" x14ac:dyDescent="0.3">
      <c r="A1128" t="s">
        <v>49</v>
      </c>
      <c r="B1128">
        <v>85.469200000000001</v>
      </c>
      <c r="C1128">
        <v>105.2261</v>
      </c>
      <c r="D1128">
        <v>116.5919</v>
      </c>
      <c r="E1128" t="s">
        <v>112</v>
      </c>
      <c r="F1128" t="s">
        <v>112</v>
      </c>
      <c r="G1128" t="s">
        <v>100</v>
      </c>
      <c r="H1128">
        <v>2020</v>
      </c>
      <c r="I1128">
        <v>0</v>
      </c>
      <c r="J1128">
        <v>0</v>
      </c>
      <c r="K1128">
        <v>0</v>
      </c>
      <c r="L1128">
        <v>0</v>
      </c>
      <c r="M1128" t="s">
        <v>132</v>
      </c>
    </row>
    <row r="1129" spans="1:13" x14ac:dyDescent="0.3">
      <c r="A1129" t="s">
        <v>49</v>
      </c>
      <c r="B1129">
        <v>85.469200000000001</v>
      </c>
      <c r="C1129">
        <v>105.2261</v>
      </c>
      <c r="D1129">
        <v>116.5919</v>
      </c>
      <c r="E1129" t="s">
        <v>112</v>
      </c>
      <c r="F1129" t="s">
        <v>112</v>
      </c>
      <c r="G1129" t="s">
        <v>101</v>
      </c>
      <c r="H1129">
        <v>2020</v>
      </c>
      <c r="I1129">
        <v>3.89</v>
      </c>
      <c r="J1129">
        <v>409.32952900000004</v>
      </c>
      <c r="K1129">
        <v>332.475188</v>
      </c>
      <c r="L1129">
        <v>76.854341000000034</v>
      </c>
      <c r="M1129" t="s">
        <v>133</v>
      </c>
    </row>
    <row r="1130" spans="1:13" x14ac:dyDescent="0.3">
      <c r="A1130" t="s">
        <v>49</v>
      </c>
      <c r="B1130">
        <v>85.469200000000001</v>
      </c>
      <c r="C1130">
        <v>105.2261</v>
      </c>
      <c r="D1130">
        <v>116.5919</v>
      </c>
      <c r="E1130" t="s">
        <v>112</v>
      </c>
      <c r="F1130" t="s">
        <v>112</v>
      </c>
      <c r="G1130" t="s">
        <v>102</v>
      </c>
      <c r="H1130">
        <v>2020</v>
      </c>
      <c r="I1130">
        <v>9.9</v>
      </c>
      <c r="J1130">
        <v>1041.73839</v>
      </c>
      <c r="K1130">
        <v>846.14508000000001</v>
      </c>
      <c r="L1130">
        <v>195.59330999999997</v>
      </c>
      <c r="M1130" t="s">
        <v>134</v>
      </c>
    </row>
    <row r="1131" spans="1:13" x14ac:dyDescent="0.3">
      <c r="A1131" t="s">
        <v>49</v>
      </c>
      <c r="B1131">
        <v>85.469200000000001</v>
      </c>
      <c r="C1131">
        <v>105.2261</v>
      </c>
      <c r="D1131">
        <v>116.5919</v>
      </c>
      <c r="E1131" t="s">
        <v>112</v>
      </c>
      <c r="F1131" t="s">
        <v>112</v>
      </c>
      <c r="G1131" t="s">
        <v>103</v>
      </c>
      <c r="H1131">
        <v>2020</v>
      </c>
      <c r="I1131">
        <v>0</v>
      </c>
      <c r="J1131">
        <v>0</v>
      </c>
      <c r="K1131">
        <v>0</v>
      </c>
      <c r="L1131">
        <v>0</v>
      </c>
      <c r="M1131" t="s">
        <v>135</v>
      </c>
    </row>
    <row r="1132" spans="1:13" x14ac:dyDescent="0.3">
      <c r="A1132" t="s">
        <v>49</v>
      </c>
      <c r="B1132">
        <v>85.469200000000001</v>
      </c>
      <c r="C1132">
        <v>105.2261</v>
      </c>
      <c r="D1132">
        <v>116.5919</v>
      </c>
      <c r="E1132" t="s">
        <v>112</v>
      </c>
      <c r="F1132" t="s">
        <v>112</v>
      </c>
      <c r="G1132" t="s">
        <v>104</v>
      </c>
      <c r="H1132">
        <v>2020</v>
      </c>
      <c r="I1132">
        <v>0</v>
      </c>
      <c r="J1132">
        <v>0</v>
      </c>
      <c r="K1132">
        <v>0</v>
      </c>
      <c r="L1132">
        <v>0</v>
      </c>
      <c r="M1132" t="s">
        <v>136</v>
      </c>
    </row>
    <row r="1133" spans="1:13" x14ac:dyDescent="0.3">
      <c r="A1133" t="s">
        <v>49</v>
      </c>
      <c r="B1133">
        <v>85.469200000000001</v>
      </c>
      <c r="C1133">
        <v>105.2261</v>
      </c>
      <c r="D1133">
        <v>116.5919</v>
      </c>
      <c r="E1133" t="s">
        <v>112</v>
      </c>
      <c r="F1133" t="s">
        <v>112</v>
      </c>
      <c r="G1133" t="s">
        <v>105</v>
      </c>
      <c r="H1133">
        <v>2020</v>
      </c>
      <c r="I1133">
        <v>0</v>
      </c>
      <c r="J1133">
        <v>0</v>
      </c>
      <c r="K1133">
        <v>0</v>
      </c>
      <c r="L1133">
        <v>0</v>
      </c>
      <c r="M1133" t="s">
        <v>137</v>
      </c>
    </row>
    <row r="1134" spans="1:13" x14ac:dyDescent="0.3">
      <c r="A1134" t="s">
        <v>49</v>
      </c>
      <c r="B1134">
        <v>85.469200000000001</v>
      </c>
      <c r="C1134">
        <v>105.2261</v>
      </c>
      <c r="D1134">
        <v>116.5919</v>
      </c>
      <c r="E1134" t="s">
        <v>112</v>
      </c>
      <c r="F1134" t="s">
        <v>112</v>
      </c>
      <c r="G1134" t="s">
        <v>106</v>
      </c>
      <c r="H1134">
        <v>2020</v>
      </c>
      <c r="I1134">
        <v>0.3</v>
      </c>
      <c r="J1134">
        <v>31.567830000000001</v>
      </c>
      <c r="K1134">
        <v>25.64076</v>
      </c>
      <c r="L1134">
        <v>5.9270700000000005</v>
      </c>
      <c r="M1134" t="s">
        <v>138</v>
      </c>
    </row>
    <row r="1135" spans="1:13" x14ac:dyDescent="0.3">
      <c r="A1135" t="s">
        <v>49</v>
      </c>
      <c r="B1135">
        <v>85.469200000000001</v>
      </c>
      <c r="C1135">
        <v>105.2261</v>
      </c>
      <c r="D1135">
        <v>116.5919</v>
      </c>
      <c r="E1135" t="s">
        <v>112</v>
      </c>
      <c r="F1135" t="s">
        <v>112</v>
      </c>
      <c r="G1135" t="s">
        <v>107</v>
      </c>
      <c r="H1135">
        <v>2021</v>
      </c>
      <c r="I1135">
        <v>0</v>
      </c>
      <c r="J1135">
        <v>0</v>
      </c>
      <c r="K1135">
        <v>0</v>
      </c>
      <c r="L1135">
        <v>0</v>
      </c>
      <c r="M1135" t="s">
        <v>139</v>
      </c>
    </row>
    <row r="1136" spans="1:13" x14ac:dyDescent="0.3">
      <c r="A1136" t="s">
        <v>49</v>
      </c>
      <c r="B1136">
        <v>123.0253</v>
      </c>
      <c r="C1136">
        <v>185.6302</v>
      </c>
      <c r="D1136">
        <v>199.21940000000001</v>
      </c>
      <c r="E1136" t="s">
        <v>16</v>
      </c>
      <c r="F1136" t="s">
        <v>16</v>
      </c>
      <c r="G1136" t="s">
        <v>98</v>
      </c>
      <c r="H1136">
        <v>2020</v>
      </c>
      <c r="I1136">
        <v>3.13</v>
      </c>
      <c r="J1136">
        <v>581.02252599999997</v>
      </c>
      <c r="K1136">
        <v>385.06918899999999</v>
      </c>
      <c r="L1136">
        <v>195.95333699999998</v>
      </c>
      <c r="M1136" t="s">
        <v>131</v>
      </c>
    </row>
    <row r="1137" spans="1:13" x14ac:dyDescent="0.3">
      <c r="A1137" t="s">
        <v>49</v>
      </c>
      <c r="B1137">
        <v>123.0253</v>
      </c>
      <c r="C1137">
        <v>185.6302</v>
      </c>
      <c r="D1137">
        <v>199.21940000000001</v>
      </c>
      <c r="E1137" t="s">
        <v>16</v>
      </c>
      <c r="F1137" t="s">
        <v>16</v>
      </c>
      <c r="G1137" t="s">
        <v>100</v>
      </c>
      <c r="H1137">
        <v>2020</v>
      </c>
      <c r="I1137">
        <v>0</v>
      </c>
      <c r="J1137">
        <v>0</v>
      </c>
      <c r="K1137">
        <v>0</v>
      </c>
      <c r="L1137">
        <v>0</v>
      </c>
      <c r="M1137" t="s">
        <v>132</v>
      </c>
    </row>
    <row r="1138" spans="1:13" x14ac:dyDescent="0.3">
      <c r="A1138" t="s">
        <v>49</v>
      </c>
      <c r="B1138">
        <v>123.0253</v>
      </c>
      <c r="C1138">
        <v>185.6302</v>
      </c>
      <c r="D1138">
        <v>199.21940000000001</v>
      </c>
      <c r="E1138" t="s">
        <v>16</v>
      </c>
      <c r="F1138" t="s">
        <v>16</v>
      </c>
      <c r="G1138" t="s">
        <v>101</v>
      </c>
      <c r="H1138">
        <v>2020</v>
      </c>
      <c r="I1138">
        <v>0</v>
      </c>
      <c r="J1138">
        <v>0</v>
      </c>
      <c r="K1138">
        <v>0</v>
      </c>
      <c r="L1138">
        <v>0</v>
      </c>
      <c r="M1138" t="s">
        <v>133</v>
      </c>
    </row>
    <row r="1139" spans="1:13" x14ac:dyDescent="0.3">
      <c r="A1139" t="s">
        <v>49</v>
      </c>
      <c r="B1139">
        <v>123.0253</v>
      </c>
      <c r="C1139">
        <v>185.6302</v>
      </c>
      <c r="D1139">
        <v>199.21940000000001</v>
      </c>
      <c r="E1139" t="s">
        <v>16</v>
      </c>
      <c r="F1139" t="s">
        <v>16</v>
      </c>
      <c r="G1139" t="s">
        <v>102</v>
      </c>
      <c r="H1139">
        <v>2020</v>
      </c>
      <c r="I1139">
        <v>0</v>
      </c>
      <c r="J1139">
        <v>0</v>
      </c>
      <c r="K1139">
        <v>0</v>
      </c>
      <c r="L1139">
        <v>0</v>
      </c>
      <c r="M1139" t="s">
        <v>134</v>
      </c>
    </row>
    <row r="1140" spans="1:13" x14ac:dyDescent="0.3">
      <c r="A1140" t="s">
        <v>49</v>
      </c>
      <c r="B1140">
        <v>123.0253</v>
      </c>
      <c r="C1140">
        <v>185.6302</v>
      </c>
      <c r="D1140">
        <v>199.21940000000001</v>
      </c>
      <c r="E1140" t="s">
        <v>16</v>
      </c>
      <c r="F1140" t="s">
        <v>16</v>
      </c>
      <c r="G1140" t="s">
        <v>103</v>
      </c>
      <c r="H1140">
        <v>2020</v>
      </c>
      <c r="I1140">
        <v>10.210000000000001</v>
      </c>
      <c r="J1140">
        <v>1895.2843420000002</v>
      </c>
      <c r="K1140">
        <v>1256.0883130000002</v>
      </c>
      <c r="L1140">
        <v>639.19602899999995</v>
      </c>
      <c r="M1140" t="s">
        <v>135</v>
      </c>
    </row>
    <row r="1141" spans="1:13" x14ac:dyDescent="0.3">
      <c r="A1141" t="s">
        <v>49</v>
      </c>
      <c r="B1141">
        <v>123.0253</v>
      </c>
      <c r="C1141">
        <v>185.6302</v>
      </c>
      <c r="D1141">
        <v>199.21940000000001</v>
      </c>
      <c r="E1141" t="s">
        <v>16</v>
      </c>
      <c r="F1141" t="s">
        <v>16</v>
      </c>
      <c r="G1141" t="s">
        <v>104</v>
      </c>
      <c r="H1141">
        <v>2020</v>
      </c>
      <c r="I1141">
        <v>0.59</v>
      </c>
      <c r="J1141">
        <v>109.521818</v>
      </c>
      <c r="K1141">
        <v>72.584926999999993</v>
      </c>
      <c r="L1141">
        <v>36.936891000000003</v>
      </c>
      <c r="M1141" t="s">
        <v>136</v>
      </c>
    </row>
    <row r="1142" spans="1:13" x14ac:dyDescent="0.3">
      <c r="A1142" t="s">
        <v>49</v>
      </c>
      <c r="B1142">
        <v>123.0253</v>
      </c>
      <c r="C1142">
        <v>185.6302</v>
      </c>
      <c r="D1142">
        <v>199.21940000000001</v>
      </c>
      <c r="E1142" t="s">
        <v>16</v>
      </c>
      <c r="F1142" t="s">
        <v>16</v>
      </c>
      <c r="G1142" t="s">
        <v>105</v>
      </c>
      <c r="H1142">
        <v>2020</v>
      </c>
      <c r="I1142">
        <v>0.67</v>
      </c>
      <c r="J1142">
        <v>124.37223400000001</v>
      </c>
      <c r="K1142">
        <v>82.426951000000003</v>
      </c>
      <c r="L1142">
        <v>41.945283000000003</v>
      </c>
      <c r="M1142" t="s">
        <v>137</v>
      </c>
    </row>
    <row r="1143" spans="1:13" x14ac:dyDescent="0.3">
      <c r="A1143" t="s">
        <v>49</v>
      </c>
      <c r="B1143">
        <v>123.0253</v>
      </c>
      <c r="C1143">
        <v>185.6302</v>
      </c>
      <c r="D1143">
        <v>199.21940000000001</v>
      </c>
      <c r="E1143" t="s">
        <v>16</v>
      </c>
      <c r="F1143" t="s">
        <v>16</v>
      </c>
      <c r="G1143" t="s">
        <v>106</v>
      </c>
      <c r="H1143">
        <v>2020</v>
      </c>
      <c r="I1143">
        <v>1.83</v>
      </c>
      <c r="J1143">
        <v>339.70326600000004</v>
      </c>
      <c r="K1143">
        <v>225.13629900000001</v>
      </c>
      <c r="L1143">
        <v>114.56696700000003</v>
      </c>
      <c r="M1143" t="s">
        <v>138</v>
      </c>
    </row>
    <row r="1144" spans="1:13" x14ac:dyDescent="0.3">
      <c r="A1144" t="s">
        <v>49</v>
      </c>
      <c r="B1144">
        <v>123.0253</v>
      </c>
      <c r="C1144">
        <v>185.6302</v>
      </c>
      <c r="D1144">
        <v>199.21940000000001</v>
      </c>
      <c r="E1144" t="s">
        <v>16</v>
      </c>
      <c r="F1144" t="s">
        <v>16</v>
      </c>
      <c r="G1144" t="s">
        <v>107</v>
      </c>
      <c r="H1144">
        <v>2021</v>
      </c>
      <c r="I1144">
        <v>0.56999999999999995</v>
      </c>
      <c r="J1144">
        <v>105.809214</v>
      </c>
      <c r="K1144">
        <v>70.124420999999998</v>
      </c>
      <c r="L1144">
        <v>35.684792999999999</v>
      </c>
      <c r="M1144" t="s">
        <v>139</v>
      </c>
    </row>
    <row r="1145" spans="1:13" x14ac:dyDescent="0.3">
      <c r="A1145" t="s">
        <v>49</v>
      </c>
      <c r="B1145">
        <v>64.660899999999998</v>
      </c>
      <c r="C1145">
        <v>100.9919</v>
      </c>
      <c r="D1145">
        <v>91.639399999999995</v>
      </c>
      <c r="E1145" t="s">
        <v>115</v>
      </c>
      <c r="F1145" t="s">
        <v>115</v>
      </c>
      <c r="G1145" t="s">
        <v>98</v>
      </c>
      <c r="H1145">
        <v>2020</v>
      </c>
      <c r="I1145">
        <v>6.56</v>
      </c>
      <c r="J1145">
        <v>662.50686399999995</v>
      </c>
      <c r="K1145">
        <v>424.17550399999999</v>
      </c>
      <c r="L1145">
        <v>238.33135999999996</v>
      </c>
      <c r="M1145" t="s">
        <v>131</v>
      </c>
    </row>
    <row r="1146" spans="1:13" x14ac:dyDescent="0.3">
      <c r="A1146" t="s">
        <v>49</v>
      </c>
      <c r="B1146">
        <v>64.660899999999998</v>
      </c>
      <c r="C1146">
        <v>100.9919</v>
      </c>
      <c r="D1146">
        <v>91.639399999999995</v>
      </c>
      <c r="E1146" t="s">
        <v>115</v>
      </c>
      <c r="F1146" t="s">
        <v>115</v>
      </c>
      <c r="G1146" t="s">
        <v>100</v>
      </c>
      <c r="H1146">
        <v>2020</v>
      </c>
      <c r="I1146">
        <v>7.45</v>
      </c>
      <c r="J1146">
        <v>752.38965500000006</v>
      </c>
      <c r="K1146">
        <v>481.723705</v>
      </c>
      <c r="L1146">
        <v>270.66595000000007</v>
      </c>
      <c r="M1146" t="s">
        <v>132</v>
      </c>
    </row>
    <row r="1147" spans="1:13" x14ac:dyDescent="0.3">
      <c r="A1147" t="s">
        <v>49</v>
      </c>
      <c r="B1147">
        <v>64.660899999999998</v>
      </c>
      <c r="C1147">
        <v>100.9919</v>
      </c>
      <c r="D1147">
        <v>91.639399999999995</v>
      </c>
      <c r="E1147" t="s">
        <v>115</v>
      </c>
      <c r="F1147" t="s">
        <v>115</v>
      </c>
      <c r="G1147" t="s">
        <v>101</v>
      </c>
      <c r="H1147">
        <v>2020</v>
      </c>
      <c r="I1147">
        <v>6.36</v>
      </c>
      <c r="J1147">
        <v>642.30848400000002</v>
      </c>
      <c r="K1147">
        <v>411.24332400000003</v>
      </c>
      <c r="L1147">
        <v>231.06515999999999</v>
      </c>
      <c r="M1147" t="s">
        <v>133</v>
      </c>
    </row>
    <row r="1148" spans="1:13" x14ac:dyDescent="0.3">
      <c r="A1148" t="s">
        <v>49</v>
      </c>
      <c r="B1148">
        <v>64.660899999999998</v>
      </c>
      <c r="C1148">
        <v>100.9919</v>
      </c>
      <c r="D1148">
        <v>91.639399999999995</v>
      </c>
      <c r="E1148" t="s">
        <v>115</v>
      </c>
      <c r="F1148" t="s">
        <v>115</v>
      </c>
      <c r="G1148" t="s">
        <v>102</v>
      </c>
      <c r="H1148">
        <v>2020</v>
      </c>
      <c r="I1148">
        <v>1.1599999999999999</v>
      </c>
      <c r="J1148">
        <v>117.15060399999999</v>
      </c>
      <c r="K1148">
        <v>75.006643999999994</v>
      </c>
      <c r="L1148">
        <v>42.143959999999993</v>
      </c>
      <c r="M1148" t="s">
        <v>134</v>
      </c>
    </row>
    <row r="1149" spans="1:13" x14ac:dyDescent="0.3">
      <c r="A1149" t="s">
        <v>49</v>
      </c>
      <c r="B1149">
        <v>64.660899999999998</v>
      </c>
      <c r="C1149">
        <v>100.9919</v>
      </c>
      <c r="D1149">
        <v>91.639399999999995</v>
      </c>
      <c r="E1149" t="s">
        <v>115</v>
      </c>
      <c r="F1149" t="s">
        <v>115</v>
      </c>
      <c r="G1149" t="s">
        <v>103</v>
      </c>
      <c r="H1149">
        <v>2020</v>
      </c>
      <c r="I1149">
        <v>0</v>
      </c>
      <c r="J1149">
        <v>0</v>
      </c>
      <c r="K1149">
        <v>0</v>
      </c>
      <c r="L1149">
        <v>0</v>
      </c>
      <c r="M1149" t="s">
        <v>135</v>
      </c>
    </row>
    <row r="1150" spans="1:13" x14ac:dyDescent="0.3">
      <c r="A1150" t="s">
        <v>49</v>
      </c>
      <c r="B1150">
        <v>64.660899999999998</v>
      </c>
      <c r="C1150">
        <v>100.9919</v>
      </c>
      <c r="D1150">
        <v>91.639399999999995</v>
      </c>
      <c r="E1150" t="s">
        <v>115</v>
      </c>
      <c r="F1150" t="s">
        <v>115</v>
      </c>
      <c r="G1150" t="s">
        <v>104</v>
      </c>
      <c r="H1150">
        <v>2020</v>
      </c>
      <c r="I1150">
        <v>4.46</v>
      </c>
      <c r="J1150">
        <v>450.42387400000001</v>
      </c>
      <c r="K1150">
        <v>288.38761399999999</v>
      </c>
      <c r="L1150">
        <v>162.03626000000003</v>
      </c>
      <c r="M1150" t="s">
        <v>136</v>
      </c>
    </row>
    <row r="1151" spans="1:13" x14ac:dyDescent="0.3">
      <c r="A1151" t="s">
        <v>49</v>
      </c>
      <c r="B1151">
        <v>64.660899999999998</v>
      </c>
      <c r="C1151">
        <v>100.9919</v>
      </c>
      <c r="D1151">
        <v>91.639399999999995</v>
      </c>
      <c r="E1151" t="s">
        <v>115</v>
      </c>
      <c r="F1151" t="s">
        <v>115</v>
      </c>
      <c r="G1151" t="s">
        <v>105</v>
      </c>
      <c r="H1151">
        <v>2020</v>
      </c>
      <c r="I1151">
        <v>4.37</v>
      </c>
      <c r="J1151">
        <v>441.33460300000002</v>
      </c>
      <c r="K1151">
        <v>282.56813299999999</v>
      </c>
      <c r="L1151">
        <v>158.76647000000003</v>
      </c>
      <c r="M1151" t="s">
        <v>137</v>
      </c>
    </row>
    <row r="1152" spans="1:13" x14ac:dyDescent="0.3">
      <c r="A1152" t="s">
        <v>49</v>
      </c>
      <c r="B1152">
        <v>64.660899999999998</v>
      </c>
      <c r="C1152">
        <v>100.9919</v>
      </c>
      <c r="D1152">
        <v>91.639399999999995</v>
      </c>
      <c r="E1152" t="s">
        <v>115</v>
      </c>
      <c r="F1152" t="s">
        <v>115</v>
      </c>
      <c r="G1152" t="s">
        <v>106</v>
      </c>
      <c r="H1152">
        <v>2020</v>
      </c>
      <c r="I1152">
        <v>4.67</v>
      </c>
      <c r="J1152">
        <v>471.63217300000002</v>
      </c>
      <c r="K1152">
        <v>301.96640300000001</v>
      </c>
      <c r="L1152">
        <v>169.66577000000001</v>
      </c>
      <c r="M1152" t="s">
        <v>138</v>
      </c>
    </row>
    <row r="1153" spans="1:13" x14ac:dyDescent="0.3">
      <c r="A1153" t="s">
        <v>49</v>
      </c>
      <c r="B1153">
        <v>64.660899999999998</v>
      </c>
      <c r="C1153">
        <v>100.9919</v>
      </c>
      <c r="D1153">
        <v>91.639399999999995</v>
      </c>
      <c r="E1153" t="s">
        <v>115</v>
      </c>
      <c r="F1153" t="s">
        <v>115</v>
      </c>
      <c r="G1153" t="s">
        <v>107</v>
      </c>
      <c r="H1153">
        <v>2021</v>
      </c>
      <c r="I1153">
        <v>4.0199999999999996</v>
      </c>
      <c r="J1153">
        <v>405.98743799999994</v>
      </c>
      <c r="K1153">
        <v>259.93681799999996</v>
      </c>
      <c r="L1153">
        <v>146.05061999999998</v>
      </c>
      <c r="M1153" t="s">
        <v>139</v>
      </c>
    </row>
    <row r="1154" spans="1:13" x14ac:dyDescent="0.3">
      <c r="A1154" t="s">
        <v>49</v>
      </c>
      <c r="B1154">
        <v>93.488600000000005</v>
      </c>
      <c r="C1154">
        <v>102.1207</v>
      </c>
      <c r="D1154">
        <v>112.45829999999999</v>
      </c>
      <c r="E1154" t="s">
        <v>116</v>
      </c>
      <c r="F1154" t="s">
        <v>116</v>
      </c>
      <c r="G1154" t="s">
        <v>98</v>
      </c>
      <c r="H1154">
        <v>2020</v>
      </c>
      <c r="I1154">
        <v>2.82</v>
      </c>
      <c r="J1154">
        <v>287.98037399999998</v>
      </c>
      <c r="K1154">
        <v>263.63785200000001</v>
      </c>
      <c r="L1154">
        <v>24.342521999999974</v>
      </c>
      <c r="M1154" t="s">
        <v>131</v>
      </c>
    </row>
    <row r="1155" spans="1:13" x14ac:dyDescent="0.3">
      <c r="A1155" t="s">
        <v>49</v>
      </c>
      <c r="B1155">
        <v>93.488600000000005</v>
      </c>
      <c r="C1155">
        <v>102.1207</v>
      </c>
      <c r="D1155">
        <v>112.45829999999999</v>
      </c>
      <c r="E1155" t="s">
        <v>116</v>
      </c>
      <c r="F1155" t="s">
        <v>116</v>
      </c>
      <c r="G1155" t="s">
        <v>100</v>
      </c>
      <c r="H1155">
        <v>2020</v>
      </c>
      <c r="I1155">
        <v>7.0000000000000007E-2</v>
      </c>
      <c r="J1155">
        <v>7.1484490000000003</v>
      </c>
      <c r="K1155">
        <v>6.5442020000000012</v>
      </c>
      <c r="L1155">
        <v>0.60424699999999909</v>
      </c>
      <c r="M1155" t="s">
        <v>132</v>
      </c>
    </row>
    <row r="1156" spans="1:13" x14ac:dyDescent="0.3">
      <c r="A1156" t="s">
        <v>49</v>
      </c>
      <c r="B1156">
        <v>93.488600000000005</v>
      </c>
      <c r="C1156">
        <v>102.1207</v>
      </c>
      <c r="D1156">
        <v>112.45829999999999</v>
      </c>
      <c r="E1156" t="s">
        <v>116</v>
      </c>
      <c r="F1156" t="s">
        <v>116</v>
      </c>
      <c r="G1156" t="s">
        <v>101</v>
      </c>
      <c r="H1156">
        <v>2020</v>
      </c>
      <c r="I1156">
        <v>0</v>
      </c>
      <c r="J1156">
        <v>0</v>
      </c>
      <c r="K1156">
        <v>0</v>
      </c>
      <c r="L1156">
        <v>0</v>
      </c>
      <c r="M1156" t="s">
        <v>133</v>
      </c>
    </row>
    <row r="1157" spans="1:13" x14ac:dyDescent="0.3">
      <c r="A1157" t="s">
        <v>49</v>
      </c>
      <c r="B1157">
        <v>93.488600000000005</v>
      </c>
      <c r="C1157">
        <v>102.1207</v>
      </c>
      <c r="D1157">
        <v>112.45829999999999</v>
      </c>
      <c r="E1157" t="s">
        <v>116</v>
      </c>
      <c r="F1157" t="s">
        <v>116</v>
      </c>
      <c r="G1157" t="s">
        <v>102</v>
      </c>
      <c r="H1157">
        <v>2020</v>
      </c>
      <c r="I1157">
        <v>0</v>
      </c>
      <c r="J1157">
        <v>0</v>
      </c>
      <c r="K1157">
        <v>0</v>
      </c>
      <c r="L1157">
        <v>0</v>
      </c>
      <c r="M1157" t="s">
        <v>134</v>
      </c>
    </row>
    <row r="1158" spans="1:13" x14ac:dyDescent="0.3">
      <c r="A1158" t="s">
        <v>49</v>
      </c>
      <c r="B1158">
        <v>93.488600000000005</v>
      </c>
      <c r="C1158">
        <v>102.1207</v>
      </c>
      <c r="D1158">
        <v>112.45829999999999</v>
      </c>
      <c r="E1158" t="s">
        <v>116</v>
      </c>
      <c r="F1158" t="s">
        <v>116</v>
      </c>
      <c r="G1158" t="s">
        <v>103</v>
      </c>
      <c r="H1158">
        <v>2020</v>
      </c>
      <c r="I1158">
        <v>0</v>
      </c>
      <c r="J1158">
        <v>0</v>
      </c>
      <c r="K1158">
        <v>0</v>
      </c>
      <c r="L1158">
        <v>0</v>
      </c>
      <c r="M1158" t="s">
        <v>135</v>
      </c>
    </row>
    <row r="1159" spans="1:13" x14ac:dyDescent="0.3">
      <c r="A1159" t="s">
        <v>49</v>
      </c>
      <c r="B1159">
        <v>93.488600000000005</v>
      </c>
      <c r="C1159">
        <v>102.1207</v>
      </c>
      <c r="D1159">
        <v>112.45829999999999</v>
      </c>
      <c r="E1159" t="s">
        <v>116</v>
      </c>
      <c r="F1159" t="s">
        <v>116</v>
      </c>
      <c r="G1159" t="s">
        <v>104</v>
      </c>
      <c r="H1159">
        <v>2020</v>
      </c>
      <c r="I1159">
        <v>0</v>
      </c>
      <c r="J1159">
        <v>0</v>
      </c>
      <c r="K1159">
        <v>0</v>
      </c>
      <c r="L1159">
        <v>0</v>
      </c>
      <c r="M1159" t="s">
        <v>136</v>
      </c>
    </row>
    <row r="1160" spans="1:13" x14ac:dyDescent="0.3">
      <c r="A1160" t="s">
        <v>49</v>
      </c>
      <c r="B1160">
        <v>93.488600000000005</v>
      </c>
      <c r="C1160">
        <v>102.1207</v>
      </c>
      <c r="D1160">
        <v>112.45829999999999</v>
      </c>
      <c r="E1160" t="s">
        <v>116</v>
      </c>
      <c r="F1160" t="s">
        <v>116</v>
      </c>
      <c r="G1160" t="s">
        <v>105</v>
      </c>
      <c r="H1160">
        <v>2020</v>
      </c>
      <c r="I1160">
        <v>2.31</v>
      </c>
      <c r="J1160">
        <v>235.89881700000001</v>
      </c>
      <c r="K1160">
        <v>215.95866600000002</v>
      </c>
      <c r="L1160">
        <v>19.940150999999986</v>
      </c>
      <c r="M1160" t="s">
        <v>137</v>
      </c>
    </row>
    <row r="1161" spans="1:13" x14ac:dyDescent="0.3">
      <c r="A1161" t="s">
        <v>49</v>
      </c>
      <c r="B1161">
        <v>93.488600000000005</v>
      </c>
      <c r="C1161">
        <v>102.1207</v>
      </c>
      <c r="D1161">
        <v>112.45829999999999</v>
      </c>
      <c r="E1161" t="s">
        <v>116</v>
      </c>
      <c r="F1161" t="s">
        <v>116</v>
      </c>
      <c r="G1161" t="s">
        <v>106</v>
      </c>
      <c r="H1161">
        <v>2020</v>
      </c>
      <c r="I1161">
        <v>0</v>
      </c>
      <c r="J1161">
        <v>0</v>
      </c>
      <c r="K1161">
        <v>0</v>
      </c>
      <c r="L1161">
        <v>0</v>
      </c>
      <c r="M1161" t="s">
        <v>138</v>
      </c>
    </row>
    <row r="1162" spans="1:13" x14ac:dyDescent="0.3">
      <c r="A1162" t="s">
        <v>49</v>
      </c>
      <c r="B1162">
        <v>93.488600000000005</v>
      </c>
      <c r="C1162">
        <v>102.1207</v>
      </c>
      <c r="D1162">
        <v>112.45829999999999</v>
      </c>
      <c r="E1162" t="s">
        <v>116</v>
      </c>
      <c r="F1162" t="s">
        <v>116</v>
      </c>
      <c r="G1162" t="s">
        <v>107</v>
      </c>
      <c r="H1162">
        <v>2021</v>
      </c>
      <c r="I1162">
        <v>3.62</v>
      </c>
      <c r="J1162">
        <v>369.67693400000002</v>
      </c>
      <c r="K1162">
        <v>338.42873200000002</v>
      </c>
      <c r="L1162">
        <v>31.248201999999992</v>
      </c>
      <c r="M1162" t="s">
        <v>139</v>
      </c>
    </row>
    <row r="1163" spans="1:13" x14ac:dyDescent="0.3">
      <c r="A1163" t="s">
        <v>50</v>
      </c>
      <c r="B1163">
        <v>128.0369</v>
      </c>
      <c r="C1163">
        <v>148.93700000000001</v>
      </c>
      <c r="D1163">
        <v>149.79249999999999</v>
      </c>
      <c r="E1163" t="s">
        <v>115</v>
      </c>
      <c r="F1163" t="s">
        <v>115</v>
      </c>
      <c r="G1163" t="s">
        <v>98</v>
      </c>
      <c r="H1163">
        <v>2020</v>
      </c>
      <c r="I1163">
        <v>0</v>
      </c>
      <c r="J1163">
        <v>0</v>
      </c>
      <c r="K1163">
        <v>0</v>
      </c>
      <c r="L1163">
        <v>0</v>
      </c>
      <c r="M1163" t="s">
        <v>131</v>
      </c>
    </row>
    <row r="1164" spans="1:13" x14ac:dyDescent="0.3">
      <c r="A1164" t="s">
        <v>50</v>
      </c>
      <c r="B1164">
        <v>128.0369</v>
      </c>
      <c r="C1164">
        <v>148.93700000000001</v>
      </c>
      <c r="D1164">
        <v>149.79249999999999</v>
      </c>
      <c r="E1164" t="s">
        <v>115</v>
      </c>
      <c r="F1164" t="s">
        <v>115</v>
      </c>
      <c r="G1164" t="s">
        <v>100</v>
      </c>
      <c r="H1164">
        <v>2020</v>
      </c>
      <c r="I1164">
        <v>0.72</v>
      </c>
      <c r="J1164">
        <v>107.23464</v>
      </c>
      <c r="K1164">
        <v>92.186567999999994</v>
      </c>
      <c r="L1164">
        <v>15.048072000000005</v>
      </c>
      <c r="M1164" t="s">
        <v>132</v>
      </c>
    </row>
    <row r="1165" spans="1:13" x14ac:dyDescent="0.3">
      <c r="A1165" t="s">
        <v>50</v>
      </c>
      <c r="B1165">
        <v>128.0369</v>
      </c>
      <c r="C1165">
        <v>148.93700000000001</v>
      </c>
      <c r="D1165">
        <v>149.79249999999999</v>
      </c>
      <c r="E1165" t="s">
        <v>115</v>
      </c>
      <c r="F1165" t="s">
        <v>115</v>
      </c>
      <c r="G1165" t="s">
        <v>101</v>
      </c>
      <c r="H1165">
        <v>2020</v>
      </c>
      <c r="I1165">
        <v>0.94</v>
      </c>
      <c r="J1165">
        <v>140.00077999999999</v>
      </c>
      <c r="K1165">
        <v>120.354686</v>
      </c>
      <c r="L1165">
        <v>19.646093999999991</v>
      </c>
      <c r="M1165" t="s">
        <v>133</v>
      </c>
    </row>
    <row r="1166" spans="1:13" x14ac:dyDescent="0.3">
      <c r="A1166" t="s">
        <v>50</v>
      </c>
      <c r="B1166">
        <v>128.0369</v>
      </c>
      <c r="C1166">
        <v>148.93700000000001</v>
      </c>
      <c r="D1166">
        <v>149.79249999999999</v>
      </c>
      <c r="E1166" t="s">
        <v>115</v>
      </c>
      <c r="F1166" t="s">
        <v>115</v>
      </c>
      <c r="G1166" t="s">
        <v>102</v>
      </c>
      <c r="H1166">
        <v>2020</v>
      </c>
      <c r="I1166">
        <v>0</v>
      </c>
      <c r="J1166">
        <v>0</v>
      </c>
      <c r="K1166">
        <v>0</v>
      </c>
      <c r="L1166">
        <v>0</v>
      </c>
      <c r="M1166" t="s">
        <v>134</v>
      </c>
    </row>
    <row r="1167" spans="1:13" x14ac:dyDescent="0.3">
      <c r="A1167" t="s">
        <v>50</v>
      </c>
      <c r="B1167">
        <v>128.0369</v>
      </c>
      <c r="C1167">
        <v>148.93700000000001</v>
      </c>
      <c r="D1167">
        <v>149.79249999999999</v>
      </c>
      <c r="E1167" t="s">
        <v>115</v>
      </c>
      <c r="F1167" t="s">
        <v>115</v>
      </c>
      <c r="G1167" t="s">
        <v>103</v>
      </c>
      <c r="H1167">
        <v>2020</v>
      </c>
      <c r="I1167">
        <v>0</v>
      </c>
      <c r="J1167">
        <v>0</v>
      </c>
      <c r="K1167">
        <v>0</v>
      </c>
      <c r="L1167">
        <v>0</v>
      </c>
      <c r="M1167" t="s">
        <v>135</v>
      </c>
    </row>
    <row r="1168" spans="1:13" x14ac:dyDescent="0.3">
      <c r="A1168" t="s">
        <v>50</v>
      </c>
      <c r="B1168">
        <v>128.0369</v>
      </c>
      <c r="C1168">
        <v>148.93700000000001</v>
      </c>
      <c r="D1168">
        <v>149.79249999999999</v>
      </c>
      <c r="E1168" t="s">
        <v>115</v>
      </c>
      <c r="F1168" t="s">
        <v>115</v>
      </c>
      <c r="G1168" t="s">
        <v>104</v>
      </c>
      <c r="H1168">
        <v>2020</v>
      </c>
      <c r="I1168">
        <v>0</v>
      </c>
      <c r="J1168">
        <v>0</v>
      </c>
      <c r="K1168">
        <v>0</v>
      </c>
      <c r="L1168">
        <v>0</v>
      </c>
      <c r="M1168" t="s">
        <v>136</v>
      </c>
    </row>
    <row r="1169" spans="1:13" x14ac:dyDescent="0.3">
      <c r="A1169" t="s">
        <v>50</v>
      </c>
      <c r="B1169">
        <v>128.0369</v>
      </c>
      <c r="C1169">
        <v>148.93700000000001</v>
      </c>
      <c r="D1169">
        <v>149.79249999999999</v>
      </c>
      <c r="E1169" t="s">
        <v>115</v>
      </c>
      <c r="F1169" t="s">
        <v>115</v>
      </c>
      <c r="G1169" t="s">
        <v>105</v>
      </c>
      <c r="H1169">
        <v>2020</v>
      </c>
      <c r="I1169">
        <v>0</v>
      </c>
      <c r="J1169">
        <v>0</v>
      </c>
      <c r="K1169">
        <v>0</v>
      </c>
      <c r="L1169">
        <v>0</v>
      </c>
      <c r="M1169" t="s">
        <v>137</v>
      </c>
    </row>
    <row r="1170" spans="1:13" x14ac:dyDescent="0.3">
      <c r="A1170" t="s">
        <v>50</v>
      </c>
      <c r="B1170">
        <v>128.0369</v>
      </c>
      <c r="C1170">
        <v>148.93700000000001</v>
      </c>
      <c r="D1170">
        <v>149.79249999999999</v>
      </c>
      <c r="E1170" t="s">
        <v>115</v>
      </c>
      <c r="F1170" t="s">
        <v>115</v>
      </c>
      <c r="G1170" t="s">
        <v>106</v>
      </c>
      <c r="H1170">
        <v>2020</v>
      </c>
      <c r="I1170">
        <v>0</v>
      </c>
      <c r="J1170">
        <v>0</v>
      </c>
      <c r="K1170">
        <v>0</v>
      </c>
      <c r="L1170">
        <v>0</v>
      </c>
      <c r="M1170" t="s">
        <v>138</v>
      </c>
    </row>
    <row r="1171" spans="1:13" x14ac:dyDescent="0.3">
      <c r="A1171" t="s">
        <v>50</v>
      </c>
      <c r="B1171">
        <v>128.0369</v>
      </c>
      <c r="C1171">
        <v>148.93700000000001</v>
      </c>
      <c r="D1171">
        <v>149.79249999999999</v>
      </c>
      <c r="E1171" t="s">
        <v>115</v>
      </c>
      <c r="F1171" t="s">
        <v>115</v>
      </c>
      <c r="G1171" t="s">
        <v>107</v>
      </c>
      <c r="H1171">
        <v>2021</v>
      </c>
      <c r="I1171">
        <v>1.62</v>
      </c>
      <c r="J1171">
        <v>241.27794000000003</v>
      </c>
      <c r="K1171">
        <v>207.41977800000001</v>
      </c>
      <c r="L1171">
        <v>33.858162000000021</v>
      </c>
      <c r="M1171" t="s">
        <v>139</v>
      </c>
    </row>
    <row r="1172" spans="1:13" x14ac:dyDescent="0.3">
      <c r="A1172" t="s">
        <v>50</v>
      </c>
      <c r="B1172">
        <v>84.875500000000002</v>
      </c>
      <c r="C1172">
        <v>135.0581</v>
      </c>
      <c r="D1172">
        <v>133.39349999999999</v>
      </c>
      <c r="E1172" t="s">
        <v>16</v>
      </c>
      <c r="F1172" t="s">
        <v>16</v>
      </c>
      <c r="G1172" t="s">
        <v>98</v>
      </c>
      <c r="H1172">
        <v>2020</v>
      </c>
      <c r="I1172">
        <v>1.45</v>
      </c>
      <c r="J1172">
        <v>195.83424499999998</v>
      </c>
      <c r="K1172">
        <v>123.069475</v>
      </c>
      <c r="L1172">
        <v>72.764769999999984</v>
      </c>
      <c r="M1172" t="s">
        <v>131</v>
      </c>
    </row>
    <row r="1173" spans="1:13" x14ac:dyDescent="0.3">
      <c r="A1173" t="s">
        <v>50</v>
      </c>
      <c r="B1173">
        <v>84.875500000000002</v>
      </c>
      <c r="C1173">
        <v>135.0581</v>
      </c>
      <c r="D1173">
        <v>133.39349999999999</v>
      </c>
      <c r="E1173" t="s">
        <v>16</v>
      </c>
      <c r="F1173" t="s">
        <v>16</v>
      </c>
      <c r="G1173" t="s">
        <v>100</v>
      </c>
      <c r="H1173">
        <v>2020</v>
      </c>
      <c r="I1173">
        <v>1.9</v>
      </c>
      <c r="J1173">
        <v>256.61039</v>
      </c>
      <c r="K1173">
        <v>161.26345000000001</v>
      </c>
      <c r="L1173">
        <v>95.346939999999989</v>
      </c>
      <c r="M1173" t="s">
        <v>132</v>
      </c>
    </row>
    <row r="1174" spans="1:13" x14ac:dyDescent="0.3">
      <c r="A1174" t="s">
        <v>50</v>
      </c>
      <c r="B1174">
        <v>84.875500000000002</v>
      </c>
      <c r="C1174">
        <v>135.0581</v>
      </c>
      <c r="D1174">
        <v>133.39349999999999</v>
      </c>
      <c r="E1174" t="s">
        <v>16</v>
      </c>
      <c r="F1174" t="s">
        <v>16</v>
      </c>
      <c r="G1174" t="s">
        <v>101</v>
      </c>
      <c r="H1174">
        <v>2020</v>
      </c>
      <c r="I1174">
        <v>1.3</v>
      </c>
      <c r="J1174">
        <v>175.57553000000001</v>
      </c>
      <c r="K1174">
        <v>110.33815000000001</v>
      </c>
      <c r="L1174">
        <v>65.237380000000002</v>
      </c>
      <c r="M1174" t="s">
        <v>133</v>
      </c>
    </row>
    <row r="1175" spans="1:13" x14ac:dyDescent="0.3">
      <c r="A1175" t="s">
        <v>50</v>
      </c>
      <c r="B1175">
        <v>84.875500000000002</v>
      </c>
      <c r="C1175">
        <v>135.0581</v>
      </c>
      <c r="D1175">
        <v>133.39349999999999</v>
      </c>
      <c r="E1175" t="s">
        <v>16</v>
      </c>
      <c r="F1175" t="s">
        <v>16</v>
      </c>
      <c r="G1175" t="s">
        <v>102</v>
      </c>
      <c r="H1175">
        <v>2020</v>
      </c>
      <c r="I1175">
        <v>0</v>
      </c>
      <c r="J1175">
        <v>0</v>
      </c>
      <c r="K1175">
        <v>0</v>
      </c>
      <c r="L1175">
        <v>0</v>
      </c>
      <c r="M1175" t="s">
        <v>134</v>
      </c>
    </row>
    <row r="1176" spans="1:13" x14ac:dyDescent="0.3">
      <c r="A1176" t="s">
        <v>50</v>
      </c>
      <c r="B1176">
        <v>84.875500000000002</v>
      </c>
      <c r="C1176">
        <v>135.0581</v>
      </c>
      <c r="D1176">
        <v>133.39349999999999</v>
      </c>
      <c r="E1176" t="s">
        <v>16</v>
      </c>
      <c r="F1176" t="s">
        <v>16</v>
      </c>
      <c r="G1176" t="s">
        <v>103</v>
      </c>
      <c r="H1176">
        <v>2020</v>
      </c>
      <c r="I1176">
        <v>0.03</v>
      </c>
      <c r="J1176">
        <v>4.0517430000000001</v>
      </c>
      <c r="K1176">
        <v>2.546265</v>
      </c>
      <c r="L1176">
        <v>1.5054780000000001</v>
      </c>
      <c r="M1176" t="s">
        <v>135</v>
      </c>
    </row>
    <row r="1177" spans="1:13" x14ac:dyDescent="0.3">
      <c r="A1177" t="s">
        <v>50</v>
      </c>
      <c r="B1177">
        <v>84.875500000000002</v>
      </c>
      <c r="C1177">
        <v>135.0581</v>
      </c>
      <c r="D1177">
        <v>133.39349999999999</v>
      </c>
      <c r="E1177" t="s">
        <v>16</v>
      </c>
      <c r="F1177" t="s">
        <v>16</v>
      </c>
      <c r="G1177" t="s">
        <v>104</v>
      </c>
      <c r="H1177">
        <v>2020</v>
      </c>
      <c r="I1177">
        <v>0</v>
      </c>
      <c r="J1177">
        <v>0</v>
      </c>
      <c r="K1177">
        <v>0</v>
      </c>
      <c r="L1177">
        <v>0</v>
      </c>
      <c r="M1177" t="s">
        <v>136</v>
      </c>
    </row>
    <row r="1178" spans="1:13" x14ac:dyDescent="0.3">
      <c r="A1178" t="s">
        <v>50</v>
      </c>
      <c r="B1178">
        <v>84.875500000000002</v>
      </c>
      <c r="C1178">
        <v>135.0581</v>
      </c>
      <c r="D1178">
        <v>133.39349999999999</v>
      </c>
      <c r="E1178" t="s">
        <v>16</v>
      </c>
      <c r="F1178" t="s">
        <v>16</v>
      </c>
      <c r="G1178" t="s">
        <v>105</v>
      </c>
      <c r="H1178">
        <v>2020</v>
      </c>
      <c r="I1178">
        <v>0</v>
      </c>
      <c r="J1178">
        <v>0</v>
      </c>
      <c r="K1178">
        <v>0</v>
      </c>
      <c r="L1178">
        <v>0</v>
      </c>
      <c r="M1178" t="s">
        <v>137</v>
      </c>
    </row>
    <row r="1179" spans="1:13" x14ac:dyDescent="0.3">
      <c r="A1179" t="s">
        <v>50</v>
      </c>
      <c r="B1179">
        <v>84.875500000000002</v>
      </c>
      <c r="C1179">
        <v>135.0581</v>
      </c>
      <c r="D1179">
        <v>133.39349999999999</v>
      </c>
      <c r="E1179" t="s">
        <v>16</v>
      </c>
      <c r="F1179" t="s">
        <v>16</v>
      </c>
      <c r="G1179" t="s">
        <v>106</v>
      </c>
      <c r="H1179">
        <v>2020</v>
      </c>
      <c r="I1179">
        <v>1.07</v>
      </c>
      <c r="J1179">
        <v>144.51216700000001</v>
      </c>
      <c r="K1179">
        <v>90.81678500000001</v>
      </c>
      <c r="L1179">
        <v>53.695381999999995</v>
      </c>
      <c r="M1179" t="s">
        <v>138</v>
      </c>
    </row>
    <row r="1180" spans="1:13" x14ac:dyDescent="0.3">
      <c r="A1180" t="s">
        <v>50</v>
      </c>
      <c r="B1180">
        <v>84.875500000000002</v>
      </c>
      <c r="C1180">
        <v>135.0581</v>
      </c>
      <c r="D1180">
        <v>133.39349999999999</v>
      </c>
      <c r="E1180" t="s">
        <v>16</v>
      </c>
      <c r="F1180" t="s">
        <v>16</v>
      </c>
      <c r="G1180" t="s">
        <v>107</v>
      </c>
      <c r="H1180">
        <v>2021</v>
      </c>
      <c r="I1180">
        <v>0</v>
      </c>
      <c r="J1180">
        <v>0</v>
      </c>
      <c r="K1180">
        <v>0</v>
      </c>
      <c r="L1180">
        <v>0</v>
      </c>
      <c r="M1180" t="s">
        <v>139</v>
      </c>
    </row>
    <row r="1181" spans="1:13" x14ac:dyDescent="0.3">
      <c r="A1181" t="s">
        <v>50</v>
      </c>
      <c r="B1181">
        <v>92.890699999999995</v>
      </c>
      <c r="C1181">
        <v>143.05500000000001</v>
      </c>
      <c r="D1181">
        <v>153.19030000000001</v>
      </c>
      <c r="E1181" t="s">
        <v>15</v>
      </c>
      <c r="F1181" t="s">
        <v>15</v>
      </c>
      <c r="G1181" t="s">
        <v>98</v>
      </c>
      <c r="H1181">
        <v>2020</v>
      </c>
      <c r="I1181">
        <v>6.02</v>
      </c>
      <c r="J1181">
        <v>861.19110000000001</v>
      </c>
      <c r="K1181">
        <v>559.20201399999996</v>
      </c>
      <c r="L1181">
        <v>301.98908600000004</v>
      </c>
      <c r="M1181" t="s">
        <v>131</v>
      </c>
    </row>
    <row r="1182" spans="1:13" x14ac:dyDescent="0.3">
      <c r="A1182" t="s">
        <v>50</v>
      </c>
      <c r="B1182">
        <v>92.890699999999995</v>
      </c>
      <c r="C1182">
        <v>143.05500000000001</v>
      </c>
      <c r="D1182">
        <v>153.19030000000001</v>
      </c>
      <c r="E1182" t="s">
        <v>15</v>
      </c>
      <c r="F1182" t="s">
        <v>15</v>
      </c>
      <c r="G1182" t="s">
        <v>100</v>
      </c>
      <c r="H1182">
        <v>2020</v>
      </c>
      <c r="I1182">
        <v>7.89</v>
      </c>
      <c r="J1182">
        <v>1128.7039500000001</v>
      </c>
      <c r="K1182">
        <v>732.90762299999994</v>
      </c>
      <c r="L1182">
        <v>395.79632700000013</v>
      </c>
      <c r="M1182" t="s">
        <v>132</v>
      </c>
    </row>
    <row r="1183" spans="1:13" x14ac:dyDescent="0.3">
      <c r="A1183" t="s">
        <v>50</v>
      </c>
      <c r="B1183">
        <v>92.890699999999995</v>
      </c>
      <c r="C1183">
        <v>143.05500000000001</v>
      </c>
      <c r="D1183">
        <v>153.19030000000001</v>
      </c>
      <c r="E1183" t="s">
        <v>15</v>
      </c>
      <c r="F1183" t="s">
        <v>15</v>
      </c>
      <c r="G1183" t="s">
        <v>101</v>
      </c>
      <c r="H1183">
        <v>2020</v>
      </c>
      <c r="I1183">
        <v>3.06</v>
      </c>
      <c r="J1183">
        <v>437.74830000000003</v>
      </c>
      <c r="K1183">
        <v>284.245542</v>
      </c>
      <c r="L1183">
        <v>153.50275800000003</v>
      </c>
      <c r="M1183" t="s">
        <v>133</v>
      </c>
    </row>
    <row r="1184" spans="1:13" x14ac:dyDescent="0.3">
      <c r="A1184" t="s">
        <v>50</v>
      </c>
      <c r="B1184">
        <v>92.890699999999995</v>
      </c>
      <c r="C1184">
        <v>143.05500000000001</v>
      </c>
      <c r="D1184">
        <v>153.19030000000001</v>
      </c>
      <c r="E1184" t="s">
        <v>15</v>
      </c>
      <c r="F1184" t="s">
        <v>15</v>
      </c>
      <c r="G1184" t="s">
        <v>102</v>
      </c>
      <c r="H1184">
        <v>2020</v>
      </c>
      <c r="I1184">
        <v>2.88</v>
      </c>
      <c r="J1184">
        <v>411.9984</v>
      </c>
      <c r="K1184">
        <v>267.525216</v>
      </c>
      <c r="L1184">
        <v>144.473184</v>
      </c>
      <c r="M1184" t="s">
        <v>134</v>
      </c>
    </row>
    <row r="1185" spans="1:13" x14ac:dyDescent="0.3">
      <c r="A1185" t="s">
        <v>50</v>
      </c>
      <c r="B1185">
        <v>92.890699999999995</v>
      </c>
      <c r="C1185">
        <v>143.05500000000001</v>
      </c>
      <c r="D1185">
        <v>153.19030000000001</v>
      </c>
      <c r="E1185" t="s">
        <v>15</v>
      </c>
      <c r="F1185" t="s">
        <v>15</v>
      </c>
      <c r="G1185" t="s">
        <v>103</v>
      </c>
      <c r="H1185">
        <v>2020</v>
      </c>
      <c r="I1185">
        <v>2.64</v>
      </c>
      <c r="J1185">
        <v>377.66520000000003</v>
      </c>
      <c r="K1185">
        <v>245.231448</v>
      </c>
      <c r="L1185">
        <v>132.43375200000003</v>
      </c>
      <c r="M1185" t="s">
        <v>135</v>
      </c>
    </row>
    <row r="1186" spans="1:13" x14ac:dyDescent="0.3">
      <c r="A1186" t="s">
        <v>50</v>
      </c>
      <c r="B1186">
        <v>92.890699999999995</v>
      </c>
      <c r="C1186">
        <v>143.05500000000001</v>
      </c>
      <c r="D1186">
        <v>153.19030000000001</v>
      </c>
      <c r="E1186" t="s">
        <v>15</v>
      </c>
      <c r="F1186" t="s">
        <v>15</v>
      </c>
      <c r="G1186" t="s">
        <v>104</v>
      </c>
      <c r="H1186">
        <v>2020</v>
      </c>
      <c r="I1186">
        <v>1.75</v>
      </c>
      <c r="J1186">
        <v>250.34625</v>
      </c>
      <c r="K1186">
        <v>162.55872499999998</v>
      </c>
      <c r="L1186">
        <v>87.787525000000016</v>
      </c>
      <c r="M1186" t="s">
        <v>136</v>
      </c>
    </row>
    <row r="1187" spans="1:13" x14ac:dyDescent="0.3">
      <c r="A1187" t="s">
        <v>50</v>
      </c>
      <c r="B1187">
        <v>92.890699999999995</v>
      </c>
      <c r="C1187">
        <v>143.05500000000001</v>
      </c>
      <c r="D1187">
        <v>153.19030000000001</v>
      </c>
      <c r="E1187" t="s">
        <v>15</v>
      </c>
      <c r="F1187" t="s">
        <v>15</v>
      </c>
      <c r="G1187" t="s">
        <v>105</v>
      </c>
      <c r="H1187">
        <v>2020</v>
      </c>
      <c r="I1187">
        <v>0</v>
      </c>
      <c r="J1187">
        <v>0</v>
      </c>
      <c r="K1187">
        <v>0</v>
      </c>
      <c r="L1187">
        <v>0</v>
      </c>
      <c r="M1187" t="s">
        <v>137</v>
      </c>
    </row>
    <row r="1188" spans="1:13" x14ac:dyDescent="0.3">
      <c r="A1188" t="s">
        <v>50</v>
      </c>
      <c r="B1188">
        <v>92.890699999999995</v>
      </c>
      <c r="C1188">
        <v>143.05500000000001</v>
      </c>
      <c r="D1188">
        <v>153.19030000000001</v>
      </c>
      <c r="E1188" t="s">
        <v>15</v>
      </c>
      <c r="F1188" t="s">
        <v>15</v>
      </c>
      <c r="G1188" t="s">
        <v>106</v>
      </c>
      <c r="H1188">
        <v>2020</v>
      </c>
      <c r="I1188">
        <v>0</v>
      </c>
      <c r="J1188">
        <v>0</v>
      </c>
      <c r="K1188">
        <v>0</v>
      </c>
      <c r="L1188">
        <v>0</v>
      </c>
      <c r="M1188" t="s">
        <v>138</v>
      </c>
    </row>
    <row r="1189" spans="1:13" x14ac:dyDescent="0.3">
      <c r="A1189" t="s">
        <v>50</v>
      </c>
      <c r="B1189">
        <v>92.890699999999995</v>
      </c>
      <c r="C1189">
        <v>143.05500000000001</v>
      </c>
      <c r="D1189">
        <v>153.19030000000001</v>
      </c>
      <c r="E1189" t="s">
        <v>15</v>
      </c>
      <c r="F1189" t="s">
        <v>15</v>
      </c>
      <c r="G1189" t="s">
        <v>107</v>
      </c>
      <c r="H1189">
        <v>2021</v>
      </c>
      <c r="I1189">
        <v>3.87</v>
      </c>
      <c r="J1189">
        <v>553.62285000000008</v>
      </c>
      <c r="K1189">
        <v>359.487009</v>
      </c>
      <c r="L1189">
        <v>194.13584100000008</v>
      </c>
      <c r="M1189" t="s">
        <v>139</v>
      </c>
    </row>
    <row r="1190" spans="1:13" x14ac:dyDescent="0.3">
      <c r="A1190" t="s">
        <v>50</v>
      </c>
      <c r="B1190">
        <v>37.192100000000003</v>
      </c>
      <c r="C1190">
        <v>39.3977</v>
      </c>
      <c r="D1190">
        <v>46.208399999999997</v>
      </c>
      <c r="E1190" t="s">
        <v>116</v>
      </c>
      <c r="F1190" t="s">
        <v>116</v>
      </c>
      <c r="G1190" t="s">
        <v>98</v>
      </c>
      <c r="H1190">
        <v>2020</v>
      </c>
      <c r="I1190">
        <v>0</v>
      </c>
      <c r="J1190">
        <v>0</v>
      </c>
      <c r="K1190">
        <v>0</v>
      </c>
      <c r="L1190">
        <v>0</v>
      </c>
      <c r="M1190" t="s">
        <v>131</v>
      </c>
    </row>
    <row r="1191" spans="1:13" x14ac:dyDescent="0.3">
      <c r="A1191" t="s">
        <v>50</v>
      </c>
      <c r="B1191">
        <v>37.192100000000003</v>
      </c>
      <c r="C1191">
        <v>39.3977</v>
      </c>
      <c r="D1191">
        <v>46.208399999999997</v>
      </c>
      <c r="E1191" t="s">
        <v>116</v>
      </c>
      <c r="F1191" t="s">
        <v>116</v>
      </c>
      <c r="G1191" t="s">
        <v>100</v>
      </c>
      <c r="H1191">
        <v>2020</v>
      </c>
      <c r="I1191">
        <v>3.5</v>
      </c>
      <c r="J1191">
        <v>137.89195000000001</v>
      </c>
      <c r="K1191">
        <v>130.17235000000002</v>
      </c>
      <c r="L1191">
        <v>7.7195999999999856</v>
      </c>
      <c r="M1191" t="s">
        <v>132</v>
      </c>
    </row>
    <row r="1192" spans="1:13" x14ac:dyDescent="0.3">
      <c r="A1192" t="s">
        <v>50</v>
      </c>
      <c r="B1192">
        <v>37.192100000000003</v>
      </c>
      <c r="C1192">
        <v>39.3977</v>
      </c>
      <c r="D1192">
        <v>46.208399999999997</v>
      </c>
      <c r="E1192" t="s">
        <v>116</v>
      </c>
      <c r="F1192" t="s">
        <v>116</v>
      </c>
      <c r="G1192" t="s">
        <v>101</v>
      </c>
      <c r="H1192">
        <v>2020</v>
      </c>
      <c r="I1192">
        <v>0.85</v>
      </c>
      <c r="J1192">
        <v>33.488045</v>
      </c>
      <c r="K1192">
        <v>31.613285000000001</v>
      </c>
      <c r="L1192">
        <v>1.8747599999999984</v>
      </c>
      <c r="M1192" t="s">
        <v>133</v>
      </c>
    </row>
    <row r="1193" spans="1:13" x14ac:dyDescent="0.3">
      <c r="A1193" t="s">
        <v>50</v>
      </c>
      <c r="B1193">
        <v>37.192100000000003</v>
      </c>
      <c r="C1193">
        <v>39.3977</v>
      </c>
      <c r="D1193">
        <v>46.208399999999997</v>
      </c>
      <c r="E1193" t="s">
        <v>116</v>
      </c>
      <c r="F1193" t="s">
        <v>116</v>
      </c>
      <c r="G1193" t="s">
        <v>102</v>
      </c>
      <c r="H1193">
        <v>2020</v>
      </c>
      <c r="I1193">
        <v>0</v>
      </c>
      <c r="J1193">
        <v>0</v>
      </c>
      <c r="K1193">
        <v>0</v>
      </c>
      <c r="L1193">
        <v>0</v>
      </c>
      <c r="M1193" t="s">
        <v>134</v>
      </c>
    </row>
    <row r="1194" spans="1:13" x14ac:dyDescent="0.3">
      <c r="A1194" t="s">
        <v>50</v>
      </c>
      <c r="B1194">
        <v>37.192100000000003</v>
      </c>
      <c r="C1194">
        <v>39.3977</v>
      </c>
      <c r="D1194">
        <v>46.208399999999997</v>
      </c>
      <c r="E1194" t="s">
        <v>116</v>
      </c>
      <c r="F1194" t="s">
        <v>116</v>
      </c>
      <c r="G1194" t="s">
        <v>103</v>
      </c>
      <c r="H1194">
        <v>2020</v>
      </c>
      <c r="I1194">
        <v>0.21</v>
      </c>
      <c r="J1194">
        <v>8.273517</v>
      </c>
      <c r="K1194">
        <v>7.8103410000000002</v>
      </c>
      <c r="L1194">
        <v>0.46317599999999981</v>
      </c>
      <c r="M1194" t="s">
        <v>135</v>
      </c>
    </row>
    <row r="1195" spans="1:13" x14ac:dyDescent="0.3">
      <c r="A1195" t="s">
        <v>50</v>
      </c>
      <c r="B1195">
        <v>37.192100000000003</v>
      </c>
      <c r="C1195">
        <v>39.3977</v>
      </c>
      <c r="D1195">
        <v>46.208399999999997</v>
      </c>
      <c r="E1195" t="s">
        <v>116</v>
      </c>
      <c r="F1195" t="s">
        <v>116</v>
      </c>
      <c r="G1195" t="s">
        <v>104</v>
      </c>
      <c r="H1195">
        <v>2020</v>
      </c>
      <c r="I1195">
        <v>0</v>
      </c>
      <c r="J1195">
        <v>0</v>
      </c>
      <c r="K1195">
        <v>0</v>
      </c>
      <c r="L1195">
        <v>0</v>
      </c>
      <c r="M1195" t="s">
        <v>136</v>
      </c>
    </row>
    <row r="1196" spans="1:13" x14ac:dyDescent="0.3">
      <c r="A1196" t="s">
        <v>50</v>
      </c>
      <c r="B1196">
        <v>37.192100000000003</v>
      </c>
      <c r="C1196">
        <v>39.3977</v>
      </c>
      <c r="D1196">
        <v>46.208399999999997</v>
      </c>
      <c r="E1196" t="s">
        <v>116</v>
      </c>
      <c r="F1196" t="s">
        <v>116</v>
      </c>
      <c r="G1196" t="s">
        <v>105</v>
      </c>
      <c r="H1196">
        <v>2020</v>
      </c>
      <c r="I1196">
        <v>1.5</v>
      </c>
      <c r="J1196">
        <v>59.096550000000001</v>
      </c>
      <c r="K1196">
        <v>55.788150000000002</v>
      </c>
      <c r="L1196">
        <v>3.3083999999999989</v>
      </c>
      <c r="M1196" t="s">
        <v>137</v>
      </c>
    </row>
    <row r="1197" spans="1:13" x14ac:dyDescent="0.3">
      <c r="A1197" t="s">
        <v>50</v>
      </c>
      <c r="B1197">
        <v>37.192100000000003</v>
      </c>
      <c r="C1197">
        <v>39.3977</v>
      </c>
      <c r="D1197">
        <v>46.208399999999997</v>
      </c>
      <c r="E1197" t="s">
        <v>116</v>
      </c>
      <c r="F1197" t="s">
        <v>116</v>
      </c>
      <c r="G1197" t="s">
        <v>106</v>
      </c>
      <c r="H1197">
        <v>2020</v>
      </c>
      <c r="I1197">
        <v>0.34</v>
      </c>
      <c r="J1197">
        <v>13.395218000000002</v>
      </c>
      <c r="K1197">
        <v>12.645314000000003</v>
      </c>
      <c r="L1197">
        <v>0.74990399999999902</v>
      </c>
      <c r="M1197" t="s">
        <v>138</v>
      </c>
    </row>
    <row r="1198" spans="1:13" x14ac:dyDescent="0.3">
      <c r="A1198" t="s">
        <v>50</v>
      </c>
      <c r="B1198">
        <v>37.192100000000003</v>
      </c>
      <c r="C1198">
        <v>39.3977</v>
      </c>
      <c r="D1198">
        <v>46.208399999999997</v>
      </c>
      <c r="E1198" t="s">
        <v>116</v>
      </c>
      <c r="F1198" t="s">
        <v>116</v>
      </c>
      <c r="G1198" t="s">
        <v>107</v>
      </c>
      <c r="H1198">
        <v>2021</v>
      </c>
      <c r="I1198">
        <v>2.12</v>
      </c>
      <c r="J1198">
        <v>83.52312400000001</v>
      </c>
      <c r="K1198">
        <v>78.847252000000012</v>
      </c>
      <c r="L1198">
        <v>4.6758719999999983</v>
      </c>
      <c r="M1198" t="s">
        <v>139</v>
      </c>
    </row>
    <row r="1199" spans="1:13" x14ac:dyDescent="0.3">
      <c r="A1199" t="s">
        <v>51</v>
      </c>
      <c r="B1199">
        <v>31.311499999999999</v>
      </c>
      <c r="C1199">
        <v>39.103299999999997</v>
      </c>
      <c r="D1199">
        <v>41.466700000000003</v>
      </c>
      <c r="E1199" t="s">
        <v>116</v>
      </c>
      <c r="F1199" t="s">
        <v>116</v>
      </c>
      <c r="G1199" t="s">
        <v>98</v>
      </c>
      <c r="H1199">
        <v>2020</v>
      </c>
      <c r="I1199">
        <v>9.44</v>
      </c>
      <c r="J1199">
        <v>369.13515199999995</v>
      </c>
      <c r="K1199">
        <v>295.58055999999999</v>
      </c>
      <c r="L1199">
        <v>73.554591999999957</v>
      </c>
      <c r="M1199" t="s">
        <v>131</v>
      </c>
    </row>
    <row r="1200" spans="1:13" x14ac:dyDescent="0.3">
      <c r="A1200" t="s">
        <v>51</v>
      </c>
      <c r="B1200">
        <v>31.311499999999999</v>
      </c>
      <c r="C1200">
        <v>39.103299999999997</v>
      </c>
      <c r="D1200">
        <v>41.466700000000003</v>
      </c>
      <c r="E1200" t="s">
        <v>116</v>
      </c>
      <c r="F1200" t="s">
        <v>116</v>
      </c>
      <c r="G1200" t="s">
        <v>100</v>
      </c>
      <c r="H1200">
        <v>2020</v>
      </c>
      <c r="I1200">
        <v>1.97</v>
      </c>
      <c r="J1200">
        <v>77.033500999999987</v>
      </c>
      <c r="K1200">
        <v>61.683654999999995</v>
      </c>
      <c r="L1200">
        <v>15.349845999999992</v>
      </c>
      <c r="M1200" t="s">
        <v>132</v>
      </c>
    </row>
    <row r="1201" spans="1:13" x14ac:dyDescent="0.3">
      <c r="A1201" t="s">
        <v>51</v>
      </c>
      <c r="B1201">
        <v>31.311499999999999</v>
      </c>
      <c r="C1201">
        <v>39.103299999999997</v>
      </c>
      <c r="D1201">
        <v>41.466700000000003</v>
      </c>
      <c r="E1201" t="s">
        <v>116</v>
      </c>
      <c r="F1201" t="s">
        <v>116</v>
      </c>
      <c r="G1201" t="s">
        <v>101</v>
      </c>
      <c r="H1201">
        <v>2020</v>
      </c>
      <c r="I1201">
        <v>1.1000000000000001</v>
      </c>
      <c r="J1201">
        <v>43.013629999999999</v>
      </c>
      <c r="K1201">
        <v>34.44265</v>
      </c>
      <c r="L1201">
        <v>8.5709799999999987</v>
      </c>
      <c r="M1201" t="s">
        <v>133</v>
      </c>
    </row>
    <row r="1202" spans="1:13" x14ac:dyDescent="0.3">
      <c r="A1202" t="s">
        <v>51</v>
      </c>
      <c r="B1202">
        <v>31.311499999999999</v>
      </c>
      <c r="C1202">
        <v>39.103299999999997</v>
      </c>
      <c r="D1202">
        <v>41.466700000000003</v>
      </c>
      <c r="E1202" t="s">
        <v>116</v>
      </c>
      <c r="F1202" t="s">
        <v>116</v>
      </c>
      <c r="G1202" t="s">
        <v>102</v>
      </c>
      <c r="H1202">
        <v>2020</v>
      </c>
      <c r="I1202">
        <v>1.2</v>
      </c>
      <c r="J1202">
        <v>46.923959999999994</v>
      </c>
      <c r="K1202">
        <v>37.573799999999999</v>
      </c>
      <c r="L1202">
        <v>9.3501599999999954</v>
      </c>
      <c r="M1202" t="s">
        <v>134</v>
      </c>
    </row>
    <row r="1203" spans="1:13" x14ac:dyDescent="0.3">
      <c r="A1203" t="s">
        <v>51</v>
      </c>
      <c r="B1203">
        <v>31.311499999999999</v>
      </c>
      <c r="C1203">
        <v>39.103299999999997</v>
      </c>
      <c r="D1203">
        <v>41.466700000000003</v>
      </c>
      <c r="E1203" t="s">
        <v>116</v>
      </c>
      <c r="F1203" t="s">
        <v>116</v>
      </c>
      <c r="G1203" t="s">
        <v>103</v>
      </c>
      <c r="H1203">
        <v>2020</v>
      </c>
      <c r="I1203">
        <v>0</v>
      </c>
      <c r="J1203">
        <v>0</v>
      </c>
      <c r="K1203">
        <v>0</v>
      </c>
      <c r="L1203">
        <v>0</v>
      </c>
      <c r="M1203" t="s">
        <v>135</v>
      </c>
    </row>
    <row r="1204" spans="1:13" x14ac:dyDescent="0.3">
      <c r="A1204" t="s">
        <v>51</v>
      </c>
      <c r="B1204">
        <v>31.311499999999999</v>
      </c>
      <c r="C1204">
        <v>39.103299999999997</v>
      </c>
      <c r="D1204">
        <v>41.466700000000003</v>
      </c>
      <c r="E1204" t="s">
        <v>116</v>
      </c>
      <c r="F1204" t="s">
        <v>116</v>
      </c>
      <c r="G1204" t="s">
        <v>104</v>
      </c>
      <c r="H1204">
        <v>2020</v>
      </c>
      <c r="I1204">
        <v>6.79</v>
      </c>
      <c r="J1204">
        <v>265.51140699999996</v>
      </c>
      <c r="K1204">
        <v>212.605085</v>
      </c>
      <c r="L1204">
        <v>52.90632199999996</v>
      </c>
      <c r="M1204" t="s">
        <v>136</v>
      </c>
    </row>
    <row r="1205" spans="1:13" x14ac:dyDescent="0.3">
      <c r="A1205" t="s">
        <v>51</v>
      </c>
      <c r="B1205">
        <v>31.311499999999999</v>
      </c>
      <c r="C1205">
        <v>39.103299999999997</v>
      </c>
      <c r="D1205">
        <v>41.466700000000003</v>
      </c>
      <c r="E1205" t="s">
        <v>116</v>
      </c>
      <c r="F1205" t="s">
        <v>116</v>
      </c>
      <c r="G1205" t="s">
        <v>105</v>
      </c>
      <c r="H1205">
        <v>2020</v>
      </c>
      <c r="I1205">
        <v>1.45</v>
      </c>
      <c r="J1205">
        <v>56.699784999999991</v>
      </c>
      <c r="K1205">
        <v>45.401674999999997</v>
      </c>
      <c r="L1205">
        <v>11.298109999999994</v>
      </c>
      <c r="M1205" t="s">
        <v>137</v>
      </c>
    </row>
    <row r="1206" spans="1:13" x14ac:dyDescent="0.3">
      <c r="A1206" t="s">
        <v>51</v>
      </c>
      <c r="B1206">
        <v>31.311499999999999</v>
      </c>
      <c r="C1206">
        <v>39.103299999999997</v>
      </c>
      <c r="D1206">
        <v>41.466700000000003</v>
      </c>
      <c r="E1206" t="s">
        <v>116</v>
      </c>
      <c r="F1206" t="s">
        <v>116</v>
      </c>
      <c r="G1206" t="s">
        <v>106</v>
      </c>
      <c r="H1206">
        <v>2020</v>
      </c>
      <c r="I1206">
        <v>0</v>
      </c>
      <c r="J1206">
        <v>0</v>
      </c>
      <c r="K1206">
        <v>0</v>
      </c>
      <c r="L1206">
        <v>0</v>
      </c>
      <c r="M1206" t="s">
        <v>138</v>
      </c>
    </row>
    <row r="1207" spans="1:13" x14ac:dyDescent="0.3">
      <c r="A1207" t="s">
        <v>51</v>
      </c>
      <c r="B1207">
        <v>31.311499999999999</v>
      </c>
      <c r="C1207">
        <v>39.103299999999997</v>
      </c>
      <c r="D1207">
        <v>41.466700000000003</v>
      </c>
      <c r="E1207" t="s">
        <v>116</v>
      </c>
      <c r="F1207" t="s">
        <v>116</v>
      </c>
      <c r="G1207" t="s">
        <v>107</v>
      </c>
      <c r="H1207">
        <v>2021</v>
      </c>
      <c r="I1207">
        <v>0.04</v>
      </c>
      <c r="J1207">
        <v>1.5641319999999999</v>
      </c>
      <c r="K1207">
        <v>1.2524599999999999</v>
      </c>
      <c r="L1207">
        <v>0.31167199999999995</v>
      </c>
      <c r="M1207" t="s">
        <v>139</v>
      </c>
    </row>
    <row r="1208" spans="1:13" x14ac:dyDescent="0.3">
      <c r="A1208" t="s">
        <v>51</v>
      </c>
      <c r="B1208">
        <v>152.7903</v>
      </c>
      <c r="C1208">
        <v>195.357</v>
      </c>
      <c r="D1208">
        <v>190.95949999999999</v>
      </c>
      <c r="E1208" t="s">
        <v>112</v>
      </c>
      <c r="F1208" t="s">
        <v>112</v>
      </c>
      <c r="G1208" t="s">
        <v>98</v>
      </c>
      <c r="H1208">
        <v>2020</v>
      </c>
      <c r="I1208">
        <v>0</v>
      </c>
      <c r="J1208">
        <v>0</v>
      </c>
      <c r="K1208">
        <v>0</v>
      </c>
      <c r="L1208">
        <v>0</v>
      </c>
      <c r="M1208" t="s">
        <v>131</v>
      </c>
    </row>
    <row r="1209" spans="1:13" x14ac:dyDescent="0.3">
      <c r="A1209" t="s">
        <v>51</v>
      </c>
      <c r="B1209">
        <v>152.7903</v>
      </c>
      <c r="C1209">
        <v>195.357</v>
      </c>
      <c r="D1209">
        <v>190.95949999999999</v>
      </c>
      <c r="E1209" t="s">
        <v>112</v>
      </c>
      <c r="F1209" t="s">
        <v>112</v>
      </c>
      <c r="G1209" t="s">
        <v>100</v>
      </c>
      <c r="H1209">
        <v>2020</v>
      </c>
      <c r="I1209">
        <v>0</v>
      </c>
      <c r="J1209">
        <v>0</v>
      </c>
      <c r="K1209">
        <v>0</v>
      </c>
      <c r="L1209">
        <v>0</v>
      </c>
      <c r="M1209" t="s">
        <v>132</v>
      </c>
    </row>
    <row r="1210" spans="1:13" x14ac:dyDescent="0.3">
      <c r="A1210" t="s">
        <v>51</v>
      </c>
      <c r="B1210">
        <v>152.7903</v>
      </c>
      <c r="C1210">
        <v>195.357</v>
      </c>
      <c r="D1210">
        <v>190.95949999999999</v>
      </c>
      <c r="E1210" t="s">
        <v>112</v>
      </c>
      <c r="F1210" t="s">
        <v>112</v>
      </c>
      <c r="G1210" t="s">
        <v>101</v>
      </c>
      <c r="H1210">
        <v>2020</v>
      </c>
      <c r="I1210">
        <v>12.93</v>
      </c>
      <c r="J1210">
        <v>2525.9660100000001</v>
      </c>
      <c r="K1210">
        <v>1975.578579</v>
      </c>
      <c r="L1210">
        <v>550.38743100000011</v>
      </c>
      <c r="M1210" t="s">
        <v>133</v>
      </c>
    </row>
    <row r="1211" spans="1:13" x14ac:dyDescent="0.3">
      <c r="A1211" t="s">
        <v>51</v>
      </c>
      <c r="B1211">
        <v>152.7903</v>
      </c>
      <c r="C1211">
        <v>195.357</v>
      </c>
      <c r="D1211">
        <v>190.95949999999999</v>
      </c>
      <c r="E1211" t="s">
        <v>112</v>
      </c>
      <c r="F1211" t="s">
        <v>112</v>
      </c>
      <c r="G1211" t="s">
        <v>102</v>
      </c>
      <c r="H1211">
        <v>2020</v>
      </c>
      <c r="I1211">
        <v>0</v>
      </c>
      <c r="J1211">
        <v>0</v>
      </c>
      <c r="K1211">
        <v>0</v>
      </c>
      <c r="L1211">
        <v>0</v>
      </c>
      <c r="M1211" t="s">
        <v>134</v>
      </c>
    </row>
    <row r="1212" spans="1:13" x14ac:dyDescent="0.3">
      <c r="A1212" t="s">
        <v>51</v>
      </c>
      <c r="B1212">
        <v>152.7903</v>
      </c>
      <c r="C1212">
        <v>195.357</v>
      </c>
      <c r="D1212">
        <v>190.95949999999999</v>
      </c>
      <c r="E1212" t="s">
        <v>112</v>
      </c>
      <c r="F1212" t="s">
        <v>112</v>
      </c>
      <c r="G1212" t="s">
        <v>103</v>
      </c>
      <c r="H1212">
        <v>2020</v>
      </c>
      <c r="I1212">
        <v>3.49</v>
      </c>
      <c r="J1212">
        <v>681.79593</v>
      </c>
      <c r="K1212">
        <v>533.23814700000003</v>
      </c>
      <c r="L1212">
        <v>148.55778299999997</v>
      </c>
      <c r="M1212" t="s">
        <v>135</v>
      </c>
    </row>
    <row r="1213" spans="1:13" x14ac:dyDescent="0.3">
      <c r="A1213" t="s">
        <v>51</v>
      </c>
      <c r="B1213">
        <v>152.7903</v>
      </c>
      <c r="C1213">
        <v>195.357</v>
      </c>
      <c r="D1213">
        <v>190.95949999999999</v>
      </c>
      <c r="E1213" t="s">
        <v>112</v>
      </c>
      <c r="F1213" t="s">
        <v>112</v>
      </c>
      <c r="G1213" t="s">
        <v>104</v>
      </c>
      <c r="H1213">
        <v>2020</v>
      </c>
      <c r="I1213">
        <v>1.7</v>
      </c>
      <c r="J1213">
        <v>332.1069</v>
      </c>
      <c r="K1213">
        <v>259.74351000000001</v>
      </c>
      <c r="L1213">
        <v>72.363389999999981</v>
      </c>
      <c r="M1213" t="s">
        <v>136</v>
      </c>
    </row>
    <row r="1214" spans="1:13" x14ac:dyDescent="0.3">
      <c r="A1214" t="s">
        <v>51</v>
      </c>
      <c r="B1214">
        <v>152.7903</v>
      </c>
      <c r="C1214">
        <v>195.357</v>
      </c>
      <c r="D1214">
        <v>190.95949999999999</v>
      </c>
      <c r="E1214" t="s">
        <v>112</v>
      </c>
      <c r="F1214" t="s">
        <v>112</v>
      </c>
      <c r="G1214" t="s">
        <v>105</v>
      </c>
      <c r="H1214">
        <v>2020</v>
      </c>
      <c r="I1214">
        <v>0</v>
      </c>
      <c r="J1214">
        <v>0</v>
      </c>
      <c r="K1214">
        <v>0</v>
      </c>
      <c r="L1214">
        <v>0</v>
      </c>
      <c r="M1214" t="s">
        <v>137</v>
      </c>
    </row>
    <row r="1215" spans="1:13" x14ac:dyDescent="0.3">
      <c r="A1215" t="s">
        <v>51</v>
      </c>
      <c r="B1215">
        <v>152.7903</v>
      </c>
      <c r="C1215">
        <v>195.357</v>
      </c>
      <c r="D1215">
        <v>190.95949999999999</v>
      </c>
      <c r="E1215" t="s">
        <v>112</v>
      </c>
      <c r="F1215" t="s">
        <v>112</v>
      </c>
      <c r="G1215" t="s">
        <v>106</v>
      </c>
      <c r="H1215">
        <v>2020</v>
      </c>
      <c r="I1215">
        <v>10.24</v>
      </c>
      <c r="J1215">
        <v>2000.45568</v>
      </c>
      <c r="K1215">
        <v>1564.572672</v>
      </c>
      <c r="L1215">
        <v>435.88300800000002</v>
      </c>
      <c r="M1215" t="s">
        <v>138</v>
      </c>
    </row>
    <row r="1216" spans="1:13" x14ac:dyDescent="0.3">
      <c r="A1216" t="s">
        <v>51</v>
      </c>
      <c r="B1216">
        <v>152.7903</v>
      </c>
      <c r="C1216">
        <v>195.357</v>
      </c>
      <c r="D1216">
        <v>190.95949999999999</v>
      </c>
      <c r="E1216" t="s">
        <v>112</v>
      </c>
      <c r="F1216" t="s">
        <v>112</v>
      </c>
      <c r="G1216" t="s">
        <v>107</v>
      </c>
      <c r="H1216">
        <v>2021</v>
      </c>
      <c r="I1216">
        <v>3.48</v>
      </c>
      <c r="J1216">
        <v>679.84235999999999</v>
      </c>
      <c r="K1216">
        <v>531.71024399999999</v>
      </c>
      <c r="L1216">
        <v>148.132116</v>
      </c>
      <c r="M1216" t="s">
        <v>139</v>
      </c>
    </row>
    <row r="1217" spans="1:13" x14ac:dyDescent="0.3">
      <c r="A1217" t="s">
        <v>51</v>
      </c>
      <c r="B1217">
        <v>126.62520000000001</v>
      </c>
      <c r="C1217">
        <v>152.8331</v>
      </c>
      <c r="D1217">
        <v>164.4091</v>
      </c>
      <c r="E1217" t="s">
        <v>115</v>
      </c>
      <c r="F1217" t="s">
        <v>115</v>
      </c>
      <c r="G1217" t="s">
        <v>98</v>
      </c>
      <c r="H1217">
        <v>2020</v>
      </c>
      <c r="I1217">
        <v>0.86</v>
      </c>
      <c r="J1217">
        <v>131.436466</v>
      </c>
      <c r="K1217">
        <v>108.897672</v>
      </c>
      <c r="L1217">
        <v>22.538793999999996</v>
      </c>
      <c r="M1217" t="s">
        <v>131</v>
      </c>
    </row>
    <row r="1218" spans="1:13" x14ac:dyDescent="0.3">
      <c r="A1218" t="s">
        <v>51</v>
      </c>
      <c r="B1218">
        <v>126.62520000000001</v>
      </c>
      <c r="C1218">
        <v>152.8331</v>
      </c>
      <c r="D1218">
        <v>164.4091</v>
      </c>
      <c r="E1218" t="s">
        <v>115</v>
      </c>
      <c r="F1218" t="s">
        <v>115</v>
      </c>
      <c r="G1218" t="s">
        <v>100</v>
      </c>
      <c r="H1218">
        <v>2020</v>
      </c>
      <c r="I1218">
        <v>0</v>
      </c>
      <c r="J1218">
        <v>0</v>
      </c>
      <c r="K1218">
        <v>0</v>
      </c>
      <c r="L1218">
        <v>0</v>
      </c>
      <c r="M1218" t="s">
        <v>132</v>
      </c>
    </row>
    <row r="1219" spans="1:13" x14ac:dyDescent="0.3">
      <c r="A1219" t="s">
        <v>51</v>
      </c>
      <c r="B1219">
        <v>126.62520000000001</v>
      </c>
      <c r="C1219">
        <v>152.8331</v>
      </c>
      <c r="D1219">
        <v>164.4091</v>
      </c>
      <c r="E1219" t="s">
        <v>115</v>
      </c>
      <c r="F1219" t="s">
        <v>115</v>
      </c>
      <c r="G1219" t="s">
        <v>101</v>
      </c>
      <c r="H1219">
        <v>2020</v>
      </c>
      <c r="I1219">
        <v>0</v>
      </c>
      <c r="J1219">
        <v>0</v>
      </c>
      <c r="K1219">
        <v>0</v>
      </c>
      <c r="L1219">
        <v>0</v>
      </c>
      <c r="M1219" t="s">
        <v>133</v>
      </c>
    </row>
    <row r="1220" spans="1:13" x14ac:dyDescent="0.3">
      <c r="A1220" t="s">
        <v>51</v>
      </c>
      <c r="B1220">
        <v>126.62520000000001</v>
      </c>
      <c r="C1220">
        <v>152.8331</v>
      </c>
      <c r="D1220">
        <v>164.4091</v>
      </c>
      <c r="E1220" t="s">
        <v>115</v>
      </c>
      <c r="F1220" t="s">
        <v>115</v>
      </c>
      <c r="G1220" t="s">
        <v>102</v>
      </c>
      <c r="H1220">
        <v>2020</v>
      </c>
      <c r="I1220">
        <v>0</v>
      </c>
      <c r="J1220">
        <v>0</v>
      </c>
      <c r="K1220">
        <v>0</v>
      </c>
      <c r="L1220">
        <v>0</v>
      </c>
      <c r="M1220" t="s">
        <v>134</v>
      </c>
    </row>
    <row r="1221" spans="1:13" x14ac:dyDescent="0.3">
      <c r="A1221" t="s">
        <v>51</v>
      </c>
      <c r="B1221">
        <v>126.62520000000001</v>
      </c>
      <c r="C1221">
        <v>152.8331</v>
      </c>
      <c r="D1221">
        <v>164.4091</v>
      </c>
      <c r="E1221" t="s">
        <v>115</v>
      </c>
      <c r="F1221" t="s">
        <v>115</v>
      </c>
      <c r="G1221" t="s">
        <v>103</v>
      </c>
      <c r="H1221">
        <v>2020</v>
      </c>
      <c r="I1221">
        <v>0</v>
      </c>
      <c r="J1221">
        <v>0</v>
      </c>
      <c r="K1221">
        <v>0</v>
      </c>
      <c r="L1221">
        <v>0</v>
      </c>
      <c r="M1221" t="s">
        <v>135</v>
      </c>
    </row>
    <row r="1222" spans="1:13" x14ac:dyDescent="0.3">
      <c r="A1222" t="s">
        <v>51</v>
      </c>
      <c r="B1222">
        <v>126.62520000000001</v>
      </c>
      <c r="C1222">
        <v>152.8331</v>
      </c>
      <c r="D1222">
        <v>164.4091</v>
      </c>
      <c r="E1222" t="s">
        <v>115</v>
      </c>
      <c r="F1222" t="s">
        <v>115</v>
      </c>
      <c r="G1222" t="s">
        <v>104</v>
      </c>
      <c r="H1222">
        <v>2020</v>
      </c>
      <c r="I1222">
        <v>0</v>
      </c>
      <c r="J1222">
        <v>0</v>
      </c>
      <c r="K1222">
        <v>0</v>
      </c>
      <c r="L1222">
        <v>0</v>
      </c>
      <c r="M1222" t="s">
        <v>136</v>
      </c>
    </row>
    <row r="1223" spans="1:13" x14ac:dyDescent="0.3">
      <c r="A1223" t="s">
        <v>51</v>
      </c>
      <c r="B1223">
        <v>126.62520000000001</v>
      </c>
      <c r="C1223">
        <v>152.8331</v>
      </c>
      <c r="D1223">
        <v>164.4091</v>
      </c>
      <c r="E1223" t="s">
        <v>115</v>
      </c>
      <c r="F1223" t="s">
        <v>115</v>
      </c>
      <c r="G1223" t="s">
        <v>105</v>
      </c>
      <c r="H1223">
        <v>2020</v>
      </c>
      <c r="I1223">
        <v>0.51</v>
      </c>
      <c r="J1223">
        <v>77.944880999999995</v>
      </c>
      <c r="K1223">
        <v>64.578851999999998</v>
      </c>
      <c r="L1223">
        <v>13.366028999999997</v>
      </c>
      <c r="M1223" t="s">
        <v>137</v>
      </c>
    </row>
    <row r="1224" spans="1:13" x14ac:dyDescent="0.3">
      <c r="A1224" t="s">
        <v>51</v>
      </c>
      <c r="B1224">
        <v>126.62520000000001</v>
      </c>
      <c r="C1224">
        <v>152.8331</v>
      </c>
      <c r="D1224">
        <v>164.4091</v>
      </c>
      <c r="E1224" t="s">
        <v>115</v>
      </c>
      <c r="F1224" t="s">
        <v>115</v>
      </c>
      <c r="G1224" t="s">
        <v>106</v>
      </c>
      <c r="H1224">
        <v>2020</v>
      </c>
      <c r="I1224">
        <v>1.1599999999999999</v>
      </c>
      <c r="J1224">
        <v>177.286396</v>
      </c>
      <c r="K1224">
        <v>146.885232</v>
      </c>
      <c r="L1224">
        <v>30.401163999999994</v>
      </c>
      <c r="M1224" t="s">
        <v>138</v>
      </c>
    </row>
    <row r="1225" spans="1:13" x14ac:dyDescent="0.3">
      <c r="A1225" t="s">
        <v>51</v>
      </c>
      <c r="B1225">
        <v>126.62520000000001</v>
      </c>
      <c r="C1225">
        <v>152.8331</v>
      </c>
      <c r="D1225">
        <v>164.4091</v>
      </c>
      <c r="E1225" t="s">
        <v>115</v>
      </c>
      <c r="F1225" t="s">
        <v>115</v>
      </c>
      <c r="G1225" t="s">
        <v>107</v>
      </c>
      <c r="H1225">
        <v>2021</v>
      </c>
      <c r="I1225">
        <v>0.59</v>
      </c>
      <c r="J1225">
        <v>90.171528999999992</v>
      </c>
      <c r="K1225">
        <v>74.708867999999995</v>
      </c>
      <c r="L1225">
        <v>15.462660999999997</v>
      </c>
      <c r="M1225" t="s">
        <v>139</v>
      </c>
    </row>
    <row r="1226" spans="1:13" x14ac:dyDescent="0.3">
      <c r="A1226" t="s">
        <v>52</v>
      </c>
      <c r="B1226">
        <v>7.6711</v>
      </c>
      <c r="C1226">
        <v>14.7134</v>
      </c>
      <c r="D1226">
        <v>17.8489</v>
      </c>
      <c r="E1226" t="s">
        <v>115</v>
      </c>
      <c r="F1226" t="s">
        <v>115</v>
      </c>
      <c r="G1226" t="s">
        <v>98</v>
      </c>
      <c r="H1226">
        <v>2020</v>
      </c>
      <c r="I1226">
        <v>0</v>
      </c>
      <c r="J1226">
        <v>0</v>
      </c>
      <c r="K1226">
        <v>0</v>
      </c>
      <c r="L1226">
        <v>0</v>
      </c>
      <c r="M1226" t="s">
        <v>131</v>
      </c>
    </row>
    <row r="1227" spans="1:13" x14ac:dyDescent="0.3">
      <c r="A1227" t="s">
        <v>52</v>
      </c>
      <c r="B1227">
        <v>7.6711</v>
      </c>
      <c r="C1227">
        <v>14.7134</v>
      </c>
      <c r="D1227">
        <v>17.8489</v>
      </c>
      <c r="E1227" t="s">
        <v>115</v>
      </c>
      <c r="F1227" t="s">
        <v>115</v>
      </c>
      <c r="G1227" t="s">
        <v>100</v>
      </c>
      <c r="H1227">
        <v>2020</v>
      </c>
      <c r="I1227">
        <v>0</v>
      </c>
      <c r="J1227">
        <v>0</v>
      </c>
      <c r="K1227">
        <v>0</v>
      </c>
      <c r="L1227">
        <v>0</v>
      </c>
      <c r="M1227" t="s">
        <v>132</v>
      </c>
    </row>
    <row r="1228" spans="1:13" x14ac:dyDescent="0.3">
      <c r="A1228" t="s">
        <v>52</v>
      </c>
      <c r="B1228">
        <v>7.6711</v>
      </c>
      <c r="C1228">
        <v>14.7134</v>
      </c>
      <c r="D1228">
        <v>17.8489</v>
      </c>
      <c r="E1228" t="s">
        <v>115</v>
      </c>
      <c r="F1228" t="s">
        <v>115</v>
      </c>
      <c r="G1228" t="s">
        <v>101</v>
      </c>
      <c r="H1228">
        <v>2020</v>
      </c>
      <c r="I1228">
        <v>1.21</v>
      </c>
      <c r="J1228">
        <v>17.803214000000001</v>
      </c>
      <c r="K1228">
        <v>9.2820309999999999</v>
      </c>
      <c r="L1228">
        <v>8.5211830000000006</v>
      </c>
      <c r="M1228" t="s">
        <v>133</v>
      </c>
    </row>
    <row r="1229" spans="1:13" x14ac:dyDescent="0.3">
      <c r="A1229" t="s">
        <v>52</v>
      </c>
      <c r="B1229">
        <v>7.6711</v>
      </c>
      <c r="C1229">
        <v>14.7134</v>
      </c>
      <c r="D1229">
        <v>17.8489</v>
      </c>
      <c r="E1229" t="s">
        <v>115</v>
      </c>
      <c r="F1229" t="s">
        <v>115</v>
      </c>
      <c r="G1229" t="s">
        <v>102</v>
      </c>
      <c r="H1229">
        <v>2020</v>
      </c>
      <c r="I1229">
        <v>0.45</v>
      </c>
      <c r="J1229">
        <v>6.6210300000000002</v>
      </c>
      <c r="K1229">
        <v>3.4519950000000001</v>
      </c>
      <c r="L1229">
        <v>3.169035</v>
      </c>
      <c r="M1229" t="s">
        <v>134</v>
      </c>
    </row>
    <row r="1230" spans="1:13" x14ac:dyDescent="0.3">
      <c r="A1230" t="s">
        <v>52</v>
      </c>
      <c r="B1230">
        <v>7.6711</v>
      </c>
      <c r="C1230">
        <v>14.7134</v>
      </c>
      <c r="D1230">
        <v>17.8489</v>
      </c>
      <c r="E1230" t="s">
        <v>115</v>
      </c>
      <c r="F1230" t="s">
        <v>115</v>
      </c>
      <c r="G1230" t="s">
        <v>103</v>
      </c>
      <c r="H1230">
        <v>2020</v>
      </c>
      <c r="I1230">
        <v>0.18</v>
      </c>
      <c r="J1230">
        <v>2.648412</v>
      </c>
      <c r="K1230">
        <v>1.380798</v>
      </c>
      <c r="L1230">
        <v>1.267614</v>
      </c>
      <c r="M1230" t="s">
        <v>135</v>
      </c>
    </row>
    <row r="1231" spans="1:13" x14ac:dyDescent="0.3">
      <c r="A1231" t="s">
        <v>52</v>
      </c>
      <c r="B1231">
        <v>7.6711</v>
      </c>
      <c r="C1231">
        <v>14.7134</v>
      </c>
      <c r="D1231">
        <v>17.8489</v>
      </c>
      <c r="E1231" t="s">
        <v>115</v>
      </c>
      <c r="F1231" t="s">
        <v>115</v>
      </c>
      <c r="G1231" t="s">
        <v>104</v>
      </c>
      <c r="H1231">
        <v>2020</v>
      </c>
      <c r="I1231">
        <v>0</v>
      </c>
      <c r="J1231">
        <v>0</v>
      </c>
      <c r="K1231">
        <v>0</v>
      </c>
      <c r="L1231">
        <v>0</v>
      </c>
      <c r="M1231" t="s">
        <v>136</v>
      </c>
    </row>
    <row r="1232" spans="1:13" x14ac:dyDescent="0.3">
      <c r="A1232" t="s">
        <v>52</v>
      </c>
      <c r="B1232">
        <v>7.6711</v>
      </c>
      <c r="C1232">
        <v>14.7134</v>
      </c>
      <c r="D1232">
        <v>17.8489</v>
      </c>
      <c r="E1232" t="s">
        <v>115</v>
      </c>
      <c r="F1232" t="s">
        <v>115</v>
      </c>
      <c r="G1232" t="s">
        <v>105</v>
      </c>
      <c r="H1232">
        <v>2020</v>
      </c>
      <c r="I1232">
        <v>0</v>
      </c>
      <c r="J1232">
        <v>0</v>
      </c>
      <c r="K1232">
        <v>0</v>
      </c>
      <c r="L1232">
        <v>0</v>
      </c>
      <c r="M1232" t="s">
        <v>137</v>
      </c>
    </row>
    <row r="1233" spans="1:13" x14ac:dyDescent="0.3">
      <c r="A1233" t="s">
        <v>52</v>
      </c>
      <c r="B1233">
        <v>7.6711</v>
      </c>
      <c r="C1233">
        <v>14.7134</v>
      </c>
      <c r="D1233">
        <v>17.8489</v>
      </c>
      <c r="E1233" t="s">
        <v>115</v>
      </c>
      <c r="F1233" t="s">
        <v>115</v>
      </c>
      <c r="G1233" t="s">
        <v>106</v>
      </c>
      <c r="H1233">
        <v>2020</v>
      </c>
      <c r="I1233">
        <v>0</v>
      </c>
      <c r="J1233">
        <v>0</v>
      </c>
      <c r="K1233">
        <v>0</v>
      </c>
      <c r="L1233">
        <v>0</v>
      </c>
      <c r="M1233" t="s">
        <v>138</v>
      </c>
    </row>
    <row r="1234" spans="1:13" x14ac:dyDescent="0.3">
      <c r="A1234" t="s">
        <v>52</v>
      </c>
      <c r="B1234">
        <v>7.6711</v>
      </c>
      <c r="C1234">
        <v>14.7134</v>
      </c>
      <c r="D1234">
        <v>17.8489</v>
      </c>
      <c r="E1234" t="s">
        <v>115</v>
      </c>
      <c r="F1234" t="s">
        <v>115</v>
      </c>
      <c r="G1234" t="s">
        <v>107</v>
      </c>
      <c r="H1234">
        <v>2021</v>
      </c>
      <c r="I1234">
        <v>0</v>
      </c>
      <c r="J1234">
        <v>0</v>
      </c>
      <c r="K1234">
        <v>0</v>
      </c>
      <c r="L1234">
        <v>0</v>
      </c>
      <c r="M1234" t="s">
        <v>139</v>
      </c>
    </row>
    <row r="1235" spans="1:13" x14ac:dyDescent="0.3">
      <c r="A1235" t="s">
        <v>52</v>
      </c>
      <c r="B1235">
        <v>9.7010000000000005</v>
      </c>
      <c r="C1235">
        <v>13.606199999999999</v>
      </c>
      <c r="D1235">
        <v>15.939399999999999</v>
      </c>
      <c r="E1235" t="s">
        <v>112</v>
      </c>
      <c r="F1235" t="s">
        <v>112</v>
      </c>
      <c r="G1235" t="s">
        <v>98</v>
      </c>
      <c r="H1235">
        <v>2020</v>
      </c>
      <c r="I1235">
        <v>14.55</v>
      </c>
      <c r="J1235">
        <v>197.97021000000001</v>
      </c>
      <c r="K1235">
        <v>141.14955</v>
      </c>
      <c r="L1235">
        <v>56.820660000000004</v>
      </c>
      <c r="M1235" t="s">
        <v>131</v>
      </c>
    </row>
    <row r="1236" spans="1:13" x14ac:dyDescent="0.3">
      <c r="A1236" t="s">
        <v>52</v>
      </c>
      <c r="B1236">
        <v>9.7010000000000005</v>
      </c>
      <c r="C1236">
        <v>13.606199999999999</v>
      </c>
      <c r="D1236">
        <v>15.939399999999999</v>
      </c>
      <c r="E1236" t="s">
        <v>112</v>
      </c>
      <c r="F1236" t="s">
        <v>112</v>
      </c>
      <c r="G1236" t="s">
        <v>100</v>
      </c>
      <c r="H1236">
        <v>2020</v>
      </c>
      <c r="I1236">
        <v>2.88</v>
      </c>
      <c r="J1236">
        <v>39.185855999999994</v>
      </c>
      <c r="K1236">
        <v>27.938880000000001</v>
      </c>
      <c r="L1236">
        <v>11.246975999999993</v>
      </c>
      <c r="M1236" t="s">
        <v>132</v>
      </c>
    </row>
    <row r="1237" spans="1:13" x14ac:dyDescent="0.3">
      <c r="A1237" t="s">
        <v>52</v>
      </c>
      <c r="B1237">
        <v>9.7010000000000005</v>
      </c>
      <c r="C1237">
        <v>13.606199999999999</v>
      </c>
      <c r="D1237">
        <v>15.939399999999999</v>
      </c>
      <c r="E1237" t="s">
        <v>112</v>
      </c>
      <c r="F1237" t="s">
        <v>112</v>
      </c>
      <c r="G1237" t="s">
        <v>101</v>
      </c>
      <c r="H1237">
        <v>2020</v>
      </c>
      <c r="I1237">
        <v>0</v>
      </c>
      <c r="J1237">
        <v>0</v>
      </c>
      <c r="K1237">
        <v>0</v>
      </c>
      <c r="L1237">
        <v>0</v>
      </c>
      <c r="M1237" t="s">
        <v>133</v>
      </c>
    </row>
    <row r="1238" spans="1:13" x14ac:dyDescent="0.3">
      <c r="A1238" t="s">
        <v>52</v>
      </c>
      <c r="B1238">
        <v>9.7010000000000005</v>
      </c>
      <c r="C1238">
        <v>13.606199999999999</v>
      </c>
      <c r="D1238">
        <v>15.939399999999999</v>
      </c>
      <c r="E1238" t="s">
        <v>112</v>
      </c>
      <c r="F1238" t="s">
        <v>112</v>
      </c>
      <c r="G1238" t="s">
        <v>102</v>
      </c>
      <c r="H1238">
        <v>2020</v>
      </c>
      <c r="I1238">
        <v>2.52</v>
      </c>
      <c r="J1238">
        <v>34.287624000000001</v>
      </c>
      <c r="K1238">
        <v>24.446520000000003</v>
      </c>
      <c r="L1238">
        <v>9.8411039999999979</v>
      </c>
      <c r="M1238" t="s">
        <v>134</v>
      </c>
    </row>
    <row r="1239" spans="1:13" x14ac:dyDescent="0.3">
      <c r="A1239" t="s">
        <v>52</v>
      </c>
      <c r="B1239">
        <v>9.7010000000000005</v>
      </c>
      <c r="C1239">
        <v>13.606199999999999</v>
      </c>
      <c r="D1239">
        <v>15.939399999999999</v>
      </c>
      <c r="E1239" t="s">
        <v>112</v>
      </c>
      <c r="F1239" t="s">
        <v>112</v>
      </c>
      <c r="G1239" t="s">
        <v>103</v>
      </c>
      <c r="H1239">
        <v>2020</v>
      </c>
      <c r="I1239">
        <v>0</v>
      </c>
      <c r="J1239">
        <v>0</v>
      </c>
      <c r="K1239">
        <v>0</v>
      </c>
      <c r="L1239">
        <v>0</v>
      </c>
      <c r="M1239" t="s">
        <v>135</v>
      </c>
    </row>
    <row r="1240" spans="1:13" x14ac:dyDescent="0.3">
      <c r="A1240" t="s">
        <v>52</v>
      </c>
      <c r="B1240">
        <v>9.7010000000000005</v>
      </c>
      <c r="C1240">
        <v>13.606199999999999</v>
      </c>
      <c r="D1240">
        <v>15.939399999999999</v>
      </c>
      <c r="E1240" t="s">
        <v>112</v>
      </c>
      <c r="F1240" t="s">
        <v>112</v>
      </c>
      <c r="G1240" t="s">
        <v>104</v>
      </c>
      <c r="H1240">
        <v>2020</v>
      </c>
      <c r="I1240">
        <v>0</v>
      </c>
      <c r="J1240">
        <v>0</v>
      </c>
      <c r="K1240">
        <v>0</v>
      </c>
      <c r="L1240">
        <v>0</v>
      </c>
      <c r="M1240" t="s">
        <v>136</v>
      </c>
    </row>
    <row r="1241" spans="1:13" x14ac:dyDescent="0.3">
      <c r="A1241" t="s">
        <v>52</v>
      </c>
      <c r="B1241">
        <v>9.7010000000000005</v>
      </c>
      <c r="C1241">
        <v>13.606199999999999</v>
      </c>
      <c r="D1241">
        <v>15.939399999999999</v>
      </c>
      <c r="E1241" t="s">
        <v>112</v>
      </c>
      <c r="F1241" t="s">
        <v>112</v>
      </c>
      <c r="G1241" t="s">
        <v>105</v>
      </c>
      <c r="H1241">
        <v>2020</v>
      </c>
      <c r="I1241">
        <v>0</v>
      </c>
      <c r="J1241">
        <v>0</v>
      </c>
      <c r="K1241">
        <v>0</v>
      </c>
      <c r="L1241">
        <v>0</v>
      </c>
      <c r="M1241" t="s">
        <v>137</v>
      </c>
    </row>
    <row r="1242" spans="1:13" x14ac:dyDescent="0.3">
      <c r="A1242" t="s">
        <v>52</v>
      </c>
      <c r="B1242">
        <v>9.7010000000000005</v>
      </c>
      <c r="C1242">
        <v>13.606199999999999</v>
      </c>
      <c r="D1242">
        <v>15.939399999999999</v>
      </c>
      <c r="E1242" t="s">
        <v>112</v>
      </c>
      <c r="F1242" t="s">
        <v>112</v>
      </c>
      <c r="G1242" t="s">
        <v>106</v>
      </c>
      <c r="H1242">
        <v>2020</v>
      </c>
      <c r="I1242">
        <v>0</v>
      </c>
      <c r="J1242">
        <v>0</v>
      </c>
      <c r="K1242">
        <v>0</v>
      </c>
      <c r="L1242">
        <v>0</v>
      </c>
      <c r="M1242" t="s">
        <v>138</v>
      </c>
    </row>
    <row r="1243" spans="1:13" x14ac:dyDescent="0.3">
      <c r="A1243" t="s">
        <v>52</v>
      </c>
      <c r="B1243">
        <v>9.7010000000000005</v>
      </c>
      <c r="C1243">
        <v>13.606199999999999</v>
      </c>
      <c r="D1243">
        <v>15.939399999999999</v>
      </c>
      <c r="E1243" t="s">
        <v>112</v>
      </c>
      <c r="F1243" t="s">
        <v>112</v>
      </c>
      <c r="G1243" t="s">
        <v>107</v>
      </c>
      <c r="H1243">
        <v>2021</v>
      </c>
      <c r="I1243">
        <v>5.74</v>
      </c>
      <c r="J1243">
        <v>78.099587999999997</v>
      </c>
      <c r="K1243">
        <v>55.683740000000007</v>
      </c>
      <c r="L1243">
        <v>22.41584799999999</v>
      </c>
      <c r="M1243" t="s">
        <v>139</v>
      </c>
    </row>
    <row r="1244" spans="1:13" x14ac:dyDescent="0.3">
      <c r="A1244" t="s">
        <v>52</v>
      </c>
      <c r="B1244">
        <v>12.8445</v>
      </c>
      <c r="C1244">
        <v>20.479099999999999</v>
      </c>
      <c r="D1244">
        <v>21.2729</v>
      </c>
      <c r="E1244" t="s">
        <v>116</v>
      </c>
      <c r="F1244" t="s">
        <v>116</v>
      </c>
      <c r="G1244" t="s">
        <v>98</v>
      </c>
      <c r="H1244">
        <v>2020</v>
      </c>
      <c r="I1244">
        <v>2.21</v>
      </c>
      <c r="J1244">
        <v>45.258810999999994</v>
      </c>
      <c r="K1244">
        <v>28.386344999999999</v>
      </c>
      <c r="L1244">
        <v>16.872465999999996</v>
      </c>
      <c r="M1244" t="s">
        <v>131</v>
      </c>
    </row>
    <row r="1245" spans="1:13" x14ac:dyDescent="0.3">
      <c r="A1245" t="s">
        <v>52</v>
      </c>
      <c r="B1245">
        <v>12.8445</v>
      </c>
      <c r="C1245">
        <v>20.479099999999999</v>
      </c>
      <c r="D1245">
        <v>21.2729</v>
      </c>
      <c r="E1245" t="s">
        <v>116</v>
      </c>
      <c r="F1245" t="s">
        <v>116</v>
      </c>
      <c r="G1245" t="s">
        <v>100</v>
      </c>
      <c r="H1245">
        <v>2020</v>
      </c>
      <c r="I1245">
        <v>0</v>
      </c>
      <c r="J1245">
        <v>0</v>
      </c>
      <c r="K1245">
        <v>0</v>
      </c>
      <c r="L1245">
        <v>0</v>
      </c>
      <c r="M1245" t="s">
        <v>132</v>
      </c>
    </row>
    <row r="1246" spans="1:13" x14ac:dyDescent="0.3">
      <c r="A1246" t="s">
        <v>52</v>
      </c>
      <c r="B1246">
        <v>12.8445</v>
      </c>
      <c r="C1246">
        <v>20.479099999999999</v>
      </c>
      <c r="D1246">
        <v>21.2729</v>
      </c>
      <c r="E1246" t="s">
        <v>116</v>
      </c>
      <c r="F1246" t="s">
        <v>116</v>
      </c>
      <c r="G1246" t="s">
        <v>101</v>
      </c>
      <c r="H1246">
        <v>2020</v>
      </c>
      <c r="I1246">
        <v>0</v>
      </c>
      <c r="J1246">
        <v>0</v>
      </c>
      <c r="K1246">
        <v>0</v>
      </c>
      <c r="L1246">
        <v>0</v>
      </c>
      <c r="M1246" t="s">
        <v>133</v>
      </c>
    </row>
    <row r="1247" spans="1:13" x14ac:dyDescent="0.3">
      <c r="A1247" t="s">
        <v>52</v>
      </c>
      <c r="B1247">
        <v>12.8445</v>
      </c>
      <c r="C1247">
        <v>20.479099999999999</v>
      </c>
      <c r="D1247">
        <v>21.2729</v>
      </c>
      <c r="E1247" t="s">
        <v>116</v>
      </c>
      <c r="F1247" t="s">
        <v>116</v>
      </c>
      <c r="G1247" t="s">
        <v>102</v>
      </c>
      <c r="H1247">
        <v>2020</v>
      </c>
      <c r="I1247">
        <v>0.59</v>
      </c>
      <c r="J1247">
        <v>12.082668999999999</v>
      </c>
      <c r="K1247">
        <v>7.5782549999999995</v>
      </c>
      <c r="L1247">
        <v>4.5044139999999997</v>
      </c>
      <c r="M1247" t="s">
        <v>134</v>
      </c>
    </row>
    <row r="1248" spans="1:13" x14ac:dyDescent="0.3">
      <c r="A1248" t="s">
        <v>52</v>
      </c>
      <c r="B1248">
        <v>12.8445</v>
      </c>
      <c r="C1248">
        <v>20.479099999999999</v>
      </c>
      <c r="D1248">
        <v>21.2729</v>
      </c>
      <c r="E1248" t="s">
        <v>116</v>
      </c>
      <c r="F1248" t="s">
        <v>116</v>
      </c>
      <c r="G1248" t="s">
        <v>103</v>
      </c>
      <c r="H1248">
        <v>2020</v>
      </c>
      <c r="I1248">
        <v>1.1299999999999999</v>
      </c>
      <c r="J1248">
        <v>23.141382999999998</v>
      </c>
      <c r="K1248">
        <v>14.514284999999999</v>
      </c>
      <c r="L1248">
        <v>8.6270979999999984</v>
      </c>
      <c r="M1248" t="s">
        <v>135</v>
      </c>
    </row>
    <row r="1249" spans="1:13" x14ac:dyDescent="0.3">
      <c r="A1249" t="s">
        <v>52</v>
      </c>
      <c r="B1249">
        <v>12.8445</v>
      </c>
      <c r="C1249">
        <v>20.479099999999999</v>
      </c>
      <c r="D1249">
        <v>21.2729</v>
      </c>
      <c r="E1249" t="s">
        <v>116</v>
      </c>
      <c r="F1249" t="s">
        <v>116</v>
      </c>
      <c r="G1249" t="s">
        <v>104</v>
      </c>
      <c r="H1249">
        <v>2020</v>
      </c>
      <c r="I1249">
        <v>0.56000000000000005</v>
      </c>
      <c r="J1249">
        <v>11.468296</v>
      </c>
      <c r="K1249">
        <v>7.1929200000000009</v>
      </c>
      <c r="L1249">
        <v>4.2753759999999996</v>
      </c>
      <c r="M1249" t="s">
        <v>136</v>
      </c>
    </row>
    <row r="1250" spans="1:13" x14ac:dyDescent="0.3">
      <c r="A1250" t="s">
        <v>52</v>
      </c>
      <c r="B1250">
        <v>12.8445</v>
      </c>
      <c r="C1250">
        <v>20.479099999999999</v>
      </c>
      <c r="D1250">
        <v>21.2729</v>
      </c>
      <c r="E1250" t="s">
        <v>116</v>
      </c>
      <c r="F1250" t="s">
        <v>116</v>
      </c>
      <c r="G1250" t="s">
        <v>105</v>
      </c>
      <c r="H1250">
        <v>2020</v>
      </c>
      <c r="I1250">
        <v>0</v>
      </c>
      <c r="J1250">
        <v>0</v>
      </c>
      <c r="K1250">
        <v>0</v>
      </c>
      <c r="L1250">
        <v>0</v>
      </c>
      <c r="M1250" t="s">
        <v>137</v>
      </c>
    </row>
    <row r="1251" spans="1:13" x14ac:dyDescent="0.3">
      <c r="A1251" t="s">
        <v>52</v>
      </c>
      <c r="B1251">
        <v>12.8445</v>
      </c>
      <c r="C1251">
        <v>20.479099999999999</v>
      </c>
      <c r="D1251">
        <v>21.2729</v>
      </c>
      <c r="E1251" t="s">
        <v>116</v>
      </c>
      <c r="F1251" t="s">
        <v>116</v>
      </c>
      <c r="G1251" t="s">
        <v>106</v>
      </c>
      <c r="H1251">
        <v>2020</v>
      </c>
      <c r="I1251">
        <v>3.25</v>
      </c>
      <c r="J1251">
        <v>66.557074999999998</v>
      </c>
      <c r="K1251">
        <v>41.744624999999999</v>
      </c>
      <c r="L1251">
        <v>24.812449999999998</v>
      </c>
      <c r="M1251" t="s">
        <v>138</v>
      </c>
    </row>
    <row r="1252" spans="1:13" x14ac:dyDescent="0.3">
      <c r="A1252" t="s">
        <v>52</v>
      </c>
      <c r="B1252">
        <v>12.8445</v>
      </c>
      <c r="C1252">
        <v>20.479099999999999</v>
      </c>
      <c r="D1252">
        <v>21.2729</v>
      </c>
      <c r="E1252" t="s">
        <v>116</v>
      </c>
      <c r="F1252" t="s">
        <v>116</v>
      </c>
      <c r="G1252" t="s">
        <v>107</v>
      </c>
      <c r="H1252">
        <v>2021</v>
      </c>
      <c r="I1252">
        <v>0.32</v>
      </c>
      <c r="J1252">
        <v>6.553312</v>
      </c>
      <c r="K1252">
        <v>4.1102400000000001</v>
      </c>
      <c r="L1252">
        <v>2.4430719999999999</v>
      </c>
      <c r="M1252" t="s">
        <v>139</v>
      </c>
    </row>
    <row r="1253" spans="1:13" x14ac:dyDescent="0.3">
      <c r="A1253" t="s">
        <v>52</v>
      </c>
      <c r="B1253">
        <v>3.7107000000000001</v>
      </c>
      <c r="C1253">
        <v>6.6555</v>
      </c>
      <c r="D1253">
        <v>5.7964000000000002</v>
      </c>
      <c r="E1253" t="s">
        <v>15</v>
      </c>
      <c r="F1253" t="s">
        <v>15</v>
      </c>
      <c r="G1253" t="s">
        <v>98</v>
      </c>
      <c r="H1253">
        <v>2020</v>
      </c>
      <c r="I1253">
        <v>12.77</v>
      </c>
      <c r="J1253">
        <v>84.990735000000001</v>
      </c>
      <c r="K1253">
        <v>47.385638999999998</v>
      </c>
      <c r="L1253">
        <v>37.605096000000003</v>
      </c>
      <c r="M1253" t="s">
        <v>131</v>
      </c>
    </row>
    <row r="1254" spans="1:13" x14ac:dyDescent="0.3">
      <c r="A1254" t="s">
        <v>52</v>
      </c>
      <c r="B1254">
        <v>3.7107000000000001</v>
      </c>
      <c r="C1254">
        <v>6.6555</v>
      </c>
      <c r="D1254">
        <v>5.7964000000000002</v>
      </c>
      <c r="E1254" t="s">
        <v>15</v>
      </c>
      <c r="F1254" t="s">
        <v>15</v>
      </c>
      <c r="G1254" t="s">
        <v>100</v>
      </c>
      <c r="H1254">
        <v>2020</v>
      </c>
      <c r="I1254">
        <v>1.1399999999999999</v>
      </c>
      <c r="J1254">
        <v>7.5872699999999993</v>
      </c>
      <c r="K1254">
        <v>4.2301979999999997</v>
      </c>
      <c r="L1254">
        <v>3.3570719999999996</v>
      </c>
      <c r="M1254" t="s">
        <v>132</v>
      </c>
    </row>
    <row r="1255" spans="1:13" x14ac:dyDescent="0.3">
      <c r="A1255" t="s">
        <v>52</v>
      </c>
      <c r="B1255">
        <v>3.7107000000000001</v>
      </c>
      <c r="C1255">
        <v>6.6555</v>
      </c>
      <c r="D1255">
        <v>5.7964000000000002</v>
      </c>
      <c r="E1255" t="s">
        <v>15</v>
      </c>
      <c r="F1255" t="s">
        <v>15</v>
      </c>
      <c r="G1255" t="s">
        <v>101</v>
      </c>
      <c r="H1255">
        <v>2020</v>
      </c>
      <c r="I1255">
        <v>4.21</v>
      </c>
      <c r="J1255">
        <v>28.019655</v>
      </c>
      <c r="K1255">
        <v>15.622047</v>
      </c>
      <c r="L1255">
        <v>12.397608</v>
      </c>
      <c r="M1255" t="s">
        <v>133</v>
      </c>
    </row>
    <row r="1256" spans="1:13" x14ac:dyDescent="0.3">
      <c r="A1256" t="s">
        <v>52</v>
      </c>
      <c r="B1256">
        <v>3.7107000000000001</v>
      </c>
      <c r="C1256">
        <v>6.6555</v>
      </c>
      <c r="D1256">
        <v>5.7964000000000002</v>
      </c>
      <c r="E1256" t="s">
        <v>15</v>
      </c>
      <c r="F1256" t="s">
        <v>15</v>
      </c>
      <c r="G1256" t="s">
        <v>102</v>
      </c>
      <c r="H1256">
        <v>2020</v>
      </c>
      <c r="I1256">
        <v>5.85</v>
      </c>
      <c r="J1256">
        <v>38.934674999999999</v>
      </c>
      <c r="K1256">
        <v>21.707594999999998</v>
      </c>
      <c r="L1256">
        <v>17.227080000000001</v>
      </c>
      <c r="M1256" t="s">
        <v>134</v>
      </c>
    </row>
    <row r="1257" spans="1:13" x14ac:dyDescent="0.3">
      <c r="A1257" t="s">
        <v>52</v>
      </c>
      <c r="B1257">
        <v>3.7107000000000001</v>
      </c>
      <c r="C1257">
        <v>6.6555</v>
      </c>
      <c r="D1257">
        <v>5.7964000000000002</v>
      </c>
      <c r="E1257" t="s">
        <v>15</v>
      </c>
      <c r="F1257" t="s">
        <v>15</v>
      </c>
      <c r="G1257" t="s">
        <v>103</v>
      </c>
      <c r="H1257">
        <v>2020</v>
      </c>
      <c r="I1257">
        <v>0</v>
      </c>
      <c r="J1257">
        <v>0</v>
      </c>
      <c r="K1257">
        <v>0</v>
      </c>
      <c r="L1257">
        <v>0</v>
      </c>
      <c r="M1257" t="s">
        <v>135</v>
      </c>
    </row>
    <row r="1258" spans="1:13" x14ac:dyDescent="0.3">
      <c r="A1258" t="s">
        <v>52</v>
      </c>
      <c r="B1258">
        <v>3.7107000000000001</v>
      </c>
      <c r="C1258">
        <v>6.6555</v>
      </c>
      <c r="D1258">
        <v>5.7964000000000002</v>
      </c>
      <c r="E1258" t="s">
        <v>15</v>
      </c>
      <c r="F1258" t="s">
        <v>15</v>
      </c>
      <c r="G1258" t="s">
        <v>104</v>
      </c>
      <c r="H1258">
        <v>2020</v>
      </c>
      <c r="I1258">
        <v>6.47</v>
      </c>
      <c r="J1258">
        <v>43.061084999999999</v>
      </c>
      <c r="K1258">
        <v>24.008229</v>
      </c>
      <c r="L1258">
        <v>19.052855999999998</v>
      </c>
      <c r="M1258" t="s">
        <v>136</v>
      </c>
    </row>
    <row r="1259" spans="1:13" x14ac:dyDescent="0.3">
      <c r="A1259" t="s">
        <v>52</v>
      </c>
      <c r="B1259">
        <v>3.7107000000000001</v>
      </c>
      <c r="C1259">
        <v>6.6555</v>
      </c>
      <c r="D1259">
        <v>5.7964000000000002</v>
      </c>
      <c r="E1259" t="s">
        <v>15</v>
      </c>
      <c r="F1259" t="s">
        <v>15</v>
      </c>
      <c r="G1259" t="s">
        <v>105</v>
      </c>
      <c r="H1259">
        <v>2020</v>
      </c>
      <c r="I1259">
        <v>5.59</v>
      </c>
      <c r="J1259">
        <v>37.204245</v>
      </c>
      <c r="K1259">
        <v>20.742813000000002</v>
      </c>
      <c r="L1259">
        <v>16.461431999999999</v>
      </c>
      <c r="M1259" t="s">
        <v>137</v>
      </c>
    </row>
    <row r="1260" spans="1:13" x14ac:dyDescent="0.3">
      <c r="A1260" t="s">
        <v>52</v>
      </c>
      <c r="B1260">
        <v>3.7107000000000001</v>
      </c>
      <c r="C1260">
        <v>6.6555</v>
      </c>
      <c r="D1260">
        <v>5.7964000000000002</v>
      </c>
      <c r="E1260" t="s">
        <v>15</v>
      </c>
      <c r="F1260" t="s">
        <v>15</v>
      </c>
      <c r="G1260" t="s">
        <v>106</v>
      </c>
      <c r="H1260">
        <v>2020</v>
      </c>
      <c r="I1260">
        <v>0</v>
      </c>
      <c r="J1260">
        <v>0</v>
      </c>
      <c r="K1260">
        <v>0</v>
      </c>
      <c r="L1260">
        <v>0</v>
      </c>
      <c r="M1260" t="s">
        <v>138</v>
      </c>
    </row>
    <row r="1261" spans="1:13" x14ac:dyDescent="0.3">
      <c r="A1261" t="s">
        <v>52</v>
      </c>
      <c r="B1261">
        <v>3.7107000000000001</v>
      </c>
      <c r="C1261">
        <v>6.6555</v>
      </c>
      <c r="D1261">
        <v>5.7964000000000002</v>
      </c>
      <c r="E1261" t="s">
        <v>15</v>
      </c>
      <c r="F1261" t="s">
        <v>15</v>
      </c>
      <c r="G1261" t="s">
        <v>107</v>
      </c>
      <c r="H1261">
        <v>2021</v>
      </c>
      <c r="I1261">
        <v>3.31</v>
      </c>
      <c r="J1261">
        <v>22.029705</v>
      </c>
      <c r="K1261">
        <v>12.282417000000001</v>
      </c>
      <c r="L1261">
        <v>9.7472879999999993</v>
      </c>
      <c r="M1261" t="s">
        <v>139</v>
      </c>
    </row>
    <row r="1262" spans="1:13" x14ac:dyDescent="0.3">
      <c r="A1262" t="s">
        <v>52</v>
      </c>
      <c r="B1262">
        <v>12.1859</v>
      </c>
      <c r="C1262">
        <v>19.169599999999999</v>
      </c>
      <c r="D1262">
        <v>19.067399999999999</v>
      </c>
      <c r="E1262" t="s">
        <v>16</v>
      </c>
      <c r="F1262" t="s">
        <v>16</v>
      </c>
      <c r="G1262" t="s">
        <v>98</v>
      </c>
      <c r="H1262">
        <v>2020</v>
      </c>
      <c r="I1262">
        <v>0.48</v>
      </c>
      <c r="J1262">
        <v>9.2014079999999989</v>
      </c>
      <c r="K1262">
        <v>5.8492319999999998</v>
      </c>
      <c r="L1262">
        <v>3.3521759999999992</v>
      </c>
      <c r="M1262" t="s">
        <v>131</v>
      </c>
    </row>
    <row r="1263" spans="1:13" x14ac:dyDescent="0.3">
      <c r="A1263" t="s">
        <v>52</v>
      </c>
      <c r="B1263">
        <v>12.1859</v>
      </c>
      <c r="C1263">
        <v>19.169599999999999</v>
      </c>
      <c r="D1263">
        <v>19.067399999999999</v>
      </c>
      <c r="E1263" t="s">
        <v>16</v>
      </c>
      <c r="F1263" t="s">
        <v>16</v>
      </c>
      <c r="G1263" t="s">
        <v>100</v>
      </c>
      <c r="H1263">
        <v>2020</v>
      </c>
      <c r="I1263">
        <v>0</v>
      </c>
      <c r="J1263">
        <v>0</v>
      </c>
      <c r="K1263">
        <v>0</v>
      </c>
      <c r="L1263">
        <v>0</v>
      </c>
      <c r="M1263" t="s">
        <v>132</v>
      </c>
    </row>
    <row r="1264" spans="1:13" x14ac:dyDescent="0.3">
      <c r="A1264" t="s">
        <v>52</v>
      </c>
      <c r="B1264">
        <v>12.1859</v>
      </c>
      <c r="C1264">
        <v>19.169599999999999</v>
      </c>
      <c r="D1264">
        <v>19.067399999999999</v>
      </c>
      <c r="E1264" t="s">
        <v>16</v>
      </c>
      <c r="F1264" t="s">
        <v>16</v>
      </c>
      <c r="G1264" t="s">
        <v>101</v>
      </c>
      <c r="H1264">
        <v>2020</v>
      </c>
      <c r="I1264">
        <v>0</v>
      </c>
      <c r="J1264">
        <v>0</v>
      </c>
      <c r="K1264">
        <v>0</v>
      </c>
      <c r="L1264">
        <v>0</v>
      </c>
      <c r="M1264" t="s">
        <v>133</v>
      </c>
    </row>
    <row r="1265" spans="1:13" x14ac:dyDescent="0.3">
      <c r="A1265" t="s">
        <v>52</v>
      </c>
      <c r="B1265">
        <v>12.1859</v>
      </c>
      <c r="C1265">
        <v>19.169599999999999</v>
      </c>
      <c r="D1265">
        <v>19.067399999999999</v>
      </c>
      <c r="E1265" t="s">
        <v>16</v>
      </c>
      <c r="F1265" t="s">
        <v>16</v>
      </c>
      <c r="G1265" t="s">
        <v>102</v>
      </c>
      <c r="H1265">
        <v>2020</v>
      </c>
      <c r="I1265">
        <v>0.97</v>
      </c>
      <c r="J1265">
        <v>18.594511999999998</v>
      </c>
      <c r="K1265">
        <v>11.820323</v>
      </c>
      <c r="L1265">
        <v>6.774188999999998</v>
      </c>
      <c r="M1265" t="s">
        <v>134</v>
      </c>
    </row>
    <row r="1266" spans="1:13" x14ac:dyDescent="0.3">
      <c r="A1266" t="s">
        <v>52</v>
      </c>
      <c r="B1266">
        <v>12.1859</v>
      </c>
      <c r="C1266">
        <v>19.169599999999999</v>
      </c>
      <c r="D1266">
        <v>19.067399999999999</v>
      </c>
      <c r="E1266" t="s">
        <v>16</v>
      </c>
      <c r="F1266" t="s">
        <v>16</v>
      </c>
      <c r="G1266" t="s">
        <v>103</v>
      </c>
      <c r="H1266">
        <v>2020</v>
      </c>
      <c r="I1266">
        <v>0</v>
      </c>
      <c r="J1266">
        <v>0</v>
      </c>
      <c r="K1266">
        <v>0</v>
      </c>
      <c r="L1266">
        <v>0</v>
      </c>
      <c r="M1266" t="s">
        <v>135</v>
      </c>
    </row>
    <row r="1267" spans="1:13" x14ac:dyDescent="0.3">
      <c r="A1267" t="s">
        <v>52</v>
      </c>
      <c r="B1267">
        <v>12.1859</v>
      </c>
      <c r="C1267">
        <v>19.169599999999999</v>
      </c>
      <c r="D1267">
        <v>19.067399999999999</v>
      </c>
      <c r="E1267" t="s">
        <v>16</v>
      </c>
      <c r="F1267" t="s">
        <v>16</v>
      </c>
      <c r="G1267" t="s">
        <v>104</v>
      </c>
      <c r="H1267">
        <v>2020</v>
      </c>
      <c r="I1267">
        <v>0.08</v>
      </c>
      <c r="J1267">
        <v>1.533568</v>
      </c>
      <c r="K1267">
        <v>0.97487200000000007</v>
      </c>
      <c r="L1267">
        <v>0.55869599999999997</v>
      </c>
      <c r="M1267" t="s">
        <v>136</v>
      </c>
    </row>
    <row r="1268" spans="1:13" x14ac:dyDescent="0.3">
      <c r="A1268" t="s">
        <v>52</v>
      </c>
      <c r="B1268">
        <v>12.1859</v>
      </c>
      <c r="C1268">
        <v>19.169599999999999</v>
      </c>
      <c r="D1268">
        <v>19.067399999999999</v>
      </c>
      <c r="E1268" t="s">
        <v>16</v>
      </c>
      <c r="F1268" t="s">
        <v>16</v>
      </c>
      <c r="G1268" t="s">
        <v>105</v>
      </c>
      <c r="H1268">
        <v>2020</v>
      </c>
      <c r="I1268">
        <v>0</v>
      </c>
      <c r="J1268">
        <v>0</v>
      </c>
      <c r="K1268">
        <v>0</v>
      </c>
      <c r="L1268">
        <v>0</v>
      </c>
      <c r="M1268" t="s">
        <v>137</v>
      </c>
    </row>
    <row r="1269" spans="1:13" x14ac:dyDescent="0.3">
      <c r="A1269" t="s">
        <v>52</v>
      </c>
      <c r="B1269">
        <v>12.1859</v>
      </c>
      <c r="C1269">
        <v>19.169599999999999</v>
      </c>
      <c r="D1269">
        <v>19.067399999999999</v>
      </c>
      <c r="E1269" t="s">
        <v>16</v>
      </c>
      <c r="F1269" t="s">
        <v>16</v>
      </c>
      <c r="G1269" t="s">
        <v>106</v>
      </c>
      <c r="H1269">
        <v>2020</v>
      </c>
      <c r="I1269">
        <v>0</v>
      </c>
      <c r="J1269">
        <v>0</v>
      </c>
      <c r="K1269">
        <v>0</v>
      </c>
      <c r="L1269">
        <v>0</v>
      </c>
      <c r="M1269" t="s">
        <v>138</v>
      </c>
    </row>
    <row r="1270" spans="1:13" x14ac:dyDescent="0.3">
      <c r="A1270" t="s">
        <v>52</v>
      </c>
      <c r="B1270">
        <v>12.1859</v>
      </c>
      <c r="C1270">
        <v>19.169599999999999</v>
      </c>
      <c r="D1270">
        <v>19.067399999999999</v>
      </c>
      <c r="E1270" t="s">
        <v>16</v>
      </c>
      <c r="F1270" t="s">
        <v>16</v>
      </c>
      <c r="G1270" t="s">
        <v>107</v>
      </c>
      <c r="H1270">
        <v>2021</v>
      </c>
      <c r="I1270">
        <v>0</v>
      </c>
      <c r="J1270">
        <v>0</v>
      </c>
      <c r="K1270">
        <v>0</v>
      </c>
      <c r="L1270">
        <v>0</v>
      </c>
      <c r="M1270" t="s">
        <v>139</v>
      </c>
    </row>
    <row r="1271" spans="1:13" x14ac:dyDescent="0.3">
      <c r="A1271" t="s">
        <v>53</v>
      </c>
      <c r="B1271">
        <v>11.9901</v>
      </c>
      <c r="C1271">
        <v>17.239000000000001</v>
      </c>
      <c r="D1271">
        <v>15.5884</v>
      </c>
      <c r="E1271" t="s">
        <v>15</v>
      </c>
      <c r="F1271" t="s">
        <v>15</v>
      </c>
      <c r="G1271" t="s">
        <v>98</v>
      </c>
      <c r="H1271">
        <v>2020</v>
      </c>
      <c r="I1271">
        <v>0</v>
      </c>
      <c r="J1271">
        <v>0</v>
      </c>
      <c r="K1271">
        <v>0</v>
      </c>
      <c r="L1271">
        <v>0</v>
      </c>
      <c r="M1271" t="s">
        <v>131</v>
      </c>
    </row>
    <row r="1272" spans="1:13" x14ac:dyDescent="0.3">
      <c r="A1272" t="s">
        <v>53</v>
      </c>
      <c r="B1272">
        <v>11.9901</v>
      </c>
      <c r="C1272">
        <v>17.239000000000001</v>
      </c>
      <c r="D1272">
        <v>15.5884</v>
      </c>
      <c r="E1272" t="s">
        <v>15</v>
      </c>
      <c r="F1272" t="s">
        <v>15</v>
      </c>
      <c r="G1272" t="s">
        <v>100</v>
      </c>
      <c r="H1272">
        <v>2020</v>
      </c>
      <c r="I1272">
        <v>1.27</v>
      </c>
      <c r="J1272">
        <v>21.893530000000002</v>
      </c>
      <c r="K1272">
        <v>15.227427</v>
      </c>
      <c r="L1272">
        <v>6.6661030000000014</v>
      </c>
      <c r="M1272" t="s">
        <v>132</v>
      </c>
    </row>
    <row r="1273" spans="1:13" x14ac:dyDescent="0.3">
      <c r="A1273" t="s">
        <v>53</v>
      </c>
      <c r="B1273">
        <v>11.9901</v>
      </c>
      <c r="C1273">
        <v>17.239000000000001</v>
      </c>
      <c r="D1273">
        <v>15.5884</v>
      </c>
      <c r="E1273" t="s">
        <v>15</v>
      </c>
      <c r="F1273" t="s">
        <v>15</v>
      </c>
      <c r="G1273" t="s">
        <v>101</v>
      </c>
      <c r="H1273">
        <v>2020</v>
      </c>
      <c r="I1273">
        <v>1.02</v>
      </c>
      <c r="J1273">
        <v>17.583780000000001</v>
      </c>
      <c r="K1273">
        <v>12.229902000000001</v>
      </c>
      <c r="L1273">
        <v>5.3538779999999999</v>
      </c>
      <c r="M1273" t="s">
        <v>133</v>
      </c>
    </row>
    <row r="1274" spans="1:13" x14ac:dyDescent="0.3">
      <c r="A1274" t="s">
        <v>53</v>
      </c>
      <c r="B1274">
        <v>11.9901</v>
      </c>
      <c r="C1274">
        <v>17.239000000000001</v>
      </c>
      <c r="D1274">
        <v>15.5884</v>
      </c>
      <c r="E1274" t="s">
        <v>15</v>
      </c>
      <c r="F1274" t="s">
        <v>15</v>
      </c>
      <c r="G1274" t="s">
        <v>102</v>
      </c>
      <c r="H1274">
        <v>2020</v>
      </c>
      <c r="I1274">
        <v>1.61</v>
      </c>
      <c r="J1274">
        <v>27.754790000000003</v>
      </c>
      <c r="K1274">
        <v>19.304061000000001</v>
      </c>
      <c r="L1274">
        <v>8.4507290000000026</v>
      </c>
      <c r="M1274" t="s">
        <v>134</v>
      </c>
    </row>
    <row r="1275" spans="1:13" x14ac:dyDescent="0.3">
      <c r="A1275" t="s">
        <v>53</v>
      </c>
      <c r="B1275">
        <v>11.9901</v>
      </c>
      <c r="C1275">
        <v>17.239000000000001</v>
      </c>
      <c r="D1275">
        <v>15.5884</v>
      </c>
      <c r="E1275" t="s">
        <v>15</v>
      </c>
      <c r="F1275" t="s">
        <v>15</v>
      </c>
      <c r="G1275" t="s">
        <v>103</v>
      </c>
      <c r="H1275">
        <v>2020</v>
      </c>
      <c r="I1275">
        <v>0</v>
      </c>
      <c r="J1275">
        <v>0</v>
      </c>
      <c r="K1275">
        <v>0</v>
      </c>
      <c r="L1275">
        <v>0</v>
      </c>
      <c r="M1275" t="s">
        <v>135</v>
      </c>
    </row>
    <row r="1276" spans="1:13" x14ac:dyDescent="0.3">
      <c r="A1276" t="s">
        <v>53</v>
      </c>
      <c r="B1276">
        <v>11.9901</v>
      </c>
      <c r="C1276">
        <v>17.239000000000001</v>
      </c>
      <c r="D1276">
        <v>15.5884</v>
      </c>
      <c r="E1276" t="s">
        <v>15</v>
      </c>
      <c r="F1276" t="s">
        <v>15</v>
      </c>
      <c r="G1276" t="s">
        <v>104</v>
      </c>
      <c r="H1276">
        <v>2020</v>
      </c>
      <c r="I1276">
        <v>0</v>
      </c>
      <c r="J1276">
        <v>0</v>
      </c>
      <c r="K1276">
        <v>0</v>
      </c>
      <c r="L1276">
        <v>0</v>
      </c>
      <c r="M1276" t="s">
        <v>136</v>
      </c>
    </row>
    <row r="1277" spans="1:13" x14ac:dyDescent="0.3">
      <c r="A1277" t="s">
        <v>53</v>
      </c>
      <c r="B1277">
        <v>11.9901</v>
      </c>
      <c r="C1277">
        <v>17.239000000000001</v>
      </c>
      <c r="D1277">
        <v>15.5884</v>
      </c>
      <c r="E1277" t="s">
        <v>15</v>
      </c>
      <c r="F1277" t="s">
        <v>15</v>
      </c>
      <c r="G1277" t="s">
        <v>105</v>
      </c>
      <c r="H1277">
        <v>2020</v>
      </c>
      <c r="I1277">
        <v>0</v>
      </c>
      <c r="J1277">
        <v>0</v>
      </c>
      <c r="K1277">
        <v>0</v>
      </c>
      <c r="L1277">
        <v>0</v>
      </c>
      <c r="M1277" t="s">
        <v>137</v>
      </c>
    </row>
    <row r="1278" spans="1:13" x14ac:dyDescent="0.3">
      <c r="A1278" t="s">
        <v>53</v>
      </c>
      <c r="B1278">
        <v>11.9901</v>
      </c>
      <c r="C1278">
        <v>17.239000000000001</v>
      </c>
      <c r="D1278">
        <v>15.5884</v>
      </c>
      <c r="E1278" t="s">
        <v>15</v>
      </c>
      <c r="F1278" t="s">
        <v>15</v>
      </c>
      <c r="G1278" t="s">
        <v>106</v>
      </c>
      <c r="H1278">
        <v>2020</v>
      </c>
      <c r="I1278">
        <v>0</v>
      </c>
      <c r="J1278">
        <v>0</v>
      </c>
      <c r="K1278">
        <v>0</v>
      </c>
      <c r="L1278">
        <v>0</v>
      </c>
      <c r="M1278" t="s">
        <v>138</v>
      </c>
    </row>
    <row r="1279" spans="1:13" x14ac:dyDescent="0.3">
      <c r="A1279" t="s">
        <v>53</v>
      </c>
      <c r="B1279">
        <v>11.9901</v>
      </c>
      <c r="C1279">
        <v>17.239000000000001</v>
      </c>
      <c r="D1279">
        <v>15.5884</v>
      </c>
      <c r="E1279" t="s">
        <v>15</v>
      </c>
      <c r="F1279" t="s">
        <v>15</v>
      </c>
      <c r="G1279" t="s">
        <v>107</v>
      </c>
      <c r="H1279">
        <v>2021</v>
      </c>
      <c r="I1279">
        <v>0.13</v>
      </c>
      <c r="J1279">
        <v>2.2410700000000001</v>
      </c>
      <c r="K1279">
        <v>1.558713</v>
      </c>
      <c r="L1279">
        <v>0.6823570000000001</v>
      </c>
      <c r="M1279" t="s">
        <v>139</v>
      </c>
    </row>
    <row r="1280" spans="1:13" x14ac:dyDescent="0.3">
      <c r="A1280" t="s">
        <v>53</v>
      </c>
      <c r="B1280">
        <v>8.6682000000000006</v>
      </c>
      <c r="C1280">
        <v>11.6119</v>
      </c>
      <c r="D1280">
        <v>11.629099999999999</v>
      </c>
      <c r="E1280" t="s">
        <v>16</v>
      </c>
      <c r="F1280" t="s">
        <v>16</v>
      </c>
      <c r="G1280" t="s">
        <v>98</v>
      </c>
      <c r="H1280">
        <v>2020</v>
      </c>
      <c r="I1280">
        <v>12.42</v>
      </c>
      <c r="J1280">
        <v>144.219798</v>
      </c>
      <c r="K1280">
        <v>107.65904400000001</v>
      </c>
      <c r="L1280">
        <v>36.560753999999989</v>
      </c>
      <c r="M1280" t="s">
        <v>131</v>
      </c>
    </row>
    <row r="1281" spans="1:13" x14ac:dyDescent="0.3">
      <c r="A1281" t="s">
        <v>53</v>
      </c>
      <c r="B1281">
        <v>8.6682000000000006</v>
      </c>
      <c r="C1281">
        <v>11.6119</v>
      </c>
      <c r="D1281">
        <v>11.629099999999999</v>
      </c>
      <c r="E1281" t="s">
        <v>16</v>
      </c>
      <c r="F1281" t="s">
        <v>16</v>
      </c>
      <c r="G1281" t="s">
        <v>100</v>
      </c>
      <c r="H1281">
        <v>2020</v>
      </c>
      <c r="I1281">
        <v>4.8099999999999996</v>
      </c>
      <c r="J1281">
        <v>55.853238999999995</v>
      </c>
      <c r="K1281">
        <v>41.694041999999996</v>
      </c>
      <c r="L1281">
        <v>14.159196999999999</v>
      </c>
      <c r="M1281" t="s">
        <v>132</v>
      </c>
    </row>
    <row r="1282" spans="1:13" x14ac:dyDescent="0.3">
      <c r="A1282" t="s">
        <v>53</v>
      </c>
      <c r="B1282">
        <v>8.6682000000000006</v>
      </c>
      <c r="C1282">
        <v>11.6119</v>
      </c>
      <c r="D1282">
        <v>11.629099999999999</v>
      </c>
      <c r="E1282" t="s">
        <v>16</v>
      </c>
      <c r="F1282" t="s">
        <v>16</v>
      </c>
      <c r="G1282" t="s">
        <v>101</v>
      </c>
      <c r="H1282">
        <v>2020</v>
      </c>
      <c r="I1282">
        <v>1.2</v>
      </c>
      <c r="J1282">
        <v>13.934279999999999</v>
      </c>
      <c r="K1282">
        <v>10.40184</v>
      </c>
      <c r="L1282">
        <v>3.5324399999999994</v>
      </c>
      <c r="M1282" t="s">
        <v>133</v>
      </c>
    </row>
    <row r="1283" spans="1:13" x14ac:dyDescent="0.3">
      <c r="A1283" t="s">
        <v>53</v>
      </c>
      <c r="B1283">
        <v>8.6682000000000006</v>
      </c>
      <c r="C1283">
        <v>11.6119</v>
      </c>
      <c r="D1283">
        <v>11.629099999999999</v>
      </c>
      <c r="E1283" t="s">
        <v>16</v>
      </c>
      <c r="F1283" t="s">
        <v>16</v>
      </c>
      <c r="G1283" t="s">
        <v>102</v>
      </c>
      <c r="H1283">
        <v>2020</v>
      </c>
      <c r="I1283">
        <v>4</v>
      </c>
      <c r="J1283">
        <v>46.447600000000001</v>
      </c>
      <c r="K1283">
        <v>34.672800000000002</v>
      </c>
      <c r="L1283">
        <v>11.774799999999999</v>
      </c>
      <c r="M1283" t="s">
        <v>134</v>
      </c>
    </row>
    <row r="1284" spans="1:13" x14ac:dyDescent="0.3">
      <c r="A1284" t="s">
        <v>53</v>
      </c>
      <c r="B1284">
        <v>8.6682000000000006</v>
      </c>
      <c r="C1284">
        <v>11.6119</v>
      </c>
      <c r="D1284">
        <v>11.629099999999999</v>
      </c>
      <c r="E1284" t="s">
        <v>16</v>
      </c>
      <c r="F1284" t="s">
        <v>16</v>
      </c>
      <c r="G1284" t="s">
        <v>103</v>
      </c>
      <c r="H1284">
        <v>2020</v>
      </c>
      <c r="I1284">
        <v>1.1599999999999999</v>
      </c>
      <c r="J1284">
        <v>13.469804</v>
      </c>
      <c r="K1284">
        <v>10.055111999999999</v>
      </c>
      <c r="L1284">
        <v>3.4146920000000005</v>
      </c>
      <c r="M1284" t="s">
        <v>135</v>
      </c>
    </row>
    <row r="1285" spans="1:13" x14ac:dyDescent="0.3">
      <c r="A1285" t="s">
        <v>53</v>
      </c>
      <c r="B1285">
        <v>8.6682000000000006</v>
      </c>
      <c r="C1285">
        <v>11.6119</v>
      </c>
      <c r="D1285">
        <v>11.629099999999999</v>
      </c>
      <c r="E1285" t="s">
        <v>16</v>
      </c>
      <c r="F1285" t="s">
        <v>16</v>
      </c>
      <c r="G1285" t="s">
        <v>104</v>
      </c>
      <c r="H1285">
        <v>2020</v>
      </c>
      <c r="I1285">
        <v>0</v>
      </c>
      <c r="J1285">
        <v>0</v>
      </c>
      <c r="K1285">
        <v>0</v>
      </c>
      <c r="L1285">
        <v>0</v>
      </c>
      <c r="M1285" t="s">
        <v>136</v>
      </c>
    </row>
    <row r="1286" spans="1:13" x14ac:dyDescent="0.3">
      <c r="A1286" t="s">
        <v>53</v>
      </c>
      <c r="B1286">
        <v>8.6682000000000006</v>
      </c>
      <c r="C1286">
        <v>11.6119</v>
      </c>
      <c r="D1286">
        <v>11.629099999999999</v>
      </c>
      <c r="E1286" t="s">
        <v>16</v>
      </c>
      <c r="F1286" t="s">
        <v>16</v>
      </c>
      <c r="G1286" t="s">
        <v>105</v>
      </c>
      <c r="H1286">
        <v>2020</v>
      </c>
      <c r="I1286">
        <v>4.5999999999999996</v>
      </c>
      <c r="J1286">
        <v>53.414739999999995</v>
      </c>
      <c r="K1286">
        <v>39.873719999999999</v>
      </c>
      <c r="L1286">
        <v>13.541019999999996</v>
      </c>
      <c r="M1286" t="s">
        <v>137</v>
      </c>
    </row>
    <row r="1287" spans="1:13" x14ac:dyDescent="0.3">
      <c r="A1287" t="s">
        <v>53</v>
      </c>
      <c r="B1287">
        <v>8.6682000000000006</v>
      </c>
      <c r="C1287">
        <v>11.6119</v>
      </c>
      <c r="D1287">
        <v>11.629099999999999</v>
      </c>
      <c r="E1287" t="s">
        <v>16</v>
      </c>
      <c r="F1287" t="s">
        <v>16</v>
      </c>
      <c r="G1287" t="s">
        <v>106</v>
      </c>
      <c r="H1287">
        <v>2020</v>
      </c>
      <c r="I1287">
        <v>4.2</v>
      </c>
      <c r="J1287">
        <v>48.769980000000004</v>
      </c>
      <c r="K1287">
        <v>36.406440000000003</v>
      </c>
      <c r="L1287">
        <v>12.36354</v>
      </c>
      <c r="M1287" t="s">
        <v>138</v>
      </c>
    </row>
    <row r="1288" spans="1:13" x14ac:dyDescent="0.3">
      <c r="A1288" t="s">
        <v>53</v>
      </c>
      <c r="B1288">
        <v>8.6682000000000006</v>
      </c>
      <c r="C1288">
        <v>11.6119</v>
      </c>
      <c r="D1288">
        <v>11.629099999999999</v>
      </c>
      <c r="E1288" t="s">
        <v>16</v>
      </c>
      <c r="F1288" t="s">
        <v>16</v>
      </c>
      <c r="G1288" t="s">
        <v>107</v>
      </c>
      <c r="H1288">
        <v>2021</v>
      </c>
      <c r="I1288">
        <v>3.07</v>
      </c>
      <c r="J1288">
        <v>35.648533</v>
      </c>
      <c r="K1288">
        <v>26.611374000000001</v>
      </c>
      <c r="L1288">
        <v>9.0371589999999991</v>
      </c>
      <c r="M1288" t="s">
        <v>139</v>
      </c>
    </row>
    <row r="1289" spans="1:13" x14ac:dyDescent="0.3">
      <c r="A1289" t="s">
        <v>54</v>
      </c>
      <c r="B1289">
        <v>1.7319</v>
      </c>
      <c r="C1289">
        <v>2.8395000000000001</v>
      </c>
      <c r="D1289">
        <v>3.0847000000000002</v>
      </c>
      <c r="E1289" t="s">
        <v>115</v>
      </c>
      <c r="F1289" t="s">
        <v>115</v>
      </c>
      <c r="G1289" t="s">
        <v>98</v>
      </c>
      <c r="H1289">
        <v>2020</v>
      </c>
      <c r="I1289">
        <v>1.65</v>
      </c>
      <c r="J1289">
        <v>4.6851750000000001</v>
      </c>
      <c r="K1289">
        <v>2.8576349999999997</v>
      </c>
      <c r="L1289">
        <v>1.8275400000000004</v>
      </c>
      <c r="M1289" t="s">
        <v>131</v>
      </c>
    </row>
    <row r="1290" spans="1:13" x14ac:dyDescent="0.3">
      <c r="A1290" t="s">
        <v>54</v>
      </c>
      <c r="B1290">
        <v>1.7319</v>
      </c>
      <c r="C1290">
        <v>2.8395000000000001</v>
      </c>
      <c r="D1290">
        <v>3.0847000000000002</v>
      </c>
      <c r="E1290" t="s">
        <v>115</v>
      </c>
      <c r="F1290" t="s">
        <v>115</v>
      </c>
      <c r="G1290" t="s">
        <v>100</v>
      </c>
      <c r="H1290">
        <v>2020</v>
      </c>
      <c r="I1290">
        <v>0</v>
      </c>
      <c r="J1290">
        <v>0</v>
      </c>
      <c r="K1290">
        <v>0</v>
      </c>
      <c r="L1290">
        <v>0</v>
      </c>
      <c r="M1290" t="s">
        <v>132</v>
      </c>
    </row>
    <row r="1291" spans="1:13" x14ac:dyDescent="0.3">
      <c r="A1291" t="s">
        <v>54</v>
      </c>
      <c r="B1291">
        <v>1.7319</v>
      </c>
      <c r="C1291">
        <v>2.8395000000000001</v>
      </c>
      <c r="D1291">
        <v>3.0847000000000002</v>
      </c>
      <c r="E1291" t="s">
        <v>115</v>
      </c>
      <c r="F1291" t="s">
        <v>115</v>
      </c>
      <c r="G1291" t="s">
        <v>101</v>
      </c>
      <c r="H1291">
        <v>2020</v>
      </c>
      <c r="I1291">
        <v>2.75</v>
      </c>
      <c r="J1291">
        <v>7.8086250000000001</v>
      </c>
      <c r="K1291">
        <v>4.7627249999999997</v>
      </c>
      <c r="L1291">
        <v>3.0459000000000005</v>
      </c>
      <c r="M1291" t="s">
        <v>133</v>
      </c>
    </row>
    <row r="1292" spans="1:13" x14ac:dyDescent="0.3">
      <c r="A1292" t="s">
        <v>54</v>
      </c>
      <c r="B1292">
        <v>1.7319</v>
      </c>
      <c r="C1292">
        <v>2.8395000000000001</v>
      </c>
      <c r="D1292">
        <v>3.0847000000000002</v>
      </c>
      <c r="E1292" t="s">
        <v>115</v>
      </c>
      <c r="F1292" t="s">
        <v>115</v>
      </c>
      <c r="G1292" t="s">
        <v>102</v>
      </c>
      <c r="H1292">
        <v>2020</v>
      </c>
      <c r="I1292">
        <v>9.5299999999999994</v>
      </c>
      <c r="J1292">
        <v>27.060434999999998</v>
      </c>
      <c r="K1292">
        <v>16.505006999999999</v>
      </c>
      <c r="L1292">
        <v>10.555427999999999</v>
      </c>
      <c r="M1292" t="s">
        <v>134</v>
      </c>
    </row>
    <row r="1293" spans="1:13" x14ac:dyDescent="0.3">
      <c r="A1293" t="s">
        <v>54</v>
      </c>
      <c r="B1293">
        <v>1.7319</v>
      </c>
      <c r="C1293">
        <v>2.8395000000000001</v>
      </c>
      <c r="D1293">
        <v>3.0847000000000002</v>
      </c>
      <c r="E1293" t="s">
        <v>115</v>
      </c>
      <c r="F1293" t="s">
        <v>115</v>
      </c>
      <c r="G1293" t="s">
        <v>103</v>
      </c>
      <c r="H1293">
        <v>2020</v>
      </c>
      <c r="I1293">
        <v>1.21</v>
      </c>
      <c r="J1293">
        <v>3.4357950000000002</v>
      </c>
      <c r="K1293">
        <v>2.095599</v>
      </c>
      <c r="L1293">
        <v>1.3401960000000002</v>
      </c>
      <c r="M1293" t="s">
        <v>135</v>
      </c>
    </row>
    <row r="1294" spans="1:13" x14ac:dyDescent="0.3">
      <c r="A1294" t="s">
        <v>54</v>
      </c>
      <c r="B1294">
        <v>1.7319</v>
      </c>
      <c r="C1294">
        <v>2.8395000000000001</v>
      </c>
      <c r="D1294">
        <v>3.0847000000000002</v>
      </c>
      <c r="E1294" t="s">
        <v>115</v>
      </c>
      <c r="F1294" t="s">
        <v>115</v>
      </c>
      <c r="G1294" t="s">
        <v>104</v>
      </c>
      <c r="H1294">
        <v>2020</v>
      </c>
      <c r="I1294">
        <v>1.83</v>
      </c>
      <c r="J1294">
        <v>5.1962850000000005</v>
      </c>
      <c r="K1294">
        <v>3.1693770000000003</v>
      </c>
      <c r="L1294">
        <v>2.0269080000000002</v>
      </c>
      <c r="M1294" t="s">
        <v>136</v>
      </c>
    </row>
    <row r="1295" spans="1:13" x14ac:dyDescent="0.3">
      <c r="A1295" t="s">
        <v>54</v>
      </c>
      <c r="B1295">
        <v>1.7319</v>
      </c>
      <c r="C1295">
        <v>2.8395000000000001</v>
      </c>
      <c r="D1295">
        <v>3.0847000000000002</v>
      </c>
      <c r="E1295" t="s">
        <v>115</v>
      </c>
      <c r="F1295" t="s">
        <v>115</v>
      </c>
      <c r="G1295" t="s">
        <v>105</v>
      </c>
      <c r="H1295">
        <v>2020</v>
      </c>
      <c r="I1295">
        <v>0.34</v>
      </c>
      <c r="J1295">
        <v>0.96543000000000012</v>
      </c>
      <c r="K1295">
        <v>0.58884600000000009</v>
      </c>
      <c r="L1295">
        <v>0.37658400000000003</v>
      </c>
      <c r="M1295" t="s">
        <v>137</v>
      </c>
    </row>
    <row r="1296" spans="1:13" x14ac:dyDescent="0.3">
      <c r="A1296" t="s">
        <v>54</v>
      </c>
      <c r="B1296">
        <v>1.7319</v>
      </c>
      <c r="C1296">
        <v>2.8395000000000001</v>
      </c>
      <c r="D1296">
        <v>3.0847000000000002</v>
      </c>
      <c r="E1296" t="s">
        <v>115</v>
      </c>
      <c r="F1296" t="s">
        <v>115</v>
      </c>
      <c r="G1296" t="s">
        <v>106</v>
      </c>
      <c r="H1296">
        <v>2020</v>
      </c>
      <c r="I1296">
        <v>3.24</v>
      </c>
      <c r="J1296">
        <v>9.1999800000000018</v>
      </c>
      <c r="K1296">
        <v>5.6113560000000007</v>
      </c>
      <c r="L1296">
        <v>3.5886240000000011</v>
      </c>
      <c r="M1296" t="s">
        <v>138</v>
      </c>
    </row>
    <row r="1297" spans="1:13" x14ac:dyDescent="0.3">
      <c r="A1297" t="s">
        <v>54</v>
      </c>
      <c r="B1297">
        <v>1.7319</v>
      </c>
      <c r="C1297">
        <v>2.8395000000000001</v>
      </c>
      <c r="D1297">
        <v>3.0847000000000002</v>
      </c>
      <c r="E1297" t="s">
        <v>115</v>
      </c>
      <c r="F1297" t="s">
        <v>115</v>
      </c>
      <c r="G1297" t="s">
        <v>107</v>
      </c>
      <c r="H1297">
        <v>2021</v>
      </c>
      <c r="I1297">
        <v>0</v>
      </c>
      <c r="J1297">
        <v>0</v>
      </c>
      <c r="K1297">
        <v>0</v>
      </c>
      <c r="L1297">
        <v>0</v>
      </c>
      <c r="M1297" t="s">
        <v>139</v>
      </c>
    </row>
    <row r="1298" spans="1:13" x14ac:dyDescent="0.3">
      <c r="A1298" t="s">
        <v>54</v>
      </c>
      <c r="B1298">
        <v>9.5770999999999997</v>
      </c>
      <c r="C1298">
        <v>15.3962</v>
      </c>
      <c r="D1298">
        <v>0</v>
      </c>
      <c r="E1298" t="s">
        <v>116</v>
      </c>
      <c r="F1298" t="s">
        <v>116</v>
      </c>
      <c r="G1298" t="s">
        <v>98</v>
      </c>
      <c r="H1298">
        <v>2020</v>
      </c>
      <c r="I1298">
        <v>0</v>
      </c>
      <c r="J1298">
        <v>0</v>
      </c>
      <c r="K1298">
        <v>0</v>
      </c>
      <c r="L1298">
        <v>0</v>
      </c>
      <c r="M1298" t="s">
        <v>131</v>
      </c>
    </row>
    <row r="1299" spans="1:13" x14ac:dyDescent="0.3">
      <c r="A1299" t="s">
        <v>54</v>
      </c>
      <c r="B1299">
        <v>9.5770999999999997</v>
      </c>
      <c r="C1299">
        <v>15.3962</v>
      </c>
      <c r="D1299">
        <v>0</v>
      </c>
      <c r="E1299" t="s">
        <v>116</v>
      </c>
      <c r="F1299" t="s">
        <v>116</v>
      </c>
      <c r="G1299" t="s">
        <v>100</v>
      </c>
      <c r="H1299">
        <v>2020</v>
      </c>
      <c r="I1299">
        <v>0</v>
      </c>
      <c r="J1299">
        <v>0</v>
      </c>
      <c r="K1299">
        <v>0</v>
      </c>
      <c r="L1299">
        <v>0</v>
      </c>
      <c r="M1299" t="s">
        <v>132</v>
      </c>
    </row>
    <row r="1300" spans="1:13" x14ac:dyDescent="0.3">
      <c r="A1300" t="s">
        <v>54</v>
      </c>
      <c r="B1300">
        <v>9.5770999999999997</v>
      </c>
      <c r="C1300">
        <v>15.3962</v>
      </c>
      <c r="D1300">
        <v>0</v>
      </c>
      <c r="E1300" t="s">
        <v>116</v>
      </c>
      <c r="F1300" t="s">
        <v>116</v>
      </c>
      <c r="G1300" t="s">
        <v>101</v>
      </c>
      <c r="H1300">
        <v>2020</v>
      </c>
      <c r="I1300">
        <v>2.02</v>
      </c>
      <c r="J1300">
        <v>31.100324000000001</v>
      </c>
      <c r="K1300">
        <v>19.345742000000001</v>
      </c>
      <c r="L1300">
        <v>11.754581999999999</v>
      </c>
      <c r="M1300" t="s">
        <v>133</v>
      </c>
    </row>
    <row r="1301" spans="1:13" x14ac:dyDescent="0.3">
      <c r="A1301" t="s">
        <v>54</v>
      </c>
      <c r="B1301">
        <v>9.5770999999999997</v>
      </c>
      <c r="C1301">
        <v>15.3962</v>
      </c>
      <c r="D1301">
        <v>0</v>
      </c>
      <c r="E1301" t="s">
        <v>116</v>
      </c>
      <c r="F1301" t="s">
        <v>116</v>
      </c>
      <c r="G1301" t="s">
        <v>102</v>
      </c>
      <c r="H1301">
        <v>2020</v>
      </c>
      <c r="I1301">
        <v>6.76</v>
      </c>
      <c r="J1301">
        <v>104.078312</v>
      </c>
      <c r="K1301">
        <v>64.741196000000002</v>
      </c>
      <c r="L1301">
        <v>39.337115999999995</v>
      </c>
      <c r="M1301" t="s">
        <v>134</v>
      </c>
    </row>
    <row r="1302" spans="1:13" x14ac:dyDescent="0.3">
      <c r="A1302" t="s">
        <v>54</v>
      </c>
      <c r="B1302">
        <v>9.5770999999999997</v>
      </c>
      <c r="C1302">
        <v>15.3962</v>
      </c>
      <c r="D1302">
        <v>0</v>
      </c>
      <c r="E1302" t="s">
        <v>116</v>
      </c>
      <c r="F1302" t="s">
        <v>116</v>
      </c>
      <c r="G1302" t="s">
        <v>103</v>
      </c>
      <c r="H1302">
        <v>2020</v>
      </c>
      <c r="I1302">
        <v>6</v>
      </c>
      <c r="J1302">
        <v>92.377200000000002</v>
      </c>
      <c r="K1302">
        <v>57.462599999999995</v>
      </c>
      <c r="L1302">
        <v>34.914600000000007</v>
      </c>
      <c r="M1302" t="s">
        <v>135</v>
      </c>
    </row>
    <row r="1303" spans="1:13" x14ac:dyDescent="0.3">
      <c r="A1303" t="s">
        <v>54</v>
      </c>
      <c r="B1303">
        <v>9.5770999999999997</v>
      </c>
      <c r="C1303">
        <v>15.3962</v>
      </c>
      <c r="D1303">
        <v>0</v>
      </c>
      <c r="E1303" t="s">
        <v>116</v>
      </c>
      <c r="F1303" t="s">
        <v>116</v>
      </c>
      <c r="G1303" t="s">
        <v>104</v>
      </c>
      <c r="H1303">
        <v>2020</v>
      </c>
      <c r="I1303">
        <v>0.56000000000000005</v>
      </c>
      <c r="J1303">
        <v>8.6218720000000015</v>
      </c>
      <c r="K1303">
        <v>5.3631760000000002</v>
      </c>
      <c r="L1303">
        <v>3.2586960000000014</v>
      </c>
      <c r="M1303" t="s">
        <v>136</v>
      </c>
    </row>
    <row r="1304" spans="1:13" x14ac:dyDescent="0.3">
      <c r="A1304" t="s">
        <v>54</v>
      </c>
      <c r="B1304">
        <v>9.5770999999999997</v>
      </c>
      <c r="C1304">
        <v>15.3962</v>
      </c>
      <c r="D1304">
        <v>0</v>
      </c>
      <c r="E1304" t="s">
        <v>116</v>
      </c>
      <c r="F1304" t="s">
        <v>116</v>
      </c>
      <c r="G1304" t="s">
        <v>105</v>
      </c>
      <c r="H1304">
        <v>2020</v>
      </c>
      <c r="I1304">
        <v>1.18</v>
      </c>
      <c r="J1304">
        <v>18.167515999999999</v>
      </c>
      <c r="K1304">
        <v>11.300977999999999</v>
      </c>
      <c r="L1304">
        <v>6.8665380000000003</v>
      </c>
      <c r="M1304" t="s">
        <v>137</v>
      </c>
    </row>
    <row r="1305" spans="1:13" x14ac:dyDescent="0.3">
      <c r="A1305" t="s">
        <v>54</v>
      </c>
      <c r="B1305">
        <v>9.5770999999999997</v>
      </c>
      <c r="C1305">
        <v>15.3962</v>
      </c>
      <c r="D1305">
        <v>0</v>
      </c>
      <c r="E1305" t="s">
        <v>116</v>
      </c>
      <c r="F1305" t="s">
        <v>116</v>
      </c>
      <c r="G1305" t="s">
        <v>106</v>
      </c>
      <c r="H1305">
        <v>2020</v>
      </c>
      <c r="I1305">
        <v>0</v>
      </c>
      <c r="J1305">
        <v>0</v>
      </c>
      <c r="K1305">
        <v>0</v>
      </c>
      <c r="L1305">
        <v>0</v>
      </c>
      <c r="M1305" t="s">
        <v>138</v>
      </c>
    </row>
    <row r="1306" spans="1:13" x14ac:dyDescent="0.3">
      <c r="A1306" t="s">
        <v>54</v>
      </c>
      <c r="B1306">
        <v>9.5770999999999997</v>
      </c>
      <c r="C1306">
        <v>15.3962</v>
      </c>
      <c r="D1306">
        <v>0</v>
      </c>
      <c r="E1306" t="s">
        <v>116</v>
      </c>
      <c r="F1306" t="s">
        <v>116</v>
      </c>
      <c r="G1306" t="s">
        <v>107</v>
      </c>
      <c r="H1306">
        <v>2021</v>
      </c>
      <c r="I1306">
        <v>1.6</v>
      </c>
      <c r="J1306">
        <v>24.633920000000003</v>
      </c>
      <c r="K1306">
        <v>15.323360000000001</v>
      </c>
      <c r="L1306">
        <v>9.3105600000000024</v>
      </c>
      <c r="M1306" t="s">
        <v>139</v>
      </c>
    </row>
    <row r="1307" spans="1:13" x14ac:dyDescent="0.3">
      <c r="A1307" t="s">
        <v>54</v>
      </c>
      <c r="B1307">
        <v>5.8661000000000003</v>
      </c>
      <c r="C1307">
        <v>7.8102</v>
      </c>
      <c r="D1307">
        <v>8.2123000000000008</v>
      </c>
      <c r="E1307" t="s">
        <v>112</v>
      </c>
      <c r="F1307" t="s">
        <v>112</v>
      </c>
      <c r="G1307" t="s">
        <v>98</v>
      </c>
      <c r="H1307">
        <v>2020</v>
      </c>
      <c r="I1307">
        <v>7.33</v>
      </c>
      <c r="J1307">
        <v>57.248766000000003</v>
      </c>
      <c r="K1307">
        <v>42.998513000000003</v>
      </c>
      <c r="L1307">
        <v>14.250253000000001</v>
      </c>
      <c r="M1307" t="s">
        <v>131</v>
      </c>
    </row>
    <row r="1308" spans="1:13" x14ac:dyDescent="0.3">
      <c r="A1308" t="s">
        <v>54</v>
      </c>
      <c r="B1308">
        <v>5.8661000000000003</v>
      </c>
      <c r="C1308">
        <v>7.8102</v>
      </c>
      <c r="D1308">
        <v>8.2123000000000008</v>
      </c>
      <c r="E1308" t="s">
        <v>112</v>
      </c>
      <c r="F1308" t="s">
        <v>112</v>
      </c>
      <c r="G1308" t="s">
        <v>100</v>
      </c>
      <c r="H1308">
        <v>2020</v>
      </c>
      <c r="I1308">
        <v>0</v>
      </c>
      <c r="J1308">
        <v>0</v>
      </c>
      <c r="K1308">
        <v>0</v>
      </c>
      <c r="L1308">
        <v>0</v>
      </c>
      <c r="M1308" t="s">
        <v>132</v>
      </c>
    </row>
    <row r="1309" spans="1:13" x14ac:dyDescent="0.3">
      <c r="A1309" t="s">
        <v>54</v>
      </c>
      <c r="B1309">
        <v>5.8661000000000003</v>
      </c>
      <c r="C1309">
        <v>7.8102</v>
      </c>
      <c r="D1309">
        <v>8.2123000000000008</v>
      </c>
      <c r="E1309" t="s">
        <v>112</v>
      </c>
      <c r="F1309" t="s">
        <v>112</v>
      </c>
      <c r="G1309" t="s">
        <v>101</v>
      </c>
      <c r="H1309">
        <v>2020</v>
      </c>
      <c r="I1309">
        <v>26.44</v>
      </c>
      <c r="J1309">
        <v>206.501688</v>
      </c>
      <c r="K1309">
        <v>155.09968400000002</v>
      </c>
      <c r="L1309">
        <v>51.402003999999977</v>
      </c>
      <c r="M1309" t="s">
        <v>133</v>
      </c>
    </row>
    <row r="1310" spans="1:13" x14ac:dyDescent="0.3">
      <c r="A1310" t="s">
        <v>54</v>
      </c>
      <c r="B1310">
        <v>5.8661000000000003</v>
      </c>
      <c r="C1310">
        <v>7.8102</v>
      </c>
      <c r="D1310">
        <v>8.2123000000000008</v>
      </c>
      <c r="E1310" t="s">
        <v>112</v>
      </c>
      <c r="F1310" t="s">
        <v>112</v>
      </c>
      <c r="G1310" t="s">
        <v>102</v>
      </c>
      <c r="H1310">
        <v>2020</v>
      </c>
      <c r="I1310">
        <v>0</v>
      </c>
      <c r="J1310">
        <v>0</v>
      </c>
      <c r="K1310">
        <v>0</v>
      </c>
      <c r="L1310">
        <v>0</v>
      </c>
      <c r="M1310" t="s">
        <v>134</v>
      </c>
    </row>
    <row r="1311" spans="1:13" x14ac:dyDescent="0.3">
      <c r="A1311" t="s">
        <v>54</v>
      </c>
      <c r="B1311">
        <v>5.8661000000000003</v>
      </c>
      <c r="C1311">
        <v>7.8102</v>
      </c>
      <c r="D1311">
        <v>8.2123000000000008</v>
      </c>
      <c r="E1311" t="s">
        <v>112</v>
      </c>
      <c r="F1311" t="s">
        <v>112</v>
      </c>
      <c r="G1311" t="s">
        <v>103</v>
      </c>
      <c r="H1311">
        <v>2020</v>
      </c>
      <c r="I1311">
        <v>8.84</v>
      </c>
      <c r="J1311">
        <v>69.042168000000004</v>
      </c>
      <c r="K1311">
        <v>51.856324000000001</v>
      </c>
      <c r="L1311">
        <v>17.185844000000003</v>
      </c>
      <c r="M1311" t="s">
        <v>135</v>
      </c>
    </row>
    <row r="1312" spans="1:13" x14ac:dyDescent="0.3">
      <c r="A1312" t="s">
        <v>54</v>
      </c>
      <c r="B1312">
        <v>5.8661000000000003</v>
      </c>
      <c r="C1312">
        <v>7.8102</v>
      </c>
      <c r="D1312">
        <v>8.2123000000000008</v>
      </c>
      <c r="E1312" t="s">
        <v>112</v>
      </c>
      <c r="F1312" t="s">
        <v>112</v>
      </c>
      <c r="G1312" t="s">
        <v>104</v>
      </c>
      <c r="H1312">
        <v>2020</v>
      </c>
      <c r="I1312">
        <v>9.1</v>
      </c>
      <c r="J1312">
        <v>71.072819999999993</v>
      </c>
      <c r="K1312">
        <v>53.381509999999999</v>
      </c>
      <c r="L1312">
        <v>17.691309999999994</v>
      </c>
      <c r="M1312" t="s">
        <v>136</v>
      </c>
    </row>
    <row r="1313" spans="1:13" x14ac:dyDescent="0.3">
      <c r="A1313" t="s">
        <v>54</v>
      </c>
      <c r="B1313">
        <v>5.8661000000000003</v>
      </c>
      <c r="C1313">
        <v>7.8102</v>
      </c>
      <c r="D1313">
        <v>8.2123000000000008</v>
      </c>
      <c r="E1313" t="s">
        <v>112</v>
      </c>
      <c r="F1313" t="s">
        <v>112</v>
      </c>
      <c r="G1313" t="s">
        <v>105</v>
      </c>
      <c r="H1313">
        <v>2020</v>
      </c>
      <c r="I1313">
        <v>5.76</v>
      </c>
      <c r="J1313">
        <v>44.986751999999996</v>
      </c>
      <c r="K1313">
        <v>33.788736</v>
      </c>
      <c r="L1313">
        <v>11.198015999999996</v>
      </c>
      <c r="M1313" t="s">
        <v>137</v>
      </c>
    </row>
    <row r="1314" spans="1:13" x14ac:dyDescent="0.3">
      <c r="A1314" t="s">
        <v>54</v>
      </c>
      <c r="B1314">
        <v>5.8661000000000003</v>
      </c>
      <c r="C1314">
        <v>7.8102</v>
      </c>
      <c r="D1314">
        <v>8.2123000000000008</v>
      </c>
      <c r="E1314" t="s">
        <v>112</v>
      </c>
      <c r="F1314" t="s">
        <v>112</v>
      </c>
      <c r="G1314" t="s">
        <v>106</v>
      </c>
      <c r="H1314">
        <v>2020</v>
      </c>
      <c r="I1314">
        <v>3.92</v>
      </c>
      <c r="J1314">
        <v>30.615984000000001</v>
      </c>
      <c r="K1314">
        <v>22.995112000000002</v>
      </c>
      <c r="L1314">
        <v>7.6208719999999985</v>
      </c>
      <c r="M1314" t="s">
        <v>138</v>
      </c>
    </row>
    <row r="1315" spans="1:13" x14ac:dyDescent="0.3">
      <c r="A1315" t="s">
        <v>54</v>
      </c>
      <c r="B1315">
        <v>5.8661000000000003</v>
      </c>
      <c r="C1315">
        <v>7.8102</v>
      </c>
      <c r="D1315">
        <v>8.2123000000000008</v>
      </c>
      <c r="E1315" t="s">
        <v>112</v>
      </c>
      <c r="F1315" t="s">
        <v>112</v>
      </c>
      <c r="G1315" t="s">
        <v>107</v>
      </c>
      <c r="H1315">
        <v>2021</v>
      </c>
      <c r="I1315">
        <v>6.07</v>
      </c>
      <c r="J1315">
        <v>47.407914000000005</v>
      </c>
      <c r="K1315">
        <v>35.607227000000002</v>
      </c>
      <c r="L1315">
        <v>11.800687000000003</v>
      </c>
      <c r="M1315" t="s">
        <v>139</v>
      </c>
    </row>
    <row r="1316" spans="1:13" x14ac:dyDescent="0.3">
      <c r="A1316" t="s">
        <v>55</v>
      </c>
      <c r="B1316">
        <v>0.51539999999999997</v>
      </c>
      <c r="C1316">
        <v>1.0696000000000001</v>
      </c>
      <c r="D1316">
        <v>0.94089999999999996</v>
      </c>
      <c r="E1316" t="s">
        <v>16</v>
      </c>
      <c r="F1316" t="s">
        <v>16</v>
      </c>
      <c r="G1316" t="s">
        <v>98</v>
      </c>
      <c r="H1316">
        <v>2020</v>
      </c>
      <c r="I1316">
        <v>0.94</v>
      </c>
      <c r="J1316">
        <v>1.0054240000000001</v>
      </c>
      <c r="K1316">
        <v>0.48447599999999996</v>
      </c>
      <c r="L1316">
        <v>0.52094800000000019</v>
      </c>
      <c r="M1316" t="s">
        <v>131</v>
      </c>
    </row>
    <row r="1317" spans="1:13" x14ac:dyDescent="0.3">
      <c r="A1317" t="s">
        <v>55</v>
      </c>
      <c r="B1317">
        <v>0.51539999999999997</v>
      </c>
      <c r="C1317">
        <v>1.0696000000000001</v>
      </c>
      <c r="D1317">
        <v>0.94089999999999996</v>
      </c>
      <c r="E1317" t="s">
        <v>16</v>
      </c>
      <c r="F1317" t="s">
        <v>16</v>
      </c>
      <c r="G1317" t="s">
        <v>100</v>
      </c>
      <c r="H1317">
        <v>2020</v>
      </c>
      <c r="I1317">
        <v>0.28000000000000003</v>
      </c>
      <c r="J1317">
        <v>0.29948800000000003</v>
      </c>
      <c r="K1317">
        <v>0.144312</v>
      </c>
      <c r="L1317">
        <v>0.15517600000000004</v>
      </c>
      <c r="M1317" t="s">
        <v>132</v>
      </c>
    </row>
    <row r="1318" spans="1:13" x14ac:dyDescent="0.3">
      <c r="A1318" t="s">
        <v>55</v>
      </c>
      <c r="B1318">
        <v>0.51539999999999997</v>
      </c>
      <c r="C1318">
        <v>1.0696000000000001</v>
      </c>
      <c r="D1318">
        <v>0.94089999999999996</v>
      </c>
      <c r="E1318" t="s">
        <v>16</v>
      </c>
      <c r="F1318" t="s">
        <v>16</v>
      </c>
      <c r="G1318" t="s">
        <v>101</v>
      </c>
      <c r="H1318">
        <v>2020</v>
      </c>
      <c r="I1318">
        <v>1.02</v>
      </c>
      <c r="J1318">
        <v>1.0909920000000002</v>
      </c>
      <c r="K1318">
        <v>0.52570799999999995</v>
      </c>
      <c r="L1318">
        <v>0.56528400000000023</v>
      </c>
      <c r="M1318" t="s">
        <v>133</v>
      </c>
    </row>
    <row r="1319" spans="1:13" x14ac:dyDescent="0.3">
      <c r="A1319" t="s">
        <v>55</v>
      </c>
      <c r="B1319">
        <v>0.51539999999999997</v>
      </c>
      <c r="C1319">
        <v>1.0696000000000001</v>
      </c>
      <c r="D1319">
        <v>0.94089999999999996</v>
      </c>
      <c r="E1319" t="s">
        <v>16</v>
      </c>
      <c r="F1319" t="s">
        <v>16</v>
      </c>
      <c r="G1319" t="s">
        <v>102</v>
      </c>
      <c r="H1319">
        <v>2020</v>
      </c>
      <c r="I1319">
        <v>5.0599999999999996</v>
      </c>
      <c r="J1319">
        <v>5.4121760000000005</v>
      </c>
      <c r="K1319">
        <v>2.6079239999999997</v>
      </c>
      <c r="L1319">
        <v>2.8042520000000009</v>
      </c>
      <c r="M1319" t="s">
        <v>134</v>
      </c>
    </row>
    <row r="1320" spans="1:13" x14ac:dyDescent="0.3">
      <c r="A1320" t="s">
        <v>55</v>
      </c>
      <c r="B1320">
        <v>0.51539999999999997</v>
      </c>
      <c r="C1320">
        <v>1.0696000000000001</v>
      </c>
      <c r="D1320">
        <v>0.94089999999999996</v>
      </c>
      <c r="E1320" t="s">
        <v>16</v>
      </c>
      <c r="F1320" t="s">
        <v>16</v>
      </c>
      <c r="G1320" t="s">
        <v>103</v>
      </c>
      <c r="H1320">
        <v>2020</v>
      </c>
      <c r="I1320">
        <v>2.06</v>
      </c>
      <c r="J1320">
        <v>2.2033760000000004</v>
      </c>
      <c r="K1320">
        <v>1.0617239999999999</v>
      </c>
      <c r="L1320">
        <v>1.1416520000000006</v>
      </c>
      <c r="M1320" t="s">
        <v>135</v>
      </c>
    </row>
    <row r="1321" spans="1:13" x14ac:dyDescent="0.3">
      <c r="A1321" t="s">
        <v>55</v>
      </c>
      <c r="B1321">
        <v>0.51539999999999997</v>
      </c>
      <c r="C1321">
        <v>1.0696000000000001</v>
      </c>
      <c r="D1321">
        <v>0.94089999999999996</v>
      </c>
      <c r="E1321" t="s">
        <v>16</v>
      </c>
      <c r="F1321" t="s">
        <v>16</v>
      </c>
      <c r="G1321" t="s">
        <v>104</v>
      </c>
      <c r="H1321">
        <v>2020</v>
      </c>
      <c r="I1321">
        <v>0</v>
      </c>
      <c r="J1321">
        <v>0</v>
      </c>
      <c r="K1321">
        <v>0</v>
      </c>
      <c r="L1321">
        <v>0</v>
      </c>
      <c r="M1321" t="s">
        <v>136</v>
      </c>
    </row>
    <row r="1322" spans="1:13" x14ac:dyDescent="0.3">
      <c r="A1322" t="s">
        <v>55</v>
      </c>
      <c r="B1322">
        <v>0.51539999999999997</v>
      </c>
      <c r="C1322">
        <v>1.0696000000000001</v>
      </c>
      <c r="D1322">
        <v>0.94089999999999996</v>
      </c>
      <c r="E1322" t="s">
        <v>16</v>
      </c>
      <c r="F1322" t="s">
        <v>16</v>
      </c>
      <c r="G1322" t="s">
        <v>105</v>
      </c>
      <c r="H1322">
        <v>2020</v>
      </c>
      <c r="I1322">
        <v>0.96</v>
      </c>
      <c r="J1322">
        <v>1.0268160000000002</v>
      </c>
      <c r="K1322">
        <v>0.49478399999999995</v>
      </c>
      <c r="L1322">
        <v>0.53203200000000028</v>
      </c>
      <c r="M1322" t="s">
        <v>137</v>
      </c>
    </row>
    <row r="1323" spans="1:13" x14ac:dyDescent="0.3">
      <c r="A1323" t="s">
        <v>55</v>
      </c>
      <c r="B1323">
        <v>0.51539999999999997</v>
      </c>
      <c r="C1323">
        <v>1.0696000000000001</v>
      </c>
      <c r="D1323">
        <v>0.94089999999999996</v>
      </c>
      <c r="E1323" t="s">
        <v>16</v>
      </c>
      <c r="F1323" t="s">
        <v>16</v>
      </c>
      <c r="G1323" t="s">
        <v>106</v>
      </c>
      <c r="H1323">
        <v>2020</v>
      </c>
      <c r="I1323">
        <v>0.09</v>
      </c>
      <c r="J1323">
        <v>9.6264000000000002E-2</v>
      </c>
      <c r="K1323">
        <v>4.6385999999999997E-2</v>
      </c>
      <c r="L1323">
        <v>4.9878000000000006E-2</v>
      </c>
      <c r="M1323" t="s">
        <v>138</v>
      </c>
    </row>
    <row r="1324" spans="1:13" x14ac:dyDescent="0.3">
      <c r="A1324" t="s">
        <v>55</v>
      </c>
      <c r="B1324">
        <v>0.51539999999999997</v>
      </c>
      <c r="C1324">
        <v>1.0696000000000001</v>
      </c>
      <c r="D1324">
        <v>0.94089999999999996</v>
      </c>
      <c r="E1324" t="s">
        <v>16</v>
      </c>
      <c r="F1324" t="s">
        <v>16</v>
      </c>
      <c r="G1324" t="s">
        <v>107</v>
      </c>
      <c r="H1324">
        <v>2021</v>
      </c>
      <c r="I1324">
        <v>0.74</v>
      </c>
      <c r="J1324">
        <v>0.7915040000000001</v>
      </c>
      <c r="K1324">
        <v>0.38139599999999996</v>
      </c>
      <c r="L1324">
        <v>0.41010800000000014</v>
      </c>
      <c r="M1324" t="s">
        <v>139</v>
      </c>
    </row>
    <row r="1325" spans="1:13" x14ac:dyDescent="0.3">
      <c r="A1325" t="s">
        <v>55</v>
      </c>
      <c r="B1325">
        <v>0.54490000000000005</v>
      </c>
      <c r="C1325">
        <v>0.99690000000000001</v>
      </c>
      <c r="D1325">
        <v>0</v>
      </c>
      <c r="E1325" t="s">
        <v>115</v>
      </c>
      <c r="F1325" t="s">
        <v>115</v>
      </c>
      <c r="G1325" t="s">
        <v>98</v>
      </c>
      <c r="H1325">
        <v>2020</v>
      </c>
      <c r="I1325">
        <v>2.2799999999999998</v>
      </c>
      <c r="J1325">
        <v>2.272932</v>
      </c>
      <c r="K1325">
        <v>1.242372</v>
      </c>
      <c r="L1325">
        <v>1.0305599999999999</v>
      </c>
      <c r="M1325" t="s">
        <v>131</v>
      </c>
    </row>
    <row r="1326" spans="1:13" x14ac:dyDescent="0.3">
      <c r="A1326" t="s">
        <v>55</v>
      </c>
      <c r="B1326">
        <v>0.54490000000000005</v>
      </c>
      <c r="C1326">
        <v>0.99690000000000001</v>
      </c>
      <c r="D1326">
        <v>0</v>
      </c>
      <c r="E1326" t="s">
        <v>115</v>
      </c>
      <c r="F1326" t="s">
        <v>115</v>
      </c>
      <c r="G1326" t="s">
        <v>100</v>
      </c>
      <c r="H1326">
        <v>2020</v>
      </c>
      <c r="I1326">
        <v>0</v>
      </c>
      <c r="J1326">
        <v>0</v>
      </c>
      <c r="K1326">
        <v>0</v>
      </c>
      <c r="L1326">
        <v>0</v>
      </c>
      <c r="M1326" t="s">
        <v>132</v>
      </c>
    </row>
    <row r="1327" spans="1:13" x14ac:dyDescent="0.3">
      <c r="A1327" t="s">
        <v>55</v>
      </c>
      <c r="B1327">
        <v>0.54490000000000005</v>
      </c>
      <c r="C1327">
        <v>0.99690000000000001</v>
      </c>
      <c r="D1327">
        <v>0</v>
      </c>
      <c r="E1327" t="s">
        <v>115</v>
      </c>
      <c r="F1327" t="s">
        <v>115</v>
      </c>
      <c r="G1327" t="s">
        <v>101</v>
      </c>
      <c r="H1327">
        <v>2020</v>
      </c>
      <c r="I1327">
        <v>3.15</v>
      </c>
      <c r="J1327">
        <v>3.1402350000000001</v>
      </c>
      <c r="K1327">
        <v>1.7164350000000002</v>
      </c>
      <c r="L1327">
        <v>1.4238</v>
      </c>
      <c r="M1327" t="s">
        <v>133</v>
      </c>
    </row>
    <row r="1328" spans="1:13" x14ac:dyDescent="0.3">
      <c r="A1328" t="s">
        <v>55</v>
      </c>
      <c r="B1328">
        <v>0.54490000000000005</v>
      </c>
      <c r="C1328">
        <v>0.99690000000000001</v>
      </c>
      <c r="D1328">
        <v>0</v>
      </c>
      <c r="E1328" t="s">
        <v>115</v>
      </c>
      <c r="F1328" t="s">
        <v>115</v>
      </c>
      <c r="G1328" t="s">
        <v>102</v>
      </c>
      <c r="H1328">
        <v>2020</v>
      </c>
      <c r="I1328">
        <v>1.87</v>
      </c>
      <c r="J1328">
        <v>1.8642030000000001</v>
      </c>
      <c r="K1328">
        <v>1.0189630000000001</v>
      </c>
      <c r="L1328">
        <v>0.84523999999999999</v>
      </c>
      <c r="M1328" t="s">
        <v>134</v>
      </c>
    </row>
    <row r="1329" spans="1:13" x14ac:dyDescent="0.3">
      <c r="A1329" t="s">
        <v>55</v>
      </c>
      <c r="B1329">
        <v>0.54490000000000005</v>
      </c>
      <c r="C1329">
        <v>0.99690000000000001</v>
      </c>
      <c r="D1329">
        <v>0</v>
      </c>
      <c r="E1329" t="s">
        <v>115</v>
      </c>
      <c r="F1329" t="s">
        <v>115</v>
      </c>
      <c r="G1329" t="s">
        <v>103</v>
      </c>
      <c r="H1329">
        <v>2020</v>
      </c>
      <c r="I1329">
        <v>0</v>
      </c>
      <c r="J1329">
        <v>0</v>
      </c>
      <c r="K1329">
        <v>0</v>
      </c>
      <c r="L1329">
        <v>0</v>
      </c>
      <c r="M1329" t="s">
        <v>135</v>
      </c>
    </row>
    <row r="1330" spans="1:13" x14ac:dyDescent="0.3">
      <c r="A1330" t="s">
        <v>55</v>
      </c>
      <c r="B1330">
        <v>0.54490000000000005</v>
      </c>
      <c r="C1330">
        <v>0.99690000000000001</v>
      </c>
      <c r="D1330">
        <v>0</v>
      </c>
      <c r="E1330" t="s">
        <v>115</v>
      </c>
      <c r="F1330" t="s">
        <v>115</v>
      </c>
      <c r="G1330" t="s">
        <v>104</v>
      </c>
      <c r="H1330">
        <v>2020</v>
      </c>
      <c r="I1330">
        <v>0</v>
      </c>
      <c r="J1330">
        <v>0</v>
      </c>
      <c r="K1330">
        <v>0</v>
      </c>
      <c r="L1330">
        <v>0</v>
      </c>
      <c r="M1330" t="s">
        <v>136</v>
      </c>
    </row>
    <row r="1331" spans="1:13" x14ac:dyDescent="0.3">
      <c r="A1331" t="s">
        <v>55</v>
      </c>
      <c r="B1331">
        <v>0.54490000000000005</v>
      </c>
      <c r="C1331">
        <v>0.99690000000000001</v>
      </c>
      <c r="D1331">
        <v>0</v>
      </c>
      <c r="E1331" t="s">
        <v>115</v>
      </c>
      <c r="F1331" t="s">
        <v>115</v>
      </c>
      <c r="G1331" t="s">
        <v>105</v>
      </c>
      <c r="H1331">
        <v>2020</v>
      </c>
      <c r="I1331">
        <v>0.52</v>
      </c>
      <c r="J1331">
        <v>0.51838800000000007</v>
      </c>
      <c r="K1331">
        <v>0.28334800000000004</v>
      </c>
      <c r="L1331">
        <v>0.23504000000000003</v>
      </c>
      <c r="M1331" t="s">
        <v>137</v>
      </c>
    </row>
    <row r="1332" spans="1:13" x14ac:dyDescent="0.3">
      <c r="A1332" t="s">
        <v>55</v>
      </c>
      <c r="B1332">
        <v>0.54490000000000005</v>
      </c>
      <c r="C1332">
        <v>0.99690000000000001</v>
      </c>
      <c r="D1332">
        <v>0</v>
      </c>
      <c r="E1332" t="s">
        <v>115</v>
      </c>
      <c r="F1332" t="s">
        <v>115</v>
      </c>
      <c r="G1332" t="s">
        <v>106</v>
      </c>
      <c r="H1332">
        <v>2020</v>
      </c>
      <c r="I1332">
        <v>1.24</v>
      </c>
      <c r="J1332">
        <v>1.236156</v>
      </c>
      <c r="K1332">
        <v>0.67567600000000005</v>
      </c>
      <c r="L1332">
        <v>0.56047999999999998</v>
      </c>
      <c r="M1332" t="s">
        <v>138</v>
      </c>
    </row>
    <row r="1333" spans="1:13" x14ac:dyDescent="0.3">
      <c r="A1333" t="s">
        <v>55</v>
      </c>
      <c r="B1333">
        <v>0.54490000000000005</v>
      </c>
      <c r="C1333">
        <v>0.99690000000000001</v>
      </c>
      <c r="D1333">
        <v>0</v>
      </c>
      <c r="E1333" t="s">
        <v>115</v>
      </c>
      <c r="F1333" t="s">
        <v>115</v>
      </c>
      <c r="G1333" t="s">
        <v>107</v>
      </c>
      <c r="H1333">
        <v>2021</v>
      </c>
      <c r="I1333">
        <v>0.43</v>
      </c>
      <c r="J1333">
        <v>0.42866700000000002</v>
      </c>
      <c r="K1333">
        <v>0.23430700000000002</v>
      </c>
      <c r="L1333">
        <v>0.19436</v>
      </c>
      <c r="M1333" t="s">
        <v>139</v>
      </c>
    </row>
    <row r="1334" spans="1:13" x14ac:dyDescent="0.3">
      <c r="A1334" t="s">
        <v>55</v>
      </c>
      <c r="B1334">
        <v>0.12870000000000001</v>
      </c>
      <c r="C1334">
        <v>0.21829999999999999</v>
      </c>
      <c r="D1334">
        <v>0</v>
      </c>
      <c r="E1334" t="s">
        <v>116</v>
      </c>
      <c r="F1334" t="s">
        <v>116</v>
      </c>
      <c r="G1334" t="s">
        <v>98</v>
      </c>
      <c r="H1334">
        <v>2020</v>
      </c>
      <c r="I1334">
        <v>0</v>
      </c>
      <c r="J1334">
        <v>0</v>
      </c>
      <c r="K1334">
        <v>0</v>
      </c>
      <c r="L1334">
        <v>0</v>
      </c>
      <c r="M1334" t="s">
        <v>131</v>
      </c>
    </row>
    <row r="1335" spans="1:13" x14ac:dyDescent="0.3">
      <c r="A1335" t="s">
        <v>55</v>
      </c>
      <c r="B1335">
        <v>0.12870000000000001</v>
      </c>
      <c r="C1335">
        <v>0.21829999999999999</v>
      </c>
      <c r="D1335">
        <v>0</v>
      </c>
      <c r="E1335" t="s">
        <v>116</v>
      </c>
      <c r="F1335" t="s">
        <v>116</v>
      </c>
      <c r="G1335" t="s">
        <v>100</v>
      </c>
      <c r="H1335">
        <v>2020</v>
      </c>
      <c r="I1335">
        <v>0</v>
      </c>
      <c r="J1335">
        <v>0</v>
      </c>
      <c r="K1335">
        <v>0</v>
      </c>
      <c r="L1335">
        <v>0</v>
      </c>
      <c r="M1335" t="s">
        <v>132</v>
      </c>
    </row>
    <row r="1336" spans="1:13" x14ac:dyDescent="0.3">
      <c r="A1336" t="s">
        <v>55</v>
      </c>
      <c r="B1336">
        <v>0.12870000000000001</v>
      </c>
      <c r="C1336">
        <v>0.21829999999999999</v>
      </c>
      <c r="D1336">
        <v>0</v>
      </c>
      <c r="E1336" t="s">
        <v>116</v>
      </c>
      <c r="F1336" t="s">
        <v>116</v>
      </c>
      <c r="G1336" t="s">
        <v>101</v>
      </c>
      <c r="H1336">
        <v>2020</v>
      </c>
      <c r="I1336">
        <v>0</v>
      </c>
      <c r="J1336">
        <v>0</v>
      </c>
      <c r="K1336">
        <v>0</v>
      </c>
      <c r="L1336">
        <v>0</v>
      </c>
      <c r="M1336" t="s">
        <v>133</v>
      </c>
    </row>
    <row r="1337" spans="1:13" x14ac:dyDescent="0.3">
      <c r="A1337" t="s">
        <v>55</v>
      </c>
      <c r="B1337">
        <v>0.12870000000000001</v>
      </c>
      <c r="C1337">
        <v>0.21829999999999999</v>
      </c>
      <c r="D1337">
        <v>0</v>
      </c>
      <c r="E1337" t="s">
        <v>116</v>
      </c>
      <c r="F1337" t="s">
        <v>116</v>
      </c>
      <c r="G1337" t="s">
        <v>102</v>
      </c>
      <c r="H1337">
        <v>2020</v>
      </c>
      <c r="I1337">
        <v>0</v>
      </c>
      <c r="J1337">
        <v>0</v>
      </c>
      <c r="K1337">
        <v>0</v>
      </c>
      <c r="L1337">
        <v>0</v>
      </c>
      <c r="M1337" t="s">
        <v>134</v>
      </c>
    </row>
    <row r="1338" spans="1:13" x14ac:dyDescent="0.3">
      <c r="A1338" t="s">
        <v>55</v>
      </c>
      <c r="B1338">
        <v>0.12870000000000001</v>
      </c>
      <c r="C1338">
        <v>0.21829999999999999</v>
      </c>
      <c r="D1338">
        <v>0</v>
      </c>
      <c r="E1338" t="s">
        <v>116</v>
      </c>
      <c r="F1338" t="s">
        <v>116</v>
      </c>
      <c r="G1338" t="s">
        <v>103</v>
      </c>
      <c r="H1338">
        <v>2020</v>
      </c>
      <c r="I1338">
        <v>0</v>
      </c>
      <c r="J1338">
        <v>0</v>
      </c>
      <c r="K1338">
        <v>0</v>
      </c>
      <c r="L1338">
        <v>0</v>
      </c>
      <c r="M1338" t="s">
        <v>135</v>
      </c>
    </row>
    <row r="1339" spans="1:13" x14ac:dyDescent="0.3">
      <c r="A1339" t="s">
        <v>55</v>
      </c>
      <c r="B1339">
        <v>0.12870000000000001</v>
      </c>
      <c r="C1339">
        <v>0.21829999999999999</v>
      </c>
      <c r="D1339">
        <v>0</v>
      </c>
      <c r="E1339" t="s">
        <v>116</v>
      </c>
      <c r="F1339" t="s">
        <v>116</v>
      </c>
      <c r="G1339" t="s">
        <v>104</v>
      </c>
      <c r="H1339">
        <v>2020</v>
      </c>
      <c r="I1339">
        <v>0</v>
      </c>
      <c r="J1339">
        <v>0</v>
      </c>
      <c r="K1339">
        <v>0</v>
      </c>
      <c r="L1339">
        <v>0</v>
      </c>
      <c r="M1339" t="s">
        <v>136</v>
      </c>
    </row>
    <row r="1340" spans="1:13" x14ac:dyDescent="0.3">
      <c r="A1340" t="s">
        <v>55</v>
      </c>
      <c r="B1340">
        <v>0.12870000000000001</v>
      </c>
      <c r="C1340">
        <v>0.21829999999999999</v>
      </c>
      <c r="D1340">
        <v>0</v>
      </c>
      <c r="E1340" t="s">
        <v>116</v>
      </c>
      <c r="F1340" t="s">
        <v>116</v>
      </c>
      <c r="G1340" t="s">
        <v>105</v>
      </c>
      <c r="H1340">
        <v>2020</v>
      </c>
      <c r="I1340">
        <v>0</v>
      </c>
      <c r="J1340">
        <v>0</v>
      </c>
      <c r="K1340">
        <v>0</v>
      </c>
      <c r="L1340">
        <v>0</v>
      </c>
      <c r="M1340" t="s">
        <v>137</v>
      </c>
    </row>
    <row r="1341" spans="1:13" x14ac:dyDescent="0.3">
      <c r="A1341" t="s">
        <v>55</v>
      </c>
      <c r="B1341">
        <v>0.12870000000000001</v>
      </c>
      <c r="C1341">
        <v>0.21829999999999999</v>
      </c>
      <c r="D1341">
        <v>0</v>
      </c>
      <c r="E1341" t="s">
        <v>116</v>
      </c>
      <c r="F1341" t="s">
        <v>116</v>
      </c>
      <c r="G1341" t="s">
        <v>106</v>
      </c>
      <c r="H1341">
        <v>2020</v>
      </c>
      <c r="I1341">
        <v>0.28999999999999998</v>
      </c>
      <c r="J1341">
        <v>6.3306999999999988E-2</v>
      </c>
      <c r="K1341">
        <v>3.7323000000000002E-2</v>
      </c>
      <c r="L1341">
        <v>2.5983999999999986E-2</v>
      </c>
      <c r="M1341" t="s">
        <v>138</v>
      </c>
    </row>
    <row r="1342" spans="1:13" x14ac:dyDescent="0.3">
      <c r="A1342" t="s">
        <v>55</v>
      </c>
      <c r="B1342">
        <v>0.12870000000000001</v>
      </c>
      <c r="C1342">
        <v>0.21829999999999999</v>
      </c>
      <c r="D1342">
        <v>0</v>
      </c>
      <c r="E1342" t="s">
        <v>116</v>
      </c>
      <c r="F1342" t="s">
        <v>116</v>
      </c>
      <c r="G1342" t="s">
        <v>107</v>
      </c>
      <c r="H1342">
        <v>2021</v>
      </c>
      <c r="I1342">
        <v>0</v>
      </c>
      <c r="J1342">
        <v>0</v>
      </c>
      <c r="K1342">
        <v>0</v>
      </c>
      <c r="L1342">
        <v>0</v>
      </c>
      <c r="M1342" t="s">
        <v>139</v>
      </c>
    </row>
    <row r="1343" spans="1:13" x14ac:dyDescent="0.3">
      <c r="A1343" t="s">
        <v>55</v>
      </c>
      <c r="B1343">
        <v>0.58069999999999999</v>
      </c>
      <c r="C1343">
        <v>1.1163000000000001</v>
      </c>
      <c r="D1343">
        <v>1.1140000000000001</v>
      </c>
      <c r="E1343" t="s">
        <v>112</v>
      </c>
      <c r="F1343" t="s">
        <v>112</v>
      </c>
      <c r="G1343" t="s">
        <v>98</v>
      </c>
      <c r="H1343">
        <v>2020</v>
      </c>
      <c r="I1343">
        <v>0.06</v>
      </c>
      <c r="J1343">
        <v>6.6977999999999996E-2</v>
      </c>
      <c r="K1343">
        <v>3.4841999999999998E-2</v>
      </c>
      <c r="L1343">
        <v>3.2135999999999998E-2</v>
      </c>
      <c r="M1343" t="s">
        <v>131</v>
      </c>
    </row>
    <row r="1344" spans="1:13" x14ac:dyDescent="0.3">
      <c r="A1344" t="s">
        <v>55</v>
      </c>
      <c r="B1344">
        <v>0.58069999999999999</v>
      </c>
      <c r="C1344">
        <v>1.1163000000000001</v>
      </c>
      <c r="D1344">
        <v>1.1140000000000001</v>
      </c>
      <c r="E1344" t="s">
        <v>112</v>
      </c>
      <c r="F1344" t="s">
        <v>112</v>
      </c>
      <c r="G1344" t="s">
        <v>100</v>
      </c>
      <c r="H1344">
        <v>2020</v>
      </c>
      <c r="I1344">
        <v>0</v>
      </c>
      <c r="J1344">
        <v>0</v>
      </c>
      <c r="K1344">
        <v>0</v>
      </c>
      <c r="L1344">
        <v>0</v>
      </c>
      <c r="M1344" t="s">
        <v>132</v>
      </c>
    </row>
    <row r="1345" spans="1:13" x14ac:dyDescent="0.3">
      <c r="A1345" t="s">
        <v>55</v>
      </c>
      <c r="B1345">
        <v>0.58069999999999999</v>
      </c>
      <c r="C1345">
        <v>1.1163000000000001</v>
      </c>
      <c r="D1345">
        <v>1.1140000000000001</v>
      </c>
      <c r="E1345" t="s">
        <v>112</v>
      </c>
      <c r="F1345" t="s">
        <v>112</v>
      </c>
      <c r="G1345" t="s">
        <v>101</v>
      </c>
      <c r="H1345">
        <v>2020</v>
      </c>
      <c r="I1345">
        <v>0</v>
      </c>
      <c r="J1345">
        <v>0</v>
      </c>
      <c r="K1345">
        <v>0</v>
      </c>
      <c r="L1345">
        <v>0</v>
      </c>
      <c r="M1345" t="s">
        <v>133</v>
      </c>
    </row>
    <row r="1346" spans="1:13" x14ac:dyDescent="0.3">
      <c r="A1346" t="s">
        <v>55</v>
      </c>
      <c r="B1346">
        <v>0.58069999999999999</v>
      </c>
      <c r="C1346">
        <v>1.1163000000000001</v>
      </c>
      <c r="D1346">
        <v>1.1140000000000001</v>
      </c>
      <c r="E1346" t="s">
        <v>112</v>
      </c>
      <c r="F1346" t="s">
        <v>112</v>
      </c>
      <c r="G1346" t="s">
        <v>102</v>
      </c>
      <c r="H1346">
        <v>2020</v>
      </c>
      <c r="I1346">
        <v>0</v>
      </c>
      <c r="J1346">
        <v>0</v>
      </c>
      <c r="K1346">
        <v>0</v>
      </c>
      <c r="L1346">
        <v>0</v>
      </c>
      <c r="M1346" t="s">
        <v>134</v>
      </c>
    </row>
    <row r="1347" spans="1:13" x14ac:dyDescent="0.3">
      <c r="A1347" t="s">
        <v>55</v>
      </c>
      <c r="B1347">
        <v>0.58069999999999999</v>
      </c>
      <c r="C1347">
        <v>1.1163000000000001</v>
      </c>
      <c r="D1347">
        <v>1.1140000000000001</v>
      </c>
      <c r="E1347" t="s">
        <v>112</v>
      </c>
      <c r="F1347" t="s">
        <v>112</v>
      </c>
      <c r="G1347" t="s">
        <v>103</v>
      </c>
      <c r="H1347">
        <v>2020</v>
      </c>
      <c r="I1347">
        <v>0</v>
      </c>
      <c r="J1347">
        <v>0</v>
      </c>
      <c r="K1347">
        <v>0</v>
      </c>
      <c r="L1347">
        <v>0</v>
      </c>
      <c r="M1347" t="s">
        <v>135</v>
      </c>
    </row>
    <row r="1348" spans="1:13" x14ac:dyDescent="0.3">
      <c r="A1348" t="s">
        <v>55</v>
      </c>
      <c r="B1348">
        <v>0.58069999999999999</v>
      </c>
      <c r="C1348">
        <v>1.1163000000000001</v>
      </c>
      <c r="D1348">
        <v>1.1140000000000001</v>
      </c>
      <c r="E1348" t="s">
        <v>112</v>
      </c>
      <c r="F1348" t="s">
        <v>112</v>
      </c>
      <c r="G1348" t="s">
        <v>104</v>
      </c>
      <c r="H1348">
        <v>2020</v>
      </c>
      <c r="I1348">
        <v>0</v>
      </c>
      <c r="J1348">
        <v>0</v>
      </c>
      <c r="K1348">
        <v>0</v>
      </c>
      <c r="L1348">
        <v>0</v>
      </c>
      <c r="M1348" t="s">
        <v>136</v>
      </c>
    </row>
    <row r="1349" spans="1:13" x14ac:dyDescent="0.3">
      <c r="A1349" t="s">
        <v>55</v>
      </c>
      <c r="B1349">
        <v>0.58069999999999999</v>
      </c>
      <c r="C1349">
        <v>1.1163000000000001</v>
      </c>
      <c r="D1349">
        <v>1.1140000000000001</v>
      </c>
      <c r="E1349" t="s">
        <v>112</v>
      </c>
      <c r="F1349" t="s">
        <v>112</v>
      </c>
      <c r="G1349" t="s">
        <v>105</v>
      </c>
      <c r="H1349">
        <v>2020</v>
      </c>
      <c r="I1349">
        <v>0.22</v>
      </c>
      <c r="J1349">
        <v>0.24558600000000003</v>
      </c>
      <c r="K1349">
        <v>0.12775400000000001</v>
      </c>
      <c r="L1349">
        <v>0.11783200000000002</v>
      </c>
      <c r="M1349" t="s">
        <v>137</v>
      </c>
    </row>
    <row r="1350" spans="1:13" x14ac:dyDescent="0.3">
      <c r="A1350" t="s">
        <v>55</v>
      </c>
      <c r="B1350">
        <v>0.58069999999999999</v>
      </c>
      <c r="C1350">
        <v>1.1163000000000001</v>
      </c>
      <c r="D1350">
        <v>1.1140000000000001</v>
      </c>
      <c r="E1350" t="s">
        <v>112</v>
      </c>
      <c r="F1350" t="s">
        <v>112</v>
      </c>
      <c r="G1350" t="s">
        <v>106</v>
      </c>
      <c r="H1350">
        <v>2020</v>
      </c>
      <c r="I1350">
        <v>0</v>
      </c>
      <c r="J1350">
        <v>0</v>
      </c>
      <c r="K1350">
        <v>0</v>
      </c>
      <c r="L1350">
        <v>0</v>
      </c>
      <c r="M1350" t="s">
        <v>138</v>
      </c>
    </row>
    <row r="1351" spans="1:13" x14ac:dyDescent="0.3">
      <c r="A1351" t="s">
        <v>55</v>
      </c>
      <c r="B1351">
        <v>0.58069999999999999</v>
      </c>
      <c r="C1351">
        <v>1.1163000000000001</v>
      </c>
      <c r="D1351">
        <v>1.1140000000000001</v>
      </c>
      <c r="E1351" t="s">
        <v>112</v>
      </c>
      <c r="F1351" t="s">
        <v>112</v>
      </c>
      <c r="G1351" t="s">
        <v>107</v>
      </c>
      <c r="H1351">
        <v>2021</v>
      </c>
      <c r="I1351">
        <v>0</v>
      </c>
      <c r="J1351">
        <v>0</v>
      </c>
      <c r="K1351">
        <v>0</v>
      </c>
      <c r="L1351">
        <v>0</v>
      </c>
      <c r="M1351" t="s">
        <v>139</v>
      </c>
    </row>
    <row r="1352" spans="1:13" x14ac:dyDescent="0.3">
      <c r="A1352" t="s">
        <v>56</v>
      </c>
      <c r="B1352">
        <v>95.312200000000004</v>
      </c>
      <c r="C1352">
        <v>102.65430000000001</v>
      </c>
      <c r="D1352">
        <v>98.272900000000007</v>
      </c>
      <c r="E1352" t="s">
        <v>115</v>
      </c>
      <c r="F1352" t="s">
        <v>115</v>
      </c>
      <c r="G1352" t="s">
        <v>98</v>
      </c>
      <c r="H1352">
        <v>2020</v>
      </c>
      <c r="I1352">
        <v>2.54</v>
      </c>
      <c r="J1352">
        <v>260.74192200000005</v>
      </c>
      <c r="K1352">
        <v>242.09298800000002</v>
      </c>
      <c r="L1352">
        <v>18.648934000000025</v>
      </c>
      <c r="M1352" t="s">
        <v>131</v>
      </c>
    </row>
    <row r="1353" spans="1:13" x14ac:dyDescent="0.3">
      <c r="A1353" t="s">
        <v>56</v>
      </c>
      <c r="B1353">
        <v>95.312200000000004</v>
      </c>
      <c r="C1353">
        <v>102.65430000000001</v>
      </c>
      <c r="D1353">
        <v>98.272900000000007</v>
      </c>
      <c r="E1353" t="s">
        <v>115</v>
      </c>
      <c r="F1353" t="s">
        <v>115</v>
      </c>
      <c r="G1353" t="s">
        <v>100</v>
      </c>
      <c r="H1353">
        <v>2020</v>
      </c>
      <c r="I1353">
        <v>1.02</v>
      </c>
      <c r="J1353">
        <v>104.70738600000001</v>
      </c>
      <c r="K1353">
        <v>97.218444000000005</v>
      </c>
      <c r="L1353">
        <v>7.4889420000000086</v>
      </c>
      <c r="M1353" t="s">
        <v>132</v>
      </c>
    </row>
    <row r="1354" spans="1:13" x14ac:dyDescent="0.3">
      <c r="A1354" t="s">
        <v>56</v>
      </c>
      <c r="B1354">
        <v>95.312200000000004</v>
      </c>
      <c r="C1354">
        <v>102.65430000000001</v>
      </c>
      <c r="D1354">
        <v>98.272900000000007</v>
      </c>
      <c r="E1354" t="s">
        <v>115</v>
      </c>
      <c r="F1354" t="s">
        <v>115</v>
      </c>
      <c r="G1354" t="s">
        <v>101</v>
      </c>
      <c r="H1354">
        <v>2020</v>
      </c>
      <c r="I1354">
        <v>1.59</v>
      </c>
      <c r="J1354">
        <v>163.22033700000003</v>
      </c>
      <c r="K1354">
        <v>151.54639800000001</v>
      </c>
      <c r="L1354">
        <v>11.673939000000018</v>
      </c>
      <c r="M1354" t="s">
        <v>133</v>
      </c>
    </row>
    <row r="1355" spans="1:13" x14ac:dyDescent="0.3">
      <c r="A1355" t="s">
        <v>56</v>
      </c>
      <c r="B1355">
        <v>95.312200000000004</v>
      </c>
      <c r="C1355">
        <v>102.65430000000001</v>
      </c>
      <c r="D1355">
        <v>98.272900000000007</v>
      </c>
      <c r="E1355" t="s">
        <v>115</v>
      </c>
      <c r="F1355" t="s">
        <v>115</v>
      </c>
      <c r="G1355" t="s">
        <v>102</v>
      </c>
      <c r="H1355">
        <v>2020</v>
      </c>
      <c r="I1355">
        <v>0</v>
      </c>
      <c r="J1355">
        <v>0</v>
      </c>
      <c r="K1355">
        <v>0</v>
      </c>
      <c r="L1355">
        <v>0</v>
      </c>
      <c r="M1355" t="s">
        <v>134</v>
      </c>
    </row>
    <row r="1356" spans="1:13" x14ac:dyDescent="0.3">
      <c r="A1356" t="s">
        <v>56</v>
      </c>
      <c r="B1356">
        <v>95.312200000000004</v>
      </c>
      <c r="C1356">
        <v>102.65430000000001</v>
      </c>
      <c r="D1356">
        <v>98.272900000000007</v>
      </c>
      <c r="E1356" t="s">
        <v>115</v>
      </c>
      <c r="F1356" t="s">
        <v>115</v>
      </c>
      <c r="G1356" t="s">
        <v>103</v>
      </c>
      <c r="H1356">
        <v>2020</v>
      </c>
      <c r="I1356">
        <v>8.0299999999999994</v>
      </c>
      <c r="J1356">
        <v>824.314029</v>
      </c>
      <c r="K1356">
        <v>765.35696599999994</v>
      </c>
      <c r="L1356">
        <v>58.957063000000062</v>
      </c>
      <c r="M1356" t="s">
        <v>135</v>
      </c>
    </row>
    <row r="1357" spans="1:13" x14ac:dyDescent="0.3">
      <c r="A1357" t="s">
        <v>56</v>
      </c>
      <c r="B1357">
        <v>95.312200000000004</v>
      </c>
      <c r="C1357">
        <v>102.65430000000001</v>
      </c>
      <c r="D1357">
        <v>98.272900000000007</v>
      </c>
      <c r="E1357" t="s">
        <v>115</v>
      </c>
      <c r="F1357" t="s">
        <v>115</v>
      </c>
      <c r="G1357" t="s">
        <v>104</v>
      </c>
      <c r="H1357">
        <v>2020</v>
      </c>
      <c r="I1357">
        <v>0</v>
      </c>
      <c r="J1357">
        <v>0</v>
      </c>
      <c r="K1357">
        <v>0</v>
      </c>
      <c r="L1357">
        <v>0</v>
      </c>
      <c r="M1357" t="s">
        <v>136</v>
      </c>
    </row>
    <row r="1358" spans="1:13" x14ac:dyDescent="0.3">
      <c r="A1358" t="s">
        <v>56</v>
      </c>
      <c r="B1358">
        <v>95.312200000000004</v>
      </c>
      <c r="C1358">
        <v>102.65430000000001</v>
      </c>
      <c r="D1358">
        <v>98.272900000000007</v>
      </c>
      <c r="E1358" t="s">
        <v>115</v>
      </c>
      <c r="F1358" t="s">
        <v>115</v>
      </c>
      <c r="G1358" t="s">
        <v>105</v>
      </c>
      <c r="H1358">
        <v>2020</v>
      </c>
      <c r="I1358">
        <v>3.67</v>
      </c>
      <c r="J1358">
        <v>376.74128100000001</v>
      </c>
      <c r="K1358">
        <v>349.79577399999999</v>
      </c>
      <c r="L1358">
        <v>26.945507000000021</v>
      </c>
      <c r="M1358" t="s">
        <v>137</v>
      </c>
    </row>
    <row r="1359" spans="1:13" x14ac:dyDescent="0.3">
      <c r="A1359" t="s">
        <v>56</v>
      </c>
      <c r="B1359">
        <v>95.312200000000004</v>
      </c>
      <c r="C1359">
        <v>102.65430000000001</v>
      </c>
      <c r="D1359">
        <v>98.272900000000007</v>
      </c>
      <c r="E1359" t="s">
        <v>115</v>
      </c>
      <c r="F1359" t="s">
        <v>115</v>
      </c>
      <c r="G1359" t="s">
        <v>106</v>
      </c>
      <c r="H1359">
        <v>2020</v>
      </c>
      <c r="I1359">
        <v>0.61</v>
      </c>
      <c r="J1359">
        <v>62.619123000000002</v>
      </c>
      <c r="K1359">
        <v>58.140442</v>
      </c>
      <c r="L1359">
        <v>4.4786810000000017</v>
      </c>
      <c r="M1359" t="s">
        <v>138</v>
      </c>
    </row>
    <row r="1360" spans="1:13" x14ac:dyDescent="0.3">
      <c r="A1360" t="s">
        <v>56</v>
      </c>
      <c r="B1360">
        <v>95.312200000000004</v>
      </c>
      <c r="C1360">
        <v>102.65430000000001</v>
      </c>
      <c r="D1360">
        <v>98.272900000000007</v>
      </c>
      <c r="E1360" t="s">
        <v>115</v>
      </c>
      <c r="F1360" t="s">
        <v>115</v>
      </c>
      <c r="G1360" t="s">
        <v>107</v>
      </c>
      <c r="H1360">
        <v>2021</v>
      </c>
      <c r="I1360">
        <v>0</v>
      </c>
      <c r="J1360">
        <v>0</v>
      </c>
      <c r="K1360">
        <v>0</v>
      </c>
      <c r="L1360">
        <v>0</v>
      </c>
      <c r="M1360" t="s">
        <v>139</v>
      </c>
    </row>
    <row r="1361" spans="1:13" x14ac:dyDescent="0.3">
      <c r="A1361" t="s">
        <v>56</v>
      </c>
      <c r="B1361">
        <v>149.25299999999999</v>
      </c>
      <c r="C1361">
        <v>213.59350000000001</v>
      </c>
      <c r="D1361">
        <v>227.85329999999999</v>
      </c>
      <c r="E1361" t="s">
        <v>116</v>
      </c>
      <c r="F1361" t="s">
        <v>116</v>
      </c>
      <c r="G1361" t="s">
        <v>98</v>
      </c>
      <c r="H1361">
        <v>2020</v>
      </c>
      <c r="I1361">
        <v>2.46</v>
      </c>
      <c r="J1361">
        <v>525.44001000000003</v>
      </c>
      <c r="K1361">
        <v>367.16237999999998</v>
      </c>
      <c r="L1361">
        <v>158.27763000000004</v>
      </c>
      <c r="M1361" t="s">
        <v>131</v>
      </c>
    </row>
    <row r="1362" spans="1:13" x14ac:dyDescent="0.3">
      <c r="A1362" t="s">
        <v>56</v>
      </c>
      <c r="B1362">
        <v>149.25299999999999</v>
      </c>
      <c r="C1362">
        <v>213.59350000000001</v>
      </c>
      <c r="D1362">
        <v>227.85329999999999</v>
      </c>
      <c r="E1362" t="s">
        <v>116</v>
      </c>
      <c r="F1362" t="s">
        <v>116</v>
      </c>
      <c r="G1362" t="s">
        <v>100</v>
      </c>
      <c r="H1362">
        <v>2020</v>
      </c>
      <c r="I1362">
        <v>0</v>
      </c>
      <c r="J1362">
        <v>0</v>
      </c>
      <c r="K1362">
        <v>0</v>
      </c>
      <c r="L1362">
        <v>0</v>
      </c>
      <c r="M1362" t="s">
        <v>132</v>
      </c>
    </row>
    <row r="1363" spans="1:13" x14ac:dyDescent="0.3">
      <c r="A1363" t="s">
        <v>56</v>
      </c>
      <c r="B1363">
        <v>149.25299999999999</v>
      </c>
      <c r="C1363">
        <v>213.59350000000001</v>
      </c>
      <c r="D1363">
        <v>227.85329999999999</v>
      </c>
      <c r="E1363" t="s">
        <v>116</v>
      </c>
      <c r="F1363" t="s">
        <v>116</v>
      </c>
      <c r="G1363" t="s">
        <v>101</v>
      </c>
      <c r="H1363">
        <v>2020</v>
      </c>
      <c r="I1363">
        <v>4.8600000000000003</v>
      </c>
      <c r="J1363">
        <v>1038.0644100000002</v>
      </c>
      <c r="K1363">
        <v>725.36957999999993</v>
      </c>
      <c r="L1363">
        <v>312.69483000000025</v>
      </c>
      <c r="M1363" t="s">
        <v>133</v>
      </c>
    </row>
    <row r="1364" spans="1:13" x14ac:dyDescent="0.3">
      <c r="A1364" t="s">
        <v>56</v>
      </c>
      <c r="B1364">
        <v>149.25299999999999</v>
      </c>
      <c r="C1364">
        <v>213.59350000000001</v>
      </c>
      <c r="D1364">
        <v>227.85329999999999</v>
      </c>
      <c r="E1364" t="s">
        <v>116</v>
      </c>
      <c r="F1364" t="s">
        <v>116</v>
      </c>
      <c r="G1364" t="s">
        <v>102</v>
      </c>
      <c r="H1364">
        <v>2020</v>
      </c>
      <c r="I1364">
        <v>4.3899999999999997</v>
      </c>
      <c r="J1364">
        <v>937.67546499999992</v>
      </c>
      <c r="K1364">
        <v>655.22066999999993</v>
      </c>
      <c r="L1364">
        <v>282.45479499999999</v>
      </c>
      <c r="M1364" t="s">
        <v>134</v>
      </c>
    </row>
    <row r="1365" spans="1:13" x14ac:dyDescent="0.3">
      <c r="A1365" t="s">
        <v>56</v>
      </c>
      <c r="B1365">
        <v>149.25299999999999</v>
      </c>
      <c r="C1365">
        <v>213.59350000000001</v>
      </c>
      <c r="D1365">
        <v>227.85329999999999</v>
      </c>
      <c r="E1365" t="s">
        <v>116</v>
      </c>
      <c r="F1365" t="s">
        <v>116</v>
      </c>
      <c r="G1365" t="s">
        <v>103</v>
      </c>
      <c r="H1365">
        <v>2020</v>
      </c>
      <c r="I1365">
        <v>4.38</v>
      </c>
      <c r="J1365">
        <v>935.53953000000001</v>
      </c>
      <c r="K1365">
        <v>653.72813999999994</v>
      </c>
      <c r="L1365">
        <v>281.81139000000007</v>
      </c>
      <c r="M1365" t="s">
        <v>135</v>
      </c>
    </row>
    <row r="1366" spans="1:13" x14ac:dyDescent="0.3">
      <c r="A1366" t="s">
        <v>56</v>
      </c>
      <c r="B1366">
        <v>149.25299999999999</v>
      </c>
      <c r="C1366">
        <v>213.59350000000001</v>
      </c>
      <c r="D1366">
        <v>227.85329999999999</v>
      </c>
      <c r="E1366" t="s">
        <v>116</v>
      </c>
      <c r="F1366" t="s">
        <v>116</v>
      </c>
      <c r="G1366" t="s">
        <v>104</v>
      </c>
      <c r="H1366">
        <v>2020</v>
      </c>
      <c r="I1366">
        <v>0</v>
      </c>
      <c r="J1366">
        <v>0</v>
      </c>
      <c r="K1366">
        <v>0</v>
      </c>
      <c r="L1366">
        <v>0</v>
      </c>
      <c r="M1366" t="s">
        <v>136</v>
      </c>
    </row>
    <row r="1367" spans="1:13" x14ac:dyDescent="0.3">
      <c r="A1367" t="s">
        <v>56</v>
      </c>
      <c r="B1367">
        <v>149.25299999999999</v>
      </c>
      <c r="C1367">
        <v>213.59350000000001</v>
      </c>
      <c r="D1367">
        <v>227.85329999999999</v>
      </c>
      <c r="E1367" t="s">
        <v>116</v>
      </c>
      <c r="F1367" t="s">
        <v>116</v>
      </c>
      <c r="G1367" t="s">
        <v>105</v>
      </c>
      <c r="H1367">
        <v>2020</v>
      </c>
      <c r="I1367">
        <v>0.3</v>
      </c>
      <c r="J1367">
        <v>64.078050000000005</v>
      </c>
      <c r="K1367">
        <v>44.775899999999993</v>
      </c>
      <c r="L1367">
        <v>19.302150000000012</v>
      </c>
      <c r="M1367" t="s">
        <v>137</v>
      </c>
    </row>
    <row r="1368" spans="1:13" x14ac:dyDescent="0.3">
      <c r="A1368" t="s">
        <v>56</v>
      </c>
      <c r="B1368">
        <v>149.25299999999999</v>
      </c>
      <c r="C1368">
        <v>213.59350000000001</v>
      </c>
      <c r="D1368">
        <v>227.85329999999999</v>
      </c>
      <c r="E1368" t="s">
        <v>116</v>
      </c>
      <c r="F1368" t="s">
        <v>116</v>
      </c>
      <c r="G1368" t="s">
        <v>106</v>
      </c>
      <c r="H1368">
        <v>2020</v>
      </c>
      <c r="I1368">
        <v>0.04</v>
      </c>
      <c r="J1368">
        <v>8.5437399999999997</v>
      </c>
      <c r="K1368">
        <v>5.9701199999999996</v>
      </c>
      <c r="L1368">
        <v>2.57362</v>
      </c>
      <c r="M1368" t="s">
        <v>138</v>
      </c>
    </row>
    <row r="1369" spans="1:13" x14ac:dyDescent="0.3">
      <c r="A1369" t="s">
        <v>56</v>
      </c>
      <c r="B1369">
        <v>149.25299999999999</v>
      </c>
      <c r="C1369">
        <v>213.59350000000001</v>
      </c>
      <c r="D1369">
        <v>227.85329999999999</v>
      </c>
      <c r="E1369" t="s">
        <v>116</v>
      </c>
      <c r="F1369" t="s">
        <v>116</v>
      </c>
      <c r="G1369" t="s">
        <v>107</v>
      </c>
      <c r="H1369">
        <v>2021</v>
      </c>
      <c r="I1369">
        <v>2.11</v>
      </c>
      <c r="J1369">
        <v>450.68228499999998</v>
      </c>
      <c r="K1369">
        <v>314.92382999999995</v>
      </c>
      <c r="L1369">
        <v>135.75845500000003</v>
      </c>
      <c r="M1369" t="s">
        <v>139</v>
      </c>
    </row>
    <row r="1370" spans="1:13" x14ac:dyDescent="0.3">
      <c r="A1370" t="s">
        <v>56</v>
      </c>
      <c r="B1370">
        <v>44.316800000000001</v>
      </c>
      <c r="C1370">
        <v>49.709000000000003</v>
      </c>
      <c r="D1370">
        <v>49.892299999999999</v>
      </c>
      <c r="E1370" t="s">
        <v>16</v>
      </c>
      <c r="F1370" t="s">
        <v>16</v>
      </c>
      <c r="G1370" t="s">
        <v>98</v>
      </c>
      <c r="H1370">
        <v>2020</v>
      </c>
      <c r="I1370">
        <v>3.15</v>
      </c>
      <c r="J1370">
        <v>156.58335</v>
      </c>
      <c r="K1370">
        <v>139.59791999999999</v>
      </c>
      <c r="L1370">
        <v>16.985430000000008</v>
      </c>
      <c r="M1370" t="s">
        <v>131</v>
      </c>
    </row>
    <row r="1371" spans="1:13" x14ac:dyDescent="0.3">
      <c r="A1371" t="s">
        <v>56</v>
      </c>
      <c r="B1371">
        <v>44.316800000000001</v>
      </c>
      <c r="C1371">
        <v>49.709000000000003</v>
      </c>
      <c r="D1371">
        <v>49.892299999999999</v>
      </c>
      <c r="E1371" t="s">
        <v>16</v>
      </c>
      <c r="F1371" t="s">
        <v>16</v>
      </c>
      <c r="G1371" t="s">
        <v>100</v>
      </c>
      <c r="H1371">
        <v>2020</v>
      </c>
      <c r="I1371">
        <v>3.61</v>
      </c>
      <c r="J1371">
        <v>179.44949</v>
      </c>
      <c r="K1371">
        <v>159.98364799999999</v>
      </c>
      <c r="L1371">
        <v>19.465842000000009</v>
      </c>
      <c r="M1371" t="s">
        <v>132</v>
      </c>
    </row>
    <row r="1372" spans="1:13" x14ac:dyDescent="0.3">
      <c r="A1372" t="s">
        <v>56</v>
      </c>
      <c r="B1372">
        <v>44.316800000000001</v>
      </c>
      <c r="C1372">
        <v>49.709000000000003</v>
      </c>
      <c r="D1372">
        <v>49.892299999999999</v>
      </c>
      <c r="E1372" t="s">
        <v>16</v>
      </c>
      <c r="F1372" t="s">
        <v>16</v>
      </c>
      <c r="G1372" t="s">
        <v>101</v>
      </c>
      <c r="H1372">
        <v>2020</v>
      </c>
      <c r="I1372">
        <v>0</v>
      </c>
      <c r="J1372">
        <v>0</v>
      </c>
      <c r="K1372">
        <v>0</v>
      </c>
      <c r="L1372">
        <v>0</v>
      </c>
      <c r="M1372" t="s">
        <v>133</v>
      </c>
    </row>
    <row r="1373" spans="1:13" x14ac:dyDescent="0.3">
      <c r="A1373" t="s">
        <v>56</v>
      </c>
      <c r="B1373">
        <v>44.316800000000001</v>
      </c>
      <c r="C1373">
        <v>49.709000000000003</v>
      </c>
      <c r="D1373">
        <v>49.892299999999999</v>
      </c>
      <c r="E1373" t="s">
        <v>16</v>
      </c>
      <c r="F1373" t="s">
        <v>16</v>
      </c>
      <c r="G1373" t="s">
        <v>102</v>
      </c>
      <c r="H1373">
        <v>2020</v>
      </c>
      <c r="I1373">
        <v>4.75</v>
      </c>
      <c r="J1373">
        <v>236.11775</v>
      </c>
      <c r="K1373">
        <v>210.50479999999999</v>
      </c>
      <c r="L1373">
        <v>25.612950000000012</v>
      </c>
      <c r="M1373" t="s">
        <v>134</v>
      </c>
    </row>
    <row r="1374" spans="1:13" x14ac:dyDescent="0.3">
      <c r="A1374" t="s">
        <v>56</v>
      </c>
      <c r="B1374">
        <v>44.316800000000001</v>
      </c>
      <c r="C1374">
        <v>49.709000000000003</v>
      </c>
      <c r="D1374">
        <v>49.892299999999999</v>
      </c>
      <c r="E1374" t="s">
        <v>16</v>
      </c>
      <c r="F1374" t="s">
        <v>16</v>
      </c>
      <c r="G1374" t="s">
        <v>103</v>
      </c>
      <c r="H1374">
        <v>2020</v>
      </c>
      <c r="I1374">
        <v>3.14</v>
      </c>
      <c r="J1374">
        <v>156.08626000000001</v>
      </c>
      <c r="K1374">
        <v>139.154752</v>
      </c>
      <c r="L1374">
        <v>16.931508000000008</v>
      </c>
      <c r="M1374" t="s">
        <v>135</v>
      </c>
    </row>
    <row r="1375" spans="1:13" x14ac:dyDescent="0.3">
      <c r="A1375" t="s">
        <v>56</v>
      </c>
      <c r="B1375">
        <v>44.316800000000001</v>
      </c>
      <c r="C1375">
        <v>49.709000000000003</v>
      </c>
      <c r="D1375">
        <v>49.892299999999999</v>
      </c>
      <c r="E1375" t="s">
        <v>16</v>
      </c>
      <c r="F1375" t="s">
        <v>16</v>
      </c>
      <c r="G1375" t="s">
        <v>104</v>
      </c>
      <c r="H1375">
        <v>2020</v>
      </c>
      <c r="I1375">
        <v>6.95</v>
      </c>
      <c r="J1375">
        <v>345.47755000000001</v>
      </c>
      <c r="K1375">
        <v>308.00175999999999</v>
      </c>
      <c r="L1375">
        <v>37.475790000000018</v>
      </c>
      <c r="M1375" t="s">
        <v>136</v>
      </c>
    </row>
    <row r="1376" spans="1:13" x14ac:dyDescent="0.3">
      <c r="A1376" t="s">
        <v>56</v>
      </c>
      <c r="B1376">
        <v>44.316800000000001</v>
      </c>
      <c r="C1376">
        <v>49.709000000000003</v>
      </c>
      <c r="D1376">
        <v>49.892299999999999</v>
      </c>
      <c r="E1376" t="s">
        <v>16</v>
      </c>
      <c r="F1376" t="s">
        <v>16</v>
      </c>
      <c r="G1376" t="s">
        <v>105</v>
      </c>
      <c r="H1376">
        <v>2020</v>
      </c>
      <c r="I1376">
        <v>0.51</v>
      </c>
      <c r="J1376">
        <v>25.351590000000002</v>
      </c>
      <c r="K1376">
        <v>22.601568</v>
      </c>
      <c r="L1376">
        <v>2.7500220000000013</v>
      </c>
      <c r="M1376" t="s">
        <v>137</v>
      </c>
    </row>
    <row r="1377" spans="1:13" x14ac:dyDescent="0.3">
      <c r="A1377" t="s">
        <v>56</v>
      </c>
      <c r="B1377">
        <v>44.316800000000001</v>
      </c>
      <c r="C1377">
        <v>49.709000000000003</v>
      </c>
      <c r="D1377">
        <v>49.892299999999999</v>
      </c>
      <c r="E1377" t="s">
        <v>16</v>
      </c>
      <c r="F1377" t="s">
        <v>16</v>
      </c>
      <c r="G1377" t="s">
        <v>106</v>
      </c>
      <c r="H1377">
        <v>2020</v>
      </c>
      <c r="I1377">
        <v>5.96</v>
      </c>
      <c r="J1377">
        <v>296.26564000000002</v>
      </c>
      <c r="K1377">
        <v>264.128128</v>
      </c>
      <c r="L1377">
        <v>32.137512000000015</v>
      </c>
      <c r="M1377" t="s">
        <v>138</v>
      </c>
    </row>
    <row r="1378" spans="1:13" x14ac:dyDescent="0.3">
      <c r="A1378" t="s">
        <v>56</v>
      </c>
      <c r="B1378">
        <v>44.316800000000001</v>
      </c>
      <c r="C1378">
        <v>49.709000000000003</v>
      </c>
      <c r="D1378">
        <v>49.892299999999999</v>
      </c>
      <c r="E1378" t="s">
        <v>16</v>
      </c>
      <c r="F1378" t="s">
        <v>16</v>
      </c>
      <c r="G1378" t="s">
        <v>107</v>
      </c>
      <c r="H1378">
        <v>2021</v>
      </c>
      <c r="I1378">
        <v>3.93</v>
      </c>
      <c r="J1378">
        <v>195.35637000000003</v>
      </c>
      <c r="K1378">
        <v>174.16502400000002</v>
      </c>
      <c r="L1378">
        <v>21.19134600000001</v>
      </c>
      <c r="M1378" t="s">
        <v>139</v>
      </c>
    </row>
    <row r="1379" spans="1:13" x14ac:dyDescent="0.3">
      <c r="A1379" t="s">
        <v>56</v>
      </c>
      <c r="B1379">
        <v>86.417100000000005</v>
      </c>
      <c r="C1379">
        <v>94.984200000000001</v>
      </c>
      <c r="D1379">
        <v>97.960499999999996</v>
      </c>
      <c r="E1379" t="s">
        <v>15</v>
      </c>
      <c r="F1379" t="s">
        <v>15</v>
      </c>
      <c r="G1379" t="s">
        <v>98</v>
      </c>
      <c r="H1379">
        <v>2020</v>
      </c>
      <c r="I1379">
        <v>0</v>
      </c>
      <c r="J1379">
        <v>0</v>
      </c>
      <c r="K1379">
        <v>0</v>
      </c>
      <c r="L1379">
        <v>0</v>
      </c>
      <c r="M1379" t="s">
        <v>131</v>
      </c>
    </row>
    <row r="1380" spans="1:13" x14ac:dyDescent="0.3">
      <c r="A1380" t="s">
        <v>56</v>
      </c>
      <c r="B1380">
        <v>86.417100000000005</v>
      </c>
      <c r="C1380">
        <v>94.984200000000001</v>
      </c>
      <c r="D1380">
        <v>97.960499999999996</v>
      </c>
      <c r="E1380" t="s">
        <v>15</v>
      </c>
      <c r="F1380" t="s">
        <v>15</v>
      </c>
      <c r="G1380" t="s">
        <v>100</v>
      </c>
      <c r="H1380">
        <v>2020</v>
      </c>
      <c r="I1380">
        <v>0</v>
      </c>
      <c r="J1380">
        <v>0</v>
      </c>
      <c r="K1380">
        <v>0</v>
      </c>
      <c r="L1380">
        <v>0</v>
      </c>
      <c r="M1380" t="s">
        <v>132</v>
      </c>
    </row>
    <row r="1381" spans="1:13" x14ac:dyDescent="0.3">
      <c r="A1381" t="s">
        <v>56</v>
      </c>
      <c r="B1381">
        <v>86.417100000000005</v>
      </c>
      <c r="C1381">
        <v>94.984200000000001</v>
      </c>
      <c r="D1381">
        <v>97.960499999999996</v>
      </c>
      <c r="E1381" t="s">
        <v>15</v>
      </c>
      <c r="F1381" t="s">
        <v>15</v>
      </c>
      <c r="G1381" t="s">
        <v>101</v>
      </c>
      <c r="H1381">
        <v>2020</v>
      </c>
      <c r="I1381">
        <v>0.93</v>
      </c>
      <c r="J1381">
        <v>88.335306000000003</v>
      </c>
      <c r="K1381">
        <v>80.367903000000013</v>
      </c>
      <c r="L1381">
        <v>7.9674029999999902</v>
      </c>
      <c r="M1381" t="s">
        <v>133</v>
      </c>
    </row>
    <row r="1382" spans="1:13" x14ac:dyDescent="0.3">
      <c r="A1382" t="s">
        <v>56</v>
      </c>
      <c r="B1382">
        <v>86.417100000000005</v>
      </c>
      <c r="C1382">
        <v>94.984200000000001</v>
      </c>
      <c r="D1382">
        <v>97.960499999999996</v>
      </c>
      <c r="E1382" t="s">
        <v>15</v>
      </c>
      <c r="F1382" t="s">
        <v>15</v>
      </c>
      <c r="G1382" t="s">
        <v>102</v>
      </c>
      <c r="H1382">
        <v>2020</v>
      </c>
      <c r="I1382">
        <v>0.5</v>
      </c>
      <c r="J1382">
        <v>47.492100000000001</v>
      </c>
      <c r="K1382">
        <v>43.208550000000002</v>
      </c>
      <c r="L1382">
        <v>4.2835499999999982</v>
      </c>
      <c r="M1382" t="s">
        <v>134</v>
      </c>
    </row>
    <row r="1383" spans="1:13" x14ac:dyDescent="0.3">
      <c r="A1383" t="s">
        <v>56</v>
      </c>
      <c r="B1383">
        <v>86.417100000000005</v>
      </c>
      <c r="C1383">
        <v>94.984200000000001</v>
      </c>
      <c r="D1383">
        <v>97.960499999999996</v>
      </c>
      <c r="E1383" t="s">
        <v>15</v>
      </c>
      <c r="F1383" t="s">
        <v>15</v>
      </c>
      <c r="G1383" t="s">
        <v>103</v>
      </c>
      <c r="H1383">
        <v>2020</v>
      </c>
      <c r="I1383">
        <v>0</v>
      </c>
      <c r="J1383">
        <v>0</v>
      </c>
      <c r="K1383">
        <v>0</v>
      </c>
      <c r="L1383">
        <v>0</v>
      </c>
      <c r="M1383" t="s">
        <v>135</v>
      </c>
    </row>
    <row r="1384" spans="1:13" x14ac:dyDescent="0.3">
      <c r="A1384" t="s">
        <v>56</v>
      </c>
      <c r="B1384">
        <v>86.417100000000005</v>
      </c>
      <c r="C1384">
        <v>94.984200000000001</v>
      </c>
      <c r="D1384">
        <v>97.960499999999996</v>
      </c>
      <c r="E1384" t="s">
        <v>15</v>
      </c>
      <c r="F1384" t="s">
        <v>15</v>
      </c>
      <c r="G1384" t="s">
        <v>104</v>
      </c>
      <c r="H1384">
        <v>2020</v>
      </c>
      <c r="I1384">
        <v>1.8</v>
      </c>
      <c r="J1384">
        <v>170.97156000000001</v>
      </c>
      <c r="K1384">
        <v>155.55078</v>
      </c>
      <c r="L1384">
        <v>15.420780000000008</v>
      </c>
      <c r="M1384" t="s">
        <v>136</v>
      </c>
    </row>
    <row r="1385" spans="1:13" x14ac:dyDescent="0.3">
      <c r="A1385" t="s">
        <v>56</v>
      </c>
      <c r="B1385">
        <v>86.417100000000005</v>
      </c>
      <c r="C1385">
        <v>94.984200000000001</v>
      </c>
      <c r="D1385">
        <v>97.960499999999996</v>
      </c>
      <c r="E1385" t="s">
        <v>15</v>
      </c>
      <c r="F1385" t="s">
        <v>15</v>
      </c>
      <c r="G1385" t="s">
        <v>105</v>
      </c>
      <c r="H1385">
        <v>2020</v>
      </c>
      <c r="I1385">
        <v>0.6</v>
      </c>
      <c r="J1385">
        <v>56.990519999999997</v>
      </c>
      <c r="K1385">
        <v>51.850259999999999</v>
      </c>
      <c r="L1385">
        <v>5.1402599999999978</v>
      </c>
      <c r="M1385" t="s">
        <v>137</v>
      </c>
    </row>
    <row r="1386" spans="1:13" x14ac:dyDescent="0.3">
      <c r="A1386" t="s">
        <v>56</v>
      </c>
      <c r="B1386">
        <v>86.417100000000005</v>
      </c>
      <c r="C1386">
        <v>94.984200000000001</v>
      </c>
      <c r="D1386">
        <v>97.960499999999996</v>
      </c>
      <c r="E1386" t="s">
        <v>15</v>
      </c>
      <c r="F1386" t="s">
        <v>15</v>
      </c>
      <c r="G1386" t="s">
        <v>106</v>
      </c>
      <c r="H1386">
        <v>2020</v>
      </c>
      <c r="I1386">
        <v>0</v>
      </c>
      <c r="J1386">
        <v>0</v>
      </c>
      <c r="K1386">
        <v>0</v>
      </c>
      <c r="L1386">
        <v>0</v>
      </c>
      <c r="M1386" t="s">
        <v>138</v>
      </c>
    </row>
    <row r="1387" spans="1:13" x14ac:dyDescent="0.3">
      <c r="A1387" t="s">
        <v>56</v>
      </c>
      <c r="B1387">
        <v>86.417100000000005</v>
      </c>
      <c r="C1387">
        <v>94.984200000000001</v>
      </c>
      <c r="D1387">
        <v>97.960499999999996</v>
      </c>
      <c r="E1387" t="s">
        <v>15</v>
      </c>
      <c r="F1387" t="s">
        <v>15</v>
      </c>
      <c r="G1387" t="s">
        <v>107</v>
      </c>
      <c r="H1387">
        <v>2021</v>
      </c>
      <c r="I1387">
        <v>0</v>
      </c>
      <c r="J1387">
        <v>0</v>
      </c>
      <c r="K1387">
        <v>0</v>
      </c>
      <c r="L1387">
        <v>0</v>
      </c>
      <c r="M1387" t="s">
        <v>139</v>
      </c>
    </row>
    <row r="1388" spans="1:13" x14ac:dyDescent="0.3">
      <c r="A1388" t="s">
        <v>56</v>
      </c>
      <c r="B1388">
        <v>111.57040000000001</v>
      </c>
      <c r="C1388">
        <v>178.464</v>
      </c>
      <c r="D1388">
        <v>175.9751</v>
      </c>
      <c r="E1388" t="s">
        <v>112</v>
      </c>
      <c r="F1388" t="s">
        <v>112</v>
      </c>
      <c r="G1388" t="s">
        <v>98</v>
      </c>
      <c r="H1388">
        <v>2020</v>
      </c>
      <c r="I1388">
        <v>1.95</v>
      </c>
      <c r="J1388">
        <v>348.00479999999999</v>
      </c>
      <c r="K1388">
        <v>217.56228000000002</v>
      </c>
      <c r="L1388">
        <v>130.44251999999997</v>
      </c>
      <c r="M1388" t="s">
        <v>131</v>
      </c>
    </row>
    <row r="1389" spans="1:13" x14ac:dyDescent="0.3">
      <c r="A1389" t="s">
        <v>56</v>
      </c>
      <c r="B1389">
        <v>111.57040000000001</v>
      </c>
      <c r="C1389">
        <v>178.464</v>
      </c>
      <c r="D1389">
        <v>175.9751</v>
      </c>
      <c r="E1389" t="s">
        <v>112</v>
      </c>
      <c r="F1389" t="s">
        <v>112</v>
      </c>
      <c r="G1389" t="s">
        <v>100</v>
      </c>
      <c r="H1389">
        <v>2020</v>
      </c>
      <c r="I1389">
        <v>0.18</v>
      </c>
      <c r="J1389">
        <v>32.123519999999999</v>
      </c>
      <c r="K1389">
        <v>20.082671999999999</v>
      </c>
      <c r="L1389">
        <v>12.040848</v>
      </c>
      <c r="M1389" t="s">
        <v>132</v>
      </c>
    </row>
    <row r="1390" spans="1:13" x14ac:dyDescent="0.3">
      <c r="A1390" t="s">
        <v>56</v>
      </c>
      <c r="B1390">
        <v>111.57040000000001</v>
      </c>
      <c r="C1390">
        <v>178.464</v>
      </c>
      <c r="D1390">
        <v>175.9751</v>
      </c>
      <c r="E1390" t="s">
        <v>112</v>
      </c>
      <c r="F1390" t="s">
        <v>112</v>
      </c>
      <c r="G1390" t="s">
        <v>101</v>
      </c>
      <c r="H1390">
        <v>2020</v>
      </c>
      <c r="I1390">
        <v>1.33</v>
      </c>
      <c r="J1390">
        <v>237.35712000000001</v>
      </c>
      <c r="K1390">
        <v>148.38863200000003</v>
      </c>
      <c r="L1390">
        <v>88.968487999999979</v>
      </c>
      <c r="M1390" t="s">
        <v>133</v>
      </c>
    </row>
    <row r="1391" spans="1:13" x14ac:dyDescent="0.3">
      <c r="A1391" t="s">
        <v>56</v>
      </c>
      <c r="B1391">
        <v>111.57040000000001</v>
      </c>
      <c r="C1391">
        <v>178.464</v>
      </c>
      <c r="D1391">
        <v>175.9751</v>
      </c>
      <c r="E1391" t="s">
        <v>112</v>
      </c>
      <c r="F1391" t="s">
        <v>112</v>
      </c>
      <c r="G1391" t="s">
        <v>102</v>
      </c>
      <c r="H1391">
        <v>2020</v>
      </c>
      <c r="I1391">
        <v>2.4</v>
      </c>
      <c r="J1391">
        <v>428.31360000000001</v>
      </c>
      <c r="K1391">
        <v>267.76895999999999</v>
      </c>
      <c r="L1391">
        <v>160.54464000000002</v>
      </c>
      <c r="M1391" t="s">
        <v>134</v>
      </c>
    </row>
    <row r="1392" spans="1:13" x14ac:dyDescent="0.3">
      <c r="A1392" t="s">
        <v>56</v>
      </c>
      <c r="B1392">
        <v>111.57040000000001</v>
      </c>
      <c r="C1392">
        <v>178.464</v>
      </c>
      <c r="D1392">
        <v>175.9751</v>
      </c>
      <c r="E1392" t="s">
        <v>112</v>
      </c>
      <c r="F1392" t="s">
        <v>112</v>
      </c>
      <c r="G1392" t="s">
        <v>103</v>
      </c>
      <c r="H1392">
        <v>2020</v>
      </c>
      <c r="I1392">
        <v>0.55000000000000004</v>
      </c>
      <c r="J1392">
        <v>98.155200000000008</v>
      </c>
      <c r="K1392">
        <v>61.363720000000008</v>
      </c>
      <c r="L1392">
        <v>36.79148</v>
      </c>
      <c r="M1392" t="s">
        <v>135</v>
      </c>
    </row>
    <row r="1393" spans="1:13" x14ac:dyDescent="0.3">
      <c r="A1393" t="s">
        <v>56</v>
      </c>
      <c r="B1393">
        <v>111.57040000000001</v>
      </c>
      <c r="C1393">
        <v>178.464</v>
      </c>
      <c r="D1393">
        <v>175.9751</v>
      </c>
      <c r="E1393" t="s">
        <v>112</v>
      </c>
      <c r="F1393" t="s">
        <v>112</v>
      </c>
      <c r="G1393" t="s">
        <v>104</v>
      </c>
      <c r="H1393">
        <v>2020</v>
      </c>
      <c r="I1393">
        <v>0.23</v>
      </c>
      <c r="J1393">
        <v>41.046720000000001</v>
      </c>
      <c r="K1393">
        <v>25.661192000000003</v>
      </c>
      <c r="L1393">
        <v>15.385527999999997</v>
      </c>
      <c r="M1393" t="s">
        <v>136</v>
      </c>
    </row>
    <row r="1394" spans="1:13" x14ac:dyDescent="0.3">
      <c r="A1394" t="s">
        <v>56</v>
      </c>
      <c r="B1394">
        <v>111.57040000000001</v>
      </c>
      <c r="C1394">
        <v>178.464</v>
      </c>
      <c r="D1394">
        <v>175.9751</v>
      </c>
      <c r="E1394" t="s">
        <v>112</v>
      </c>
      <c r="F1394" t="s">
        <v>112</v>
      </c>
      <c r="G1394" t="s">
        <v>105</v>
      </c>
      <c r="H1394">
        <v>2020</v>
      </c>
      <c r="I1394">
        <v>0.93</v>
      </c>
      <c r="J1394">
        <v>165.97152</v>
      </c>
      <c r="K1394">
        <v>103.76047200000001</v>
      </c>
      <c r="L1394">
        <v>62.211047999999991</v>
      </c>
      <c r="M1394" t="s">
        <v>137</v>
      </c>
    </row>
    <row r="1395" spans="1:13" x14ac:dyDescent="0.3">
      <c r="A1395" t="s">
        <v>56</v>
      </c>
      <c r="B1395">
        <v>111.57040000000001</v>
      </c>
      <c r="C1395">
        <v>178.464</v>
      </c>
      <c r="D1395">
        <v>175.9751</v>
      </c>
      <c r="E1395" t="s">
        <v>112</v>
      </c>
      <c r="F1395" t="s">
        <v>112</v>
      </c>
      <c r="G1395" t="s">
        <v>106</v>
      </c>
      <c r="H1395">
        <v>2020</v>
      </c>
      <c r="I1395">
        <v>0.86</v>
      </c>
      <c r="J1395">
        <v>153.47904</v>
      </c>
      <c r="K1395">
        <v>95.950544000000008</v>
      </c>
      <c r="L1395">
        <v>57.52849599999999</v>
      </c>
      <c r="M1395" t="s">
        <v>138</v>
      </c>
    </row>
    <row r="1396" spans="1:13" x14ac:dyDescent="0.3">
      <c r="A1396" t="s">
        <v>56</v>
      </c>
      <c r="B1396">
        <v>111.57040000000001</v>
      </c>
      <c r="C1396">
        <v>178.464</v>
      </c>
      <c r="D1396">
        <v>175.9751</v>
      </c>
      <c r="E1396" t="s">
        <v>112</v>
      </c>
      <c r="F1396" t="s">
        <v>112</v>
      </c>
      <c r="G1396" t="s">
        <v>107</v>
      </c>
      <c r="H1396">
        <v>2021</v>
      </c>
      <c r="I1396">
        <v>0</v>
      </c>
      <c r="J1396">
        <v>0</v>
      </c>
      <c r="K1396">
        <v>0</v>
      </c>
      <c r="L1396">
        <v>0</v>
      </c>
      <c r="M1396" t="s">
        <v>139</v>
      </c>
    </row>
    <row r="1397" spans="1:13" x14ac:dyDescent="0.3">
      <c r="A1397" t="s">
        <v>57</v>
      </c>
      <c r="B1397">
        <v>37.686900000000001</v>
      </c>
      <c r="C1397">
        <v>44.118699999999997</v>
      </c>
      <c r="D1397">
        <v>45.852800000000002</v>
      </c>
      <c r="E1397" t="s">
        <v>15</v>
      </c>
      <c r="F1397" t="s">
        <v>15</v>
      </c>
      <c r="G1397" t="s">
        <v>98</v>
      </c>
      <c r="H1397">
        <v>2020</v>
      </c>
      <c r="I1397">
        <v>0.71</v>
      </c>
      <c r="J1397">
        <v>31.324276999999995</v>
      </c>
      <c r="K1397">
        <v>26.757698999999999</v>
      </c>
      <c r="L1397">
        <v>4.5665779999999963</v>
      </c>
      <c r="M1397" t="s">
        <v>131</v>
      </c>
    </row>
    <row r="1398" spans="1:13" x14ac:dyDescent="0.3">
      <c r="A1398" t="s">
        <v>57</v>
      </c>
      <c r="B1398">
        <v>37.686900000000001</v>
      </c>
      <c r="C1398">
        <v>44.118699999999997</v>
      </c>
      <c r="D1398">
        <v>45.852800000000002</v>
      </c>
      <c r="E1398" t="s">
        <v>15</v>
      </c>
      <c r="F1398" t="s">
        <v>15</v>
      </c>
      <c r="G1398" t="s">
        <v>100</v>
      </c>
      <c r="H1398">
        <v>2020</v>
      </c>
      <c r="I1398">
        <v>0.05</v>
      </c>
      <c r="J1398">
        <v>2.2059349999999998</v>
      </c>
      <c r="K1398">
        <v>1.8843450000000002</v>
      </c>
      <c r="L1398">
        <v>0.3215899999999996</v>
      </c>
      <c r="M1398" t="s">
        <v>132</v>
      </c>
    </row>
    <row r="1399" spans="1:13" x14ac:dyDescent="0.3">
      <c r="A1399" t="s">
        <v>57</v>
      </c>
      <c r="B1399">
        <v>37.686900000000001</v>
      </c>
      <c r="C1399">
        <v>44.118699999999997</v>
      </c>
      <c r="D1399">
        <v>45.852800000000002</v>
      </c>
      <c r="E1399" t="s">
        <v>15</v>
      </c>
      <c r="F1399" t="s">
        <v>15</v>
      </c>
      <c r="G1399" t="s">
        <v>101</v>
      </c>
      <c r="H1399">
        <v>2020</v>
      </c>
      <c r="I1399">
        <v>1.25</v>
      </c>
      <c r="J1399">
        <v>55.148374999999994</v>
      </c>
      <c r="K1399">
        <v>47.108625000000004</v>
      </c>
      <c r="L1399">
        <v>8.0397499999999908</v>
      </c>
      <c r="M1399" t="s">
        <v>133</v>
      </c>
    </row>
    <row r="1400" spans="1:13" x14ac:dyDescent="0.3">
      <c r="A1400" t="s">
        <v>57</v>
      </c>
      <c r="B1400">
        <v>37.686900000000001</v>
      </c>
      <c r="C1400">
        <v>44.118699999999997</v>
      </c>
      <c r="D1400">
        <v>45.852800000000002</v>
      </c>
      <c r="E1400" t="s">
        <v>15</v>
      </c>
      <c r="F1400" t="s">
        <v>15</v>
      </c>
      <c r="G1400" t="s">
        <v>102</v>
      </c>
      <c r="H1400">
        <v>2020</v>
      </c>
      <c r="I1400">
        <v>0</v>
      </c>
      <c r="J1400">
        <v>0</v>
      </c>
      <c r="K1400">
        <v>0</v>
      </c>
      <c r="L1400">
        <v>0</v>
      </c>
      <c r="M1400" t="s">
        <v>134</v>
      </c>
    </row>
    <row r="1401" spans="1:13" x14ac:dyDescent="0.3">
      <c r="A1401" t="s">
        <v>57</v>
      </c>
      <c r="B1401">
        <v>37.686900000000001</v>
      </c>
      <c r="C1401">
        <v>44.118699999999997</v>
      </c>
      <c r="D1401">
        <v>45.852800000000002</v>
      </c>
      <c r="E1401" t="s">
        <v>15</v>
      </c>
      <c r="F1401" t="s">
        <v>15</v>
      </c>
      <c r="G1401" t="s">
        <v>103</v>
      </c>
      <c r="H1401">
        <v>2020</v>
      </c>
      <c r="I1401">
        <v>0.45</v>
      </c>
      <c r="J1401">
        <v>19.853414999999998</v>
      </c>
      <c r="K1401">
        <v>16.959105000000001</v>
      </c>
      <c r="L1401">
        <v>2.8943099999999973</v>
      </c>
      <c r="M1401" t="s">
        <v>135</v>
      </c>
    </row>
    <row r="1402" spans="1:13" x14ac:dyDescent="0.3">
      <c r="A1402" t="s">
        <v>57</v>
      </c>
      <c r="B1402">
        <v>37.686900000000001</v>
      </c>
      <c r="C1402">
        <v>44.118699999999997</v>
      </c>
      <c r="D1402">
        <v>45.852800000000002</v>
      </c>
      <c r="E1402" t="s">
        <v>15</v>
      </c>
      <c r="F1402" t="s">
        <v>15</v>
      </c>
      <c r="G1402" t="s">
        <v>104</v>
      </c>
      <c r="H1402">
        <v>2020</v>
      </c>
      <c r="I1402">
        <v>0</v>
      </c>
      <c r="J1402">
        <v>0</v>
      </c>
      <c r="K1402">
        <v>0</v>
      </c>
      <c r="L1402">
        <v>0</v>
      </c>
      <c r="M1402" t="s">
        <v>136</v>
      </c>
    </row>
    <row r="1403" spans="1:13" x14ac:dyDescent="0.3">
      <c r="A1403" t="s">
        <v>57</v>
      </c>
      <c r="B1403">
        <v>37.686900000000001</v>
      </c>
      <c r="C1403">
        <v>44.118699999999997</v>
      </c>
      <c r="D1403">
        <v>45.852800000000002</v>
      </c>
      <c r="E1403" t="s">
        <v>15</v>
      </c>
      <c r="F1403" t="s">
        <v>15</v>
      </c>
      <c r="G1403" t="s">
        <v>105</v>
      </c>
      <c r="H1403">
        <v>2020</v>
      </c>
      <c r="I1403">
        <v>0</v>
      </c>
      <c r="J1403">
        <v>0</v>
      </c>
      <c r="K1403">
        <v>0</v>
      </c>
      <c r="L1403">
        <v>0</v>
      </c>
      <c r="M1403" t="s">
        <v>137</v>
      </c>
    </row>
    <row r="1404" spans="1:13" x14ac:dyDescent="0.3">
      <c r="A1404" t="s">
        <v>57</v>
      </c>
      <c r="B1404">
        <v>37.686900000000001</v>
      </c>
      <c r="C1404">
        <v>44.118699999999997</v>
      </c>
      <c r="D1404">
        <v>45.852800000000002</v>
      </c>
      <c r="E1404" t="s">
        <v>15</v>
      </c>
      <c r="F1404" t="s">
        <v>15</v>
      </c>
      <c r="G1404" t="s">
        <v>106</v>
      </c>
      <c r="H1404">
        <v>2020</v>
      </c>
      <c r="I1404">
        <v>0</v>
      </c>
      <c r="J1404">
        <v>0</v>
      </c>
      <c r="K1404">
        <v>0</v>
      </c>
      <c r="L1404">
        <v>0</v>
      </c>
      <c r="M1404" t="s">
        <v>138</v>
      </c>
    </row>
    <row r="1405" spans="1:13" x14ac:dyDescent="0.3">
      <c r="A1405" t="s">
        <v>57</v>
      </c>
      <c r="B1405">
        <v>37.686900000000001</v>
      </c>
      <c r="C1405">
        <v>44.118699999999997</v>
      </c>
      <c r="D1405">
        <v>45.852800000000002</v>
      </c>
      <c r="E1405" t="s">
        <v>15</v>
      </c>
      <c r="F1405" t="s">
        <v>15</v>
      </c>
      <c r="G1405" t="s">
        <v>107</v>
      </c>
      <c r="H1405">
        <v>2021</v>
      </c>
      <c r="I1405">
        <v>1.02</v>
      </c>
      <c r="J1405">
        <v>45.001073999999996</v>
      </c>
      <c r="K1405">
        <v>38.440638</v>
      </c>
      <c r="L1405">
        <v>6.5604359999999957</v>
      </c>
      <c r="M1405" t="s">
        <v>139</v>
      </c>
    </row>
    <row r="1406" spans="1:13" x14ac:dyDescent="0.3">
      <c r="A1406" t="s">
        <v>57</v>
      </c>
      <c r="B1406">
        <v>120.4734</v>
      </c>
      <c r="C1406">
        <v>144.7313</v>
      </c>
      <c r="D1406">
        <v>0</v>
      </c>
      <c r="E1406" t="s">
        <v>116</v>
      </c>
      <c r="F1406" t="s">
        <v>116</v>
      </c>
      <c r="G1406" t="s">
        <v>98</v>
      </c>
      <c r="H1406">
        <v>2020</v>
      </c>
      <c r="I1406">
        <v>0</v>
      </c>
      <c r="J1406">
        <v>0</v>
      </c>
      <c r="K1406">
        <v>0</v>
      </c>
      <c r="L1406">
        <v>0</v>
      </c>
      <c r="M1406" t="s">
        <v>131</v>
      </c>
    </row>
    <row r="1407" spans="1:13" x14ac:dyDescent="0.3">
      <c r="A1407" t="s">
        <v>57</v>
      </c>
      <c r="B1407">
        <v>120.4734</v>
      </c>
      <c r="C1407">
        <v>144.7313</v>
      </c>
      <c r="D1407">
        <v>0</v>
      </c>
      <c r="E1407" t="s">
        <v>116</v>
      </c>
      <c r="F1407" t="s">
        <v>116</v>
      </c>
      <c r="G1407" t="s">
        <v>100</v>
      </c>
      <c r="H1407">
        <v>2020</v>
      </c>
      <c r="I1407">
        <v>0.42</v>
      </c>
      <c r="J1407">
        <v>60.787146</v>
      </c>
      <c r="K1407">
        <v>50.598827999999997</v>
      </c>
      <c r="L1407">
        <v>10.188318000000002</v>
      </c>
      <c r="M1407" t="s">
        <v>132</v>
      </c>
    </row>
    <row r="1408" spans="1:13" x14ac:dyDescent="0.3">
      <c r="A1408" t="s">
        <v>57</v>
      </c>
      <c r="B1408">
        <v>120.4734</v>
      </c>
      <c r="C1408">
        <v>144.7313</v>
      </c>
      <c r="D1408">
        <v>0</v>
      </c>
      <c r="E1408" t="s">
        <v>116</v>
      </c>
      <c r="F1408" t="s">
        <v>116</v>
      </c>
      <c r="G1408" t="s">
        <v>101</v>
      </c>
      <c r="H1408">
        <v>2020</v>
      </c>
      <c r="I1408">
        <v>0</v>
      </c>
      <c r="J1408">
        <v>0</v>
      </c>
      <c r="K1408">
        <v>0</v>
      </c>
      <c r="L1408">
        <v>0</v>
      </c>
      <c r="M1408" t="s">
        <v>133</v>
      </c>
    </row>
    <row r="1409" spans="1:13" x14ac:dyDescent="0.3">
      <c r="A1409" t="s">
        <v>57</v>
      </c>
      <c r="B1409">
        <v>120.4734</v>
      </c>
      <c r="C1409">
        <v>144.7313</v>
      </c>
      <c r="D1409">
        <v>0</v>
      </c>
      <c r="E1409" t="s">
        <v>116</v>
      </c>
      <c r="F1409" t="s">
        <v>116</v>
      </c>
      <c r="G1409" t="s">
        <v>102</v>
      </c>
      <c r="H1409">
        <v>2020</v>
      </c>
      <c r="I1409">
        <v>0</v>
      </c>
      <c r="J1409">
        <v>0</v>
      </c>
      <c r="K1409">
        <v>0</v>
      </c>
      <c r="L1409">
        <v>0</v>
      </c>
      <c r="M1409" t="s">
        <v>134</v>
      </c>
    </row>
    <row r="1410" spans="1:13" x14ac:dyDescent="0.3">
      <c r="A1410" t="s">
        <v>57</v>
      </c>
      <c r="B1410">
        <v>120.4734</v>
      </c>
      <c r="C1410">
        <v>144.7313</v>
      </c>
      <c r="D1410">
        <v>0</v>
      </c>
      <c r="E1410" t="s">
        <v>116</v>
      </c>
      <c r="F1410" t="s">
        <v>116</v>
      </c>
      <c r="G1410" t="s">
        <v>103</v>
      </c>
      <c r="H1410">
        <v>2020</v>
      </c>
      <c r="I1410">
        <v>1</v>
      </c>
      <c r="J1410">
        <v>144.7313</v>
      </c>
      <c r="K1410">
        <v>120.4734</v>
      </c>
      <c r="L1410">
        <v>24.257900000000006</v>
      </c>
      <c r="M1410" t="s">
        <v>135</v>
      </c>
    </row>
    <row r="1411" spans="1:13" x14ac:dyDescent="0.3">
      <c r="A1411" t="s">
        <v>57</v>
      </c>
      <c r="B1411">
        <v>120.4734</v>
      </c>
      <c r="C1411">
        <v>144.7313</v>
      </c>
      <c r="D1411">
        <v>0</v>
      </c>
      <c r="E1411" t="s">
        <v>116</v>
      </c>
      <c r="F1411" t="s">
        <v>116</v>
      </c>
      <c r="G1411" t="s">
        <v>104</v>
      </c>
      <c r="H1411">
        <v>2020</v>
      </c>
      <c r="I1411">
        <v>0.5</v>
      </c>
      <c r="J1411">
        <v>72.365650000000002</v>
      </c>
      <c r="K1411">
        <v>60.236699999999999</v>
      </c>
      <c r="L1411">
        <v>12.128950000000003</v>
      </c>
      <c r="M1411" t="s">
        <v>136</v>
      </c>
    </row>
    <row r="1412" spans="1:13" x14ac:dyDescent="0.3">
      <c r="A1412" t="s">
        <v>57</v>
      </c>
      <c r="B1412">
        <v>120.4734</v>
      </c>
      <c r="C1412">
        <v>144.7313</v>
      </c>
      <c r="D1412">
        <v>0</v>
      </c>
      <c r="E1412" t="s">
        <v>116</v>
      </c>
      <c r="F1412" t="s">
        <v>116</v>
      </c>
      <c r="G1412" t="s">
        <v>105</v>
      </c>
      <c r="H1412">
        <v>2020</v>
      </c>
      <c r="I1412">
        <v>7.0000000000000007E-2</v>
      </c>
      <c r="J1412">
        <v>10.131191000000001</v>
      </c>
      <c r="K1412">
        <v>8.4331380000000014</v>
      </c>
      <c r="L1412">
        <v>1.6980529999999998</v>
      </c>
      <c r="M1412" t="s">
        <v>137</v>
      </c>
    </row>
    <row r="1413" spans="1:13" x14ac:dyDescent="0.3">
      <c r="A1413" t="s">
        <v>57</v>
      </c>
      <c r="B1413">
        <v>120.4734</v>
      </c>
      <c r="C1413">
        <v>144.7313</v>
      </c>
      <c r="D1413">
        <v>0</v>
      </c>
      <c r="E1413" t="s">
        <v>116</v>
      </c>
      <c r="F1413" t="s">
        <v>116</v>
      </c>
      <c r="G1413" t="s">
        <v>106</v>
      </c>
      <c r="H1413">
        <v>2020</v>
      </c>
      <c r="I1413">
        <v>2.83</v>
      </c>
      <c r="J1413">
        <v>409.58957900000001</v>
      </c>
      <c r="K1413">
        <v>340.93972200000002</v>
      </c>
      <c r="L1413">
        <v>68.649856999999997</v>
      </c>
      <c r="M1413" t="s">
        <v>138</v>
      </c>
    </row>
    <row r="1414" spans="1:13" x14ac:dyDescent="0.3">
      <c r="A1414" t="s">
        <v>57</v>
      </c>
      <c r="B1414">
        <v>120.4734</v>
      </c>
      <c r="C1414">
        <v>144.7313</v>
      </c>
      <c r="D1414">
        <v>0</v>
      </c>
      <c r="E1414" t="s">
        <v>116</v>
      </c>
      <c r="F1414" t="s">
        <v>116</v>
      </c>
      <c r="G1414" t="s">
        <v>107</v>
      </c>
      <c r="H1414">
        <v>2021</v>
      </c>
      <c r="I1414">
        <v>0</v>
      </c>
      <c r="J1414">
        <v>0</v>
      </c>
      <c r="K1414">
        <v>0</v>
      </c>
      <c r="L1414">
        <v>0</v>
      </c>
      <c r="M1414" t="s">
        <v>139</v>
      </c>
    </row>
    <row r="1415" spans="1:13" x14ac:dyDescent="0.3">
      <c r="A1415" t="s">
        <v>57</v>
      </c>
      <c r="B1415">
        <v>71.209500000000006</v>
      </c>
      <c r="C1415">
        <v>91.288899999999998</v>
      </c>
      <c r="D1415">
        <v>0</v>
      </c>
      <c r="E1415" t="s">
        <v>112</v>
      </c>
      <c r="F1415" t="s">
        <v>112</v>
      </c>
      <c r="G1415" t="s">
        <v>98</v>
      </c>
      <c r="H1415">
        <v>2020</v>
      </c>
      <c r="I1415">
        <v>0</v>
      </c>
      <c r="J1415">
        <v>0</v>
      </c>
      <c r="K1415">
        <v>0</v>
      </c>
      <c r="L1415">
        <v>0</v>
      </c>
      <c r="M1415" t="s">
        <v>131</v>
      </c>
    </row>
    <row r="1416" spans="1:13" x14ac:dyDescent="0.3">
      <c r="A1416" t="s">
        <v>57</v>
      </c>
      <c r="B1416">
        <v>71.209500000000006</v>
      </c>
      <c r="C1416">
        <v>91.288899999999998</v>
      </c>
      <c r="D1416">
        <v>0</v>
      </c>
      <c r="E1416" t="s">
        <v>112</v>
      </c>
      <c r="F1416" t="s">
        <v>112</v>
      </c>
      <c r="G1416" t="s">
        <v>100</v>
      </c>
      <c r="H1416">
        <v>2020</v>
      </c>
      <c r="I1416">
        <v>0.99</v>
      </c>
      <c r="J1416">
        <v>90.376010999999991</v>
      </c>
      <c r="K1416">
        <v>70.497405000000001</v>
      </c>
      <c r="L1416">
        <v>19.878605999999991</v>
      </c>
      <c r="M1416" t="s">
        <v>132</v>
      </c>
    </row>
    <row r="1417" spans="1:13" x14ac:dyDescent="0.3">
      <c r="A1417" t="s">
        <v>57</v>
      </c>
      <c r="B1417">
        <v>71.209500000000006</v>
      </c>
      <c r="C1417">
        <v>91.288899999999998</v>
      </c>
      <c r="D1417">
        <v>0</v>
      </c>
      <c r="E1417" t="s">
        <v>112</v>
      </c>
      <c r="F1417" t="s">
        <v>112</v>
      </c>
      <c r="G1417" t="s">
        <v>101</v>
      </c>
      <c r="H1417">
        <v>2020</v>
      </c>
      <c r="I1417">
        <v>0</v>
      </c>
      <c r="J1417">
        <v>0</v>
      </c>
      <c r="K1417">
        <v>0</v>
      </c>
      <c r="L1417">
        <v>0</v>
      </c>
      <c r="M1417" t="s">
        <v>133</v>
      </c>
    </row>
    <row r="1418" spans="1:13" x14ac:dyDescent="0.3">
      <c r="A1418" t="s">
        <v>57</v>
      </c>
      <c r="B1418">
        <v>71.209500000000006</v>
      </c>
      <c r="C1418">
        <v>91.288899999999998</v>
      </c>
      <c r="D1418">
        <v>0</v>
      </c>
      <c r="E1418" t="s">
        <v>112</v>
      </c>
      <c r="F1418" t="s">
        <v>112</v>
      </c>
      <c r="G1418" t="s">
        <v>102</v>
      </c>
      <c r="H1418">
        <v>2020</v>
      </c>
      <c r="I1418">
        <v>0.25</v>
      </c>
      <c r="J1418">
        <v>22.822225</v>
      </c>
      <c r="K1418">
        <v>17.802375000000001</v>
      </c>
      <c r="L1418">
        <v>5.0198499999999981</v>
      </c>
      <c r="M1418" t="s">
        <v>134</v>
      </c>
    </row>
    <row r="1419" spans="1:13" x14ac:dyDescent="0.3">
      <c r="A1419" t="s">
        <v>57</v>
      </c>
      <c r="B1419">
        <v>71.209500000000006</v>
      </c>
      <c r="C1419">
        <v>91.288899999999998</v>
      </c>
      <c r="D1419">
        <v>0</v>
      </c>
      <c r="E1419" t="s">
        <v>112</v>
      </c>
      <c r="F1419" t="s">
        <v>112</v>
      </c>
      <c r="G1419" t="s">
        <v>103</v>
      </c>
      <c r="H1419">
        <v>2020</v>
      </c>
      <c r="I1419">
        <v>0</v>
      </c>
      <c r="J1419">
        <v>0</v>
      </c>
      <c r="K1419">
        <v>0</v>
      </c>
      <c r="L1419">
        <v>0</v>
      </c>
      <c r="M1419" t="s">
        <v>135</v>
      </c>
    </row>
    <row r="1420" spans="1:13" x14ac:dyDescent="0.3">
      <c r="A1420" t="s">
        <v>57</v>
      </c>
      <c r="B1420">
        <v>71.209500000000006</v>
      </c>
      <c r="C1420">
        <v>91.288899999999998</v>
      </c>
      <c r="D1420">
        <v>0</v>
      </c>
      <c r="E1420" t="s">
        <v>112</v>
      </c>
      <c r="F1420" t="s">
        <v>112</v>
      </c>
      <c r="G1420" t="s">
        <v>104</v>
      </c>
      <c r="H1420">
        <v>2020</v>
      </c>
      <c r="I1420">
        <v>3.48</v>
      </c>
      <c r="J1420">
        <v>317.68537199999997</v>
      </c>
      <c r="K1420">
        <v>247.80906000000002</v>
      </c>
      <c r="L1420">
        <v>69.876311999999956</v>
      </c>
      <c r="M1420" t="s">
        <v>136</v>
      </c>
    </row>
    <row r="1421" spans="1:13" x14ac:dyDescent="0.3">
      <c r="A1421" t="s">
        <v>57</v>
      </c>
      <c r="B1421">
        <v>71.209500000000006</v>
      </c>
      <c r="C1421">
        <v>91.288899999999998</v>
      </c>
      <c r="D1421">
        <v>0</v>
      </c>
      <c r="E1421" t="s">
        <v>112</v>
      </c>
      <c r="F1421" t="s">
        <v>112</v>
      </c>
      <c r="G1421" t="s">
        <v>105</v>
      </c>
      <c r="H1421">
        <v>2020</v>
      </c>
      <c r="I1421">
        <v>1.55</v>
      </c>
      <c r="J1421">
        <v>141.497795</v>
      </c>
      <c r="K1421">
        <v>110.37472500000001</v>
      </c>
      <c r="L1421">
        <v>31.123069999999984</v>
      </c>
      <c r="M1421" t="s">
        <v>137</v>
      </c>
    </row>
    <row r="1422" spans="1:13" x14ac:dyDescent="0.3">
      <c r="A1422" t="s">
        <v>57</v>
      </c>
      <c r="B1422">
        <v>71.209500000000006</v>
      </c>
      <c r="C1422">
        <v>91.288899999999998</v>
      </c>
      <c r="D1422">
        <v>0</v>
      </c>
      <c r="E1422" t="s">
        <v>112</v>
      </c>
      <c r="F1422" t="s">
        <v>112</v>
      </c>
      <c r="G1422" t="s">
        <v>106</v>
      </c>
      <c r="H1422">
        <v>2020</v>
      </c>
      <c r="I1422">
        <v>0.25</v>
      </c>
      <c r="J1422">
        <v>22.822225</v>
      </c>
      <c r="K1422">
        <v>17.802375000000001</v>
      </c>
      <c r="L1422">
        <v>5.0198499999999981</v>
      </c>
      <c r="M1422" t="s">
        <v>138</v>
      </c>
    </row>
    <row r="1423" spans="1:13" x14ac:dyDescent="0.3">
      <c r="A1423" t="s">
        <v>57</v>
      </c>
      <c r="B1423">
        <v>71.209500000000006</v>
      </c>
      <c r="C1423">
        <v>91.288899999999998</v>
      </c>
      <c r="D1423">
        <v>0</v>
      </c>
      <c r="E1423" t="s">
        <v>112</v>
      </c>
      <c r="F1423" t="s">
        <v>112</v>
      </c>
      <c r="G1423" t="s">
        <v>107</v>
      </c>
      <c r="H1423">
        <v>2021</v>
      </c>
      <c r="I1423">
        <v>0</v>
      </c>
      <c r="J1423">
        <v>0</v>
      </c>
      <c r="K1423">
        <v>0</v>
      </c>
      <c r="L1423">
        <v>0</v>
      </c>
      <c r="M1423" t="s">
        <v>139</v>
      </c>
    </row>
    <row r="1424" spans="1:13" x14ac:dyDescent="0.3">
      <c r="A1424" t="s">
        <v>57</v>
      </c>
      <c r="B1424">
        <v>99.671800000000005</v>
      </c>
      <c r="C1424">
        <v>121.65130000000001</v>
      </c>
      <c r="D1424">
        <v>139.11920000000001</v>
      </c>
      <c r="E1424" t="s">
        <v>115</v>
      </c>
      <c r="F1424" t="s">
        <v>115</v>
      </c>
      <c r="G1424" t="s">
        <v>98</v>
      </c>
      <c r="H1424">
        <v>2020</v>
      </c>
      <c r="I1424">
        <v>0</v>
      </c>
      <c r="J1424">
        <v>0</v>
      </c>
      <c r="K1424">
        <v>0</v>
      </c>
      <c r="L1424">
        <v>0</v>
      </c>
      <c r="M1424" t="s">
        <v>131</v>
      </c>
    </row>
    <row r="1425" spans="1:13" x14ac:dyDescent="0.3">
      <c r="A1425" t="s">
        <v>57</v>
      </c>
      <c r="B1425">
        <v>99.671800000000005</v>
      </c>
      <c r="C1425">
        <v>121.65130000000001</v>
      </c>
      <c r="D1425">
        <v>139.11920000000001</v>
      </c>
      <c r="E1425" t="s">
        <v>115</v>
      </c>
      <c r="F1425" t="s">
        <v>115</v>
      </c>
      <c r="G1425" t="s">
        <v>100</v>
      </c>
      <c r="H1425">
        <v>2020</v>
      </c>
      <c r="I1425">
        <v>4.0199999999999996</v>
      </c>
      <c r="J1425">
        <v>489.03822599999995</v>
      </c>
      <c r="K1425">
        <v>400.68063599999999</v>
      </c>
      <c r="L1425">
        <v>88.357589999999959</v>
      </c>
      <c r="M1425" t="s">
        <v>132</v>
      </c>
    </row>
    <row r="1426" spans="1:13" x14ac:dyDescent="0.3">
      <c r="A1426" t="s">
        <v>57</v>
      </c>
      <c r="B1426">
        <v>99.671800000000005</v>
      </c>
      <c r="C1426">
        <v>121.65130000000001</v>
      </c>
      <c r="D1426">
        <v>139.11920000000001</v>
      </c>
      <c r="E1426" t="s">
        <v>115</v>
      </c>
      <c r="F1426" t="s">
        <v>115</v>
      </c>
      <c r="G1426" t="s">
        <v>101</v>
      </c>
      <c r="H1426">
        <v>2020</v>
      </c>
      <c r="I1426">
        <v>2.2000000000000002</v>
      </c>
      <c r="J1426">
        <v>267.63286000000005</v>
      </c>
      <c r="K1426">
        <v>219.27796000000004</v>
      </c>
      <c r="L1426">
        <v>48.354900000000015</v>
      </c>
      <c r="M1426" t="s">
        <v>133</v>
      </c>
    </row>
    <row r="1427" spans="1:13" x14ac:dyDescent="0.3">
      <c r="A1427" t="s">
        <v>57</v>
      </c>
      <c r="B1427">
        <v>99.671800000000005</v>
      </c>
      <c r="C1427">
        <v>121.65130000000001</v>
      </c>
      <c r="D1427">
        <v>139.11920000000001</v>
      </c>
      <c r="E1427" t="s">
        <v>115</v>
      </c>
      <c r="F1427" t="s">
        <v>115</v>
      </c>
      <c r="G1427" t="s">
        <v>102</v>
      </c>
      <c r="H1427">
        <v>2020</v>
      </c>
      <c r="I1427">
        <v>2.63</v>
      </c>
      <c r="J1427">
        <v>319.94291900000002</v>
      </c>
      <c r="K1427">
        <v>262.13683400000002</v>
      </c>
      <c r="L1427">
        <v>57.806084999999996</v>
      </c>
      <c r="M1427" t="s">
        <v>134</v>
      </c>
    </row>
    <row r="1428" spans="1:13" x14ac:dyDescent="0.3">
      <c r="A1428" t="s">
        <v>57</v>
      </c>
      <c r="B1428">
        <v>99.671800000000005</v>
      </c>
      <c r="C1428">
        <v>121.65130000000001</v>
      </c>
      <c r="D1428">
        <v>139.11920000000001</v>
      </c>
      <c r="E1428" t="s">
        <v>115</v>
      </c>
      <c r="F1428" t="s">
        <v>115</v>
      </c>
      <c r="G1428" t="s">
        <v>103</v>
      </c>
      <c r="H1428">
        <v>2020</v>
      </c>
      <c r="I1428">
        <v>5</v>
      </c>
      <c r="J1428">
        <v>608.25650000000007</v>
      </c>
      <c r="K1428">
        <v>498.35900000000004</v>
      </c>
      <c r="L1428">
        <v>109.89750000000004</v>
      </c>
      <c r="M1428" t="s">
        <v>135</v>
      </c>
    </row>
    <row r="1429" spans="1:13" x14ac:dyDescent="0.3">
      <c r="A1429" t="s">
        <v>57</v>
      </c>
      <c r="B1429">
        <v>99.671800000000005</v>
      </c>
      <c r="C1429">
        <v>121.65130000000001</v>
      </c>
      <c r="D1429">
        <v>139.11920000000001</v>
      </c>
      <c r="E1429" t="s">
        <v>115</v>
      </c>
      <c r="F1429" t="s">
        <v>115</v>
      </c>
      <c r="G1429" t="s">
        <v>104</v>
      </c>
      <c r="H1429">
        <v>2020</v>
      </c>
      <c r="I1429">
        <v>1.19</v>
      </c>
      <c r="J1429">
        <v>144.76504700000001</v>
      </c>
      <c r="K1429">
        <v>118.609442</v>
      </c>
      <c r="L1429">
        <v>26.155605000000008</v>
      </c>
      <c r="M1429" t="s">
        <v>136</v>
      </c>
    </row>
    <row r="1430" spans="1:13" x14ac:dyDescent="0.3">
      <c r="A1430" t="s">
        <v>57</v>
      </c>
      <c r="B1430">
        <v>99.671800000000005</v>
      </c>
      <c r="C1430">
        <v>121.65130000000001</v>
      </c>
      <c r="D1430">
        <v>139.11920000000001</v>
      </c>
      <c r="E1430" t="s">
        <v>115</v>
      </c>
      <c r="F1430" t="s">
        <v>115</v>
      </c>
      <c r="G1430" t="s">
        <v>105</v>
      </c>
      <c r="H1430">
        <v>2020</v>
      </c>
      <c r="I1430">
        <v>0</v>
      </c>
      <c r="J1430">
        <v>0</v>
      </c>
      <c r="K1430">
        <v>0</v>
      </c>
      <c r="L1430">
        <v>0</v>
      </c>
      <c r="M1430" t="s">
        <v>137</v>
      </c>
    </row>
    <row r="1431" spans="1:13" x14ac:dyDescent="0.3">
      <c r="A1431" t="s">
        <v>57</v>
      </c>
      <c r="B1431">
        <v>99.671800000000005</v>
      </c>
      <c r="C1431">
        <v>121.65130000000001</v>
      </c>
      <c r="D1431">
        <v>139.11920000000001</v>
      </c>
      <c r="E1431" t="s">
        <v>115</v>
      </c>
      <c r="F1431" t="s">
        <v>115</v>
      </c>
      <c r="G1431" t="s">
        <v>106</v>
      </c>
      <c r="H1431">
        <v>2020</v>
      </c>
      <c r="I1431">
        <v>7.31</v>
      </c>
      <c r="J1431">
        <v>889.27100299999995</v>
      </c>
      <c r="K1431">
        <v>728.60085800000002</v>
      </c>
      <c r="L1431">
        <v>160.67014499999993</v>
      </c>
      <c r="M1431" t="s">
        <v>138</v>
      </c>
    </row>
    <row r="1432" spans="1:13" x14ac:dyDescent="0.3">
      <c r="A1432" t="s">
        <v>57</v>
      </c>
      <c r="B1432">
        <v>99.671800000000005</v>
      </c>
      <c r="C1432">
        <v>121.65130000000001</v>
      </c>
      <c r="D1432">
        <v>139.11920000000001</v>
      </c>
      <c r="E1432" t="s">
        <v>115</v>
      </c>
      <c r="F1432" t="s">
        <v>115</v>
      </c>
      <c r="G1432" t="s">
        <v>107</v>
      </c>
      <c r="H1432">
        <v>2021</v>
      </c>
      <c r="I1432">
        <v>2.17</v>
      </c>
      <c r="J1432">
        <v>263.98332099999999</v>
      </c>
      <c r="K1432">
        <v>216.28780599999999</v>
      </c>
      <c r="L1432">
        <v>47.695515</v>
      </c>
      <c r="M1432" t="s">
        <v>139</v>
      </c>
    </row>
    <row r="1433" spans="1:13" x14ac:dyDescent="0.3">
      <c r="A1433" t="s">
        <v>57</v>
      </c>
      <c r="B1433">
        <v>154.80549999999999</v>
      </c>
      <c r="C1433">
        <v>188.36179999999999</v>
      </c>
      <c r="D1433">
        <v>193.79310000000001</v>
      </c>
      <c r="E1433" t="s">
        <v>16</v>
      </c>
      <c r="F1433" t="s">
        <v>16</v>
      </c>
      <c r="G1433" t="s">
        <v>98</v>
      </c>
      <c r="H1433">
        <v>2020</v>
      </c>
      <c r="I1433">
        <v>0.23</v>
      </c>
      <c r="J1433">
        <v>43.323214</v>
      </c>
      <c r="K1433">
        <v>35.605265000000003</v>
      </c>
      <c r="L1433">
        <v>7.7179489999999973</v>
      </c>
      <c r="M1433" t="s">
        <v>131</v>
      </c>
    </row>
    <row r="1434" spans="1:13" x14ac:dyDescent="0.3">
      <c r="A1434" t="s">
        <v>57</v>
      </c>
      <c r="B1434">
        <v>154.80549999999999</v>
      </c>
      <c r="C1434">
        <v>188.36179999999999</v>
      </c>
      <c r="D1434">
        <v>193.79310000000001</v>
      </c>
      <c r="E1434" t="s">
        <v>16</v>
      </c>
      <c r="F1434" t="s">
        <v>16</v>
      </c>
      <c r="G1434" t="s">
        <v>100</v>
      </c>
      <c r="H1434">
        <v>2020</v>
      </c>
      <c r="I1434">
        <v>0.33</v>
      </c>
      <c r="J1434">
        <v>62.159393999999999</v>
      </c>
      <c r="K1434">
        <v>51.085815000000004</v>
      </c>
      <c r="L1434">
        <v>11.073578999999995</v>
      </c>
      <c r="M1434" t="s">
        <v>132</v>
      </c>
    </row>
    <row r="1435" spans="1:13" x14ac:dyDescent="0.3">
      <c r="A1435" t="s">
        <v>57</v>
      </c>
      <c r="B1435">
        <v>154.80549999999999</v>
      </c>
      <c r="C1435">
        <v>188.36179999999999</v>
      </c>
      <c r="D1435">
        <v>193.79310000000001</v>
      </c>
      <c r="E1435" t="s">
        <v>16</v>
      </c>
      <c r="F1435" t="s">
        <v>16</v>
      </c>
      <c r="G1435" t="s">
        <v>101</v>
      </c>
      <c r="H1435">
        <v>2020</v>
      </c>
      <c r="I1435">
        <v>0.79</v>
      </c>
      <c r="J1435">
        <v>148.80582200000001</v>
      </c>
      <c r="K1435">
        <v>122.296345</v>
      </c>
      <c r="L1435">
        <v>26.509477000000004</v>
      </c>
      <c r="M1435" t="s">
        <v>133</v>
      </c>
    </row>
    <row r="1436" spans="1:13" x14ac:dyDescent="0.3">
      <c r="A1436" t="s">
        <v>57</v>
      </c>
      <c r="B1436">
        <v>154.80549999999999</v>
      </c>
      <c r="C1436">
        <v>188.36179999999999</v>
      </c>
      <c r="D1436">
        <v>193.79310000000001</v>
      </c>
      <c r="E1436" t="s">
        <v>16</v>
      </c>
      <c r="F1436" t="s">
        <v>16</v>
      </c>
      <c r="G1436" t="s">
        <v>102</v>
      </c>
      <c r="H1436">
        <v>2020</v>
      </c>
      <c r="I1436">
        <v>1.65</v>
      </c>
      <c r="J1436">
        <v>310.79696999999999</v>
      </c>
      <c r="K1436">
        <v>255.42907499999998</v>
      </c>
      <c r="L1436">
        <v>55.367895000000004</v>
      </c>
      <c r="M1436" t="s">
        <v>134</v>
      </c>
    </row>
    <row r="1437" spans="1:13" x14ac:dyDescent="0.3">
      <c r="A1437" t="s">
        <v>57</v>
      </c>
      <c r="B1437">
        <v>154.80549999999999</v>
      </c>
      <c r="C1437">
        <v>188.36179999999999</v>
      </c>
      <c r="D1437">
        <v>193.79310000000001</v>
      </c>
      <c r="E1437" t="s">
        <v>16</v>
      </c>
      <c r="F1437" t="s">
        <v>16</v>
      </c>
      <c r="G1437" t="s">
        <v>103</v>
      </c>
      <c r="H1437">
        <v>2020</v>
      </c>
      <c r="I1437">
        <v>0.4</v>
      </c>
      <c r="J1437">
        <v>75.344719999999995</v>
      </c>
      <c r="K1437">
        <v>61.922200000000004</v>
      </c>
      <c r="L1437">
        <v>13.422519999999992</v>
      </c>
      <c r="M1437" t="s">
        <v>135</v>
      </c>
    </row>
    <row r="1438" spans="1:13" x14ac:dyDescent="0.3">
      <c r="A1438" t="s">
        <v>57</v>
      </c>
      <c r="B1438">
        <v>154.80549999999999</v>
      </c>
      <c r="C1438">
        <v>188.36179999999999</v>
      </c>
      <c r="D1438">
        <v>193.79310000000001</v>
      </c>
      <c r="E1438" t="s">
        <v>16</v>
      </c>
      <c r="F1438" t="s">
        <v>16</v>
      </c>
      <c r="G1438" t="s">
        <v>104</v>
      </c>
      <c r="H1438">
        <v>2020</v>
      </c>
      <c r="I1438">
        <v>0.23</v>
      </c>
      <c r="J1438">
        <v>43.323214</v>
      </c>
      <c r="K1438">
        <v>35.605265000000003</v>
      </c>
      <c r="L1438">
        <v>7.7179489999999973</v>
      </c>
      <c r="M1438" t="s">
        <v>136</v>
      </c>
    </row>
    <row r="1439" spans="1:13" x14ac:dyDescent="0.3">
      <c r="A1439" t="s">
        <v>57</v>
      </c>
      <c r="B1439">
        <v>154.80549999999999</v>
      </c>
      <c r="C1439">
        <v>188.36179999999999</v>
      </c>
      <c r="D1439">
        <v>193.79310000000001</v>
      </c>
      <c r="E1439" t="s">
        <v>16</v>
      </c>
      <c r="F1439" t="s">
        <v>16</v>
      </c>
      <c r="G1439" t="s">
        <v>105</v>
      </c>
      <c r="H1439">
        <v>2020</v>
      </c>
      <c r="I1439">
        <v>0.67</v>
      </c>
      <c r="J1439">
        <v>126.202406</v>
      </c>
      <c r="K1439">
        <v>103.719685</v>
      </c>
      <c r="L1439">
        <v>22.482720999999998</v>
      </c>
      <c r="M1439" t="s">
        <v>137</v>
      </c>
    </row>
    <row r="1440" spans="1:13" x14ac:dyDescent="0.3">
      <c r="A1440" t="s">
        <v>57</v>
      </c>
      <c r="B1440">
        <v>154.80549999999999</v>
      </c>
      <c r="C1440">
        <v>188.36179999999999</v>
      </c>
      <c r="D1440">
        <v>193.79310000000001</v>
      </c>
      <c r="E1440" t="s">
        <v>16</v>
      </c>
      <c r="F1440" t="s">
        <v>16</v>
      </c>
      <c r="G1440" t="s">
        <v>106</v>
      </c>
      <c r="H1440">
        <v>2020</v>
      </c>
      <c r="I1440">
        <v>0.24</v>
      </c>
      <c r="J1440">
        <v>45.206831999999999</v>
      </c>
      <c r="K1440">
        <v>37.153320000000001</v>
      </c>
      <c r="L1440">
        <v>8.0535119999999978</v>
      </c>
      <c r="M1440" t="s">
        <v>138</v>
      </c>
    </row>
    <row r="1441" spans="1:13" x14ac:dyDescent="0.3">
      <c r="A1441" t="s">
        <v>57</v>
      </c>
      <c r="B1441">
        <v>154.80549999999999</v>
      </c>
      <c r="C1441">
        <v>188.36179999999999</v>
      </c>
      <c r="D1441">
        <v>193.79310000000001</v>
      </c>
      <c r="E1441" t="s">
        <v>16</v>
      </c>
      <c r="F1441" t="s">
        <v>16</v>
      </c>
      <c r="G1441" t="s">
        <v>107</v>
      </c>
      <c r="H1441">
        <v>2021</v>
      </c>
      <c r="I1441">
        <v>0.35</v>
      </c>
      <c r="J1441">
        <v>65.926629999999989</v>
      </c>
      <c r="K1441">
        <v>54.181924999999993</v>
      </c>
      <c r="L1441">
        <v>11.744704999999996</v>
      </c>
      <c r="M1441" t="s">
        <v>139</v>
      </c>
    </row>
    <row r="1442" spans="1:13" x14ac:dyDescent="0.3">
      <c r="A1442" t="s">
        <v>58</v>
      </c>
      <c r="B1442">
        <v>44.356499999999997</v>
      </c>
      <c r="C1442">
        <v>62.839399999999998</v>
      </c>
      <c r="D1442">
        <v>61.9148</v>
      </c>
      <c r="E1442" t="s">
        <v>112</v>
      </c>
      <c r="F1442" t="s">
        <v>112</v>
      </c>
      <c r="G1442" t="s">
        <v>98</v>
      </c>
      <c r="H1442">
        <v>2020</v>
      </c>
      <c r="I1442">
        <v>1.46</v>
      </c>
      <c r="J1442">
        <v>91.745523999999989</v>
      </c>
      <c r="K1442">
        <v>64.76048999999999</v>
      </c>
      <c r="L1442">
        <v>26.985033999999999</v>
      </c>
      <c r="M1442" t="s">
        <v>131</v>
      </c>
    </row>
    <row r="1443" spans="1:13" x14ac:dyDescent="0.3">
      <c r="A1443" t="s">
        <v>58</v>
      </c>
      <c r="B1443">
        <v>44.356499999999997</v>
      </c>
      <c r="C1443">
        <v>62.839399999999998</v>
      </c>
      <c r="D1443">
        <v>61.9148</v>
      </c>
      <c r="E1443" t="s">
        <v>112</v>
      </c>
      <c r="F1443" t="s">
        <v>112</v>
      </c>
      <c r="G1443" t="s">
        <v>100</v>
      </c>
      <c r="H1443">
        <v>2020</v>
      </c>
      <c r="I1443">
        <v>10.15</v>
      </c>
      <c r="J1443">
        <v>637.81991000000005</v>
      </c>
      <c r="K1443">
        <v>450.21847500000001</v>
      </c>
      <c r="L1443">
        <v>187.60143500000004</v>
      </c>
      <c r="M1443" t="s">
        <v>132</v>
      </c>
    </row>
    <row r="1444" spans="1:13" x14ac:dyDescent="0.3">
      <c r="A1444" t="s">
        <v>58</v>
      </c>
      <c r="B1444">
        <v>44.356499999999997</v>
      </c>
      <c r="C1444">
        <v>62.839399999999998</v>
      </c>
      <c r="D1444">
        <v>61.9148</v>
      </c>
      <c r="E1444" t="s">
        <v>112</v>
      </c>
      <c r="F1444" t="s">
        <v>112</v>
      </c>
      <c r="G1444" t="s">
        <v>101</v>
      </c>
      <c r="H1444">
        <v>2020</v>
      </c>
      <c r="I1444">
        <v>3.14</v>
      </c>
      <c r="J1444">
        <v>197.31571600000001</v>
      </c>
      <c r="K1444">
        <v>139.27940999999998</v>
      </c>
      <c r="L1444">
        <v>58.036306000000025</v>
      </c>
      <c r="M1444" t="s">
        <v>133</v>
      </c>
    </row>
    <row r="1445" spans="1:13" x14ac:dyDescent="0.3">
      <c r="A1445" t="s">
        <v>58</v>
      </c>
      <c r="B1445">
        <v>44.356499999999997</v>
      </c>
      <c r="C1445">
        <v>62.839399999999998</v>
      </c>
      <c r="D1445">
        <v>61.9148</v>
      </c>
      <c r="E1445" t="s">
        <v>112</v>
      </c>
      <c r="F1445" t="s">
        <v>112</v>
      </c>
      <c r="G1445" t="s">
        <v>102</v>
      </c>
      <c r="H1445">
        <v>2020</v>
      </c>
      <c r="I1445">
        <v>1.68</v>
      </c>
      <c r="J1445">
        <v>105.57019199999999</v>
      </c>
      <c r="K1445">
        <v>74.518919999999994</v>
      </c>
      <c r="L1445">
        <v>31.051271999999997</v>
      </c>
      <c r="M1445" t="s">
        <v>134</v>
      </c>
    </row>
    <row r="1446" spans="1:13" x14ac:dyDescent="0.3">
      <c r="A1446" t="s">
        <v>58</v>
      </c>
      <c r="B1446">
        <v>44.356499999999997</v>
      </c>
      <c r="C1446">
        <v>62.839399999999998</v>
      </c>
      <c r="D1446">
        <v>61.9148</v>
      </c>
      <c r="E1446" t="s">
        <v>112</v>
      </c>
      <c r="F1446" t="s">
        <v>112</v>
      </c>
      <c r="G1446" t="s">
        <v>103</v>
      </c>
      <c r="H1446">
        <v>2020</v>
      </c>
      <c r="I1446">
        <v>0</v>
      </c>
      <c r="J1446">
        <v>0</v>
      </c>
      <c r="K1446">
        <v>0</v>
      </c>
      <c r="L1446">
        <v>0</v>
      </c>
      <c r="M1446" t="s">
        <v>135</v>
      </c>
    </row>
    <row r="1447" spans="1:13" x14ac:dyDescent="0.3">
      <c r="A1447" t="s">
        <v>58</v>
      </c>
      <c r="B1447">
        <v>44.356499999999997</v>
      </c>
      <c r="C1447">
        <v>62.839399999999998</v>
      </c>
      <c r="D1447">
        <v>61.9148</v>
      </c>
      <c r="E1447" t="s">
        <v>112</v>
      </c>
      <c r="F1447" t="s">
        <v>112</v>
      </c>
      <c r="G1447" t="s">
        <v>104</v>
      </c>
      <c r="H1447">
        <v>2020</v>
      </c>
      <c r="I1447">
        <v>0.5</v>
      </c>
      <c r="J1447">
        <v>31.419699999999999</v>
      </c>
      <c r="K1447">
        <v>22.178249999999998</v>
      </c>
      <c r="L1447">
        <v>9.2414500000000004</v>
      </c>
      <c r="M1447" t="s">
        <v>136</v>
      </c>
    </row>
    <row r="1448" spans="1:13" x14ac:dyDescent="0.3">
      <c r="A1448" t="s">
        <v>58</v>
      </c>
      <c r="B1448">
        <v>44.356499999999997</v>
      </c>
      <c r="C1448">
        <v>62.839399999999998</v>
      </c>
      <c r="D1448">
        <v>61.9148</v>
      </c>
      <c r="E1448" t="s">
        <v>112</v>
      </c>
      <c r="F1448" t="s">
        <v>112</v>
      </c>
      <c r="G1448" t="s">
        <v>105</v>
      </c>
      <c r="H1448">
        <v>2020</v>
      </c>
      <c r="I1448">
        <v>2.6</v>
      </c>
      <c r="J1448">
        <v>163.38244</v>
      </c>
      <c r="K1448">
        <v>115.32689999999999</v>
      </c>
      <c r="L1448">
        <v>48.055540000000008</v>
      </c>
      <c r="M1448" t="s">
        <v>137</v>
      </c>
    </row>
    <row r="1449" spans="1:13" x14ac:dyDescent="0.3">
      <c r="A1449" t="s">
        <v>58</v>
      </c>
      <c r="B1449">
        <v>44.356499999999997</v>
      </c>
      <c r="C1449">
        <v>62.839399999999998</v>
      </c>
      <c r="D1449">
        <v>61.9148</v>
      </c>
      <c r="E1449" t="s">
        <v>112</v>
      </c>
      <c r="F1449" t="s">
        <v>112</v>
      </c>
      <c r="G1449" t="s">
        <v>106</v>
      </c>
      <c r="H1449">
        <v>2020</v>
      </c>
      <c r="I1449">
        <v>1.58</v>
      </c>
      <c r="J1449">
        <v>99.286252000000005</v>
      </c>
      <c r="K1449">
        <v>70.083269999999999</v>
      </c>
      <c r="L1449">
        <v>29.202982000000006</v>
      </c>
      <c r="M1449" t="s">
        <v>138</v>
      </c>
    </row>
    <row r="1450" spans="1:13" x14ac:dyDescent="0.3">
      <c r="A1450" t="s">
        <v>58</v>
      </c>
      <c r="B1450">
        <v>44.356499999999997</v>
      </c>
      <c r="C1450">
        <v>62.839399999999998</v>
      </c>
      <c r="D1450">
        <v>61.9148</v>
      </c>
      <c r="E1450" t="s">
        <v>112</v>
      </c>
      <c r="F1450" t="s">
        <v>112</v>
      </c>
      <c r="G1450" t="s">
        <v>107</v>
      </c>
      <c r="H1450">
        <v>2021</v>
      </c>
      <c r="I1450">
        <v>0.1</v>
      </c>
      <c r="J1450">
        <v>6.2839400000000003</v>
      </c>
      <c r="K1450">
        <v>4.4356499999999999</v>
      </c>
      <c r="L1450">
        <v>1.8482900000000004</v>
      </c>
      <c r="M1450" t="s">
        <v>139</v>
      </c>
    </row>
    <row r="1451" spans="1:13" x14ac:dyDescent="0.3">
      <c r="A1451" t="s">
        <v>58</v>
      </c>
      <c r="B1451">
        <v>89.189899999999994</v>
      </c>
      <c r="C1451">
        <v>124.2188</v>
      </c>
      <c r="D1451">
        <v>114.5705</v>
      </c>
      <c r="E1451" t="s">
        <v>116</v>
      </c>
      <c r="F1451" t="s">
        <v>116</v>
      </c>
      <c r="G1451" t="s">
        <v>98</v>
      </c>
      <c r="H1451">
        <v>2020</v>
      </c>
      <c r="I1451">
        <v>3.18</v>
      </c>
      <c r="J1451">
        <v>395.01578400000005</v>
      </c>
      <c r="K1451">
        <v>283.62388199999998</v>
      </c>
      <c r="L1451">
        <v>111.39190200000007</v>
      </c>
      <c r="M1451" t="s">
        <v>131</v>
      </c>
    </row>
    <row r="1452" spans="1:13" x14ac:dyDescent="0.3">
      <c r="A1452" t="s">
        <v>58</v>
      </c>
      <c r="B1452">
        <v>89.189899999999994</v>
      </c>
      <c r="C1452">
        <v>124.2188</v>
      </c>
      <c r="D1452">
        <v>114.5705</v>
      </c>
      <c r="E1452" t="s">
        <v>116</v>
      </c>
      <c r="F1452" t="s">
        <v>116</v>
      </c>
      <c r="G1452" t="s">
        <v>100</v>
      </c>
      <c r="H1452">
        <v>2020</v>
      </c>
      <c r="I1452">
        <v>9.0299999999999994</v>
      </c>
      <c r="J1452">
        <v>1121.6957639999998</v>
      </c>
      <c r="K1452">
        <v>805.38479699999993</v>
      </c>
      <c r="L1452">
        <v>316.31096699999989</v>
      </c>
      <c r="M1452" t="s">
        <v>132</v>
      </c>
    </row>
    <row r="1453" spans="1:13" x14ac:dyDescent="0.3">
      <c r="A1453" t="s">
        <v>58</v>
      </c>
      <c r="B1453">
        <v>89.189899999999994</v>
      </c>
      <c r="C1453">
        <v>124.2188</v>
      </c>
      <c r="D1453">
        <v>114.5705</v>
      </c>
      <c r="E1453" t="s">
        <v>116</v>
      </c>
      <c r="F1453" t="s">
        <v>116</v>
      </c>
      <c r="G1453" t="s">
        <v>101</v>
      </c>
      <c r="H1453">
        <v>2020</v>
      </c>
      <c r="I1453">
        <v>0</v>
      </c>
      <c r="J1453">
        <v>0</v>
      </c>
      <c r="K1453">
        <v>0</v>
      </c>
      <c r="L1453">
        <v>0</v>
      </c>
      <c r="M1453" t="s">
        <v>133</v>
      </c>
    </row>
    <row r="1454" spans="1:13" x14ac:dyDescent="0.3">
      <c r="A1454" t="s">
        <v>58</v>
      </c>
      <c r="B1454">
        <v>89.189899999999994</v>
      </c>
      <c r="C1454">
        <v>124.2188</v>
      </c>
      <c r="D1454">
        <v>114.5705</v>
      </c>
      <c r="E1454" t="s">
        <v>116</v>
      </c>
      <c r="F1454" t="s">
        <v>116</v>
      </c>
      <c r="G1454" t="s">
        <v>102</v>
      </c>
      <c r="H1454">
        <v>2020</v>
      </c>
      <c r="I1454">
        <v>0</v>
      </c>
      <c r="J1454">
        <v>0</v>
      </c>
      <c r="K1454">
        <v>0</v>
      </c>
      <c r="L1454">
        <v>0</v>
      </c>
      <c r="M1454" t="s">
        <v>134</v>
      </c>
    </row>
    <row r="1455" spans="1:13" x14ac:dyDescent="0.3">
      <c r="A1455" t="s">
        <v>58</v>
      </c>
      <c r="B1455">
        <v>89.189899999999994</v>
      </c>
      <c r="C1455">
        <v>124.2188</v>
      </c>
      <c r="D1455">
        <v>114.5705</v>
      </c>
      <c r="E1455" t="s">
        <v>116</v>
      </c>
      <c r="F1455" t="s">
        <v>116</v>
      </c>
      <c r="G1455" t="s">
        <v>103</v>
      </c>
      <c r="H1455">
        <v>2020</v>
      </c>
      <c r="I1455">
        <v>0</v>
      </c>
      <c r="J1455">
        <v>0</v>
      </c>
      <c r="K1455">
        <v>0</v>
      </c>
      <c r="L1455">
        <v>0</v>
      </c>
      <c r="M1455" t="s">
        <v>135</v>
      </c>
    </row>
    <row r="1456" spans="1:13" x14ac:dyDescent="0.3">
      <c r="A1456" t="s">
        <v>58</v>
      </c>
      <c r="B1456">
        <v>89.189899999999994</v>
      </c>
      <c r="C1456">
        <v>124.2188</v>
      </c>
      <c r="D1456">
        <v>114.5705</v>
      </c>
      <c r="E1456" t="s">
        <v>116</v>
      </c>
      <c r="F1456" t="s">
        <v>116</v>
      </c>
      <c r="G1456" t="s">
        <v>104</v>
      </c>
      <c r="H1456">
        <v>2020</v>
      </c>
      <c r="I1456">
        <v>0</v>
      </c>
      <c r="J1456">
        <v>0</v>
      </c>
      <c r="K1456">
        <v>0</v>
      </c>
      <c r="L1456">
        <v>0</v>
      </c>
      <c r="M1456" t="s">
        <v>136</v>
      </c>
    </row>
    <row r="1457" spans="1:13" x14ac:dyDescent="0.3">
      <c r="A1457" t="s">
        <v>58</v>
      </c>
      <c r="B1457">
        <v>89.189899999999994</v>
      </c>
      <c r="C1457">
        <v>124.2188</v>
      </c>
      <c r="D1457">
        <v>114.5705</v>
      </c>
      <c r="E1457" t="s">
        <v>116</v>
      </c>
      <c r="F1457" t="s">
        <v>116</v>
      </c>
      <c r="G1457" t="s">
        <v>105</v>
      </c>
      <c r="H1457">
        <v>2020</v>
      </c>
      <c r="I1457">
        <v>0</v>
      </c>
      <c r="J1457">
        <v>0</v>
      </c>
      <c r="K1457">
        <v>0</v>
      </c>
      <c r="L1457">
        <v>0</v>
      </c>
      <c r="M1457" t="s">
        <v>137</v>
      </c>
    </row>
    <row r="1458" spans="1:13" x14ac:dyDescent="0.3">
      <c r="A1458" t="s">
        <v>58</v>
      </c>
      <c r="B1458">
        <v>89.189899999999994</v>
      </c>
      <c r="C1458">
        <v>124.2188</v>
      </c>
      <c r="D1458">
        <v>114.5705</v>
      </c>
      <c r="E1458" t="s">
        <v>116</v>
      </c>
      <c r="F1458" t="s">
        <v>116</v>
      </c>
      <c r="G1458" t="s">
        <v>106</v>
      </c>
      <c r="H1458">
        <v>2020</v>
      </c>
      <c r="I1458">
        <v>2.1</v>
      </c>
      <c r="J1458">
        <v>260.85948000000002</v>
      </c>
      <c r="K1458">
        <v>187.29879</v>
      </c>
      <c r="L1458">
        <v>73.560690000000022</v>
      </c>
      <c r="M1458" t="s">
        <v>138</v>
      </c>
    </row>
    <row r="1459" spans="1:13" x14ac:dyDescent="0.3">
      <c r="A1459" t="s">
        <v>58</v>
      </c>
      <c r="B1459">
        <v>89.189899999999994</v>
      </c>
      <c r="C1459">
        <v>124.2188</v>
      </c>
      <c r="D1459">
        <v>114.5705</v>
      </c>
      <c r="E1459" t="s">
        <v>116</v>
      </c>
      <c r="F1459" t="s">
        <v>116</v>
      </c>
      <c r="G1459" t="s">
        <v>107</v>
      </c>
      <c r="H1459">
        <v>2021</v>
      </c>
      <c r="I1459">
        <v>0.85</v>
      </c>
      <c r="J1459">
        <v>105.58597999999999</v>
      </c>
      <c r="K1459">
        <v>75.811414999999997</v>
      </c>
      <c r="L1459">
        <v>29.774564999999996</v>
      </c>
      <c r="M1459" t="s">
        <v>139</v>
      </c>
    </row>
    <row r="1460" spans="1:13" x14ac:dyDescent="0.3">
      <c r="A1460" t="s">
        <v>58</v>
      </c>
      <c r="B1460">
        <v>165.29339999999999</v>
      </c>
      <c r="C1460">
        <v>246.6848</v>
      </c>
      <c r="D1460">
        <v>226.88810000000001</v>
      </c>
      <c r="E1460" t="s">
        <v>115</v>
      </c>
      <c r="F1460" t="s">
        <v>115</v>
      </c>
      <c r="G1460" t="s">
        <v>98</v>
      </c>
      <c r="H1460">
        <v>2020</v>
      </c>
      <c r="I1460">
        <v>4.12</v>
      </c>
      <c r="J1460">
        <v>1016.341376</v>
      </c>
      <c r="K1460">
        <v>681.00880799999993</v>
      </c>
      <c r="L1460">
        <v>335.33256800000004</v>
      </c>
      <c r="M1460" t="s">
        <v>131</v>
      </c>
    </row>
    <row r="1461" spans="1:13" x14ac:dyDescent="0.3">
      <c r="A1461" t="s">
        <v>58</v>
      </c>
      <c r="B1461">
        <v>165.29339999999999</v>
      </c>
      <c r="C1461">
        <v>246.6848</v>
      </c>
      <c r="D1461">
        <v>226.88810000000001</v>
      </c>
      <c r="E1461" t="s">
        <v>115</v>
      </c>
      <c r="F1461" t="s">
        <v>115</v>
      </c>
      <c r="G1461" t="s">
        <v>100</v>
      </c>
      <c r="H1461">
        <v>2020</v>
      </c>
      <c r="I1461">
        <v>1.01</v>
      </c>
      <c r="J1461">
        <v>249.15164799999999</v>
      </c>
      <c r="K1461">
        <v>166.94633399999998</v>
      </c>
      <c r="L1461">
        <v>82.205314000000016</v>
      </c>
      <c r="M1461" t="s">
        <v>132</v>
      </c>
    </row>
    <row r="1462" spans="1:13" x14ac:dyDescent="0.3">
      <c r="A1462" t="s">
        <v>58</v>
      </c>
      <c r="B1462">
        <v>165.29339999999999</v>
      </c>
      <c r="C1462">
        <v>246.6848</v>
      </c>
      <c r="D1462">
        <v>226.88810000000001</v>
      </c>
      <c r="E1462" t="s">
        <v>115</v>
      </c>
      <c r="F1462" t="s">
        <v>115</v>
      </c>
      <c r="G1462" t="s">
        <v>101</v>
      </c>
      <c r="H1462">
        <v>2020</v>
      </c>
      <c r="I1462">
        <v>0</v>
      </c>
      <c r="J1462">
        <v>0</v>
      </c>
      <c r="K1462">
        <v>0</v>
      </c>
      <c r="L1462">
        <v>0</v>
      </c>
      <c r="M1462" t="s">
        <v>133</v>
      </c>
    </row>
    <row r="1463" spans="1:13" x14ac:dyDescent="0.3">
      <c r="A1463" t="s">
        <v>58</v>
      </c>
      <c r="B1463">
        <v>165.29339999999999</v>
      </c>
      <c r="C1463">
        <v>246.6848</v>
      </c>
      <c r="D1463">
        <v>226.88810000000001</v>
      </c>
      <c r="E1463" t="s">
        <v>115</v>
      </c>
      <c r="F1463" t="s">
        <v>115</v>
      </c>
      <c r="G1463" t="s">
        <v>102</v>
      </c>
      <c r="H1463">
        <v>2020</v>
      </c>
      <c r="I1463">
        <v>0</v>
      </c>
      <c r="J1463">
        <v>0</v>
      </c>
      <c r="K1463">
        <v>0</v>
      </c>
      <c r="L1463">
        <v>0</v>
      </c>
      <c r="M1463" t="s">
        <v>134</v>
      </c>
    </row>
    <row r="1464" spans="1:13" x14ac:dyDescent="0.3">
      <c r="A1464" t="s">
        <v>58</v>
      </c>
      <c r="B1464">
        <v>165.29339999999999</v>
      </c>
      <c r="C1464">
        <v>246.6848</v>
      </c>
      <c r="D1464">
        <v>226.88810000000001</v>
      </c>
      <c r="E1464" t="s">
        <v>115</v>
      </c>
      <c r="F1464" t="s">
        <v>115</v>
      </c>
      <c r="G1464" t="s">
        <v>103</v>
      </c>
      <c r="H1464">
        <v>2020</v>
      </c>
      <c r="I1464">
        <v>0</v>
      </c>
      <c r="J1464">
        <v>0</v>
      </c>
      <c r="K1464">
        <v>0</v>
      </c>
      <c r="L1464">
        <v>0</v>
      </c>
      <c r="M1464" t="s">
        <v>135</v>
      </c>
    </row>
    <row r="1465" spans="1:13" x14ac:dyDescent="0.3">
      <c r="A1465" t="s">
        <v>58</v>
      </c>
      <c r="B1465">
        <v>165.29339999999999</v>
      </c>
      <c r="C1465">
        <v>246.6848</v>
      </c>
      <c r="D1465">
        <v>226.88810000000001</v>
      </c>
      <c r="E1465" t="s">
        <v>115</v>
      </c>
      <c r="F1465" t="s">
        <v>115</v>
      </c>
      <c r="G1465" t="s">
        <v>104</v>
      </c>
      <c r="H1465">
        <v>2020</v>
      </c>
      <c r="I1465">
        <v>2.4</v>
      </c>
      <c r="J1465">
        <v>592.04351999999994</v>
      </c>
      <c r="K1465">
        <v>396.70415999999994</v>
      </c>
      <c r="L1465">
        <v>195.33936</v>
      </c>
      <c r="M1465" t="s">
        <v>136</v>
      </c>
    </row>
    <row r="1466" spans="1:13" x14ac:dyDescent="0.3">
      <c r="A1466" t="s">
        <v>58</v>
      </c>
      <c r="B1466">
        <v>165.29339999999999</v>
      </c>
      <c r="C1466">
        <v>246.6848</v>
      </c>
      <c r="D1466">
        <v>226.88810000000001</v>
      </c>
      <c r="E1466" t="s">
        <v>115</v>
      </c>
      <c r="F1466" t="s">
        <v>115</v>
      </c>
      <c r="G1466" t="s">
        <v>105</v>
      </c>
      <c r="H1466">
        <v>2020</v>
      </c>
      <c r="I1466">
        <v>0.32</v>
      </c>
      <c r="J1466">
        <v>78.939136000000005</v>
      </c>
      <c r="K1466">
        <v>52.893887999999997</v>
      </c>
      <c r="L1466">
        <v>26.045248000000008</v>
      </c>
      <c r="M1466" t="s">
        <v>137</v>
      </c>
    </row>
    <row r="1467" spans="1:13" x14ac:dyDescent="0.3">
      <c r="A1467" t="s">
        <v>58</v>
      </c>
      <c r="B1467">
        <v>165.29339999999999</v>
      </c>
      <c r="C1467">
        <v>246.6848</v>
      </c>
      <c r="D1467">
        <v>226.88810000000001</v>
      </c>
      <c r="E1467" t="s">
        <v>115</v>
      </c>
      <c r="F1467" t="s">
        <v>115</v>
      </c>
      <c r="G1467" t="s">
        <v>106</v>
      </c>
      <c r="H1467">
        <v>2020</v>
      </c>
      <c r="I1467">
        <v>2.9</v>
      </c>
      <c r="J1467">
        <v>715.38591999999994</v>
      </c>
      <c r="K1467">
        <v>479.35085999999995</v>
      </c>
      <c r="L1467">
        <v>236.03505999999999</v>
      </c>
      <c r="M1467" t="s">
        <v>138</v>
      </c>
    </row>
    <row r="1468" spans="1:13" x14ac:dyDescent="0.3">
      <c r="A1468" t="s">
        <v>58</v>
      </c>
      <c r="B1468">
        <v>165.29339999999999</v>
      </c>
      <c r="C1468">
        <v>246.6848</v>
      </c>
      <c r="D1468">
        <v>226.88810000000001</v>
      </c>
      <c r="E1468" t="s">
        <v>115</v>
      </c>
      <c r="F1468" t="s">
        <v>115</v>
      </c>
      <c r="G1468" t="s">
        <v>107</v>
      </c>
      <c r="H1468">
        <v>2021</v>
      </c>
      <c r="I1468">
        <v>3.55</v>
      </c>
      <c r="J1468">
        <v>875.73103999999989</v>
      </c>
      <c r="K1468">
        <v>586.79156999999998</v>
      </c>
      <c r="L1468">
        <v>288.93946999999991</v>
      </c>
      <c r="M1468" t="s">
        <v>139</v>
      </c>
    </row>
    <row r="1469" spans="1:13" x14ac:dyDescent="0.3">
      <c r="A1469" t="s">
        <v>58</v>
      </c>
      <c r="B1469">
        <v>70.3095</v>
      </c>
      <c r="C1469">
        <v>96.291200000000003</v>
      </c>
      <c r="D1469">
        <v>107.7466</v>
      </c>
      <c r="E1469" t="s">
        <v>16</v>
      </c>
      <c r="F1469" t="s">
        <v>16</v>
      </c>
      <c r="G1469" t="s">
        <v>98</v>
      </c>
      <c r="H1469">
        <v>2020</v>
      </c>
      <c r="I1469">
        <v>0</v>
      </c>
      <c r="J1469">
        <v>0</v>
      </c>
      <c r="K1469">
        <v>0</v>
      </c>
      <c r="L1469">
        <v>0</v>
      </c>
      <c r="M1469" t="s">
        <v>131</v>
      </c>
    </row>
    <row r="1470" spans="1:13" x14ac:dyDescent="0.3">
      <c r="A1470" t="s">
        <v>58</v>
      </c>
      <c r="B1470">
        <v>70.3095</v>
      </c>
      <c r="C1470">
        <v>96.291200000000003</v>
      </c>
      <c r="D1470">
        <v>107.7466</v>
      </c>
      <c r="E1470" t="s">
        <v>16</v>
      </c>
      <c r="F1470" t="s">
        <v>16</v>
      </c>
      <c r="G1470" t="s">
        <v>100</v>
      </c>
      <c r="H1470">
        <v>2020</v>
      </c>
      <c r="I1470">
        <v>0</v>
      </c>
      <c r="J1470">
        <v>0</v>
      </c>
      <c r="K1470">
        <v>0</v>
      </c>
      <c r="L1470">
        <v>0</v>
      </c>
      <c r="M1470" t="s">
        <v>132</v>
      </c>
    </row>
    <row r="1471" spans="1:13" x14ac:dyDescent="0.3">
      <c r="A1471" t="s">
        <v>58</v>
      </c>
      <c r="B1471">
        <v>70.3095</v>
      </c>
      <c r="C1471">
        <v>96.291200000000003</v>
      </c>
      <c r="D1471">
        <v>107.7466</v>
      </c>
      <c r="E1471" t="s">
        <v>16</v>
      </c>
      <c r="F1471" t="s">
        <v>16</v>
      </c>
      <c r="G1471" t="s">
        <v>101</v>
      </c>
      <c r="H1471">
        <v>2020</v>
      </c>
      <c r="I1471">
        <v>0.84</v>
      </c>
      <c r="J1471">
        <v>80.884608</v>
      </c>
      <c r="K1471">
        <v>59.059979999999996</v>
      </c>
      <c r="L1471">
        <v>21.824628000000004</v>
      </c>
      <c r="M1471" t="s">
        <v>133</v>
      </c>
    </row>
    <row r="1472" spans="1:13" x14ac:dyDescent="0.3">
      <c r="A1472" t="s">
        <v>58</v>
      </c>
      <c r="B1472">
        <v>70.3095</v>
      </c>
      <c r="C1472">
        <v>96.291200000000003</v>
      </c>
      <c r="D1472">
        <v>107.7466</v>
      </c>
      <c r="E1472" t="s">
        <v>16</v>
      </c>
      <c r="F1472" t="s">
        <v>16</v>
      </c>
      <c r="G1472" t="s">
        <v>102</v>
      </c>
      <c r="H1472">
        <v>2020</v>
      </c>
      <c r="I1472">
        <v>0</v>
      </c>
      <c r="J1472">
        <v>0</v>
      </c>
      <c r="K1472">
        <v>0</v>
      </c>
      <c r="L1472">
        <v>0</v>
      </c>
      <c r="M1472" t="s">
        <v>134</v>
      </c>
    </row>
    <row r="1473" spans="1:13" x14ac:dyDescent="0.3">
      <c r="A1473" t="s">
        <v>58</v>
      </c>
      <c r="B1473">
        <v>70.3095</v>
      </c>
      <c r="C1473">
        <v>96.291200000000003</v>
      </c>
      <c r="D1473">
        <v>107.7466</v>
      </c>
      <c r="E1473" t="s">
        <v>16</v>
      </c>
      <c r="F1473" t="s">
        <v>16</v>
      </c>
      <c r="G1473" t="s">
        <v>103</v>
      </c>
      <c r="H1473">
        <v>2020</v>
      </c>
      <c r="I1473">
        <v>1.1000000000000001</v>
      </c>
      <c r="J1473">
        <v>105.92032000000002</v>
      </c>
      <c r="K1473">
        <v>77.340450000000004</v>
      </c>
      <c r="L1473">
        <v>28.579870000000014</v>
      </c>
      <c r="M1473" t="s">
        <v>135</v>
      </c>
    </row>
    <row r="1474" spans="1:13" x14ac:dyDescent="0.3">
      <c r="A1474" t="s">
        <v>58</v>
      </c>
      <c r="B1474">
        <v>70.3095</v>
      </c>
      <c r="C1474">
        <v>96.291200000000003</v>
      </c>
      <c r="D1474">
        <v>107.7466</v>
      </c>
      <c r="E1474" t="s">
        <v>16</v>
      </c>
      <c r="F1474" t="s">
        <v>16</v>
      </c>
      <c r="G1474" t="s">
        <v>104</v>
      </c>
      <c r="H1474">
        <v>2020</v>
      </c>
      <c r="I1474">
        <v>0.19</v>
      </c>
      <c r="J1474">
        <v>18.295328000000001</v>
      </c>
      <c r="K1474">
        <v>13.358805</v>
      </c>
      <c r="L1474">
        <v>4.9365230000000011</v>
      </c>
      <c r="M1474" t="s">
        <v>136</v>
      </c>
    </row>
    <row r="1475" spans="1:13" x14ac:dyDescent="0.3">
      <c r="A1475" t="s">
        <v>58</v>
      </c>
      <c r="B1475">
        <v>70.3095</v>
      </c>
      <c r="C1475">
        <v>96.291200000000003</v>
      </c>
      <c r="D1475">
        <v>107.7466</v>
      </c>
      <c r="E1475" t="s">
        <v>16</v>
      </c>
      <c r="F1475" t="s">
        <v>16</v>
      </c>
      <c r="G1475" t="s">
        <v>105</v>
      </c>
      <c r="H1475">
        <v>2020</v>
      </c>
      <c r="I1475">
        <v>1.91</v>
      </c>
      <c r="J1475">
        <v>183.916192</v>
      </c>
      <c r="K1475">
        <v>134.291145</v>
      </c>
      <c r="L1475">
        <v>49.625046999999995</v>
      </c>
      <c r="M1475" t="s">
        <v>137</v>
      </c>
    </row>
    <row r="1476" spans="1:13" x14ac:dyDescent="0.3">
      <c r="A1476" t="s">
        <v>58</v>
      </c>
      <c r="B1476">
        <v>70.3095</v>
      </c>
      <c r="C1476">
        <v>96.291200000000003</v>
      </c>
      <c r="D1476">
        <v>107.7466</v>
      </c>
      <c r="E1476" t="s">
        <v>16</v>
      </c>
      <c r="F1476" t="s">
        <v>16</v>
      </c>
      <c r="G1476" t="s">
        <v>106</v>
      </c>
      <c r="H1476">
        <v>2020</v>
      </c>
      <c r="I1476">
        <v>3.02</v>
      </c>
      <c r="J1476">
        <v>290.79942399999999</v>
      </c>
      <c r="K1476">
        <v>212.33468999999999</v>
      </c>
      <c r="L1476">
        <v>78.464733999999993</v>
      </c>
      <c r="M1476" t="s">
        <v>138</v>
      </c>
    </row>
    <row r="1477" spans="1:13" x14ac:dyDescent="0.3">
      <c r="A1477" t="s">
        <v>58</v>
      </c>
      <c r="B1477">
        <v>70.3095</v>
      </c>
      <c r="C1477">
        <v>96.291200000000003</v>
      </c>
      <c r="D1477">
        <v>107.7466</v>
      </c>
      <c r="E1477" t="s">
        <v>16</v>
      </c>
      <c r="F1477" t="s">
        <v>16</v>
      </c>
      <c r="G1477" t="s">
        <v>107</v>
      </c>
      <c r="H1477">
        <v>2021</v>
      </c>
      <c r="I1477">
        <v>1.37</v>
      </c>
      <c r="J1477">
        <v>131.91894400000001</v>
      </c>
      <c r="K1477">
        <v>96.324015000000003</v>
      </c>
      <c r="L1477">
        <v>35.594929000000008</v>
      </c>
      <c r="M1477" t="s">
        <v>139</v>
      </c>
    </row>
    <row r="1478" spans="1:13" x14ac:dyDescent="0.3">
      <c r="A1478" t="s">
        <v>59</v>
      </c>
      <c r="B1478">
        <v>79.0428</v>
      </c>
      <c r="C1478">
        <v>88.886300000000006</v>
      </c>
      <c r="D1478">
        <v>93.821299999999994</v>
      </c>
      <c r="E1478" t="s">
        <v>15</v>
      </c>
      <c r="F1478" t="s">
        <v>15</v>
      </c>
      <c r="G1478" t="s">
        <v>98</v>
      </c>
      <c r="H1478">
        <v>2020</v>
      </c>
      <c r="I1478">
        <v>0</v>
      </c>
      <c r="J1478">
        <v>0</v>
      </c>
      <c r="K1478">
        <v>0</v>
      </c>
      <c r="L1478">
        <v>0</v>
      </c>
      <c r="M1478" t="s">
        <v>131</v>
      </c>
    </row>
    <row r="1479" spans="1:13" x14ac:dyDescent="0.3">
      <c r="A1479" t="s">
        <v>59</v>
      </c>
      <c r="B1479">
        <v>79.0428</v>
      </c>
      <c r="C1479">
        <v>88.886300000000006</v>
      </c>
      <c r="D1479">
        <v>93.821299999999994</v>
      </c>
      <c r="E1479" t="s">
        <v>15</v>
      </c>
      <c r="F1479" t="s">
        <v>15</v>
      </c>
      <c r="G1479" t="s">
        <v>100</v>
      </c>
      <c r="H1479">
        <v>2020</v>
      </c>
      <c r="I1479">
        <v>0.17</v>
      </c>
      <c r="J1479">
        <v>15.110671000000002</v>
      </c>
      <c r="K1479">
        <v>13.437276000000001</v>
      </c>
      <c r="L1479">
        <v>1.6733950000000011</v>
      </c>
      <c r="M1479" t="s">
        <v>132</v>
      </c>
    </row>
    <row r="1480" spans="1:13" x14ac:dyDescent="0.3">
      <c r="A1480" t="s">
        <v>59</v>
      </c>
      <c r="B1480">
        <v>79.0428</v>
      </c>
      <c r="C1480">
        <v>88.886300000000006</v>
      </c>
      <c r="D1480">
        <v>93.821299999999994</v>
      </c>
      <c r="E1480" t="s">
        <v>15</v>
      </c>
      <c r="F1480" t="s">
        <v>15</v>
      </c>
      <c r="G1480" t="s">
        <v>101</v>
      </c>
      <c r="H1480">
        <v>2020</v>
      </c>
      <c r="I1480">
        <v>1.85</v>
      </c>
      <c r="J1480">
        <v>164.43965500000002</v>
      </c>
      <c r="K1480">
        <v>146.22918000000001</v>
      </c>
      <c r="L1480">
        <v>18.210475000000002</v>
      </c>
      <c r="M1480" t="s">
        <v>133</v>
      </c>
    </row>
    <row r="1481" spans="1:13" x14ac:dyDescent="0.3">
      <c r="A1481" t="s">
        <v>59</v>
      </c>
      <c r="B1481">
        <v>79.0428</v>
      </c>
      <c r="C1481">
        <v>88.886300000000006</v>
      </c>
      <c r="D1481">
        <v>93.821299999999994</v>
      </c>
      <c r="E1481" t="s">
        <v>15</v>
      </c>
      <c r="F1481" t="s">
        <v>15</v>
      </c>
      <c r="G1481" t="s">
        <v>102</v>
      </c>
      <c r="H1481">
        <v>2020</v>
      </c>
      <c r="I1481">
        <v>0.52</v>
      </c>
      <c r="J1481">
        <v>46.220876000000004</v>
      </c>
      <c r="K1481">
        <v>41.102256000000004</v>
      </c>
      <c r="L1481">
        <v>5.1186199999999999</v>
      </c>
      <c r="M1481" t="s">
        <v>134</v>
      </c>
    </row>
    <row r="1482" spans="1:13" x14ac:dyDescent="0.3">
      <c r="A1482" t="s">
        <v>59</v>
      </c>
      <c r="B1482">
        <v>79.0428</v>
      </c>
      <c r="C1482">
        <v>88.886300000000006</v>
      </c>
      <c r="D1482">
        <v>93.821299999999994</v>
      </c>
      <c r="E1482" t="s">
        <v>15</v>
      </c>
      <c r="F1482" t="s">
        <v>15</v>
      </c>
      <c r="G1482" t="s">
        <v>103</v>
      </c>
      <c r="H1482">
        <v>2020</v>
      </c>
      <c r="I1482">
        <v>0.38</v>
      </c>
      <c r="J1482">
        <v>33.776794000000002</v>
      </c>
      <c r="K1482">
        <v>30.036263999999999</v>
      </c>
      <c r="L1482">
        <v>3.7405300000000032</v>
      </c>
      <c r="M1482" t="s">
        <v>135</v>
      </c>
    </row>
    <row r="1483" spans="1:13" x14ac:dyDescent="0.3">
      <c r="A1483" t="s">
        <v>59</v>
      </c>
      <c r="B1483">
        <v>79.0428</v>
      </c>
      <c r="C1483">
        <v>88.886300000000006</v>
      </c>
      <c r="D1483">
        <v>93.821299999999994</v>
      </c>
      <c r="E1483" t="s">
        <v>15</v>
      </c>
      <c r="F1483" t="s">
        <v>15</v>
      </c>
      <c r="G1483" t="s">
        <v>104</v>
      </c>
      <c r="H1483">
        <v>2020</v>
      </c>
      <c r="I1483">
        <v>0</v>
      </c>
      <c r="J1483">
        <v>0</v>
      </c>
      <c r="K1483">
        <v>0</v>
      </c>
      <c r="L1483">
        <v>0</v>
      </c>
      <c r="M1483" t="s">
        <v>136</v>
      </c>
    </row>
    <row r="1484" spans="1:13" x14ac:dyDescent="0.3">
      <c r="A1484" t="s">
        <v>59</v>
      </c>
      <c r="B1484">
        <v>79.0428</v>
      </c>
      <c r="C1484">
        <v>88.886300000000006</v>
      </c>
      <c r="D1484">
        <v>93.821299999999994</v>
      </c>
      <c r="E1484" t="s">
        <v>15</v>
      </c>
      <c r="F1484" t="s">
        <v>15</v>
      </c>
      <c r="G1484" t="s">
        <v>105</v>
      </c>
      <c r="H1484">
        <v>2020</v>
      </c>
      <c r="I1484">
        <v>0.18</v>
      </c>
      <c r="J1484">
        <v>15.999534000000001</v>
      </c>
      <c r="K1484">
        <v>14.227703999999999</v>
      </c>
      <c r="L1484">
        <v>1.7718300000000013</v>
      </c>
      <c r="M1484" t="s">
        <v>137</v>
      </c>
    </row>
    <row r="1485" spans="1:13" x14ac:dyDescent="0.3">
      <c r="A1485" t="s">
        <v>59</v>
      </c>
      <c r="B1485">
        <v>79.0428</v>
      </c>
      <c r="C1485">
        <v>88.886300000000006</v>
      </c>
      <c r="D1485">
        <v>93.821299999999994</v>
      </c>
      <c r="E1485" t="s">
        <v>15</v>
      </c>
      <c r="F1485" t="s">
        <v>15</v>
      </c>
      <c r="G1485" t="s">
        <v>106</v>
      </c>
      <c r="H1485">
        <v>2020</v>
      </c>
      <c r="I1485">
        <v>0.4</v>
      </c>
      <c r="J1485">
        <v>35.554520000000004</v>
      </c>
      <c r="K1485">
        <v>31.61712</v>
      </c>
      <c r="L1485">
        <v>3.9374000000000038</v>
      </c>
      <c r="M1485" t="s">
        <v>138</v>
      </c>
    </row>
    <row r="1486" spans="1:13" x14ac:dyDescent="0.3">
      <c r="A1486" t="s">
        <v>59</v>
      </c>
      <c r="B1486">
        <v>79.0428</v>
      </c>
      <c r="C1486">
        <v>88.886300000000006</v>
      </c>
      <c r="D1486">
        <v>93.821299999999994</v>
      </c>
      <c r="E1486" t="s">
        <v>15</v>
      </c>
      <c r="F1486" t="s">
        <v>15</v>
      </c>
      <c r="G1486" t="s">
        <v>107</v>
      </c>
      <c r="H1486">
        <v>2021</v>
      </c>
      <c r="I1486">
        <v>0.85</v>
      </c>
      <c r="J1486">
        <v>75.553354999999996</v>
      </c>
      <c r="K1486">
        <v>67.18638</v>
      </c>
      <c r="L1486">
        <v>8.3669749999999965</v>
      </c>
      <c r="M1486" t="s">
        <v>139</v>
      </c>
    </row>
    <row r="1487" spans="1:13" x14ac:dyDescent="0.3">
      <c r="A1487" t="s">
        <v>59</v>
      </c>
      <c r="B1487">
        <v>65.521900000000002</v>
      </c>
      <c r="C1487">
        <v>70.493899999999996</v>
      </c>
      <c r="D1487">
        <v>77.582999999999998</v>
      </c>
      <c r="E1487" t="s">
        <v>116</v>
      </c>
      <c r="F1487" t="s">
        <v>116</v>
      </c>
      <c r="G1487" t="s">
        <v>98</v>
      </c>
      <c r="H1487">
        <v>2020</v>
      </c>
      <c r="I1487">
        <v>3.73</v>
      </c>
      <c r="J1487">
        <v>262.94224700000001</v>
      </c>
      <c r="K1487">
        <v>244.39668700000001</v>
      </c>
      <c r="L1487">
        <v>18.545559999999995</v>
      </c>
      <c r="M1487" t="s">
        <v>131</v>
      </c>
    </row>
    <row r="1488" spans="1:13" x14ac:dyDescent="0.3">
      <c r="A1488" t="s">
        <v>59</v>
      </c>
      <c r="B1488">
        <v>65.521900000000002</v>
      </c>
      <c r="C1488">
        <v>70.493899999999996</v>
      </c>
      <c r="D1488">
        <v>77.582999999999998</v>
      </c>
      <c r="E1488" t="s">
        <v>116</v>
      </c>
      <c r="F1488" t="s">
        <v>116</v>
      </c>
      <c r="G1488" t="s">
        <v>100</v>
      </c>
      <c r="H1488">
        <v>2020</v>
      </c>
      <c r="I1488">
        <v>1.77</v>
      </c>
      <c r="J1488">
        <v>124.774203</v>
      </c>
      <c r="K1488">
        <v>115.97376300000001</v>
      </c>
      <c r="L1488">
        <v>8.8004399999999947</v>
      </c>
      <c r="M1488" t="s">
        <v>132</v>
      </c>
    </row>
    <row r="1489" spans="1:13" x14ac:dyDescent="0.3">
      <c r="A1489" t="s">
        <v>59</v>
      </c>
      <c r="B1489">
        <v>65.521900000000002</v>
      </c>
      <c r="C1489">
        <v>70.493899999999996</v>
      </c>
      <c r="D1489">
        <v>77.582999999999998</v>
      </c>
      <c r="E1489" t="s">
        <v>116</v>
      </c>
      <c r="F1489" t="s">
        <v>116</v>
      </c>
      <c r="G1489" t="s">
        <v>101</v>
      </c>
      <c r="H1489">
        <v>2020</v>
      </c>
      <c r="I1489">
        <v>0</v>
      </c>
      <c r="J1489">
        <v>0</v>
      </c>
      <c r="K1489">
        <v>0</v>
      </c>
      <c r="L1489">
        <v>0</v>
      </c>
      <c r="M1489" t="s">
        <v>133</v>
      </c>
    </row>
    <row r="1490" spans="1:13" x14ac:dyDescent="0.3">
      <c r="A1490" t="s">
        <v>59</v>
      </c>
      <c r="B1490">
        <v>65.521900000000002</v>
      </c>
      <c r="C1490">
        <v>70.493899999999996</v>
      </c>
      <c r="D1490">
        <v>77.582999999999998</v>
      </c>
      <c r="E1490" t="s">
        <v>116</v>
      </c>
      <c r="F1490" t="s">
        <v>116</v>
      </c>
      <c r="G1490" t="s">
        <v>102</v>
      </c>
      <c r="H1490">
        <v>2020</v>
      </c>
      <c r="I1490">
        <v>0</v>
      </c>
      <c r="J1490">
        <v>0</v>
      </c>
      <c r="K1490">
        <v>0</v>
      </c>
      <c r="L1490">
        <v>0</v>
      </c>
      <c r="M1490" t="s">
        <v>134</v>
      </c>
    </row>
    <row r="1491" spans="1:13" x14ac:dyDescent="0.3">
      <c r="A1491" t="s">
        <v>59</v>
      </c>
      <c r="B1491">
        <v>65.521900000000002</v>
      </c>
      <c r="C1491">
        <v>70.493899999999996</v>
      </c>
      <c r="D1491">
        <v>77.582999999999998</v>
      </c>
      <c r="E1491" t="s">
        <v>116</v>
      </c>
      <c r="F1491" t="s">
        <v>116</v>
      </c>
      <c r="G1491" t="s">
        <v>103</v>
      </c>
      <c r="H1491">
        <v>2020</v>
      </c>
      <c r="I1491">
        <v>0</v>
      </c>
      <c r="J1491">
        <v>0</v>
      </c>
      <c r="K1491">
        <v>0</v>
      </c>
      <c r="L1491">
        <v>0</v>
      </c>
      <c r="M1491" t="s">
        <v>135</v>
      </c>
    </row>
    <row r="1492" spans="1:13" x14ac:dyDescent="0.3">
      <c r="A1492" t="s">
        <v>59</v>
      </c>
      <c r="B1492">
        <v>65.521900000000002</v>
      </c>
      <c r="C1492">
        <v>70.493899999999996</v>
      </c>
      <c r="D1492">
        <v>77.582999999999998</v>
      </c>
      <c r="E1492" t="s">
        <v>116</v>
      </c>
      <c r="F1492" t="s">
        <v>116</v>
      </c>
      <c r="G1492" t="s">
        <v>104</v>
      </c>
      <c r="H1492">
        <v>2020</v>
      </c>
      <c r="I1492">
        <v>1.46</v>
      </c>
      <c r="J1492">
        <v>102.921094</v>
      </c>
      <c r="K1492">
        <v>95.661974000000001</v>
      </c>
      <c r="L1492">
        <v>7.2591199999999958</v>
      </c>
      <c r="M1492" t="s">
        <v>136</v>
      </c>
    </row>
    <row r="1493" spans="1:13" x14ac:dyDescent="0.3">
      <c r="A1493" t="s">
        <v>59</v>
      </c>
      <c r="B1493">
        <v>65.521900000000002</v>
      </c>
      <c r="C1493">
        <v>70.493899999999996</v>
      </c>
      <c r="D1493">
        <v>77.582999999999998</v>
      </c>
      <c r="E1493" t="s">
        <v>116</v>
      </c>
      <c r="F1493" t="s">
        <v>116</v>
      </c>
      <c r="G1493" t="s">
        <v>105</v>
      </c>
      <c r="H1493">
        <v>2020</v>
      </c>
      <c r="I1493">
        <v>0.69</v>
      </c>
      <c r="J1493">
        <v>48.640790999999993</v>
      </c>
      <c r="K1493">
        <v>45.210110999999998</v>
      </c>
      <c r="L1493">
        <v>3.4306799999999953</v>
      </c>
      <c r="M1493" t="s">
        <v>137</v>
      </c>
    </row>
    <row r="1494" spans="1:13" x14ac:dyDescent="0.3">
      <c r="A1494" t="s">
        <v>59</v>
      </c>
      <c r="B1494">
        <v>65.521900000000002</v>
      </c>
      <c r="C1494">
        <v>70.493899999999996</v>
      </c>
      <c r="D1494">
        <v>77.582999999999998</v>
      </c>
      <c r="E1494" t="s">
        <v>116</v>
      </c>
      <c r="F1494" t="s">
        <v>116</v>
      </c>
      <c r="G1494" t="s">
        <v>106</v>
      </c>
      <c r="H1494">
        <v>2020</v>
      </c>
      <c r="I1494">
        <v>0</v>
      </c>
      <c r="J1494">
        <v>0</v>
      </c>
      <c r="K1494">
        <v>0</v>
      </c>
      <c r="L1494">
        <v>0</v>
      </c>
      <c r="M1494" t="s">
        <v>138</v>
      </c>
    </row>
    <row r="1495" spans="1:13" x14ac:dyDescent="0.3">
      <c r="A1495" t="s">
        <v>59</v>
      </c>
      <c r="B1495">
        <v>65.521900000000002</v>
      </c>
      <c r="C1495">
        <v>70.493899999999996</v>
      </c>
      <c r="D1495">
        <v>77.582999999999998</v>
      </c>
      <c r="E1495" t="s">
        <v>116</v>
      </c>
      <c r="F1495" t="s">
        <v>116</v>
      </c>
      <c r="G1495" t="s">
        <v>107</v>
      </c>
      <c r="H1495">
        <v>2021</v>
      </c>
      <c r="I1495">
        <v>1.91</v>
      </c>
      <c r="J1495">
        <v>134.643349</v>
      </c>
      <c r="K1495">
        <v>125.146829</v>
      </c>
      <c r="L1495">
        <v>9.4965200000000038</v>
      </c>
      <c r="M1495" t="s">
        <v>139</v>
      </c>
    </row>
    <row r="1496" spans="1:13" x14ac:dyDescent="0.3">
      <c r="A1496" t="s">
        <v>59</v>
      </c>
      <c r="B1496">
        <v>171.74799999999999</v>
      </c>
      <c r="C1496">
        <v>259.91570000000002</v>
      </c>
      <c r="D1496">
        <v>0</v>
      </c>
      <c r="E1496" t="s">
        <v>115</v>
      </c>
      <c r="F1496" t="s">
        <v>115</v>
      </c>
      <c r="G1496" t="s">
        <v>98</v>
      </c>
      <c r="H1496">
        <v>2020</v>
      </c>
      <c r="I1496">
        <v>0</v>
      </c>
      <c r="J1496">
        <v>0</v>
      </c>
      <c r="K1496">
        <v>0</v>
      </c>
      <c r="L1496">
        <v>0</v>
      </c>
      <c r="M1496" t="s">
        <v>131</v>
      </c>
    </row>
    <row r="1497" spans="1:13" x14ac:dyDescent="0.3">
      <c r="A1497" t="s">
        <v>59</v>
      </c>
      <c r="B1497">
        <v>171.74799999999999</v>
      </c>
      <c r="C1497">
        <v>259.91570000000002</v>
      </c>
      <c r="D1497">
        <v>0</v>
      </c>
      <c r="E1497" t="s">
        <v>115</v>
      </c>
      <c r="F1497" t="s">
        <v>115</v>
      </c>
      <c r="G1497" t="s">
        <v>100</v>
      </c>
      <c r="H1497">
        <v>2020</v>
      </c>
      <c r="I1497">
        <v>0.09</v>
      </c>
      <c r="J1497">
        <v>23.392413000000001</v>
      </c>
      <c r="K1497">
        <v>15.457319999999999</v>
      </c>
      <c r="L1497">
        <v>7.935093000000002</v>
      </c>
      <c r="M1497" t="s">
        <v>132</v>
      </c>
    </row>
    <row r="1498" spans="1:13" x14ac:dyDescent="0.3">
      <c r="A1498" t="s">
        <v>59</v>
      </c>
      <c r="B1498">
        <v>171.74799999999999</v>
      </c>
      <c r="C1498">
        <v>259.91570000000002</v>
      </c>
      <c r="D1498">
        <v>0</v>
      </c>
      <c r="E1498" t="s">
        <v>115</v>
      </c>
      <c r="F1498" t="s">
        <v>115</v>
      </c>
      <c r="G1498" t="s">
        <v>101</v>
      </c>
      <c r="H1498">
        <v>2020</v>
      </c>
      <c r="I1498">
        <v>0.95</v>
      </c>
      <c r="J1498">
        <v>246.919915</v>
      </c>
      <c r="K1498">
        <v>163.16059999999999</v>
      </c>
      <c r="L1498">
        <v>83.759315000000015</v>
      </c>
      <c r="M1498" t="s">
        <v>133</v>
      </c>
    </row>
    <row r="1499" spans="1:13" x14ac:dyDescent="0.3">
      <c r="A1499" t="s">
        <v>59</v>
      </c>
      <c r="B1499">
        <v>171.74799999999999</v>
      </c>
      <c r="C1499">
        <v>259.91570000000002</v>
      </c>
      <c r="D1499">
        <v>0</v>
      </c>
      <c r="E1499" t="s">
        <v>115</v>
      </c>
      <c r="F1499" t="s">
        <v>115</v>
      </c>
      <c r="G1499" t="s">
        <v>102</v>
      </c>
      <c r="H1499">
        <v>2020</v>
      </c>
      <c r="I1499">
        <v>0</v>
      </c>
      <c r="J1499">
        <v>0</v>
      </c>
      <c r="K1499">
        <v>0</v>
      </c>
      <c r="L1499">
        <v>0</v>
      </c>
      <c r="M1499" t="s">
        <v>134</v>
      </c>
    </row>
    <row r="1500" spans="1:13" x14ac:dyDescent="0.3">
      <c r="A1500" t="s">
        <v>59</v>
      </c>
      <c r="B1500">
        <v>171.74799999999999</v>
      </c>
      <c r="C1500">
        <v>259.91570000000002</v>
      </c>
      <c r="D1500">
        <v>0</v>
      </c>
      <c r="E1500" t="s">
        <v>115</v>
      </c>
      <c r="F1500" t="s">
        <v>115</v>
      </c>
      <c r="G1500" t="s">
        <v>103</v>
      </c>
      <c r="H1500">
        <v>2020</v>
      </c>
      <c r="I1500">
        <v>0</v>
      </c>
      <c r="J1500">
        <v>0</v>
      </c>
      <c r="K1500">
        <v>0</v>
      </c>
      <c r="L1500">
        <v>0</v>
      </c>
      <c r="M1500" t="s">
        <v>135</v>
      </c>
    </row>
    <row r="1501" spans="1:13" x14ac:dyDescent="0.3">
      <c r="A1501" t="s">
        <v>59</v>
      </c>
      <c r="B1501">
        <v>171.74799999999999</v>
      </c>
      <c r="C1501">
        <v>259.91570000000002</v>
      </c>
      <c r="D1501">
        <v>0</v>
      </c>
      <c r="E1501" t="s">
        <v>115</v>
      </c>
      <c r="F1501" t="s">
        <v>115</v>
      </c>
      <c r="G1501" t="s">
        <v>104</v>
      </c>
      <c r="H1501">
        <v>2020</v>
      </c>
      <c r="I1501">
        <v>1.91</v>
      </c>
      <c r="J1501">
        <v>496.438987</v>
      </c>
      <c r="K1501">
        <v>328.03867999999994</v>
      </c>
      <c r="L1501">
        <v>168.40030700000005</v>
      </c>
      <c r="M1501" t="s">
        <v>136</v>
      </c>
    </row>
    <row r="1502" spans="1:13" x14ac:dyDescent="0.3">
      <c r="A1502" t="s">
        <v>59</v>
      </c>
      <c r="B1502">
        <v>171.74799999999999</v>
      </c>
      <c r="C1502">
        <v>259.91570000000002</v>
      </c>
      <c r="D1502">
        <v>0</v>
      </c>
      <c r="E1502" t="s">
        <v>115</v>
      </c>
      <c r="F1502" t="s">
        <v>115</v>
      </c>
      <c r="G1502" t="s">
        <v>105</v>
      </c>
      <c r="H1502">
        <v>2020</v>
      </c>
      <c r="I1502">
        <v>0</v>
      </c>
      <c r="J1502">
        <v>0</v>
      </c>
      <c r="K1502">
        <v>0</v>
      </c>
      <c r="L1502">
        <v>0</v>
      </c>
      <c r="M1502" t="s">
        <v>137</v>
      </c>
    </row>
    <row r="1503" spans="1:13" x14ac:dyDescent="0.3">
      <c r="A1503" t="s">
        <v>59</v>
      </c>
      <c r="B1503">
        <v>171.74799999999999</v>
      </c>
      <c r="C1503">
        <v>259.91570000000002</v>
      </c>
      <c r="D1503">
        <v>0</v>
      </c>
      <c r="E1503" t="s">
        <v>115</v>
      </c>
      <c r="F1503" t="s">
        <v>115</v>
      </c>
      <c r="G1503" t="s">
        <v>106</v>
      </c>
      <c r="H1503">
        <v>2020</v>
      </c>
      <c r="I1503">
        <v>0</v>
      </c>
      <c r="J1503">
        <v>0</v>
      </c>
      <c r="K1503">
        <v>0</v>
      </c>
      <c r="L1503">
        <v>0</v>
      </c>
      <c r="M1503" t="s">
        <v>138</v>
      </c>
    </row>
    <row r="1504" spans="1:13" x14ac:dyDescent="0.3">
      <c r="A1504" t="s">
        <v>59</v>
      </c>
      <c r="B1504">
        <v>171.74799999999999</v>
      </c>
      <c r="C1504">
        <v>259.91570000000002</v>
      </c>
      <c r="D1504">
        <v>0</v>
      </c>
      <c r="E1504" t="s">
        <v>115</v>
      </c>
      <c r="F1504" t="s">
        <v>115</v>
      </c>
      <c r="G1504" t="s">
        <v>107</v>
      </c>
      <c r="H1504">
        <v>2021</v>
      </c>
      <c r="I1504">
        <v>0</v>
      </c>
      <c r="J1504">
        <v>0</v>
      </c>
      <c r="K1504">
        <v>0</v>
      </c>
      <c r="L1504">
        <v>0</v>
      </c>
      <c r="M1504" t="s">
        <v>139</v>
      </c>
    </row>
    <row r="1505" spans="1:13" x14ac:dyDescent="0.3">
      <c r="A1505" t="s">
        <v>59</v>
      </c>
      <c r="B1505">
        <v>62.96</v>
      </c>
      <c r="C1505">
        <v>88.762900000000002</v>
      </c>
      <c r="D1505">
        <v>94.096199999999996</v>
      </c>
      <c r="E1505" t="s">
        <v>112</v>
      </c>
      <c r="F1505" t="s">
        <v>112</v>
      </c>
      <c r="G1505" t="s">
        <v>98</v>
      </c>
      <c r="H1505">
        <v>2020</v>
      </c>
      <c r="I1505">
        <v>3.36</v>
      </c>
      <c r="J1505">
        <v>298.24334399999998</v>
      </c>
      <c r="K1505">
        <v>211.54560000000001</v>
      </c>
      <c r="L1505">
        <v>86.697743999999972</v>
      </c>
      <c r="M1505" t="s">
        <v>131</v>
      </c>
    </row>
    <row r="1506" spans="1:13" x14ac:dyDescent="0.3">
      <c r="A1506" t="s">
        <v>59</v>
      </c>
      <c r="B1506">
        <v>62.96</v>
      </c>
      <c r="C1506">
        <v>88.762900000000002</v>
      </c>
      <c r="D1506">
        <v>94.096199999999996</v>
      </c>
      <c r="E1506" t="s">
        <v>112</v>
      </c>
      <c r="F1506" t="s">
        <v>112</v>
      </c>
      <c r="G1506" t="s">
        <v>100</v>
      </c>
      <c r="H1506">
        <v>2020</v>
      </c>
      <c r="I1506">
        <v>0</v>
      </c>
      <c r="J1506">
        <v>0</v>
      </c>
      <c r="K1506">
        <v>0</v>
      </c>
      <c r="L1506">
        <v>0</v>
      </c>
      <c r="M1506" t="s">
        <v>132</v>
      </c>
    </row>
    <row r="1507" spans="1:13" x14ac:dyDescent="0.3">
      <c r="A1507" t="s">
        <v>59</v>
      </c>
      <c r="B1507">
        <v>62.96</v>
      </c>
      <c r="C1507">
        <v>88.762900000000002</v>
      </c>
      <c r="D1507">
        <v>94.096199999999996</v>
      </c>
      <c r="E1507" t="s">
        <v>112</v>
      </c>
      <c r="F1507" t="s">
        <v>112</v>
      </c>
      <c r="G1507" t="s">
        <v>101</v>
      </c>
      <c r="H1507">
        <v>2020</v>
      </c>
      <c r="I1507">
        <v>0</v>
      </c>
      <c r="J1507">
        <v>0</v>
      </c>
      <c r="K1507">
        <v>0</v>
      </c>
      <c r="L1507">
        <v>0</v>
      </c>
      <c r="M1507" t="s">
        <v>133</v>
      </c>
    </row>
    <row r="1508" spans="1:13" x14ac:dyDescent="0.3">
      <c r="A1508" t="s">
        <v>59</v>
      </c>
      <c r="B1508">
        <v>62.96</v>
      </c>
      <c r="C1508">
        <v>88.762900000000002</v>
      </c>
      <c r="D1508">
        <v>94.096199999999996</v>
      </c>
      <c r="E1508" t="s">
        <v>112</v>
      </c>
      <c r="F1508" t="s">
        <v>112</v>
      </c>
      <c r="G1508" t="s">
        <v>102</v>
      </c>
      <c r="H1508">
        <v>2020</v>
      </c>
      <c r="I1508">
        <v>5.0599999999999996</v>
      </c>
      <c r="J1508">
        <v>449.14027399999998</v>
      </c>
      <c r="K1508">
        <v>318.57759999999996</v>
      </c>
      <c r="L1508">
        <v>130.56267400000002</v>
      </c>
      <c r="M1508" t="s">
        <v>134</v>
      </c>
    </row>
    <row r="1509" spans="1:13" x14ac:dyDescent="0.3">
      <c r="A1509" t="s">
        <v>59</v>
      </c>
      <c r="B1509">
        <v>62.96</v>
      </c>
      <c r="C1509">
        <v>88.762900000000002</v>
      </c>
      <c r="D1509">
        <v>94.096199999999996</v>
      </c>
      <c r="E1509" t="s">
        <v>112</v>
      </c>
      <c r="F1509" t="s">
        <v>112</v>
      </c>
      <c r="G1509" t="s">
        <v>103</v>
      </c>
      <c r="H1509">
        <v>2020</v>
      </c>
      <c r="I1509">
        <v>1.05</v>
      </c>
      <c r="J1509">
        <v>93.201045000000008</v>
      </c>
      <c r="K1509">
        <v>66.108000000000004</v>
      </c>
      <c r="L1509">
        <v>27.093045000000004</v>
      </c>
      <c r="M1509" t="s">
        <v>135</v>
      </c>
    </row>
    <row r="1510" spans="1:13" x14ac:dyDescent="0.3">
      <c r="A1510" t="s">
        <v>59</v>
      </c>
      <c r="B1510">
        <v>62.96</v>
      </c>
      <c r="C1510">
        <v>88.762900000000002</v>
      </c>
      <c r="D1510">
        <v>94.096199999999996</v>
      </c>
      <c r="E1510" t="s">
        <v>112</v>
      </c>
      <c r="F1510" t="s">
        <v>112</v>
      </c>
      <c r="G1510" t="s">
        <v>104</v>
      </c>
      <c r="H1510">
        <v>2020</v>
      </c>
      <c r="I1510">
        <v>6.92</v>
      </c>
      <c r="J1510">
        <v>614.23926800000004</v>
      </c>
      <c r="K1510">
        <v>435.6832</v>
      </c>
      <c r="L1510">
        <v>178.55606800000004</v>
      </c>
      <c r="M1510" t="s">
        <v>136</v>
      </c>
    </row>
    <row r="1511" spans="1:13" x14ac:dyDescent="0.3">
      <c r="A1511" t="s">
        <v>59</v>
      </c>
      <c r="B1511">
        <v>62.96</v>
      </c>
      <c r="C1511">
        <v>88.762900000000002</v>
      </c>
      <c r="D1511">
        <v>94.096199999999996</v>
      </c>
      <c r="E1511" t="s">
        <v>112</v>
      </c>
      <c r="F1511" t="s">
        <v>112</v>
      </c>
      <c r="G1511" t="s">
        <v>105</v>
      </c>
      <c r="H1511">
        <v>2020</v>
      </c>
      <c r="I1511">
        <v>0</v>
      </c>
      <c r="J1511">
        <v>0</v>
      </c>
      <c r="K1511">
        <v>0</v>
      </c>
      <c r="L1511">
        <v>0</v>
      </c>
      <c r="M1511" t="s">
        <v>137</v>
      </c>
    </row>
    <row r="1512" spans="1:13" x14ac:dyDescent="0.3">
      <c r="A1512" t="s">
        <v>59</v>
      </c>
      <c r="B1512">
        <v>62.96</v>
      </c>
      <c r="C1512">
        <v>88.762900000000002</v>
      </c>
      <c r="D1512">
        <v>94.096199999999996</v>
      </c>
      <c r="E1512" t="s">
        <v>112</v>
      </c>
      <c r="F1512" t="s">
        <v>112</v>
      </c>
      <c r="G1512" t="s">
        <v>106</v>
      </c>
      <c r="H1512">
        <v>2020</v>
      </c>
      <c r="I1512">
        <v>5.5</v>
      </c>
      <c r="J1512">
        <v>488.19595000000004</v>
      </c>
      <c r="K1512">
        <v>346.28000000000003</v>
      </c>
      <c r="L1512">
        <v>141.91595000000001</v>
      </c>
      <c r="M1512" t="s">
        <v>138</v>
      </c>
    </row>
    <row r="1513" spans="1:13" x14ac:dyDescent="0.3">
      <c r="A1513" t="s">
        <v>59</v>
      </c>
      <c r="B1513">
        <v>62.96</v>
      </c>
      <c r="C1513">
        <v>88.762900000000002</v>
      </c>
      <c r="D1513">
        <v>94.096199999999996</v>
      </c>
      <c r="E1513" t="s">
        <v>112</v>
      </c>
      <c r="F1513" t="s">
        <v>112</v>
      </c>
      <c r="G1513" t="s">
        <v>107</v>
      </c>
      <c r="H1513">
        <v>2021</v>
      </c>
      <c r="I1513">
        <v>7.56</v>
      </c>
      <c r="J1513">
        <v>671.04752399999995</v>
      </c>
      <c r="K1513">
        <v>475.9776</v>
      </c>
      <c r="L1513">
        <v>195.06992399999996</v>
      </c>
      <c r="M1513" t="s">
        <v>139</v>
      </c>
    </row>
    <row r="1514" spans="1:13" x14ac:dyDescent="0.3">
      <c r="A1514" t="s">
        <v>59</v>
      </c>
      <c r="B1514">
        <v>84.445700000000002</v>
      </c>
      <c r="C1514">
        <v>116.0154</v>
      </c>
      <c r="D1514">
        <v>107.5192</v>
      </c>
      <c r="E1514" t="s">
        <v>16</v>
      </c>
      <c r="F1514" t="s">
        <v>16</v>
      </c>
      <c r="G1514" t="s">
        <v>98</v>
      </c>
      <c r="H1514">
        <v>2020</v>
      </c>
      <c r="I1514">
        <v>0</v>
      </c>
      <c r="J1514">
        <v>0</v>
      </c>
      <c r="K1514">
        <v>0</v>
      </c>
      <c r="L1514">
        <v>0</v>
      </c>
      <c r="M1514" t="s">
        <v>131</v>
      </c>
    </row>
    <row r="1515" spans="1:13" x14ac:dyDescent="0.3">
      <c r="A1515" t="s">
        <v>59</v>
      </c>
      <c r="B1515">
        <v>84.445700000000002</v>
      </c>
      <c r="C1515">
        <v>116.0154</v>
      </c>
      <c r="D1515">
        <v>107.5192</v>
      </c>
      <c r="E1515" t="s">
        <v>16</v>
      </c>
      <c r="F1515" t="s">
        <v>16</v>
      </c>
      <c r="G1515" t="s">
        <v>100</v>
      </c>
      <c r="H1515">
        <v>2020</v>
      </c>
      <c r="I1515">
        <v>2.56</v>
      </c>
      <c r="J1515">
        <v>296.99942400000003</v>
      </c>
      <c r="K1515">
        <v>216.180992</v>
      </c>
      <c r="L1515">
        <v>80.81843200000003</v>
      </c>
      <c r="M1515" t="s">
        <v>132</v>
      </c>
    </row>
    <row r="1516" spans="1:13" x14ac:dyDescent="0.3">
      <c r="A1516" t="s">
        <v>59</v>
      </c>
      <c r="B1516">
        <v>84.445700000000002</v>
      </c>
      <c r="C1516">
        <v>116.0154</v>
      </c>
      <c r="D1516">
        <v>107.5192</v>
      </c>
      <c r="E1516" t="s">
        <v>16</v>
      </c>
      <c r="F1516" t="s">
        <v>16</v>
      </c>
      <c r="G1516" t="s">
        <v>101</v>
      </c>
      <c r="H1516">
        <v>2020</v>
      </c>
      <c r="I1516">
        <v>0</v>
      </c>
      <c r="J1516">
        <v>0</v>
      </c>
      <c r="K1516">
        <v>0</v>
      </c>
      <c r="L1516">
        <v>0</v>
      </c>
      <c r="M1516" t="s">
        <v>133</v>
      </c>
    </row>
    <row r="1517" spans="1:13" x14ac:dyDescent="0.3">
      <c r="A1517" t="s">
        <v>59</v>
      </c>
      <c r="B1517">
        <v>84.445700000000002</v>
      </c>
      <c r="C1517">
        <v>116.0154</v>
      </c>
      <c r="D1517">
        <v>107.5192</v>
      </c>
      <c r="E1517" t="s">
        <v>16</v>
      </c>
      <c r="F1517" t="s">
        <v>16</v>
      </c>
      <c r="G1517" t="s">
        <v>102</v>
      </c>
      <c r="H1517">
        <v>2020</v>
      </c>
      <c r="I1517">
        <v>0</v>
      </c>
      <c r="J1517">
        <v>0</v>
      </c>
      <c r="K1517">
        <v>0</v>
      </c>
      <c r="L1517">
        <v>0</v>
      </c>
      <c r="M1517" t="s">
        <v>134</v>
      </c>
    </row>
    <row r="1518" spans="1:13" x14ac:dyDescent="0.3">
      <c r="A1518" t="s">
        <v>59</v>
      </c>
      <c r="B1518">
        <v>84.445700000000002</v>
      </c>
      <c r="C1518">
        <v>116.0154</v>
      </c>
      <c r="D1518">
        <v>107.5192</v>
      </c>
      <c r="E1518" t="s">
        <v>16</v>
      </c>
      <c r="F1518" t="s">
        <v>16</v>
      </c>
      <c r="G1518" t="s">
        <v>103</v>
      </c>
      <c r="H1518">
        <v>2020</v>
      </c>
      <c r="I1518">
        <v>2.6</v>
      </c>
      <c r="J1518">
        <v>301.64004</v>
      </c>
      <c r="K1518">
        <v>219.55882000000003</v>
      </c>
      <c r="L1518">
        <v>82.081219999999973</v>
      </c>
      <c r="M1518" t="s">
        <v>135</v>
      </c>
    </row>
    <row r="1519" spans="1:13" x14ac:dyDescent="0.3">
      <c r="A1519" t="s">
        <v>59</v>
      </c>
      <c r="B1519">
        <v>84.445700000000002</v>
      </c>
      <c r="C1519">
        <v>116.0154</v>
      </c>
      <c r="D1519">
        <v>107.5192</v>
      </c>
      <c r="E1519" t="s">
        <v>16</v>
      </c>
      <c r="F1519" t="s">
        <v>16</v>
      </c>
      <c r="G1519" t="s">
        <v>104</v>
      </c>
      <c r="H1519">
        <v>2020</v>
      </c>
      <c r="I1519">
        <v>5.44</v>
      </c>
      <c r="J1519">
        <v>631.12377600000002</v>
      </c>
      <c r="K1519">
        <v>459.38460800000007</v>
      </c>
      <c r="L1519">
        <v>171.73916799999995</v>
      </c>
      <c r="M1519" t="s">
        <v>136</v>
      </c>
    </row>
    <row r="1520" spans="1:13" x14ac:dyDescent="0.3">
      <c r="A1520" t="s">
        <v>59</v>
      </c>
      <c r="B1520">
        <v>84.445700000000002</v>
      </c>
      <c r="C1520">
        <v>116.0154</v>
      </c>
      <c r="D1520">
        <v>107.5192</v>
      </c>
      <c r="E1520" t="s">
        <v>16</v>
      </c>
      <c r="F1520" t="s">
        <v>16</v>
      </c>
      <c r="G1520" t="s">
        <v>105</v>
      </c>
      <c r="H1520">
        <v>2020</v>
      </c>
      <c r="I1520">
        <v>0</v>
      </c>
      <c r="J1520">
        <v>0</v>
      </c>
      <c r="K1520">
        <v>0</v>
      </c>
      <c r="L1520">
        <v>0</v>
      </c>
      <c r="M1520" t="s">
        <v>137</v>
      </c>
    </row>
    <row r="1521" spans="1:13" x14ac:dyDescent="0.3">
      <c r="A1521" t="s">
        <v>59</v>
      </c>
      <c r="B1521">
        <v>84.445700000000002</v>
      </c>
      <c r="C1521">
        <v>116.0154</v>
      </c>
      <c r="D1521">
        <v>107.5192</v>
      </c>
      <c r="E1521" t="s">
        <v>16</v>
      </c>
      <c r="F1521" t="s">
        <v>16</v>
      </c>
      <c r="G1521" t="s">
        <v>106</v>
      </c>
      <c r="H1521">
        <v>2020</v>
      </c>
      <c r="I1521">
        <v>4.87</v>
      </c>
      <c r="J1521">
        <v>564.99499800000001</v>
      </c>
      <c r="K1521">
        <v>411.25055900000001</v>
      </c>
      <c r="L1521">
        <v>153.744439</v>
      </c>
      <c r="M1521" t="s">
        <v>138</v>
      </c>
    </row>
    <row r="1522" spans="1:13" x14ac:dyDescent="0.3">
      <c r="A1522" t="s">
        <v>59</v>
      </c>
      <c r="B1522">
        <v>84.445700000000002</v>
      </c>
      <c r="C1522">
        <v>116.0154</v>
      </c>
      <c r="D1522">
        <v>107.5192</v>
      </c>
      <c r="E1522" t="s">
        <v>16</v>
      </c>
      <c r="F1522" t="s">
        <v>16</v>
      </c>
      <c r="G1522" t="s">
        <v>107</v>
      </c>
      <c r="H1522">
        <v>2021</v>
      </c>
      <c r="I1522">
        <v>7.0000000000000007E-2</v>
      </c>
      <c r="J1522">
        <v>8.1210780000000007</v>
      </c>
      <c r="K1522">
        <v>5.9111990000000008</v>
      </c>
      <c r="L1522">
        <v>2.2098789999999999</v>
      </c>
      <c r="M1522" t="s">
        <v>139</v>
      </c>
    </row>
    <row r="1523" spans="1:13" x14ac:dyDescent="0.3">
      <c r="A1523" t="s">
        <v>60</v>
      </c>
      <c r="B1523">
        <v>86.524000000000001</v>
      </c>
      <c r="C1523">
        <v>113.17749999999999</v>
      </c>
      <c r="D1523">
        <v>114.3446</v>
      </c>
      <c r="E1523" t="s">
        <v>112</v>
      </c>
      <c r="F1523" t="s">
        <v>112</v>
      </c>
      <c r="G1523" t="s">
        <v>98</v>
      </c>
      <c r="H1523">
        <v>2020</v>
      </c>
      <c r="I1523">
        <v>0.67</v>
      </c>
      <c r="J1523">
        <v>75.828924999999998</v>
      </c>
      <c r="K1523">
        <v>57.971080000000001</v>
      </c>
      <c r="L1523">
        <v>17.857844999999998</v>
      </c>
      <c r="M1523" t="s">
        <v>131</v>
      </c>
    </row>
    <row r="1524" spans="1:13" x14ac:dyDescent="0.3">
      <c r="A1524" t="s">
        <v>60</v>
      </c>
      <c r="B1524">
        <v>86.524000000000001</v>
      </c>
      <c r="C1524">
        <v>113.17749999999999</v>
      </c>
      <c r="D1524">
        <v>114.3446</v>
      </c>
      <c r="E1524" t="s">
        <v>112</v>
      </c>
      <c r="F1524" t="s">
        <v>112</v>
      </c>
      <c r="G1524" t="s">
        <v>100</v>
      </c>
      <c r="H1524">
        <v>2020</v>
      </c>
      <c r="I1524">
        <v>0</v>
      </c>
      <c r="J1524">
        <v>0</v>
      </c>
      <c r="K1524">
        <v>0</v>
      </c>
      <c r="L1524">
        <v>0</v>
      </c>
      <c r="M1524" t="s">
        <v>132</v>
      </c>
    </row>
    <row r="1525" spans="1:13" x14ac:dyDescent="0.3">
      <c r="A1525" t="s">
        <v>60</v>
      </c>
      <c r="B1525">
        <v>86.524000000000001</v>
      </c>
      <c r="C1525">
        <v>113.17749999999999</v>
      </c>
      <c r="D1525">
        <v>114.3446</v>
      </c>
      <c r="E1525" t="s">
        <v>112</v>
      </c>
      <c r="F1525" t="s">
        <v>112</v>
      </c>
      <c r="G1525" t="s">
        <v>101</v>
      </c>
      <c r="H1525">
        <v>2020</v>
      </c>
      <c r="I1525">
        <v>0</v>
      </c>
      <c r="J1525">
        <v>0</v>
      </c>
      <c r="K1525">
        <v>0</v>
      </c>
      <c r="L1525">
        <v>0</v>
      </c>
      <c r="M1525" t="s">
        <v>133</v>
      </c>
    </row>
    <row r="1526" spans="1:13" x14ac:dyDescent="0.3">
      <c r="A1526" t="s">
        <v>60</v>
      </c>
      <c r="B1526">
        <v>86.524000000000001</v>
      </c>
      <c r="C1526">
        <v>113.17749999999999</v>
      </c>
      <c r="D1526">
        <v>114.3446</v>
      </c>
      <c r="E1526" t="s">
        <v>112</v>
      </c>
      <c r="F1526" t="s">
        <v>112</v>
      </c>
      <c r="G1526" t="s">
        <v>102</v>
      </c>
      <c r="H1526">
        <v>2020</v>
      </c>
      <c r="I1526">
        <v>0</v>
      </c>
      <c r="J1526">
        <v>0</v>
      </c>
      <c r="K1526">
        <v>0</v>
      </c>
      <c r="L1526">
        <v>0</v>
      </c>
      <c r="M1526" t="s">
        <v>134</v>
      </c>
    </row>
    <row r="1527" spans="1:13" x14ac:dyDescent="0.3">
      <c r="A1527" t="s">
        <v>60</v>
      </c>
      <c r="B1527">
        <v>86.524000000000001</v>
      </c>
      <c r="C1527">
        <v>113.17749999999999</v>
      </c>
      <c r="D1527">
        <v>114.3446</v>
      </c>
      <c r="E1527" t="s">
        <v>112</v>
      </c>
      <c r="F1527" t="s">
        <v>112</v>
      </c>
      <c r="G1527" t="s">
        <v>103</v>
      </c>
      <c r="H1527">
        <v>2020</v>
      </c>
      <c r="I1527">
        <v>0.38</v>
      </c>
      <c r="J1527">
        <v>43.007449999999999</v>
      </c>
      <c r="K1527">
        <v>32.87912</v>
      </c>
      <c r="L1527">
        <v>10.128329999999998</v>
      </c>
      <c r="M1527" t="s">
        <v>135</v>
      </c>
    </row>
    <row r="1528" spans="1:13" x14ac:dyDescent="0.3">
      <c r="A1528" t="s">
        <v>60</v>
      </c>
      <c r="B1528">
        <v>86.524000000000001</v>
      </c>
      <c r="C1528">
        <v>113.17749999999999</v>
      </c>
      <c r="D1528">
        <v>114.3446</v>
      </c>
      <c r="E1528" t="s">
        <v>112</v>
      </c>
      <c r="F1528" t="s">
        <v>112</v>
      </c>
      <c r="G1528" t="s">
        <v>104</v>
      </c>
      <c r="H1528">
        <v>2020</v>
      </c>
      <c r="I1528">
        <v>0</v>
      </c>
      <c r="J1528">
        <v>0</v>
      </c>
      <c r="K1528">
        <v>0</v>
      </c>
      <c r="L1528">
        <v>0</v>
      </c>
      <c r="M1528" t="s">
        <v>136</v>
      </c>
    </row>
    <row r="1529" spans="1:13" x14ac:dyDescent="0.3">
      <c r="A1529" t="s">
        <v>60</v>
      </c>
      <c r="B1529">
        <v>86.524000000000001</v>
      </c>
      <c r="C1529">
        <v>113.17749999999999</v>
      </c>
      <c r="D1529">
        <v>114.3446</v>
      </c>
      <c r="E1529" t="s">
        <v>112</v>
      </c>
      <c r="F1529" t="s">
        <v>112</v>
      </c>
      <c r="G1529" t="s">
        <v>105</v>
      </c>
      <c r="H1529">
        <v>2020</v>
      </c>
      <c r="I1529">
        <v>0.35</v>
      </c>
      <c r="J1529">
        <v>39.612124999999999</v>
      </c>
      <c r="K1529">
        <v>30.283399999999997</v>
      </c>
      <c r="L1529">
        <v>9.3287250000000022</v>
      </c>
      <c r="M1529" t="s">
        <v>137</v>
      </c>
    </row>
    <row r="1530" spans="1:13" x14ac:dyDescent="0.3">
      <c r="A1530" t="s">
        <v>60</v>
      </c>
      <c r="B1530">
        <v>86.524000000000001</v>
      </c>
      <c r="C1530">
        <v>113.17749999999999</v>
      </c>
      <c r="D1530">
        <v>114.3446</v>
      </c>
      <c r="E1530" t="s">
        <v>112</v>
      </c>
      <c r="F1530" t="s">
        <v>112</v>
      </c>
      <c r="G1530" t="s">
        <v>106</v>
      </c>
      <c r="H1530">
        <v>2020</v>
      </c>
      <c r="I1530">
        <v>0</v>
      </c>
      <c r="J1530">
        <v>0</v>
      </c>
      <c r="K1530">
        <v>0</v>
      </c>
      <c r="L1530">
        <v>0</v>
      </c>
      <c r="M1530" t="s">
        <v>138</v>
      </c>
    </row>
    <row r="1531" spans="1:13" x14ac:dyDescent="0.3">
      <c r="A1531" t="s">
        <v>60</v>
      </c>
      <c r="B1531">
        <v>86.524000000000001</v>
      </c>
      <c r="C1531">
        <v>113.17749999999999</v>
      </c>
      <c r="D1531">
        <v>114.3446</v>
      </c>
      <c r="E1531" t="s">
        <v>112</v>
      </c>
      <c r="F1531" t="s">
        <v>112</v>
      </c>
      <c r="G1531" t="s">
        <v>107</v>
      </c>
      <c r="H1531">
        <v>2021</v>
      </c>
      <c r="I1531">
        <v>1.66</v>
      </c>
      <c r="J1531">
        <v>187.87464999999997</v>
      </c>
      <c r="K1531">
        <v>143.62984</v>
      </c>
      <c r="L1531">
        <v>44.244809999999973</v>
      </c>
      <c r="M1531" t="s">
        <v>139</v>
      </c>
    </row>
    <row r="1532" spans="1:13" x14ac:dyDescent="0.3">
      <c r="A1532" t="s">
        <v>60</v>
      </c>
      <c r="B1532">
        <v>78.927300000000002</v>
      </c>
      <c r="C1532">
        <v>99.084900000000005</v>
      </c>
      <c r="D1532">
        <v>100.5772</v>
      </c>
      <c r="E1532" t="s">
        <v>115</v>
      </c>
      <c r="F1532" t="s">
        <v>115</v>
      </c>
      <c r="G1532" t="s">
        <v>98</v>
      </c>
      <c r="H1532">
        <v>2020</v>
      </c>
      <c r="I1532">
        <v>5.97</v>
      </c>
      <c r="J1532">
        <v>591.53685299999995</v>
      </c>
      <c r="K1532">
        <v>471.19598100000002</v>
      </c>
      <c r="L1532">
        <v>120.34087199999993</v>
      </c>
      <c r="M1532" t="s">
        <v>131</v>
      </c>
    </row>
    <row r="1533" spans="1:13" x14ac:dyDescent="0.3">
      <c r="A1533" t="s">
        <v>60</v>
      </c>
      <c r="B1533">
        <v>78.927300000000002</v>
      </c>
      <c r="C1533">
        <v>99.084900000000005</v>
      </c>
      <c r="D1533">
        <v>100.5772</v>
      </c>
      <c r="E1533" t="s">
        <v>115</v>
      </c>
      <c r="F1533" t="s">
        <v>115</v>
      </c>
      <c r="G1533" t="s">
        <v>100</v>
      </c>
      <c r="H1533">
        <v>2020</v>
      </c>
      <c r="I1533">
        <v>1.18</v>
      </c>
      <c r="J1533">
        <v>116.920182</v>
      </c>
      <c r="K1533">
        <v>93.134214</v>
      </c>
      <c r="L1533">
        <v>23.785967999999997</v>
      </c>
      <c r="M1533" t="s">
        <v>132</v>
      </c>
    </row>
    <row r="1534" spans="1:13" x14ac:dyDescent="0.3">
      <c r="A1534" t="s">
        <v>60</v>
      </c>
      <c r="B1534">
        <v>78.927300000000002</v>
      </c>
      <c r="C1534">
        <v>99.084900000000005</v>
      </c>
      <c r="D1534">
        <v>100.5772</v>
      </c>
      <c r="E1534" t="s">
        <v>115</v>
      </c>
      <c r="F1534" t="s">
        <v>115</v>
      </c>
      <c r="G1534" t="s">
        <v>101</v>
      </c>
      <c r="H1534">
        <v>2020</v>
      </c>
      <c r="I1534">
        <v>0</v>
      </c>
      <c r="J1534">
        <v>0</v>
      </c>
      <c r="K1534">
        <v>0</v>
      </c>
      <c r="L1534">
        <v>0</v>
      </c>
      <c r="M1534" t="s">
        <v>133</v>
      </c>
    </row>
    <row r="1535" spans="1:13" x14ac:dyDescent="0.3">
      <c r="A1535" t="s">
        <v>60</v>
      </c>
      <c r="B1535">
        <v>78.927300000000002</v>
      </c>
      <c r="C1535">
        <v>99.084900000000005</v>
      </c>
      <c r="D1535">
        <v>100.5772</v>
      </c>
      <c r="E1535" t="s">
        <v>115</v>
      </c>
      <c r="F1535" t="s">
        <v>115</v>
      </c>
      <c r="G1535" t="s">
        <v>102</v>
      </c>
      <c r="H1535">
        <v>2020</v>
      </c>
      <c r="I1535">
        <v>0.97</v>
      </c>
      <c r="J1535">
        <v>96.112352999999999</v>
      </c>
      <c r="K1535">
        <v>76.559481000000005</v>
      </c>
      <c r="L1535">
        <v>19.552871999999994</v>
      </c>
      <c r="M1535" t="s">
        <v>134</v>
      </c>
    </row>
    <row r="1536" spans="1:13" x14ac:dyDescent="0.3">
      <c r="A1536" t="s">
        <v>60</v>
      </c>
      <c r="B1536">
        <v>78.927300000000002</v>
      </c>
      <c r="C1536">
        <v>99.084900000000005</v>
      </c>
      <c r="D1536">
        <v>100.5772</v>
      </c>
      <c r="E1536" t="s">
        <v>115</v>
      </c>
      <c r="F1536" t="s">
        <v>115</v>
      </c>
      <c r="G1536" t="s">
        <v>103</v>
      </c>
      <c r="H1536">
        <v>2020</v>
      </c>
      <c r="I1536">
        <v>0</v>
      </c>
      <c r="J1536">
        <v>0</v>
      </c>
      <c r="K1536">
        <v>0</v>
      </c>
      <c r="L1536">
        <v>0</v>
      </c>
      <c r="M1536" t="s">
        <v>135</v>
      </c>
    </row>
    <row r="1537" spans="1:13" x14ac:dyDescent="0.3">
      <c r="A1537" t="s">
        <v>60</v>
      </c>
      <c r="B1537">
        <v>78.927300000000002</v>
      </c>
      <c r="C1537">
        <v>99.084900000000005</v>
      </c>
      <c r="D1537">
        <v>100.5772</v>
      </c>
      <c r="E1537" t="s">
        <v>115</v>
      </c>
      <c r="F1537" t="s">
        <v>115</v>
      </c>
      <c r="G1537" t="s">
        <v>104</v>
      </c>
      <c r="H1537">
        <v>2020</v>
      </c>
      <c r="I1537">
        <v>3.32</v>
      </c>
      <c r="J1537">
        <v>328.96186799999998</v>
      </c>
      <c r="K1537">
        <v>262.038636</v>
      </c>
      <c r="L1537">
        <v>66.923231999999985</v>
      </c>
      <c r="M1537" t="s">
        <v>136</v>
      </c>
    </row>
    <row r="1538" spans="1:13" x14ac:dyDescent="0.3">
      <c r="A1538" t="s">
        <v>60</v>
      </c>
      <c r="B1538">
        <v>78.927300000000002</v>
      </c>
      <c r="C1538">
        <v>99.084900000000005</v>
      </c>
      <c r="D1538">
        <v>100.5772</v>
      </c>
      <c r="E1538" t="s">
        <v>115</v>
      </c>
      <c r="F1538" t="s">
        <v>115</v>
      </c>
      <c r="G1538" t="s">
        <v>105</v>
      </c>
      <c r="H1538">
        <v>2020</v>
      </c>
      <c r="I1538">
        <v>0.92</v>
      </c>
      <c r="J1538">
        <v>91.158108000000013</v>
      </c>
      <c r="K1538">
        <v>72.613116000000005</v>
      </c>
      <c r="L1538">
        <v>18.544992000000008</v>
      </c>
      <c r="M1538" t="s">
        <v>137</v>
      </c>
    </row>
    <row r="1539" spans="1:13" x14ac:dyDescent="0.3">
      <c r="A1539" t="s">
        <v>60</v>
      </c>
      <c r="B1539">
        <v>78.927300000000002</v>
      </c>
      <c r="C1539">
        <v>99.084900000000005</v>
      </c>
      <c r="D1539">
        <v>100.5772</v>
      </c>
      <c r="E1539" t="s">
        <v>115</v>
      </c>
      <c r="F1539" t="s">
        <v>115</v>
      </c>
      <c r="G1539" t="s">
        <v>106</v>
      </c>
      <c r="H1539">
        <v>2020</v>
      </c>
      <c r="I1539">
        <v>0</v>
      </c>
      <c r="J1539">
        <v>0</v>
      </c>
      <c r="K1539">
        <v>0</v>
      </c>
      <c r="L1539">
        <v>0</v>
      </c>
      <c r="M1539" t="s">
        <v>138</v>
      </c>
    </row>
    <row r="1540" spans="1:13" x14ac:dyDescent="0.3">
      <c r="A1540" t="s">
        <v>60</v>
      </c>
      <c r="B1540">
        <v>78.927300000000002</v>
      </c>
      <c r="C1540">
        <v>99.084900000000005</v>
      </c>
      <c r="D1540">
        <v>100.5772</v>
      </c>
      <c r="E1540" t="s">
        <v>115</v>
      </c>
      <c r="F1540" t="s">
        <v>115</v>
      </c>
      <c r="G1540" t="s">
        <v>107</v>
      </c>
      <c r="H1540">
        <v>2021</v>
      </c>
      <c r="I1540">
        <v>1.55</v>
      </c>
      <c r="J1540">
        <v>153.58159500000002</v>
      </c>
      <c r="K1540">
        <v>122.337315</v>
      </c>
      <c r="L1540">
        <v>31.244280000000018</v>
      </c>
      <c r="M1540" t="s">
        <v>139</v>
      </c>
    </row>
    <row r="1541" spans="1:13" x14ac:dyDescent="0.3">
      <c r="A1541" t="s">
        <v>60</v>
      </c>
      <c r="B1541">
        <v>168.87180000000001</v>
      </c>
      <c r="C1541">
        <v>255.0488</v>
      </c>
      <c r="D1541">
        <v>0</v>
      </c>
      <c r="E1541" t="s">
        <v>16</v>
      </c>
      <c r="F1541" t="s">
        <v>16</v>
      </c>
      <c r="G1541" t="s">
        <v>98</v>
      </c>
      <c r="H1541">
        <v>2020</v>
      </c>
      <c r="I1541">
        <v>0.28000000000000003</v>
      </c>
      <c r="J1541">
        <v>71.413664000000011</v>
      </c>
      <c r="K1541">
        <v>47.284104000000006</v>
      </c>
      <c r="L1541">
        <v>24.129560000000005</v>
      </c>
      <c r="M1541" t="s">
        <v>131</v>
      </c>
    </row>
    <row r="1542" spans="1:13" x14ac:dyDescent="0.3">
      <c r="A1542" t="s">
        <v>60</v>
      </c>
      <c r="B1542">
        <v>168.87180000000001</v>
      </c>
      <c r="C1542">
        <v>255.0488</v>
      </c>
      <c r="D1542">
        <v>0</v>
      </c>
      <c r="E1542" t="s">
        <v>16</v>
      </c>
      <c r="F1542" t="s">
        <v>16</v>
      </c>
      <c r="G1542" t="s">
        <v>100</v>
      </c>
      <c r="H1542">
        <v>2020</v>
      </c>
      <c r="I1542">
        <v>0.06</v>
      </c>
      <c r="J1542">
        <v>15.302928</v>
      </c>
      <c r="K1542">
        <v>10.132308</v>
      </c>
      <c r="L1542">
        <v>5.1706199999999995</v>
      </c>
      <c r="M1542" t="s">
        <v>132</v>
      </c>
    </row>
    <row r="1543" spans="1:13" x14ac:dyDescent="0.3">
      <c r="A1543" t="s">
        <v>60</v>
      </c>
      <c r="B1543">
        <v>168.87180000000001</v>
      </c>
      <c r="C1543">
        <v>255.0488</v>
      </c>
      <c r="D1543">
        <v>0</v>
      </c>
      <c r="E1543" t="s">
        <v>16</v>
      </c>
      <c r="F1543" t="s">
        <v>16</v>
      </c>
      <c r="G1543" t="s">
        <v>101</v>
      </c>
      <c r="H1543">
        <v>2020</v>
      </c>
      <c r="I1543">
        <v>0.71</v>
      </c>
      <c r="J1543">
        <v>181.08464799999999</v>
      </c>
      <c r="K1543">
        <v>119.898978</v>
      </c>
      <c r="L1543">
        <v>61.185669999999988</v>
      </c>
      <c r="M1543" t="s">
        <v>133</v>
      </c>
    </row>
    <row r="1544" spans="1:13" x14ac:dyDescent="0.3">
      <c r="A1544" t="s">
        <v>60</v>
      </c>
      <c r="B1544">
        <v>168.87180000000001</v>
      </c>
      <c r="C1544">
        <v>255.0488</v>
      </c>
      <c r="D1544">
        <v>0</v>
      </c>
      <c r="E1544" t="s">
        <v>16</v>
      </c>
      <c r="F1544" t="s">
        <v>16</v>
      </c>
      <c r="G1544" t="s">
        <v>102</v>
      </c>
      <c r="H1544">
        <v>2020</v>
      </c>
      <c r="I1544">
        <v>0</v>
      </c>
      <c r="J1544">
        <v>0</v>
      </c>
      <c r="K1544">
        <v>0</v>
      </c>
      <c r="L1544">
        <v>0</v>
      </c>
      <c r="M1544" t="s">
        <v>134</v>
      </c>
    </row>
    <row r="1545" spans="1:13" x14ac:dyDescent="0.3">
      <c r="A1545" t="s">
        <v>60</v>
      </c>
      <c r="B1545">
        <v>168.87180000000001</v>
      </c>
      <c r="C1545">
        <v>255.0488</v>
      </c>
      <c r="D1545">
        <v>0</v>
      </c>
      <c r="E1545" t="s">
        <v>16</v>
      </c>
      <c r="F1545" t="s">
        <v>16</v>
      </c>
      <c r="G1545" t="s">
        <v>103</v>
      </c>
      <c r="H1545">
        <v>2020</v>
      </c>
      <c r="I1545">
        <v>0.23</v>
      </c>
      <c r="J1545">
        <v>58.661224000000004</v>
      </c>
      <c r="K1545">
        <v>38.840514000000006</v>
      </c>
      <c r="L1545">
        <v>19.820709999999998</v>
      </c>
      <c r="M1545" t="s">
        <v>135</v>
      </c>
    </row>
    <row r="1546" spans="1:13" x14ac:dyDescent="0.3">
      <c r="A1546" t="s">
        <v>60</v>
      </c>
      <c r="B1546">
        <v>168.87180000000001</v>
      </c>
      <c r="C1546">
        <v>255.0488</v>
      </c>
      <c r="D1546">
        <v>0</v>
      </c>
      <c r="E1546" t="s">
        <v>16</v>
      </c>
      <c r="F1546" t="s">
        <v>16</v>
      </c>
      <c r="G1546" t="s">
        <v>104</v>
      </c>
      <c r="H1546">
        <v>2020</v>
      </c>
      <c r="I1546">
        <v>0</v>
      </c>
      <c r="J1546">
        <v>0</v>
      </c>
      <c r="K1546">
        <v>0</v>
      </c>
      <c r="L1546">
        <v>0</v>
      </c>
      <c r="M1546" t="s">
        <v>136</v>
      </c>
    </row>
    <row r="1547" spans="1:13" x14ac:dyDescent="0.3">
      <c r="A1547" t="s">
        <v>60</v>
      </c>
      <c r="B1547">
        <v>168.87180000000001</v>
      </c>
      <c r="C1547">
        <v>255.0488</v>
      </c>
      <c r="D1547">
        <v>0</v>
      </c>
      <c r="E1547" t="s">
        <v>16</v>
      </c>
      <c r="F1547" t="s">
        <v>16</v>
      </c>
      <c r="G1547" t="s">
        <v>105</v>
      </c>
      <c r="H1547">
        <v>2020</v>
      </c>
      <c r="I1547">
        <v>0</v>
      </c>
      <c r="J1547">
        <v>0</v>
      </c>
      <c r="K1547">
        <v>0</v>
      </c>
      <c r="L1547">
        <v>0</v>
      </c>
      <c r="M1547" t="s">
        <v>137</v>
      </c>
    </row>
    <row r="1548" spans="1:13" x14ac:dyDescent="0.3">
      <c r="A1548" t="s">
        <v>60</v>
      </c>
      <c r="B1548">
        <v>168.87180000000001</v>
      </c>
      <c r="C1548">
        <v>255.0488</v>
      </c>
      <c r="D1548">
        <v>0</v>
      </c>
      <c r="E1548" t="s">
        <v>16</v>
      </c>
      <c r="F1548" t="s">
        <v>16</v>
      </c>
      <c r="G1548" t="s">
        <v>106</v>
      </c>
      <c r="H1548">
        <v>2020</v>
      </c>
      <c r="I1548">
        <v>0.01</v>
      </c>
      <c r="J1548">
        <v>2.5504880000000001</v>
      </c>
      <c r="K1548">
        <v>1.6887180000000002</v>
      </c>
      <c r="L1548">
        <v>0.86176999999999992</v>
      </c>
      <c r="M1548" t="s">
        <v>138</v>
      </c>
    </row>
    <row r="1549" spans="1:13" x14ac:dyDescent="0.3">
      <c r="A1549" t="s">
        <v>60</v>
      </c>
      <c r="B1549">
        <v>168.87180000000001</v>
      </c>
      <c r="C1549">
        <v>255.0488</v>
      </c>
      <c r="D1549">
        <v>0</v>
      </c>
      <c r="E1549" t="s">
        <v>16</v>
      </c>
      <c r="F1549" t="s">
        <v>16</v>
      </c>
      <c r="G1549" t="s">
        <v>107</v>
      </c>
      <c r="H1549">
        <v>2021</v>
      </c>
      <c r="I1549">
        <v>0</v>
      </c>
      <c r="J1549">
        <v>0</v>
      </c>
      <c r="K1549">
        <v>0</v>
      </c>
      <c r="L1549">
        <v>0</v>
      </c>
      <c r="M1549" t="s">
        <v>139</v>
      </c>
    </row>
    <row r="1550" spans="1:13" x14ac:dyDescent="0.3">
      <c r="A1550" t="s">
        <v>60</v>
      </c>
      <c r="B1550">
        <v>120.8942</v>
      </c>
      <c r="C1550">
        <v>156.83359999999999</v>
      </c>
      <c r="D1550">
        <v>150.02539999999999</v>
      </c>
      <c r="E1550" t="s">
        <v>15</v>
      </c>
      <c r="F1550" t="s">
        <v>15</v>
      </c>
      <c r="G1550" t="s">
        <v>98</v>
      </c>
      <c r="H1550">
        <v>2020</v>
      </c>
      <c r="I1550">
        <v>2.61</v>
      </c>
      <c r="J1550">
        <v>409.33569599999993</v>
      </c>
      <c r="K1550">
        <v>315.533862</v>
      </c>
      <c r="L1550">
        <v>93.801833999999928</v>
      </c>
      <c r="M1550" t="s">
        <v>131</v>
      </c>
    </row>
    <row r="1551" spans="1:13" x14ac:dyDescent="0.3">
      <c r="A1551" t="s">
        <v>60</v>
      </c>
      <c r="B1551">
        <v>120.8942</v>
      </c>
      <c r="C1551">
        <v>156.83359999999999</v>
      </c>
      <c r="D1551">
        <v>150.02539999999999</v>
      </c>
      <c r="E1551" t="s">
        <v>15</v>
      </c>
      <c r="F1551" t="s">
        <v>15</v>
      </c>
      <c r="G1551" t="s">
        <v>100</v>
      </c>
      <c r="H1551">
        <v>2020</v>
      </c>
      <c r="I1551">
        <v>1.46</v>
      </c>
      <c r="J1551">
        <v>228.97705599999998</v>
      </c>
      <c r="K1551">
        <v>176.50553199999999</v>
      </c>
      <c r="L1551">
        <v>52.471523999999988</v>
      </c>
      <c r="M1551" t="s">
        <v>132</v>
      </c>
    </row>
    <row r="1552" spans="1:13" x14ac:dyDescent="0.3">
      <c r="A1552" t="s">
        <v>60</v>
      </c>
      <c r="B1552">
        <v>120.8942</v>
      </c>
      <c r="C1552">
        <v>156.83359999999999</v>
      </c>
      <c r="D1552">
        <v>150.02539999999999</v>
      </c>
      <c r="E1552" t="s">
        <v>15</v>
      </c>
      <c r="F1552" t="s">
        <v>15</v>
      </c>
      <c r="G1552" t="s">
        <v>101</v>
      </c>
      <c r="H1552">
        <v>2020</v>
      </c>
      <c r="I1552">
        <v>0</v>
      </c>
      <c r="J1552">
        <v>0</v>
      </c>
      <c r="K1552">
        <v>0</v>
      </c>
      <c r="L1552">
        <v>0</v>
      </c>
      <c r="M1552" t="s">
        <v>133</v>
      </c>
    </row>
    <row r="1553" spans="1:13" x14ac:dyDescent="0.3">
      <c r="A1553" t="s">
        <v>60</v>
      </c>
      <c r="B1553">
        <v>120.8942</v>
      </c>
      <c r="C1553">
        <v>156.83359999999999</v>
      </c>
      <c r="D1553">
        <v>150.02539999999999</v>
      </c>
      <c r="E1553" t="s">
        <v>15</v>
      </c>
      <c r="F1553" t="s">
        <v>15</v>
      </c>
      <c r="G1553" t="s">
        <v>102</v>
      </c>
      <c r="H1553">
        <v>2020</v>
      </c>
      <c r="I1553">
        <v>0</v>
      </c>
      <c r="J1553">
        <v>0</v>
      </c>
      <c r="K1553">
        <v>0</v>
      </c>
      <c r="L1553">
        <v>0</v>
      </c>
      <c r="M1553" t="s">
        <v>134</v>
      </c>
    </row>
    <row r="1554" spans="1:13" x14ac:dyDescent="0.3">
      <c r="A1554" t="s">
        <v>60</v>
      </c>
      <c r="B1554">
        <v>120.8942</v>
      </c>
      <c r="C1554">
        <v>156.83359999999999</v>
      </c>
      <c r="D1554">
        <v>150.02539999999999</v>
      </c>
      <c r="E1554" t="s">
        <v>15</v>
      </c>
      <c r="F1554" t="s">
        <v>15</v>
      </c>
      <c r="G1554" t="s">
        <v>103</v>
      </c>
      <c r="H1554">
        <v>2020</v>
      </c>
      <c r="I1554">
        <v>1.71</v>
      </c>
      <c r="J1554">
        <v>268.18545599999999</v>
      </c>
      <c r="K1554">
        <v>206.72908200000001</v>
      </c>
      <c r="L1554">
        <v>61.456373999999983</v>
      </c>
      <c r="M1554" t="s">
        <v>135</v>
      </c>
    </row>
    <row r="1555" spans="1:13" x14ac:dyDescent="0.3">
      <c r="A1555" t="s">
        <v>60</v>
      </c>
      <c r="B1555">
        <v>120.8942</v>
      </c>
      <c r="C1555">
        <v>156.83359999999999</v>
      </c>
      <c r="D1555">
        <v>150.02539999999999</v>
      </c>
      <c r="E1555" t="s">
        <v>15</v>
      </c>
      <c r="F1555" t="s">
        <v>15</v>
      </c>
      <c r="G1555" t="s">
        <v>104</v>
      </c>
      <c r="H1555">
        <v>2020</v>
      </c>
      <c r="I1555">
        <v>0</v>
      </c>
      <c r="J1555">
        <v>0</v>
      </c>
      <c r="K1555">
        <v>0</v>
      </c>
      <c r="L1555">
        <v>0</v>
      </c>
      <c r="M1555" t="s">
        <v>136</v>
      </c>
    </row>
    <row r="1556" spans="1:13" x14ac:dyDescent="0.3">
      <c r="A1556" t="s">
        <v>60</v>
      </c>
      <c r="B1556">
        <v>120.8942</v>
      </c>
      <c r="C1556">
        <v>156.83359999999999</v>
      </c>
      <c r="D1556">
        <v>150.02539999999999</v>
      </c>
      <c r="E1556" t="s">
        <v>15</v>
      </c>
      <c r="F1556" t="s">
        <v>15</v>
      </c>
      <c r="G1556" t="s">
        <v>105</v>
      </c>
      <c r="H1556">
        <v>2020</v>
      </c>
      <c r="I1556">
        <v>3.6</v>
      </c>
      <c r="J1556">
        <v>564.60095999999999</v>
      </c>
      <c r="K1556">
        <v>435.21911999999998</v>
      </c>
      <c r="L1556">
        <v>129.38184000000001</v>
      </c>
      <c r="M1556" t="s">
        <v>137</v>
      </c>
    </row>
    <row r="1557" spans="1:13" x14ac:dyDescent="0.3">
      <c r="A1557" t="s">
        <v>60</v>
      </c>
      <c r="B1557">
        <v>120.8942</v>
      </c>
      <c r="C1557">
        <v>156.83359999999999</v>
      </c>
      <c r="D1557">
        <v>150.02539999999999</v>
      </c>
      <c r="E1557" t="s">
        <v>15</v>
      </c>
      <c r="F1557" t="s">
        <v>15</v>
      </c>
      <c r="G1557" t="s">
        <v>106</v>
      </c>
      <c r="H1557">
        <v>2020</v>
      </c>
      <c r="I1557">
        <v>0</v>
      </c>
      <c r="J1557">
        <v>0</v>
      </c>
      <c r="K1557">
        <v>0</v>
      </c>
      <c r="L1557">
        <v>0</v>
      </c>
      <c r="M1557" t="s">
        <v>138</v>
      </c>
    </row>
    <row r="1558" spans="1:13" x14ac:dyDescent="0.3">
      <c r="A1558" t="s">
        <v>60</v>
      </c>
      <c r="B1558">
        <v>120.8942</v>
      </c>
      <c r="C1558">
        <v>156.83359999999999</v>
      </c>
      <c r="D1558">
        <v>150.02539999999999</v>
      </c>
      <c r="E1558" t="s">
        <v>15</v>
      </c>
      <c r="F1558" t="s">
        <v>15</v>
      </c>
      <c r="G1558" t="s">
        <v>107</v>
      </c>
      <c r="H1558">
        <v>2021</v>
      </c>
      <c r="I1558">
        <v>5.73</v>
      </c>
      <c r="J1558">
        <v>898.65652799999998</v>
      </c>
      <c r="K1558">
        <v>692.72376600000007</v>
      </c>
      <c r="L1558">
        <v>205.93276199999991</v>
      </c>
      <c r="M1558" t="s">
        <v>139</v>
      </c>
    </row>
    <row r="1559" spans="1:13" x14ac:dyDescent="0.3">
      <c r="A1559" t="s">
        <v>60</v>
      </c>
      <c r="B1559">
        <v>38.809199999999997</v>
      </c>
      <c r="C1559">
        <v>61.886000000000003</v>
      </c>
      <c r="D1559">
        <v>59.5852</v>
      </c>
      <c r="E1559" t="s">
        <v>116</v>
      </c>
      <c r="F1559" t="s">
        <v>116</v>
      </c>
      <c r="G1559" t="s">
        <v>98</v>
      </c>
      <c r="H1559">
        <v>2020</v>
      </c>
      <c r="I1559">
        <v>0</v>
      </c>
      <c r="J1559">
        <v>0</v>
      </c>
      <c r="K1559">
        <v>0</v>
      </c>
      <c r="L1559">
        <v>0</v>
      </c>
      <c r="M1559" t="s">
        <v>131</v>
      </c>
    </row>
    <row r="1560" spans="1:13" x14ac:dyDescent="0.3">
      <c r="A1560" t="s">
        <v>60</v>
      </c>
      <c r="B1560">
        <v>38.809199999999997</v>
      </c>
      <c r="C1560">
        <v>61.886000000000003</v>
      </c>
      <c r="D1560">
        <v>59.5852</v>
      </c>
      <c r="E1560" t="s">
        <v>116</v>
      </c>
      <c r="F1560" t="s">
        <v>116</v>
      </c>
      <c r="G1560" t="s">
        <v>100</v>
      </c>
      <c r="H1560">
        <v>2020</v>
      </c>
      <c r="I1560">
        <v>0</v>
      </c>
      <c r="J1560">
        <v>0</v>
      </c>
      <c r="K1560">
        <v>0</v>
      </c>
      <c r="L1560">
        <v>0</v>
      </c>
      <c r="M1560" t="s">
        <v>132</v>
      </c>
    </row>
    <row r="1561" spans="1:13" x14ac:dyDescent="0.3">
      <c r="A1561" t="s">
        <v>60</v>
      </c>
      <c r="B1561">
        <v>38.809199999999997</v>
      </c>
      <c r="C1561">
        <v>61.886000000000003</v>
      </c>
      <c r="D1561">
        <v>59.5852</v>
      </c>
      <c r="E1561" t="s">
        <v>116</v>
      </c>
      <c r="F1561" t="s">
        <v>116</v>
      </c>
      <c r="G1561" t="s">
        <v>101</v>
      </c>
      <c r="H1561">
        <v>2020</v>
      </c>
      <c r="I1561">
        <v>0</v>
      </c>
      <c r="J1561">
        <v>0</v>
      </c>
      <c r="K1561">
        <v>0</v>
      </c>
      <c r="L1561">
        <v>0</v>
      </c>
      <c r="M1561" t="s">
        <v>133</v>
      </c>
    </row>
    <row r="1562" spans="1:13" x14ac:dyDescent="0.3">
      <c r="A1562" t="s">
        <v>60</v>
      </c>
      <c r="B1562">
        <v>38.809199999999997</v>
      </c>
      <c r="C1562">
        <v>61.886000000000003</v>
      </c>
      <c r="D1562">
        <v>59.5852</v>
      </c>
      <c r="E1562" t="s">
        <v>116</v>
      </c>
      <c r="F1562" t="s">
        <v>116</v>
      </c>
      <c r="G1562" t="s">
        <v>102</v>
      </c>
      <c r="H1562">
        <v>2020</v>
      </c>
      <c r="I1562">
        <v>0</v>
      </c>
      <c r="J1562">
        <v>0</v>
      </c>
      <c r="K1562">
        <v>0</v>
      </c>
      <c r="L1562">
        <v>0</v>
      </c>
      <c r="M1562" t="s">
        <v>134</v>
      </c>
    </row>
    <row r="1563" spans="1:13" x14ac:dyDescent="0.3">
      <c r="A1563" t="s">
        <v>60</v>
      </c>
      <c r="B1563">
        <v>38.809199999999997</v>
      </c>
      <c r="C1563">
        <v>61.886000000000003</v>
      </c>
      <c r="D1563">
        <v>59.5852</v>
      </c>
      <c r="E1563" t="s">
        <v>116</v>
      </c>
      <c r="F1563" t="s">
        <v>116</v>
      </c>
      <c r="G1563" t="s">
        <v>103</v>
      </c>
      <c r="H1563">
        <v>2020</v>
      </c>
      <c r="I1563">
        <v>0.52</v>
      </c>
      <c r="J1563">
        <v>32.180720000000001</v>
      </c>
      <c r="K1563">
        <v>20.180783999999999</v>
      </c>
      <c r="L1563">
        <v>11.999936000000002</v>
      </c>
      <c r="M1563" t="s">
        <v>135</v>
      </c>
    </row>
    <row r="1564" spans="1:13" x14ac:dyDescent="0.3">
      <c r="A1564" t="s">
        <v>60</v>
      </c>
      <c r="B1564">
        <v>38.809199999999997</v>
      </c>
      <c r="C1564">
        <v>61.886000000000003</v>
      </c>
      <c r="D1564">
        <v>59.5852</v>
      </c>
      <c r="E1564" t="s">
        <v>116</v>
      </c>
      <c r="F1564" t="s">
        <v>116</v>
      </c>
      <c r="G1564" t="s">
        <v>104</v>
      </c>
      <c r="H1564">
        <v>2020</v>
      </c>
      <c r="I1564">
        <v>0</v>
      </c>
      <c r="J1564">
        <v>0</v>
      </c>
      <c r="K1564">
        <v>0</v>
      </c>
      <c r="L1564">
        <v>0</v>
      </c>
      <c r="M1564" t="s">
        <v>136</v>
      </c>
    </row>
    <row r="1565" spans="1:13" x14ac:dyDescent="0.3">
      <c r="A1565" t="s">
        <v>60</v>
      </c>
      <c r="B1565">
        <v>38.809199999999997</v>
      </c>
      <c r="C1565">
        <v>61.886000000000003</v>
      </c>
      <c r="D1565">
        <v>59.5852</v>
      </c>
      <c r="E1565" t="s">
        <v>116</v>
      </c>
      <c r="F1565" t="s">
        <v>116</v>
      </c>
      <c r="G1565" t="s">
        <v>105</v>
      </c>
      <c r="H1565">
        <v>2020</v>
      </c>
      <c r="I1565">
        <v>0.05</v>
      </c>
      <c r="J1565">
        <v>3.0943000000000005</v>
      </c>
      <c r="K1565">
        <v>1.9404599999999999</v>
      </c>
      <c r="L1565">
        <v>1.1538400000000006</v>
      </c>
      <c r="M1565" t="s">
        <v>137</v>
      </c>
    </row>
    <row r="1566" spans="1:13" x14ac:dyDescent="0.3">
      <c r="A1566" t="s">
        <v>60</v>
      </c>
      <c r="B1566">
        <v>38.809199999999997</v>
      </c>
      <c r="C1566">
        <v>61.886000000000003</v>
      </c>
      <c r="D1566">
        <v>59.5852</v>
      </c>
      <c r="E1566" t="s">
        <v>116</v>
      </c>
      <c r="F1566" t="s">
        <v>116</v>
      </c>
      <c r="G1566" t="s">
        <v>106</v>
      </c>
      <c r="H1566">
        <v>2020</v>
      </c>
      <c r="I1566">
        <v>1.62</v>
      </c>
      <c r="J1566">
        <v>100.25532000000001</v>
      </c>
      <c r="K1566">
        <v>62.870903999999996</v>
      </c>
      <c r="L1566">
        <v>37.384416000000016</v>
      </c>
      <c r="M1566" t="s">
        <v>138</v>
      </c>
    </row>
    <row r="1567" spans="1:13" x14ac:dyDescent="0.3">
      <c r="A1567" t="s">
        <v>60</v>
      </c>
      <c r="B1567">
        <v>38.809199999999997</v>
      </c>
      <c r="C1567">
        <v>61.886000000000003</v>
      </c>
      <c r="D1567">
        <v>59.5852</v>
      </c>
      <c r="E1567" t="s">
        <v>116</v>
      </c>
      <c r="F1567" t="s">
        <v>116</v>
      </c>
      <c r="G1567" t="s">
        <v>107</v>
      </c>
      <c r="H1567">
        <v>2021</v>
      </c>
      <c r="I1567">
        <v>0</v>
      </c>
      <c r="J1567">
        <v>0</v>
      </c>
      <c r="K1567">
        <v>0</v>
      </c>
      <c r="L1567">
        <v>0</v>
      </c>
      <c r="M1567" t="s">
        <v>139</v>
      </c>
    </row>
    <row r="1568" spans="1:13" x14ac:dyDescent="0.3">
      <c r="A1568" t="s">
        <v>61</v>
      </c>
      <c r="B1568">
        <v>119.7303</v>
      </c>
      <c r="C1568">
        <v>129.4265</v>
      </c>
      <c r="D1568">
        <v>117.41119999999999</v>
      </c>
      <c r="E1568" t="s">
        <v>15</v>
      </c>
      <c r="F1568" t="s">
        <v>15</v>
      </c>
      <c r="G1568" t="s">
        <v>98</v>
      </c>
      <c r="H1568">
        <v>2020</v>
      </c>
      <c r="I1568">
        <v>0.28000000000000003</v>
      </c>
      <c r="J1568">
        <v>36.239420000000003</v>
      </c>
      <c r="K1568">
        <v>33.524484000000001</v>
      </c>
      <c r="L1568">
        <v>2.7149360000000016</v>
      </c>
      <c r="M1568" t="s">
        <v>131</v>
      </c>
    </row>
    <row r="1569" spans="1:13" x14ac:dyDescent="0.3">
      <c r="A1569" t="s">
        <v>61</v>
      </c>
      <c r="B1569">
        <v>119.7303</v>
      </c>
      <c r="C1569">
        <v>129.4265</v>
      </c>
      <c r="D1569">
        <v>117.41119999999999</v>
      </c>
      <c r="E1569" t="s">
        <v>15</v>
      </c>
      <c r="F1569" t="s">
        <v>15</v>
      </c>
      <c r="G1569" t="s">
        <v>100</v>
      </c>
      <c r="H1569">
        <v>2020</v>
      </c>
      <c r="I1569">
        <v>0.56999999999999995</v>
      </c>
      <c r="J1569">
        <v>73.773105000000001</v>
      </c>
      <c r="K1569">
        <v>68.246270999999993</v>
      </c>
      <c r="L1569">
        <v>5.526834000000008</v>
      </c>
      <c r="M1569" t="s">
        <v>132</v>
      </c>
    </row>
    <row r="1570" spans="1:13" x14ac:dyDescent="0.3">
      <c r="A1570" t="s">
        <v>61</v>
      </c>
      <c r="B1570">
        <v>119.7303</v>
      </c>
      <c r="C1570">
        <v>129.4265</v>
      </c>
      <c r="D1570">
        <v>117.41119999999999</v>
      </c>
      <c r="E1570" t="s">
        <v>15</v>
      </c>
      <c r="F1570" t="s">
        <v>15</v>
      </c>
      <c r="G1570" t="s">
        <v>101</v>
      </c>
      <c r="H1570">
        <v>2020</v>
      </c>
      <c r="I1570">
        <v>2.73</v>
      </c>
      <c r="J1570">
        <v>353.33434499999998</v>
      </c>
      <c r="K1570">
        <v>326.863719</v>
      </c>
      <c r="L1570">
        <v>26.470625999999982</v>
      </c>
      <c r="M1570" t="s">
        <v>133</v>
      </c>
    </row>
    <row r="1571" spans="1:13" x14ac:dyDescent="0.3">
      <c r="A1571" t="s">
        <v>61</v>
      </c>
      <c r="B1571">
        <v>119.7303</v>
      </c>
      <c r="C1571">
        <v>129.4265</v>
      </c>
      <c r="D1571">
        <v>117.41119999999999</v>
      </c>
      <c r="E1571" t="s">
        <v>15</v>
      </c>
      <c r="F1571" t="s">
        <v>15</v>
      </c>
      <c r="G1571" t="s">
        <v>102</v>
      </c>
      <c r="H1571">
        <v>2020</v>
      </c>
      <c r="I1571">
        <v>3.05</v>
      </c>
      <c r="J1571">
        <v>394.75082499999996</v>
      </c>
      <c r="K1571">
        <v>365.177415</v>
      </c>
      <c r="L1571">
        <v>29.573409999999967</v>
      </c>
      <c r="M1571" t="s">
        <v>134</v>
      </c>
    </row>
    <row r="1572" spans="1:13" x14ac:dyDescent="0.3">
      <c r="A1572" t="s">
        <v>61</v>
      </c>
      <c r="B1572">
        <v>119.7303</v>
      </c>
      <c r="C1572">
        <v>129.4265</v>
      </c>
      <c r="D1572">
        <v>117.41119999999999</v>
      </c>
      <c r="E1572" t="s">
        <v>15</v>
      </c>
      <c r="F1572" t="s">
        <v>15</v>
      </c>
      <c r="G1572" t="s">
        <v>103</v>
      </c>
      <c r="H1572">
        <v>2020</v>
      </c>
      <c r="I1572">
        <v>4.6500000000000004</v>
      </c>
      <c r="J1572">
        <v>601.83322500000008</v>
      </c>
      <c r="K1572">
        <v>556.74589500000002</v>
      </c>
      <c r="L1572">
        <v>45.087330000000065</v>
      </c>
      <c r="M1572" t="s">
        <v>135</v>
      </c>
    </row>
    <row r="1573" spans="1:13" x14ac:dyDescent="0.3">
      <c r="A1573" t="s">
        <v>61</v>
      </c>
      <c r="B1573">
        <v>119.7303</v>
      </c>
      <c r="C1573">
        <v>129.4265</v>
      </c>
      <c r="D1573">
        <v>117.41119999999999</v>
      </c>
      <c r="E1573" t="s">
        <v>15</v>
      </c>
      <c r="F1573" t="s">
        <v>15</v>
      </c>
      <c r="G1573" t="s">
        <v>104</v>
      </c>
      <c r="H1573">
        <v>2020</v>
      </c>
      <c r="I1573">
        <v>2.06</v>
      </c>
      <c r="J1573">
        <v>266.61859000000004</v>
      </c>
      <c r="K1573">
        <v>246.644418</v>
      </c>
      <c r="L1573">
        <v>19.974172000000038</v>
      </c>
      <c r="M1573" t="s">
        <v>136</v>
      </c>
    </row>
    <row r="1574" spans="1:13" x14ac:dyDescent="0.3">
      <c r="A1574" t="s">
        <v>61</v>
      </c>
      <c r="B1574">
        <v>119.7303</v>
      </c>
      <c r="C1574">
        <v>129.4265</v>
      </c>
      <c r="D1574">
        <v>117.41119999999999</v>
      </c>
      <c r="E1574" t="s">
        <v>15</v>
      </c>
      <c r="F1574" t="s">
        <v>15</v>
      </c>
      <c r="G1574" t="s">
        <v>105</v>
      </c>
      <c r="H1574">
        <v>2020</v>
      </c>
      <c r="I1574">
        <v>3.04</v>
      </c>
      <c r="J1574">
        <v>393.45656000000002</v>
      </c>
      <c r="K1574">
        <v>363.98011200000002</v>
      </c>
      <c r="L1574">
        <v>29.476448000000005</v>
      </c>
      <c r="M1574" t="s">
        <v>137</v>
      </c>
    </row>
    <row r="1575" spans="1:13" x14ac:dyDescent="0.3">
      <c r="A1575" t="s">
        <v>61</v>
      </c>
      <c r="B1575">
        <v>119.7303</v>
      </c>
      <c r="C1575">
        <v>129.4265</v>
      </c>
      <c r="D1575">
        <v>117.41119999999999</v>
      </c>
      <c r="E1575" t="s">
        <v>15</v>
      </c>
      <c r="F1575" t="s">
        <v>15</v>
      </c>
      <c r="G1575" t="s">
        <v>106</v>
      </c>
      <c r="H1575">
        <v>2020</v>
      </c>
      <c r="I1575">
        <v>0.19</v>
      </c>
      <c r="J1575">
        <v>24.591035000000002</v>
      </c>
      <c r="K1575">
        <v>22.748757000000001</v>
      </c>
      <c r="L1575">
        <v>1.8422780000000003</v>
      </c>
      <c r="M1575" t="s">
        <v>138</v>
      </c>
    </row>
    <row r="1576" spans="1:13" x14ac:dyDescent="0.3">
      <c r="A1576" t="s">
        <v>61</v>
      </c>
      <c r="B1576">
        <v>119.7303</v>
      </c>
      <c r="C1576">
        <v>129.4265</v>
      </c>
      <c r="D1576">
        <v>117.41119999999999</v>
      </c>
      <c r="E1576" t="s">
        <v>15</v>
      </c>
      <c r="F1576" t="s">
        <v>15</v>
      </c>
      <c r="G1576" t="s">
        <v>107</v>
      </c>
      <c r="H1576">
        <v>2021</v>
      </c>
      <c r="I1576">
        <v>0</v>
      </c>
      <c r="J1576">
        <v>0</v>
      </c>
      <c r="K1576">
        <v>0</v>
      </c>
      <c r="L1576">
        <v>0</v>
      </c>
      <c r="M1576" t="s">
        <v>139</v>
      </c>
    </row>
    <row r="1577" spans="1:13" x14ac:dyDescent="0.3">
      <c r="A1577" t="s">
        <v>61</v>
      </c>
      <c r="B1577">
        <v>142.89429999999999</v>
      </c>
      <c r="C1577">
        <v>208.76480000000001</v>
      </c>
      <c r="D1577">
        <v>207.4101</v>
      </c>
      <c r="E1577" t="s">
        <v>116</v>
      </c>
      <c r="F1577" t="s">
        <v>116</v>
      </c>
      <c r="G1577" t="s">
        <v>98</v>
      </c>
      <c r="H1577">
        <v>2020</v>
      </c>
      <c r="I1577">
        <v>1.54</v>
      </c>
      <c r="J1577">
        <v>321.497792</v>
      </c>
      <c r="K1577">
        <v>220.057222</v>
      </c>
      <c r="L1577">
        <v>101.44057000000001</v>
      </c>
      <c r="M1577" t="s">
        <v>131</v>
      </c>
    </row>
    <row r="1578" spans="1:13" x14ac:dyDescent="0.3">
      <c r="A1578" t="s">
        <v>61</v>
      </c>
      <c r="B1578">
        <v>142.89429999999999</v>
      </c>
      <c r="C1578">
        <v>208.76480000000001</v>
      </c>
      <c r="D1578">
        <v>207.4101</v>
      </c>
      <c r="E1578" t="s">
        <v>116</v>
      </c>
      <c r="F1578" t="s">
        <v>116</v>
      </c>
      <c r="G1578" t="s">
        <v>100</v>
      </c>
      <c r="H1578">
        <v>2020</v>
      </c>
      <c r="I1578">
        <v>1.1399999999999999</v>
      </c>
      <c r="J1578">
        <v>237.991872</v>
      </c>
      <c r="K1578">
        <v>162.89950199999998</v>
      </c>
      <c r="L1578">
        <v>75.092370000000017</v>
      </c>
      <c r="M1578" t="s">
        <v>132</v>
      </c>
    </row>
    <row r="1579" spans="1:13" x14ac:dyDescent="0.3">
      <c r="A1579" t="s">
        <v>61</v>
      </c>
      <c r="B1579">
        <v>142.89429999999999</v>
      </c>
      <c r="C1579">
        <v>208.76480000000001</v>
      </c>
      <c r="D1579">
        <v>207.4101</v>
      </c>
      <c r="E1579" t="s">
        <v>116</v>
      </c>
      <c r="F1579" t="s">
        <v>116</v>
      </c>
      <c r="G1579" t="s">
        <v>101</v>
      </c>
      <c r="H1579">
        <v>2020</v>
      </c>
      <c r="I1579">
        <v>1.66</v>
      </c>
      <c r="J1579">
        <v>346.54956800000002</v>
      </c>
      <c r="K1579">
        <v>237.20453799999996</v>
      </c>
      <c r="L1579">
        <v>109.34503000000007</v>
      </c>
      <c r="M1579" t="s">
        <v>133</v>
      </c>
    </row>
    <row r="1580" spans="1:13" x14ac:dyDescent="0.3">
      <c r="A1580" t="s">
        <v>61</v>
      </c>
      <c r="B1580">
        <v>142.89429999999999</v>
      </c>
      <c r="C1580">
        <v>208.76480000000001</v>
      </c>
      <c r="D1580">
        <v>207.4101</v>
      </c>
      <c r="E1580" t="s">
        <v>116</v>
      </c>
      <c r="F1580" t="s">
        <v>116</v>
      </c>
      <c r="G1580" t="s">
        <v>102</v>
      </c>
      <c r="H1580">
        <v>2020</v>
      </c>
      <c r="I1580">
        <v>0</v>
      </c>
      <c r="J1580">
        <v>0</v>
      </c>
      <c r="K1580">
        <v>0</v>
      </c>
      <c r="L1580">
        <v>0</v>
      </c>
      <c r="M1580" t="s">
        <v>134</v>
      </c>
    </row>
    <row r="1581" spans="1:13" x14ac:dyDescent="0.3">
      <c r="A1581" t="s">
        <v>61</v>
      </c>
      <c r="B1581">
        <v>142.89429999999999</v>
      </c>
      <c r="C1581">
        <v>208.76480000000001</v>
      </c>
      <c r="D1581">
        <v>207.4101</v>
      </c>
      <c r="E1581" t="s">
        <v>116</v>
      </c>
      <c r="F1581" t="s">
        <v>116</v>
      </c>
      <c r="G1581" t="s">
        <v>103</v>
      </c>
      <c r="H1581">
        <v>2020</v>
      </c>
      <c r="I1581">
        <v>3.32</v>
      </c>
      <c r="J1581">
        <v>693.09913600000004</v>
      </c>
      <c r="K1581">
        <v>474.40907599999991</v>
      </c>
      <c r="L1581">
        <v>218.69006000000013</v>
      </c>
      <c r="M1581" t="s">
        <v>135</v>
      </c>
    </row>
    <row r="1582" spans="1:13" x14ac:dyDescent="0.3">
      <c r="A1582" t="s">
        <v>61</v>
      </c>
      <c r="B1582">
        <v>142.89429999999999</v>
      </c>
      <c r="C1582">
        <v>208.76480000000001</v>
      </c>
      <c r="D1582">
        <v>207.4101</v>
      </c>
      <c r="E1582" t="s">
        <v>116</v>
      </c>
      <c r="F1582" t="s">
        <v>116</v>
      </c>
      <c r="G1582" t="s">
        <v>104</v>
      </c>
      <c r="H1582">
        <v>2020</v>
      </c>
      <c r="I1582">
        <v>0.56999999999999995</v>
      </c>
      <c r="J1582">
        <v>118.995936</v>
      </c>
      <c r="K1582">
        <v>81.449750999999992</v>
      </c>
      <c r="L1582">
        <v>37.546185000000008</v>
      </c>
      <c r="M1582" t="s">
        <v>136</v>
      </c>
    </row>
    <row r="1583" spans="1:13" x14ac:dyDescent="0.3">
      <c r="A1583" t="s">
        <v>61</v>
      </c>
      <c r="B1583">
        <v>142.89429999999999</v>
      </c>
      <c r="C1583">
        <v>208.76480000000001</v>
      </c>
      <c r="D1583">
        <v>207.4101</v>
      </c>
      <c r="E1583" t="s">
        <v>116</v>
      </c>
      <c r="F1583" t="s">
        <v>116</v>
      </c>
      <c r="G1583" t="s">
        <v>105</v>
      </c>
      <c r="H1583">
        <v>2020</v>
      </c>
      <c r="I1583">
        <v>0</v>
      </c>
      <c r="J1583">
        <v>0</v>
      </c>
      <c r="K1583">
        <v>0</v>
      </c>
      <c r="L1583">
        <v>0</v>
      </c>
      <c r="M1583" t="s">
        <v>137</v>
      </c>
    </row>
    <row r="1584" spans="1:13" x14ac:dyDescent="0.3">
      <c r="A1584" t="s">
        <v>61</v>
      </c>
      <c r="B1584">
        <v>142.89429999999999</v>
      </c>
      <c r="C1584">
        <v>208.76480000000001</v>
      </c>
      <c r="D1584">
        <v>207.4101</v>
      </c>
      <c r="E1584" t="s">
        <v>116</v>
      </c>
      <c r="F1584" t="s">
        <v>116</v>
      </c>
      <c r="G1584" t="s">
        <v>106</v>
      </c>
      <c r="H1584">
        <v>2020</v>
      </c>
      <c r="I1584">
        <v>0.84</v>
      </c>
      <c r="J1584">
        <v>175.36243200000001</v>
      </c>
      <c r="K1584">
        <v>120.03121199999998</v>
      </c>
      <c r="L1584">
        <v>55.33122000000003</v>
      </c>
      <c r="M1584" t="s">
        <v>138</v>
      </c>
    </row>
    <row r="1585" spans="1:13" x14ac:dyDescent="0.3">
      <c r="A1585" t="s">
        <v>61</v>
      </c>
      <c r="B1585">
        <v>142.89429999999999</v>
      </c>
      <c r="C1585">
        <v>208.76480000000001</v>
      </c>
      <c r="D1585">
        <v>207.4101</v>
      </c>
      <c r="E1585" t="s">
        <v>116</v>
      </c>
      <c r="F1585" t="s">
        <v>116</v>
      </c>
      <c r="G1585" t="s">
        <v>107</v>
      </c>
      <c r="H1585">
        <v>2021</v>
      </c>
      <c r="I1585">
        <v>0.56000000000000005</v>
      </c>
      <c r="J1585">
        <v>116.90828800000001</v>
      </c>
      <c r="K1585">
        <v>80.020808000000002</v>
      </c>
      <c r="L1585">
        <v>36.887480000000011</v>
      </c>
      <c r="M1585" t="s">
        <v>139</v>
      </c>
    </row>
    <row r="1586" spans="1:13" x14ac:dyDescent="0.3">
      <c r="A1586" t="s">
        <v>62</v>
      </c>
      <c r="B1586">
        <v>2.7839999999999998</v>
      </c>
      <c r="C1586">
        <v>3.5548999999999999</v>
      </c>
      <c r="D1586">
        <v>3.6254</v>
      </c>
      <c r="E1586" t="s">
        <v>16</v>
      </c>
      <c r="F1586" t="s">
        <v>16</v>
      </c>
      <c r="G1586" t="s">
        <v>98</v>
      </c>
      <c r="H1586">
        <v>2020</v>
      </c>
      <c r="I1586">
        <v>8.19</v>
      </c>
      <c r="J1586">
        <v>29.114630999999999</v>
      </c>
      <c r="K1586">
        <v>22.800959999999996</v>
      </c>
      <c r="L1586">
        <v>6.3136710000000029</v>
      </c>
      <c r="M1586" t="s">
        <v>131</v>
      </c>
    </row>
    <row r="1587" spans="1:13" x14ac:dyDescent="0.3">
      <c r="A1587" t="s">
        <v>62</v>
      </c>
      <c r="B1587">
        <v>2.7839999999999998</v>
      </c>
      <c r="C1587">
        <v>3.5548999999999999</v>
      </c>
      <c r="D1587">
        <v>3.6254</v>
      </c>
      <c r="E1587" t="s">
        <v>16</v>
      </c>
      <c r="F1587" t="s">
        <v>16</v>
      </c>
      <c r="G1587" t="s">
        <v>100</v>
      </c>
      <c r="H1587">
        <v>2020</v>
      </c>
      <c r="I1587">
        <v>0</v>
      </c>
      <c r="J1587">
        <v>0</v>
      </c>
      <c r="K1587">
        <v>0</v>
      </c>
      <c r="L1587">
        <v>0</v>
      </c>
      <c r="M1587" t="s">
        <v>132</v>
      </c>
    </row>
    <row r="1588" spans="1:13" x14ac:dyDescent="0.3">
      <c r="A1588" t="s">
        <v>62</v>
      </c>
      <c r="B1588">
        <v>2.7839999999999998</v>
      </c>
      <c r="C1588">
        <v>3.5548999999999999</v>
      </c>
      <c r="D1588">
        <v>3.6254</v>
      </c>
      <c r="E1588" t="s">
        <v>16</v>
      </c>
      <c r="F1588" t="s">
        <v>16</v>
      </c>
      <c r="G1588" t="s">
        <v>101</v>
      </c>
      <c r="H1588">
        <v>2020</v>
      </c>
      <c r="I1588">
        <v>0</v>
      </c>
      <c r="J1588">
        <v>0</v>
      </c>
      <c r="K1588">
        <v>0</v>
      </c>
      <c r="L1588">
        <v>0</v>
      </c>
      <c r="M1588" t="s">
        <v>133</v>
      </c>
    </row>
    <row r="1589" spans="1:13" x14ac:dyDescent="0.3">
      <c r="A1589" t="s">
        <v>62</v>
      </c>
      <c r="B1589">
        <v>2.7839999999999998</v>
      </c>
      <c r="C1589">
        <v>3.5548999999999999</v>
      </c>
      <c r="D1589">
        <v>3.6254</v>
      </c>
      <c r="E1589" t="s">
        <v>16</v>
      </c>
      <c r="F1589" t="s">
        <v>16</v>
      </c>
      <c r="G1589" t="s">
        <v>102</v>
      </c>
      <c r="H1589">
        <v>2020</v>
      </c>
      <c r="I1589">
        <v>0</v>
      </c>
      <c r="J1589">
        <v>0</v>
      </c>
      <c r="K1589">
        <v>0</v>
      </c>
      <c r="L1589">
        <v>0</v>
      </c>
      <c r="M1589" t="s">
        <v>134</v>
      </c>
    </row>
    <row r="1590" spans="1:13" x14ac:dyDescent="0.3">
      <c r="A1590" t="s">
        <v>62</v>
      </c>
      <c r="B1590">
        <v>2.7839999999999998</v>
      </c>
      <c r="C1590">
        <v>3.5548999999999999</v>
      </c>
      <c r="D1590">
        <v>3.6254</v>
      </c>
      <c r="E1590" t="s">
        <v>16</v>
      </c>
      <c r="F1590" t="s">
        <v>16</v>
      </c>
      <c r="G1590" t="s">
        <v>103</v>
      </c>
      <c r="H1590">
        <v>2020</v>
      </c>
      <c r="I1590">
        <v>0</v>
      </c>
      <c r="J1590">
        <v>0</v>
      </c>
      <c r="K1590">
        <v>0</v>
      </c>
      <c r="L1590">
        <v>0</v>
      </c>
      <c r="M1590" t="s">
        <v>135</v>
      </c>
    </row>
    <row r="1591" spans="1:13" x14ac:dyDescent="0.3">
      <c r="A1591" t="s">
        <v>62</v>
      </c>
      <c r="B1591">
        <v>2.7839999999999998</v>
      </c>
      <c r="C1591">
        <v>3.5548999999999999</v>
      </c>
      <c r="D1591">
        <v>3.6254</v>
      </c>
      <c r="E1591" t="s">
        <v>16</v>
      </c>
      <c r="F1591" t="s">
        <v>16</v>
      </c>
      <c r="G1591" t="s">
        <v>104</v>
      </c>
      <c r="H1591">
        <v>2020</v>
      </c>
      <c r="I1591">
        <v>5.4</v>
      </c>
      <c r="J1591">
        <v>19.196460000000002</v>
      </c>
      <c r="K1591">
        <v>15.0336</v>
      </c>
      <c r="L1591">
        <v>4.162860000000002</v>
      </c>
      <c r="M1591" t="s">
        <v>136</v>
      </c>
    </row>
    <row r="1592" spans="1:13" x14ac:dyDescent="0.3">
      <c r="A1592" t="s">
        <v>62</v>
      </c>
      <c r="B1592">
        <v>2.7839999999999998</v>
      </c>
      <c r="C1592">
        <v>3.5548999999999999</v>
      </c>
      <c r="D1592">
        <v>3.6254</v>
      </c>
      <c r="E1592" t="s">
        <v>16</v>
      </c>
      <c r="F1592" t="s">
        <v>16</v>
      </c>
      <c r="G1592" t="s">
        <v>105</v>
      </c>
      <c r="H1592">
        <v>2020</v>
      </c>
      <c r="I1592">
        <v>5.0199999999999996</v>
      </c>
      <c r="J1592">
        <v>17.845597999999999</v>
      </c>
      <c r="K1592">
        <v>13.975679999999997</v>
      </c>
      <c r="L1592">
        <v>3.869918000000002</v>
      </c>
      <c r="M1592" t="s">
        <v>137</v>
      </c>
    </row>
    <row r="1593" spans="1:13" x14ac:dyDescent="0.3">
      <c r="A1593" t="s">
        <v>62</v>
      </c>
      <c r="B1593">
        <v>2.7839999999999998</v>
      </c>
      <c r="C1593">
        <v>3.5548999999999999</v>
      </c>
      <c r="D1593">
        <v>3.6254</v>
      </c>
      <c r="E1593" t="s">
        <v>16</v>
      </c>
      <c r="F1593" t="s">
        <v>16</v>
      </c>
      <c r="G1593" t="s">
        <v>106</v>
      </c>
      <c r="H1593">
        <v>2020</v>
      </c>
      <c r="I1593">
        <v>0.28000000000000003</v>
      </c>
      <c r="J1593">
        <v>0.99537200000000003</v>
      </c>
      <c r="K1593">
        <v>0.77951999999999999</v>
      </c>
      <c r="L1593">
        <v>0.21585200000000004</v>
      </c>
      <c r="M1593" t="s">
        <v>138</v>
      </c>
    </row>
    <row r="1594" spans="1:13" x14ac:dyDescent="0.3">
      <c r="A1594" t="s">
        <v>62</v>
      </c>
      <c r="B1594">
        <v>2.7839999999999998</v>
      </c>
      <c r="C1594">
        <v>3.5548999999999999</v>
      </c>
      <c r="D1594">
        <v>3.6254</v>
      </c>
      <c r="E1594" t="s">
        <v>16</v>
      </c>
      <c r="F1594" t="s">
        <v>16</v>
      </c>
      <c r="G1594" t="s">
        <v>107</v>
      </c>
      <c r="H1594">
        <v>2021</v>
      </c>
      <c r="I1594">
        <v>0.96</v>
      </c>
      <c r="J1594">
        <v>3.4127039999999997</v>
      </c>
      <c r="K1594">
        <v>2.6726399999999999</v>
      </c>
      <c r="L1594">
        <v>0.74006399999999983</v>
      </c>
      <c r="M1594" t="s">
        <v>139</v>
      </c>
    </row>
    <row r="1595" spans="1:13" x14ac:dyDescent="0.3">
      <c r="A1595" t="s">
        <v>62</v>
      </c>
      <c r="B1595">
        <v>10.8645</v>
      </c>
      <c r="C1595">
        <v>15.2011</v>
      </c>
      <c r="D1595">
        <v>0</v>
      </c>
      <c r="E1595" t="s">
        <v>15</v>
      </c>
      <c r="F1595" t="s">
        <v>15</v>
      </c>
      <c r="G1595" t="s">
        <v>98</v>
      </c>
      <c r="H1595">
        <v>2020</v>
      </c>
      <c r="I1595">
        <v>0.97</v>
      </c>
      <c r="J1595">
        <v>14.745067000000001</v>
      </c>
      <c r="K1595">
        <v>10.538565</v>
      </c>
      <c r="L1595">
        <v>4.2065020000000004</v>
      </c>
      <c r="M1595" t="s">
        <v>131</v>
      </c>
    </row>
    <row r="1596" spans="1:13" x14ac:dyDescent="0.3">
      <c r="A1596" t="s">
        <v>62</v>
      </c>
      <c r="B1596">
        <v>10.8645</v>
      </c>
      <c r="C1596">
        <v>15.2011</v>
      </c>
      <c r="D1596">
        <v>0</v>
      </c>
      <c r="E1596" t="s">
        <v>15</v>
      </c>
      <c r="F1596" t="s">
        <v>15</v>
      </c>
      <c r="G1596" t="s">
        <v>100</v>
      </c>
      <c r="H1596">
        <v>2020</v>
      </c>
      <c r="I1596">
        <v>0</v>
      </c>
      <c r="J1596">
        <v>0</v>
      </c>
      <c r="K1596">
        <v>0</v>
      </c>
      <c r="L1596">
        <v>0</v>
      </c>
      <c r="M1596" t="s">
        <v>132</v>
      </c>
    </row>
    <row r="1597" spans="1:13" x14ac:dyDescent="0.3">
      <c r="A1597" t="s">
        <v>62</v>
      </c>
      <c r="B1597">
        <v>10.8645</v>
      </c>
      <c r="C1597">
        <v>15.2011</v>
      </c>
      <c r="D1597">
        <v>0</v>
      </c>
      <c r="E1597" t="s">
        <v>15</v>
      </c>
      <c r="F1597" t="s">
        <v>15</v>
      </c>
      <c r="G1597" t="s">
        <v>101</v>
      </c>
      <c r="H1597">
        <v>2020</v>
      </c>
      <c r="I1597">
        <v>1.67</v>
      </c>
      <c r="J1597">
        <v>25.385836999999999</v>
      </c>
      <c r="K1597">
        <v>18.143715</v>
      </c>
      <c r="L1597">
        <v>7.2421219999999984</v>
      </c>
      <c r="M1597" t="s">
        <v>133</v>
      </c>
    </row>
    <row r="1598" spans="1:13" x14ac:dyDescent="0.3">
      <c r="A1598" t="s">
        <v>62</v>
      </c>
      <c r="B1598">
        <v>10.8645</v>
      </c>
      <c r="C1598">
        <v>15.2011</v>
      </c>
      <c r="D1598">
        <v>0</v>
      </c>
      <c r="E1598" t="s">
        <v>15</v>
      </c>
      <c r="F1598" t="s">
        <v>15</v>
      </c>
      <c r="G1598" t="s">
        <v>102</v>
      </c>
      <c r="H1598">
        <v>2020</v>
      </c>
      <c r="I1598">
        <v>0</v>
      </c>
      <c r="J1598">
        <v>0</v>
      </c>
      <c r="K1598">
        <v>0</v>
      </c>
      <c r="L1598">
        <v>0</v>
      </c>
      <c r="M1598" t="s">
        <v>134</v>
      </c>
    </row>
    <row r="1599" spans="1:13" x14ac:dyDescent="0.3">
      <c r="A1599" t="s">
        <v>62</v>
      </c>
      <c r="B1599">
        <v>10.8645</v>
      </c>
      <c r="C1599">
        <v>15.2011</v>
      </c>
      <c r="D1599">
        <v>0</v>
      </c>
      <c r="E1599" t="s">
        <v>15</v>
      </c>
      <c r="F1599" t="s">
        <v>15</v>
      </c>
      <c r="G1599" t="s">
        <v>103</v>
      </c>
      <c r="H1599">
        <v>2020</v>
      </c>
      <c r="I1599">
        <v>0.9</v>
      </c>
      <c r="J1599">
        <v>13.680990000000001</v>
      </c>
      <c r="K1599">
        <v>9.7780500000000004</v>
      </c>
      <c r="L1599">
        <v>3.902940000000001</v>
      </c>
      <c r="M1599" t="s">
        <v>135</v>
      </c>
    </row>
    <row r="1600" spans="1:13" x14ac:dyDescent="0.3">
      <c r="A1600" t="s">
        <v>62</v>
      </c>
      <c r="B1600">
        <v>10.8645</v>
      </c>
      <c r="C1600">
        <v>15.2011</v>
      </c>
      <c r="D1600">
        <v>0</v>
      </c>
      <c r="E1600" t="s">
        <v>15</v>
      </c>
      <c r="F1600" t="s">
        <v>15</v>
      </c>
      <c r="G1600" t="s">
        <v>104</v>
      </c>
      <c r="H1600">
        <v>2020</v>
      </c>
      <c r="I1600">
        <v>0</v>
      </c>
      <c r="J1600">
        <v>0</v>
      </c>
      <c r="K1600">
        <v>0</v>
      </c>
      <c r="L1600">
        <v>0</v>
      </c>
      <c r="M1600" t="s">
        <v>136</v>
      </c>
    </row>
    <row r="1601" spans="1:13" x14ac:dyDescent="0.3">
      <c r="A1601" t="s">
        <v>62</v>
      </c>
      <c r="B1601">
        <v>10.8645</v>
      </c>
      <c r="C1601">
        <v>15.2011</v>
      </c>
      <c r="D1601">
        <v>0</v>
      </c>
      <c r="E1601" t="s">
        <v>15</v>
      </c>
      <c r="F1601" t="s">
        <v>15</v>
      </c>
      <c r="G1601" t="s">
        <v>105</v>
      </c>
      <c r="H1601">
        <v>2020</v>
      </c>
      <c r="I1601">
        <v>0</v>
      </c>
      <c r="J1601">
        <v>0</v>
      </c>
      <c r="K1601">
        <v>0</v>
      </c>
      <c r="L1601">
        <v>0</v>
      </c>
      <c r="M1601" t="s">
        <v>137</v>
      </c>
    </row>
    <row r="1602" spans="1:13" x14ac:dyDescent="0.3">
      <c r="A1602" t="s">
        <v>62</v>
      </c>
      <c r="B1602">
        <v>10.8645</v>
      </c>
      <c r="C1602">
        <v>15.2011</v>
      </c>
      <c r="D1602">
        <v>0</v>
      </c>
      <c r="E1602" t="s">
        <v>15</v>
      </c>
      <c r="F1602" t="s">
        <v>15</v>
      </c>
      <c r="G1602" t="s">
        <v>106</v>
      </c>
      <c r="H1602">
        <v>2020</v>
      </c>
      <c r="I1602">
        <v>0</v>
      </c>
      <c r="J1602">
        <v>0</v>
      </c>
      <c r="K1602">
        <v>0</v>
      </c>
      <c r="L1602">
        <v>0</v>
      </c>
      <c r="M1602" t="s">
        <v>138</v>
      </c>
    </row>
    <row r="1603" spans="1:13" x14ac:dyDescent="0.3">
      <c r="A1603" t="s">
        <v>62</v>
      </c>
      <c r="B1603">
        <v>10.8645</v>
      </c>
      <c r="C1603">
        <v>15.2011</v>
      </c>
      <c r="D1603">
        <v>0</v>
      </c>
      <c r="E1603" t="s">
        <v>15</v>
      </c>
      <c r="F1603" t="s">
        <v>15</v>
      </c>
      <c r="G1603" t="s">
        <v>107</v>
      </c>
      <c r="H1603">
        <v>2021</v>
      </c>
      <c r="I1603">
        <v>0</v>
      </c>
      <c r="J1603">
        <v>0</v>
      </c>
      <c r="K1603">
        <v>0</v>
      </c>
      <c r="L1603">
        <v>0</v>
      </c>
      <c r="M1603" t="s">
        <v>139</v>
      </c>
    </row>
    <row r="1604" spans="1:13" x14ac:dyDescent="0.3">
      <c r="A1604" t="s">
        <v>62</v>
      </c>
      <c r="B1604">
        <v>6.9273999999999996</v>
      </c>
      <c r="C1604">
        <v>9.5870999999999995</v>
      </c>
      <c r="D1604">
        <v>10.127599999999999</v>
      </c>
      <c r="E1604" t="s">
        <v>116</v>
      </c>
      <c r="F1604" t="s">
        <v>116</v>
      </c>
      <c r="G1604" t="s">
        <v>98</v>
      </c>
      <c r="H1604">
        <v>2020</v>
      </c>
      <c r="I1604">
        <v>0</v>
      </c>
      <c r="J1604">
        <v>0</v>
      </c>
      <c r="K1604">
        <v>0</v>
      </c>
      <c r="L1604">
        <v>0</v>
      </c>
      <c r="M1604" t="s">
        <v>131</v>
      </c>
    </row>
    <row r="1605" spans="1:13" x14ac:dyDescent="0.3">
      <c r="A1605" t="s">
        <v>62</v>
      </c>
      <c r="B1605">
        <v>6.9273999999999996</v>
      </c>
      <c r="C1605">
        <v>9.5870999999999995</v>
      </c>
      <c r="D1605">
        <v>10.127599999999999</v>
      </c>
      <c r="E1605" t="s">
        <v>116</v>
      </c>
      <c r="F1605" t="s">
        <v>116</v>
      </c>
      <c r="G1605" t="s">
        <v>100</v>
      </c>
      <c r="H1605">
        <v>2020</v>
      </c>
      <c r="I1605">
        <v>3.26</v>
      </c>
      <c r="J1605">
        <v>31.253945999999996</v>
      </c>
      <c r="K1605">
        <v>22.583323999999998</v>
      </c>
      <c r="L1605">
        <v>8.6706219999999981</v>
      </c>
      <c r="M1605" t="s">
        <v>132</v>
      </c>
    </row>
    <row r="1606" spans="1:13" x14ac:dyDescent="0.3">
      <c r="A1606" t="s">
        <v>62</v>
      </c>
      <c r="B1606">
        <v>6.9273999999999996</v>
      </c>
      <c r="C1606">
        <v>9.5870999999999995</v>
      </c>
      <c r="D1606">
        <v>10.127599999999999</v>
      </c>
      <c r="E1606" t="s">
        <v>116</v>
      </c>
      <c r="F1606" t="s">
        <v>116</v>
      </c>
      <c r="G1606" t="s">
        <v>101</v>
      </c>
      <c r="H1606">
        <v>2020</v>
      </c>
      <c r="I1606">
        <v>0</v>
      </c>
      <c r="J1606">
        <v>0</v>
      </c>
      <c r="K1606">
        <v>0</v>
      </c>
      <c r="L1606">
        <v>0</v>
      </c>
      <c r="M1606" t="s">
        <v>133</v>
      </c>
    </row>
    <row r="1607" spans="1:13" x14ac:dyDescent="0.3">
      <c r="A1607" t="s">
        <v>62</v>
      </c>
      <c r="B1607">
        <v>6.9273999999999996</v>
      </c>
      <c r="C1607">
        <v>9.5870999999999995</v>
      </c>
      <c r="D1607">
        <v>10.127599999999999</v>
      </c>
      <c r="E1607" t="s">
        <v>116</v>
      </c>
      <c r="F1607" t="s">
        <v>116</v>
      </c>
      <c r="G1607" t="s">
        <v>102</v>
      </c>
      <c r="H1607">
        <v>2020</v>
      </c>
      <c r="I1607">
        <v>0</v>
      </c>
      <c r="J1607">
        <v>0</v>
      </c>
      <c r="K1607">
        <v>0</v>
      </c>
      <c r="L1607">
        <v>0</v>
      </c>
      <c r="M1607" t="s">
        <v>134</v>
      </c>
    </row>
    <row r="1608" spans="1:13" x14ac:dyDescent="0.3">
      <c r="A1608" t="s">
        <v>62</v>
      </c>
      <c r="B1608">
        <v>6.9273999999999996</v>
      </c>
      <c r="C1608">
        <v>9.5870999999999995</v>
      </c>
      <c r="D1608">
        <v>10.127599999999999</v>
      </c>
      <c r="E1608" t="s">
        <v>116</v>
      </c>
      <c r="F1608" t="s">
        <v>116</v>
      </c>
      <c r="G1608" t="s">
        <v>103</v>
      </c>
      <c r="H1608">
        <v>2020</v>
      </c>
      <c r="I1608">
        <v>8.39</v>
      </c>
      <c r="J1608">
        <v>80.435769000000008</v>
      </c>
      <c r="K1608">
        <v>58.120885999999999</v>
      </c>
      <c r="L1608">
        <v>22.314883000000009</v>
      </c>
      <c r="M1608" t="s">
        <v>135</v>
      </c>
    </row>
    <row r="1609" spans="1:13" x14ac:dyDescent="0.3">
      <c r="A1609" t="s">
        <v>62</v>
      </c>
      <c r="B1609">
        <v>6.9273999999999996</v>
      </c>
      <c r="C1609">
        <v>9.5870999999999995</v>
      </c>
      <c r="D1609">
        <v>10.127599999999999</v>
      </c>
      <c r="E1609" t="s">
        <v>116</v>
      </c>
      <c r="F1609" t="s">
        <v>116</v>
      </c>
      <c r="G1609" t="s">
        <v>104</v>
      </c>
      <c r="H1609">
        <v>2020</v>
      </c>
      <c r="I1609">
        <v>0.06</v>
      </c>
      <c r="J1609">
        <v>0.5752259999999999</v>
      </c>
      <c r="K1609">
        <v>0.41564399999999996</v>
      </c>
      <c r="L1609">
        <v>0.15958199999999995</v>
      </c>
      <c r="M1609" t="s">
        <v>136</v>
      </c>
    </row>
    <row r="1610" spans="1:13" x14ac:dyDescent="0.3">
      <c r="A1610" t="s">
        <v>62</v>
      </c>
      <c r="B1610">
        <v>6.9273999999999996</v>
      </c>
      <c r="C1610">
        <v>9.5870999999999995</v>
      </c>
      <c r="D1610">
        <v>10.127599999999999</v>
      </c>
      <c r="E1610" t="s">
        <v>116</v>
      </c>
      <c r="F1610" t="s">
        <v>116</v>
      </c>
      <c r="G1610" t="s">
        <v>105</v>
      </c>
      <c r="H1610">
        <v>2020</v>
      </c>
      <c r="I1610">
        <v>3.35</v>
      </c>
      <c r="J1610">
        <v>32.116785</v>
      </c>
      <c r="K1610">
        <v>23.206789999999998</v>
      </c>
      <c r="L1610">
        <v>8.9099950000000021</v>
      </c>
      <c r="M1610" t="s">
        <v>137</v>
      </c>
    </row>
    <row r="1611" spans="1:13" x14ac:dyDescent="0.3">
      <c r="A1611" t="s">
        <v>62</v>
      </c>
      <c r="B1611">
        <v>6.9273999999999996</v>
      </c>
      <c r="C1611">
        <v>9.5870999999999995</v>
      </c>
      <c r="D1611">
        <v>10.127599999999999</v>
      </c>
      <c r="E1611" t="s">
        <v>116</v>
      </c>
      <c r="F1611" t="s">
        <v>116</v>
      </c>
      <c r="G1611" t="s">
        <v>106</v>
      </c>
      <c r="H1611">
        <v>2020</v>
      </c>
      <c r="I1611">
        <v>0</v>
      </c>
      <c r="J1611">
        <v>0</v>
      </c>
      <c r="K1611">
        <v>0</v>
      </c>
      <c r="L1611">
        <v>0</v>
      </c>
      <c r="M1611" t="s">
        <v>138</v>
      </c>
    </row>
    <row r="1612" spans="1:13" x14ac:dyDescent="0.3">
      <c r="A1612" t="s">
        <v>62</v>
      </c>
      <c r="B1612">
        <v>6.9273999999999996</v>
      </c>
      <c r="C1612">
        <v>9.5870999999999995</v>
      </c>
      <c r="D1612">
        <v>10.127599999999999</v>
      </c>
      <c r="E1612" t="s">
        <v>116</v>
      </c>
      <c r="F1612" t="s">
        <v>116</v>
      </c>
      <c r="G1612" t="s">
        <v>107</v>
      </c>
      <c r="H1612">
        <v>2021</v>
      </c>
      <c r="I1612">
        <v>2.58</v>
      </c>
      <c r="J1612">
        <v>24.734718000000001</v>
      </c>
      <c r="K1612">
        <v>17.872692000000001</v>
      </c>
      <c r="L1612">
        <v>6.8620260000000002</v>
      </c>
      <c r="M1612" t="s">
        <v>139</v>
      </c>
    </row>
    <row r="1613" spans="1:13" x14ac:dyDescent="0.3">
      <c r="A1613" t="s">
        <v>62</v>
      </c>
      <c r="B1613">
        <v>6.7798999999999996</v>
      </c>
      <c r="C1613">
        <v>10.362500000000001</v>
      </c>
      <c r="D1613">
        <v>9.7670999999999992</v>
      </c>
      <c r="E1613" t="s">
        <v>112</v>
      </c>
      <c r="F1613" t="s">
        <v>112</v>
      </c>
      <c r="G1613" t="s">
        <v>98</v>
      </c>
      <c r="H1613">
        <v>2020</v>
      </c>
      <c r="I1613">
        <v>0</v>
      </c>
      <c r="J1613">
        <v>0</v>
      </c>
      <c r="K1613">
        <v>0</v>
      </c>
      <c r="L1613">
        <v>0</v>
      </c>
      <c r="M1613" t="s">
        <v>131</v>
      </c>
    </row>
    <row r="1614" spans="1:13" x14ac:dyDescent="0.3">
      <c r="A1614" t="s">
        <v>62</v>
      </c>
      <c r="B1614">
        <v>6.7798999999999996</v>
      </c>
      <c r="C1614">
        <v>10.362500000000001</v>
      </c>
      <c r="D1614">
        <v>9.7670999999999992</v>
      </c>
      <c r="E1614" t="s">
        <v>112</v>
      </c>
      <c r="F1614" t="s">
        <v>112</v>
      </c>
      <c r="G1614" t="s">
        <v>100</v>
      </c>
      <c r="H1614">
        <v>2020</v>
      </c>
      <c r="I1614">
        <v>0</v>
      </c>
      <c r="J1614">
        <v>0</v>
      </c>
      <c r="K1614">
        <v>0</v>
      </c>
      <c r="L1614">
        <v>0</v>
      </c>
      <c r="M1614" t="s">
        <v>132</v>
      </c>
    </row>
    <row r="1615" spans="1:13" x14ac:dyDescent="0.3">
      <c r="A1615" t="s">
        <v>62</v>
      </c>
      <c r="B1615">
        <v>6.7798999999999996</v>
      </c>
      <c r="C1615">
        <v>10.362500000000001</v>
      </c>
      <c r="D1615">
        <v>9.7670999999999992</v>
      </c>
      <c r="E1615" t="s">
        <v>112</v>
      </c>
      <c r="F1615" t="s">
        <v>112</v>
      </c>
      <c r="G1615" t="s">
        <v>101</v>
      </c>
      <c r="H1615">
        <v>2020</v>
      </c>
      <c r="I1615">
        <v>0</v>
      </c>
      <c r="J1615">
        <v>0</v>
      </c>
      <c r="K1615">
        <v>0</v>
      </c>
      <c r="L1615">
        <v>0</v>
      </c>
      <c r="M1615" t="s">
        <v>133</v>
      </c>
    </row>
    <row r="1616" spans="1:13" x14ac:dyDescent="0.3">
      <c r="A1616" t="s">
        <v>62</v>
      </c>
      <c r="B1616">
        <v>6.7798999999999996</v>
      </c>
      <c r="C1616">
        <v>10.362500000000001</v>
      </c>
      <c r="D1616">
        <v>9.7670999999999992</v>
      </c>
      <c r="E1616" t="s">
        <v>112</v>
      </c>
      <c r="F1616" t="s">
        <v>112</v>
      </c>
      <c r="G1616" t="s">
        <v>102</v>
      </c>
      <c r="H1616">
        <v>2020</v>
      </c>
      <c r="I1616">
        <v>5.53</v>
      </c>
      <c r="J1616">
        <v>57.304625000000009</v>
      </c>
      <c r="K1616">
        <v>37.492846999999998</v>
      </c>
      <c r="L1616">
        <v>19.811778000000011</v>
      </c>
      <c r="M1616" t="s">
        <v>134</v>
      </c>
    </row>
    <row r="1617" spans="1:13" x14ac:dyDescent="0.3">
      <c r="A1617" t="s">
        <v>62</v>
      </c>
      <c r="B1617">
        <v>6.7798999999999996</v>
      </c>
      <c r="C1617">
        <v>10.362500000000001</v>
      </c>
      <c r="D1617">
        <v>9.7670999999999992</v>
      </c>
      <c r="E1617" t="s">
        <v>112</v>
      </c>
      <c r="F1617" t="s">
        <v>112</v>
      </c>
      <c r="G1617" t="s">
        <v>103</v>
      </c>
      <c r="H1617">
        <v>2020</v>
      </c>
      <c r="I1617">
        <v>0</v>
      </c>
      <c r="J1617">
        <v>0</v>
      </c>
      <c r="K1617">
        <v>0</v>
      </c>
      <c r="L1617">
        <v>0</v>
      </c>
      <c r="M1617" t="s">
        <v>135</v>
      </c>
    </row>
    <row r="1618" spans="1:13" x14ac:dyDescent="0.3">
      <c r="A1618" t="s">
        <v>62</v>
      </c>
      <c r="B1618">
        <v>6.7798999999999996</v>
      </c>
      <c r="C1618">
        <v>10.362500000000001</v>
      </c>
      <c r="D1618">
        <v>9.7670999999999992</v>
      </c>
      <c r="E1618" t="s">
        <v>112</v>
      </c>
      <c r="F1618" t="s">
        <v>112</v>
      </c>
      <c r="G1618" t="s">
        <v>104</v>
      </c>
      <c r="H1618">
        <v>2020</v>
      </c>
      <c r="I1618">
        <v>1.69</v>
      </c>
      <c r="J1618">
        <v>17.512625</v>
      </c>
      <c r="K1618">
        <v>11.458030999999998</v>
      </c>
      <c r="L1618">
        <v>6.0545940000000016</v>
      </c>
      <c r="M1618" t="s">
        <v>136</v>
      </c>
    </row>
    <row r="1619" spans="1:13" x14ac:dyDescent="0.3">
      <c r="A1619" t="s">
        <v>62</v>
      </c>
      <c r="B1619">
        <v>6.7798999999999996</v>
      </c>
      <c r="C1619">
        <v>10.362500000000001</v>
      </c>
      <c r="D1619">
        <v>9.7670999999999992</v>
      </c>
      <c r="E1619" t="s">
        <v>112</v>
      </c>
      <c r="F1619" t="s">
        <v>112</v>
      </c>
      <c r="G1619" t="s">
        <v>105</v>
      </c>
      <c r="H1619">
        <v>2020</v>
      </c>
      <c r="I1619">
        <v>0.54</v>
      </c>
      <c r="J1619">
        <v>5.5957500000000007</v>
      </c>
      <c r="K1619">
        <v>3.661146</v>
      </c>
      <c r="L1619">
        <v>1.9346040000000007</v>
      </c>
      <c r="M1619" t="s">
        <v>137</v>
      </c>
    </row>
    <row r="1620" spans="1:13" x14ac:dyDescent="0.3">
      <c r="A1620" t="s">
        <v>62</v>
      </c>
      <c r="B1620">
        <v>6.7798999999999996</v>
      </c>
      <c r="C1620">
        <v>10.362500000000001</v>
      </c>
      <c r="D1620">
        <v>9.7670999999999992</v>
      </c>
      <c r="E1620" t="s">
        <v>112</v>
      </c>
      <c r="F1620" t="s">
        <v>112</v>
      </c>
      <c r="G1620" t="s">
        <v>106</v>
      </c>
      <c r="H1620">
        <v>2020</v>
      </c>
      <c r="I1620">
        <v>0.41</v>
      </c>
      <c r="J1620">
        <v>4.2486249999999997</v>
      </c>
      <c r="K1620">
        <v>2.7797589999999999</v>
      </c>
      <c r="L1620">
        <v>1.4688659999999998</v>
      </c>
      <c r="M1620" t="s">
        <v>138</v>
      </c>
    </row>
    <row r="1621" spans="1:13" x14ac:dyDescent="0.3">
      <c r="A1621" t="s">
        <v>62</v>
      </c>
      <c r="B1621">
        <v>6.7798999999999996</v>
      </c>
      <c r="C1621">
        <v>10.362500000000001</v>
      </c>
      <c r="D1621">
        <v>9.7670999999999992</v>
      </c>
      <c r="E1621" t="s">
        <v>112</v>
      </c>
      <c r="F1621" t="s">
        <v>112</v>
      </c>
      <c r="G1621" t="s">
        <v>107</v>
      </c>
      <c r="H1621">
        <v>2021</v>
      </c>
      <c r="I1621">
        <v>0</v>
      </c>
      <c r="J1621">
        <v>0</v>
      </c>
      <c r="K1621">
        <v>0</v>
      </c>
      <c r="L1621">
        <v>0</v>
      </c>
      <c r="M1621" t="s">
        <v>139</v>
      </c>
    </row>
    <row r="1622" spans="1:13" x14ac:dyDescent="0.3">
      <c r="A1622" t="s">
        <v>63</v>
      </c>
      <c r="B1622">
        <v>7.7645</v>
      </c>
      <c r="C1622">
        <v>10.918100000000001</v>
      </c>
      <c r="D1622">
        <v>13.145099999999999</v>
      </c>
      <c r="E1622" t="s">
        <v>116</v>
      </c>
      <c r="F1622" t="s">
        <v>116</v>
      </c>
      <c r="G1622" t="s">
        <v>98</v>
      </c>
      <c r="H1622">
        <v>2020</v>
      </c>
      <c r="I1622">
        <v>1.28</v>
      </c>
      <c r="J1622">
        <v>13.975168000000002</v>
      </c>
      <c r="K1622">
        <v>9.9385600000000007</v>
      </c>
      <c r="L1622">
        <v>4.0366080000000011</v>
      </c>
      <c r="M1622" t="s">
        <v>131</v>
      </c>
    </row>
    <row r="1623" spans="1:13" x14ac:dyDescent="0.3">
      <c r="A1623" t="s">
        <v>63</v>
      </c>
      <c r="B1623">
        <v>7.7645</v>
      </c>
      <c r="C1623">
        <v>10.918100000000001</v>
      </c>
      <c r="D1623">
        <v>13.145099999999999</v>
      </c>
      <c r="E1623" t="s">
        <v>116</v>
      </c>
      <c r="F1623" t="s">
        <v>116</v>
      </c>
      <c r="G1623" t="s">
        <v>100</v>
      </c>
      <c r="H1623">
        <v>2020</v>
      </c>
      <c r="I1623">
        <v>0</v>
      </c>
      <c r="J1623">
        <v>0</v>
      </c>
      <c r="K1623">
        <v>0</v>
      </c>
      <c r="L1623">
        <v>0</v>
      </c>
      <c r="M1623" t="s">
        <v>132</v>
      </c>
    </row>
    <row r="1624" spans="1:13" x14ac:dyDescent="0.3">
      <c r="A1624" t="s">
        <v>63</v>
      </c>
      <c r="B1624">
        <v>7.7645</v>
      </c>
      <c r="C1624">
        <v>10.918100000000001</v>
      </c>
      <c r="D1624">
        <v>13.145099999999999</v>
      </c>
      <c r="E1624" t="s">
        <v>116</v>
      </c>
      <c r="F1624" t="s">
        <v>116</v>
      </c>
      <c r="G1624" t="s">
        <v>101</v>
      </c>
      <c r="H1624">
        <v>2020</v>
      </c>
      <c r="I1624">
        <v>0</v>
      </c>
      <c r="J1624">
        <v>0</v>
      </c>
      <c r="K1624">
        <v>0</v>
      </c>
      <c r="L1624">
        <v>0</v>
      </c>
      <c r="M1624" t="s">
        <v>133</v>
      </c>
    </row>
    <row r="1625" spans="1:13" x14ac:dyDescent="0.3">
      <c r="A1625" t="s">
        <v>63</v>
      </c>
      <c r="B1625">
        <v>7.7645</v>
      </c>
      <c r="C1625">
        <v>10.918100000000001</v>
      </c>
      <c r="D1625">
        <v>13.145099999999999</v>
      </c>
      <c r="E1625" t="s">
        <v>116</v>
      </c>
      <c r="F1625" t="s">
        <v>116</v>
      </c>
      <c r="G1625" t="s">
        <v>102</v>
      </c>
      <c r="H1625">
        <v>2020</v>
      </c>
      <c r="I1625">
        <v>0.41</v>
      </c>
      <c r="J1625">
        <v>4.4764210000000002</v>
      </c>
      <c r="K1625">
        <v>3.1834449999999999</v>
      </c>
      <c r="L1625">
        <v>1.2929760000000003</v>
      </c>
      <c r="M1625" t="s">
        <v>134</v>
      </c>
    </row>
    <row r="1626" spans="1:13" x14ac:dyDescent="0.3">
      <c r="A1626" t="s">
        <v>63</v>
      </c>
      <c r="B1626">
        <v>7.7645</v>
      </c>
      <c r="C1626">
        <v>10.918100000000001</v>
      </c>
      <c r="D1626">
        <v>13.145099999999999</v>
      </c>
      <c r="E1626" t="s">
        <v>116</v>
      </c>
      <c r="F1626" t="s">
        <v>116</v>
      </c>
      <c r="G1626" t="s">
        <v>103</v>
      </c>
      <c r="H1626">
        <v>2020</v>
      </c>
      <c r="I1626">
        <v>5.45</v>
      </c>
      <c r="J1626">
        <v>59.503645000000006</v>
      </c>
      <c r="K1626">
        <v>42.316524999999999</v>
      </c>
      <c r="L1626">
        <v>17.187120000000007</v>
      </c>
      <c r="M1626" t="s">
        <v>135</v>
      </c>
    </row>
    <row r="1627" spans="1:13" x14ac:dyDescent="0.3">
      <c r="A1627" t="s">
        <v>63</v>
      </c>
      <c r="B1627">
        <v>7.7645</v>
      </c>
      <c r="C1627">
        <v>10.918100000000001</v>
      </c>
      <c r="D1627">
        <v>13.145099999999999</v>
      </c>
      <c r="E1627" t="s">
        <v>116</v>
      </c>
      <c r="F1627" t="s">
        <v>116</v>
      </c>
      <c r="G1627" t="s">
        <v>104</v>
      </c>
      <c r="H1627">
        <v>2020</v>
      </c>
      <c r="I1627">
        <v>1.26</v>
      </c>
      <c r="J1627">
        <v>13.756806000000001</v>
      </c>
      <c r="K1627">
        <v>9.7832699999999999</v>
      </c>
      <c r="L1627">
        <v>3.9735360000000011</v>
      </c>
      <c r="M1627" t="s">
        <v>136</v>
      </c>
    </row>
    <row r="1628" spans="1:13" x14ac:dyDescent="0.3">
      <c r="A1628" t="s">
        <v>63</v>
      </c>
      <c r="B1628">
        <v>7.7645</v>
      </c>
      <c r="C1628">
        <v>10.918100000000001</v>
      </c>
      <c r="D1628">
        <v>13.145099999999999</v>
      </c>
      <c r="E1628" t="s">
        <v>116</v>
      </c>
      <c r="F1628" t="s">
        <v>116</v>
      </c>
      <c r="G1628" t="s">
        <v>105</v>
      </c>
      <c r="H1628">
        <v>2020</v>
      </c>
      <c r="I1628">
        <v>0.09</v>
      </c>
      <c r="J1628">
        <v>0.98262900000000009</v>
      </c>
      <c r="K1628">
        <v>0.69880500000000001</v>
      </c>
      <c r="L1628">
        <v>0.28382400000000008</v>
      </c>
      <c r="M1628" t="s">
        <v>137</v>
      </c>
    </row>
    <row r="1629" spans="1:13" x14ac:dyDescent="0.3">
      <c r="A1629" t="s">
        <v>63</v>
      </c>
      <c r="B1629">
        <v>7.7645</v>
      </c>
      <c r="C1629">
        <v>10.918100000000001</v>
      </c>
      <c r="D1629">
        <v>13.145099999999999</v>
      </c>
      <c r="E1629" t="s">
        <v>116</v>
      </c>
      <c r="F1629" t="s">
        <v>116</v>
      </c>
      <c r="G1629" t="s">
        <v>106</v>
      </c>
      <c r="H1629">
        <v>2020</v>
      </c>
      <c r="I1629">
        <v>0.43</v>
      </c>
      <c r="J1629">
        <v>4.6947830000000002</v>
      </c>
      <c r="K1629">
        <v>3.3387349999999998</v>
      </c>
      <c r="L1629">
        <v>1.3560480000000004</v>
      </c>
      <c r="M1629" t="s">
        <v>138</v>
      </c>
    </row>
    <row r="1630" spans="1:13" x14ac:dyDescent="0.3">
      <c r="A1630" t="s">
        <v>63</v>
      </c>
      <c r="B1630">
        <v>7.7645</v>
      </c>
      <c r="C1630">
        <v>10.918100000000001</v>
      </c>
      <c r="D1630">
        <v>13.145099999999999</v>
      </c>
      <c r="E1630" t="s">
        <v>116</v>
      </c>
      <c r="F1630" t="s">
        <v>116</v>
      </c>
      <c r="G1630" t="s">
        <v>107</v>
      </c>
      <c r="H1630">
        <v>2021</v>
      </c>
      <c r="I1630">
        <v>4.5</v>
      </c>
      <c r="J1630">
        <v>49.131450000000001</v>
      </c>
      <c r="K1630">
        <v>34.940249999999999</v>
      </c>
      <c r="L1630">
        <v>14.191200000000002</v>
      </c>
      <c r="M1630" t="s">
        <v>139</v>
      </c>
    </row>
    <row r="1631" spans="1:13" x14ac:dyDescent="0.3">
      <c r="A1631" t="s">
        <v>63</v>
      </c>
      <c r="B1631">
        <v>2.8003</v>
      </c>
      <c r="C1631">
        <v>4.7603999999999997</v>
      </c>
      <c r="D1631">
        <v>5.4341999999999997</v>
      </c>
      <c r="E1631" t="s">
        <v>15</v>
      </c>
      <c r="F1631" t="s">
        <v>15</v>
      </c>
      <c r="G1631" t="s">
        <v>98</v>
      </c>
      <c r="H1631">
        <v>2020</v>
      </c>
      <c r="I1631">
        <v>5.59</v>
      </c>
      <c r="J1631">
        <v>26.610636</v>
      </c>
      <c r="K1631">
        <v>15.653677</v>
      </c>
      <c r="L1631">
        <v>10.956958999999999</v>
      </c>
      <c r="M1631" t="s">
        <v>131</v>
      </c>
    </row>
    <row r="1632" spans="1:13" x14ac:dyDescent="0.3">
      <c r="A1632" t="s">
        <v>63</v>
      </c>
      <c r="B1632">
        <v>2.8003</v>
      </c>
      <c r="C1632">
        <v>4.7603999999999997</v>
      </c>
      <c r="D1632">
        <v>5.4341999999999997</v>
      </c>
      <c r="E1632" t="s">
        <v>15</v>
      </c>
      <c r="F1632" t="s">
        <v>15</v>
      </c>
      <c r="G1632" t="s">
        <v>100</v>
      </c>
      <c r="H1632">
        <v>2020</v>
      </c>
      <c r="I1632">
        <v>4.8899999999999997</v>
      </c>
      <c r="J1632">
        <v>23.278355999999999</v>
      </c>
      <c r="K1632">
        <v>13.693466999999998</v>
      </c>
      <c r="L1632">
        <v>9.5848890000000004</v>
      </c>
      <c r="M1632" t="s">
        <v>132</v>
      </c>
    </row>
    <row r="1633" spans="1:13" x14ac:dyDescent="0.3">
      <c r="A1633" t="s">
        <v>63</v>
      </c>
      <c r="B1633">
        <v>2.8003</v>
      </c>
      <c r="C1633">
        <v>4.7603999999999997</v>
      </c>
      <c r="D1633">
        <v>5.4341999999999997</v>
      </c>
      <c r="E1633" t="s">
        <v>15</v>
      </c>
      <c r="F1633" t="s">
        <v>15</v>
      </c>
      <c r="G1633" t="s">
        <v>101</v>
      </c>
      <c r="H1633">
        <v>2020</v>
      </c>
      <c r="I1633">
        <v>12.55</v>
      </c>
      <c r="J1633">
        <v>59.743020000000001</v>
      </c>
      <c r="K1633">
        <v>35.143765000000002</v>
      </c>
      <c r="L1633">
        <v>24.599254999999999</v>
      </c>
      <c r="M1633" t="s">
        <v>133</v>
      </c>
    </row>
    <row r="1634" spans="1:13" x14ac:dyDescent="0.3">
      <c r="A1634" t="s">
        <v>63</v>
      </c>
      <c r="B1634">
        <v>2.8003</v>
      </c>
      <c r="C1634">
        <v>4.7603999999999997</v>
      </c>
      <c r="D1634">
        <v>5.4341999999999997</v>
      </c>
      <c r="E1634" t="s">
        <v>15</v>
      </c>
      <c r="F1634" t="s">
        <v>15</v>
      </c>
      <c r="G1634" t="s">
        <v>102</v>
      </c>
      <c r="H1634">
        <v>2020</v>
      </c>
      <c r="I1634">
        <v>0</v>
      </c>
      <c r="J1634">
        <v>0</v>
      </c>
      <c r="K1634">
        <v>0</v>
      </c>
      <c r="L1634">
        <v>0</v>
      </c>
      <c r="M1634" t="s">
        <v>134</v>
      </c>
    </row>
    <row r="1635" spans="1:13" x14ac:dyDescent="0.3">
      <c r="A1635" t="s">
        <v>63</v>
      </c>
      <c r="B1635">
        <v>2.8003</v>
      </c>
      <c r="C1635">
        <v>4.7603999999999997</v>
      </c>
      <c r="D1635">
        <v>5.4341999999999997</v>
      </c>
      <c r="E1635" t="s">
        <v>15</v>
      </c>
      <c r="F1635" t="s">
        <v>15</v>
      </c>
      <c r="G1635" t="s">
        <v>103</v>
      </c>
      <c r="H1635">
        <v>2020</v>
      </c>
      <c r="I1635">
        <v>0.79</v>
      </c>
      <c r="J1635">
        <v>3.7607159999999999</v>
      </c>
      <c r="K1635">
        <v>2.212237</v>
      </c>
      <c r="L1635">
        <v>1.5484789999999999</v>
      </c>
      <c r="M1635" t="s">
        <v>135</v>
      </c>
    </row>
    <row r="1636" spans="1:13" x14ac:dyDescent="0.3">
      <c r="A1636" t="s">
        <v>63</v>
      </c>
      <c r="B1636">
        <v>2.8003</v>
      </c>
      <c r="C1636">
        <v>4.7603999999999997</v>
      </c>
      <c r="D1636">
        <v>5.4341999999999997</v>
      </c>
      <c r="E1636" t="s">
        <v>15</v>
      </c>
      <c r="F1636" t="s">
        <v>15</v>
      </c>
      <c r="G1636" t="s">
        <v>104</v>
      </c>
      <c r="H1636">
        <v>2020</v>
      </c>
      <c r="I1636">
        <v>0.39</v>
      </c>
      <c r="J1636">
        <v>1.8565559999999999</v>
      </c>
      <c r="K1636">
        <v>1.092117</v>
      </c>
      <c r="L1636">
        <v>0.76443899999999987</v>
      </c>
      <c r="M1636" t="s">
        <v>136</v>
      </c>
    </row>
    <row r="1637" spans="1:13" x14ac:dyDescent="0.3">
      <c r="A1637" t="s">
        <v>63</v>
      </c>
      <c r="B1637">
        <v>2.8003</v>
      </c>
      <c r="C1637">
        <v>4.7603999999999997</v>
      </c>
      <c r="D1637">
        <v>5.4341999999999997</v>
      </c>
      <c r="E1637" t="s">
        <v>15</v>
      </c>
      <c r="F1637" t="s">
        <v>15</v>
      </c>
      <c r="G1637" t="s">
        <v>105</v>
      </c>
      <c r="H1637">
        <v>2020</v>
      </c>
      <c r="I1637">
        <v>0</v>
      </c>
      <c r="J1637">
        <v>0</v>
      </c>
      <c r="K1637">
        <v>0</v>
      </c>
      <c r="L1637">
        <v>0</v>
      </c>
      <c r="M1637" t="s">
        <v>137</v>
      </c>
    </row>
    <row r="1638" spans="1:13" x14ac:dyDescent="0.3">
      <c r="A1638" t="s">
        <v>63</v>
      </c>
      <c r="B1638">
        <v>2.8003</v>
      </c>
      <c r="C1638">
        <v>4.7603999999999997</v>
      </c>
      <c r="D1638">
        <v>5.4341999999999997</v>
      </c>
      <c r="E1638" t="s">
        <v>15</v>
      </c>
      <c r="F1638" t="s">
        <v>15</v>
      </c>
      <c r="G1638" t="s">
        <v>106</v>
      </c>
      <c r="H1638">
        <v>2020</v>
      </c>
      <c r="I1638">
        <v>0.51</v>
      </c>
      <c r="J1638">
        <v>2.4278040000000001</v>
      </c>
      <c r="K1638">
        <v>1.428153</v>
      </c>
      <c r="L1638">
        <v>0.99965100000000007</v>
      </c>
      <c r="M1638" t="s">
        <v>138</v>
      </c>
    </row>
    <row r="1639" spans="1:13" x14ac:dyDescent="0.3">
      <c r="A1639" t="s">
        <v>63</v>
      </c>
      <c r="B1639">
        <v>2.8003</v>
      </c>
      <c r="C1639">
        <v>4.7603999999999997</v>
      </c>
      <c r="D1639">
        <v>5.4341999999999997</v>
      </c>
      <c r="E1639" t="s">
        <v>15</v>
      </c>
      <c r="F1639" t="s">
        <v>15</v>
      </c>
      <c r="G1639" t="s">
        <v>107</v>
      </c>
      <c r="H1639">
        <v>2021</v>
      </c>
      <c r="I1639">
        <v>7.01</v>
      </c>
      <c r="J1639">
        <v>33.370404000000001</v>
      </c>
      <c r="K1639">
        <v>19.630102999999998</v>
      </c>
      <c r="L1639">
        <v>13.740301000000002</v>
      </c>
      <c r="M1639" t="s">
        <v>139</v>
      </c>
    </row>
    <row r="1640" spans="1:13" x14ac:dyDescent="0.3">
      <c r="A1640" t="s">
        <v>63</v>
      </c>
      <c r="B1640">
        <v>12.708399999999999</v>
      </c>
      <c r="C1640">
        <v>21.907</v>
      </c>
      <c r="D1640">
        <v>20.622599999999998</v>
      </c>
      <c r="E1640" t="s">
        <v>115</v>
      </c>
      <c r="F1640" t="s">
        <v>115</v>
      </c>
      <c r="G1640" t="s">
        <v>98</v>
      </c>
      <c r="H1640">
        <v>2020</v>
      </c>
      <c r="I1640">
        <v>0.16</v>
      </c>
      <c r="J1640">
        <v>3.5051200000000002</v>
      </c>
      <c r="K1640">
        <v>2.033344</v>
      </c>
      <c r="L1640">
        <v>1.4717760000000002</v>
      </c>
      <c r="M1640" t="s">
        <v>131</v>
      </c>
    </row>
    <row r="1641" spans="1:13" x14ac:dyDescent="0.3">
      <c r="A1641" t="s">
        <v>63</v>
      </c>
      <c r="B1641">
        <v>12.708399999999999</v>
      </c>
      <c r="C1641">
        <v>21.907</v>
      </c>
      <c r="D1641">
        <v>20.622599999999998</v>
      </c>
      <c r="E1641" t="s">
        <v>115</v>
      </c>
      <c r="F1641" t="s">
        <v>115</v>
      </c>
      <c r="G1641" t="s">
        <v>100</v>
      </c>
      <c r="H1641">
        <v>2020</v>
      </c>
      <c r="I1641">
        <v>0.39</v>
      </c>
      <c r="J1641">
        <v>8.54373</v>
      </c>
      <c r="K1641">
        <v>4.9562759999999999</v>
      </c>
      <c r="L1641">
        <v>3.5874540000000001</v>
      </c>
      <c r="M1641" t="s">
        <v>132</v>
      </c>
    </row>
    <row r="1642" spans="1:13" x14ac:dyDescent="0.3">
      <c r="A1642" t="s">
        <v>63</v>
      </c>
      <c r="B1642">
        <v>12.708399999999999</v>
      </c>
      <c r="C1642">
        <v>21.907</v>
      </c>
      <c r="D1642">
        <v>20.622599999999998</v>
      </c>
      <c r="E1642" t="s">
        <v>115</v>
      </c>
      <c r="F1642" t="s">
        <v>115</v>
      </c>
      <c r="G1642" t="s">
        <v>101</v>
      </c>
      <c r="H1642">
        <v>2020</v>
      </c>
      <c r="I1642">
        <v>1.67</v>
      </c>
      <c r="J1642">
        <v>36.584690000000002</v>
      </c>
      <c r="K1642">
        <v>21.223027999999999</v>
      </c>
      <c r="L1642">
        <v>15.361662000000003</v>
      </c>
      <c r="M1642" t="s">
        <v>133</v>
      </c>
    </row>
    <row r="1643" spans="1:13" x14ac:dyDescent="0.3">
      <c r="A1643" t="s">
        <v>63</v>
      </c>
      <c r="B1643">
        <v>12.708399999999999</v>
      </c>
      <c r="C1643">
        <v>21.907</v>
      </c>
      <c r="D1643">
        <v>20.622599999999998</v>
      </c>
      <c r="E1643" t="s">
        <v>115</v>
      </c>
      <c r="F1643" t="s">
        <v>115</v>
      </c>
      <c r="G1643" t="s">
        <v>102</v>
      </c>
      <c r="H1643">
        <v>2020</v>
      </c>
      <c r="I1643">
        <v>0</v>
      </c>
      <c r="J1643">
        <v>0</v>
      </c>
      <c r="K1643">
        <v>0</v>
      </c>
      <c r="L1643">
        <v>0</v>
      </c>
      <c r="M1643" t="s">
        <v>134</v>
      </c>
    </row>
    <row r="1644" spans="1:13" x14ac:dyDescent="0.3">
      <c r="A1644" t="s">
        <v>63</v>
      </c>
      <c r="B1644">
        <v>12.708399999999999</v>
      </c>
      <c r="C1644">
        <v>21.907</v>
      </c>
      <c r="D1644">
        <v>20.622599999999998</v>
      </c>
      <c r="E1644" t="s">
        <v>115</v>
      </c>
      <c r="F1644" t="s">
        <v>115</v>
      </c>
      <c r="G1644" t="s">
        <v>103</v>
      </c>
      <c r="H1644">
        <v>2020</v>
      </c>
      <c r="I1644">
        <v>7.69</v>
      </c>
      <c r="J1644">
        <v>168.46483000000001</v>
      </c>
      <c r="K1644">
        <v>97.727596000000005</v>
      </c>
      <c r="L1644">
        <v>70.737234000000001</v>
      </c>
      <c r="M1644" t="s">
        <v>135</v>
      </c>
    </row>
    <row r="1645" spans="1:13" x14ac:dyDescent="0.3">
      <c r="A1645" t="s">
        <v>63</v>
      </c>
      <c r="B1645">
        <v>12.708399999999999</v>
      </c>
      <c r="C1645">
        <v>21.907</v>
      </c>
      <c r="D1645">
        <v>20.622599999999998</v>
      </c>
      <c r="E1645" t="s">
        <v>115</v>
      </c>
      <c r="F1645" t="s">
        <v>115</v>
      </c>
      <c r="G1645" t="s">
        <v>104</v>
      </c>
      <c r="H1645">
        <v>2020</v>
      </c>
      <c r="I1645">
        <v>0.19</v>
      </c>
      <c r="J1645">
        <v>4.1623299999999999</v>
      </c>
      <c r="K1645">
        <v>2.414596</v>
      </c>
      <c r="L1645">
        <v>1.7477339999999999</v>
      </c>
      <c r="M1645" t="s">
        <v>136</v>
      </c>
    </row>
    <row r="1646" spans="1:13" x14ac:dyDescent="0.3">
      <c r="A1646" t="s">
        <v>63</v>
      </c>
      <c r="B1646">
        <v>12.708399999999999</v>
      </c>
      <c r="C1646">
        <v>21.907</v>
      </c>
      <c r="D1646">
        <v>20.622599999999998</v>
      </c>
      <c r="E1646" t="s">
        <v>115</v>
      </c>
      <c r="F1646" t="s">
        <v>115</v>
      </c>
      <c r="G1646" t="s">
        <v>105</v>
      </c>
      <c r="H1646">
        <v>2020</v>
      </c>
      <c r="I1646">
        <v>0.89</v>
      </c>
      <c r="J1646">
        <v>19.497230000000002</v>
      </c>
      <c r="K1646">
        <v>11.310476</v>
      </c>
      <c r="L1646">
        <v>8.1867540000000023</v>
      </c>
      <c r="M1646" t="s">
        <v>137</v>
      </c>
    </row>
    <row r="1647" spans="1:13" x14ac:dyDescent="0.3">
      <c r="A1647" t="s">
        <v>63</v>
      </c>
      <c r="B1647">
        <v>12.708399999999999</v>
      </c>
      <c r="C1647">
        <v>21.907</v>
      </c>
      <c r="D1647">
        <v>20.622599999999998</v>
      </c>
      <c r="E1647" t="s">
        <v>115</v>
      </c>
      <c r="F1647" t="s">
        <v>115</v>
      </c>
      <c r="G1647" t="s">
        <v>106</v>
      </c>
      <c r="H1647">
        <v>2020</v>
      </c>
      <c r="I1647">
        <v>2.5299999999999998</v>
      </c>
      <c r="J1647">
        <v>55.424709999999997</v>
      </c>
      <c r="K1647">
        <v>32.152251999999997</v>
      </c>
      <c r="L1647">
        <v>23.272458</v>
      </c>
      <c r="M1647" t="s">
        <v>138</v>
      </c>
    </row>
    <row r="1648" spans="1:13" x14ac:dyDescent="0.3">
      <c r="A1648" t="s">
        <v>63</v>
      </c>
      <c r="B1648">
        <v>12.708399999999999</v>
      </c>
      <c r="C1648">
        <v>21.907</v>
      </c>
      <c r="D1648">
        <v>20.622599999999998</v>
      </c>
      <c r="E1648" t="s">
        <v>115</v>
      </c>
      <c r="F1648" t="s">
        <v>115</v>
      </c>
      <c r="G1648" t="s">
        <v>107</v>
      </c>
      <c r="H1648">
        <v>2021</v>
      </c>
      <c r="I1648">
        <v>1.19</v>
      </c>
      <c r="J1648">
        <v>26.069329999999997</v>
      </c>
      <c r="K1648">
        <v>15.122995999999999</v>
      </c>
      <c r="L1648">
        <v>10.946333999999998</v>
      </c>
      <c r="M1648" t="s">
        <v>139</v>
      </c>
    </row>
    <row r="1649" spans="1:13" x14ac:dyDescent="0.3">
      <c r="A1649" t="s">
        <v>64</v>
      </c>
      <c r="B1649">
        <v>9.9193999999999996</v>
      </c>
      <c r="C1649">
        <v>13.852499999999999</v>
      </c>
      <c r="D1649">
        <v>0</v>
      </c>
      <c r="E1649" t="s">
        <v>115</v>
      </c>
      <c r="F1649" t="s">
        <v>115</v>
      </c>
      <c r="G1649" t="s">
        <v>98</v>
      </c>
      <c r="H1649">
        <v>2020</v>
      </c>
      <c r="I1649">
        <v>0.02</v>
      </c>
      <c r="J1649">
        <v>0.27704999999999996</v>
      </c>
      <c r="K1649">
        <v>0.19838800000000001</v>
      </c>
      <c r="L1649">
        <v>7.8661999999999954E-2</v>
      </c>
      <c r="M1649" t="s">
        <v>131</v>
      </c>
    </row>
    <row r="1650" spans="1:13" x14ac:dyDescent="0.3">
      <c r="A1650" t="s">
        <v>64</v>
      </c>
      <c r="B1650">
        <v>9.9193999999999996</v>
      </c>
      <c r="C1650">
        <v>13.852499999999999</v>
      </c>
      <c r="D1650">
        <v>0</v>
      </c>
      <c r="E1650" t="s">
        <v>115</v>
      </c>
      <c r="F1650" t="s">
        <v>115</v>
      </c>
      <c r="G1650" t="s">
        <v>100</v>
      </c>
      <c r="H1650">
        <v>2020</v>
      </c>
      <c r="I1650">
        <v>0</v>
      </c>
      <c r="J1650">
        <v>0</v>
      </c>
      <c r="K1650">
        <v>0</v>
      </c>
      <c r="L1650">
        <v>0</v>
      </c>
      <c r="M1650" t="s">
        <v>132</v>
      </c>
    </row>
    <row r="1651" spans="1:13" x14ac:dyDescent="0.3">
      <c r="A1651" t="s">
        <v>64</v>
      </c>
      <c r="B1651">
        <v>9.9193999999999996</v>
      </c>
      <c r="C1651">
        <v>13.852499999999999</v>
      </c>
      <c r="D1651">
        <v>0</v>
      </c>
      <c r="E1651" t="s">
        <v>115</v>
      </c>
      <c r="F1651" t="s">
        <v>115</v>
      </c>
      <c r="G1651" t="s">
        <v>101</v>
      </c>
      <c r="H1651">
        <v>2020</v>
      </c>
      <c r="I1651">
        <v>0</v>
      </c>
      <c r="J1651">
        <v>0</v>
      </c>
      <c r="K1651">
        <v>0</v>
      </c>
      <c r="L1651">
        <v>0</v>
      </c>
      <c r="M1651" t="s">
        <v>133</v>
      </c>
    </row>
    <row r="1652" spans="1:13" x14ac:dyDescent="0.3">
      <c r="A1652" t="s">
        <v>64</v>
      </c>
      <c r="B1652">
        <v>9.9193999999999996</v>
      </c>
      <c r="C1652">
        <v>13.852499999999999</v>
      </c>
      <c r="D1652">
        <v>0</v>
      </c>
      <c r="E1652" t="s">
        <v>115</v>
      </c>
      <c r="F1652" t="s">
        <v>115</v>
      </c>
      <c r="G1652" t="s">
        <v>102</v>
      </c>
      <c r="H1652">
        <v>2020</v>
      </c>
      <c r="I1652">
        <v>4.3499999999999996</v>
      </c>
      <c r="J1652">
        <v>60.258374999999994</v>
      </c>
      <c r="K1652">
        <v>43.149389999999997</v>
      </c>
      <c r="L1652">
        <v>17.108984999999997</v>
      </c>
      <c r="M1652" t="s">
        <v>134</v>
      </c>
    </row>
    <row r="1653" spans="1:13" x14ac:dyDescent="0.3">
      <c r="A1653" t="s">
        <v>64</v>
      </c>
      <c r="B1653">
        <v>9.9193999999999996</v>
      </c>
      <c r="C1653">
        <v>13.852499999999999</v>
      </c>
      <c r="D1653">
        <v>0</v>
      </c>
      <c r="E1653" t="s">
        <v>115</v>
      </c>
      <c r="F1653" t="s">
        <v>115</v>
      </c>
      <c r="G1653" t="s">
        <v>103</v>
      </c>
      <c r="H1653">
        <v>2020</v>
      </c>
      <c r="I1653">
        <v>4.09</v>
      </c>
      <c r="J1653">
        <v>56.656724999999994</v>
      </c>
      <c r="K1653">
        <v>40.570345999999994</v>
      </c>
      <c r="L1653">
        <v>16.086379000000001</v>
      </c>
      <c r="M1653" t="s">
        <v>135</v>
      </c>
    </row>
    <row r="1654" spans="1:13" x14ac:dyDescent="0.3">
      <c r="A1654" t="s">
        <v>64</v>
      </c>
      <c r="B1654">
        <v>9.9193999999999996</v>
      </c>
      <c r="C1654">
        <v>13.852499999999999</v>
      </c>
      <c r="D1654">
        <v>0</v>
      </c>
      <c r="E1654" t="s">
        <v>115</v>
      </c>
      <c r="F1654" t="s">
        <v>115</v>
      </c>
      <c r="G1654" t="s">
        <v>104</v>
      </c>
      <c r="H1654">
        <v>2020</v>
      </c>
      <c r="I1654">
        <v>6.53</v>
      </c>
      <c r="J1654">
        <v>90.456824999999995</v>
      </c>
      <c r="K1654">
        <v>64.773681999999994</v>
      </c>
      <c r="L1654">
        <v>25.683143000000001</v>
      </c>
      <c r="M1654" t="s">
        <v>136</v>
      </c>
    </row>
    <row r="1655" spans="1:13" x14ac:dyDescent="0.3">
      <c r="A1655" t="s">
        <v>64</v>
      </c>
      <c r="B1655">
        <v>9.9193999999999996</v>
      </c>
      <c r="C1655">
        <v>13.852499999999999</v>
      </c>
      <c r="D1655">
        <v>0</v>
      </c>
      <c r="E1655" t="s">
        <v>115</v>
      </c>
      <c r="F1655" t="s">
        <v>115</v>
      </c>
      <c r="G1655" t="s">
        <v>105</v>
      </c>
      <c r="H1655">
        <v>2020</v>
      </c>
      <c r="I1655">
        <v>0</v>
      </c>
      <c r="J1655">
        <v>0</v>
      </c>
      <c r="K1655">
        <v>0</v>
      </c>
      <c r="L1655">
        <v>0</v>
      </c>
      <c r="M1655" t="s">
        <v>137</v>
      </c>
    </row>
    <row r="1656" spans="1:13" x14ac:dyDescent="0.3">
      <c r="A1656" t="s">
        <v>64</v>
      </c>
      <c r="B1656">
        <v>9.9193999999999996</v>
      </c>
      <c r="C1656">
        <v>13.852499999999999</v>
      </c>
      <c r="D1656">
        <v>0</v>
      </c>
      <c r="E1656" t="s">
        <v>115</v>
      </c>
      <c r="F1656" t="s">
        <v>115</v>
      </c>
      <c r="G1656" t="s">
        <v>106</v>
      </c>
      <c r="H1656">
        <v>2020</v>
      </c>
      <c r="I1656">
        <v>1.89</v>
      </c>
      <c r="J1656">
        <v>26.181224999999998</v>
      </c>
      <c r="K1656">
        <v>18.747665999999999</v>
      </c>
      <c r="L1656">
        <v>7.4335589999999989</v>
      </c>
      <c r="M1656" t="s">
        <v>138</v>
      </c>
    </row>
    <row r="1657" spans="1:13" x14ac:dyDescent="0.3">
      <c r="A1657" t="s">
        <v>64</v>
      </c>
      <c r="B1657">
        <v>9.9193999999999996</v>
      </c>
      <c r="C1657">
        <v>13.852499999999999</v>
      </c>
      <c r="D1657">
        <v>0</v>
      </c>
      <c r="E1657" t="s">
        <v>115</v>
      </c>
      <c r="F1657" t="s">
        <v>115</v>
      </c>
      <c r="G1657" t="s">
        <v>107</v>
      </c>
      <c r="H1657">
        <v>2021</v>
      </c>
      <c r="I1657">
        <v>1.44</v>
      </c>
      <c r="J1657">
        <v>19.947599999999998</v>
      </c>
      <c r="K1657">
        <v>14.283935999999999</v>
      </c>
      <c r="L1657">
        <v>5.6636639999999989</v>
      </c>
      <c r="M1657" t="s">
        <v>139</v>
      </c>
    </row>
    <row r="1658" spans="1:13" x14ac:dyDescent="0.3">
      <c r="A1658" t="s">
        <v>64</v>
      </c>
      <c r="B1658">
        <v>6.0503</v>
      </c>
      <c r="C1658">
        <v>9.6129999999999995</v>
      </c>
      <c r="D1658">
        <v>9.3775999999999993</v>
      </c>
      <c r="E1658" t="s">
        <v>16</v>
      </c>
      <c r="F1658" t="s">
        <v>16</v>
      </c>
      <c r="G1658" t="s">
        <v>98</v>
      </c>
      <c r="H1658">
        <v>2020</v>
      </c>
      <c r="I1658">
        <v>1.34</v>
      </c>
      <c r="J1658">
        <v>12.88142</v>
      </c>
      <c r="K1658">
        <v>8.1074020000000004</v>
      </c>
      <c r="L1658">
        <v>4.7740179999999999</v>
      </c>
      <c r="M1658" t="s">
        <v>131</v>
      </c>
    </row>
    <row r="1659" spans="1:13" x14ac:dyDescent="0.3">
      <c r="A1659" t="s">
        <v>64</v>
      </c>
      <c r="B1659">
        <v>6.0503</v>
      </c>
      <c r="C1659">
        <v>9.6129999999999995</v>
      </c>
      <c r="D1659">
        <v>9.3775999999999993</v>
      </c>
      <c r="E1659" t="s">
        <v>16</v>
      </c>
      <c r="F1659" t="s">
        <v>16</v>
      </c>
      <c r="G1659" t="s">
        <v>100</v>
      </c>
      <c r="H1659">
        <v>2020</v>
      </c>
      <c r="I1659">
        <v>0</v>
      </c>
      <c r="J1659">
        <v>0</v>
      </c>
      <c r="K1659">
        <v>0</v>
      </c>
      <c r="L1659">
        <v>0</v>
      </c>
      <c r="M1659" t="s">
        <v>132</v>
      </c>
    </row>
    <row r="1660" spans="1:13" x14ac:dyDescent="0.3">
      <c r="A1660" t="s">
        <v>64</v>
      </c>
      <c r="B1660">
        <v>6.0503</v>
      </c>
      <c r="C1660">
        <v>9.6129999999999995</v>
      </c>
      <c r="D1660">
        <v>9.3775999999999993</v>
      </c>
      <c r="E1660" t="s">
        <v>16</v>
      </c>
      <c r="F1660" t="s">
        <v>16</v>
      </c>
      <c r="G1660" t="s">
        <v>101</v>
      </c>
      <c r="H1660">
        <v>2020</v>
      </c>
      <c r="I1660">
        <v>0.46</v>
      </c>
      <c r="J1660">
        <v>4.4219799999999996</v>
      </c>
      <c r="K1660">
        <v>2.7831380000000001</v>
      </c>
      <c r="L1660">
        <v>1.6388419999999995</v>
      </c>
      <c r="M1660" t="s">
        <v>133</v>
      </c>
    </row>
    <row r="1661" spans="1:13" x14ac:dyDescent="0.3">
      <c r="A1661" t="s">
        <v>64</v>
      </c>
      <c r="B1661">
        <v>6.0503</v>
      </c>
      <c r="C1661">
        <v>9.6129999999999995</v>
      </c>
      <c r="D1661">
        <v>9.3775999999999993</v>
      </c>
      <c r="E1661" t="s">
        <v>16</v>
      </c>
      <c r="F1661" t="s">
        <v>16</v>
      </c>
      <c r="G1661" t="s">
        <v>102</v>
      </c>
      <c r="H1661">
        <v>2020</v>
      </c>
      <c r="I1661">
        <v>0</v>
      </c>
      <c r="J1661">
        <v>0</v>
      </c>
      <c r="K1661">
        <v>0</v>
      </c>
      <c r="L1661">
        <v>0</v>
      </c>
      <c r="M1661" t="s">
        <v>134</v>
      </c>
    </row>
    <row r="1662" spans="1:13" x14ac:dyDescent="0.3">
      <c r="A1662" t="s">
        <v>64</v>
      </c>
      <c r="B1662">
        <v>6.0503</v>
      </c>
      <c r="C1662">
        <v>9.6129999999999995</v>
      </c>
      <c r="D1662">
        <v>9.3775999999999993</v>
      </c>
      <c r="E1662" t="s">
        <v>16</v>
      </c>
      <c r="F1662" t="s">
        <v>16</v>
      </c>
      <c r="G1662" t="s">
        <v>103</v>
      </c>
      <c r="H1662">
        <v>2020</v>
      </c>
      <c r="I1662">
        <v>0</v>
      </c>
      <c r="J1662">
        <v>0</v>
      </c>
      <c r="K1662">
        <v>0</v>
      </c>
      <c r="L1662">
        <v>0</v>
      </c>
      <c r="M1662" t="s">
        <v>135</v>
      </c>
    </row>
    <row r="1663" spans="1:13" x14ac:dyDescent="0.3">
      <c r="A1663" t="s">
        <v>64</v>
      </c>
      <c r="B1663">
        <v>6.0503</v>
      </c>
      <c r="C1663">
        <v>9.6129999999999995</v>
      </c>
      <c r="D1663">
        <v>9.3775999999999993</v>
      </c>
      <c r="E1663" t="s">
        <v>16</v>
      </c>
      <c r="F1663" t="s">
        <v>16</v>
      </c>
      <c r="G1663" t="s">
        <v>104</v>
      </c>
      <c r="H1663">
        <v>2020</v>
      </c>
      <c r="I1663">
        <v>0.95</v>
      </c>
      <c r="J1663">
        <v>9.1323499999999989</v>
      </c>
      <c r="K1663">
        <v>5.7477849999999995</v>
      </c>
      <c r="L1663">
        <v>3.3845649999999994</v>
      </c>
      <c r="M1663" t="s">
        <v>136</v>
      </c>
    </row>
    <row r="1664" spans="1:13" x14ac:dyDescent="0.3">
      <c r="A1664" t="s">
        <v>64</v>
      </c>
      <c r="B1664">
        <v>6.0503</v>
      </c>
      <c r="C1664">
        <v>9.6129999999999995</v>
      </c>
      <c r="D1664">
        <v>9.3775999999999993</v>
      </c>
      <c r="E1664" t="s">
        <v>16</v>
      </c>
      <c r="F1664" t="s">
        <v>16</v>
      </c>
      <c r="G1664" t="s">
        <v>105</v>
      </c>
      <c r="H1664">
        <v>2020</v>
      </c>
      <c r="I1664">
        <v>0</v>
      </c>
      <c r="J1664">
        <v>0</v>
      </c>
      <c r="K1664">
        <v>0</v>
      </c>
      <c r="L1664">
        <v>0</v>
      </c>
      <c r="M1664" t="s">
        <v>137</v>
      </c>
    </row>
    <row r="1665" spans="1:13" x14ac:dyDescent="0.3">
      <c r="A1665" t="s">
        <v>64</v>
      </c>
      <c r="B1665">
        <v>6.0503</v>
      </c>
      <c r="C1665">
        <v>9.6129999999999995</v>
      </c>
      <c r="D1665">
        <v>9.3775999999999993</v>
      </c>
      <c r="E1665" t="s">
        <v>16</v>
      </c>
      <c r="F1665" t="s">
        <v>16</v>
      </c>
      <c r="G1665" t="s">
        <v>106</v>
      </c>
      <c r="H1665">
        <v>2020</v>
      </c>
      <c r="I1665">
        <v>2.76</v>
      </c>
      <c r="J1665">
        <v>26.531879999999997</v>
      </c>
      <c r="K1665">
        <v>16.698827999999999</v>
      </c>
      <c r="L1665">
        <v>9.8330519999999986</v>
      </c>
      <c r="M1665" t="s">
        <v>138</v>
      </c>
    </row>
    <row r="1666" spans="1:13" x14ac:dyDescent="0.3">
      <c r="A1666" t="s">
        <v>64</v>
      </c>
      <c r="B1666">
        <v>6.0503</v>
      </c>
      <c r="C1666">
        <v>9.6129999999999995</v>
      </c>
      <c r="D1666">
        <v>9.3775999999999993</v>
      </c>
      <c r="E1666" t="s">
        <v>16</v>
      </c>
      <c r="F1666" t="s">
        <v>16</v>
      </c>
      <c r="G1666" t="s">
        <v>107</v>
      </c>
      <c r="H1666">
        <v>2021</v>
      </c>
      <c r="I1666">
        <v>0</v>
      </c>
      <c r="J1666">
        <v>0</v>
      </c>
      <c r="K1666">
        <v>0</v>
      </c>
      <c r="L1666">
        <v>0</v>
      </c>
      <c r="M1666" t="s">
        <v>139</v>
      </c>
    </row>
    <row r="1667" spans="1:13" x14ac:dyDescent="0.3">
      <c r="A1667" t="s">
        <v>64</v>
      </c>
      <c r="B1667">
        <v>0.8034</v>
      </c>
      <c r="C1667">
        <v>1.0457000000000001</v>
      </c>
      <c r="D1667">
        <v>1.2794000000000001</v>
      </c>
      <c r="E1667" t="s">
        <v>15</v>
      </c>
      <c r="F1667" t="s">
        <v>15</v>
      </c>
      <c r="G1667" t="s">
        <v>98</v>
      </c>
      <c r="H1667">
        <v>2020</v>
      </c>
      <c r="I1667">
        <v>5.28</v>
      </c>
      <c r="J1667">
        <v>5.5212960000000004</v>
      </c>
      <c r="K1667">
        <v>4.2419520000000004</v>
      </c>
      <c r="L1667">
        <v>1.279344</v>
      </c>
      <c r="M1667" t="s">
        <v>131</v>
      </c>
    </row>
    <row r="1668" spans="1:13" x14ac:dyDescent="0.3">
      <c r="A1668" t="s">
        <v>64</v>
      </c>
      <c r="B1668">
        <v>0.8034</v>
      </c>
      <c r="C1668">
        <v>1.0457000000000001</v>
      </c>
      <c r="D1668">
        <v>1.2794000000000001</v>
      </c>
      <c r="E1668" t="s">
        <v>15</v>
      </c>
      <c r="F1668" t="s">
        <v>15</v>
      </c>
      <c r="G1668" t="s">
        <v>100</v>
      </c>
      <c r="H1668">
        <v>2020</v>
      </c>
      <c r="I1668">
        <v>2.4500000000000002</v>
      </c>
      <c r="J1668">
        <v>2.5619650000000003</v>
      </c>
      <c r="K1668">
        <v>1.9683300000000001</v>
      </c>
      <c r="L1668">
        <v>0.59363500000000013</v>
      </c>
      <c r="M1668" t="s">
        <v>132</v>
      </c>
    </row>
    <row r="1669" spans="1:13" x14ac:dyDescent="0.3">
      <c r="A1669" t="s">
        <v>64</v>
      </c>
      <c r="B1669">
        <v>0.8034</v>
      </c>
      <c r="C1669">
        <v>1.0457000000000001</v>
      </c>
      <c r="D1669">
        <v>1.2794000000000001</v>
      </c>
      <c r="E1669" t="s">
        <v>15</v>
      </c>
      <c r="F1669" t="s">
        <v>15</v>
      </c>
      <c r="G1669" t="s">
        <v>101</v>
      </c>
      <c r="H1669">
        <v>2020</v>
      </c>
      <c r="I1669">
        <v>0</v>
      </c>
      <c r="J1669">
        <v>0</v>
      </c>
      <c r="K1669">
        <v>0</v>
      </c>
      <c r="L1669">
        <v>0</v>
      </c>
      <c r="M1669" t="s">
        <v>133</v>
      </c>
    </row>
    <row r="1670" spans="1:13" x14ac:dyDescent="0.3">
      <c r="A1670" t="s">
        <v>64</v>
      </c>
      <c r="B1670">
        <v>0.8034</v>
      </c>
      <c r="C1670">
        <v>1.0457000000000001</v>
      </c>
      <c r="D1670">
        <v>1.2794000000000001</v>
      </c>
      <c r="E1670" t="s">
        <v>15</v>
      </c>
      <c r="F1670" t="s">
        <v>15</v>
      </c>
      <c r="G1670" t="s">
        <v>102</v>
      </c>
      <c r="H1670">
        <v>2020</v>
      </c>
      <c r="I1670">
        <v>0</v>
      </c>
      <c r="J1670">
        <v>0</v>
      </c>
      <c r="K1670">
        <v>0</v>
      </c>
      <c r="L1670">
        <v>0</v>
      </c>
      <c r="M1670" t="s">
        <v>134</v>
      </c>
    </row>
    <row r="1671" spans="1:13" x14ac:dyDescent="0.3">
      <c r="A1671" t="s">
        <v>64</v>
      </c>
      <c r="B1671">
        <v>0.8034</v>
      </c>
      <c r="C1671">
        <v>1.0457000000000001</v>
      </c>
      <c r="D1671">
        <v>1.2794000000000001</v>
      </c>
      <c r="E1671" t="s">
        <v>15</v>
      </c>
      <c r="F1671" t="s">
        <v>15</v>
      </c>
      <c r="G1671" t="s">
        <v>103</v>
      </c>
      <c r="H1671">
        <v>2020</v>
      </c>
      <c r="I1671">
        <v>15.44</v>
      </c>
      <c r="J1671">
        <v>16.145607999999999</v>
      </c>
      <c r="K1671">
        <v>12.404496</v>
      </c>
      <c r="L1671">
        <v>3.7411119999999993</v>
      </c>
      <c r="M1671" t="s">
        <v>135</v>
      </c>
    </row>
    <row r="1672" spans="1:13" x14ac:dyDescent="0.3">
      <c r="A1672" t="s">
        <v>64</v>
      </c>
      <c r="B1672">
        <v>0.8034</v>
      </c>
      <c r="C1672">
        <v>1.0457000000000001</v>
      </c>
      <c r="D1672">
        <v>1.2794000000000001</v>
      </c>
      <c r="E1672" t="s">
        <v>15</v>
      </c>
      <c r="F1672" t="s">
        <v>15</v>
      </c>
      <c r="G1672" t="s">
        <v>104</v>
      </c>
      <c r="H1672">
        <v>2020</v>
      </c>
      <c r="I1672">
        <v>11.64</v>
      </c>
      <c r="J1672">
        <v>12.171948000000002</v>
      </c>
      <c r="K1672">
        <v>9.3515759999999997</v>
      </c>
      <c r="L1672">
        <v>2.8203720000000025</v>
      </c>
      <c r="M1672" t="s">
        <v>136</v>
      </c>
    </row>
    <row r="1673" spans="1:13" x14ac:dyDescent="0.3">
      <c r="A1673" t="s">
        <v>64</v>
      </c>
      <c r="B1673">
        <v>0.8034</v>
      </c>
      <c r="C1673">
        <v>1.0457000000000001</v>
      </c>
      <c r="D1673">
        <v>1.2794000000000001</v>
      </c>
      <c r="E1673" t="s">
        <v>15</v>
      </c>
      <c r="F1673" t="s">
        <v>15</v>
      </c>
      <c r="G1673" t="s">
        <v>105</v>
      </c>
      <c r="H1673">
        <v>2020</v>
      </c>
      <c r="I1673">
        <v>3.35</v>
      </c>
      <c r="J1673">
        <v>3.5030950000000005</v>
      </c>
      <c r="K1673">
        <v>2.6913900000000002</v>
      </c>
      <c r="L1673">
        <v>0.81170500000000034</v>
      </c>
      <c r="M1673" t="s">
        <v>137</v>
      </c>
    </row>
    <row r="1674" spans="1:13" x14ac:dyDescent="0.3">
      <c r="A1674" t="s">
        <v>64</v>
      </c>
      <c r="B1674">
        <v>0.8034</v>
      </c>
      <c r="C1674">
        <v>1.0457000000000001</v>
      </c>
      <c r="D1674">
        <v>1.2794000000000001</v>
      </c>
      <c r="E1674" t="s">
        <v>15</v>
      </c>
      <c r="F1674" t="s">
        <v>15</v>
      </c>
      <c r="G1674" t="s">
        <v>106</v>
      </c>
      <c r="H1674">
        <v>2020</v>
      </c>
      <c r="I1674">
        <v>0</v>
      </c>
      <c r="J1674">
        <v>0</v>
      </c>
      <c r="K1674">
        <v>0</v>
      </c>
      <c r="L1674">
        <v>0</v>
      </c>
      <c r="M1674" t="s">
        <v>138</v>
      </c>
    </row>
    <row r="1675" spans="1:13" x14ac:dyDescent="0.3">
      <c r="A1675" t="s">
        <v>64</v>
      </c>
      <c r="B1675">
        <v>0.8034</v>
      </c>
      <c r="C1675">
        <v>1.0457000000000001</v>
      </c>
      <c r="D1675">
        <v>1.2794000000000001</v>
      </c>
      <c r="E1675" t="s">
        <v>15</v>
      </c>
      <c r="F1675" t="s">
        <v>15</v>
      </c>
      <c r="G1675" t="s">
        <v>107</v>
      </c>
      <c r="H1675">
        <v>2021</v>
      </c>
      <c r="I1675">
        <v>1.66</v>
      </c>
      <c r="J1675">
        <v>1.735862</v>
      </c>
      <c r="K1675">
        <v>1.3336440000000001</v>
      </c>
      <c r="L1675">
        <v>0.40221799999999996</v>
      </c>
      <c r="M1675" t="s">
        <v>139</v>
      </c>
    </row>
    <row r="1676" spans="1:13" x14ac:dyDescent="0.3">
      <c r="A1676" t="s">
        <v>64</v>
      </c>
      <c r="B1676">
        <v>5.9573</v>
      </c>
      <c r="C1676">
        <v>7.3978999999999999</v>
      </c>
      <c r="D1676">
        <v>8.3168000000000006</v>
      </c>
      <c r="E1676" t="s">
        <v>116</v>
      </c>
      <c r="F1676" t="s">
        <v>116</v>
      </c>
      <c r="G1676" t="s">
        <v>98</v>
      </c>
      <c r="H1676">
        <v>2020</v>
      </c>
      <c r="I1676">
        <v>1.76</v>
      </c>
      <c r="J1676">
        <v>13.020303999999999</v>
      </c>
      <c r="K1676">
        <v>10.484848</v>
      </c>
      <c r="L1676">
        <v>2.5354559999999999</v>
      </c>
      <c r="M1676" t="s">
        <v>131</v>
      </c>
    </row>
    <row r="1677" spans="1:13" x14ac:dyDescent="0.3">
      <c r="A1677" t="s">
        <v>64</v>
      </c>
      <c r="B1677">
        <v>5.9573</v>
      </c>
      <c r="C1677">
        <v>7.3978999999999999</v>
      </c>
      <c r="D1677">
        <v>8.3168000000000006</v>
      </c>
      <c r="E1677" t="s">
        <v>116</v>
      </c>
      <c r="F1677" t="s">
        <v>116</v>
      </c>
      <c r="G1677" t="s">
        <v>100</v>
      </c>
      <c r="H1677">
        <v>2020</v>
      </c>
      <c r="I1677">
        <v>7.98</v>
      </c>
      <c r="J1677">
        <v>59.035242000000004</v>
      </c>
      <c r="K1677">
        <v>47.539254</v>
      </c>
      <c r="L1677">
        <v>11.495988000000004</v>
      </c>
      <c r="M1677" t="s">
        <v>132</v>
      </c>
    </row>
    <row r="1678" spans="1:13" x14ac:dyDescent="0.3">
      <c r="A1678" t="s">
        <v>64</v>
      </c>
      <c r="B1678">
        <v>5.9573</v>
      </c>
      <c r="C1678">
        <v>7.3978999999999999</v>
      </c>
      <c r="D1678">
        <v>8.3168000000000006</v>
      </c>
      <c r="E1678" t="s">
        <v>116</v>
      </c>
      <c r="F1678" t="s">
        <v>116</v>
      </c>
      <c r="G1678" t="s">
        <v>101</v>
      </c>
      <c r="H1678">
        <v>2020</v>
      </c>
      <c r="I1678">
        <v>1.25</v>
      </c>
      <c r="J1678">
        <v>9.2473749999999999</v>
      </c>
      <c r="K1678">
        <v>7.446625</v>
      </c>
      <c r="L1678">
        <v>1.8007499999999999</v>
      </c>
      <c r="M1678" t="s">
        <v>133</v>
      </c>
    </row>
    <row r="1679" spans="1:13" x14ac:dyDescent="0.3">
      <c r="A1679" t="s">
        <v>64</v>
      </c>
      <c r="B1679">
        <v>5.9573</v>
      </c>
      <c r="C1679">
        <v>7.3978999999999999</v>
      </c>
      <c r="D1679">
        <v>8.3168000000000006</v>
      </c>
      <c r="E1679" t="s">
        <v>116</v>
      </c>
      <c r="F1679" t="s">
        <v>116</v>
      </c>
      <c r="G1679" t="s">
        <v>102</v>
      </c>
      <c r="H1679">
        <v>2020</v>
      </c>
      <c r="I1679">
        <v>0.95</v>
      </c>
      <c r="J1679">
        <v>7.0280049999999994</v>
      </c>
      <c r="K1679">
        <v>5.6594350000000002</v>
      </c>
      <c r="L1679">
        <v>1.3685699999999992</v>
      </c>
      <c r="M1679" t="s">
        <v>134</v>
      </c>
    </row>
    <row r="1680" spans="1:13" x14ac:dyDescent="0.3">
      <c r="A1680" t="s">
        <v>64</v>
      </c>
      <c r="B1680">
        <v>5.9573</v>
      </c>
      <c r="C1680">
        <v>7.3978999999999999</v>
      </c>
      <c r="D1680">
        <v>8.3168000000000006</v>
      </c>
      <c r="E1680" t="s">
        <v>116</v>
      </c>
      <c r="F1680" t="s">
        <v>116</v>
      </c>
      <c r="G1680" t="s">
        <v>103</v>
      </c>
      <c r="H1680">
        <v>2020</v>
      </c>
      <c r="I1680">
        <v>0.96</v>
      </c>
      <c r="J1680">
        <v>7.1019839999999999</v>
      </c>
      <c r="K1680">
        <v>5.7190079999999996</v>
      </c>
      <c r="L1680">
        <v>1.3829760000000002</v>
      </c>
      <c r="M1680" t="s">
        <v>135</v>
      </c>
    </row>
    <row r="1681" spans="1:13" x14ac:dyDescent="0.3">
      <c r="A1681" t="s">
        <v>64</v>
      </c>
      <c r="B1681">
        <v>5.9573</v>
      </c>
      <c r="C1681">
        <v>7.3978999999999999</v>
      </c>
      <c r="D1681">
        <v>8.3168000000000006</v>
      </c>
      <c r="E1681" t="s">
        <v>116</v>
      </c>
      <c r="F1681" t="s">
        <v>116</v>
      </c>
      <c r="G1681" t="s">
        <v>104</v>
      </c>
      <c r="H1681">
        <v>2020</v>
      </c>
      <c r="I1681">
        <v>0</v>
      </c>
      <c r="J1681">
        <v>0</v>
      </c>
      <c r="K1681">
        <v>0</v>
      </c>
      <c r="L1681">
        <v>0</v>
      </c>
      <c r="M1681" t="s">
        <v>136</v>
      </c>
    </row>
    <row r="1682" spans="1:13" x14ac:dyDescent="0.3">
      <c r="A1682" t="s">
        <v>64</v>
      </c>
      <c r="B1682">
        <v>5.9573</v>
      </c>
      <c r="C1682">
        <v>7.3978999999999999</v>
      </c>
      <c r="D1682">
        <v>8.3168000000000006</v>
      </c>
      <c r="E1682" t="s">
        <v>116</v>
      </c>
      <c r="F1682" t="s">
        <v>116</v>
      </c>
      <c r="G1682" t="s">
        <v>105</v>
      </c>
      <c r="H1682">
        <v>2020</v>
      </c>
      <c r="I1682">
        <v>3.04</v>
      </c>
      <c r="J1682">
        <v>22.489616000000002</v>
      </c>
      <c r="K1682">
        <v>18.110192000000001</v>
      </c>
      <c r="L1682">
        <v>4.3794240000000002</v>
      </c>
      <c r="M1682" t="s">
        <v>137</v>
      </c>
    </row>
    <row r="1683" spans="1:13" x14ac:dyDescent="0.3">
      <c r="A1683" t="s">
        <v>64</v>
      </c>
      <c r="B1683">
        <v>5.9573</v>
      </c>
      <c r="C1683">
        <v>7.3978999999999999</v>
      </c>
      <c r="D1683">
        <v>8.3168000000000006</v>
      </c>
      <c r="E1683" t="s">
        <v>116</v>
      </c>
      <c r="F1683" t="s">
        <v>116</v>
      </c>
      <c r="G1683" t="s">
        <v>106</v>
      </c>
      <c r="H1683">
        <v>2020</v>
      </c>
      <c r="I1683">
        <v>0</v>
      </c>
      <c r="J1683">
        <v>0</v>
      </c>
      <c r="K1683">
        <v>0</v>
      </c>
      <c r="L1683">
        <v>0</v>
      </c>
      <c r="M1683" t="s">
        <v>138</v>
      </c>
    </row>
    <row r="1684" spans="1:13" x14ac:dyDescent="0.3">
      <c r="A1684" t="s">
        <v>64</v>
      </c>
      <c r="B1684">
        <v>5.9573</v>
      </c>
      <c r="C1684">
        <v>7.3978999999999999</v>
      </c>
      <c r="D1684">
        <v>8.3168000000000006</v>
      </c>
      <c r="E1684" t="s">
        <v>116</v>
      </c>
      <c r="F1684" t="s">
        <v>116</v>
      </c>
      <c r="G1684" t="s">
        <v>107</v>
      </c>
      <c r="H1684">
        <v>2021</v>
      </c>
      <c r="I1684">
        <v>0</v>
      </c>
      <c r="J1684">
        <v>0</v>
      </c>
      <c r="K1684">
        <v>0</v>
      </c>
      <c r="L1684">
        <v>0</v>
      </c>
      <c r="M1684" t="s">
        <v>139</v>
      </c>
    </row>
    <row r="1685" spans="1:13" x14ac:dyDescent="0.3">
      <c r="A1685" t="s">
        <v>65</v>
      </c>
      <c r="B1685">
        <v>109.2496</v>
      </c>
      <c r="C1685">
        <v>137.5129</v>
      </c>
      <c r="D1685">
        <v>144.65880000000001</v>
      </c>
      <c r="E1685" t="s">
        <v>116</v>
      </c>
      <c r="F1685" t="s">
        <v>116</v>
      </c>
      <c r="G1685" t="s">
        <v>98</v>
      </c>
      <c r="H1685">
        <v>2020</v>
      </c>
      <c r="I1685">
        <v>0.84</v>
      </c>
      <c r="J1685">
        <v>115.510836</v>
      </c>
      <c r="K1685">
        <v>91.769663999999992</v>
      </c>
      <c r="L1685">
        <v>23.741172000000006</v>
      </c>
      <c r="M1685" t="s">
        <v>131</v>
      </c>
    </row>
    <row r="1686" spans="1:13" x14ac:dyDescent="0.3">
      <c r="A1686" t="s">
        <v>65</v>
      </c>
      <c r="B1686">
        <v>109.2496</v>
      </c>
      <c r="C1686">
        <v>137.5129</v>
      </c>
      <c r="D1686">
        <v>144.65880000000001</v>
      </c>
      <c r="E1686" t="s">
        <v>116</v>
      </c>
      <c r="F1686" t="s">
        <v>116</v>
      </c>
      <c r="G1686" t="s">
        <v>100</v>
      </c>
      <c r="H1686">
        <v>2020</v>
      </c>
      <c r="I1686">
        <v>0</v>
      </c>
      <c r="J1686">
        <v>0</v>
      </c>
      <c r="K1686">
        <v>0</v>
      </c>
      <c r="L1686">
        <v>0</v>
      </c>
      <c r="M1686" t="s">
        <v>132</v>
      </c>
    </row>
    <row r="1687" spans="1:13" x14ac:dyDescent="0.3">
      <c r="A1687" t="s">
        <v>65</v>
      </c>
      <c r="B1687">
        <v>109.2496</v>
      </c>
      <c r="C1687">
        <v>137.5129</v>
      </c>
      <c r="D1687">
        <v>144.65880000000001</v>
      </c>
      <c r="E1687" t="s">
        <v>116</v>
      </c>
      <c r="F1687" t="s">
        <v>116</v>
      </c>
      <c r="G1687" t="s">
        <v>101</v>
      </c>
      <c r="H1687">
        <v>2020</v>
      </c>
      <c r="I1687">
        <v>0</v>
      </c>
      <c r="J1687">
        <v>0</v>
      </c>
      <c r="K1687">
        <v>0</v>
      </c>
      <c r="L1687">
        <v>0</v>
      </c>
      <c r="M1687" t="s">
        <v>133</v>
      </c>
    </row>
    <row r="1688" spans="1:13" x14ac:dyDescent="0.3">
      <c r="A1688" t="s">
        <v>65</v>
      </c>
      <c r="B1688">
        <v>109.2496</v>
      </c>
      <c r="C1688">
        <v>137.5129</v>
      </c>
      <c r="D1688">
        <v>144.65880000000001</v>
      </c>
      <c r="E1688" t="s">
        <v>116</v>
      </c>
      <c r="F1688" t="s">
        <v>116</v>
      </c>
      <c r="G1688" t="s">
        <v>102</v>
      </c>
      <c r="H1688">
        <v>2020</v>
      </c>
      <c r="I1688">
        <v>2.76</v>
      </c>
      <c r="J1688">
        <v>379.53560399999998</v>
      </c>
      <c r="K1688">
        <v>301.52889599999997</v>
      </c>
      <c r="L1688">
        <v>78.006708000000003</v>
      </c>
      <c r="M1688" t="s">
        <v>134</v>
      </c>
    </row>
    <row r="1689" spans="1:13" x14ac:dyDescent="0.3">
      <c r="A1689" t="s">
        <v>65</v>
      </c>
      <c r="B1689">
        <v>109.2496</v>
      </c>
      <c r="C1689">
        <v>137.5129</v>
      </c>
      <c r="D1689">
        <v>144.65880000000001</v>
      </c>
      <c r="E1689" t="s">
        <v>116</v>
      </c>
      <c r="F1689" t="s">
        <v>116</v>
      </c>
      <c r="G1689" t="s">
        <v>103</v>
      </c>
      <c r="H1689">
        <v>2020</v>
      </c>
      <c r="I1689">
        <v>5.52</v>
      </c>
      <c r="J1689">
        <v>759.07120799999996</v>
      </c>
      <c r="K1689">
        <v>603.05779199999995</v>
      </c>
      <c r="L1689">
        <v>156.01341600000001</v>
      </c>
      <c r="M1689" t="s">
        <v>135</v>
      </c>
    </row>
    <row r="1690" spans="1:13" x14ac:dyDescent="0.3">
      <c r="A1690" t="s">
        <v>65</v>
      </c>
      <c r="B1690">
        <v>109.2496</v>
      </c>
      <c r="C1690">
        <v>137.5129</v>
      </c>
      <c r="D1690">
        <v>144.65880000000001</v>
      </c>
      <c r="E1690" t="s">
        <v>116</v>
      </c>
      <c r="F1690" t="s">
        <v>116</v>
      </c>
      <c r="G1690" t="s">
        <v>104</v>
      </c>
      <c r="H1690">
        <v>2020</v>
      </c>
      <c r="I1690">
        <v>3.82</v>
      </c>
      <c r="J1690">
        <v>525.29927799999996</v>
      </c>
      <c r="K1690">
        <v>417.33347199999997</v>
      </c>
      <c r="L1690">
        <v>107.96580599999999</v>
      </c>
      <c r="M1690" t="s">
        <v>136</v>
      </c>
    </row>
    <row r="1691" spans="1:13" x14ac:dyDescent="0.3">
      <c r="A1691" t="s">
        <v>65</v>
      </c>
      <c r="B1691">
        <v>109.2496</v>
      </c>
      <c r="C1691">
        <v>137.5129</v>
      </c>
      <c r="D1691">
        <v>144.65880000000001</v>
      </c>
      <c r="E1691" t="s">
        <v>116</v>
      </c>
      <c r="F1691" t="s">
        <v>116</v>
      </c>
      <c r="G1691" t="s">
        <v>105</v>
      </c>
      <c r="H1691">
        <v>2020</v>
      </c>
      <c r="I1691">
        <v>0</v>
      </c>
      <c r="J1691">
        <v>0</v>
      </c>
      <c r="K1691">
        <v>0</v>
      </c>
      <c r="L1691">
        <v>0</v>
      </c>
      <c r="M1691" t="s">
        <v>137</v>
      </c>
    </row>
    <row r="1692" spans="1:13" x14ac:dyDescent="0.3">
      <c r="A1692" t="s">
        <v>65</v>
      </c>
      <c r="B1692">
        <v>109.2496</v>
      </c>
      <c r="C1692">
        <v>137.5129</v>
      </c>
      <c r="D1692">
        <v>144.65880000000001</v>
      </c>
      <c r="E1692" t="s">
        <v>116</v>
      </c>
      <c r="F1692" t="s">
        <v>116</v>
      </c>
      <c r="G1692" t="s">
        <v>106</v>
      </c>
      <c r="H1692">
        <v>2020</v>
      </c>
      <c r="I1692">
        <v>3.3</v>
      </c>
      <c r="J1692">
        <v>453.79256999999996</v>
      </c>
      <c r="K1692">
        <v>360.52367999999996</v>
      </c>
      <c r="L1692">
        <v>93.268889999999999</v>
      </c>
      <c r="M1692" t="s">
        <v>138</v>
      </c>
    </row>
    <row r="1693" spans="1:13" x14ac:dyDescent="0.3">
      <c r="A1693" t="s">
        <v>65</v>
      </c>
      <c r="B1693">
        <v>109.2496</v>
      </c>
      <c r="C1693">
        <v>137.5129</v>
      </c>
      <c r="D1693">
        <v>144.65880000000001</v>
      </c>
      <c r="E1693" t="s">
        <v>116</v>
      </c>
      <c r="F1693" t="s">
        <v>116</v>
      </c>
      <c r="G1693" t="s">
        <v>107</v>
      </c>
      <c r="H1693">
        <v>2021</v>
      </c>
      <c r="I1693">
        <v>0</v>
      </c>
      <c r="J1693">
        <v>0</v>
      </c>
      <c r="K1693">
        <v>0</v>
      </c>
      <c r="L1693">
        <v>0</v>
      </c>
      <c r="M1693" t="s">
        <v>139</v>
      </c>
    </row>
    <row r="1694" spans="1:13" x14ac:dyDescent="0.3">
      <c r="A1694" t="s">
        <v>65</v>
      </c>
      <c r="B1694">
        <v>49.353299999999997</v>
      </c>
      <c r="C1694">
        <v>72.407300000000006</v>
      </c>
      <c r="D1694">
        <v>0</v>
      </c>
      <c r="E1694" t="s">
        <v>16</v>
      </c>
      <c r="F1694" t="s">
        <v>16</v>
      </c>
      <c r="G1694" t="s">
        <v>98</v>
      </c>
      <c r="H1694">
        <v>2020</v>
      </c>
      <c r="I1694">
        <v>7.34</v>
      </c>
      <c r="J1694">
        <v>531.46958200000006</v>
      </c>
      <c r="K1694">
        <v>362.25322199999999</v>
      </c>
      <c r="L1694">
        <v>169.21636000000007</v>
      </c>
      <c r="M1694" t="s">
        <v>131</v>
      </c>
    </row>
    <row r="1695" spans="1:13" x14ac:dyDescent="0.3">
      <c r="A1695" t="s">
        <v>65</v>
      </c>
      <c r="B1695">
        <v>49.353299999999997</v>
      </c>
      <c r="C1695">
        <v>72.407300000000006</v>
      </c>
      <c r="D1695">
        <v>0</v>
      </c>
      <c r="E1695" t="s">
        <v>16</v>
      </c>
      <c r="F1695" t="s">
        <v>16</v>
      </c>
      <c r="G1695" t="s">
        <v>100</v>
      </c>
      <c r="H1695">
        <v>2020</v>
      </c>
      <c r="I1695">
        <v>0</v>
      </c>
      <c r="J1695">
        <v>0</v>
      </c>
      <c r="K1695">
        <v>0</v>
      </c>
      <c r="L1695">
        <v>0</v>
      </c>
      <c r="M1695" t="s">
        <v>132</v>
      </c>
    </row>
    <row r="1696" spans="1:13" x14ac:dyDescent="0.3">
      <c r="A1696" t="s">
        <v>65</v>
      </c>
      <c r="B1696">
        <v>49.353299999999997</v>
      </c>
      <c r="C1696">
        <v>72.407300000000006</v>
      </c>
      <c r="D1696">
        <v>0</v>
      </c>
      <c r="E1696" t="s">
        <v>16</v>
      </c>
      <c r="F1696" t="s">
        <v>16</v>
      </c>
      <c r="G1696" t="s">
        <v>101</v>
      </c>
      <c r="H1696">
        <v>2020</v>
      </c>
      <c r="I1696">
        <v>2.83</v>
      </c>
      <c r="J1696">
        <v>204.91265900000002</v>
      </c>
      <c r="K1696">
        <v>139.669839</v>
      </c>
      <c r="L1696">
        <v>65.242820000000023</v>
      </c>
      <c r="M1696" t="s">
        <v>133</v>
      </c>
    </row>
    <row r="1697" spans="1:13" x14ac:dyDescent="0.3">
      <c r="A1697" t="s">
        <v>65</v>
      </c>
      <c r="B1697">
        <v>49.353299999999997</v>
      </c>
      <c r="C1697">
        <v>72.407300000000006</v>
      </c>
      <c r="D1697">
        <v>0</v>
      </c>
      <c r="E1697" t="s">
        <v>16</v>
      </c>
      <c r="F1697" t="s">
        <v>16</v>
      </c>
      <c r="G1697" t="s">
        <v>102</v>
      </c>
      <c r="H1697">
        <v>2020</v>
      </c>
      <c r="I1697">
        <v>11.72</v>
      </c>
      <c r="J1697">
        <v>848.61355600000013</v>
      </c>
      <c r="K1697">
        <v>578.42067599999996</v>
      </c>
      <c r="L1697">
        <v>270.19288000000017</v>
      </c>
      <c r="M1697" t="s">
        <v>134</v>
      </c>
    </row>
    <row r="1698" spans="1:13" x14ac:dyDescent="0.3">
      <c r="A1698" t="s">
        <v>65</v>
      </c>
      <c r="B1698">
        <v>49.353299999999997</v>
      </c>
      <c r="C1698">
        <v>72.407300000000006</v>
      </c>
      <c r="D1698">
        <v>0</v>
      </c>
      <c r="E1698" t="s">
        <v>16</v>
      </c>
      <c r="F1698" t="s">
        <v>16</v>
      </c>
      <c r="G1698" t="s">
        <v>103</v>
      </c>
      <c r="H1698">
        <v>2020</v>
      </c>
      <c r="I1698">
        <v>5.43</v>
      </c>
      <c r="J1698">
        <v>393.17163900000003</v>
      </c>
      <c r="K1698">
        <v>267.98841899999996</v>
      </c>
      <c r="L1698">
        <v>125.18322000000006</v>
      </c>
      <c r="M1698" t="s">
        <v>135</v>
      </c>
    </row>
    <row r="1699" spans="1:13" x14ac:dyDescent="0.3">
      <c r="A1699" t="s">
        <v>65</v>
      </c>
      <c r="B1699">
        <v>49.353299999999997</v>
      </c>
      <c r="C1699">
        <v>72.407300000000006</v>
      </c>
      <c r="D1699">
        <v>0</v>
      </c>
      <c r="E1699" t="s">
        <v>16</v>
      </c>
      <c r="F1699" t="s">
        <v>16</v>
      </c>
      <c r="G1699" t="s">
        <v>104</v>
      </c>
      <c r="H1699">
        <v>2020</v>
      </c>
      <c r="I1699">
        <v>0</v>
      </c>
      <c r="J1699">
        <v>0</v>
      </c>
      <c r="K1699">
        <v>0</v>
      </c>
      <c r="L1699">
        <v>0</v>
      </c>
      <c r="M1699" t="s">
        <v>136</v>
      </c>
    </row>
    <row r="1700" spans="1:13" x14ac:dyDescent="0.3">
      <c r="A1700" t="s">
        <v>65</v>
      </c>
      <c r="B1700">
        <v>49.353299999999997</v>
      </c>
      <c r="C1700">
        <v>72.407300000000006</v>
      </c>
      <c r="D1700">
        <v>0</v>
      </c>
      <c r="E1700" t="s">
        <v>16</v>
      </c>
      <c r="F1700" t="s">
        <v>16</v>
      </c>
      <c r="G1700" t="s">
        <v>105</v>
      </c>
      <c r="H1700">
        <v>2020</v>
      </c>
      <c r="I1700">
        <v>0.81</v>
      </c>
      <c r="J1700">
        <v>58.649913000000012</v>
      </c>
      <c r="K1700">
        <v>39.976173000000003</v>
      </c>
      <c r="L1700">
        <v>18.673740000000009</v>
      </c>
      <c r="M1700" t="s">
        <v>137</v>
      </c>
    </row>
    <row r="1701" spans="1:13" x14ac:dyDescent="0.3">
      <c r="A1701" t="s">
        <v>65</v>
      </c>
      <c r="B1701">
        <v>49.353299999999997</v>
      </c>
      <c r="C1701">
        <v>72.407300000000006</v>
      </c>
      <c r="D1701">
        <v>0</v>
      </c>
      <c r="E1701" t="s">
        <v>16</v>
      </c>
      <c r="F1701" t="s">
        <v>16</v>
      </c>
      <c r="G1701" t="s">
        <v>106</v>
      </c>
      <c r="H1701">
        <v>2020</v>
      </c>
      <c r="I1701">
        <v>2.02</v>
      </c>
      <c r="J1701">
        <v>146.26274600000002</v>
      </c>
      <c r="K1701">
        <v>99.693665999999993</v>
      </c>
      <c r="L1701">
        <v>46.569080000000028</v>
      </c>
      <c r="M1701" t="s">
        <v>138</v>
      </c>
    </row>
    <row r="1702" spans="1:13" x14ac:dyDescent="0.3">
      <c r="A1702" t="s">
        <v>65</v>
      </c>
      <c r="B1702">
        <v>49.353299999999997</v>
      </c>
      <c r="C1702">
        <v>72.407300000000006</v>
      </c>
      <c r="D1702">
        <v>0</v>
      </c>
      <c r="E1702" t="s">
        <v>16</v>
      </c>
      <c r="F1702" t="s">
        <v>16</v>
      </c>
      <c r="G1702" t="s">
        <v>107</v>
      </c>
      <c r="H1702">
        <v>2021</v>
      </c>
      <c r="I1702">
        <v>2.89</v>
      </c>
      <c r="J1702">
        <v>209.25709700000002</v>
      </c>
      <c r="K1702">
        <v>142.63103699999999</v>
      </c>
      <c r="L1702">
        <v>66.626060000000024</v>
      </c>
      <c r="M1702" t="s">
        <v>139</v>
      </c>
    </row>
    <row r="1703" spans="1:13" x14ac:dyDescent="0.3">
      <c r="A1703" t="s">
        <v>65</v>
      </c>
      <c r="B1703">
        <v>54.3767</v>
      </c>
      <c r="C1703">
        <v>58.301699999999997</v>
      </c>
      <c r="D1703">
        <v>55.9895</v>
      </c>
      <c r="E1703" t="s">
        <v>15</v>
      </c>
      <c r="F1703" t="s">
        <v>15</v>
      </c>
      <c r="G1703" t="s">
        <v>98</v>
      </c>
      <c r="H1703">
        <v>2020</v>
      </c>
      <c r="I1703">
        <v>0.94</v>
      </c>
      <c r="J1703">
        <v>54.803597999999994</v>
      </c>
      <c r="K1703">
        <v>51.114097999999998</v>
      </c>
      <c r="L1703">
        <v>3.6894999999999953</v>
      </c>
      <c r="M1703" t="s">
        <v>131</v>
      </c>
    </row>
    <row r="1704" spans="1:13" x14ac:dyDescent="0.3">
      <c r="A1704" t="s">
        <v>65</v>
      </c>
      <c r="B1704">
        <v>54.3767</v>
      </c>
      <c r="C1704">
        <v>58.301699999999997</v>
      </c>
      <c r="D1704">
        <v>55.9895</v>
      </c>
      <c r="E1704" t="s">
        <v>15</v>
      </c>
      <c r="F1704" t="s">
        <v>15</v>
      </c>
      <c r="G1704" t="s">
        <v>100</v>
      </c>
      <c r="H1704">
        <v>2020</v>
      </c>
      <c r="I1704">
        <v>0.56000000000000005</v>
      </c>
      <c r="J1704">
        <v>32.648952000000001</v>
      </c>
      <c r="K1704">
        <v>30.450952000000001</v>
      </c>
      <c r="L1704">
        <v>2.1980000000000004</v>
      </c>
      <c r="M1704" t="s">
        <v>132</v>
      </c>
    </row>
    <row r="1705" spans="1:13" x14ac:dyDescent="0.3">
      <c r="A1705" t="s">
        <v>65</v>
      </c>
      <c r="B1705">
        <v>54.3767</v>
      </c>
      <c r="C1705">
        <v>58.301699999999997</v>
      </c>
      <c r="D1705">
        <v>55.9895</v>
      </c>
      <c r="E1705" t="s">
        <v>15</v>
      </c>
      <c r="F1705" t="s">
        <v>15</v>
      </c>
      <c r="G1705" t="s">
        <v>101</v>
      </c>
      <c r="H1705">
        <v>2020</v>
      </c>
      <c r="I1705">
        <v>0.25</v>
      </c>
      <c r="J1705">
        <v>14.575424999999999</v>
      </c>
      <c r="K1705">
        <v>13.594175</v>
      </c>
      <c r="L1705">
        <v>0.98124999999999929</v>
      </c>
      <c r="M1705" t="s">
        <v>133</v>
      </c>
    </row>
    <row r="1706" spans="1:13" x14ac:dyDescent="0.3">
      <c r="A1706" t="s">
        <v>65</v>
      </c>
      <c r="B1706">
        <v>54.3767</v>
      </c>
      <c r="C1706">
        <v>58.301699999999997</v>
      </c>
      <c r="D1706">
        <v>55.9895</v>
      </c>
      <c r="E1706" t="s">
        <v>15</v>
      </c>
      <c r="F1706" t="s">
        <v>15</v>
      </c>
      <c r="G1706" t="s">
        <v>102</v>
      </c>
      <c r="H1706">
        <v>2020</v>
      </c>
      <c r="I1706">
        <v>0.93</v>
      </c>
      <c r="J1706">
        <v>54.220581000000003</v>
      </c>
      <c r="K1706">
        <v>50.570331000000003</v>
      </c>
      <c r="L1706">
        <v>3.6502499999999998</v>
      </c>
      <c r="M1706" t="s">
        <v>134</v>
      </c>
    </row>
    <row r="1707" spans="1:13" x14ac:dyDescent="0.3">
      <c r="A1707" t="s">
        <v>65</v>
      </c>
      <c r="B1707">
        <v>54.3767</v>
      </c>
      <c r="C1707">
        <v>58.301699999999997</v>
      </c>
      <c r="D1707">
        <v>55.9895</v>
      </c>
      <c r="E1707" t="s">
        <v>15</v>
      </c>
      <c r="F1707" t="s">
        <v>15</v>
      </c>
      <c r="G1707" t="s">
        <v>103</v>
      </c>
      <c r="H1707">
        <v>2020</v>
      </c>
      <c r="I1707">
        <v>0</v>
      </c>
      <c r="J1707">
        <v>0</v>
      </c>
      <c r="K1707">
        <v>0</v>
      </c>
      <c r="L1707">
        <v>0</v>
      </c>
      <c r="M1707" t="s">
        <v>135</v>
      </c>
    </row>
    <row r="1708" spans="1:13" x14ac:dyDescent="0.3">
      <c r="A1708" t="s">
        <v>65</v>
      </c>
      <c r="B1708">
        <v>54.3767</v>
      </c>
      <c r="C1708">
        <v>58.301699999999997</v>
      </c>
      <c r="D1708">
        <v>55.9895</v>
      </c>
      <c r="E1708" t="s">
        <v>15</v>
      </c>
      <c r="F1708" t="s">
        <v>15</v>
      </c>
      <c r="G1708" t="s">
        <v>104</v>
      </c>
      <c r="H1708">
        <v>2020</v>
      </c>
      <c r="I1708">
        <v>0.28999999999999998</v>
      </c>
      <c r="J1708">
        <v>16.907492999999999</v>
      </c>
      <c r="K1708">
        <v>15.769242999999999</v>
      </c>
      <c r="L1708">
        <v>1.1382499999999993</v>
      </c>
      <c r="M1708" t="s">
        <v>136</v>
      </c>
    </row>
    <row r="1709" spans="1:13" x14ac:dyDescent="0.3">
      <c r="A1709" t="s">
        <v>65</v>
      </c>
      <c r="B1709">
        <v>54.3767</v>
      </c>
      <c r="C1709">
        <v>58.301699999999997</v>
      </c>
      <c r="D1709">
        <v>55.9895</v>
      </c>
      <c r="E1709" t="s">
        <v>15</v>
      </c>
      <c r="F1709" t="s">
        <v>15</v>
      </c>
      <c r="G1709" t="s">
        <v>105</v>
      </c>
      <c r="H1709">
        <v>2020</v>
      </c>
      <c r="I1709">
        <v>1.39</v>
      </c>
      <c r="J1709">
        <v>81.039362999999994</v>
      </c>
      <c r="K1709">
        <v>75.583613</v>
      </c>
      <c r="L1709">
        <v>5.4557499999999948</v>
      </c>
      <c r="M1709" t="s">
        <v>137</v>
      </c>
    </row>
    <row r="1710" spans="1:13" x14ac:dyDescent="0.3">
      <c r="A1710" t="s">
        <v>65</v>
      </c>
      <c r="B1710">
        <v>54.3767</v>
      </c>
      <c r="C1710">
        <v>58.301699999999997</v>
      </c>
      <c r="D1710">
        <v>55.9895</v>
      </c>
      <c r="E1710" t="s">
        <v>15</v>
      </c>
      <c r="F1710" t="s">
        <v>15</v>
      </c>
      <c r="G1710" t="s">
        <v>106</v>
      </c>
      <c r="H1710">
        <v>2020</v>
      </c>
      <c r="I1710">
        <v>0.3</v>
      </c>
      <c r="J1710">
        <v>17.490509999999997</v>
      </c>
      <c r="K1710">
        <v>16.313009999999998</v>
      </c>
      <c r="L1710">
        <v>1.1774999999999984</v>
      </c>
      <c r="M1710" t="s">
        <v>138</v>
      </c>
    </row>
    <row r="1711" spans="1:13" x14ac:dyDescent="0.3">
      <c r="A1711" t="s">
        <v>65</v>
      </c>
      <c r="B1711">
        <v>54.3767</v>
      </c>
      <c r="C1711">
        <v>58.301699999999997</v>
      </c>
      <c r="D1711">
        <v>55.9895</v>
      </c>
      <c r="E1711" t="s">
        <v>15</v>
      </c>
      <c r="F1711" t="s">
        <v>15</v>
      </c>
      <c r="G1711" t="s">
        <v>107</v>
      </c>
      <c r="H1711">
        <v>2021</v>
      </c>
      <c r="I1711">
        <v>0</v>
      </c>
      <c r="J1711">
        <v>0</v>
      </c>
      <c r="K1711">
        <v>0</v>
      </c>
      <c r="L1711">
        <v>0</v>
      </c>
      <c r="M1711" t="s">
        <v>139</v>
      </c>
    </row>
    <row r="1712" spans="1:13" x14ac:dyDescent="0.3">
      <c r="A1712" t="s">
        <v>66</v>
      </c>
      <c r="B1712">
        <v>0.28599999999999998</v>
      </c>
      <c r="C1712">
        <v>0.78979999999999995</v>
      </c>
      <c r="D1712">
        <v>0</v>
      </c>
      <c r="E1712" t="s">
        <v>116</v>
      </c>
      <c r="F1712" t="s">
        <v>116</v>
      </c>
      <c r="G1712" t="s">
        <v>98</v>
      </c>
      <c r="H1712">
        <v>2020</v>
      </c>
      <c r="I1712">
        <v>4.91</v>
      </c>
      <c r="J1712">
        <v>3.8779179999999998</v>
      </c>
      <c r="K1712">
        <v>1.4042599999999998</v>
      </c>
      <c r="L1712">
        <v>2.4736579999999999</v>
      </c>
      <c r="M1712" t="s">
        <v>131</v>
      </c>
    </row>
    <row r="1713" spans="1:13" x14ac:dyDescent="0.3">
      <c r="A1713" t="s">
        <v>66</v>
      </c>
      <c r="B1713">
        <v>0.28599999999999998</v>
      </c>
      <c r="C1713">
        <v>0.78979999999999995</v>
      </c>
      <c r="D1713">
        <v>0</v>
      </c>
      <c r="E1713" t="s">
        <v>116</v>
      </c>
      <c r="F1713" t="s">
        <v>116</v>
      </c>
      <c r="G1713" t="s">
        <v>100</v>
      </c>
      <c r="H1713">
        <v>2020</v>
      </c>
      <c r="I1713">
        <v>3.35</v>
      </c>
      <c r="J1713">
        <v>2.6458299999999997</v>
      </c>
      <c r="K1713">
        <v>0.95809999999999995</v>
      </c>
      <c r="L1713">
        <v>1.6877299999999997</v>
      </c>
      <c r="M1713" t="s">
        <v>132</v>
      </c>
    </row>
    <row r="1714" spans="1:13" x14ac:dyDescent="0.3">
      <c r="A1714" t="s">
        <v>66</v>
      </c>
      <c r="B1714">
        <v>0.28599999999999998</v>
      </c>
      <c r="C1714">
        <v>0.78979999999999995</v>
      </c>
      <c r="D1714">
        <v>0</v>
      </c>
      <c r="E1714" t="s">
        <v>116</v>
      </c>
      <c r="F1714" t="s">
        <v>116</v>
      </c>
      <c r="G1714" t="s">
        <v>101</v>
      </c>
      <c r="H1714">
        <v>2020</v>
      </c>
      <c r="I1714">
        <v>0.8</v>
      </c>
      <c r="J1714">
        <v>0.63183999999999996</v>
      </c>
      <c r="K1714">
        <v>0.2288</v>
      </c>
      <c r="L1714">
        <v>0.40303999999999995</v>
      </c>
      <c r="M1714" t="s">
        <v>133</v>
      </c>
    </row>
    <row r="1715" spans="1:13" x14ac:dyDescent="0.3">
      <c r="A1715" t="s">
        <v>66</v>
      </c>
      <c r="B1715">
        <v>0.28599999999999998</v>
      </c>
      <c r="C1715">
        <v>0.78979999999999995</v>
      </c>
      <c r="D1715">
        <v>0</v>
      </c>
      <c r="E1715" t="s">
        <v>116</v>
      </c>
      <c r="F1715" t="s">
        <v>116</v>
      </c>
      <c r="G1715" t="s">
        <v>102</v>
      </c>
      <c r="H1715">
        <v>2020</v>
      </c>
      <c r="I1715">
        <v>2.2400000000000002</v>
      </c>
      <c r="J1715">
        <v>1.7691520000000001</v>
      </c>
      <c r="K1715">
        <v>0.64063999999999999</v>
      </c>
      <c r="L1715">
        <v>1.1285120000000002</v>
      </c>
      <c r="M1715" t="s">
        <v>134</v>
      </c>
    </row>
    <row r="1716" spans="1:13" x14ac:dyDescent="0.3">
      <c r="A1716" t="s">
        <v>66</v>
      </c>
      <c r="B1716">
        <v>0.28599999999999998</v>
      </c>
      <c r="C1716">
        <v>0.78979999999999995</v>
      </c>
      <c r="D1716">
        <v>0</v>
      </c>
      <c r="E1716" t="s">
        <v>116</v>
      </c>
      <c r="F1716" t="s">
        <v>116</v>
      </c>
      <c r="G1716" t="s">
        <v>103</v>
      </c>
      <c r="H1716">
        <v>2020</v>
      </c>
      <c r="I1716">
        <v>1.22</v>
      </c>
      <c r="J1716">
        <v>0.96355599999999997</v>
      </c>
      <c r="K1716">
        <v>0.34891999999999995</v>
      </c>
      <c r="L1716">
        <v>0.61463599999999996</v>
      </c>
      <c r="M1716" t="s">
        <v>135</v>
      </c>
    </row>
    <row r="1717" spans="1:13" x14ac:dyDescent="0.3">
      <c r="A1717" t="s">
        <v>66</v>
      </c>
      <c r="B1717">
        <v>0.28599999999999998</v>
      </c>
      <c r="C1717">
        <v>0.78979999999999995</v>
      </c>
      <c r="D1717">
        <v>0</v>
      </c>
      <c r="E1717" t="s">
        <v>116</v>
      </c>
      <c r="F1717" t="s">
        <v>116</v>
      </c>
      <c r="G1717" t="s">
        <v>104</v>
      </c>
      <c r="H1717">
        <v>2020</v>
      </c>
      <c r="I1717">
        <v>6.94</v>
      </c>
      <c r="J1717">
        <v>5.4812120000000002</v>
      </c>
      <c r="K1717">
        <v>1.9848399999999999</v>
      </c>
      <c r="L1717">
        <v>3.496372</v>
      </c>
      <c r="M1717" t="s">
        <v>136</v>
      </c>
    </row>
    <row r="1718" spans="1:13" x14ac:dyDescent="0.3">
      <c r="A1718" t="s">
        <v>66</v>
      </c>
      <c r="B1718">
        <v>0.28599999999999998</v>
      </c>
      <c r="C1718">
        <v>0.78979999999999995</v>
      </c>
      <c r="D1718">
        <v>0</v>
      </c>
      <c r="E1718" t="s">
        <v>116</v>
      </c>
      <c r="F1718" t="s">
        <v>116</v>
      </c>
      <c r="G1718" t="s">
        <v>105</v>
      </c>
      <c r="H1718">
        <v>2020</v>
      </c>
      <c r="I1718">
        <v>0</v>
      </c>
      <c r="J1718">
        <v>0</v>
      </c>
      <c r="K1718">
        <v>0</v>
      </c>
      <c r="L1718">
        <v>0</v>
      </c>
      <c r="M1718" t="s">
        <v>137</v>
      </c>
    </row>
    <row r="1719" spans="1:13" x14ac:dyDescent="0.3">
      <c r="A1719" t="s">
        <v>66</v>
      </c>
      <c r="B1719">
        <v>0.28599999999999998</v>
      </c>
      <c r="C1719">
        <v>0.78979999999999995</v>
      </c>
      <c r="D1719">
        <v>0</v>
      </c>
      <c r="E1719" t="s">
        <v>116</v>
      </c>
      <c r="F1719" t="s">
        <v>116</v>
      </c>
      <c r="G1719" t="s">
        <v>106</v>
      </c>
      <c r="H1719">
        <v>2020</v>
      </c>
      <c r="I1719">
        <v>5.64</v>
      </c>
      <c r="J1719">
        <v>4.4544719999999991</v>
      </c>
      <c r="K1719">
        <v>1.6130399999999998</v>
      </c>
      <c r="L1719">
        <v>2.8414319999999993</v>
      </c>
      <c r="M1719" t="s">
        <v>138</v>
      </c>
    </row>
    <row r="1720" spans="1:13" x14ac:dyDescent="0.3">
      <c r="A1720" t="s">
        <v>66</v>
      </c>
      <c r="B1720">
        <v>0.28599999999999998</v>
      </c>
      <c r="C1720">
        <v>0.78979999999999995</v>
      </c>
      <c r="D1720">
        <v>0</v>
      </c>
      <c r="E1720" t="s">
        <v>116</v>
      </c>
      <c r="F1720" t="s">
        <v>116</v>
      </c>
      <c r="G1720" t="s">
        <v>107</v>
      </c>
      <c r="H1720">
        <v>2021</v>
      </c>
      <c r="I1720">
        <v>2.5299999999999998</v>
      </c>
      <c r="J1720">
        <v>1.9981939999999998</v>
      </c>
      <c r="K1720">
        <v>0.72357999999999989</v>
      </c>
      <c r="L1720">
        <v>1.2746139999999999</v>
      </c>
      <c r="M1720" t="s">
        <v>139</v>
      </c>
    </row>
    <row r="1721" spans="1:13" x14ac:dyDescent="0.3">
      <c r="A1721" t="s">
        <v>66</v>
      </c>
      <c r="B1721">
        <v>0.3</v>
      </c>
      <c r="C1721">
        <v>0.83120000000000005</v>
      </c>
      <c r="D1721">
        <v>0</v>
      </c>
      <c r="E1721" t="s">
        <v>15</v>
      </c>
      <c r="F1721" t="s">
        <v>15</v>
      </c>
      <c r="G1721" t="s">
        <v>98</v>
      </c>
      <c r="H1721">
        <v>2020</v>
      </c>
      <c r="I1721">
        <v>0.12</v>
      </c>
      <c r="J1721">
        <v>9.9743999999999999E-2</v>
      </c>
      <c r="K1721">
        <v>3.5999999999999997E-2</v>
      </c>
      <c r="L1721">
        <v>6.3743999999999995E-2</v>
      </c>
      <c r="M1721" t="s">
        <v>131</v>
      </c>
    </row>
    <row r="1722" spans="1:13" x14ac:dyDescent="0.3">
      <c r="A1722" t="s">
        <v>66</v>
      </c>
      <c r="B1722">
        <v>0.3</v>
      </c>
      <c r="C1722">
        <v>0.83120000000000005</v>
      </c>
      <c r="D1722">
        <v>0</v>
      </c>
      <c r="E1722" t="s">
        <v>15</v>
      </c>
      <c r="F1722" t="s">
        <v>15</v>
      </c>
      <c r="G1722" t="s">
        <v>100</v>
      </c>
      <c r="H1722">
        <v>2020</v>
      </c>
      <c r="I1722">
        <v>3.12</v>
      </c>
      <c r="J1722">
        <v>2.5933440000000001</v>
      </c>
      <c r="K1722">
        <v>0.93599999999999994</v>
      </c>
      <c r="L1722">
        <v>1.6573440000000002</v>
      </c>
      <c r="M1722" t="s">
        <v>132</v>
      </c>
    </row>
    <row r="1723" spans="1:13" x14ac:dyDescent="0.3">
      <c r="A1723" t="s">
        <v>66</v>
      </c>
      <c r="B1723">
        <v>0.3</v>
      </c>
      <c r="C1723">
        <v>0.83120000000000005</v>
      </c>
      <c r="D1723">
        <v>0</v>
      </c>
      <c r="E1723" t="s">
        <v>15</v>
      </c>
      <c r="F1723" t="s">
        <v>15</v>
      </c>
      <c r="G1723" t="s">
        <v>101</v>
      </c>
      <c r="H1723">
        <v>2020</v>
      </c>
      <c r="I1723">
        <v>4.25</v>
      </c>
      <c r="J1723">
        <v>3.5326000000000004</v>
      </c>
      <c r="K1723">
        <v>1.2749999999999999</v>
      </c>
      <c r="L1723">
        <v>2.2576000000000005</v>
      </c>
      <c r="M1723" t="s">
        <v>133</v>
      </c>
    </row>
    <row r="1724" spans="1:13" x14ac:dyDescent="0.3">
      <c r="A1724" t="s">
        <v>66</v>
      </c>
      <c r="B1724">
        <v>0.3</v>
      </c>
      <c r="C1724">
        <v>0.83120000000000005</v>
      </c>
      <c r="D1724">
        <v>0</v>
      </c>
      <c r="E1724" t="s">
        <v>15</v>
      </c>
      <c r="F1724" t="s">
        <v>15</v>
      </c>
      <c r="G1724" t="s">
        <v>102</v>
      </c>
      <c r="H1724">
        <v>2020</v>
      </c>
      <c r="I1724">
        <v>0</v>
      </c>
      <c r="J1724">
        <v>0</v>
      </c>
      <c r="K1724">
        <v>0</v>
      </c>
      <c r="L1724">
        <v>0</v>
      </c>
      <c r="M1724" t="s">
        <v>134</v>
      </c>
    </row>
    <row r="1725" spans="1:13" x14ac:dyDescent="0.3">
      <c r="A1725" t="s">
        <v>66</v>
      </c>
      <c r="B1725">
        <v>0.3</v>
      </c>
      <c r="C1725">
        <v>0.83120000000000005</v>
      </c>
      <c r="D1725">
        <v>0</v>
      </c>
      <c r="E1725" t="s">
        <v>15</v>
      </c>
      <c r="F1725" t="s">
        <v>15</v>
      </c>
      <c r="G1725" t="s">
        <v>103</v>
      </c>
      <c r="H1725">
        <v>2020</v>
      </c>
      <c r="I1725">
        <v>10.52</v>
      </c>
      <c r="J1725">
        <v>8.7442240000000009</v>
      </c>
      <c r="K1725">
        <v>3.1559999999999997</v>
      </c>
      <c r="L1725">
        <v>5.5882240000000012</v>
      </c>
      <c r="M1725" t="s">
        <v>135</v>
      </c>
    </row>
    <row r="1726" spans="1:13" x14ac:dyDescent="0.3">
      <c r="A1726" t="s">
        <v>66</v>
      </c>
      <c r="B1726">
        <v>0.3</v>
      </c>
      <c r="C1726">
        <v>0.83120000000000005</v>
      </c>
      <c r="D1726">
        <v>0</v>
      </c>
      <c r="E1726" t="s">
        <v>15</v>
      </c>
      <c r="F1726" t="s">
        <v>15</v>
      </c>
      <c r="G1726" t="s">
        <v>104</v>
      </c>
      <c r="H1726">
        <v>2020</v>
      </c>
      <c r="I1726">
        <v>1.8</v>
      </c>
      <c r="J1726">
        <v>1.4961600000000002</v>
      </c>
      <c r="K1726">
        <v>0.54</v>
      </c>
      <c r="L1726">
        <v>0.95616000000000012</v>
      </c>
      <c r="M1726" t="s">
        <v>136</v>
      </c>
    </row>
    <row r="1727" spans="1:13" x14ac:dyDescent="0.3">
      <c r="A1727" t="s">
        <v>66</v>
      </c>
      <c r="B1727">
        <v>0.3</v>
      </c>
      <c r="C1727">
        <v>0.83120000000000005</v>
      </c>
      <c r="D1727">
        <v>0</v>
      </c>
      <c r="E1727" t="s">
        <v>15</v>
      </c>
      <c r="F1727" t="s">
        <v>15</v>
      </c>
      <c r="G1727" t="s">
        <v>105</v>
      </c>
      <c r="H1727">
        <v>2020</v>
      </c>
      <c r="I1727">
        <v>0.94</v>
      </c>
      <c r="J1727">
        <v>0.78132800000000002</v>
      </c>
      <c r="K1727">
        <v>0.28199999999999997</v>
      </c>
      <c r="L1727">
        <v>0.49932800000000005</v>
      </c>
      <c r="M1727" t="s">
        <v>137</v>
      </c>
    </row>
    <row r="1728" spans="1:13" x14ac:dyDescent="0.3">
      <c r="A1728" t="s">
        <v>66</v>
      </c>
      <c r="B1728">
        <v>0.3</v>
      </c>
      <c r="C1728">
        <v>0.83120000000000005</v>
      </c>
      <c r="D1728">
        <v>0</v>
      </c>
      <c r="E1728" t="s">
        <v>15</v>
      </c>
      <c r="F1728" t="s">
        <v>15</v>
      </c>
      <c r="G1728" t="s">
        <v>106</v>
      </c>
      <c r="H1728">
        <v>2020</v>
      </c>
      <c r="I1728">
        <v>0.3</v>
      </c>
      <c r="J1728">
        <v>0.24936</v>
      </c>
      <c r="K1728">
        <v>0.09</v>
      </c>
      <c r="L1728">
        <v>0.15936</v>
      </c>
      <c r="M1728" t="s">
        <v>138</v>
      </c>
    </row>
    <row r="1729" spans="1:13" x14ac:dyDescent="0.3">
      <c r="A1729" t="s">
        <v>66</v>
      </c>
      <c r="B1729">
        <v>0.3</v>
      </c>
      <c r="C1729">
        <v>0.83120000000000005</v>
      </c>
      <c r="D1729">
        <v>0</v>
      </c>
      <c r="E1729" t="s">
        <v>15</v>
      </c>
      <c r="F1729" t="s">
        <v>15</v>
      </c>
      <c r="G1729" t="s">
        <v>107</v>
      </c>
      <c r="H1729">
        <v>2021</v>
      </c>
      <c r="I1729">
        <v>0</v>
      </c>
      <c r="J1729">
        <v>0</v>
      </c>
      <c r="K1729">
        <v>0</v>
      </c>
      <c r="L1729">
        <v>0</v>
      </c>
      <c r="M1729" t="s">
        <v>139</v>
      </c>
    </row>
    <row r="1730" spans="1:13" x14ac:dyDescent="0.3">
      <c r="A1730" t="s">
        <v>66</v>
      </c>
      <c r="B1730">
        <v>0.1925</v>
      </c>
      <c r="C1730">
        <v>0.33500000000000002</v>
      </c>
      <c r="D1730">
        <v>0.40010000000000001</v>
      </c>
      <c r="E1730" t="s">
        <v>112</v>
      </c>
      <c r="F1730" t="s">
        <v>112</v>
      </c>
      <c r="G1730" t="s">
        <v>98</v>
      </c>
      <c r="H1730">
        <v>2020</v>
      </c>
      <c r="I1730">
        <v>0.1</v>
      </c>
      <c r="J1730">
        <v>3.3500000000000002E-2</v>
      </c>
      <c r="K1730">
        <v>1.9250000000000003E-2</v>
      </c>
      <c r="L1730">
        <v>1.4249999999999999E-2</v>
      </c>
      <c r="M1730" t="s">
        <v>131</v>
      </c>
    </row>
    <row r="1731" spans="1:13" x14ac:dyDescent="0.3">
      <c r="A1731" t="s">
        <v>66</v>
      </c>
      <c r="B1731">
        <v>0.1925</v>
      </c>
      <c r="C1731">
        <v>0.33500000000000002</v>
      </c>
      <c r="D1731">
        <v>0.40010000000000001</v>
      </c>
      <c r="E1731" t="s">
        <v>112</v>
      </c>
      <c r="F1731" t="s">
        <v>112</v>
      </c>
      <c r="G1731" t="s">
        <v>100</v>
      </c>
      <c r="H1731">
        <v>2020</v>
      </c>
      <c r="I1731">
        <v>0</v>
      </c>
      <c r="J1731">
        <v>0</v>
      </c>
      <c r="K1731">
        <v>0</v>
      </c>
      <c r="L1731">
        <v>0</v>
      </c>
      <c r="M1731" t="s">
        <v>132</v>
      </c>
    </row>
    <row r="1732" spans="1:13" x14ac:dyDescent="0.3">
      <c r="A1732" t="s">
        <v>66</v>
      </c>
      <c r="B1732">
        <v>0.1925</v>
      </c>
      <c r="C1732">
        <v>0.33500000000000002</v>
      </c>
      <c r="D1732">
        <v>0.40010000000000001</v>
      </c>
      <c r="E1732" t="s">
        <v>112</v>
      </c>
      <c r="F1732" t="s">
        <v>112</v>
      </c>
      <c r="G1732" t="s">
        <v>101</v>
      </c>
      <c r="H1732">
        <v>2020</v>
      </c>
      <c r="I1732">
        <v>0</v>
      </c>
      <c r="J1732">
        <v>0</v>
      </c>
      <c r="K1732">
        <v>0</v>
      </c>
      <c r="L1732">
        <v>0</v>
      </c>
      <c r="M1732" t="s">
        <v>133</v>
      </c>
    </row>
    <row r="1733" spans="1:13" x14ac:dyDescent="0.3">
      <c r="A1733" t="s">
        <v>66</v>
      </c>
      <c r="B1733">
        <v>0.1925</v>
      </c>
      <c r="C1733">
        <v>0.33500000000000002</v>
      </c>
      <c r="D1733">
        <v>0.40010000000000001</v>
      </c>
      <c r="E1733" t="s">
        <v>112</v>
      </c>
      <c r="F1733" t="s">
        <v>112</v>
      </c>
      <c r="G1733" t="s">
        <v>102</v>
      </c>
      <c r="H1733">
        <v>2020</v>
      </c>
      <c r="I1733">
        <v>0.23</v>
      </c>
      <c r="J1733">
        <v>7.7050000000000007E-2</v>
      </c>
      <c r="K1733">
        <v>4.4275000000000002E-2</v>
      </c>
      <c r="L1733">
        <v>3.2775000000000006E-2</v>
      </c>
      <c r="M1733" t="s">
        <v>134</v>
      </c>
    </row>
    <row r="1734" spans="1:13" x14ac:dyDescent="0.3">
      <c r="A1734" t="s">
        <v>66</v>
      </c>
      <c r="B1734">
        <v>0.1925</v>
      </c>
      <c r="C1734">
        <v>0.33500000000000002</v>
      </c>
      <c r="D1734">
        <v>0.40010000000000001</v>
      </c>
      <c r="E1734" t="s">
        <v>112</v>
      </c>
      <c r="F1734" t="s">
        <v>112</v>
      </c>
      <c r="G1734" t="s">
        <v>103</v>
      </c>
      <c r="H1734">
        <v>2020</v>
      </c>
      <c r="I1734">
        <v>1.55</v>
      </c>
      <c r="J1734">
        <v>0.5192500000000001</v>
      </c>
      <c r="K1734">
        <v>0.298375</v>
      </c>
      <c r="L1734">
        <v>0.2208750000000001</v>
      </c>
      <c r="M1734" t="s">
        <v>135</v>
      </c>
    </row>
    <row r="1735" spans="1:13" x14ac:dyDescent="0.3">
      <c r="A1735" t="s">
        <v>66</v>
      </c>
      <c r="B1735">
        <v>0.1925</v>
      </c>
      <c r="C1735">
        <v>0.33500000000000002</v>
      </c>
      <c r="D1735">
        <v>0.40010000000000001</v>
      </c>
      <c r="E1735" t="s">
        <v>112</v>
      </c>
      <c r="F1735" t="s">
        <v>112</v>
      </c>
      <c r="G1735" t="s">
        <v>104</v>
      </c>
      <c r="H1735">
        <v>2020</v>
      </c>
      <c r="I1735">
        <v>0</v>
      </c>
      <c r="J1735">
        <v>0</v>
      </c>
      <c r="K1735">
        <v>0</v>
      </c>
      <c r="L1735">
        <v>0</v>
      </c>
      <c r="M1735" t="s">
        <v>136</v>
      </c>
    </row>
    <row r="1736" spans="1:13" x14ac:dyDescent="0.3">
      <c r="A1736" t="s">
        <v>66</v>
      </c>
      <c r="B1736">
        <v>0.1925</v>
      </c>
      <c r="C1736">
        <v>0.33500000000000002</v>
      </c>
      <c r="D1736">
        <v>0.40010000000000001</v>
      </c>
      <c r="E1736" t="s">
        <v>112</v>
      </c>
      <c r="F1736" t="s">
        <v>112</v>
      </c>
      <c r="G1736" t="s">
        <v>105</v>
      </c>
      <c r="H1736">
        <v>2020</v>
      </c>
      <c r="I1736">
        <v>0.94</v>
      </c>
      <c r="J1736">
        <v>0.31490000000000001</v>
      </c>
      <c r="K1736">
        <v>0.18095</v>
      </c>
      <c r="L1736">
        <v>0.13395000000000001</v>
      </c>
      <c r="M1736" t="s">
        <v>137</v>
      </c>
    </row>
    <row r="1737" spans="1:13" x14ac:dyDescent="0.3">
      <c r="A1737" t="s">
        <v>66</v>
      </c>
      <c r="B1737">
        <v>0.1925</v>
      </c>
      <c r="C1737">
        <v>0.33500000000000002</v>
      </c>
      <c r="D1737">
        <v>0.40010000000000001</v>
      </c>
      <c r="E1737" t="s">
        <v>112</v>
      </c>
      <c r="F1737" t="s">
        <v>112</v>
      </c>
      <c r="G1737" t="s">
        <v>106</v>
      </c>
      <c r="H1737">
        <v>2020</v>
      </c>
      <c r="I1737">
        <v>0.38</v>
      </c>
      <c r="J1737">
        <v>0.1273</v>
      </c>
      <c r="K1737">
        <v>7.3150000000000007E-2</v>
      </c>
      <c r="L1737">
        <v>5.414999999999999E-2</v>
      </c>
      <c r="M1737" t="s">
        <v>138</v>
      </c>
    </row>
    <row r="1738" spans="1:13" x14ac:dyDescent="0.3">
      <c r="A1738" t="s">
        <v>66</v>
      </c>
      <c r="B1738">
        <v>0.1925</v>
      </c>
      <c r="C1738">
        <v>0.33500000000000002</v>
      </c>
      <c r="D1738">
        <v>0.40010000000000001</v>
      </c>
      <c r="E1738" t="s">
        <v>112</v>
      </c>
      <c r="F1738" t="s">
        <v>112</v>
      </c>
      <c r="G1738" t="s">
        <v>107</v>
      </c>
      <c r="H1738">
        <v>2021</v>
      </c>
      <c r="I1738">
        <v>0.23</v>
      </c>
      <c r="J1738">
        <v>7.7050000000000007E-2</v>
      </c>
      <c r="K1738">
        <v>4.4275000000000002E-2</v>
      </c>
      <c r="L1738">
        <v>3.2775000000000006E-2</v>
      </c>
      <c r="M1738" t="s">
        <v>139</v>
      </c>
    </row>
    <row r="1739" spans="1:13" x14ac:dyDescent="0.3">
      <c r="A1739" t="s">
        <v>66</v>
      </c>
      <c r="B1739">
        <v>1.9E-2</v>
      </c>
      <c r="C1739">
        <v>3.5400000000000001E-2</v>
      </c>
      <c r="D1739">
        <v>3.2300000000000002E-2</v>
      </c>
      <c r="E1739" t="s">
        <v>16</v>
      </c>
      <c r="F1739" t="s">
        <v>16</v>
      </c>
      <c r="G1739" t="s">
        <v>98</v>
      </c>
      <c r="H1739">
        <v>2020</v>
      </c>
      <c r="I1739">
        <v>0</v>
      </c>
      <c r="J1739">
        <v>0</v>
      </c>
      <c r="K1739">
        <v>0</v>
      </c>
      <c r="L1739">
        <v>0</v>
      </c>
      <c r="M1739" t="s">
        <v>131</v>
      </c>
    </row>
    <row r="1740" spans="1:13" x14ac:dyDescent="0.3">
      <c r="A1740" t="s">
        <v>66</v>
      </c>
      <c r="B1740">
        <v>1.9E-2</v>
      </c>
      <c r="C1740">
        <v>3.5400000000000001E-2</v>
      </c>
      <c r="D1740">
        <v>3.2300000000000002E-2</v>
      </c>
      <c r="E1740" t="s">
        <v>16</v>
      </c>
      <c r="F1740" t="s">
        <v>16</v>
      </c>
      <c r="G1740" t="s">
        <v>100</v>
      </c>
      <c r="H1740">
        <v>2020</v>
      </c>
      <c r="I1740">
        <v>0</v>
      </c>
      <c r="J1740">
        <v>0</v>
      </c>
      <c r="K1740">
        <v>0</v>
      </c>
      <c r="L1740">
        <v>0</v>
      </c>
      <c r="M1740" t="s">
        <v>132</v>
      </c>
    </row>
    <row r="1741" spans="1:13" x14ac:dyDescent="0.3">
      <c r="A1741" t="s">
        <v>66</v>
      </c>
      <c r="B1741">
        <v>1.9E-2</v>
      </c>
      <c r="C1741">
        <v>3.5400000000000001E-2</v>
      </c>
      <c r="D1741">
        <v>3.2300000000000002E-2</v>
      </c>
      <c r="E1741" t="s">
        <v>16</v>
      </c>
      <c r="F1741" t="s">
        <v>16</v>
      </c>
      <c r="G1741" t="s">
        <v>101</v>
      </c>
      <c r="H1741">
        <v>2020</v>
      </c>
      <c r="I1741">
        <v>1.37</v>
      </c>
      <c r="J1741">
        <v>4.8498000000000006E-2</v>
      </c>
      <c r="K1741">
        <v>2.6030000000000001E-2</v>
      </c>
      <c r="L1741">
        <v>2.2468000000000005E-2</v>
      </c>
      <c r="M1741" t="s">
        <v>133</v>
      </c>
    </row>
    <row r="1742" spans="1:13" x14ac:dyDescent="0.3">
      <c r="A1742" t="s">
        <v>66</v>
      </c>
      <c r="B1742">
        <v>1.9E-2</v>
      </c>
      <c r="C1742">
        <v>3.5400000000000001E-2</v>
      </c>
      <c r="D1742">
        <v>3.2300000000000002E-2</v>
      </c>
      <c r="E1742" t="s">
        <v>16</v>
      </c>
      <c r="F1742" t="s">
        <v>16</v>
      </c>
      <c r="G1742" t="s">
        <v>102</v>
      </c>
      <c r="H1742">
        <v>2020</v>
      </c>
      <c r="I1742">
        <v>0</v>
      </c>
      <c r="J1742">
        <v>0</v>
      </c>
      <c r="K1742">
        <v>0</v>
      </c>
      <c r="L1742">
        <v>0</v>
      </c>
      <c r="M1742" t="s">
        <v>134</v>
      </c>
    </row>
    <row r="1743" spans="1:13" x14ac:dyDescent="0.3">
      <c r="A1743" t="s">
        <v>66</v>
      </c>
      <c r="B1743">
        <v>1.9E-2</v>
      </c>
      <c r="C1743">
        <v>3.5400000000000001E-2</v>
      </c>
      <c r="D1743">
        <v>3.2300000000000002E-2</v>
      </c>
      <c r="E1743" t="s">
        <v>16</v>
      </c>
      <c r="F1743" t="s">
        <v>16</v>
      </c>
      <c r="G1743" t="s">
        <v>103</v>
      </c>
      <c r="H1743">
        <v>2020</v>
      </c>
      <c r="I1743">
        <v>0.1</v>
      </c>
      <c r="J1743">
        <v>3.5400000000000002E-3</v>
      </c>
      <c r="K1743">
        <v>1.9E-3</v>
      </c>
      <c r="L1743">
        <v>1.6400000000000002E-3</v>
      </c>
      <c r="M1743" t="s">
        <v>135</v>
      </c>
    </row>
    <row r="1744" spans="1:13" x14ac:dyDescent="0.3">
      <c r="A1744" t="s">
        <v>66</v>
      </c>
      <c r="B1744">
        <v>1.9E-2</v>
      </c>
      <c r="C1744">
        <v>3.5400000000000001E-2</v>
      </c>
      <c r="D1744">
        <v>3.2300000000000002E-2</v>
      </c>
      <c r="E1744" t="s">
        <v>16</v>
      </c>
      <c r="F1744" t="s">
        <v>16</v>
      </c>
      <c r="G1744" t="s">
        <v>104</v>
      </c>
      <c r="H1744">
        <v>2020</v>
      </c>
      <c r="I1744">
        <v>0.82</v>
      </c>
      <c r="J1744">
        <v>2.9027999999999998E-2</v>
      </c>
      <c r="K1744">
        <v>1.5579999999999998E-2</v>
      </c>
      <c r="L1744">
        <v>1.3448E-2</v>
      </c>
      <c r="M1744" t="s">
        <v>136</v>
      </c>
    </row>
    <row r="1745" spans="1:13" x14ac:dyDescent="0.3">
      <c r="A1745" t="s">
        <v>66</v>
      </c>
      <c r="B1745">
        <v>1.9E-2</v>
      </c>
      <c r="C1745">
        <v>3.5400000000000001E-2</v>
      </c>
      <c r="D1745">
        <v>3.2300000000000002E-2</v>
      </c>
      <c r="E1745" t="s">
        <v>16</v>
      </c>
      <c r="F1745" t="s">
        <v>16</v>
      </c>
      <c r="G1745" t="s">
        <v>105</v>
      </c>
      <c r="H1745">
        <v>2020</v>
      </c>
      <c r="I1745">
        <v>0.88</v>
      </c>
      <c r="J1745">
        <v>3.1152000000000003E-2</v>
      </c>
      <c r="K1745">
        <v>1.6719999999999999E-2</v>
      </c>
      <c r="L1745">
        <v>1.4432000000000004E-2</v>
      </c>
      <c r="M1745" t="s">
        <v>137</v>
      </c>
    </row>
    <row r="1746" spans="1:13" x14ac:dyDescent="0.3">
      <c r="A1746" t="s">
        <v>66</v>
      </c>
      <c r="B1746">
        <v>1.9E-2</v>
      </c>
      <c r="C1746">
        <v>3.5400000000000001E-2</v>
      </c>
      <c r="D1746">
        <v>3.2300000000000002E-2</v>
      </c>
      <c r="E1746" t="s">
        <v>16</v>
      </c>
      <c r="F1746" t="s">
        <v>16</v>
      </c>
      <c r="G1746" t="s">
        <v>106</v>
      </c>
      <c r="H1746">
        <v>2020</v>
      </c>
      <c r="I1746">
        <v>1.29</v>
      </c>
      <c r="J1746">
        <v>4.5666000000000005E-2</v>
      </c>
      <c r="K1746">
        <v>2.4510000000000001E-2</v>
      </c>
      <c r="L1746">
        <v>2.1156000000000005E-2</v>
      </c>
      <c r="M1746" t="s">
        <v>138</v>
      </c>
    </row>
    <row r="1747" spans="1:13" x14ac:dyDescent="0.3">
      <c r="A1747" t="s">
        <v>66</v>
      </c>
      <c r="B1747">
        <v>1.9E-2</v>
      </c>
      <c r="C1747">
        <v>3.5400000000000001E-2</v>
      </c>
      <c r="D1747">
        <v>3.2300000000000002E-2</v>
      </c>
      <c r="E1747" t="s">
        <v>16</v>
      </c>
      <c r="F1747" t="s">
        <v>16</v>
      </c>
      <c r="G1747" t="s">
        <v>107</v>
      </c>
      <c r="H1747">
        <v>2021</v>
      </c>
      <c r="I1747">
        <v>0</v>
      </c>
      <c r="J1747">
        <v>0</v>
      </c>
      <c r="K1747">
        <v>0</v>
      </c>
      <c r="L1747">
        <v>0</v>
      </c>
      <c r="M1747" t="s">
        <v>139</v>
      </c>
    </row>
    <row r="1748" spans="1:13" x14ac:dyDescent="0.3">
      <c r="A1748" t="s">
        <v>67</v>
      </c>
      <c r="B1748">
        <v>10.053900000000001</v>
      </c>
      <c r="C1748">
        <v>17.796199999999999</v>
      </c>
      <c r="D1748">
        <v>20.0245</v>
      </c>
      <c r="E1748" t="s">
        <v>112</v>
      </c>
      <c r="F1748" t="s">
        <v>112</v>
      </c>
      <c r="G1748" t="s">
        <v>98</v>
      </c>
      <c r="H1748">
        <v>2020</v>
      </c>
      <c r="I1748">
        <v>1.26</v>
      </c>
      <c r="J1748">
        <v>22.423211999999999</v>
      </c>
      <c r="K1748">
        <v>12.667914000000001</v>
      </c>
      <c r="L1748">
        <v>9.755297999999998</v>
      </c>
      <c r="M1748" t="s">
        <v>131</v>
      </c>
    </row>
    <row r="1749" spans="1:13" x14ac:dyDescent="0.3">
      <c r="A1749" t="s">
        <v>67</v>
      </c>
      <c r="B1749">
        <v>10.053900000000001</v>
      </c>
      <c r="C1749">
        <v>17.796199999999999</v>
      </c>
      <c r="D1749">
        <v>20.0245</v>
      </c>
      <c r="E1749" t="s">
        <v>112</v>
      </c>
      <c r="F1749" t="s">
        <v>112</v>
      </c>
      <c r="G1749" t="s">
        <v>100</v>
      </c>
      <c r="H1749">
        <v>2020</v>
      </c>
      <c r="I1749">
        <v>3.65</v>
      </c>
      <c r="J1749">
        <v>64.956129999999987</v>
      </c>
      <c r="K1749">
        <v>36.696735000000004</v>
      </c>
      <c r="L1749">
        <v>28.259394999999984</v>
      </c>
      <c r="M1749" t="s">
        <v>132</v>
      </c>
    </row>
    <row r="1750" spans="1:13" x14ac:dyDescent="0.3">
      <c r="A1750" t="s">
        <v>67</v>
      </c>
      <c r="B1750">
        <v>10.053900000000001</v>
      </c>
      <c r="C1750">
        <v>17.796199999999999</v>
      </c>
      <c r="D1750">
        <v>20.0245</v>
      </c>
      <c r="E1750" t="s">
        <v>112</v>
      </c>
      <c r="F1750" t="s">
        <v>112</v>
      </c>
      <c r="G1750" t="s">
        <v>101</v>
      </c>
      <c r="H1750">
        <v>2020</v>
      </c>
      <c r="I1750">
        <v>1.59</v>
      </c>
      <c r="J1750">
        <v>28.295957999999999</v>
      </c>
      <c r="K1750">
        <v>15.985701000000002</v>
      </c>
      <c r="L1750">
        <v>12.310256999999996</v>
      </c>
      <c r="M1750" t="s">
        <v>133</v>
      </c>
    </row>
    <row r="1751" spans="1:13" x14ac:dyDescent="0.3">
      <c r="A1751" t="s">
        <v>67</v>
      </c>
      <c r="B1751">
        <v>10.053900000000001</v>
      </c>
      <c r="C1751">
        <v>17.796199999999999</v>
      </c>
      <c r="D1751">
        <v>20.0245</v>
      </c>
      <c r="E1751" t="s">
        <v>112</v>
      </c>
      <c r="F1751" t="s">
        <v>112</v>
      </c>
      <c r="G1751" t="s">
        <v>102</v>
      </c>
      <c r="H1751">
        <v>2020</v>
      </c>
      <c r="I1751">
        <v>0</v>
      </c>
      <c r="J1751">
        <v>0</v>
      </c>
      <c r="K1751">
        <v>0</v>
      </c>
      <c r="L1751">
        <v>0</v>
      </c>
      <c r="M1751" t="s">
        <v>134</v>
      </c>
    </row>
    <row r="1752" spans="1:13" x14ac:dyDescent="0.3">
      <c r="A1752" t="s">
        <v>67</v>
      </c>
      <c r="B1752">
        <v>10.053900000000001</v>
      </c>
      <c r="C1752">
        <v>17.796199999999999</v>
      </c>
      <c r="D1752">
        <v>20.0245</v>
      </c>
      <c r="E1752" t="s">
        <v>112</v>
      </c>
      <c r="F1752" t="s">
        <v>112</v>
      </c>
      <c r="G1752" t="s">
        <v>103</v>
      </c>
      <c r="H1752">
        <v>2020</v>
      </c>
      <c r="I1752">
        <v>0</v>
      </c>
      <c r="J1752">
        <v>0</v>
      </c>
      <c r="K1752">
        <v>0</v>
      </c>
      <c r="L1752">
        <v>0</v>
      </c>
      <c r="M1752" t="s">
        <v>135</v>
      </c>
    </row>
    <row r="1753" spans="1:13" x14ac:dyDescent="0.3">
      <c r="A1753" t="s">
        <v>67</v>
      </c>
      <c r="B1753">
        <v>10.053900000000001</v>
      </c>
      <c r="C1753">
        <v>17.796199999999999</v>
      </c>
      <c r="D1753">
        <v>20.0245</v>
      </c>
      <c r="E1753" t="s">
        <v>112</v>
      </c>
      <c r="F1753" t="s">
        <v>112</v>
      </c>
      <c r="G1753" t="s">
        <v>104</v>
      </c>
      <c r="H1753">
        <v>2020</v>
      </c>
      <c r="I1753">
        <v>4.91</v>
      </c>
      <c r="J1753">
        <v>87.379341999999994</v>
      </c>
      <c r="K1753">
        <v>49.364649000000007</v>
      </c>
      <c r="L1753">
        <v>38.014692999999987</v>
      </c>
      <c r="M1753" t="s">
        <v>136</v>
      </c>
    </row>
    <row r="1754" spans="1:13" x14ac:dyDescent="0.3">
      <c r="A1754" t="s">
        <v>67</v>
      </c>
      <c r="B1754">
        <v>10.053900000000001</v>
      </c>
      <c r="C1754">
        <v>17.796199999999999</v>
      </c>
      <c r="D1754">
        <v>20.0245</v>
      </c>
      <c r="E1754" t="s">
        <v>112</v>
      </c>
      <c r="F1754" t="s">
        <v>112</v>
      </c>
      <c r="G1754" t="s">
        <v>105</v>
      </c>
      <c r="H1754">
        <v>2020</v>
      </c>
      <c r="I1754">
        <v>3.14</v>
      </c>
      <c r="J1754">
        <v>55.880068000000001</v>
      </c>
      <c r="K1754">
        <v>31.569246000000003</v>
      </c>
      <c r="L1754">
        <v>24.310821999999998</v>
      </c>
      <c r="M1754" t="s">
        <v>137</v>
      </c>
    </row>
    <row r="1755" spans="1:13" x14ac:dyDescent="0.3">
      <c r="A1755" t="s">
        <v>67</v>
      </c>
      <c r="B1755">
        <v>10.053900000000001</v>
      </c>
      <c r="C1755">
        <v>17.796199999999999</v>
      </c>
      <c r="D1755">
        <v>20.0245</v>
      </c>
      <c r="E1755" t="s">
        <v>112</v>
      </c>
      <c r="F1755" t="s">
        <v>112</v>
      </c>
      <c r="G1755" t="s">
        <v>106</v>
      </c>
      <c r="H1755">
        <v>2020</v>
      </c>
      <c r="I1755">
        <v>2.02</v>
      </c>
      <c r="J1755">
        <v>35.948324</v>
      </c>
      <c r="K1755">
        <v>20.308878</v>
      </c>
      <c r="L1755">
        <v>15.639446</v>
      </c>
      <c r="M1755" t="s">
        <v>138</v>
      </c>
    </row>
    <row r="1756" spans="1:13" x14ac:dyDescent="0.3">
      <c r="A1756" t="s">
        <v>67</v>
      </c>
      <c r="B1756">
        <v>10.053900000000001</v>
      </c>
      <c r="C1756">
        <v>17.796199999999999</v>
      </c>
      <c r="D1756">
        <v>20.0245</v>
      </c>
      <c r="E1756" t="s">
        <v>112</v>
      </c>
      <c r="F1756" t="s">
        <v>112</v>
      </c>
      <c r="G1756" t="s">
        <v>107</v>
      </c>
      <c r="H1756">
        <v>2021</v>
      </c>
      <c r="I1756">
        <v>1.53</v>
      </c>
      <c r="J1756">
        <v>27.228185999999997</v>
      </c>
      <c r="K1756">
        <v>15.382467000000002</v>
      </c>
      <c r="L1756">
        <v>11.845718999999995</v>
      </c>
      <c r="M1756" t="s">
        <v>139</v>
      </c>
    </row>
    <row r="1757" spans="1:13" x14ac:dyDescent="0.3">
      <c r="A1757" t="s">
        <v>67</v>
      </c>
      <c r="B1757">
        <v>10.4496</v>
      </c>
      <c r="C1757">
        <v>13.1004</v>
      </c>
      <c r="D1757">
        <v>14.246499999999999</v>
      </c>
      <c r="E1757" t="s">
        <v>116</v>
      </c>
      <c r="F1757" t="s">
        <v>116</v>
      </c>
      <c r="G1757" t="s">
        <v>98</v>
      </c>
      <c r="H1757">
        <v>2020</v>
      </c>
      <c r="I1757">
        <v>1.17</v>
      </c>
      <c r="J1757">
        <v>15.327468</v>
      </c>
      <c r="K1757">
        <v>12.226032</v>
      </c>
      <c r="L1757">
        <v>3.1014359999999996</v>
      </c>
      <c r="M1757" t="s">
        <v>131</v>
      </c>
    </row>
    <row r="1758" spans="1:13" x14ac:dyDescent="0.3">
      <c r="A1758" t="s">
        <v>67</v>
      </c>
      <c r="B1758">
        <v>10.4496</v>
      </c>
      <c r="C1758">
        <v>13.1004</v>
      </c>
      <c r="D1758">
        <v>14.246499999999999</v>
      </c>
      <c r="E1758" t="s">
        <v>116</v>
      </c>
      <c r="F1758" t="s">
        <v>116</v>
      </c>
      <c r="G1758" t="s">
        <v>100</v>
      </c>
      <c r="H1758">
        <v>2020</v>
      </c>
      <c r="I1758">
        <v>0.77</v>
      </c>
      <c r="J1758">
        <v>10.087308</v>
      </c>
      <c r="K1758">
        <v>8.0461919999999996</v>
      </c>
      <c r="L1758">
        <v>2.0411160000000006</v>
      </c>
      <c r="M1758" t="s">
        <v>132</v>
      </c>
    </row>
    <row r="1759" spans="1:13" x14ac:dyDescent="0.3">
      <c r="A1759" t="s">
        <v>67</v>
      </c>
      <c r="B1759">
        <v>10.4496</v>
      </c>
      <c r="C1759">
        <v>13.1004</v>
      </c>
      <c r="D1759">
        <v>14.246499999999999</v>
      </c>
      <c r="E1759" t="s">
        <v>116</v>
      </c>
      <c r="F1759" t="s">
        <v>116</v>
      </c>
      <c r="G1759" t="s">
        <v>101</v>
      </c>
      <c r="H1759">
        <v>2020</v>
      </c>
      <c r="I1759">
        <v>7.0000000000000007E-2</v>
      </c>
      <c r="J1759">
        <v>0.91702800000000018</v>
      </c>
      <c r="K1759">
        <v>0.73147200000000012</v>
      </c>
      <c r="L1759">
        <v>0.18555600000000005</v>
      </c>
      <c r="M1759" t="s">
        <v>133</v>
      </c>
    </row>
    <row r="1760" spans="1:13" x14ac:dyDescent="0.3">
      <c r="A1760" t="s">
        <v>67</v>
      </c>
      <c r="B1760">
        <v>10.4496</v>
      </c>
      <c r="C1760">
        <v>13.1004</v>
      </c>
      <c r="D1760">
        <v>14.246499999999999</v>
      </c>
      <c r="E1760" t="s">
        <v>116</v>
      </c>
      <c r="F1760" t="s">
        <v>116</v>
      </c>
      <c r="G1760" t="s">
        <v>102</v>
      </c>
      <c r="H1760">
        <v>2020</v>
      </c>
      <c r="I1760">
        <v>0.13</v>
      </c>
      <c r="J1760">
        <v>1.7030520000000002</v>
      </c>
      <c r="K1760">
        <v>1.3584480000000001</v>
      </c>
      <c r="L1760">
        <v>0.34460400000000013</v>
      </c>
      <c r="M1760" t="s">
        <v>134</v>
      </c>
    </row>
    <row r="1761" spans="1:13" x14ac:dyDescent="0.3">
      <c r="A1761" t="s">
        <v>67</v>
      </c>
      <c r="B1761">
        <v>10.4496</v>
      </c>
      <c r="C1761">
        <v>13.1004</v>
      </c>
      <c r="D1761">
        <v>14.246499999999999</v>
      </c>
      <c r="E1761" t="s">
        <v>116</v>
      </c>
      <c r="F1761" t="s">
        <v>116</v>
      </c>
      <c r="G1761" t="s">
        <v>103</v>
      </c>
      <c r="H1761">
        <v>2020</v>
      </c>
      <c r="I1761">
        <v>1.89</v>
      </c>
      <c r="J1761">
        <v>24.759755999999999</v>
      </c>
      <c r="K1761">
        <v>19.749744</v>
      </c>
      <c r="L1761">
        <v>5.0100119999999997</v>
      </c>
      <c r="M1761" t="s">
        <v>135</v>
      </c>
    </row>
    <row r="1762" spans="1:13" x14ac:dyDescent="0.3">
      <c r="A1762" t="s">
        <v>67</v>
      </c>
      <c r="B1762">
        <v>10.4496</v>
      </c>
      <c r="C1762">
        <v>13.1004</v>
      </c>
      <c r="D1762">
        <v>14.246499999999999</v>
      </c>
      <c r="E1762" t="s">
        <v>116</v>
      </c>
      <c r="F1762" t="s">
        <v>116</v>
      </c>
      <c r="G1762" t="s">
        <v>104</v>
      </c>
      <c r="H1762">
        <v>2020</v>
      </c>
      <c r="I1762">
        <v>2.3199999999999998</v>
      </c>
      <c r="J1762">
        <v>30.392927999999998</v>
      </c>
      <c r="K1762">
        <v>24.243071999999998</v>
      </c>
      <c r="L1762">
        <v>6.1498559999999998</v>
      </c>
      <c r="M1762" t="s">
        <v>136</v>
      </c>
    </row>
    <row r="1763" spans="1:13" x14ac:dyDescent="0.3">
      <c r="A1763" t="s">
        <v>67</v>
      </c>
      <c r="B1763">
        <v>10.4496</v>
      </c>
      <c r="C1763">
        <v>13.1004</v>
      </c>
      <c r="D1763">
        <v>14.246499999999999</v>
      </c>
      <c r="E1763" t="s">
        <v>116</v>
      </c>
      <c r="F1763" t="s">
        <v>116</v>
      </c>
      <c r="G1763" t="s">
        <v>105</v>
      </c>
      <c r="H1763">
        <v>2020</v>
      </c>
      <c r="I1763">
        <v>3.8</v>
      </c>
      <c r="J1763">
        <v>49.78152</v>
      </c>
      <c r="K1763">
        <v>39.708480000000002</v>
      </c>
      <c r="L1763">
        <v>10.073039999999999</v>
      </c>
      <c r="M1763" t="s">
        <v>137</v>
      </c>
    </row>
    <row r="1764" spans="1:13" x14ac:dyDescent="0.3">
      <c r="A1764" t="s">
        <v>67</v>
      </c>
      <c r="B1764">
        <v>10.4496</v>
      </c>
      <c r="C1764">
        <v>13.1004</v>
      </c>
      <c r="D1764">
        <v>14.246499999999999</v>
      </c>
      <c r="E1764" t="s">
        <v>116</v>
      </c>
      <c r="F1764" t="s">
        <v>116</v>
      </c>
      <c r="G1764" t="s">
        <v>106</v>
      </c>
      <c r="H1764">
        <v>2020</v>
      </c>
      <c r="I1764">
        <v>4.2699999999999996</v>
      </c>
      <c r="J1764">
        <v>55.938707999999998</v>
      </c>
      <c r="K1764">
        <v>44.619791999999997</v>
      </c>
      <c r="L1764">
        <v>11.318916000000002</v>
      </c>
      <c r="M1764" t="s">
        <v>138</v>
      </c>
    </row>
    <row r="1765" spans="1:13" x14ac:dyDescent="0.3">
      <c r="A1765" t="s">
        <v>67</v>
      </c>
      <c r="B1765">
        <v>10.4496</v>
      </c>
      <c r="C1765">
        <v>13.1004</v>
      </c>
      <c r="D1765">
        <v>14.246499999999999</v>
      </c>
      <c r="E1765" t="s">
        <v>116</v>
      </c>
      <c r="F1765" t="s">
        <v>116</v>
      </c>
      <c r="G1765" t="s">
        <v>107</v>
      </c>
      <c r="H1765">
        <v>2021</v>
      </c>
      <c r="I1765">
        <v>4.01</v>
      </c>
      <c r="J1765">
        <v>52.532603999999999</v>
      </c>
      <c r="K1765">
        <v>41.902895999999998</v>
      </c>
      <c r="L1765">
        <v>10.629708000000001</v>
      </c>
      <c r="M1765" t="s">
        <v>139</v>
      </c>
    </row>
    <row r="1766" spans="1:13" x14ac:dyDescent="0.3">
      <c r="A1766" t="s">
        <v>67</v>
      </c>
      <c r="B1766">
        <v>8.1913999999999998</v>
      </c>
      <c r="C1766">
        <v>14.124499999999999</v>
      </c>
      <c r="D1766">
        <v>14.3695</v>
      </c>
      <c r="E1766" t="s">
        <v>16</v>
      </c>
      <c r="F1766" t="s">
        <v>16</v>
      </c>
      <c r="G1766" t="s">
        <v>98</v>
      </c>
      <c r="H1766">
        <v>2020</v>
      </c>
      <c r="I1766">
        <v>12.93</v>
      </c>
      <c r="J1766">
        <v>182.629785</v>
      </c>
      <c r="K1766">
        <v>105.91480199999999</v>
      </c>
      <c r="L1766">
        <v>76.714983000000004</v>
      </c>
      <c r="M1766" t="s">
        <v>131</v>
      </c>
    </row>
    <row r="1767" spans="1:13" x14ac:dyDescent="0.3">
      <c r="A1767" t="s">
        <v>67</v>
      </c>
      <c r="B1767">
        <v>8.1913999999999998</v>
      </c>
      <c r="C1767">
        <v>14.124499999999999</v>
      </c>
      <c r="D1767">
        <v>14.3695</v>
      </c>
      <c r="E1767" t="s">
        <v>16</v>
      </c>
      <c r="F1767" t="s">
        <v>16</v>
      </c>
      <c r="G1767" t="s">
        <v>100</v>
      </c>
      <c r="H1767">
        <v>2020</v>
      </c>
      <c r="I1767">
        <v>7.51</v>
      </c>
      <c r="J1767">
        <v>106.07499499999999</v>
      </c>
      <c r="K1767">
        <v>61.517413999999995</v>
      </c>
      <c r="L1767">
        <v>44.557580999999992</v>
      </c>
      <c r="M1767" t="s">
        <v>132</v>
      </c>
    </row>
    <row r="1768" spans="1:13" x14ac:dyDescent="0.3">
      <c r="A1768" t="s">
        <v>67</v>
      </c>
      <c r="B1768">
        <v>8.1913999999999998</v>
      </c>
      <c r="C1768">
        <v>14.124499999999999</v>
      </c>
      <c r="D1768">
        <v>14.3695</v>
      </c>
      <c r="E1768" t="s">
        <v>16</v>
      </c>
      <c r="F1768" t="s">
        <v>16</v>
      </c>
      <c r="G1768" t="s">
        <v>101</v>
      </c>
      <c r="H1768">
        <v>2020</v>
      </c>
      <c r="I1768">
        <v>2.82</v>
      </c>
      <c r="J1768">
        <v>39.831089999999996</v>
      </c>
      <c r="K1768">
        <v>23.099747999999998</v>
      </c>
      <c r="L1768">
        <v>16.731341999999998</v>
      </c>
      <c r="M1768" t="s">
        <v>133</v>
      </c>
    </row>
    <row r="1769" spans="1:13" x14ac:dyDescent="0.3">
      <c r="A1769" t="s">
        <v>67</v>
      </c>
      <c r="B1769">
        <v>8.1913999999999998</v>
      </c>
      <c r="C1769">
        <v>14.124499999999999</v>
      </c>
      <c r="D1769">
        <v>14.3695</v>
      </c>
      <c r="E1769" t="s">
        <v>16</v>
      </c>
      <c r="F1769" t="s">
        <v>16</v>
      </c>
      <c r="G1769" t="s">
        <v>102</v>
      </c>
      <c r="H1769">
        <v>2020</v>
      </c>
      <c r="I1769">
        <v>0</v>
      </c>
      <c r="J1769">
        <v>0</v>
      </c>
      <c r="K1769">
        <v>0</v>
      </c>
      <c r="L1769">
        <v>0</v>
      </c>
      <c r="M1769" t="s">
        <v>134</v>
      </c>
    </row>
    <row r="1770" spans="1:13" x14ac:dyDescent="0.3">
      <c r="A1770" t="s">
        <v>67</v>
      </c>
      <c r="B1770">
        <v>8.1913999999999998</v>
      </c>
      <c r="C1770">
        <v>14.124499999999999</v>
      </c>
      <c r="D1770">
        <v>14.3695</v>
      </c>
      <c r="E1770" t="s">
        <v>16</v>
      </c>
      <c r="F1770" t="s">
        <v>16</v>
      </c>
      <c r="G1770" t="s">
        <v>103</v>
      </c>
      <c r="H1770">
        <v>2020</v>
      </c>
      <c r="I1770">
        <v>0</v>
      </c>
      <c r="J1770">
        <v>0</v>
      </c>
      <c r="K1770">
        <v>0</v>
      </c>
      <c r="L1770">
        <v>0</v>
      </c>
      <c r="M1770" t="s">
        <v>135</v>
      </c>
    </row>
    <row r="1771" spans="1:13" x14ac:dyDescent="0.3">
      <c r="A1771" t="s">
        <v>67</v>
      </c>
      <c r="B1771">
        <v>8.1913999999999998</v>
      </c>
      <c r="C1771">
        <v>14.124499999999999</v>
      </c>
      <c r="D1771">
        <v>14.3695</v>
      </c>
      <c r="E1771" t="s">
        <v>16</v>
      </c>
      <c r="F1771" t="s">
        <v>16</v>
      </c>
      <c r="G1771" t="s">
        <v>104</v>
      </c>
      <c r="H1771">
        <v>2020</v>
      </c>
      <c r="I1771">
        <v>0.13</v>
      </c>
      <c r="J1771">
        <v>1.836185</v>
      </c>
      <c r="K1771">
        <v>1.0648820000000001</v>
      </c>
      <c r="L1771">
        <v>0.77130299999999985</v>
      </c>
      <c r="M1771" t="s">
        <v>136</v>
      </c>
    </row>
    <row r="1772" spans="1:13" x14ac:dyDescent="0.3">
      <c r="A1772" t="s">
        <v>67</v>
      </c>
      <c r="B1772">
        <v>8.1913999999999998</v>
      </c>
      <c r="C1772">
        <v>14.124499999999999</v>
      </c>
      <c r="D1772">
        <v>14.3695</v>
      </c>
      <c r="E1772" t="s">
        <v>16</v>
      </c>
      <c r="F1772" t="s">
        <v>16</v>
      </c>
      <c r="G1772" t="s">
        <v>105</v>
      </c>
      <c r="H1772">
        <v>2020</v>
      </c>
      <c r="I1772">
        <v>0</v>
      </c>
      <c r="J1772">
        <v>0</v>
      </c>
      <c r="K1772">
        <v>0</v>
      </c>
      <c r="L1772">
        <v>0</v>
      </c>
      <c r="M1772" t="s">
        <v>137</v>
      </c>
    </row>
    <row r="1773" spans="1:13" x14ac:dyDescent="0.3">
      <c r="A1773" t="s">
        <v>67</v>
      </c>
      <c r="B1773">
        <v>8.1913999999999998</v>
      </c>
      <c r="C1773">
        <v>14.124499999999999</v>
      </c>
      <c r="D1773">
        <v>14.3695</v>
      </c>
      <c r="E1773" t="s">
        <v>16</v>
      </c>
      <c r="F1773" t="s">
        <v>16</v>
      </c>
      <c r="G1773" t="s">
        <v>106</v>
      </c>
      <c r="H1773">
        <v>2020</v>
      </c>
      <c r="I1773">
        <v>7.26</v>
      </c>
      <c r="J1773">
        <v>102.54387</v>
      </c>
      <c r="K1773">
        <v>59.469563999999998</v>
      </c>
      <c r="L1773">
        <v>43.074306</v>
      </c>
      <c r="M1773" t="s">
        <v>138</v>
      </c>
    </row>
    <row r="1774" spans="1:13" x14ac:dyDescent="0.3">
      <c r="A1774" t="s">
        <v>67</v>
      </c>
      <c r="B1774">
        <v>8.1913999999999998</v>
      </c>
      <c r="C1774">
        <v>14.124499999999999</v>
      </c>
      <c r="D1774">
        <v>14.3695</v>
      </c>
      <c r="E1774" t="s">
        <v>16</v>
      </c>
      <c r="F1774" t="s">
        <v>16</v>
      </c>
      <c r="G1774" t="s">
        <v>107</v>
      </c>
      <c r="H1774">
        <v>2021</v>
      </c>
      <c r="I1774">
        <v>16.95</v>
      </c>
      <c r="J1774">
        <v>239.41027499999998</v>
      </c>
      <c r="K1774">
        <v>138.84422999999998</v>
      </c>
      <c r="L1774">
        <v>100.566045</v>
      </c>
      <c r="M1774" t="s">
        <v>139</v>
      </c>
    </row>
    <row r="1775" spans="1:13" x14ac:dyDescent="0.3">
      <c r="A1775" t="s">
        <v>68</v>
      </c>
      <c r="B1775">
        <v>6.835</v>
      </c>
      <c r="C1775">
        <v>9.7081</v>
      </c>
      <c r="D1775">
        <v>9.2811000000000003</v>
      </c>
      <c r="E1775" t="s">
        <v>16</v>
      </c>
      <c r="F1775" t="s">
        <v>16</v>
      </c>
      <c r="G1775" t="s">
        <v>98</v>
      </c>
      <c r="H1775">
        <v>2020</v>
      </c>
      <c r="I1775">
        <v>0.49</v>
      </c>
      <c r="J1775">
        <v>4.7569689999999998</v>
      </c>
      <c r="K1775">
        <v>3.3491499999999998</v>
      </c>
      <c r="L1775">
        <v>1.4078189999999999</v>
      </c>
      <c r="M1775" t="s">
        <v>131</v>
      </c>
    </row>
    <row r="1776" spans="1:13" x14ac:dyDescent="0.3">
      <c r="A1776" t="s">
        <v>68</v>
      </c>
      <c r="B1776">
        <v>6.835</v>
      </c>
      <c r="C1776">
        <v>9.7081</v>
      </c>
      <c r="D1776">
        <v>9.2811000000000003</v>
      </c>
      <c r="E1776" t="s">
        <v>16</v>
      </c>
      <c r="F1776" t="s">
        <v>16</v>
      </c>
      <c r="G1776" t="s">
        <v>100</v>
      </c>
      <c r="H1776">
        <v>2020</v>
      </c>
      <c r="I1776">
        <v>1.58</v>
      </c>
      <c r="J1776">
        <v>15.338798000000001</v>
      </c>
      <c r="K1776">
        <v>10.799300000000001</v>
      </c>
      <c r="L1776">
        <v>4.539498</v>
      </c>
      <c r="M1776" t="s">
        <v>132</v>
      </c>
    </row>
    <row r="1777" spans="1:13" x14ac:dyDescent="0.3">
      <c r="A1777" t="s">
        <v>68</v>
      </c>
      <c r="B1777">
        <v>6.835</v>
      </c>
      <c r="C1777">
        <v>9.7081</v>
      </c>
      <c r="D1777">
        <v>9.2811000000000003</v>
      </c>
      <c r="E1777" t="s">
        <v>16</v>
      </c>
      <c r="F1777" t="s">
        <v>16</v>
      </c>
      <c r="G1777" t="s">
        <v>101</v>
      </c>
      <c r="H1777">
        <v>2020</v>
      </c>
      <c r="I1777">
        <v>0.18</v>
      </c>
      <c r="J1777">
        <v>1.747458</v>
      </c>
      <c r="K1777">
        <v>1.2302999999999999</v>
      </c>
      <c r="L1777">
        <v>0.51715800000000001</v>
      </c>
      <c r="M1777" t="s">
        <v>133</v>
      </c>
    </row>
    <row r="1778" spans="1:13" x14ac:dyDescent="0.3">
      <c r="A1778" t="s">
        <v>68</v>
      </c>
      <c r="B1778">
        <v>6.835</v>
      </c>
      <c r="C1778">
        <v>9.7081</v>
      </c>
      <c r="D1778">
        <v>9.2811000000000003</v>
      </c>
      <c r="E1778" t="s">
        <v>16</v>
      </c>
      <c r="F1778" t="s">
        <v>16</v>
      </c>
      <c r="G1778" t="s">
        <v>102</v>
      </c>
      <c r="H1778">
        <v>2020</v>
      </c>
      <c r="I1778">
        <v>0</v>
      </c>
      <c r="J1778">
        <v>0</v>
      </c>
      <c r="K1778">
        <v>0</v>
      </c>
      <c r="L1778">
        <v>0</v>
      </c>
      <c r="M1778" t="s">
        <v>134</v>
      </c>
    </row>
    <row r="1779" spans="1:13" x14ac:dyDescent="0.3">
      <c r="A1779" t="s">
        <v>68</v>
      </c>
      <c r="B1779">
        <v>6.835</v>
      </c>
      <c r="C1779">
        <v>9.7081</v>
      </c>
      <c r="D1779">
        <v>9.2811000000000003</v>
      </c>
      <c r="E1779" t="s">
        <v>16</v>
      </c>
      <c r="F1779" t="s">
        <v>16</v>
      </c>
      <c r="G1779" t="s">
        <v>103</v>
      </c>
      <c r="H1779">
        <v>2020</v>
      </c>
      <c r="I1779">
        <v>0</v>
      </c>
      <c r="J1779">
        <v>0</v>
      </c>
      <c r="K1779">
        <v>0</v>
      </c>
      <c r="L1779">
        <v>0</v>
      </c>
      <c r="M1779" t="s">
        <v>135</v>
      </c>
    </row>
    <row r="1780" spans="1:13" x14ac:dyDescent="0.3">
      <c r="A1780" t="s">
        <v>68</v>
      </c>
      <c r="B1780">
        <v>6.835</v>
      </c>
      <c r="C1780">
        <v>9.7081</v>
      </c>
      <c r="D1780">
        <v>9.2811000000000003</v>
      </c>
      <c r="E1780" t="s">
        <v>16</v>
      </c>
      <c r="F1780" t="s">
        <v>16</v>
      </c>
      <c r="G1780" t="s">
        <v>104</v>
      </c>
      <c r="H1780">
        <v>2020</v>
      </c>
      <c r="I1780">
        <v>0</v>
      </c>
      <c r="J1780">
        <v>0</v>
      </c>
      <c r="K1780">
        <v>0</v>
      </c>
      <c r="L1780">
        <v>0</v>
      </c>
      <c r="M1780" t="s">
        <v>136</v>
      </c>
    </row>
    <row r="1781" spans="1:13" x14ac:dyDescent="0.3">
      <c r="A1781" t="s">
        <v>68</v>
      </c>
      <c r="B1781">
        <v>6.835</v>
      </c>
      <c r="C1781">
        <v>9.7081</v>
      </c>
      <c r="D1781">
        <v>9.2811000000000003</v>
      </c>
      <c r="E1781" t="s">
        <v>16</v>
      </c>
      <c r="F1781" t="s">
        <v>16</v>
      </c>
      <c r="G1781" t="s">
        <v>105</v>
      </c>
      <c r="H1781">
        <v>2020</v>
      </c>
      <c r="I1781">
        <v>0</v>
      </c>
      <c r="J1781">
        <v>0</v>
      </c>
      <c r="K1781">
        <v>0</v>
      </c>
      <c r="L1781">
        <v>0</v>
      </c>
      <c r="M1781" t="s">
        <v>137</v>
      </c>
    </row>
    <row r="1782" spans="1:13" x14ac:dyDescent="0.3">
      <c r="A1782" t="s">
        <v>68</v>
      </c>
      <c r="B1782">
        <v>6.835</v>
      </c>
      <c r="C1782">
        <v>9.7081</v>
      </c>
      <c r="D1782">
        <v>9.2811000000000003</v>
      </c>
      <c r="E1782" t="s">
        <v>16</v>
      </c>
      <c r="F1782" t="s">
        <v>16</v>
      </c>
      <c r="G1782" t="s">
        <v>106</v>
      </c>
      <c r="H1782">
        <v>2020</v>
      </c>
      <c r="I1782">
        <v>0</v>
      </c>
      <c r="J1782">
        <v>0</v>
      </c>
      <c r="K1782">
        <v>0</v>
      </c>
      <c r="L1782">
        <v>0</v>
      </c>
      <c r="M1782" t="s">
        <v>138</v>
      </c>
    </row>
    <row r="1783" spans="1:13" x14ac:dyDescent="0.3">
      <c r="A1783" t="s">
        <v>68</v>
      </c>
      <c r="B1783">
        <v>6.835</v>
      </c>
      <c r="C1783">
        <v>9.7081</v>
      </c>
      <c r="D1783">
        <v>9.2811000000000003</v>
      </c>
      <c r="E1783" t="s">
        <v>16</v>
      </c>
      <c r="F1783" t="s">
        <v>16</v>
      </c>
      <c r="G1783" t="s">
        <v>107</v>
      </c>
      <c r="H1783">
        <v>2021</v>
      </c>
      <c r="I1783">
        <v>0</v>
      </c>
      <c r="J1783">
        <v>0</v>
      </c>
      <c r="K1783">
        <v>0</v>
      </c>
      <c r="L1783">
        <v>0</v>
      </c>
      <c r="M1783" t="s">
        <v>139</v>
      </c>
    </row>
    <row r="1784" spans="1:13" x14ac:dyDescent="0.3">
      <c r="A1784" t="s">
        <v>68</v>
      </c>
      <c r="B1784">
        <v>9.4083000000000006</v>
      </c>
      <c r="C1784">
        <v>13.825799999999999</v>
      </c>
      <c r="D1784">
        <v>0</v>
      </c>
      <c r="E1784" t="s">
        <v>115</v>
      </c>
      <c r="F1784" t="s">
        <v>115</v>
      </c>
      <c r="G1784" t="s">
        <v>98</v>
      </c>
      <c r="H1784">
        <v>2020</v>
      </c>
      <c r="I1784">
        <v>0.83</v>
      </c>
      <c r="J1784">
        <v>11.475413999999999</v>
      </c>
      <c r="K1784">
        <v>7.8088889999999997</v>
      </c>
      <c r="L1784">
        <v>3.6665249999999991</v>
      </c>
      <c r="M1784" t="s">
        <v>131</v>
      </c>
    </row>
    <row r="1785" spans="1:13" x14ac:dyDescent="0.3">
      <c r="A1785" t="s">
        <v>68</v>
      </c>
      <c r="B1785">
        <v>9.4083000000000006</v>
      </c>
      <c r="C1785">
        <v>13.825799999999999</v>
      </c>
      <c r="D1785">
        <v>0</v>
      </c>
      <c r="E1785" t="s">
        <v>115</v>
      </c>
      <c r="F1785" t="s">
        <v>115</v>
      </c>
      <c r="G1785" t="s">
        <v>100</v>
      </c>
      <c r="H1785">
        <v>2020</v>
      </c>
      <c r="I1785">
        <v>0</v>
      </c>
      <c r="J1785">
        <v>0</v>
      </c>
      <c r="K1785">
        <v>0</v>
      </c>
      <c r="L1785">
        <v>0</v>
      </c>
      <c r="M1785" t="s">
        <v>132</v>
      </c>
    </row>
    <row r="1786" spans="1:13" x14ac:dyDescent="0.3">
      <c r="A1786" t="s">
        <v>68</v>
      </c>
      <c r="B1786">
        <v>9.4083000000000006</v>
      </c>
      <c r="C1786">
        <v>13.825799999999999</v>
      </c>
      <c r="D1786">
        <v>0</v>
      </c>
      <c r="E1786" t="s">
        <v>115</v>
      </c>
      <c r="F1786" t="s">
        <v>115</v>
      </c>
      <c r="G1786" t="s">
        <v>101</v>
      </c>
      <c r="H1786">
        <v>2020</v>
      </c>
      <c r="I1786">
        <v>0.42</v>
      </c>
      <c r="J1786">
        <v>5.8068359999999997</v>
      </c>
      <c r="K1786">
        <v>3.9514860000000001</v>
      </c>
      <c r="L1786">
        <v>1.8553499999999996</v>
      </c>
      <c r="M1786" t="s">
        <v>133</v>
      </c>
    </row>
    <row r="1787" spans="1:13" x14ac:dyDescent="0.3">
      <c r="A1787" t="s">
        <v>68</v>
      </c>
      <c r="B1787">
        <v>9.4083000000000006</v>
      </c>
      <c r="C1787">
        <v>13.825799999999999</v>
      </c>
      <c r="D1787">
        <v>0</v>
      </c>
      <c r="E1787" t="s">
        <v>115</v>
      </c>
      <c r="F1787" t="s">
        <v>115</v>
      </c>
      <c r="G1787" t="s">
        <v>102</v>
      </c>
      <c r="H1787">
        <v>2020</v>
      </c>
      <c r="I1787">
        <v>0</v>
      </c>
      <c r="J1787">
        <v>0</v>
      </c>
      <c r="K1787">
        <v>0</v>
      </c>
      <c r="L1787">
        <v>0</v>
      </c>
      <c r="M1787" t="s">
        <v>134</v>
      </c>
    </row>
    <row r="1788" spans="1:13" x14ac:dyDescent="0.3">
      <c r="A1788" t="s">
        <v>68</v>
      </c>
      <c r="B1788">
        <v>9.4083000000000006</v>
      </c>
      <c r="C1788">
        <v>13.825799999999999</v>
      </c>
      <c r="D1788">
        <v>0</v>
      </c>
      <c r="E1788" t="s">
        <v>115</v>
      </c>
      <c r="F1788" t="s">
        <v>115</v>
      </c>
      <c r="G1788" t="s">
        <v>103</v>
      </c>
      <c r="H1788">
        <v>2020</v>
      </c>
      <c r="I1788">
        <v>0</v>
      </c>
      <c r="J1788">
        <v>0</v>
      </c>
      <c r="K1788">
        <v>0</v>
      </c>
      <c r="L1788">
        <v>0</v>
      </c>
      <c r="M1788" t="s">
        <v>135</v>
      </c>
    </row>
    <row r="1789" spans="1:13" x14ac:dyDescent="0.3">
      <c r="A1789" t="s">
        <v>68</v>
      </c>
      <c r="B1789">
        <v>9.4083000000000006</v>
      </c>
      <c r="C1789">
        <v>13.825799999999999</v>
      </c>
      <c r="D1789">
        <v>0</v>
      </c>
      <c r="E1789" t="s">
        <v>115</v>
      </c>
      <c r="F1789" t="s">
        <v>115</v>
      </c>
      <c r="G1789" t="s">
        <v>104</v>
      </c>
      <c r="H1789">
        <v>2020</v>
      </c>
      <c r="I1789">
        <v>1.23</v>
      </c>
      <c r="J1789">
        <v>17.005734</v>
      </c>
      <c r="K1789">
        <v>11.572209000000001</v>
      </c>
      <c r="L1789">
        <v>5.4335249999999995</v>
      </c>
      <c r="M1789" t="s">
        <v>136</v>
      </c>
    </row>
    <row r="1790" spans="1:13" x14ac:dyDescent="0.3">
      <c r="A1790" t="s">
        <v>68</v>
      </c>
      <c r="B1790">
        <v>9.4083000000000006</v>
      </c>
      <c r="C1790">
        <v>13.825799999999999</v>
      </c>
      <c r="D1790">
        <v>0</v>
      </c>
      <c r="E1790" t="s">
        <v>115</v>
      </c>
      <c r="F1790" t="s">
        <v>115</v>
      </c>
      <c r="G1790" t="s">
        <v>105</v>
      </c>
      <c r="H1790">
        <v>2020</v>
      </c>
      <c r="I1790">
        <v>2.88</v>
      </c>
      <c r="J1790">
        <v>39.818303999999998</v>
      </c>
      <c r="K1790">
        <v>27.095904000000001</v>
      </c>
      <c r="L1790">
        <v>12.722399999999997</v>
      </c>
      <c r="M1790" t="s">
        <v>137</v>
      </c>
    </row>
    <row r="1791" spans="1:13" x14ac:dyDescent="0.3">
      <c r="A1791" t="s">
        <v>68</v>
      </c>
      <c r="B1791">
        <v>9.4083000000000006</v>
      </c>
      <c r="C1791">
        <v>13.825799999999999</v>
      </c>
      <c r="D1791">
        <v>0</v>
      </c>
      <c r="E1791" t="s">
        <v>115</v>
      </c>
      <c r="F1791" t="s">
        <v>115</v>
      </c>
      <c r="G1791" t="s">
        <v>106</v>
      </c>
      <c r="H1791">
        <v>2020</v>
      </c>
      <c r="I1791">
        <v>0.76</v>
      </c>
      <c r="J1791">
        <v>10.507607999999999</v>
      </c>
      <c r="K1791">
        <v>7.1503080000000008</v>
      </c>
      <c r="L1791">
        <v>3.3572999999999986</v>
      </c>
      <c r="M1791" t="s">
        <v>138</v>
      </c>
    </row>
    <row r="1792" spans="1:13" x14ac:dyDescent="0.3">
      <c r="A1792" t="s">
        <v>68</v>
      </c>
      <c r="B1792">
        <v>9.4083000000000006</v>
      </c>
      <c r="C1792">
        <v>13.825799999999999</v>
      </c>
      <c r="D1792">
        <v>0</v>
      </c>
      <c r="E1792" t="s">
        <v>115</v>
      </c>
      <c r="F1792" t="s">
        <v>115</v>
      </c>
      <c r="G1792" t="s">
        <v>107</v>
      </c>
      <c r="H1792">
        <v>2021</v>
      </c>
      <c r="I1792">
        <v>0.22</v>
      </c>
      <c r="J1792">
        <v>3.0416759999999998</v>
      </c>
      <c r="K1792">
        <v>2.0698259999999999</v>
      </c>
      <c r="L1792">
        <v>0.97184999999999988</v>
      </c>
      <c r="M1792" t="s">
        <v>139</v>
      </c>
    </row>
    <row r="1793" spans="1:13" x14ac:dyDescent="0.3">
      <c r="A1793" t="s">
        <v>68</v>
      </c>
      <c r="B1793">
        <v>11.0868</v>
      </c>
      <c r="C1793">
        <v>16.8857</v>
      </c>
      <c r="D1793">
        <v>15.8033</v>
      </c>
      <c r="E1793" t="s">
        <v>15</v>
      </c>
      <c r="F1793" t="s">
        <v>15</v>
      </c>
      <c r="G1793" t="s">
        <v>98</v>
      </c>
      <c r="H1793">
        <v>2020</v>
      </c>
      <c r="I1793">
        <v>3.16</v>
      </c>
      <c r="J1793">
        <v>53.358812</v>
      </c>
      <c r="K1793">
        <v>35.034288000000004</v>
      </c>
      <c r="L1793">
        <v>18.324523999999997</v>
      </c>
      <c r="M1793" t="s">
        <v>131</v>
      </c>
    </row>
    <row r="1794" spans="1:13" x14ac:dyDescent="0.3">
      <c r="A1794" t="s">
        <v>68</v>
      </c>
      <c r="B1794">
        <v>11.0868</v>
      </c>
      <c r="C1794">
        <v>16.8857</v>
      </c>
      <c r="D1794">
        <v>15.8033</v>
      </c>
      <c r="E1794" t="s">
        <v>15</v>
      </c>
      <c r="F1794" t="s">
        <v>15</v>
      </c>
      <c r="G1794" t="s">
        <v>100</v>
      </c>
      <c r="H1794">
        <v>2020</v>
      </c>
      <c r="I1794">
        <v>0</v>
      </c>
      <c r="J1794">
        <v>0</v>
      </c>
      <c r="K1794">
        <v>0</v>
      </c>
      <c r="L1794">
        <v>0</v>
      </c>
      <c r="M1794" t="s">
        <v>132</v>
      </c>
    </row>
    <row r="1795" spans="1:13" x14ac:dyDescent="0.3">
      <c r="A1795" t="s">
        <v>68</v>
      </c>
      <c r="B1795">
        <v>11.0868</v>
      </c>
      <c r="C1795">
        <v>16.8857</v>
      </c>
      <c r="D1795">
        <v>15.8033</v>
      </c>
      <c r="E1795" t="s">
        <v>15</v>
      </c>
      <c r="F1795" t="s">
        <v>15</v>
      </c>
      <c r="G1795" t="s">
        <v>101</v>
      </c>
      <c r="H1795">
        <v>2020</v>
      </c>
      <c r="I1795">
        <v>1.76</v>
      </c>
      <c r="J1795">
        <v>29.718831999999999</v>
      </c>
      <c r="K1795">
        <v>19.512768000000001</v>
      </c>
      <c r="L1795">
        <v>10.206063999999998</v>
      </c>
      <c r="M1795" t="s">
        <v>133</v>
      </c>
    </row>
    <row r="1796" spans="1:13" x14ac:dyDescent="0.3">
      <c r="A1796" t="s">
        <v>68</v>
      </c>
      <c r="B1796">
        <v>11.0868</v>
      </c>
      <c r="C1796">
        <v>16.8857</v>
      </c>
      <c r="D1796">
        <v>15.8033</v>
      </c>
      <c r="E1796" t="s">
        <v>15</v>
      </c>
      <c r="F1796" t="s">
        <v>15</v>
      </c>
      <c r="G1796" t="s">
        <v>102</v>
      </c>
      <c r="H1796">
        <v>2020</v>
      </c>
      <c r="I1796">
        <v>0.69</v>
      </c>
      <c r="J1796">
        <v>11.651133</v>
      </c>
      <c r="K1796">
        <v>7.6498919999999995</v>
      </c>
      <c r="L1796">
        <v>4.0012410000000003</v>
      </c>
      <c r="M1796" t="s">
        <v>134</v>
      </c>
    </row>
    <row r="1797" spans="1:13" x14ac:dyDescent="0.3">
      <c r="A1797" t="s">
        <v>68</v>
      </c>
      <c r="B1797">
        <v>11.0868</v>
      </c>
      <c r="C1797">
        <v>16.8857</v>
      </c>
      <c r="D1797">
        <v>15.8033</v>
      </c>
      <c r="E1797" t="s">
        <v>15</v>
      </c>
      <c r="F1797" t="s">
        <v>15</v>
      </c>
      <c r="G1797" t="s">
        <v>103</v>
      </c>
      <c r="H1797">
        <v>2020</v>
      </c>
      <c r="I1797">
        <v>0</v>
      </c>
      <c r="J1797">
        <v>0</v>
      </c>
      <c r="K1797">
        <v>0</v>
      </c>
      <c r="L1797">
        <v>0</v>
      </c>
      <c r="M1797" t="s">
        <v>135</v>
      </c>
    </row>
    <row r="1798" spans="1:13" x14ac:dyDescent="0.3">
      <c r="A1798" t="s">
        <v>68</v>
      </c>
      <c r="B1798">
        <v>11.0868</v>
      </c>
      <c r="C1798">
        <v>16.8857</v>
      </c>
      <c r="D1798">
        <v>15.8033</v>
      </c>
      <c r="E1798" t="s">
        <v>15</v>
      </c>
      <c r="F1798" t="s">
        <v>15</v>
      </c>
      <c r="G1798" t="s">
        <v>104</v>
      </c>
      <c r="H1798">
        <v>2020</v>
      </c>
      <c r="I1798">
        <v>0</v>
      </c>
      <c r="J1798">
        <v>0</v>
      </c>
      <c r="K1798">
        <v>0</v>
      </c>
      <c r="L1798">
        <v>0</v>
      </c>
      <c r="M1798" t="s">
        <v>136</v>
      </c>
    </row>
    <row r="1799" spans="1:13" x14ac:dyDescent="0.3">
      <c r="A1799" t="s">
        <v>68</v>
      </c>
      <c r="B1799">
        <v>11.0868</v>
      </c>
      <c r="C1799">
        <v>16.8857</v>
      </c>
      <c r="D1799">
        <v>15.8033</v>
      </c>
      <c r="E1799" t="s">
        <v>15</v>
      </c>
      <c r="F1799" t="s">
        <v>15</v>
      </c>
      <c r="G1799" t="s">
        <v>105</v>
      </c>
      <c r="H1799">
        <v>2020</v>
      </c>
      <c r="I1799">
        <v>0</v>
      </c>
      <c r="J1799">
        <v>0</v>
      </c>
      <c r="K1799">
        <v>0</v>
      </c>
      <c r="L1799">
        <v>0</v>
      </c>
      <c r="M1799" t="s">
        <v>137</v>
      </c>
    </row>
    <row r="1800" spans="1:13" x14ac:dyDescent="0.3">
      <c r="A1800" t="s">
        <v>68</v>
      </c>
      <c r="B1800">
        <v>11.0868</v>
      </c>
      <c r="C1800">
        <v>16.8857</v>
      </c>
      <c r="D1800">
        <v>15.8033</v>
      </c>
      <c r="E1800" t="s">
        <v>15</v>
      </c>
      <c r="F1800" t="s">
        <v>15</v>
      </c>
      <c r="G1800" t="s">
        <v>106</v>
      </c>
      <c r="H1800">
        <v>2020</v>
      </c>
      <c r="I1800">
        <v>1.06</v>
      </c>
      <c r="J1800">
        <v>17.898842000000002</v>
      </c>
      <c r="K1800">
        <v>11.752008</v>
      </c>
      <c r="L1800">
        <v>6.1468340000000019</v>
      </c>
      <c r="M1800" t="s">
        <v>138</v>
      </c>
    </row>
    <row r="1801" spans="1:13" x14ac:dyDescent="0.3">
      <c r="A1801" t="s">
        <v>68</v>
      </c>
      <c r="B1801">
        <v>11.0868</v>
      </c>
      <c r="C1801">
        <v>16.8857</v>
      </c>
      <c r="D1801">
        <v>15.8033</v>
      </c>
      <c r="E1801" t="s">
        <v>15</v>
      </c>
      <c r="F1801" t="s">
        <v>15</v>
      </c>
      <c r="G1801" t="s">
        <v>107</v>
      </c>
      <c r="H1801">
        <v>2021</v>
      </c>
      <c r="I1801">
        <v>0</v>
      </c>
      <c r="J1801">
        <v>0</v>
      </c>
      <c r="K1801">
        <v>0</v>
      </c>
      <c r="L1801">
        <v>0</v>
      </c>
      <c r="M1801" t="s">
        <v>139</v>
      </c>
    </row>
    <row r="1802" spans="1:13" x14ac:dyDescent="0.3">
      <c r="A1802" t="s">
        <v>68</v>
      </c>
      <c r="B1802">
        <v>12.218400000000001</v>
      </c>
      <c r="C1802">
        <v>22.403300000000002</v>
      </c>
      <c r="D1802">
        <v>20.182500000000001</v>
      </c>
      <c r="E1802" t="s">
        <v>116</v>
      </c>
      <c r="F1802" t="s">
        <v>116</v>
      </c>
      <c r="G1802" t="s">
        <v>98</v>
      </c>
      <c r="H1802">
        <v>2020</v>
      </c>
      <c r="I1802">
        <v>2.58</v>
      </c>
      <c r="J1802">
        <v>57.800514000000007</v>
      </c>
      <c r="K1802">
        <v>31.523472000000002</v>
      </c>
      <c r="L1802">
        <v>26.277042000000005</v>
      </c>
      <c r="M1802" t="s">
        <v>131</v>
      </c>
    </row>
    <row r="1803" spans="1:13" x14ac:dyDescent="0.3">
      <c r="A1803" t="s">
        <v>68</v>
      </c>
      <c r="B1803">
        <v>12.218400000000001</v>
      </c>
      <c r="C1803">
        <v>22.403300000000002</v>
      </c>
      <c r="D1803">
        <v>20.182500000000001</v>
      </c>
      <c r="E1803" t="s">
        <v>116</v>
      </c>
      <c r="F1803" t="s">
        <v>116</v>
      </c>
      <c r="G1803" t="s">
        <v>100</v>
      </c>
      <c r="H1803">
        <v>2020</v>
      </c>
      <c r="I1803">
        <v>0</v>
      </c>
      <c r="J1803">
        <v>0</v>
      </c>
      <c r="K1803">
        <v>0</v>
      </c>
      <c r="L1803">
        <v>0</v>
      </c>
      <c r="M1803" t="s">
        <v>132</v>
      </c>
    </row>
    <row r="1804" spans="1:13" x14ac:dyDescent="0.3">
      <c r="A1804" t="s">
        <v>68</v>
      </c>
      <c r="B1804">
        <v>12.218400000000001</v>
      </c>
      <c r="C1804">
        <v>22.403300000000002</v>
      </c>
      <c r="D1804">
        <v>20.182500000000001</v>
      </c>
      <c r="E1804" t="s">
        <v>116</v>
      </c>
      <c r="F1804" t="s">
        <v>116</v>
      </c>
      <c r="G1804" t="s">
        <v>101</v>
      </c>
      <c r="H1804">
        <v>2020</v>
      </c>
      <c r="I1804">
        <v>0.68</v>
      </c>
      <c r="J1804">
        <v>15.234244000000002</v>
      </c>
      <c r="K1804">
        <v>8.3085120000000003</v>
      </c>
      <c r="L1804">
        <v>6.9257320000000018</v>
      </c>
      <c r="M1804" t="s">
        <v>133</v>
      </c>
    </row>
    <row r="1805" spans="1:13" x14ac:dyDescent="0.3">
      <c r="A1805" t="s">
        <v>68</v>
      </c>
      <c r="B1805">
        <v>12.218400000000001</v>
      </c>
      <c r="C1805">
        <v>22.403300000000002</v>
      </c>
      <c r="D1805">
        <v>20.182500000000001</v>
      </c>
      <c r="E1805" t="s">
        <v>116</v>
      </c>
      <c r="F1805" t="s">
        <v>116</v>
      </c>
      <c r="G1805" t="s">
        <v>102</v>
      </c>
      <c r="H1805">
        <v>2020</v>
      </c>
      <c r="I1805">
        <v>0</v>
      </c>
      <c r="J1805">
        <v>0</v>
      </c>
      <c r="K1805">
        <v>0</v>
      </c>
      <c r="L1805">
        <v>0</v>
      </c>
      <c r="M1805" t="s">
        <v>134</v>
      </c>
    </row>
    <row r="1806" spans="1:13" x14ac:dyDescent="0.3">
      <c r="A1806" t="s">
        <v>68</v>
      </c>
      <c r="B1806">
        <v>12.218400000000001</v>
      </c>
      <c r="C1806">
        <v>22.403300000000002</v>
      </c>
      <c r="D1806">
        <v>20.182500000000001</v>
      </c>
      <c r="E1806" t="s">
        <v>116</v>
      </c>
      <c r="F1806" t="s">
        <v>116</v>
      </c>
      <c r="G1806" t="s">
        <v>103</v>
      </c>
      <c r="H1806">
        <v>2020</v>
      </c>
      <c r="I1806">
        <v>2.95</v>
      </c>
      <c r="J1806">
        <v>66.089735000000005</v>
      </c>
      <c r="K1806">
        <v>36.044280000000008</v>
      </c>
      <c r="L1806">
        <v>30.045454999999997</v>
      </c>
      <c r="M1806" t="s">
        <v>135</v>
      </c>
    </row>
    <row r="1807" spans="1:13" x14ac:dyDescent="0.3">
      <c r="A1807" t="s">
        <v>68</v>
      </c>
      <c r="B1807">
        <v>12.218400000000001</v>
      </c>
      <c r="C1807">
        <v>22.403300000000002</v>
      </c>
      <c r="D1807">
        <v>20.182500000000001</v>
      </c>
      <c r="E1807" t="s">
        <v>116</v>
      </c>
      <c r="F1807" t="s">
        <v>116</v>
      </c>
      <c r="G1807" t="s">
        <v>104</v>
      </c>
      <c r="H1807">
        <v>2020</v>
      </c>
      <c r="I1807">
        <v>0</v>
      </c>
      <c r="J1807">
        <v>0</v>
      </c>
      <c r="K1807">
        <v>0</v>
      </c>
      <c r="L1807">
        <v>0</v>
      </c>
      <c r="M1807" t="s">
        <v>136</v>
      </c>
    </row>
    <row r="1808" spans="1:13" x14ac:dyDescent="0.3">
      <c r="A1808" t="s">
        <v>68</v>
      </c>
      <c r="B1808">
        <v>12.218400000000001</v>
      </c>
      <c r="C1808">
        <v>22.403300000000002</v>
      </c>
      <c r="D1808">
        <v>20.182500000000001</v>
      </c>
      <c r="E1808" t="s">
        <v>116</v>
      </c>
      <c r="F1808" t="s">
        <v>116</v>
      </c>
      <c r="G1808" t="s">
        <v>105</v>
      </c>
      <c r="H1808">
        <v>2020</v>
      </c>
      <c r="I1808">
        <v>0.3</v>
      </c>
      <c r="J1808">
        <v>6.7209900000000005</v>
      </c>
      <c r="K1808">
        <v>3.6655199999999999</v>
      </c>
      <c r="L1808">
        <v>3.0554700000000006</v>
      </c>
      <c r="M1808" t="s">
        <v>137</v>
      </c>
    </row>
    <row r="1809" spans="1:13" x14ac:dyDescent="0.3">
      <c r="A1809" t="s">
        <v>68</v>
      </c>
      <c r="B1809">
        <v>12.218400000000001</v>
      </c>
      <c r="C1809">
        <v>22.403300000000002</v>
      </c>
      <c r="D1809">
        <v>20.182500000000001</v>
      </c>
      <c r="E1809" t="s">
        <v>116</v>
      </c>
      <c r="F1809" t="s">
        <v>116</v>
      </c>
      <c r="G1809" t="s">
        <v>106</v>
      </c>
      <c r="H1809">
        <v>2020</v>
      </c>
      <c r="I1809">
        <v>3.19</v>
      </c>
      <c r="J1809">
        <v>71.466526999999999</v>
      </c>
      <c r="K1809">
        <v>38.976696000000004</v>
      </c>
      <c r="L1809">
        <v>32.489830999999995</v>
      </c>
      <c r="M1809" t="s">
        <v>138</v>
      </c>
    </row>
    <row r="1810" spans="1:13" x14ac:dyDescent="0.3">
      <c r="A1810" t="s">
        <v>68</v>
      </c>
      <c r="B1810">
        <v>12.218400000000001</v>
      </c>
      <c r="C1810">
        <v>22.403300000000002</v>
      </c>
      <c r="D1810">
        <v>20.182500000000001</v>
      </c>
      <c r="E1810" t="s">
        <v>116</v>
      </c>
      <c r="F1810" t="s">
        <v>116</v>
      </c>
      <c r="G1810" t="s">
        <v>107</v>
      </c>
      <c r="H1810">
        <v>2021</v>
      </c>
      <c r="I1810">
        <v>0.76</v>
      </c>
      <c r="J1810">
        <v>17.026508</v>
      </c>
      <c r="K1810">
        <v>9.2859840000000009</v>
      </c>
      <c r="L1810">
        <v>7.7405239999999988</v>
      </c>
      <c r="M1810" t="s">
        <v>139</v>
      </c>
    </row>
    <row r="1811" spans="1:13" x14ac:dyDescent="0.3">
      <c r="A1811" t="s">
        <v>68</v>
      </c>
      <c r="B1811">
        <v>10.095599999999999</v>
      </c>
      <c r="C1811">
        <v>17.843499999999999</v>
      </c>
      <c r="D1811">
        <v>19.3508</v>
      </c>
      <c r="E1811" t="s">
        <v>112</v>
      </c>
      <c r="F1811" t="s">
        <v>112</v>
      </c>
      <c r="G1811" t="s">
        <v>98</v>
      </c>
      <c r="H1811">
        <v>2020</v>
      </c>
      <c r="I1811">
        <v>0</v>
      </c>
      <c r="J1811">
        <v>0</v>
      </c>
      <c r="K1811">
        <v>0</v>
      </c>
      <c r="L1811">
        <v>0</v>
      </c>
      <c r="M1811" t="s">
        <v>131</v>
      </c>
    </row>
    <row r="1812" spans="1:13" x14ac:dyDescent="0.3">
      <c r="A1812" t="s">
        <v>68</v>
      </c>
      <c r="B1812">
        <v>10.095599999999999</v>
      </c>
      <c r="C1812">
        <v>17.843499999999999</v>
      </c>
      <c r="D1812">
        <v>19.3508</v>
      </c>
      <c r="E1812" t="s">
        <v>112</v>
      </c>
      <c r="F1812" t="s">
        <v>112</v>
      </c>
      <c r="G1812" t="s">
        <v>100</v>
      </c>
      <c r="H1812">
        <v>2020</v>
      </c>
      <c r="I1812">
        <v>4.7699999999999996</v>
      </c>
      <c r="J1812">
        <v>85.113494999999986</v>
      </c>
      <c r="K1812">
        <v>48.15601199999999</v>
      </c>
      <c r="L1812">
        <v>36.957482999999996</v>
      </c>
      <c r="M1812" t="s">
        <v>132</v>
      </c>
    </row>
    <row r="1813" spans="1:13" x14ac:dyDescent="0.3">
      <c r="A1813" t="s">
        <v>68</v>
      </c>
      <c r="B1813">
        <v>10.095599999999999</v>
      </c>
      <c r="C1813">
        <v>17.843499999999999</v>
      </c>
      <c r="D1813">
        <v>19.3508</v>
      </c>
      <c r="E1813" t="s">
        <v>112</v>
      </c>
      <c r="F1813" t="s">
        <v>112</v>
      </c>
      <c r="G1813" t="s">
        <v>101</v>
      </c>
      <c r="H1813">
        <v>2020</v>
      </c>
      <c r="I1813">
        <v>0.01</v>
      </c>
      <c r="J1813">
        <v>0.17843499999999998</v>
      </c>
      <c r="K1813">
        <v>0.10095599999999999</v>
      </c>
      <c r="L1813">
        <v>7.7478999999999992E-2</v>
      </c>
      <c r="M1813" t="s">
        <v>133</v>
      </c>
    </row>
    <row r="1814" spans="1:13" x14ac:dyDescent="0.3">
      <c r="A1814" t="s">
        <v>68</v>
      </c>
      <c r="B1814">
        <v>10.095599999999999</v>
      </c>
      <c r="C1814">
        <v>17.843499999999999</v>
      </c>
      <c r="D1814">
        <v>19.3508</v>
      </c>
      <c r="E1814" t="s">
        <v>112</v>
      </c>
      <c r="F1814" t="s">
        <v>112</v>
      </c>
      <c r="G1814" t="s">
        <v>102</v>
      </c>
      <c r="H1814">
        <v>2020</v>
      </c>
      <c r="I1814">
        <v>3.82</v>
      </c>
      <c r="J1814">
        <v>68.162169999999989</v>
      </c>
      <c r="K1814">
        <v>38.565191999999996</v>
      </c>
      <c r="L1814">
        <v>29.596977999999993</v>
      </c>
      <c r="M1814" t="s">
        <v>134</v>
      </c>
    </row>
    <row r="1815" spans="1:13" x14ac:dyDescent="0.3">
      <c r="A1815" t="s">
        <v>68</v>
      </c>
      <c r="B1815">
        <v>10.095599999999999</v>
      </c>
      <c r="C1815">
        <v>17.843499999999999</v>
      </c>
      <c r="D1815">
        <v>19.3508</v>
      </c>
      <c r="E1815" t="s">
        <v>112</v>
      </c>
      <c r="F1815" t="s">
        <v>112</v>
      </c>
      <c r="G1815" t="s">
        <v>103</v>
      </c>
      <c r="H1815">
        <v>2020</v>
      </c>
      <c r="I1815">
        <v>0</v>
      </c>
      <c r="J1815">
        <v>0</v>
      </c>
      <c r="K1815">
        <v>0</v>
      </c>
      <c r="L1815">
        <v>0</v>
      </c>
      <c r="M1815" t="s">
        <v>135</v>
      </c>
    </row>
    <row r="1816" spans="1:13" x14ac:dyDescent="0.3">
      <c r="A1816" t="s">
        <v>68</v>
      </c>
      <c r="B1816">
        <v>10.095599999999999</v>
      </c>
      <c r="C1816">
        <v>17.843499999999999</v>
      </c>
      <c r="D1816">
        <v>19.3508</v>
      </c>
      <c r="E1816" t="s">
        <v>112</v>
      </c>
      <c r="F1816" t="s">
        <v>112</v>
      </c>
      <c r="G1816" t="s">
        <v>104</v>
      </c>
      <c r="H1816">
        <v>2020</v>
      </c>
      <c r="I1816">
        <v>0</v>
      </c>
      <c r="J1816">
        <v>0</v>
      </c>
      <c r="K1816">
        <v>0</v>
      </c>
      <c r="L1816">
        <v>0</v>
      </c>
      <c r="M1816" t="s">
        <v>136</v>
      </c>
    </row>
    <row r="1817" spans="1:13" x14ac:dyDescent="0.3">
      <c r="A1817" t="s">
        <v>68</v>
      </c>
      <c r="B1817">
        <v>10.095599999999999</v>
      </c>
      <c r="C1817">
        <v>17.843499999999999</v>
      </c>
      <c r="D1817">
        <v>19.3508</v>
      </c>
      <c r="E1817" t="s">
        <v>112</v>
      </c>
      <c r="F1817" t="s">
        <v>112</v>
      </c>
      <c r="G1817" t="s">
        <v>105</v>
      </c>
      <c r="H1817">
        <v>2020</v>
      </c>
      <c r="I1817">
        <v>2.29</v>
      </c>
      <c r="J1817">
        <v>40.861615</v>
      </c>
      <c r="K1817">
        <v>23.118924</v>
      </c>
      <c r="L1817">
        <v>17.742691000000001</v>
      </c>
      <c r="M1817" t="s">
        <v>137</v>
      </c>
    </row>
    <row r="1818" spans="1:13" x14ac:dyDescent="0.3">
      <c r="A1818" t="s">
        <v>68</v>
      </c>
      <c r="B1818">
        <v>10.095599999999999</v>
      </c>
      <c r="C1818">
        <v>17.843499999999999</v>
      </c>
      <c r="D1818">
        <v>19.3508</v>
      </c>
      <c r="E1818" t="s">
        <v>112</v>
      </c>
      <c r="F1818" t="s">
        <v>112</v>
      </c>
      <c r="G1818" t="s">
        <v>106</v>
      </c>
      <c r="H1818">
        <v>2020</v>
      </c>
      <c r="I1818">
        <v>0.51</v>
      </c>
      <c r="J1818">
        <v>9.1001849999999997</v>
      </c>
      <c r="K1818">
        <v>5.1487559999999997</v>
      </c>
      <c r="L1818">
        <v>3.9514290000000001</v>
      </c>
      <c r="M1818" t="s">
        <v>138</v>
      </c>
    </row>
    <row r="1819" spans="1:13" x14ac:dyDescent="0.3">
      <c r="A1819" t="s">
        <v>68</v>
      </c>
      <c r="B1819">
        <v>10.095599999999999</v>
      </c>
      <c r="C1819">
        <v>17.843499999999999</v>
      </c>
      <c r="D1819">
        <v>19.3508</v>
      </c>
      <c r="E1819" t="s">
        <v>112</v>
      </c>
      <c r="F1819" t="s">
        <v>112</v>
      </c>
      <c r="G1819" t="s">
        <v>107</v>
      </c>
      <c r="H1819">
        <v>2021</v>
      </c>
      <c r="I1819">
        <v>0</v>
      </c>
      <c r="J1819">
        <v>0</v>
      </c>
      <c r="K1819">
        <v>0</v>
      </c>
      <c r="L1819">
        <v>0</v>
      </c>
      <c r="M1819" t="s">
        <v>139</v>
      </c>
    </row>
    <row r="1820" spans="1:13" x14ac:dyDescent="0.3">
      <c r="A1820" t="s">
        <v>69</v>
      </c>
      <c r="B1820">
        <v>111.887</v>
      </c>
      <c r="C1820">
        <v>155.75970000000001</v>
      </c>
      <c r="D1820">
        <v>163.816</v>
      </c>
      <c r="E1820" t="s">
        <v>112</v>
      </c>
      <c r="F1820" t="s">
        <v>112</v>
      </c>
      <c r="G1820" t="s">
        <v>98</v>
      </c>
      <c r="H1820">
        <v>2020</v>
      </c>
      <c r="I1820">
        <v>8.82</v>
      </c>
      <c r="J1820">
        <v>1373.8005540000001</v>
      </c>
      <c r="K1820">
        <v>986.84334000000001</v>
      </c>
      <c r="L1820">
        <v>386.95721400000014</v>
      </c>
      <c r="M1820" t="s">
        <v>131</v>
      </c>
    </row>
    <row r="1821" spans="1:13" x14ac:dyDescent="0.3">
      <c r="A1821" t="s">
        <v>69</v>
      </c>
      <c r="B1821">
        <v>111.887</v>
      </c>
      <c r="C1821">
        <v>155.75970000000001</v>
      </c>
      <c r="D1821">
        <v>163.816</v>
      </c>
      <c r="E1821" t="s">
        <v>112</v>
      </c>
      <c r="F1821" t="s">
        <v>112</v>
      </c>
      <c r="G1821" t="s">
        <v>100</v>
      </c>
      <c r="H1821">
        <v>2020</v>
      </c>
      <c r="I1821">
        <v>0</v>
      </c>
      <c r="J1821">
        <v>0</v>
      </c>
      <c r="K1821">
        <v>0</v>
      </c>
      <c r="L1821">
        <v>0</v>
      </c>
      <c r="M1821" t="s">
        <v>132</v>
      </c>
    </row>
    <row r="1822" spans="1:13" x14ac:dyDescent="0.3">
      <c r="A1822" t="s">
        <v>69</v>
      </c>
      <c r="B1822">
        <v>111.887</v>
      </c>
      <c r="C1822">
        <v>155.75970000000001</v>
      </c>
      <c r="D1822">
        <v>163.816</v>
      </c>
      <c r="E1822" t="s">
        <v>112</v>
      </c>
      <c r="F1822" t="s">
        <v>112</v>
      </c>
      <c r="G1822" t="s">
        <v>101</v>
      </c>
      <c r="H1822">
        <v>2020</v>
      </c>
      <c r="I1822">
        <v>0</v>
      </c>
      <c r="J1822">
        <v>0</v>
      </c>
      <c r="K1822">
        <v>0</v>
      </c>
      <c r="L1822">
        <v>0</v>
      </c>
      <c r="M1822" t="s">
        <v>133</v>
      </c>
    </row>
    <row r="1823" spans="1:13" x14ac:dyDescent="0.3">
      <c r="A1823" t="s">
        <v>69</v>
      </c>
      <c r="B1823">
        <v>111.887</v>
      </c>
      <c r="C1823">
        <v>155.75970000000001</v>
      </c>
      <c r="D1823">
        <v>163.816</v>
      </c>
      <c r="E1823" t="s">
        <v>112</v>
      </c>
      <c r="F1823" t="s">
        <v>112</v>
      </c>
      <c r="G1823" t="s">
        <v>102</v>
      </c>
      <c r="H1823">
        <v>2020</v>
      </c>
      <c r="I1823">
        <v>0</v>
      </c>
      <c r="J1823">
        <v>0</v>
      </c>
      <c r="K1823">
        <v>0</v>
      </c>
      <c r="L1823">
        <v>0</v>
      </c>
      <c r="M1823" t="s">
        <v>134</v>
      </c>
    </row>
    <row r="1824" spans="1:13" x14ac:dyDescent="0.3">
      <c r="A1824" t="s">
        <v>69</v>
      </c>
      <c r="B1824">
        <v>111.887</v>
      </c>
      <c r="C1824">
        <v>155.75970000000001</v>
      </c>
      <c r="D1824">
        <v>163.816</v>
      </c>
      <c r="E1824" t="s">
        <v>112</v>
      </c>
      <c r="F1824" t="s">
        <v>112</v>
      </c>
      <c r="G1824" t="s">
        <v>103</v>
      </c>
      <c r="H1824">
        <v>2020</v>
      </c>
      <c r="I1824">
        <v>4.32</v>
      </c>
      <c r="J1824">
        <v>672.88190400000008</v>
      </c>
      <c r="K1824">
        <v>483.35184000000004</v>
      </c>
      <c r="L1824">
        <v>189.53006400000004</v>
      </c>
      <c r="M1824" t="s">
        <v>135</v>
      </c>
    </row>
    <row r="1825" spans="1:13" x14ac:dyDescent="0.3">
      <c r="A1825" t="s">
        <v>69</v>
      </c>
      <c r="B1825">
        <v>111.887</v>
      </c>
      <c r="C1825">
        <v>155.75970000000001</v>
      </c>
      <c r="D1825">
        <v>163.816</v>
      </c>
      <c r="E1825" t="s">
        <v>112</v>
      </c>
      <c r="F1825" t="s">
        <v>112</v>
      </c>
      <c r="G1825" t="s">
        <v>104</v>
      </c>
      <c r="H1825">
        <v>2020</v>
      </c>
      <c r="I1825">
        <v>5.15</v>
      </c>
      <c r="J1825">
        <v>802.16245500000014</v>
      </c>
      <c r="K1825">
        <v>576.21805000000006</v>
      </c>
      <c r="L1825">
        <v>225.94440500000007</v>
      </c>
      <c r="M1825" t="s">
        <v>136</v>
      </c>
    </row>
    <row r="1826" spans="1:13" x14ac:dyDescent="0.3">
      <c r="A1826" t="s">
        <v>69</v>
      </c>
      <c r="B1826">
        <v>111.887</v>
      </c>
      <c r="C1826">
        <v>155.75970000000001</v>
      </c>
      <c r="D1826">
        <v>163.816</v>
      </c>
      <c r="E1826" t="s">
        <v>112</v>
      </c>
      <c r="F1826" t="s">
        <v>112</v>
      </c>
      <c r="G1826" t="s">
        <v>105</v>
      </c>
      <c r="H1826">
        <v>2020</v>
      </c>
      <c r="I1826">
        <v>0</v>
      </c>
      <c r="J1826">
        <v>0</v>
      </c>
      <c r="K1826">
        <v>0</v>
      </c>
      <c r="L1826">
        <v>0</v>
      </c>
      <c r="M1826" t="s">
        <v>137</v>
      </c>
    </row>
    <row r="1827" spans="1:13" x14ac:dyDescent="0.3">
      <c r="A1827" t="s">
        <v>69</v>
      </c>
      <c r="B1827">
        <v>111.887</v>
      </c>
      <c r="C1827">
        <v>155.75970000000001</v>
      </c>
      <c r="D1827">
        <v>163.816</v>
      </c>
      <c r="E1827" t="s">
        <v>112</v>
      </c>
      <c r="F1827" t="s">
        <v>112</v>
      </c>
      <c r="G1827" t="s">
        <v>106</v>
      </c>
      <c r="H1827">
        <v>2020</v>
      </c>
      <c r="I1827">
        <v>0</v>
      </c>
      <c r="J1827">
        <v>0</v>
      </c>
      <c r="K1827">
        <v>0</v>
      </c>
      <c r="L1827">
        <v>0</v>
      </c>
      <c r="M1827" t="s">
        <v>138</v>
      </c>
    </row>
    <row r="1828" spans="1:13" x14ac:dyDescent="0.3">
      <c r="A1828" t="s">
        <v>69</v>
      </c>
      <c r="B1828">
        <v>111.887</v>
      </c>
      <c r="C1828">
        <v>155.75970000000001</v>
      </c>
      <c r="D1828">
        <v>163.816</v>
      </c>
      <c r="E1828" t="s">
        <v>112</v>
      </c>
      <c r="F1828" t="s">
        <v>112</v>
      </c>
      <c r="G1828" t="s">
        <v>107</v>
      </c>
      <c r="H1828">
        <v>2021</v>
      </c>
      <c r="I1828">
        <v>3.9</v>
      </c>
      <c r="J1828">
        <v>607.46283000000005</v>
      </c>
      <c r="K1828">
        <v>436.35930000000002</v>
      </c>
      <c r="L1828">
        <v>171.10353000000003</v>
      </c>
      <c r="M1828" t="s">
        <v>139</v>
      </c>
    </row>
    <row r="1829" spans="1:13" x14ac:dyDescent="0.3">
      <c r="A1829" t="s">
        <v>69</v>
      </c>
      <c r="B1829">
        <v>117.07510000000001</v>
      </c>
      <c r="C1829">
        <v>163.28829999999999</v>
      </c>
      <c r="D1829">
        <v>178.21299999999999</v>
      </c>
      <c r="E1829" t="s">
        <v>16</v>
      </c>
      <c r="F1829" t="s">
        <v>16</v>
      </c>
      <c r="G1829" t="s">
        <v>98</v>
      </c>
      <c r="H1829">
        <v>2020</v>
      </c>
      <c r="I1829">
        <v>1.22</v>
      </c>
      <c r="J1829">
        <v>199.211726</v>
      </c>
      <c r="K1829">
        <v>142.83162200000001</v>
      </c>
      <c r="L1829">
        <v>56.380103999999989</v>
      </c>
      <c r="M1829" t="s">
        <v>131</v>
      </c>
    </row>
    <row r="1830" spans="1:13" x14ac:dyDescent="0.3">
      <c r="A1830" t="s">
        <v>69</v>
      </c>
      <c r="B1830">
        <v>117.07510000000001</v>
      </c>
      <c r="C1830">
        <v>163.28829999999999</v>
      </c>
      <c r="D1830">
        <v>178.21299999999999</v>
      </c>
      <c r="E1830" t="s">
        <v>16</v>
      </c>
      <c r="F1830" t="s">
        <v>16</v>
      </c>
      <c r="G1830" t="s">
        <v>100</v>
      </c>
      <c r="H1830">
        <v>2020</v>
      </c>
      <c r="I1830">
        <v>12.61</v>
      </c>
      <c r="J1830">
        <v>2059.0654629999999</v>
      </c>
      <c r="K1830">
        <v>1476.3170110000001</v>
      </c>
      <c r="L1830">
        <v>582.74845199999982</v>
      </c>
      <c r="M1830" t="s">
        <v>132</v>
      </c>
    </row>
    <row r="1831" spans="1:13" x14ac:dyDescent="0.3">
      <c r="A1831" t="s">
        <v>69</v>
      </c>
      <c r="B1831">
        <v>117.07510000000001</v>
      </c>
      <c r="C1831">
        <v>163.28829999999999</v>
      </c>
      <c r="D1831">
        <v>178.21299999999999</v>
      </c>
      <c r="E1831" t="s">
        <v>16</v>
      </c>
      <c r="F1831" t="s">
        <v>16</v>
      </c>
      <c r="G1831" t="s">
        <v>101</v>
      </c>
      <c r="H1831">
        <v>2020</v>
      </c>
      <c r="I1831">
        <v>0</v>
      </c>
      <c r="J1831">
        <v>0</v>
      </c>
      <c r="K1831">
        <v>0</v>
      </c>
      <c r="L1831">
        <v>0</v>
      </c>
      <c r="M1831" t="s">
        <v>133</v>
      </c>
    </row>
    <row r="1832" spans="1:13" x14ac:dyDescent="0.3">
      <c r="A1832" t="s">
        <v>69</v>
      </c>
      <c r="B1832">
        <v>117.07510000000001</v>
      </c>
      <c r="C1832">
        <v>163.28829999999999</v>
      </c>
      <c r="D1832">
        <v>178.21299999999999</v>
      </c>
      <c r="E1832" t="s">
        <v>16</v>
      </c>
      <c r="F1832" t="s">
        <v>16</v>
      </c>
      <c r="G1832" t="s">
        <v>102</v>
      </c>
      <c r="H1832">
        <v>2020</v>
      </c>
      <c r="I1832">
        <v>0</v>
      </c>
      <c r="J1832">
        <v>0</v>
      </c>
      <c r="K1832">
        <v>0</v>
      </c>
      <c r="L1832">
        <v>0</v>
      </c>
      <c r="M1832" t="s">
        <v>134</v>
      </c>
    </row>
    <row r="1833" spans="1:13" x14ac:dyDescent="0.3">
      <c r="A1833" t="s">
        <v>69</v>
      </c>
      <c r="B1833">
        <v>117.07510000000001</v>
      </c>
      <c r="C1833">
        <v>163.28829999999999</v>
      </c>
      <c r="D1833">
        <v>178.21299999999999</v>
      </c>
      <c r="E1833" t="s">
        <v>16</v>
      </c>
      <c r="F1833" t="s">
        <v>16</v>
      </c>
      <c r="G1833" t="s">
        <v>103</v>
      </c>
      <c r="H1833">
        <v>2020</v>
      </c>
      <c r="I1833">
        <v>0</v>
      </c>
      <c r="J1833">
        <v>0</v>
      </c>
      <c r="K1833">
        <v>0</v>
      </c>
      <c r="L1833">
        <v>0</v>
      </c>
      <c r="M1833" t="s">
        <v>135</v>
      </c>
    </row>
    <row r="1834" spans="1:13" x14ac:dyDescent="0.3">
      <c r="A1834" t="s">
        <v>69</v>
      </c>
      <c r="B1834">
        <v>117.07510000000001</v>
      </c>
      <c r="C1834">
        <v>163.28829999999999</v>
      </c>
      <c r="D1834">
        <v>178.21299999999999</v>
      </c>
      <c r="E1834" t="s">
        <v>16</v>
      </c>
      <c r="F1834" t="s">
        <v>16</v>
      </c>
      <c r="G1834" t="s">
        <v>104</v>
      </c>
      <c r="H1834">
        <v>2020</v>
      </c>
      <c r="I1834">
        <v>1.94</v>
      </c>
      <c r="J1834">
        <v>316.77930199999997</v>
      </c>
      <c r="K1834">
        <v>227.12569400000001</v>
      </c>
      <c r="L1834">
        <v>89.653607999999963</v>
      </c>
      <c r="M1834" t="s">
        <v>136</v>
      </c>
    </row>
    <row r="1835" spans="1:13" x14ac:dyDescent="0.3">
      <c r="A1835" t="s">
        <v>69</v>
      </c>
      <c r="B1835">
        <v>117.07510000000001</v>
      </c>
      <c r="C1835">
        <v>163.28829999999999</v>
      </c>
      <c r="D1835">
        <v>178.21299999999999</v>
      </c>
      <c r="E1835" t="s">
        <v>16</v>
      </c>
      <c r="F1835" t="s">
        <v>16</v>
      </c>
      <c r="G1835" t="s">
        <v>105</v>
      </c>
      <c r="H1835">
        <v>2020</v>
      </c>
      <c r="I1835">
        <v>0.9</v>
      </c>
      <c r="J1835">
        <v>146.95947000000001</v>
      </c>
      <c r="K1835">
        <v>105.36759000000001</v>
      </c>
      <c r="L1835">
        <v>41.591880000000003</v>
      </c>
      <c r="M1835" t="s">
        <v>137</v>
      </c>
    </row>
    <row r="1836" spans="1:13" x14ac:dyDescent="0.3">
      <c r="A1836" t="s">
        <v>69</v>
      </c>
      <c r="B1836">
        <v>117.07510000000001</v>
      </c>
      <c r="C1836">
        <v>163.28829999999999</v>
      </c>
      <c r="D1836">
        <v>178.21299999999999</v>
      </c>
      <c r="E1836" t="s">
        <v>16</v>
      </c>
      <c r="F1836" t="s">
        <v>16</v>
      </c>
      <c r="G1836" t="s">
        <v>106</v>
      </c>
      <c r="H1836">
        <v>2020</v>
      </c>
      <c r="I1836">
        <v>3.04</v>
      </c>
      <c r="J1836">
        <v>496.396432</v>
      </c>
      <c r="K1836">
        <v>355.90830400000004</v>
      </c>
      <c r="L1836">
        <v>140.48812799999996</v>
      </c>
      <c r="M1836" t="s">
        <v>138</v>
      </c>
    </row>
    <row r="1837" spans="1:13" x14ac:dyDescent="0.3">
      <c r="A1837" t="s">
        <v>69</v>
      </c>
      <c r="B1837">
        <v>117.07510000000001</v>
      </c>
      <c r="C1837">
        <v>163.28829999999999</v>
      </c>
      <c r="D1837">
        <v>178.21299999999999</v>
      </c>
      <c r="E1837" t="s">
        <v>16</v>
      </c>
      <c r="F1837" t="s">
        <v>16</v>
      </c>
      <c r="G1837" t="s">
        <v>107</v>
      </c>
      <c r="H1837">
        <v>2021</v>
      </c>
      <c r="I1837">
        <v>0</v>
      </c>
      <c r="J1837">
        <v>0</v>
      </c>
      <c r="K1837">
        <v>0</v>
      </c>
      <c r="L1837">
        <v>0</v>
      </c>
      <c r="M1837" t="s">
        <v>139</v>
      </c>
    </row>
    <row r="1838" spans="1:13" x14ac:dyDescent="0.3">
      <c r="A1838" t="s">
        <v>70</v>
      </c>
      <c r="B1838">
        <v>8.9928000000000008</v>
      </c>
      <c r="C1838">
        <v>12.766500000000001</v>
      </c>
      <c r="D1838">
        <v>15.059799999999999</v>
      </c>
      <c r="E1838" t="s">
        <v>112</v>
      </c>
      <c r="F1838" t="s">
        <v>112</v>
      </c>
      <c r="G1838" t="s">
        <v>98</v>
      </c>
      <c r="H1838">
        <v>2020</v>
      </c>
      <c r="I1838">
        <v>0.15</v>
      </c>
      <c r="J1838">
        <v>1.9149750000000001</v>
      </c>
      <c r="K1838">
        <v>1.3489200000000001</v>
      </c>
      <c r="L1838">
        <v>0.56605499999999997</v>
      </c>
      <c r="M1838" t="s">
        <v>131</v>
      </c>
    </row>
    <row r="1839" spans="1:13" x14ac:dyDescent="0.3">
      <c r="A1839" t="s">
        <v>70</v>
      </c>
      <c r="B1839">
        <v>8.9928000000000008</v>
      </c>
      <c r="C1839">
        <v>12.766500000000001</v>
      </c>
      <c r="D1839">
        <v>15.059799999999999</v>
      </c>
      <c r="E1839" t="s">
        <v>112</v>
      </c>
      <c r="F1839" t="s">
        <v>112</v>
      </c>
      <c r="G1839" t="s">
        <v>100</v>
      </c>
      <c r="H1839">
        <v>2020</v>
      </c>
      <c r="I1839">
        <v>0.45</v>
      </c>
      <c r="J1839">
        <v>5.7449250000000003</v>
      </c>
      <c r="K1839">
        <v>4.0467600000000008</v>
      </c>
      <c r="L1839">
        <v>1.6981649999999995</v>
      </c>
      <c r="M1839" t="s">
        <v>132</v>
      </c>
    </row>
    <row r="1840" spans="1:13" x14ac:dyDescent="0.3">
      <c r="A1840" t="s">
        <v>70</v>
      </c>
      <c r="B1840">
        <v>8.9928000000000008</v>
      </c>
      <c r="C1840">
        <v>12.766500000000001</v>
      </c>
      <c r="D1840">
        <v>15.059799999999999</v>
      </c>
      <c r="E1840" t="s">
        <v>112</v>
      </c>
      <c r="F1840" t="s">
        <v>112</v>
      </c>
      <c r="G1840" t="s">
        <v>101</v>
      </c>
      <c r="H1840">
        <v>2020</v>
      </c>
      <c r="I1840">
        <v>0.1</v>
      </c>
      <c r="J1840">
        <v>1.2766500000000001</v>
      </c>
      <c r="K1840">
        <v>0.89928000000000008</v>
      </c>
      <c r="L1840">
        <v>0.37736999999999998</v>
      </c>
      <c r="M1840" t="s">
        <v>133</v>
      </c>
    </row>
    <row r="1841" spans="1:13" x14ac:dyDescent="0.3">
      <c r="A1841" t="s">
        <v>70</v>
      </c>
      <c r="B1841">
        <v>8.9928000000000008</v>
      </c>
      <c r="C1841">
        <v>12.766500000000001</v>
      </c>
      <c r="D1841">
        <v>15.059799999999999</v>
      </c>
      <c r="E1841" t="s">
        <v>112</v>
      </c>
      <c r="F1841" t="s">
        <v>112</v>
      </c>
      <c r="G1841" t="s">
        <v>102</v>
      </c>
      <c r="H1841">
        <v>2020</v>
      </c>
      <c r="I1841">
        <v>0</v>
      </c>
      <c r="J1841">
        <v>0</v>
      </c>
      <c r="K1841">
        <v>0</v>
      </c>
      <c r="L1841">
        <v>0</v>
      </c>
      <c r="M1841" t="s">
        <v>134</v>
      </c>
    </row>
    <row r="1842" spans="1:13" x14ac:dyDescent="0.3">
      <c r="A1842" t="s">
        <v>70</v>
      </c>
      <c r="B1842">
        <v>8.9928000000000008</v>
      </c>
      <c r="C1842">
        <v>12.766500000000001</v>
      </c>
      <c r="D1842">
        <v>15.059799999999999</v>
      </c>
      <c r="E1842" t="s">
        <v>112</v>
      </c>
      <c r="F1842" t="s">
        <v>112</v>
      </c>
      <c r="G1842" t="s">
        <v>103</v>
      </c>
      <c r="H1842">
        <v>2020</v>
      </c>
      <c r="I1842">
        <v>0.21</v>
      </c>
      <c r="J1842">
        <v>2.680965</v>
      </c>
      <c r="K1842">
        <v>1.8884880000000002</v>
      </c>
      <c r="L1842">
        <v>0.79247699999999988</v>
      </c>
      <c r="M1842" t="s">
        <v>135</v>
      </c>
    </row>
    <row r="1843" spans="1:13" x14ac:dyDescent="0.3">
      <c r="A1843" t="s">
        <v>70</v>
      </c>
      <c r="B1843">
        <v>8.9928000000000008</v>
      </c>
      <c r="C1843">
        <v>12.766500000000001</v>
      </c>
      <c r="D1843">
        <v>15.059799999999999</v>
      </c>
      <c r="E1843" t="s">
        <v>112</v>
      </c>
      <c r="F1843" t="s">
        <v>112</v>
      </c>
      <c r="G1843" t="s">
        <v>104</v>
      </c>
      <c r="H1843">
        <v>2020</v>
      </c>
      <c r="I1843">
        <v>0.8</v>
      </c>
      <c r="J1843">
        <v>10.213200000000001</v>
      </c>
      <c r="K1843">
        <v>7.1942400000000006</v>
      </c>
      <c r="L1843">
        <v>3.0189599999999999</v>
      </c>
      <c r="M1843" t="s">
        <v>136</v>
      </c>
    </row>
    <row r="1844" spans="1:13" x14ac:dyDescent="0.3">
      <c r="A1844" t="s">
        <v>70</v>
      </c>
      <c r="B1844">
        <v>8.9928000000000008</v>
      </c>
      <c r="C1844">
        <v>12.766500000000001</v>
      </c>
      <c r="D1844">
        <v>15.059799999999999</v>
      </c>
      <c r="E1844" t="s">
        <v>112</v>
      </c>
      <c r="F1844" t="s">
        <v>112</v>
      </c>
      <c r="G1844" t="s">
        <v>105</v>
      </c>
      <c r="H1844">
        <v>2020</v>
      </c>
      <c r="I1844">
        <v>0</v>
      </c>
      <c r="J1844">
        <v>0</v>
      </c>
      <c r="K1844">
        <v>0</v>
      </c>
      <c r="L1844">
        <v>0</v>
      </c>
      <c r="M1844" t="s">
        <v>137</v>
      </c>
    </row>
    <row r="1845" spans="1:13" x14ac:dyDescent="0.3">
      <c r="A1845" t="s">
        <v>70</v>
      </c>
      <c r="B1845">
        <v>8.9928000000000008</v>
      </c>
      <c r="C1845">
        <v>12.766500000000001</v>
      </c>
      <c r="D1845">
        <v>15.059799999999999</v>
      </c>
      <c r="E1845" t="s">
        <v>112</v>
      </c>
      <c r="F1845" t="s">
        <v>112</v>
      </c>
      <c r="G1845" t="s">
        <v>106</v>
      </c>
      <c r="H1845">
        <v>2020</v>
      </c>
      <c r="I1845">
        <v>0.28999999999999998</v>
      </c>
      <c r="J1845">
        <v>3.7022849999999998</v>
      </c>
      <c r="K1845">
        <v>2.6079120000000002</v>
      </c>
      <c r="L1845">
        <v>1.0943729999999996</v>
      </c>
      <c r="M1845" t="s">
        <v>138</v>
      </c>
    </row>
    <row r="1846" spans="1:13" x14ac:dyDescent="0.3">
      <c r="A1846" t="s">
        <v>70</v>
      </c>
      <c r="B1846">
        <v>8.9928000000000008</v>
      </c>
      <c r="C1846">
        <v>12.766500000000001</v>
      </c>
      <c r="D1846">
        <v>15.059799999999999</v>
      </c>
      <c r="E1846" t="s">
        <v>112</v>
      </c>
      <c r="F1846" t="s">
        <v>112</v>
      </c>
      <c r="G1846" t="s">
        <v>107</v>
      </c>
      <c r="H1846">
        <v>2021</v>
      </c>
      <c r="I1846">
        <v>0</v>
      </c>
      <c r="J1846">
        <v>0</v>
      </c>
      <c r="K1846">
        <v>0</v>
      </c>
      <c r="L1846">
        <v>0</v>
      </c>
      <c r="M1846" t="s">
        <v>139</v>
      </c>
    </row>
    <row r="1847" spans="1:13" x14ac:dyDescent="0.3">
      <c r="A1847" t="s">
        <v>70</v>
      </c>
      <c r="B1847">
        <v>5.6334999999999997</v>
      </c>
      <c r="C1847">
        <v>8.9079999999999995</v>
      </c>
      <c r="D1847">
        <v>8.6266999999999996</v>
      </c>
      <c r="E1847" t="s">
        <v>115</v>
      </c>
      <c r="F1847" t="s">
        <v>115</v>
      </c>
      <c r="G1847" t="s">
        <v>98</v>
      </c>
      <c r="H1847">
        <v>2020</v>
      </c>
      <c r="I1847">
        <v>7.54</v>
      </c>
      <c r="J1847">
        <v>67.166319999999999</v>
      </c>
      <c r="K1847">
        <v>42.476590000000002</v>
      </c>
      <c r="L1847">
        <v>24.689729999999997</v>
      </c>
      <c r="M1847" t="s">
        <v>131</v>
      </c>
    </row>
    <row r="1848" spans="1:13" x14ac:dyDescent="0.3">
      <c r="A1848" t="s">
        <v>70</v>
      </c>
      <c r="B1848">
        <v>5.6334999999999997</v>
      </c>
      <c r="C1848">
        <v>8.9079999999999995</v>
      </c>
      <c r="D1848">
        <v>8.6266999999999996</v>
      </c>
      <c r="E1848" t="s">
        <v>115</v>
      </c>
      <c r="F1848" t="s">
        <v>115</v>
      </c>
      <c r="G1848" t="s">
        <v>100</v>
      </c>
      <c r="H1848">
        <v>2020</v>
      </c>
      <c r="I1848">
        <v>12.41</v>
      </c>
      <c r="J1848">
        <v>110.54827999999999</v>
      </c>
      <c r="K1848">
        <v>69.911734999999993</v>
      </c>
      <c r="L1848">
        <v>40.636544999999998</v>
      </c>
      <c r="M1848" t="s">
        <v>132</v>
      </c>
    </row>
    <row r="1849" spans="1:13" x14ac:dyDescent="0.3">
      <c r="A1849" t="s">
        <v>70</v>
      </c>
      <c r="B1849">
        <v>5.6334999999999997</v>
      </c>
      <c r="C1849">
        <v>8.9079999999999995</v>
      </c>
      <c r="D1849">
        <v>8.6266999999999996</v>
      </c>
      <c r="E1849" t="s">
        <v>115</v>
      </c>
      <c r="F1849" t="s">
        <v>115</v>
      </c>
      <c r="G1849" t="s">
        <v>101</v>
      </c>
      <c r="H1849">
        <v>2020</v>
      </c>
      <c r="I1849">
        <v>3.43</v>
      </c>
      <c r="J1849">
        <v>30.55444</v>
      </c>
      <c r="K1849">
        <v>19.322904999999999</v>
      </c>
      <c r="L1849">
        <v>11.231535000000001</v>
      </c>
      <c r="M1849" t="s">
        <v>133</v>
      </c>
    </row>
    <row r="1850" spans="1:13" x14ac:dyDescent="0.3">
      <c r="A1850" t="s">
        <v>70</v>
      </c>
      <c r="B1850">
        <v>5.6334999999999997</v>
      </c>
      <c r="C1850">
        <v>8.9079999999999995</v>
      </c>
      <c r="D1850">
        <v>8.6266999999999996</v>
      </c>
      <c r="E1850" t="s">
        <v>115</v>
      </c>
      <c r="F1850" t="s">
        <v>115</v>
      </c>
      <c r="G1850" t="s">
        <v>102</v>
      </c>
      <c r="H1850">
        <v>2020</v>
      </c>
      <c r="I1850">
        <v>0</v>
      </c>
      <c r="J1850">
        <v>0</v>
      </c>
      <c r="K1850">
        <v>0</v>
      </c>
      <c r="L1850">
        <v>0</v>
      </c>
      <c r="M1850" t="s">
        <v>134</v>
      </c>
    </row>
    <row r="1851" spans="1:13" x14ac:dyDescent="0.3">
      <c r="A1851" t="s">
        <v>70</v>
      </c>
      <c r="B1851">
        <v>5.6334999999999997</v>
      </c>
      <c r="C1851">
        <v>8.9079999999999995</v>
      </c>
      <c r="D1851">
        <v>8.6266999999999996</v>
      </c>
      <c r="E1851" t="s">
        <v>115</v>
      </c>
      <c r="F1851" t="s">
        <v>115</v>
      </c>
      <c r="G1851" t="s">
        <v>103</v>
      </c>
      <c r="H1851">
        <v>2020</v>
      </c>
      <c r="I1851">
        <v>0</v>
      </c>
      <c r="J1851">
        <v>0</v>
      </c>
      <c r="K1851">
        <v>0</v>
      </c>
      <c r="L1851">
        <v>0</v>
      </c>
      <c r="M1851" t="s">
        <v>135</v>
      </c>
    </row>
    <row r="1852" spans="1:13" x14ac:dyDescent="0.3">
      <c r="A1852" t="s">
        <v>70</v>
      </c>
      <c r="B1852">
        <v>5.6334999999999997</v>
      </c>
      <c r="C1852">
        <v>8.9079999999999995</v>
      </c>
      <c r="D1852">
        <v>8.6266999999999996</v>
      </c>
      <c r="E1852" t="s">
        <v>115</v>
      </c>
      <c r="F1852" t="s">
        <v>115</v>
      </c>
      <c r="G1852" t="s">
        <v>104</v>
      </c>
      <c r="H1852">
        <v>2020</v>
      </c>
      <c r="I1852">
        <v>0.1</v>
      </c>
      <c r="J1852">
        <v>0.89080000000000004</v>
      </c>
      <c r="K1852">
        <v>0.56335000000000002</v>
      </c>
      <c r="L1852">
        <v>0.32745000000000002</v>
      </c>
      <c r="M1852" t="s">
        <v>136</v>
      </c>
    </row>
    <row r="1853" spans="1:13" x14ac:dyDescent="0.3">
      <c r="A1853" t="s">
        <v>70</v>
      </c>
      <c r="B1853">
        <v>5.6334999999999997</v>
      </c>
      <c r="C1853">
        <v>8.9079999999999995</v>
      </c>
      <c r="D1853">
        <v>8.6266999999999996</v>
      </c>
      <c r="E1853" t="s">
        <v>115</v>
      </c>
      <c r="F1853" t="s">
        <v>115</v>
      </c>
      <c r="G1853" t="s">
        <v>105</v>
      </c>
      <c r="H1853">
        <v>2020</v>
      </c>
      <c r="I1853">
        <v>4.32</v>
      </c>
      <c r="J1853">
        <v>38.482559999999999</v>
      </c>
      <c r="K1853">
        <v>24.33672</v>
      </c>
      <c r="L1853">
        <v>14.14584</v>
      </c>
      <c r="M1853" t="s">
        <v>137</v>
      </c>
    </row>
    <row r="1854" spans="1:13" x14ac:dyDescent="0.3">
      <c r="A1854" t="s">
        <v>70</v>
      </c>
      <c r="B1854">
        <v>5.6334999999999997</v>
      </c>
      <c r="C1854">
        <v>8.9079999999999995</v>
      </c>
      <c r="D1854">
        <v>8.6266999999999996</v>
      </c>
      <c r="E1854" t="s">
        <v>115</v>
      </c>
      <c r="F1854" t="s">
        <v>115</v>
      </c>
      <c r="G1854" t="s">
        <v>106</v>
      </c>
      <c r="H1854">
        <v>2020</v>
      </c>
      <c r="I1854">
        <v>0</v>
      </c>
      <c r="J1854">
        <v>0</v>
      </c>
      <c r="K1854">
        <v>0</v>
      </c>
      <c r="L1854">
        <v>0</v>
      </c>
      <c r="M1854" t="s">
        <v>138</v>
      </c>
    </row>
    <row r="1855" spans="1:13" x14ac:dyDescent="0.3">
      <c r="A1855" t="s">
        <v>70</v>
      </c>
      <c r="B1855">
        <v>5.6334999999999997</v>
      </c>
      <c r="C1855">
        <v>8.9079999999999995</v>
      </c>
      <c r="D1855">
        <v>8.6266999999999996</v>
      </c>
      <c r="E1855" t="s">
        <v>115</v>
      </c>
      <c r="F1855" t="s">
        <v>115</v>
      </c>
      <c r="G1855" t="s">
        <v>107</v>
      </c>
      <c r="H1855">
        <v>2021</v>
      </c>
      <c r="I1855">
        <v>0.36</v>
      </c>
      <c r="J1855">
        <v>3.2068799999999995</v>
      </c>
      <c r="K1855">
        <v>2.02806</v>
      </c>
      <c r="L1855">
        <v>1.1788199999999995</v>
      </c>
      <c r="M1855" t="s">
        <v>139</v>
      </c>
    </row>
    <row r="1856" spans="1:13" x14ac:dyDescent="0.3">
      <c r="A1856" t="s">
        <v>70</v>
      </c>
      <c r="B1856">
        <v>2.3258000000000001</v>
      </c>
      <c r="C1856">
        <v>4.3653000000000004</v>
      </c>
      <c r="D1856">
        <v>4.9951999999999996</v>
      </c>
      <c r="E1856" t="s">
        <v>116</v>
      </c>
      <c r="F1856" t="s">
        <v>116</v>
      </c>
      <c r="G1856" t="s">
        <v>98</v>
      </c>
      <c r="H1856">
        <v>2020</v>
      </c>
      <c r="I1856">
        <v>0.36</v>
      </c>
      <c r="J1856">
        <v>1.5715080000000001</v>
      </c>
      <c r="K1856">
        <v>0.83728800000000003</v>
      </c>
      <c r="L1856">
        <v>0.73422000000000009</v>
      </c>
      <c r="M1856" t="s">
        <v>131</v>
      </c>
    </row>
    <row r="1857" spans="1:13" x14ac:dyDescent="0.3">
      <c r="A1857" t="s">
        <v>70</v>
      </c>
      <c r="B1857">
        <v>2.3258000000000001</v>
      </c>
      <c r="C1857">
        <v>4.3653000000000004</v>
      </c>
      <c r="D1857">
        <v>4.9951999999999996</v>
      </c>
      <c r="E1857" t="s">
        <v>116</v>
      </c>
      <c r="F1857" t="s">
        <v>116</v>
      </c>
      <c r="G1857" t="s">
        <v>100</v>
      </c>
      <c r="H1857">
        <v>2020</v>
      </c>
      <c r="I1857">
        <v>0.99</v>
      </c>
      <c r="J1857">
        <v>4.3216470000000005</v>
      </c>
      <c r="K1857">
        <v>2.3025419999999999</v>
      </c>
      <c r="L1857">
        <v>2.0191050000000006</v>
      </c>
      <c r="M1857" t="s">
        <v>132</v>
      </c>
    </row>
    <row r="1858" spans="1:13" x14ac:dyDescent="0.3">
      <c r="A1858" t="s">
        <v>70</v>
      </c>
      <c r="B1858">
        <v>2.3258000000000001</v>
      </c>
      <c r="C1858">
        <v>4.3653000000000004</v>
      </c>
      <c r="D1858">
        <v>4.9951999999999996</v>
      </c>
      <c r="E1858" t="s">
        <v>116</v>
      </c>
      <c r="F1858" t="s">
        <v>116</v>
      </c>
      <c r="G1858" t="s">
        <v>101</v>
      </c>
      <c r="H1858">
        <v>2020</v>
      </c>
      <c r="I1858">
        <v>0.99</v>
      </c>
      <c r="J1858">
        <v>4.3216470000000005</v>
      </c>
      <c r="K1858">
        <v>2.3025419999999999</v>
      </c>
      <c r="L1858">
        <v>2.0191050000000006</v>
      </c>
      <c r="M1858" t="s">
        <v>133</v>
      </c>
    </row>
    <row r="1859" spans="1:13" x14ac:dyDescent="0.3">
      <c r="A1859" t="s">
        <v>70</v>
      </c>
      <c r="B1859">
        <v>2.3258000000000001</v>
      </c>
      <c r="C1859">
        <v>4.3653000000000004</v>
      </c>
      <c r="D1859">
        <v>4.9951999999999996</v>
      </c>
      <c r="E1859" t="s">
        <v>116</v>
      </c>
      <c r="F1859" t="s">
        <v>116</v>
      </c>
      <c r="G1859" t="s">
        <v>102</v>
      </c>
      <c r="H1859">
        <v>2020</v>
      </c>
      <c r="I1859">
        <v>0</v>
      </c>
      <c r="J1859">
        <v>0</v>
      </c>
      <c r="K1859">
        <v>0</v>
      </c>
      <c r="L1859">
        <v>0</v>
      </c>
      <c r="M1859" t="s">
        <v>134</v>
      </c>
    </row>
    <row r="1860" spans="1:13" x14ac:dyDescent="0.3">
      <c r="A1860" t="s">
        <v>70</v>
      </c>
      <c r="B1860">
        <v>2.3258000000000001</v>
      </c>
      <c r="C1860">
        <v>4.3653000000000004</v>
      </c>
      <c r="D1860">
        <v>4.9951999999999996</v>
      </c>
      <c r="E1860" t="s">
        <v>116</v>
      </c>
      <c r="F1860" t="s">
        <v>116</v>
      </c>
      <c r="G1860" t="s">
        <v>103</v>
      </c>
      <c r="H1860">
        <v>2020</v>
      </c>
      <c r="I1860">
        <v>0.38</v>
      </c>
      <c r="J1860">
        <v>1.6588140000000002</v>
      </c>
      <c r="K1860">
        <v>0.88380400000000003</v>
      </c>
      <c r="L1860">
        <v>0.7750100000000002</v>
      </c>
      <c r="M1860" t="s">
        <v>135</v>
      </c>
    </row>
    <row r="1861" spans="1:13" x14ac:dyDescent="0.3">
      <c r="A1861" t="s">
        <v>70</v>
      </c>
      <c r="B1861">
        <v>2.3258000000000001</v>
      </c>
      <c r="C1861">
        <v>4.3653000000000004</v>
      </c>
      <c r="D1861">
        <v>4.9951999999999996</v>
      </c>
      <c r="E1861" t="s">
        <v>116</v>
      </c>
      <c r="F1861" t="s">
        <v>116</v>
      </c>
      <c r="G1861" t="s">
        <v>104</v>
      </c>
      <c r="H1861">
        <v>2020</v>
      </c>
      <c r="I1861">
        <v>0</v>
      </c>
      <c r="J1861">
        <v>0</v>
      </c>
      <c r="K1861">
        <v>0</v>
      </c>
      <c r="L1861">
        <v>0</v>
      </c>
      <c r="M1861" t="s">
        <v>136</v>
      </c>
    </row>
    <row r="1862" spans="1:13" x14ac:dyDescent="0.3">
      <c r="A1862" t="s">
        <v>70</v>
      </c>
      <c r="B1862">
        <v>2.3258000000000001</v>
      </c>
      <c r="C1862">
        <v>4.3653000000000004</v>
      </c>
      <c r="D1862">
        <v>4.9951999999999996</v>
      </c>
      <c r="E1862" t="s">
        <v>116</v>
      </c>
      <c r="F1862" t="s">
        <v>116</v>
      </c>
      <c r="G1862" t="s">
        <v>105</v>
      </c>
      <c r="H1862">
        <v>2020</v>
      </c>
      <c r="I1862">
        <v>1.07</v>
      </c>
      <c r="J1862">
        <v>4.6708710000000009</v>
      </c>
      <c r="K1862">
        <v>2.4886060000000003</v>
      </c>
      <c r="L1862">
        <v>2.1822650000000006</v>
      </c>
      <c r="M1862" t="s">
        <v>137</v>
      </c>
    </row>
    <row r="1863" spans="1:13" x14ac:dyDescent="0.3">
      <c r="A1863" t="s">
        <v>70</v>
      </c>
      <c r="B1863">
        <v>2.3258000000000001</v>
      </c>
      <c r="C1863">
        <v>4.3653000000000004</v>
      </c>
      <c r="D1863">
        <v>4.9951999999999996</v>
      </c>
      <c r="E1863" t="s">
        <v>116</v>
      </c>
      <c r="F1863" t="s">
        <v>116</v>
      </c>
      <c r="G1863" t="s">
        <v>106</v>
      </c>
      <c r="H1863">
        <v>2020</v>
      </c>
      <c r="I1863">
        <v>1.22</v>
      </c>
      <c r="J1863">
        <v>5.325666</v>
      </c>
      <c r="K1863">
        <v>2.8374760000000001</v>
      </c>
      <c r="L1863">
        <v>2.4881899999999999</v>
      </c>
      <c r="M1863" t="s">
        <v>138</v>
      </c>
    </row>
    <row r="1864" spans="1:13" x14ac:dyDescent="0.3">
      <c r="A1864" t="s">
        <v>70</v>
      </c>
      <c r="B1864">
        <v>2.3258000000000001</v>
      </c>
      <c r="C1864">
        <v>4.3653000000000004</v>
      </c>
      <c r="D1864">
        <v>4.9951999999999996</v>
      </c>
      <c r="E1864" t="s">
        <v>116</v>
      </c>
      <c r="F1864" t="s">
        <v>116</v>
      </c>
      <c r="G1864" t="s">
        <v>107</v>
      </c>
      <c r="H1864">
        <v>2021</v>
      </c>
      <c r="I1864">
        <v>0.04</v>
      </c>
      <c r="J1864">
        <v>0.17461200000000002</v>
      </c>
      <c r="K1864">
        <v>9.3032000000000004E-2</v>
      </c>
      <c r="L1864">
        <v>8.1580000000000014E-2</v>
      </c>
      <c r="M1864" t="s">
        <v>139</v>
      </c>
    </row>
    <row r="1865" spans="1:13" x14ac:dyDescent="0.3">
      <c r="A1865" t="s">
        <v>70</v>
      </c>
      <c r="B1865">
        <v>5.4973000000000001</v>
      </c>
      <c r="C1865">
        <v>9.9169</v>
      </c>
      <c r="D1865">
        <v>9.7357999999999993</v>
      </c>
      <c r="E1865" t="s">
        <v>16</v>
      </c>
      <c r="F1865" t="s">
        <v>16</v>
      </c>
      <c r="G1865" t="s">
        <v>98</v>
      </c>
      <c r="H1865">
        <v>2020</v>
      </c>
      <c r="I1865">
        <v>1.38</v>
      </c>
      <c r="J1865">
        <v>13.685321999999999</v>
      </c>
      <c r="K1865">
        <v>7.5862739999999995</v>
      </c>
      <c r="L1865">
        <v>6.0990479999999998</v>
      </c>
      <c r="M1865" t="s">
        <v>131</v>
      </c>
    </row>
    <row r="1866" spans="1:13" x14ac:dyDescent="0.3">
      <c r="A1866" t="s">
        <v>70</v>
      </c>
      <c r="B1866">
        <v>5.4973000000000001</v>
      </c>
      <c r="C1866">
        <v>9.9169</v>
      </c>
      <c r="D1866">
        <v>9.7357999999999993</v>
      </c>
      <c r="E1866" t="s">
        <v>16</v>
      </c>
      <c r="F1866" t="s">
        <v>16</v>
      </c>
      <c r="G1866" t="s">
        <v>100</v>
      </c>
      <c r="H1866">
        <v>2020</v>
      </c>
      <c r="I1866">
        <v>0.63</v>
      </c>
      <c r="J1866">
        <v>6.2476469999999997</v>
      </c>
      <c r="K1866">
        <v>3.4632990000000001</v>
      </c>
      <c r="L1866">
        <v>2.7843479999999996</v>
      </c>
      <c r="M1866" t="s">
        <v>132</v>
      </c>
    </row>
    <row r="1867" spans="1:13" x14ac:dyDescent="0.3">
      <c r="A1867" t="s">
        <v>70</v>
      </c>
      <c r="B1867">
        <v>5.4973000000000001</v>
      </c>
      <c r="C1867">
        <v>9.9169</v>
      </c>
      <c r="D1867">
        <v>9.7357999999999993</v>
      </c>
      <c r="E1867" t="s">
        <v>16</v>
      </c>
      <c r="F1867" t="s">
        <v>16</v>
      </c>
      <c r="G1867" t="s">
        <v>101</v>
      </c>
      <c r="H1867">
        <v>2020</v>
      </c>
      <c r="I1867">
        <v>0</v>
      </c>
      <c r="J1867">
        <v>0</v>
      </c>
      <c r="K1867">
        <v>0</v>
      </c>
      <c r="L1867">
        <v>0</v>
      </c>
      <c r="M1867" t="s">
        <v>133</v>
      </c>
    </row>
    <row r="1868" spans="1:13" x14ac:dyDescent="0.3">
      <c r="A1868" t="s">
        <v>70</v>
      </c>
      <c r="B1868">
        <v>5.4973000000000001</v>
      </c>
      <c r="C1868">
        <v>9.9169</v>
      </c>
      <c r="D1868">
        <v>9.7357999999999993</v>
      </c>
      <c r="E1868" t="s">
        <v>16</v>
      </c>
      <c r="F1868" t="s">
        <v>16</v>
      </c>
      <c r="G1868" t="s">
        <v>102</v>
      </c>
      <c r="H1868">
        <v>2020</v>
      </c>
      <c r="I1868">
        <v>2.52</v>
      </c>
      <c r="J1868">
        <v>24.990587999999999</v>
      </c>
      <c r="K1868">
        <v>13.853196000000001</v>
      </c>
      <c r="L1868">
        <v>11.137391999999998</v>
      </c>
      <c r="M1868" t="s">
        <v>134</v>
      </c>
    </row>
    <row r="1869" spans="1:13" x14ac:dyDescent="0.3">
      <c r="A1869" t="s">
        <v>70</v>
      </c>
      <c r="B1869">
        <v>5.4973000000000001</v>
      </c>
      <c r="C1869">
        <v>9.9169</v>
      </c>
      <c r="D1869">
        <v>9.7357999999999993</v>
      </c>
      <c r="E1869" t="s">
        <v>16</v>
      </c>
      <c r="F1869" t="s">
        <v>16</v>
      </c>
      <c r="G1869" t="s">
        <v>103</v>
      </c>
      <c r="H1869">
        <v>2020</v>
      </c>
      <c r="I1869">
        <v>0</v>
      </c>
      <c r="J1869">
        <v>0</v>
      </c>
      <c r="K1869">
        <v>0</v>
      </c>
      <c r="L1869">
        <v>0</v>
      </c>
      <c r="M1869" t="s">
        <v>135</v>
      </c>
    </row>
    <row r="1870" spans="1:13" x14ac:dyDescent="0.3">
      <c r="A1870" t="s">
        <v>70</v>
      </c>
      <c r="B1870">
        <v>5.4973000000000001</v>
      </c>
      <c r="C1870">
        <v>9.9169</v>
      </c>
      <c r="D1870">
        <v>9.7357999999999993</v>
      </c>
      <c r="E1870" t="s">
        <v>16</v>
      </c>
      <c r="F1870" t="s">
        <v>16</v>
      </c>
      <c r="G1870" t="s">
        <v>104</v>
      </c>
      <c r="H1870">
        <v>2020</v>
      </c>
      <c r="I1870">
        <v>0.12</v>
      </c>
      <c r="J1870">
        <v>1.1900279999999999</v>
      </c>
      <c r="K1870">
        <v>0.65967599999999993</v>
      </c>
      <c r="L1870">
        <v>0.53035199999999993</v>
      </c>
      <c r="M1870" t="s">
        <v>136</v>
      </c>
    </row>
    <row r="1871" spans="1:13" x14ac:dyDescent="0.3">
      <c r="A1871" t="s">
        <v>70</v>
      </c>
      <c r="B1871">
        <v>5.4973000000000001</v>
      </c>
      <c r="C1871">
        <v>9.9169</v>
      </c>
      <c r="D1871">
        <v>9.7357999999999993</v>
      </c>
      <c r="E1871" t="s">
        <v>16</v>
      </c>
      <c r="F1871" t="s">
        <v>16</v>
      </c>
      <c r="G1871" t="s">
        <v>105</v>
      </c>
      <c r="H1871">
        <v>2020</v>
      </c>
      <c r="I1871">
        <v>1.05</v>
      </c>
      <c r="J1871">
        <v>10.412745000000001</v>
      </c>
      <c r="K1871">
        <v>5.7721650000000002</v>
      </c>
      <c r="L1871">
        <v>4.6405800000000008</v>
      </c>
      <c r="M1871" t="s">
        <v>137</v>
      </c>
    </row>
    <row r="1872" spans="1:13" x14ac:dyDescent="0.3">
      <c r="A1872" t="s">
        <v>70</v>
      </c>
      <c r="B1872">
        <v>5.4973000000000001</v>
      </c>
      <c r="C1872">
        <v>9.9169</v>
      </c>
      <c r="D1872">
        <v>9.7357999999999993</v>
      </c>
      <c r="E1872" t="s">
        <v>16</v>
      </c>
      <c r="F1872" t="s">
        <v>16</v>
      </c>
      <c r="G1872" t="s">
        <v>106</v>
      </c>
      <c r="H1872">
        <v>2020</v>
      </c>
      <c r="I1872">
        <v>0.06</v>
      </c>
      <c r="J1872">
        <v>0.59501399999999993</v>
      </c>
      <c r="K1872">
        <v>0.32983799999999996</v>
      </c>
      <c r="L1872">
        <v>0.26517599999999997</v>
      </c>
      <c r="M1872" t="s">
        <v>138</v>
      </c>
    </row>
    <row r="1873" spans="1:13" x14ac:dyDescent="0.3">
      <c r="A1873" t="s">
        <v>70</v>
      </c>
      <c r="B1873">
        <v>5.4973000000000001</v>
      </c>
      <c r="C1873">
        <v>9.9169</v>
      </c>
      <c r="D1873">
        <v>9.7357999999999993</v>
      </c>
      <c r="E1873" t="s">
        <v>16</v>
      </c>
      <c r="F1873" t="s">
        <v>16</v>
      </c>
      <c r="G1873" t="s">
        <v>107</v>
      </c>
      <c r="H1873">
        <v>2021</v>
      </c>
      <c r="I1873">
        <v>0.18</v>
      </c>
      <c r="J1873">
        <v>1.785042</v>
      </c>
      <c r="K1873">
        <v>0.989514</v>
      </c>
      <c r="L1873">
        <v>0.79552800000000001</v>
      </c>
      <c r="M1873" t="s">
        <v>139</v>
      </c>
    </row>
    <row r="1874" spans="1:13" x14ac:dyDescent="0.3">
      <c r="A1874" t="s">
        <v>70</v>
      </c>
      <c r="B1874">
        <v>6.7042000000000002</v>
      </c>
      <c r="C1874">
        <v>11.2689</v>
      </c>
      <c r="D1874">
        <v>12.7781</v>
      </c>
      <c r="E1874" t="s">
        <v>15</v>
      </c>
      <c r="F1874" t="s">
        <v>15</v>
      </c>
      <c r="G1874" t="s">
        <v>98</v>
      </c>
      <c r="H1874">
        <v>2020</v>
      </c>
      <c r="I1874">
        <v>0</v>
      </c>
      <c r="J1874">
        <v>0</v>
      </c>
      <c r="K1874">
        <v>0</v>
      </c>
      <c r="L1874">
        <v>0</v>
      </c>
      <c r="M1874" t="s">
        <v>131</v>
      </c>
    </row>
    <row r="1875" spans="1:13" x14ac:dyDescent="0.3">
      <c r="A1875" t="s">
        <v>70</v>
      </c>
      <c r="B1875">
        <v>6.7042000000000002</v>
      </c>
      <c r="C1875">
        <v>11.2689</v>
      </c>
      <c r="D1875">
        <v>12.7781</v>
      </c>
      <c r="E1875" t="s">
        <v>15</v>
      </c>
      <c r="F1875" t="s">
        <v>15</v>
      </c>
      <c r="G1875" t="s">
        <v>100</v>
      </c>
      <c r="H1875">
        <v>2020</v>
      </c>
      <c r="I1875">
        <v>5.7</v>
      </c>
      <c r="J1875">
        <v>64.232730000000004</v>
      </c>
      <c r="K1875">
        <v>38.213940000000001</v>
      </c>
      <c r="L1875">
        <v>26.018790000000003</v>
      </c>
      <c r="M1875" t="s">
        <v>132</v>
      </c>
    </row>
    <row r="1876" spans="1:13" x14ac:dyDescent="0.3">
      <c r="A1876" t="s">
        <v>70</v>
      </c>
      <c r="B1876">
        <v>6.7042000000000002</v>
      </c>
      <c r="C1876">
        <v>11.2689</v>
      </c>
      <c r="D1876">
        <v>12.7781</v>
      </c>
      <c r="E1876" t="s">
        <v>15</v>
      </c>
      <c r="F1876" t="s">
        <v>15</v>
      </c>
      <c r="G1876" t="s">
        <v>101</v>
      </c>
      <c r="H1876">
        <v>2020</v>
      </c>
      <c r="I1876">
        <v>3.07</v>
      </c>
      <c r="J1876">
        <v>34.595523</v>
      </c>
      <c r="K1876">
        <v>20.581893999999998</v>
      </c>
      <c r="L1876">
        <v>14.013629000000002</v>
      </c>
      <c r="M1876" t="s">
        <v>133</v>
      </c>
    </row>
    <row r="1877" spans="1:13" x14ac:dyDescent="0.3">
      <c r="A1877" t="s">
        <v>70</v>
      </c>
      <c r="B1877">
        <v>6.7042000000000002</v>
      </c>
      <c r="C1877">
        <v>11.2689</v>
      </c>
      <c r="D1877">
        <v>12.7781</v>
      </c>
      <c r="E1877" t="s">
        <v>15</v>
      </c>
      <c r="F1877" t="s">
        <v>15</v>
      </c>
      <c r="G1877" t="s">
        <v>102</v>
      </c>
      <c r="H1877">
        <v>2020</v>
      </c>
      <c r="I1877">
        <v>0.85</v>
      </c>
      <c r="J1877">
        <v>9.5785649999999993</v>
      </c>
      <c r="K1877">
        <v>5.6985700000000001</v>
      </c>
      <c r="L1877">
        <v>3.8799949999999992</v>
      </c>
      <c r="M1877" t="s">
        <v>134</v>
      </c>
    </row>
    <row r="1878" spans="1:13" x14ac:dyDescent="0.3">
      <c r="A1878" t="s">
        <v>70</v>
      </c>
      <c r="B1878">
        <v>6.7042000000000002</v>
      </c>
      <c r="C1878">
        <v>11.2689</v>
      </c>
      <c r="D1878">
        <v>12.7781</v>
      </c>
      <c r="E1878" t="s">
        <v>15</v>
      </c>
      <c r="F1878" t="s">
        <v>15</v>
      </c>
      <c r="G1878" t="s">
        <v>103</v>
      </c>
      <c r="H1878">
        <v>2020</v>
      </c>
      <c r="I1878">
        <v>0</v>
      </c>
      <c r="J1878">
        <v>0</v>
      </c>
      <c r="K1878">
        <v>0</v>
      </c>
      <c r="L1878">
        <v>0</v>
      </c>
      <c r="M1878" t="s">
        <v>135</v>
      </c>
    </row>
    <row r="1879" spans="1:13" x14ac:dyDescent="0.3">
      <c r="A1879" t="s">
        <v>70</v>
      </c>
      <c r="B1879">
        <v>6.7042000000000002</v>
      </c>
      <c r="C1879">
        <v>11.2689</v>
      </c>
      <c r="D1879">
        <v>12.7781</v>
      </c>
      <c r="E1879" t="s">
        <v>15</v>
      </c>
      <c r="F1879" t="s">
        <v>15</v>
      </c>
      <c r="G1879" t="s">
        <v>104</v>
      </c>
      <c r="H1879">
        <v>2020</v>
      </c>
      <c r="I1879">
        <v>3.49</v>
      </c>
      <c r="J1879">
        <v>39.328461000000004</v>
      </c>
      <c r="K1879">
        <v>23.397658000000003</v>
      </c>
      <c r="L1879">
        <v>15.930803000000001</v>
      </c>
      <c r="M1879" t="s">
        <v>136</v>
      </c>
    </row>
    <row r="1880" spans="1:13" x14ac:dyDescent="0.3">
      <c r="A1880" t="s">
        <v>70</v>
      </c>
      <c r="B1880">
        <v>6.7042000000000002</v>
      </c>
      <c r="C1880">
        <v>11.2689</v>
      </c>
      <c r="D1880">
        <v>12.7781</v>
      </c>
      <c r="E1880" t="s">
        <v>15</v>
      </c>
      <c r="F1880" t="s">
        <v>15</v>
      </c>
      <c r="G1880" t="s">
        <v>105</v>
      </c>
      <c r="H1880">
        <v>2020</v>
      </c>
      <c r="I1880">
        <v>2.97</v>
      </c>
      <c r="J1880">
        <v>33.468633000000004</v>
      </c>
      <c r="K1880">
        <v>19.911474000000002</v>
      </c>
      <c r="L1880">
        <v>13.557159000000002</v>
      </c>
      <c r="M1880" t="s">
        <v>137</v>
      </c>
    </row>
    <row r="1881" spans="1:13" x14ac:dyDescent="0.3">
      <c r="A1881" t="s">
        <v>70</v>
      </c>
      <c r="B1881">
        <v>6.7042000000000002</v>
      </c>
      <c r="C1881">
        <v>11.2689</v>
      </c>
      <c r="D1881">
        <v>12.7781</v>
      </c>
      <c r="E1881" t="s">
        <v>15</v>
      </c>
      <c r="F1881" t="s">
        <v>15</v>
      </c>
      <c r="G1881" t="s">
        <v>106</v>
      </c>
      <c r="H1881">
        <v>2020</v>
      </c>
      <c r="I1881">
        <v>1.27</v>
      </c>
      <c r="J1881">
        <v>14.311503</v>
      </c>
      <c r="K1881">
        <v>8.5143339999999998</v>
      </c>
      <c r="L1881">
        <v>5.7971690000000002</v>
      </c>
      <c r="M1881" t="s">
        <v>138</v>
      </c>
    </row>
    <row r="1882" spans="1:13" x14ac:dyDescent="0.3">
      <c r="A1882" t="s">
        <v>70</v>
      </c>
      <c r="B1882">
        <v>6.7042000000000002</v>
      </c>
      <c r="C1882">
        <v>11.2689</v>
      </c>
      <c r="D1882">
        <v>12.7781</v>
      </c>
      <c r="E1882" t="s">
        <v>15</v>
      </c>
      <c r="F1882" t="s">
        <v>15</v>
      </c>
      <c r="G1882" t="s">
        <v>107</v>
      </c>
      <c r="H1882">
        <v>2021</v>
      </c>
      <c r="I1882">
        <v>11.65</v>
      </c>
      <c r="J1882">
        <v>131.28268500000001</v>
      </c>
      <c r="K1882">
        <v>78.103930000000005</v>
      </c>
      <c r="L1882">
        <v>53.17875500000001</v>
      </c>
      <c r="M1882" t="s">
        <v>139</v>
      </c>
    </row>
    <row r="1883" spans="1:13" x14ac:dyDescent="0.3">
      <c r="A1883" t="s">
        <v>71</v>
      </c>
      <c r="B1883">
        <v>65.700299999999999</v>
      </c>
      <c r="C1883">
        <v>78.774699999999996</v>
      </c>
      <c r="D1883">
        <v>0</v>
      </c>
      <c r="E1883" t="s">
        <v>16</v>
      </c>
      <c r="F1883" t="s">
        <v>16</v>
      </c>
      <c r="G1883" t="s">
        <v>98</v>
      </c>
      <c r="H1883">
        <v>2020</v>
      </c>
      <c r="I1883">
        <v>0</v>
      </c>
      <c r="J1883">
        <v>0</v>
      </c>
      <c r="K1883">
        <v>0</v>
      </c>
      <c r="L1883">
        <v>0</v>
      </c>
      <c r="M1883" t="s">
        <v>131</v>
      </c>
    </row>
    <row r="1884" spans="1:13" x14ac:dyDescent="0.3">
      <c r="A1884" t="s">
        <v>71</v>
      </c>
      <c r="B1884">
        <v>65.700299999999999</v>
      </c>
      <c r="C1884">
        <v>78.774699999999996</v>
      </c>
      <c r="D1884">
        <v>0</v>
      </c>
      <c r="E1884" t="s">
        <v>16</v>
      </c>
      <c r="F1884" t="s">
        <v>16</v>
      </c>
      <c r="G1884" t="s">
        <v>100</v>
      </c>
      <c r="H1884">
        <v>2020</v>
      </c>
      <c r="I1884">
        <v>0</v>
      </c>
      <c r="J1884">
        <v>0</v>
      </c>
      <c r="K1884">
        <v>0</v>
      </c>
      <c r="L1884">
        <v>0</v>
      </c>
      <c r="M1884" t="s">
        <v>132</v>
      </c>
    </row>
    <row r="1885" spans="1:13" x14ac:dyDescent="0.3">
      <c r="A1885" t="s">
        <v>71</v>
      </c>
      <c r="B1885">
        <v>65.700299999999999</v>
      </c>
      <c r="C1885">
        <v>78.774699999999996</v>
      </c>
      <c r="D1885">
        <v>0</v>
      </c>
      <c r="E1885" t="s">
        <v>16</v>
      </c>
      <c r="F1885" t="s">
        <v>16</v>
      </c>
      <c r="G1885" t="s">
        <v>101</v>
      </c>
      <c r="H1885">
        <v>2020</v>
      </c>
      <c r="I1885">
        <v>0.75</v>
      </c>
      <c r="J1885">
        <v>59.081024999999997</v>
      </c>
      <c r="K1885">
        <v>49.275224999999999</v>
      </c>
      <c r="L1885">
        <v>9.8057999999999979</v>
      </c>
      <c r="M1885" t="s">
        <v>133</v>
      </c>
    </row>
    <row r="1886" spans="1:13" x14ac:dyDescent="0.3">
      <c r="A1886" t="s">
        <v>71</v>
      </c>
      <c r="B1886">
        <v>65.700299999999999</v>
      </c>
      <c r="C1886">
        <v>78.774699999999996</v>
      </c>
      <c r="D1886">
        <v>0</v>
      </c>
      <c r="E1886" t="s">
        <v>16</v>
      </c>
      <c r="F1886" t="s">
        <v>16</v>
      </c>
      <c r="G1886" t="s">
        <v>102</v>
      </c>
      <c r="H1886">
        <v>2020</v>
      </c>
      <c r="I1886">
        <v>0.64</v>
      </c>
      <c r="J1886">
        <v>50.415807999999998</v>
      </c>
      <c r="K1886">
        <v>42.048192</v>
      </c>
      <c r="L1886">
        <v>8.3676159999999982</v>
      </c>
      <c r="M1886" t="s">
        <v>134</v>
      </c>
    </row>
    <row r="1887" spans="1:13" x14ac:dyDescent="0.3">
      <c r="A1887" t="s">
        <v>71</v>
      </c>
      <c r="B1887">
        <v>65.700299999999999</v>
      </c>
      <c r="C1887">
        <v>78.774699999999996</v>
      </c>
      <c r="D1887">
        <v>0</v>
      </c>
      <c r="E1887" t="s">
        <v>16</v>
      </c>
      <c r="F1887" t="s">
        <v>16</v>
      </c>
      <c r="G1887" t="s">
        <v>103</v>
      </c>
      <c r="H1887">
        <v>2020</v>
      </c>
      <c r="I1887">
        <v>0.24</v>
      </c>
      <c r="J1887">
        <v>18.905927999999999</v>
      </c>
      <c r="K1887">
        <v>15.768071999999998</v>
      </c>
      <c r="L1887">
        <v>3.1378560000000011</v>
      </c>
      <c r="M1887" t="s">
        <v>135</v>
      </c>
    </row>
    <row r="1888" spans="1:13" x14ac:dyDescent="0.3">
      <c r="A1888" t="s">
        <v>71</v>
      </c>
      <c r="B1888">
        <v>65.700299999999999</v>
      </c>
      <c r="C1888">
        <v>78.774699999999996</v>
      </c>
      <c r="D1888">
        <v>0</v>
      </c>
      <c r="E1888" t="s">
        <v>16</v>
      </c>
      <c r="F1888" t="s">
        <v>16</v>
      </c>
      <c r="G1888" t="s">
        <v>104</v>
      </c>
      <c r="H1888">
        <v>2020</v>
      </c>
      <c r="I1888">
        <v>0.2</v>
      </c>
      <c r="J1888">
        <v>15.75494</v>
      </c>
      <c r="K1888">
        <v>13.14006</v>
      </c>
      <c r="L1888">
        <v>2.6148799999999994</v>
      </c>
      <c r="M1888" t="s">
        <v>136</v>
      </c>
    </row>
    <row r="1889" spans="1:13" x14ac:dyDescent="0.3">
      <c r="A1889" t="s">
        <v>71</v>
      </c>
      <c r="B1889">
        <v>65.700299999999999</v>
      </c>
      <c r="C1889">
        <v>78.774699999999996</v>
      </c>
      <c r="D1889">
        <v>0</v>
      </c>
      <c r="E1889" t="s">
        <v>16</v>
      </c>
      <c r="F1889" t="s">
        <v>16</v>
      </c>
      <c r="G1889" t="s">
        <v>105</v>
      </c>
      <c r="H1889">
        <v>2020</v>
      </c>
      <c r="I1889">
        <v>1.44</v>
      </c>
      <c r="J1889">
        <v>113.43556799999999</v>
      </c>
      <c r="K1889">
        <v>94.608431999999993</v>
      </c>
      <c r="L1889">
        <v>18.827135999999996</v>
      </c>
      <c r="M1889" t="s">
        <v>137</v>
      </c>
    </row>
    <row r="1890" spans="1:13" x14ac:dyDescent="0.3">
      <c r="A1890" t="s">
        <v>71</v>
      </c>
      <c r="B1890">
        <v>65.700299999999999</v>
      </c>
      <c r="C1890">
        <v>78.774699999999996</v>
      </c>
      <c r="D1890">
        <v>0</v>
      </c>
      <c r="E1890" t="s">
        <v>16</v>
      </c>
      <c r="F1890" t="s">
        <v>16</v>
      </c>
      <c r="G1890" t="s">
        <v>106</v>
      </c>
      <c r="H1890">
        <v>2020</v>
      </c>
      <c r="I1890">
        <v>0</v>
      </c>
      <c r="J1890">
        <v>0</v>
      </c>
      <c r="K1890">
        <v>0</v>
      </c>
      <c r="L1890">
        <v>0</v>
      </c>
      <c r="M1890" t="s">
        <v>138</v>
      </c>
    </row>
    <row r="1891" spans="1:13" x14ac:dyDescent="0.3">
      <c r="A1891" t="s">
        <v>71</v>
      </c>
      <c r="B1891">
        <v>65.700299999999999</v>
      </c>
      <c r="C1891">
        <v>78.774699999999996</v>
      </c>
      <c r="D1891">
        <v>0</v>
      </c>
      <c r="E1891" t="s">
        <v>16</v>
      </c>
      <c r="F1891" t="s">
        <v>16</v>
      </c>
      <c r="G1891" t="s">
        <v>107</v>
      </c>
      <c r="H1891">
        <v>2021</v>
      </c>
      <c r="I1891">
        <v>0</v>
      </c>
      <c r="J1891">
        <v>0</v>
      </c>
      <c r="K1891">
        <v>0</v>
      </c>
      <c r="L1891">
        <v>0</v>
      </c>
      <c r="M1891" t="s">
        <v>139</v>
      </c>
    </row>
    <row r="1892" spans="1:13" x14ac:dyDescent="0.3">
      <c r="A1892" t="s">
        <v>71</v>
      </c>
      <c r="B1892">
        <v>84.379300000000001</v>
      </c>
      <c r="C1892">
        <v>89.686999999999998</v>
      </c>
      <c r="D1892">
        <v>89.581599999999995</v>
      </c>
      <c r="E1892" t="s">
        <v>116</v>
      </c>
      <c r="F1892" t="s">
        <v>116</v>
      </c>
      <c r="G1892" t="s">
        <v>98</v>
      </c>
      <c r="H1892">
        <v>2020</v>
      </c>
      <c r="I1892">
        <v>0</v>
      </c>
      <c r="J1892">
        <v>0</v>
      </c>
      <c r="K1892">
        <v>0</v>
      </c>
      <c r="L1892">
        <v>0</v>
      </c>
      <c r="M1892" t="s">
        <v>131</v>
      </c>
    </row>
    <row r="1893" spans="1:13" x14ac:dyDescent="0.3">
      <c r="A1893" t="s">
        <v>71</v>
      </c>
      <c r="B1893">
        <v>84.379300000000001</v>
      </c>
      <c r="C1893">
        <v>89.686999999999998</v>
      </c>
      <c r="D1893">
        <v>89.581599999999995</v>
      </c>
      <c r="E1893" t="s">
        <v>116</v>
      </c>
      <c r="F1893" t="s">
        <v>116</v>
      </c>
      <c r="G1893" t="s">
        <v>100</v>
      </c>
      <c r="H1893">
        <v>2020</v>
      </c>
      <c r="I1893">
        <v>2.11</v>
      </c>
      <c r="J1893">
        <v>189.23956999999999</v>
      </c>
      <c r="K1893">
        <v>178.040323</v>
      </c>
      <c r="L1893">
        <v>11.199246999999986</v>
      </c>
      <c r="M1893" t="s">
        <v>132</v>
      </c>
    </row>
    <row r="1894" spans="1:13" x14ac:dyDescent="0.3">
      <c r="A1894" t="s">
        <v>71</v>
      </c>
      <c r="B1894">
        <v>84.379300000000001</v>
      </c>
      <c r="C1894">
        <v>89.686999999999998</v>
      </c>
      <c r="D1894">
        <v>89.581599999999995</v>
      </c>
      <c r="E1894" t="s">
        <v>116</v>
      </c>
      <c r="F1894" t="s">
        <v>116</v>
      </c>
      <c r="G1894" t="s">
        <v>101</v>
      </c>
      <c r="H1894">
        <v>2020</v>
      </c>
      <c r="I1894">
        <v>0</v>
      </c>
      <c r="J1894">
        <v>0</v>
      </c>
      <c r="K1894">
        <v>0</v>
      </c>
      <c r="L1894">
        <v>0</v>
      </c>
      <c r="M1894" t="s">
        <v>133</v>
      </c>
    </row>
    <row r="1895" spans="1:13" x14ac:dyDescent="0.3">
      <c r="A1895" t="s">
        <v>71</v>
      </c>
      <c r="B1895">
        <v>84.379300000000001</v>
      </c>
      <c r="C1895">
        <v>89.686999999999998</v>
      </c>
      <c r="D1895">
        <v>89.581599999999995</v>
      </c>
      <c r="E1895" t="s">
        <v>116</v>
      </c>
      <c r="F1895" t="s">
        <v>116</v>
      </c>
      <c r="G1895" t="s">
        <v>102</v>
      </c>
      <c r="H1895">
        <v>2020</v>
      </c>
      <c r="I1895">
        <v>0.51</v>
      </c>
      <c r="J1895">
        <v>45.740369999999999</v>
      </c>
      <c r="K1895">
        <v>43.033442999999998</v>
      </c>
      <c r="L1895">
        <v>2.7069270000000003</v>
      </c>
      <c r="M1895" t="s">
        <v>134</v>
      </c>
    </row>
    <row r="1896" spans="1:13" x14ac:dyDescent="0.3">
      <c r="A1896" t="s">
        <v>71</v>
      </c>
      <c r="B1896">
        <v>84.379300000000001</v>
      </c>
      <c r="C1896">
        <v>89.686999999999998</v>
      </c>
      <c r="D1896">
        <v>89.581599999999995</v>
      </c>
      <c r="E1896" t="s">
        <v>116</v>
      </c>
      <c r="F1896" t="s">
        <v>116</v>
      </c>
      <c r="G1896" t="s">
        <v>103</v>
      </c>
      <c r="H1896">
        <v>2020</v>
      </c>
      <c r="I1896">
        <v>8.57</v>
      </c>
      <c r="J1896">
        <v>768.61758999999995</v>
      </c>
      <c r="K1896">
        <v>723.13060100000007</v>
      </c>
      <c r="L1896">
        <v>45.48698899999988</v>
      </c>
      <c r="M1896" t="s">
        <v>135</v>
      </c>
    </row>
    <row r="1897" spans="1:13" x14ac:dyDescent="0.3">
      <c r="A1897" t="s">
        <v>71</v>
      </c>
      <c r="B1897">
        <v>84.379300000000001</v>
      </c>
      <c r="C1897">
        <v>89.686999999999998</v>
      </c>
      <c r="D1897">
        <v>89.581599999999995</v>
      </c>
      <c r="E1897" t="s">
        <v>116</v>
      </c>
      <c r="F1897" t="s">
        <v>116</v>
      </c>
      <c r="G1897" t="s">
        <v>104</v>
      </c>
      <c r="H1897">
        <v>2020</v>
      </c>
      <c r="I1897">
        <v>1.1499999999999999</v>
      </c>
      <c r="J1897">
        <v>103.14004999999999</v>
      </c>
      <c r="K1897">
        <v>97.036194999999992</v>
      </c>
      <c r="L1897">
        <v>6.1038549999999958</v>
      </c>
      <c r="M1897" t="s">
        <v>136</v>
      </c>
    </row>
    <row r="1898" spans="1:13" x14ac:dyDescent="0.3">
      <c r="A1898" t="s">
        <v>71</v>
      </c>
      <c r="B1898">
        <v>84.379300000000001</v>
      </c>
      <c r="C1898">
        <v>89.686999999999998</v>
      </c>
      <c r="D1898">
        <v>89.581599999999995</v>
      </c>
      <c r="E1898" t="s">
        <v>116</v>
      </c>
      <c r="F1898" t="s">
        <v>116</v>
      </c>
      <c r="G1898" t="s">
        <v>105</v>
      </c>
      <c r="H1898">
        <v>2020</v>
      </c>
      <c r="I1898">
        <v>0.31</v>
      </c>
      <c r="J1898">
        <v>27.802969999999998</v>
      </c>
      <c r="K1898">
        <v>26.157582999999999</v>
      </c>
      <c r="L1898">
        <v>1.6453869999999995</v>
      </c>
      <c r="M1898" t="s">
        <v>137</v>
      </c>
    </row>
    <row r="1899" spans="1:13" x14ac:dyDescent="0.3">
      <c r="A1899" t="s">
        <v>71</v>
      </c>
      <c r="B1899">
        <v>84.379300000000001</v>
      </c>
      <c r="C1899">
        <v>89.686999999999998</v>
      </c>
      <c r="D1899">
        <v>89.581599999999995</v>
      </c>
      <c r="E1899" t="s">
        <v>116</v>
      </c>
      <c r="F1899" t="s">
        <v>116</v>
      </c>
      <c r="G1899" t="s">
        <v>106</v>
      </c>
      <c r="H1899">
        <v>2020</v>
      </c>
      <c r="I1899">
        <v>0</v>
      </c>
      <c r="J1899">
        <v>0</v>
      </c>
      <c r="K1899">
        <v>0</v>
      </c>
      <c r="L1899">
        <v>0</v>
      </c>
      <c r="M1899" t="s">
        <v>138</v>
      </c>
    </row>
    <row r="1900" spans="1:13" x14ac:dyDescent="0.3">
      <c r="A1900" t="s">
        <v>71</v>
      </c>
      <c r="B1900">
        <v>84.379300000000001</v>
      </c>
      <c r="C1900">
        <v>89.686999999999998</v>
      </c>
      <c r="D1900">
        <v>89.581599999999995</v>
      </c>
      <c r="E1900" t="s">
        <v>116</v>
      </c>
      <c r="F1900" t="s">
        <v>116</v>
      </c>
      <c r="G1900" t="s">
        <v>107</v>
      </c>
      <c r="H1900">
        <v>2021</v>
      </c>
      <c r="I1900">
        <v>0</v>
      </c>
      <c r="J1900">
        <v>0</v>
      </c>
      <c r="K1900">
        <v>0</v>
      </c>
      <c r="L1900">
        <v>0</v>
      </c>
      <c r="M1900" t="s">
        <v>139</v>
      </c>
    </row>
    <row r="1901" spans="1:13" x14ac:dyDescent="0.3">
      <c r="A1901" t="s">
        <v>71</v>
      </c>
      <c r="B1901">
        <v>143.97730000000001</v>
      </c>
      <c r="C1901">
        <v>161.44730000000001</v>
      </c>
      <c r="D1901">
        <v>167.27979999999999</v>
      </c>
      <c r="E1901" t="s">
        <v>15</v>
      </c>
      <c r="F1901" t="s">
        <v>15</v>
      </c>
      <c r="G1901" t="s">
        <v>98</v>
      </c>
      <c r="H1901">
        <v>2020</v>
      </c>
      <c r="I1901">
        <v>0.09</v>
      </c>
      <c r="J1901">
        <v>14.530257000000001</v>
      </c>
      <c r="K1901">
        <v>12.957957</v>
      </c>
      <c r="L1901">
        <v>1.5723000000000003</v>
      </c>
      <c r="M1901" t="s">
        <v>131</v>
      </c>
    </row>
    <row r="1902" spans="1:13" x14ac:dyDescent="0.3">
      <c r="A1902" t="s">
        <v>71</v>
      </c>
      <c r="B1902">
        <v>143.97730000000001</v>
      </c>
      <c r="C1902">
        <v>161.44730000000001</v>
      </c>
      <c r="D1902">
        <v>167.27979999999999</v>
      </c>
      <c r="E1902" t="s">
        <v>15</v>
      </c>
      <c r="F1902" t="s">
        <v>15</v>
      </c>
      <c r="G1902" t="s">
        <v>100</v>
      </c>
      <c r="H1902">
        <v>2020</v>
      </c>
      <c r="I1902">
        <v>0.19</v>
      </c>
      <c r="J1902">
        <v>30.674987000000002</v>
      </c>
      <c r="K1902">
        <v>27.355687000000003</v>
      </c>
      <c r="L1902">
        <v>3.3192999999999984</v>
      </c>
      <c r="M1902" t="s">
        <v>132</v>
      </c>
    </row>
    <row r="1903" spans="1:13" x14ac:dyDescent="0.3">
      <c r="A1903" t="s">
        <v>71</v>
      </c>
      <c r="B1903">
        <v>143.97730000000001</v>
      </c>
      <c r="C1903">
        <v>161.44730000000001</v>
      </c>
      <c r="D1903">
        <v>167.27979999999999</v>
      </c>
      <c r="E1903" t="s">
        <v>15</v>
      </c>
      <c r="F1903" t="s">
        <v>15</v>
      </c>
      <c r="G1903" t="s">
        <v>101</v>
      </c>
      <c r="H1903">
        <v>2020</v>
      </c>
      <c r="I1903">
        <v>0.27</v>
      </c>
      <c r="J1903">
        <v>43.590771000000004</v>
      </c>
      <c r="K1903">
        <v>38.873871000000008</v>
      </c>
      <c r="L1903">
        <v>4.7168999999999954</v>
      </c>
      <c r="M1903" t="s">
        <v>133</v>
      </c>
    </row>
    <row r="1904" spans="1:13" x14ac:dyDescent="0.3">
      <c r="A1904" t="s">
        <v>71</v>
      </c>
      <c r="B1904">
        <v>143.97730000000001</v>
      </c>
      <c r="C1904">
        <v>161.44730000000001</v>
      </c>
      <c r="D1904">
        <v>167.27979999999999</v>
      </c>
      <c r="E1904" t="s">
        <v>15</v>
      </c>
      <c r="F1904" t="s">
        <v>15</v>
      </c>
      <c r="G1904" t="s">
        <v>102</v>
      </c>
      <c r="H1904">
        <v>2020</v>
      </c>
      <c r="I1904">
        <v>5.4</v>
      </c>
      <c r="J1904">
        <v>871.81542000000013</v>
      </c>
      <c r="K1904">
        <v>777.47742000000017</v>
      </c>
      <c r="L1904">
        <v>94.337999999999965</v>
      </c>
      <c r="M1904" t="s">
        <v>134</v>
      </c>
    </row>
    <row r="1905" spans="1:13" x14ac:dyDescent="0.3">
      <c r="A1905" t="s">
        <v>71</v>
      </c>
      <c r="B1905">
        <v>143.97730000000001</v>
      </c>
      <c r="C1905">
        <v>161.44730000000001</v>
      </c>
      <c r="D1905">
        <v>167.27979999999999</v>
      </c>
      <c r="E1905" t="s">
        <v>15</v>
      </c>
      <c r="F1905" t="s">
        <v>15</v>
      </c>
      <c r="G1905" t="s">
        <v>103</v>
      </c>
      <c r="H1905">
        <v>2020</v>
      </c>
      <c r="I1905">
        <v>0.66</v>
      </c>
      <c r="J1905">
        <v>106.55521800000001</v>
      </c>
      <c r="K1905">
        <v>95.025018000000017</v>
      </c>
      <c r="L1905">
        <v>11.530199999999994</v>
      </c>
      <c r="M1905" t="s">
        <v>135</v>
      </c>
    </row>
    <row r="1906" spans="1:13" x14ac:dyDescent="0.3">
      <c r="A1906" t="s">
        <v>71</v>
      </c>
      <c r="B1906">
        <v>143.97730000000001</v>
      </c>
      <c r="C1906">
        <v>161.44730000000001</v>
      </c>
      <c r="D1906">
        <v>167.27979999999999</v>
      </c>
      <c r="E1906" t="s">
        <v>15</v>
      </c>
      <c r="F1906" t="s">
        <v>15</v>
      </c>
      <c r="G1906" t="s">
        <v>104</v>
      </c>
      <c r="H1906">
        <v>2020</v>
      </c>
      <c r="I1906">
        <v>1.57</v>
      </c>
      <c r="J1906">
        <v>253.47226100000003</v>
      </c>
      <c r="K1906">
        <v>226.04436100000004</v>
      </c>
      <c r="L1906">
        <v>27.427899999999994</v>
      </c>
      <c r="M1906" t="s">
        <v>136</v>
      </c>
    </row>
    <row r="1907" spans="1:13" x14ac:dyDescent="0.3">
      <c r="A1907" t="s">
        <v>71</v>
      </c>
      <c r="B1907">
        <v>143.97730000000001</v>
      </c>
      <c r="C1907">
        <v>161.44730000000001</v>
      </c>
      <c r="D1907">
        <v>167.27979999999999</v>
      </c>
      <c r="E1907" t="s">
        <v>15</v>
      </c>
      <c r="F1907" t="s">
        <v>15</v>
      </c>
      <c r="G1907" t="s">
        <v>105</v>
      </c>
      <c r="H1907">
        <v>2020</v>
      </c>
      <c r="I1907">
        <v>11.07</v>
      </c>
      <c r="J1907">
        <v>1787.2216110000002</v>
      </c>
      <c r="K1907">
        <v>1593.8287110000001</v>
      </c>
      <c r="L1907">
        <v>193.39290000000005</v>
      </c>
      <c r="M1907" t="s">
        <v>137</v>
      </c>
    </row>
    <row r="1908" spans="1:13" x14ac:dyDescent="0.3">
      <c r="A1908" t="s">
        <v>71</v>
      </c>
      <c r="B1908">
        <v>143.97730000000001</v>
      </c>
      <c r="C1908">
        <v>161.44730000000001</v>
      </c>
      <c r="D1908">
        <v>167.27979999999999</v>
      </c>
      <c r="E1908" t="s">
        <v>15</v>
      </c>
      <c r="F1908" t="s">
        <v>15</v>
      </c>
      <c r="G1908" t="s">
        <v>106</v>
      </c>
      <c r="H1908">
        <v>2020</v>
      </c>
      <c r="I1908">
        <v>2.23</v>
      </c>
      <c r="J1908">
        <v>360.02747900000003</v>
      </c>
      <c r="K1908">
        <v>321.06937900000003</v>
      </c>
      <c r="L1908">
        <v>38.958100000000002</v>
      </c>
      <c r="M1908" t="s">
        <v>138</v>
      </c>
    </row>
    <row r="1909" spans="1:13" x14ac:dyDescent="0.3">
      <c r="A1909" t="s">
        <v>71</v>
      </c>
      <c r="B1909">
        <v>143.97730000000001</v>
      </c>
      <c r="C1909">
        <v>161.44730000000001</v>
      </c>
      <c r="D1909">
        <v>167.27979999999999</v>
      </c>
      <c r="E1909" t="s">
        <v>15</v>
      </c>
      <c r="F1909" t="s">
        <v>15</v>
      </c>
      <c r="G1909" t="s">
        <v>107</v>
      </c>
      <c r="H1909">
        <v>2021</v>
      </c>
      <c r="I1909">
        <v>1.04</v>
      </c>
      <c r="J1909">
        <v>167.90519200000003</v>
      </c>
      <c r="K1909">
        <v>149.73639200000002</v>
      </c>
      <c r="L1909">
        <v>18.168800000000005</v>
      </c>
      <c r="M1909" t="s">
        <v>139</v>
      </c>
    </row>
    <row r="1910" spans="1:13" x14ac:dyDescent="0.3">
      <c r="A1910" t="s">
        <v>71</v>
      </c>
      <c r="B1910">
        <v>139.68559999999999</v>
      </c>
      <c r="C1910">
        <v>157.3458</v>
      </c>
      <c r="D1910">
        <v>153.52610000000001</v>
      </c>
      <c r="E1910" t="s">
        <v>115</v>
      </c>
      <c r="F1910" t="s">
        <v>115</v>
      </c>
      <c r="G1910" t="s">
        <v>98</v>
      </c>
      <c r="H1910">
        <v>2020</v>
      </c>
      <c r="I1910">
        <v>0</v>
      </c>
      <c r="J1910">
        <v>0</v>
      </c>
      <c r="K1910">
        <v>0</v>
      </c>
      <c r="L1910">
        <v>0</v>
      </c>
      <c r="M1910" t="s">
        <v>131</v>
      </c>
    </row>
    <row r="1911" spans="1:13" x14ac:dyDescent="0.3">
      <c r="A1911" t="s">
        <v>71</v>
      </c>
      <c r="B1911">
        <v>139.68559999999999</v>
      </c>
      <c r="C1911">
        <v>157.3458</v>
      </c>
      <c r="D1911">
        <v>153.52610000000001</v>
      </c>
      <c r="E1911" t="s">
        <v>115</v>
      </c>
      <c r="F1911" t="s">
        <v>115</v>
      </c>
      <c r="G1911" t="s">
        <v>100</v>
      </c>
      <c r="H1911">
        <v>2020</v>
      </c>
      <c r="I1911">
        <v>5.3</v>
      </c>
      <c r="J1911">
        <v>833.93273999999997</v>
      </c>
      <c r="K1911">
        <v>740.33367999999996</v>
      </c>
      <c r="L1911">
        <v>93.599060000000009</v>
      </c>
      <c r="M1911" t="s">
        <v>132</v>
      </c>
    </row>
    <row r="1912" spans="1:13" x14ac:dyDescent="0.3">
      <c r="A1912" t="s">
        <v>71</v>
      </c>
      <c r="B1912">
        <v>139.68559999999999</v>
      </c>
      <c r="C1912">
        <v>157.3458</v>
      </c>
      <c r="D1912">
        <v>153.52610000000001</v>
      </c>
      <c r="E1912" t="s">
        <v>115</v>
      </c>
      <c r="F1912" t="s">
        <v>115</v>
      </c>
      <c r="G1912" t="s">
        <v>101</v>
      </c>
      <c r="H1912">
        <v>2020</v>
      </c>
      <c r="I1912">
        <v>0.55000000000000004</v>
      </c>
      <c r="J1912">
        <v>86.54019000000001</v>
      </c>
      <c r="K1912">
        <v>76.827080000000009</v>
      </c>
      <c r="L1912">
        <v>9.7131100000000004</v>
      </c>
      <c r="M1912" t="s">
        <v>133</v>
      </c>
    </row>
    <row r="1913" spans="1:13" x14ac:dyDescent="0.3">
      <c r="A1913" t="s">
        <v>71</v>
      </c>
      <c r="B1913">
        <v>139.68559999999999</v>
      </c>
      <c r="C1913">
        <v>157.3458</v>
      </c>
      <c r="D1913">
        <v>153.52610000000001</v>
      </c>
      <c r="E1913" t="s">
        <v>115</v>
      </c>
      <c r="F1913" t="s">
        <v>115</v>
      </c>
      <c r="G1913" t="s">
        <v>102</v>
      </c>
      <c r="H1913">
        <v>2020</v>
      </c>
      <c r="I1913">
        <v>4.66</v>
      </c>
      <c r="J1913">
        <v>733.23142800000005</v>
      </c>
      <c r="K1913">
        <v>650.93489599999998</v>
      </c>
      <c r="L1913">
        <v>82.29653200000007</v>
      </c>
      <c r="M1913" t="s">
        <v>134</v>
      </c>
    </row>
    <row r="1914" spans="1:13" x14ac:dyDescent="0.3">
      <c r="A1914" t="s">
        <v>71</v>
      </c>
      <c r="B1914">
        <v>139.68559999999999</v>
      </c>
      <c r="C1914">
        <v>157.3458</v>
      </c>
      <c r="D1914">
        <v>153.52610000000001</v>
      </c>
      <c r="E1914" t="s">
        <v>115</v>
      </c>
      <c r="F1914" t="s">
        <v>115</v>
      </c>
      <c r="G1914" t="s">
        <v>103</v>
      </c>
      <c r="H1914">
        <v>2020</v>
      </c>
      <c r="I1914">
        <v>0.78</v>
      </c>
      <c r="J1914">
        <v>122.729724</v>
      </c>
      <c r="K1914">
        <v>108.954768</v>
      </c>
      <c r="L1914">
        <v>13.774956000000003</v>
      </c>
      <c r="M1914" t="s">
        <v>135</v>
      </c>
    </row>
    <row r="1915" spans="1:13" x14ac:dyDescent="0.3">
      <c r="A1915" t="s">
        <v>71</v>
      </c>
      <c r="B1915">
        <v>139.68559999999999</v>
      </c>
      <c r="C1915">
        <v>157.3458</v>
      </c>
      <c r="D1915">
        <v>153.52610000000001</v>
      </c>
      <c r="E1915" t="s">
        <v>115</v>
      </c>
      <c r="F1915" t="s">
        <v>115</v>
      </c>
      <c r="G1915" t="s">
        <v>104</v>
      </c>
      <c r="H1915">
        <v>2020</v>
      </c>
      <c r="I1915">
        <v>0.13</v>
      </c>
      <c r="J1915">
        <v>20.454954000000001</v>
      </c>
      <c r="K1915">
        <v>18.159127999999999</v>
      </c>
      <c r="L1915">
        <v>2.2958260000000017</v>
      </c>
      <c r="M1915" t="s">
        <v>136</v>
      </c>
    </row>
    <row r="1916" spans="1:13" x14ac:dyDescent="0.3">
      <c r="A1916" t="s">
        <v>71</v>
      </c>
      <c r="B1916">
        <v>139.68559999999999</v>
      </c>
      <c r="C1916">
        <v>157.3458</v>
      </c>
      <c r="D1916">
        <v>153.52610000000001</v>
      </c>
      <c r="E1916" t="s">
        <v>115</v>
      </c>
      <c r="F1916" t="s">
        <v>115</v>
      </c>
      <c r="G1916" t="s">
        <v>105</v>
      </c>
      <c r="H1916">
        <v>2020</v>
      </c>
      <c r="I1916">
        <v>2.75</v>
      </c>
      <c r="J1916">
        <v>432.70094999999998</v>
      </c>
      <c r="K1916">
        <v>384.1354</v>
      </c>
      <c r="L1916">
        <v>48.565549999999973</v>
      </c>
      <c r="M1916" t="s">
        <v>137</v>
      </c>
    </row>
    <row r="1917" spans="1:13" x14ac:dyDescent="0.3">
      <c r="A1917" t="s">
        <v>71</v>
      </c>
      <c r="B1917">
        <v>139.68559999999999</v>
      </c>
      <c r="C1917">
        <v>157.3458</v>
      </c>
      <c r="D1917">
        <v>153.52610000000001</v>
      </c>
      <c r="E1917" t="s">
        <v>115</v>
      </c>
      <c r="F1917" t="s">
        <v>115</v>
      </c>
      <c r="G1917" t="s">
        <v>106</v>
      </c>
      <c r="H1917">
        <v>2020</v>
      </c>
      <c r="I1917">
        <v>0</v>
      </c>
      <c r="J1917">
        <v>0</v>
      </c>
      <c r="K1917">
        <v>0</v>
      </c>
      <c r="L1917">
        <v>0</v>
      </c>
      <c r="M1917" t="s">
        <v>138</v>
      </c>
    </row>
    <row r="1918" spans="1:13" x14ac:dyDescent="0.3">
      <c r="A1918" t="s">
        <v>71</v>
      </c>
      <c r="B1918">
        <v>139.68559999999999</v>
      </c>
      <c r="C1918">
        <v>157.3458</v>
      </c>
      <c r="D1918">
        <v>153.52610000000001</v>
      </c>
      <c r="E1918" t="s">
        <v>115</v>
      </c>
      <c r="F1918" t="s">
        <v>115</v>
      </c>
      <c r="G1918" t="s">
        <v>107</v>
      </c>
      <c r="H1918">
        <v>2021</v>
      </c>
      <c r="I1918">
        <v>0</v>
      </c>
      <c r="J1918">
        <v>0</v>
      </c>
      <c r="K1918">
        <v>0</v>
      </c>
      <c r="L1918">
        <v>0</v>
      </c>
      <c r="M1918" t="s">
        <v>139</v>
      </c>
    </row>
    <row r="1919" spans="1:13" x14ac:dyDescent="0.3">
      <c r="A1919" t="s">
        <v>72</v>
      </c>
      <c r="B1919">
        <v>75.638099999999994</v>
      </c>
      <c r="C1919">
        <v>115.88</v>
      </c>
      <c r="D1919">
        <v>111.3023</v>
      </c>
      <c r="E1919" t="s">
        <v>115</v>
      </c>
      <c r="F1919" t="s">
        <v>115</v>
      </c>
      <c r="G1919" t="s">
        <v>98</v>
      </c>
      <c r="H1919">
        <v>2020</v>
      </c>
      <c r="I1919">
        <v>0.79</v>
      </c>
      <c r="J1919">
        <v>91.545199999999994</v>
      </c>
      <c r="K1919">
        <v>59.754098999999997</v>
      </c>
      <c r="L1919">
        <v>31.791100999999998</v>
      </c>
      <c r="M1919" t="s">
        <v>131</v>
      </c>
    </row>
    <row r="1920" spans="1:13" x14ac:dyDescent="0.3">
      <c r="A1920" t="s">
        <v>72</v>
      </c>
      <c r="B1920">
        <v>75.638099999999994</v>
      </c>
      <c r="C1920">
        <v>115.88</v>
      </c>
      <c r="D1920">
        <v>111.3023</v>
      </c>
      <c r="E1920" t="s">
        <v>115</v>
      </c>
      <c r="F1920" t="s">
        <v>115</v>
      </c>
      <c r="G1920" t="s">
        <v>100</v>
      </c>
      <c r="H1920">
        <v>2020</v>
      </c>
      <c r="I1920">
        <v>0</v>
      </c>
      <c r="J1920">
        <v>0</v>
      </c>
      <c r="K1920">
        <v>0</v>
      </c>
      <c r="L1920">
        <v>0</v>
      </c>
      <c r="M1920" t="s">
        <v>132</v>
      </c>
    </row>
    <row r="1921" spans="1:13" x14ac:dyDescent="0.3">
      <c r="A1921" t="s">
        <v>72</v>
      </c>
      <c r="B1921">
        <v>75.638099999999994</v>
      </c>
      <c r="C1921">
        <v>115.88</v>
      </c>
      <c r="D1921">
        <v>111.3023</v>
      </c>
      <c r="E1921" t="s">
        <v>115</v>
      </c>
      <c r="F1921" t="s">
        <v>115</v>
      </c>
      <c r="G1921" t="s">
        <v>101</v>
      </c>
      <c r="H1921">
        <v>2020</v>
      </c>
      <c r="I1921">
        <v>0.26</v>
      </c>
      <c r="J1921">
        <v>30.128799999999998</v>
      </c>
      <c r="K1921">
        <v>19.665906</v>
      </c>
      <c r="L1921">
        <v>10.462893999999999</v>
      </c>
      <c r="M1921" t="s">
        <v>133</v>
      </c>
    </row>
    <row r="1922" spans="1:13" x14ac:dyDescent="0.3">
      <c r="A1922" t="s">
        <v>72</v>
      </c>
      <c r="B1922">
        <v>75.638099999999994</v>
      </c>
      <c r="C1922">
        <v>115.88</v>
      </c>
      <c r="D1922">
        <v>111.3023</v>
      </c>
      <c r="E1922" t="s">
        <v>115</v>
      </c>
      <c r="F1922" t="s">
        <v>115</v>
      </c>
      <c r="G1922" t="s">
        <v>102</v>
      </c>
      <c r="H1922">
        <v>2020</v>
      </c>
      <c r="I1922">
        <v>0</v>
      </c>
      <c r="J1922">
        <v>0</v>
      </c>
      <c r="K1922">
        <v>0</v>
      </c>
      <c r="L1922">
        <v>0</v>
      </c>
      <c r="M1922" t="s">
        <v>134</v>
      </c>
    </row>
    <row r="1923" spans="1:13" x14ac:dyDescent="0.3">
      <c r="A1923" t="s">
        <v>72</v>
      </c>
      <c r="B1923">
        <v>75.638099999999994</v>
      </c>
      <c r="C1923">
        <v>115.88</v>
      </c>
      <c r="D1923">
        <v>111.3023</v>
      </c>
      <c r="E1923" t="s">
        <v>115</v>
      </c>
      <c r="F1923" t="s">
        <v>115</v>
      </c>
      <c r="G1923" t="s">
        <v>103</v>
      </c>
      <c r="H1923">
        <v>2020</v>
      </c>
      <c r="I1923">
        <v>0</v>
      </c>
      <c r="J1923">
        <v>0</v>
      </c>
      <c r="K1923">
        <v>0</v>
      </c>
      <c r="L1923">
        <v>0</v>
      </c>
      <c r="M1923" t="s">
        <v>135</v>
      </c>
    </row>
    <row r="1924" spans="1:13" x14ac:dyDescent="0.3">
      <c r="A1924" t="s">
        <v>72</v>
      </c>
      <c r="B1924">
        <v>75.638099999999994</v>
      </c>
      <c r="C1924">
        <v>115.88</v>
      </c>
      <c r="D1924">
        <v>111.3023</v>
      </c>
      <c r="E1924" t="s">
        <v>115</v>
      </c>
      <c r="F1924" t="s">
        <v>115</v>
      </c>
      <c r="G1924" t="s">
        <v>104</v>
      </c>
      <c r="H1924">
        <v>2020</v>
      </c>
      <c r="I1924">
        <v>0</v>
      </c>
      <c r="J1924">
        <v>0</v>
      </c>
      <c r="K1924">
        <v>0</v>
      </c>
      <c r="L1924">
        <v>0</v>
      </c>
      <c r="M1924" t="s">
        <v>136</v>
      </c>
    </row>
    <row r="1925" spans="1:13" x14ac:dyDescent="0.3">
      <c r="A1925" t="s">
        <v>72</v>
      </c>
      <c r="B1925">
        <v>75.638099999999994</v>
      </c>
      <c r="C1925">
        <v>115.88</v>
      </c>
      <c r="D1925">
        <v>111.3023</v>
      </c>
      <c r="E1925" t="s">
        <v>115</v>
      </c>
      <c r="F1925" t="s">
        <v>115</v>
      </c>
      <c r="G1925" t="s">
        <v>105</v>
      </c>
      <c r="H1925">
        <v>2020</v>
      </c>
      <c r="I1925">
        <v>1.43</v>
      </c>
      <c r="J1925">
        <v>165.70839999999998</v>
      </c>
      <c r="K1925">
        <v>108.16248299999998</v>
      </c>
      <c r="L1925">
        <v>57.545917000000003</v>
      </c>
      <c r="M1925" t="s">
        <v>137</v>
      </c>
    </row>
    <row r="1926" spans="1:13" x14ac:dyDescent="0.3">
      <c r="A1926" t="s">
        <v>72</v>
      </c>
      <c r="B1926">
        <v>75.638099999999994</v>
      </c>
      <c r="C1926">
        <v>115.88</v>
      </c>
      <c r="D1926">
        <v>111.3023</v>
      </c>
      <c r="E1926" t="s">
        <v>115</v>
      </c>
      <c r="F1926" t="s">
        <v>115</v>
      </c>
      <c r="G1926" t="s">
        <v>106</v>
      </c>
      <c r="H1926">
        <v>2020</v>
      </c>
      <c r="I1926">
        <v>0.78</v>
      </c>
      <c r="J1926">
        <v>90.386399999999995</v>
      </c>
      <c r="K1926">
        <v>58.997717999999999</v>
      </c>
      <c r="L1926">
        <v>31.388681999999996</v>
      </c>
      <c r="M1926" t="s">
        <v>138</v>
      </c>
    </row>
    <row r="1927" spans="1:13" x14ac:dyDescent="0.3">
      <c r="A1927" t="s">
        <v>72</v>
      </c>
      <c r="B1927">
        <v>75.638099999999994</v>
      </c>
      <c r="C1927">
        <v>115.88</v>
      </c>
      <c r="D1927">
        <v>111.3023</v>
      </c>
      <c r="E1927" t="s">
        <v>115</v>
      </c>
      <c r="F1927" t="s">
        <v>115</v>
      </c>
      <c r="G1927" t="s">
        <v>107</v>
      </c>
      <c r="H1927">
        <v>2021</v>
      </c>
      <c r="I1927">
        <v>0.18</v>
      </c>
      <c r="J1927">
        <v>20.8584</v>
      </c>
      <c r="K1927">
        <v>13.614857999999998</v>
      </c>
      <c r="L1927">
        <v>7.2435420000000015</v>
      </c>
      <c r="M1927" t="s">
        <v>139</v>
      </c>
    </row>
    <row r="1928" spans="1:13" x14ac:dyDescent="0.3">
      <c r="A1928" t="s">
        <v>72</v>
      </c>
      <c r="B1928">
        <v>179.77879999999999</v>
      </c>
      <c r="C1928">
        <v>212.0444</v>
      </c>
      <c r="D1928">
        <v>0</v>
      </c>
      <c r="E1928" t="s">
        <v>15</v>
      </c>
      <c r="F1928" t="s">
        <v>15</v>
      </c>
      <c r="G1928" t="s">
        <v>98</v>
      </c>
      <c r="H1928">
        <v>2020</v>
      </c>
      <c r="I1928">
        <v>7.0000000000000007E-2</v>
      </c>
      <c r="J1928">
        <v>14.843108000000001</v>
      </c>
      <c r="K1928">
        <v>12.584516000000001</v>
      </c>
      <c r="L1928">
        <v>2.2585920000000002</v>
      </c>
      <c r="M1928" t="s">
        <v>131</v>
      </c>
    </row>
    <row r="1929" spans="1:13" x14ac:dyDescent="0.3">
      <c r="A1929" t="s">
        <v>72</v>
      </c>
      <c r="B1929">
        <v>179.77879999999999</v>
      </c>
      <c r="C1929">
        <v>212.0444</v>
      </c>
      <c r="D1929">
        <v>0</v>
      </c>
      <c r="E1929" t="s">
        <v>15</v>
      </c>
      <c r="F1929" t="s">
        <v>15</v>
      </c>
      <c r="G1929" t="s">
        <v>100</v>
      </c>
      <c r="H1929">
        <v>2020</v>
      </c>
      <c r="I1929">
        <v>0</v>
      </c>
      <c r="J1929">
        <v>0</v>
      </c>
      <c r="K1929">
        <v>0</v>
      </c>
      <c r="L1929">
        <v>0</v>
      </c>
      <c r="M1929" t="s">
        <v>132</v>
      </c>
    </row>
    <row r="1930" spans="1:13" x14ac:dyDescent="0.3">
      <c r="A1930" t="s">
        <v>72</v>
      </c>
      <c r="B1930">
        <v>179.77879999999999</v>
      </c>
      <c r="C1930">
        <v>212.0444</v>
      </c>
      <c r="D1930">
        <v>0</v>
      </c>
      <c r="E1930" t="s">
        <v>15</v>
      </c>
      <c r="F1930" t="s">
        <v>15</v>
      </c>
      <c r="G1930" t="s">
        <v>101</v>
      </c>
      <c r="H1930">
        <v>2020</v>
      </c>
      <c r="I1930">
        <v>0</v>
      </c>
      <c r="J1930">
        <v>0</v>
      </c>
      <c r="K1930">
        <v>0</v>
      </c>
      <c r="L1930">
        <v>0</v>
      </c>
      <c r="M1930" t="s">
        <v>133</v>
      </c>
    </row>
    <row r="1931" spans="1:13" x14ac:dyDescent="0.3">
      <c r="A1931" t="s">
        <v>72</v>
      </c>
      <c r="B1931">
        <v>179.77879999999999</v>
      </c>
      <c r="C1931">
        <v>212.0444</v>
      </c>
      <c r="D1931">
        <v>0</v>
      </c>
      <c r="E1931" t="s">
        <v>15</v>
      </c>
      <c r="F1931" t="s">
        <v>15</v>
      </c>
      <c r="G1931" t="s">
        <v>102</v>
      </c>
      <c r="H1931">
        <v>2020</v>
      </c>
      <c r="I1931">
        <v>0</v>
      </c>
      <c r="J1931">
        <v>0</v>
      </c>
      <c r="K1931">
        <v>0</v>
      </c>
      <c r="L1931">
        <v>0</v>
      </c>
      <c r="M1931" t="s">
        <v>134</v>
      </c>
    </row>
    <row r="1932" spans="1:13" x14ac:dyDescent="0.3">
      <c r="A1932" t="s">
        <v>72</v>
      </c>
      <c r="B1932">
        <v>179.77879999999999</v>
      </c>
      <c r="C1932">
        <v>212.0444</v>
      </c>
      <c r="D1932">
        <v>0</v>
      </c>
      <c r="E1932" t="s">
        <v>15</v>
      </c>
      <c r="F1932" t="s">
        <v>15</v>
      </c>
      <c r="G1932" t="s">
        <v>103</v>
      </c>
      <c r="H1932">
        <v>2020</v>
      </c>
      <c r="I1932">
        <v>0.1</v>
      </c>
      <c r="J1932">
        <v>21.204440000000002</v>
      </c>
      <c r="K1932">
        <v>17.977879999999999</v>
      </c>
      <c r="L1932">
        <v>3.2265600000000028</v>
      </c>
      <c r="M1932" t="s">
        <v>135</v>
      </c>
    </row>
    <row r="1933" spans="1:13" x14ac:dyDescent="0.3">
      <c r="A1933" t="s">
        <v>72</v>
      </c>
      <c r="B1933">
        <v>179.77879999999999</v>
      </c>
      <c r="C1933">
        <v>212.0444</v>
      </c>
      <c r="D1933">
        <v>0</v>
      </c>
      <c r="E1933" t="s">
        <v>15</v>
      </c>
      <c r="F1933" t="s">
        <v>15</v>
      </c>
      <c r="G1933" t="s">
        <v>104</v>
      </c>
      <c r="H1933">
        <v>2020</v>
      </c>
      <c r="I1933">
        <v>4.83</v>
      </c>
      <c r="J1933">
        <v>1024.174452</v>
      </c>
      <c r="K1933">
        <v>868.33160399999997</v>
      </c>
      <c r="L1933">
        <v>155.842848</v>
      </c>
      <c r="M1933" t="s">
        <v>136</v>
      </c>
    </row>
    <row r="1934" spans="1:13" x14ac:dyDescent="0.3">
      <c r="A1934" t="s">
        <v>72</v>
      </c>
      <c r="B1934">
        <v>179.77879999999999</v>
      </c>
      <c r="C1934">
        <v>212.0444</v>
      </c>
      <c r="D1934">
        <v>0</v>
      </c>
      <c r="E1934" t="s">
        <v>15</v>
      </c>
      <c r="F1934" t="s">
        <v>15</v>
      </c>
      <c r="G1934" t="s">
        <v>105</v>
      </c>
      <c r="H1934">
        <v>2020</v>
      </c>
      <c r="I1934">
        <v>7.91</v>
      </c>
      <c r="J1934">
        <v>1677.2712039999999</v>
      </c>
      <c r="K1934">
        <v>1422.0503079999999</v>
      </c>
      <c r="L1934">
        <v>255.22089600000004</v>
      </c>
      <c r="M1934" t="s">
        <v>137</v>
      </c>
    </row>
    <row r="1935" spans="1:13" x14ac:dyDescent="0.3">
      <c r="A1935" t="s">
        <v>72</v>
      </c>
      <c r="B1935">
        <v>179.77879999999999</v>
      </c>
      <c r="C1935">
        <v>212.0444</v>
      </c>
      <c r="D1935">
        <v>0</v>
      </c>
      <c r="E1935" t="s">
        <v>15</v>
      </c>
      <c r="F1935" t="s">
        <v>15</v>
      </c>
      <c r="G1935" t="s">
        <v>106</v>
      </c>
      <c r="H1935">
        <v>2020</v>
      </c>
      <c r="I1935">
        <v>1.8</v>
      </c>
      <c r="J1935">
        <v>381.67991999999998</v>
      </c>
      <c r="K1935">
        <v>323.60183999999998</v>
      </c>
      <c r="L1935">
        <v>58.07808</v>
      </c>
      <c r="M1935" t="s">
        <v>138</v>
      </c>
    </row>
    <row r="1936" spans="1:13" x14ac:dyDescent="0.3">
      <c r="A1936" t="s">
        <v>72</v>
      </c>
      <c r="B1936">
        <v>179.77879999999999</v>
      </c>
      <c r="C1936">
        <v>212.0444</v>
      </c>
      <c r="D1936">
        <v>0</v>
      </c>
      <c r="E1936" t="s">
        <v>15</v>
      </c>
      <c r="F1936" t="s">
        <v>15</v>
      </c>
      <c r="G1936" t="s">
        <v>107</v>
      </c>
      <c r="H1936">
        <v>2021</v>
      </c>
      <c r="I1936">
        <v>0.33</v>
      </c>
      <c r="J1936">
        <v>69.974652000000006</v>
      </c>
      <c r="K1936">
        <v>59.327004000000002</v>
      </c>
      <c r="L1936">
        <v>10.647648000000004</v>
      </c>
      <c r="M1936" t="s">
        <v>139</v>
      </c>
    </row>
    <row r="1937" spans="1:13" x14ac:dyDescent="0.3">
      <c r="A1937" t="s">
        <v>72</v>
      </c>
      <c r="B1937">
        <v>66.502899999999997</v>
      </c>
      <c r="C1937">
        <v>80.709299999999999</v>
      </c>
      <c r="D1937">
        <v>79.813800000000001</v>
      </c>
      <c r="E1937" t="s">
        <v>16</v>
      </c>
      <c r="F1937" t="s">
        <v>16</v>
      </c>
      <c r="G1937" t="s">
        <v>98</v>
      </c>
      <c r="H1937">
        <v>2020</v>
      </c>
      <c r="I1937">
        <v>0</v>
      </c>
      <c r="J1937">
        <v>0</v>
      </c>
      <c r="K1937">
        <v>0</v>
      </c>
      <c r="L1937">
        <v>0</v>
      </c>
      <c r="M1937" t="s">
        <v>131</v>
      </c>
    </row>
    <row r="1938" spans="1:13" x14ac:dyDescent="0.3">
      <c r="A1938" t="s">
        <v>72</v>
      </c>
      <c r="B1938">
        <v>66.502899999999997</v>
      </c>
      <c r="C1938">
        <v>80.709299999999999</v>
      </c>
      <c r="D1938">
        <v>79.813800000000001</v>
      </c>
      <c r="E1938" t="s">
        <v>16</v>
      </c>
      <c r="F1938" t="s">
        <v>16</v>
      </c>
      <c r="G1938" t="s">
        <v>100</v>
      </c>
      <c r="H1938">
        <v>2020</v>
      </c>
      <c r="I1938">
        <v>0</v>
      </c>
      <c r="J1938">
        <v>0</v>
      </c>
      <c r="K1938">
        <v>0</v>
      </c>
      <c r="L1938">
        <v>0</v>
      </c>
      <c r="M1938" t="s">
        <v>132</v>
      </c>
    </row>
    <row r="1939" spans="1:13" x14ac:dyDescent="0.3">
      <c r="A1939" t="s">
        <v>72</v>
      </c>
      <c r="B1939">
        <v>66.502899999999997</v>
      </c>
      <c r="C1939">
        <v>80.709299999999999</v>
      </c>
      <c r="D1939">
        <v>79.813800000000001</v>
      </c>
      <c r="E1939" t="s">
        <v>16</v>
      </c>
      <c r="F1939" t="s">
        <v>16</v>
      </c>
      <c r="G1939" t="s">
        <v>101</v>
      </c>
      <c r="H1939">
        <v>2020</v>
      </c>
      <c r="I1939">
        <v>0.43</v>
      </c>
      <c r="J1939">
        <v>34.704999000000001</v>
      </c>
      <c r="K1939">
        <v>28.596246999999998</v>
      </c>
      <c r="L1939">
        <v>6.1087520000000026</v>
      </c>
      <c r="M1939" t="s">
        <v>133</v>
      </c>
    </row>
    <row r="1940" spans="1:13" x14ac:dyDescent="0.3">
      <c r="A1940" t="s">
        <v>72</v>
      </c>
      <c r="B1940">
        <v>66.502899999999997</v>
      </c>
      <c r="C1940">
        <v>80.709299999999999</v>
      </c>
      <c r="D1940">
        <v>79.813800000000001</v>
      </c>
      <c r="E1940" t="s">
        <v>16</v>
      </c>
      <c r="F1940" t="s">
        <v>16</v>
      </c>
      <c r="G1940" t="s">
        <v>102</v>
      </c>
      <c r="H1940">
        <v>2020</v>
      </c>
      <c r="I1940">
        <v>0</v>
      </c>
      <c r="J1940">
        <v>0</v>
      </c>
      <c r="K1940">
        <v>0</v>
      </c>
      <c r="L1940">
        <v>0</v>
      </c>
      <c r="M1940" t="s">
        <v>134</v>
      </c>
    </row>
    <row r="1941" spans="1:13" x14ac:dyDescent="0.3">
      <c r="A1941" t="s">
        <v>72</v>
      </c>
      <c r="B1941">
        <v>66.502899999999997</v>
      </c>
      <c r="C1941">
        <v>80.709299999999999</v>
      </c>
      <c r="D1941">
        <v>79.813800000000001</v>
      </c>
      <c r="E1941" t="s">
        <v>16</v>
      </c>
      <c r="F1941" t="s">
        <v>16</v>
      </c>
      <c r="G1941" t="s">
        <v>103</v>
      </c>
      <c r="H1941">
        <v>2020</v>
      </c>
      <c r="I1941">
        <v>0.66</v>
      </c>
      <c r="J1941">
        <v>53.268138</v>
      </c>
      <c r="K1941">
        <v>43.891914</v>
      </c>
      <c r="L1941">
        <v>9.3762240000000006</v>
      </c>
      <c r="M1941" t="s">
        <v>135</v>
      </c>
    </row>
    <row r="1942" spans="1:13" x14ac:dyDescent="0.3">
      <c r="A1942" t="s">
        <v>72</v>
      </c>
      <c r="B1942">
        <v>66.502899999999997</v>
      </c>
      <c r="C1942">
        <v>80.709299999999999</v>
      </c>
      <c r="D1942">
        <v>79.813800000000001</v>
      </c>
      <c r="E1942" t="s">
        <v>16</v>
      </c>
      <c r="F1942" t="s">
        <v>16</v>
      </c>
      <c r="G1942" t="s">
        <v>104</v>
      </c>
      <c r="H1942">
        <v>2020</v>
      </c>
      <c r="I1942">
        <v>0</v>
      </c>
      <c r="J1942">
        <v>0</v>
      </c>
      <c r="K1942">
        <v>0</v>
      </c>
      <c r="L1942">
        <v>0</v>
      </c>
      <c r="M1942" t="s">
        <v>136</v>
      </c>
    </row>
    <row r="1943" spans="1:13" x14ac:dyDescent="0.3">
      <c r="A1943" t="s">
        <v>72</v>
      </c>
      <c r="B1943">
        <v>66.502899999999997</v>
      </c>
      <c r="C1943">
        <v>80.709299999999999</v>
      </c>
      <c r="D1943">
        <v>79.813800000000001</v>
      </c>
      <c r="E1943" t="s">
        <v>16</v>
      </c>
      <c r="F1943" t="s">
        <v>16</v>
      </c>
      <c r="G1943" t="s">
        <v>105</v>
      </c>
      <c r="H1943">
        <v>2020</v>
      </c>
      <c r="I1943">
        <v>5.37</v>
      </c>
      <c r="J1943">
        <v>433.40894100000003</v>
      </c>
      <c r="K1943">
        <v>357.12057299999998</v>
      </c>
      <c r="L1943">
        <v>76.288368000000048</v>
      </c>
      <c r="M1943" t="s">
        <v>137</v>
      </c>
    </row>
    <row r="1944" spans="1:13" x14ac:dyDescent="0.3">
      <c r="A1944" t="s">
        <v>72</v>
      </c>
      <c r="B1944">
        <v>66.502899999999997</v>
      </c>
      <c r="C1944">
        <v>80.709299999999999</v>
      </c>
      <c r="D1944">
        <v>79.813800000000001</v>
      </c>
      <c r="E1944" t="s">
        <v>16</v>
      </c>
      <c r="F1944" t="s">
        <v>16</v>
      </c>
      <c r="G1944" t="s">
        <v>106</v>
      </c>
      <c r="H1944">
        <v>2020</v>
      </c>
      <c r="I1944">
        <v>1.3</v>
      </c>
      <c r="J1944">
        <v>104.92209</v>
      </c>
      <c r="K1944">
        <v>86.453770000000006</v>
      </c>
      <c r="L1944">
        <v>18.468319999999991</v>
      </c>
      <c r="M1944" t="s">
        <v>138</v>
      </c>
    </row>
    <row r="1945" spans="1:13" x14ac:dyDescent="0.3">
      <c r="A1945" t="s">
        <v>72</v>
      </c>
      <c r="B1945">
        <v>66.502899999999997</v>
      </c>
      <c r="C1945">
        <v>80.709299999999999</v>
      </c>
      <c r="D1945">
        <v>79.813800000000001</v>
      </c>
      <c r="E1945" t="s">
        <v>16</v>
      </c>
      <c r="F1945" t="s">
        <v>16</v>
      </c>
      <c r="G1945" t="s">
        <v>107</v>
      </c>
      <c r="H1945">
        <v>2021</v>
      </c>
      <c r="I1945">
        <v>3.31</v>
      </c>
      <c r="J1945">
        <v>267.147783</v>
      </c>
      <c r="K1945">
        <v>220.12459899999999</v>
      </c>
      <c r="L1945">
        <v>47.023184000000015</v>
      </c>
      <c r="M1945" t="s">
        <v>139</v>
      </c>
    </row>
    <row r="1946" spans="1:13" x14ac:dyDescent="0.3">
      <c r="A1946" t="s">
        <v>72</v>
      </c>
      <c r="B1946">
        <v>150.4288</v>
      </c>
      <c r="C1946">
        <v>238.9367</v>
      </c>
      <c r="D1946">
        <v>0</v>
      </c>
      <c r="E1946" t="s">
        <v>116</v>
      </c>
      <c r="F1946" t="s">
        <v>116</v>
      </c>
      <c r="G1946" t="s">
        <v>98</v>
      </c>
      <c r="H1946">
        <v>2020</v>
      </c>
      <c r="I1946">
        <v>1.07</v>
      </c>
      <c r="J1946">
        <v>255.66226900000001</v>
      </c>
      <c r="K1946">
        <v>160.95881600000001</v>
      </c>
      <c r="L1946">
        <v>94.703452999999996</v>
      </c>
      <c r="M1946" t="s">
        <v>131</v>
      </c>
    </row>
    <row r="1947" spans="1:13" x14ac:dyDescent="0.3">
      <c r="A1947" t="s">
        <v>72</v>
      </c>
      <c r="B1947">
        <v>150.4288</v>
      </c>
      <c r="C1947">
        <v>238.9367</v>
      </c>
      <c r="D1947">
        <v>0</v>
      </c>
      <c r="E1947" t="s">
        <v>116</v>
      </c>
      <c r="F1947" t="s">
        <v>116</v>
      </c>
      <c r="G1947" t="s">
        <v>100</v>
      </c>
      <c r="H1947">
        <v>2020</v>
      </c>
      <c r="I1947">
        <v>0</v>
      </c>
      <c r="J1947">
        <v>0</v>
      </c>
      <c r="K1947">
        <v>0</v>
      </c>
      <c r="L1947">
        <v>0</v>
      </c>
      <c r="M1947" t="s">
        <v>132</v>
      </c>
    </row>
    <row r="1948" spans="1:13" x14ac:dyDescent="0.3">
      <c r="A1948" t="s">
        <v>72</v>
      </c>
      <c r="B1948">
        <v>150.4288</v>
      </c>
      <c r="C1948">
        <v>238.9367</v>
      </c>
      <c r="D1948">
        <v>0</v>
      </c>
      <c r="E1948" t="s">
        <v>116</v>
      </c>
      <c r="F1948" t="s">
        <v>116</v>
      </c>
      <c r="G1948" t="s">
        <v>101</v>
      </c>
      <c r="H1948">
        <v>2020</v>
      </c>
      <c r="I1948">
        <v>2.19</v>
      </c>
      <c r="J1948">
        <v>523.27137300000004</v>
      </c>
      <c r="K1948">
        <v>329.43907200000001</v>
      </c>
      <c r="L1948">
        <v>193.83230100000003</v>
      </c>
      <c r="M1948" t="s">
        <v>133</v>
      </c>
    </row>
    <row r="1949" spans="1:13" x14ac:dyDescent="0.3">
      <c r="A1949" t="s">
        <v>72</v>
      </c>
      <c r="B1949">
        <v>150.4288</v>
      </c>
      <c r="C1949">
        <v>238.9367</v>
      </c>
      <c r="D1949">
        <v>0</v>
      </c>
      <c r="E1949" t="s">
        <v>116</v>
      </c>
      <c r="F1949" t="s">
        <v>116</v>
      </c>
      <c r="G1949" t="s">
        <v>102</v>
      </c>
      <c r="H1949">
        <v>2020</v>
      </c>
      <c r="I1949">
        <v>0</v>
      </c>
      <c r="J1949">
        <v>0</v>
      </c>
      <c r="K1949">
        <v>0</v>
      </c>
      <c r="L1949">
        <v>0</v>
      </c>
      <c r="M1949" t="s">
        <v>134</v>
      </c>
    </row>
    <row r="1950" spans="1:13" x14ac:dyDescent="0.3">
      <c r="A1950" t="s">
        <v>72</v>
      </c>
      <c r="B1950">
        <v>150.4288</v>
      </c>
      <c r="C1950">
        <v>238.9367</v>
      </c>
      <c r="D1950">
        <v>0</v>
      </c>
      <c r="E1950" t="s">
        <v>116</v>
      </c>
      <c r="F1950" t="s">
        <v>116</v>
      </c>
      <c r="G1950" t="s">
        <v>103</v>
      </c>
      <c r="H1950">
        <v>2020</v>
      </c>
      <c r="I1950">
        <v>0.28000000000000003</v>
      </c>
      <c r="J1950">
        <v>66.902276000000001</v>
      </c>
      <c r="K1950">
        <v>42.120063999999999</v>
      </c>
      <c r="L1950">
        <v>24.782212000000001</v>
      </c>
      <c r="M1950" t="s">
        <v>135</v>
      </c>
    </row>
    <row r="1951" spans="1:13" x14ac:dyDescent="0.3">
      <c r="A1951" t="s">
        <v>72</v>
      </c>
      <c r="B1951">
        <v>150.4288</v>
      </c>
      <c r="C1951">
        <v>238.9367</v>
      </c>
      <c r="D1951">
        <v>0</v>
      </c>
      <c r="E1951" t="s">
        <v>116</v>
      </c>
      <c r="F1951" t="s">
        <v>116</v>
      </c>
      <c r="G1951" t="s">
        <v>104</v>
      </c>
      <c r="H1951">
        <v>2020</v>
      </c>
      <c r="I1951">
        <v>3.7</v>
      </c>
      <c r="J1951">
        <v>884.06578999999999</v>
      </c>
      <c r="K1951">
        <v>556.58655999999996</v>
      </c>
      <c r="L1951">
        <v>327.47923000000003</v>
      </c>
      <c r="M1951" t="s">
        <v>136</v>
      </c>
    </row>
    <row r="1952" spans="1:13" x14ac:dyDescent="0.3">
      <c r="A1952" t="s">
        <v>72</v>
      </c>
      <c r="B1952">
        <v>150.4288</v>
      </c>
      <c r="C1952">
        <v>238.9367</v>
      </c>
      <c r="D1952">
        <v>0</v>
      </c>
      <c r="E1952" t="s">
        <v>116</v>
      </c>
      <c r="F1952" t="s">
        <v>116</v>
      </c>
      <c r="G1952" t="s">
        <v>105</v>
      </c>
      <c r="H1952">
        <v>2020</v>
      </c>
      <c r="I1952">
        <v>0</v>
      </c>
      <c r="J1952">
        <v>0</v>
      </c>
      <c r="K1952">
        <v>0</v>
      </c>
      <c r="L1952">
        <v>0</v>
      </c>
      <c r="M1952" t="s">
        <v>137</v>
      </c>
    </row>
    <row r="1953" spans="1:13" x14ac:dyDescent="0.3">
      <c r="A1953" t="s">
        <v>72</v>
      </c>
      <c r="B1953">
        <v>150.4288</v>
      </c>
      <c r="C1953">
        <v>238.9367</v>
      </c>
      <c r="D1953">
        <v>0</v>
      </c>
      <c r="E1953" t="s">
        <v>116</v>
      </c>
      <c r="F1953" t="s">
        <v>116</v>
      </c>
      <c r="G1953" t="s">
        <v>106</v>
      </c>
      <c r="H1953">
        <v>2020</v>
      </c>
      <c r="I1953">
        <v>0</v>
      </c>
      <c r="J1953">
        <v>0</v>
      </c>
      <c r="K1953">
        <v>0</v>
      </c>
      <c r="L1953">
        <v>0</v>
      </c>
      <c r="M1953" t="s">
        <v>138</v>
      </c>
    </row>
    <row r="1954" spans="1:13" x14ac:dyDescent="0.3">
      <c r="A1954" t="s">
        <v>72</v>
      </c>
      <c r="B1954">
        <v>150.4288</v>
      </c>
      <c r="C1954">
        <v>238.9367</v>
      </c>
      <c r="D1954">
        <v>0</v>
      </c>
      <c r="E1954" t="s">
        <v>116</v>
      </c>
      <c r="F1954" t="s">
        <v>116</v>
      </c>
      <c r="G1954" t="s">
        <v>107</v>
      </c>
      <c r="H1954">
        <v>2021</v>
      </c>
      <c r="I1954">
        <v>0.17</v>
      </c>
      <c r="J1954">
        <v>40.619239</v>
      </c>
      <c r="K1954">
        <v>25.572896</v>
      </c>
      <c r="L1954">
        <v>15.046343</v>
      </c>
      <c r="M1954" t="s">
        <v>139</v>
      </c>
    </row>
    <row r="1955" spans="1:13" x14ac:dyDescent="0.3">
      <c r="A1955" t="s">
        <v>73</v>
      </c>
      <c r="B1955">
        <v>3.484</v>
      </c>
      <c r="C1955">
        <v>5.4892000000000003</v>
      </c>
      <c r="D1955">
        <v>6.2473999999999998</v>
      </c>
      <c r="E1955" t="s">
        <v>15</v>
      </c>
      <c r="F1955" t="s">
        <v>15</v>
      </c>
      <c r="G1955" t="s">
        <v>98</v>
      </c>
      <c r="H1955">
        <v>2020</v>
      </c>
      <c r="I1955">
        <v>0</v>
      </c>
      <c r="J1955">
        <v>0</v>
      </c>
      <c r="K1955">
        <v>0</v>
      </c>
      <c r="L1955">
        <v>0</v>
      </c>
      <c r="M1955" t="s">
        <v>131</v>
      </c>
    </row>
    <row r="1956" spans="1:13" x14ac:dyDescent="0.3">
      <c r="A1956" t="s">
        <v>73</v>
      </c>
      <c r="B1956">
        <v>3.484</v>
      </c>
      <c r="C1956">
        <v>5.4892000000000003</v>
      </c>
      <c r="D1956">
        <v>6.2473999999999998</v>
      </c>
      <c r="E1956" t="s">
        <v>15</v>
      </c>
      <c r="F1956" t="s">
        <v>15</v>
      </c>
      <c r="G1956" t="s">
        <v>100</v>
      </c>
      <c r="H1956">
        <v>2020</v>
      </c>
      <c r="I1956">
        <v>0</v>
      </c>
      <c r="J1956">
        <v>0</v>
      </c>
      <c r="K1956">
        <v>0</v>
      </c>
      <c r="L1956">
        <v>0</v>
      </c>
      <c r="M1956" t="s">
        <v>132</v>
      </c>
    </row>
    <row r="1957" spans="1:13" x14ac:dyDescent="0.3">
      <c r="A1957" t="s">
        <v>73</v>
      </c>
      <c r="B1957">
        <v>3.484</v>
      </c>
      <c r="C1957">
        <v>5.4892000000000003</v>
      </c>
      <c r="D1957">
        <v>6.2473999999999998</v>
      </c>
      <c r="E1957" t="s">
        <v>15</v>
      </c>
      <c r="F1957" t="s">
        <v>15</v>
      </c>
      <c r="G1957" t="s">
        <v>101</v>
      </c>
      <c r="H1957">
        <v>2020</v>
      </c>
      <c r="I1957">
        <v>2.2400000000000002</v>
      </c>
      <c r="J1957">
        <v>12.295808000000001</v>
      </c>
      <c r="K1957">
        <v>7.8041600000000004</v>
      </c>
      <c r="L1957">
        <v>4.4916480000000005</v>
      </c>
      <c r="M1957" t="s">
        <v>133</v>
      </c>
    </row>
    <row r="1958" spans="1:13" x14ac:dyDescent="0.3">
      <c r="A1958" t="s">
        <v>73</v>
      </c>
      <c r="B1958">
        <v>3.484</v>
      </c>
      <c r="C1958">
        <v>5.4892000000000003</v>
      </c>
      <c r="D1958">
        <v>6.2473999999999998</v>
      </c>
      <c r="E1958" t="s">
        <v>15</v>
      </c>
      <c r="F1958" t="s">
        <v>15</v>
      </c>
      <c r="G1958" t="s">
        <v>102</v>
      </c>
      <c r="H1958">
        <v>2020</v>
      </c>
      <c r="I1958">
        <v>5.13</v>
      </c>
      <c r="J1958">
        <v>28.159596000000001</v>
      </c>
      <c r="K1958">
        <v>17.872920000000001</v>
      </c>
      <c r="L1958">
        <v>10.286676</v>
      </c>
      <c r="M1958" t="s">
        <v>134</v>
      </c>
    </row>
    <row r="1959" spans="1:13" x14ac:dyDescent="0.3">
      <c r="A1959" t="s">
        <v>73</v>
      </c>
      <c r="B1959">
        <v>3.484</v>
      </c>
      <c r="C1959">
        <v>5.4892000000000003</v>
      </c>
      <c r="D1959">
        <v>6.2473999999999998</v>
      </c>
      <c r="E1959" t="s">
        <v>15</v>
      </c>
      <c r="F1959" t="s">
        <v>15</v>
      </c>
      <c r="G1959" t="s">
        <v>103</v>
      </c>
      <c r="H1959">
        <v>2020</v>
      </c>
      <c r="I1959">
        <v>0.18</v>
      </c>
      <c r="J1959">
        <v>0.98805600000000005</v>
      </c>
      <c r="K1959">
        <v>0.62712000000000001</v>
      </c>
      <c r="L1959">
        <v>0.36093600000000003</v>
      </c>
      <c r="M1959" t="s">
        <v>135</v>
      </c>
    </row>
    <row r="1960" spans="1:13" x14ac:dyDescent="0.3">
      <c r="A1960" t="s">
        <v>73</v>
      </c>
      <c r="B1960">
        <v>3.484</v>
      </c>
      <c r="C1960">
        <v>5.4892000000000003</v>
      </c>
      <c r="D1960">
        <v>6.2473999999999998</v>
      </c>
      <c r="E1960" t="s">
        <v>15</v>
      </c>
      <c r="F1960" t="s">
        <v>15</v>
      </c>
      <c r="G1960" t="s">
        <v>104</v>
      </c>
      <c r="H1960">
        <v>2020</v>
      </c>
      <c r="I1960">
        <v>0</v>
      </c>
      <c r="J1960">
        <v>0</v>
      </c>
      <c r="K1960">
        <v>0</v>
      </c>
      <c r="L1960">
        <v>0</v>
      </c>
      <c r="M1960" t="s">
        <v>136</v>
      </c>
    </row>
    <row r="1961" spans="1:13" x14ac:dyDescent="0.3">
      <c r="A1961" t="s">
        <v>73</v>
      </c>
      <c r="B1961">
        <v>3.484</v>
      </c>
      <c r="C1961">
        <v>5.4892000000000003</v>
      </c>
      <c r="D1961">
        <v>6.2473999999999998</v>
      </c>
      <c r="E1961" t="s">
        <v>15</v>
      </c>
      <c r="F1961" t="s">
        <v>15</v>
      </c>
      <c r="G1961" t="s">
        <v>105</v>
      </c>
      <c r="H1961">
        <v>2020</v>
      </c>
      <c r="I1961">
        <v>0</v>
      </c>
      <c r="J1961">
        <v>0</v>
      </c>
      <c r="K1961">
        <v>0</v>
      </c>
      <c r="L1961">
        <v>0</v>
      </c>
      <c r="M1961" t="s">
        <v>137</v>
      </c>
    </row>
    <row r="1962" spans="1:13" x14ac:dyDescent="0.3">
      <c r="A1962" t="s">
        <v>73</v>
      </c>
      <c r="B1962">
        <v>3.484</v>
      </c>
      <c r="C1962">
        <v>5.4892000000000003</v>
      </c>
      <c r="D1962">
        <v>6.2473999999999998</v>
      </c>
      <c r="E1962" t="s">
        <v>15</v>
      </c>
      <c r="F1962" t="s">
        <v>15</v>
      </c>
      <c r="G1962" t="s">
        <v>106</v>
      </c>
      <c r="H1962">
        <v>2020</v>
      </c>
      <c r="I1962">
        <v>0.79</v>
      </c>
      <c r="J1962">
        <v>4.336468</v>
      </c>
      <c r="K1962">
        <v>2.7523599999999999</v>
      </c>
      <c r="L1962">
        <v>1.5841080000000001</v>
      </c>
      <c r="M1962" t="s">
        <v>138</v>
      </c>
    </row>
    <row r="1963" spans="1:13" x14ac:dyDescent="0.3">
      <c r="A1963" t="s">
        <v>73</v>
      </c>
      <c r="B1963">
        <v>3.484</v>
      </c>
      <c r="C1963">
        <v>5.4892000000000003</v>
      </c>
      <c r="D1963">
        <v>6.2473999999999998</v>
      </c>
      <c r="E1963" t="s">
        <v>15</v>
      </c>
      <c r="F1963" t="s">
        <v>15</v>
      </c>
      <c r="G1963" t="s">
        <v>107</v>
      </c>
      <c r="H1963">
        <v>2021</v>
      </c>
      <c r="I1963">
        <v>10.39</v>
      </c>
      <c r="J1963">
        <v>57.032788000000004</v>
      </c>
      <c r="K1963">
        <v>36.19876</v>
      </c>
      <c r="L1963">
        <v>20.834028000000004</v>
      </c>
      <c r="M1963" t="s">
        <v>139</v>
      </c>
    </row>
    <row r="1964" spans="1:13" x14ac:dyDescent="0.3">
      <c r="A1964" t="s">
        <v>73</v>
      </c>
      <c r="B1964">
        <v>1.8263</v>
      </c>
      <c r="C1964">
        <v>3.2006999999999999</v>
      </c>
      <c r="D1964">
        <v>3.4043000000000001</v>
      </c>
      <c r="E1964" t="s">
        <v>115</v>
      </c>
      <c r="F1964" t="s">
        <v>115</v>
      </c>
      <c r="G1964" t="s">
        <v>98</v>
      </c>
      <c r="H1964">
        <v>2020</v>
      </c>
      <c r="I1964">
        <v>1.72</v>
      </c>
      <c r="J1964">
        <v>5.505204</v>
      </c>
      <c r="K1964">
        <v>3.1412360000000001</v>
      </c>
      <c r="L1964">
        <v>2.3639679999999998</v>
      </c>
      <c r="M1964" t="s">
        <v>131</v>
      </c>
    </row>
    <row r="1965" spans="1:13" x14ac:dyDescent="0.3">
      <c r="A1965" t="s">
        <v>73</v>
      </c>
      <c r="B1965">
        <v>1.8263</v>
      </c>
      <c r="C1965">
        <v>3.2006999999999999</v>
      </c>
      <c r="D1965">
        <v>3.4043000000000001</v>
      </c>
      <c r="E1965" t="s">
        <v>115</v>
      </c>
      <c r="F1965" t="s">
        <v>115</v>
      </c>
      <c r="G1965" t="s">
        <v>100</v>
      </c>
      <c r="H1965">
        <v>2020</v>
      </c>
      <c r="I1965">
        <v>0</v>
      </c>
      <c r="J1965">
        <v>0</v>
      </c>
      <c r="K1965">
        <v>0</v>
      </c>
      <c r="L1965">
        <v>0</v>
      </c>
      <c r="M1965" t="s">
        <v>132</v>
      </c>
    </row>
    <row r="1966" spans="1:13" x14ac:dyDescent="0.3">
      <c r="A1966" t="s">
        <v>73</v>
      </c>
      <c r="B1966">
        <v>1.8263</v>
      </c>
      <c r="C1966">
        <v>3.2006999999999999</v>
      </c>
      <c r="D1966">
        <v>3.4043000000000001</v>
      </c>
      <c r="E1966" t="s">
        <v>115</v>
      </c>
      <c r="F1966" t="s">
        <v>115</v>
      </c>
      <c r="G1966" t="s">
        <v>101</v>
      </c>
      <c r="H1966">
        <v>2020</v>
      </c>
      <c r="I1966">
        <v>1.51</v>
      </c>
      <c r="J1966">
        <v>4.8330570000000002</v>
      </c>
      <c r="K1966">
        <v>2.7577129999999999</v>
      </c>
      <c r="L1966">
        <v>2.0753440000000003</v>
      </c>
      <c r="M1966" t="s">
        <v>133</v>
      </c>
    </row>
    <row r="1967" spans="1:13" x14ac:dyDescent="0.3">
      <c r="A1967" t="s">
        <v>73</v>
      </c>
      <c r="B1967">
        <v>1.8263</v>
      </c>
      <c r="C1967">
        <v>3.2006999999999999</v>
      </c>
      <c r="D1967">
        <v>3.4043000000000001</v>
      </c>
      <c r="E1967" t="s">
        <v>115</v>
      </c>
      <c r="F1967" t="s">
        <v>115</v>
      </c>
      <c r="G1967" t="s">
        <v>102</v>
      </c>
      <c r="H1967">
        <v>2020</v>
      </c>
      <c r="I1967">
        <v>0</v>
      </c>
      <c r="J1967">
        <v>0</v>
      </c>
      <c r="K1967">
        <v>0</v>
      </c>
      <c r="L1967">
        <v>0</v>
      </c>
      <c r="M1967" t="s">
        <v>134</v>
      </c>
    </row>
    <row r="1968" spans="1:13" x14ac:dyDescent="0.3">
      <c r="A1968" t="s">
        <v>73</v>
      </c>
      <c r="B1968">
        <v>1.8263</v>
      </c>
      <c r="C1968">
        <v>3.2006999999999999</v>
      </c>
      <c r="D1968">
        <v>3.4043000000000001</v>
      </c>
      <c r="E1968" t="s">
        <v>115</v>
      </c>
      <c r="F1968" t="s">
        <v>115</v>
      </c>
      <c r="G1968" t="s">
        <v>103</v>
      </c>
      <c r="H1968">
        <v>2020</v>
      </c>
      <c r="I1968">
        <v>0</v>
      </c>
      <c r="J1968">
        <v>0</v>
      </c>
      <c r="K1968">
        <v>0</v>
      </c>
      <c r="L1968">
        <v>0</v>
      </c>
      <c r="M1968" t="s">
        <v>135</v>
      </c>
    </row>
    <row r="1969" spans="1:13" x14ac:dyDescent="0.3">
      <c r="A1969" t="s">
        <v>73</v>
      </c>
      <c r="B1969">
        <v>1.8263</v>
      </c>
      <c r="C1969">
        <v>3.2006999999999999</v>
      </c>
      <c r="D1969">
        <v>3.4043000000000001</v>
      </c>
      <c r="E1969" t="s">
        <v>115</v>
      </c>
      <c r="F1969" t="s">
        <v>115</v>
      </c>
      <c r="G1969" t="s">
        <v>104</v>
      </c>
      <c r="H1969">
        <v>2020</v>
      </c>
      <c r="I1969">
        <v>0</v>
      </c>
      <c r="J1969">
        <v>0</v>
      </c>
      <c r="K1969">
        <v>0</v>
      </c>
      <c r="L1969">
        <v>0</v>
      </c>
      <c r="M1969" t="s">
        <v>136</v>
      </c>
    </row>
    <row r="1970" spans="1:13" x14ac:dyDescent="0.3">
      <c r="A1970" t="s">
        <v>73</v>
      </c>
      <c r="B1970">
        <v>1.8263</v>
      </c>
      <c r="C1970">
        <v>3.2006999999999999</v>
      </c>
      <c r="D1970">
        <v>3.4043000000000001</v>
      </c>
      <c r="E1970" t="s">
        <v>115</v>
      </c>
      <c r="F1970" t="s">
        <v>115</v>
      </c>
      <c r="G1970" t="s">
        <v>105</v>
      </c>
      <c r="H1970">
        <v>2020</v>
      </c>
      <c r="I1970">
        <v>0.46</v>
      </c>
      <c r="J1970">
        <v>1.4723219999999999</v>
      </c>
      <c r="K1970">
        <v>0.84009800000000001</v>
      </c>
      <c r="L1970">
        <v>0.6322239999999999</v>
      </c>
      <c r="M1970" t="s">
        <v>137</v>
      </c>
    </row>
    <row r="1971" spans="1:13" x14ac:dyDescent="0.3">
      <c r="A1971" t="s">
        <v>73</v>
      </c>
      <c r="B1971">
        <v>1.8263</v>
      </c>
      <c r="C1971">
        <v>3.2006999999999999</v>
      </c>
      <c r="D1971">
        <v>3.4043000000000001</v>
      </c>
      <c r="E1971" t="s">
        <v>115</v>
      </c>
      <c r="F1971" t="s">
        <v>115</v>
      </c>
      <c r="G1971" t="s">
        <v>106</v>
      </c>
      <c r="H1971">
        <v>2020</v>
      </c>
      <c r="I1971">
        <v>0</v>
      </c>
      <c r="J1971">
        <v>0</v>
      </c>
      <c r="K1971">
        <v>0</v>
      </c>
      <c r="L1971">
        <v>0</v>
      </c>
      <c r="M1971" t="s">
        <v>138</v>
      </c>
    </row>
    <row r="1972" spans="1:13" x14ac:dyDescent="0.3">
      <c r="A1972" t="s">
        <v>73</v>
      </c>
      <c r="B1972">
        <v>1.8263</v>
      </c>
      <c r="C1972">
        <v>3.2006999999999999</v>
      </c>
      <c r="D1972">
        <v>3.4043000000000001</v>
      </c>
      <c r="E1972" t="s">
        <v>115</v>
      </c>
      <c r="F1972" t="s">
        <v>115</v>
      </c>
      <c r="G1972" t="s">
        <v>107</v>
      </c>
      <c r="H1972">
        <v>2021</v>
      </c>
      <c r="I1972">
        <v>0</v>
      </c>
      <c r="J1972">
        <v>0</v>
      </c>
      <c r="K1972">
        <v>0</v>
      </c>
      <c r="L1972">
        <v>0</v>
      </c>
      <c r="M1972" t="s">
        <v>139</v>
      </c>
    </row>
    <row r="1973" spans="1:13" x14ac:dyDescent="0.3">
      <c r="A1973" t="s">
        <v>74</v>
      </c>
      <c r="B1973">
        <v>27.024699999999999</v>
      </c>
      <c r="C1973">
        <v>38.092199999999998</v>
      </c>
      <c r="D1973">
        <v>43.127299999999998</v>
      </c>
      <c r="E1973" t="s">
        <v>116</v>
      </c>
      <c r="F1973" t="s">
        <v>116</v>
      </c>
      <c r="G1973" t="s">
        <v>98</v>
      </c>
      <c r="H1973">
        <v>2020</v>
      </c>
      <c r="I1973">
        <v>5.01</v>
      </c>
      <c r="J1973">
        <v>190.84192199999998</v>
      </c>
      <c r="K1973">
        <v>135.39374699999999</v>
      </c>
      <c r="L1973">
        <v>55.448174999999992</v>
      </c>
      <c r="M1973" t="s">
        <v>131</v>
      </c>
    </row>
    <row r="1974" spans="1:13" x14ac:dyDescent="0.3">
      <c r="A1974" t="s">
        <v>74</v>
      </c>
      <c r="B1974">
        <v>27.024699999999999</v>
      </c>
      <c r="C1974">
        <v>38.092199999999998</v>
      </c>
      <c r="D1974">
        <v>43.127299999999998</v>
      </c>
      <c r="E1974" t="s">
        <v>116</v>
      </c>
      <c r="F1974" t="s">
        <v>116</v>
      </c>
      <c r="G1974" t="s">
        <v>100</v>
      </c>
      <c r="H1974">
        <v>2020</v>
      </c>
      <c r="I1974">
        <v>6.64</v>
      </c>
      <c r="J1974">
        <v>252.93220799999997</v>
      </c>
      <c r="K1974">
        <v>179.444008</v>
      </c>
      <c r="L1974">
        <v>73.488199999999978</v>
      </c>
      <c r="M1974" t="s">
        <v>132</v>
      </c>
    </row>
    <row r="1975" spans="1:13" x14ac:dyDescent="0.3">
      <c r="A1975" t="s">
        <v>74</v>
      </c>
      <c r="B1975">
        <v>27.024699999999999</v>
      </c>
      <c r="C1975">
        <v>38.092199999999998</v>
      </c>
      <c r="D1975">
        <v>43.127299999999998</v>
      </c>
      <c r="E1975" t="s">
        <v>116</v>
      </c>
      <c r="F1975" t="s">
        <v>116</v>
      </c>
      <c r="G1975" t="s">
        <v>101</v>
      </c>
      <c r="H1975">
        <v>2020</v>
      </c>
      <c r="I1975">
        <v>2.98</v>
      </c>
      <c r="J1975">
        <v>113.51475599999999</v>
      </c>
      <c r="K1975">
        <v>80.533605999999992</v>
      </c>
      <c r="L1975">
        <v>32.98115</v>
      </c>
      <c r="M1975" t="s">
        <v>133</v>
      </c>
    </row>
    <row r="1976" spans="1:13" x14ac:dyDescent="0.3">
      <c r="A1976" t="s">
        <v>74</v>
      </c>
      <c r="B1976">
        <v>27.024699999999999</v>
      </c>
      <c r="C1976">
        <v>38.092199999999998</v>
      </c>
      <c r="D1976">
        <v>43.127299999999998</v>
      </c>
      <c r="E1976" t="s">
        <v>116</v>
      </c>
      <c r="F1976" t="s">
        <v>116</v>
      </c>
      <c r="G1976" t="s">
        <v>102</v>
      </c>
      <c r="H1976">
        <v>2020</v>
      </c>
      <c r="I1976">
        <v>3.34</v>
      </c>
      <c r="J1976">
        <v>127.22794799999998</v>
      </c>
      <c r="K1976">
        <v>90.262497999999994</v>
      </c>
      <c r="L1976">
        <v>36.96544999999999</v>
      </c>
      <c r="M1976" t="s">
        <v>134</v>
      </c>
    </row>
    <row r="1977" spans="1:13" x14ac:dyDescent="0.3">
      <c r="A1977" t="s">
        <v>74</v>
      </c>
      <c r="B1977">
        <v>27.024699999999999</v>
      </c>
      <c r="C1977">
        <v>38.092199999999998</v>
      </c>
      <c r="D1977">
        <v>43.127299999999998</v>
      </c>
      <c r="E1977" t="s">
        <v>116</v>
      </c>
      <c r="F1977" t="s">
        <v>116</v>
      </c>
      <c r="G1977" t="s">
        <v>103</v>
      </c>
      <c r="H1977">
        <v>2020</v>
      </c>
      <c r="I1977">
        <v>0</v>
      </c>
      <c r="J1977">
        <v>0</v>
      </c>
      <c r="K1977">
        <v>0</v>
      </c>
      <c r="L1977">
        <v>0</v>
      </c>
      <c r="M1977" t="s">
        <v>135</v>
      </c>
    </row>
    <row r="1978" spans="1:13" x14ac:dyDescent="0.3">
      <c r="A1978" t="s">
        <v>74</v>
      </c>
      <c r="B1978">
        <v>27.024699999999999</v>
      </c>
      <c r="C1978">
        <v>38.092199999999998</v>
      </c>
      <c r="D1978">
        <v>43.127299999999998</v>
      </c>
      <c r="E1978" t="s">
        <v>116</v>
      </c>
      <c r="F1978" t="s">
        <v>116</v>
      </c>
      <c r="G1978" t="s">
        <v>104</v>
      </c>
      <c r="H1978">
        <v>2020</v>
      </c>
      <c r="I1978">
        <v>0</v>
      </c>
      <c r="J1978">
        <v>0</v>
      </c>
      <c r="K1978">
        <v>0</v>
      </c>
      <c r="L1978">
        <v>0</v>
      </c>
      <c r="M1978" t="s">
        <v>136</v>
      </c>
    </row>
    <row r="1979" spans="1:13" x14ac:dyDescent="0.3">
      <c r="A1979" t="s">
        <v>74</v>
      </c>
      <c r="B1979">
        <v>27.024699999999999</v>
      </c>
      <c r="C1979">
        <v>38.092199999999998</v>
      </c>
      <c r="D1979">
        <v>43.127299999999998</v>
      </c>
      <c r="E1979" t="s">
        <v>116</v>
      </c>
      <c r="F1979" t="s">
        <v>116</v>
      </c>
      <c r="G1979" t="s">
        <v>105</v>
      </c>
      <c r="H1979">
        <v>2020</v>
      </c>
      <c r="I1979">
        <v>0.04</v>
      </c>
      <c r="J1979">
        <v>1.5236879999999999</v>
      </c>
      <c r="K1979">
        <v>1.0809880000000001</v>
      </c>
      <c r="L1979">
        <v>0.44269999999999987</v>
      </c>
      <c r="M1979" t="s">
        <v>137</v>
      </c>
    </row>
    <row r="1980" spans="1:13" x14ac:dyDescent="0.3">
      <c r="A1980" t="s">
        <v>74</v>
      </c>
      <c r="B1980">
        <v>27.024699999999999</v>
      </c>
      <c r="C1980">
        <v>38.092199999999998</v>
      </c>
      <c r="D1980">
        <v>43.127299999999998</v>
      </c>
      <c r="E1980" t="s">
        <v>116</v>
      </c>
      <c r="F1980" t="s">
        <v>116</v>
      </c>
      <c r="G1980" t="s">
        <v>106</v>
      </c>
      <c r="H1980">
        <v>2020</v>
      </c>
      <c r="I1980">
        <v>0</v>
      </c>
      <c r="J1980">
        <v>0</v>
      </c>
      <c r="K1980">
        <v>0</v>
      </c>
      <c r="L1980">
        <v>0</v>
      </c>
      <c r="M1980" t="s">
        <v>138</v>
      </c>
    </row>
    <row r="1981" spans="1:13" x14ac:dyDescent="0.3">
      <c r="A1981" t="s">
        <v>74</v>
      </c>
      <c r="B1981">
        <v>27.024699999999999</v>
      </c>
      <c r="C1981">
        <v>38.092199999999998</v>
      </c>
      <c r="D1981">
        <v>43.127299999999998</v>
      </c>
      <c r="E1981" t="s">
        <v>116</v>
      </c>
      <c r="F1981" t="s">
        <v>116</v>
      </c>
      <c r="G1981" t="s">
        <v>107</v>
      </c>
      <c r="H1981">
        <v>2021</v>
      </c>
      <c r="I1981">
        <v>0</v>
      </c>
      <c r="J1981">
        <v>0</v>
      </c>
      <c r="K1981">
        <v>0</v>
      </c>
      <c r="L1981">
        <v>0</v>
      </c>
      <c r="M1981" t="s">
        <v>139</v>
      </c>
    </row>
    <row r="1982" spans="1:13" x14ac:dyDescent="0.3">
      <c r="A1982" t="s">
        <v>74</v>
      </c>
      <c r="B1982">
        <v>127.5621</v>
      </c>
      <c r="C1982">
        <v>188.83240000000001</v>
      </c>
      <c r="D1982">
        <v>200.01599999999999</v>
      </c>
      <c r="E1982" t="s">
        <v>112</v>
      </c>
      <c r="F1982" t="s">
        <v>112</v>
      </c>
      <c r="G1982" t="s">
        <v>98</v>
      </c>
      <c r="H1982">
        <v>2020</v>
      </c>
      <c r="I1982">
        <v>0</v>
      </c>
      <c r="J1982">
        <v>0</v>
      </c>
      <c r="K1982">
        <v>0</v>
      </c>
      <c r="L1982">
        <v>0</v>
      </c>
      <c r="M1982" t="s">
        <v>131</v>
      </c>
    </row>
    <row r="1983" spans="1:13" x14ac:dyDescent="0.3">
      <c r="A1983" t="s">
        <v>74</v>
      </c>
      <c r="B1983">
        <v>127.5621</v>
      </c>
      <c r="C1983">
        <v>188.83240000000001</v>
      </c>
      <c r="D1983">
        <v>200.01599999999999</v>
      </c>
      <c r="E1983" t="s">
        <v>112</v>
      </c>
      <c r="F1983" t="s">
        <v>112</v>
      </c>
      <c r="G1983" t="s">
        <v>100</v>
      </c>
      <c r="H1983">
        <v>2020</v>
      </c>
      <c r="I1983">
        <v>4.13</v>
      </c>
      <c r="J1983">
        <v>779.87781200000006</v>
      </c>
      <c r="K1983">
        <v>526.83147299999996</v>
      </c>
      <c r="L1983">
        <v>253.0463390000001</v>
      </c>
      <c r="M1983" t="s">
        <v>132</v>
      </c>
    </row>
    <row r="1984" spans="1:13" x14ac:dyDescent="0.3">
      <c r="A1984" t="s">
        <v>74</v>
      </c>
      <c r="B1984">
        <v>127.5621</v>
      </c>
      <c r="C1984">
        <v>188.83240000000001</v>
      </c>
      <c r="D1984">
        <v>200.01599999999999</v>
      </c>
      <c r="E1984" t="s">
        <v>112</v>
      </c>
      <c r="F1984" t="s">
        <v>112</v>
      </c>
      <c r="G1984" t="s">
        <v>101</v>
      </c>
      <c r="H1984">
        <v>2020</v>
      </c>
      <c r="I1984">
        <v>0</v>
      </c>
      <c r="J1984">
        <v>0</v>
      </c>
      <c r="K1984">
        <v>0</v>
      </c>
      <c r="L1984">
        <v>0</v>
      </c>
      <c r="M1984" t="s">
        <v>133</v>
      </c>
    </row>
    <row r="1985" spans="1:13" x14ac:dyDescent="0.3">
      <c r="A1985" t="s">
        <v>74</v>
      </c>
      <c r="B1985">
        <v>127.5621</v>
      </c>
      <c r="C1985">
        <v>188.83240000000001</v>
      </c>
      <c r="D1985">
        <v>200.01599999999999</v>
      </c>
      <c r="E1985" t="s">
        <v>112</v>
      </c>
      <c r="F1985" t="s">
        <v>112</v>
      </c>
      <c r="G1985" t="s">
        <v>102</v>
      </c>
      <c r="H1985">
        <v>2020</v>
      </c>
      <c r="I1985">
        <v>0</v>
      </c>
      <c r="J1985">
        <v>0</v>
      </c>
      <c r="K1985">
        <v>0</v>
      </c>
      <c r="L1985">
        <v>0</v>
      </c>
      <c r="M1985" t="s">
        <v>134</v>
      </c>
    </row>
    <row r="1986" spans="1:13" x14ac:dyDescent="0.3">
      <c r="A1986" t="s">
        <v>74</v>
      </c>
      <c r="B1986">
        <v>127.5621</v>
      </c>
      <c r="C1986">
        <v>188.83240000000001</v>
      </c>
      <c r="D1986">
        <v>200.01599999999999</v>
      </c>
      <c r="E1986" t="s">
        <v>112</v>
      </c>
      <c r="F1986" t="s">
        <v>112</v>
      </c>
      <c r="G1986" t="s">
        <v>103</v>
      </c>
      <c r="H1986">
        <v>2020</v>
      </c>
      <c r="I1986">
        <v>4.49</v>
      </c>
      <c r="J1986">
        <v>847.85747600000002</v>
      </c>
      <c r="K1986">
        <v>572.753829</v>
      </c>
      <c r="L1986">
        <v>275.10364700000002</v>
      </c>
      <c r="M1986" t="s">
        <v>135</v>
      </c>
    </row>
    <row r="1987" spans="1:13" x14ac:dyDescent="0.3">
      <c r="A1987" t="s">
        <v>74</v>
      </c>
      <c r="B1987">
        <v>127.5621</v>
      </c>
      <c r="C1987">
        <v>188.83240000000001</v>
      </c>
      <c r="D1987">
        <v>200.01599999999999</v>
      </c>
      <c r="E1987" t="s">
        <v>112</v>
      </c>
      <c r="F1987" t="s">
        <v>112</v>
      </c>
      <c r="G1987" t="s">
        <v>104</v>
      </c>
      <c r="H1987">
        <v>2020</v>
      </c>
      <c r="I1987">
        <v>3</v>
      </c>
      <c r="J1987">
        <v>566.49720000000002</v>
      </c>
      <c r="K1987">
        <v>382.68630000000002</v>
      </c>
      <c r="L1987">
        <v>183.8109</v>
      </c>
      <c r="M1987" t="s">
        <v>136</v>
      </c>
    </row>
    <row r="1988" spans="1:13" x14ac:dyDescent="0.3">
      <c r="A1988" t="s">
        <v>74</v>
      </c>
      <c r="B1988">
        <v>127.5621</v>
      </c>
      <c r="C1988">
        <v>188.83240000000001</v>
      </c>
      <c r="D1988">
        <v>200.01599999999999</v>
      </c>
      <c r="E1988" t="s">
        <v>112</v>
      </c>
      <c r="F1988" t="s">
        <v>112</v>
      </c>
      <c r="G1988" t="s">
        <v>105</v>
      </c>
      <c r="H1988">
        <v>2020</v>
      </c>
      <c r="I1988">
        <v>0</v>
      </c>
      <c r="J1988">
        <v>0</v>
      </c>
      <c r="K1988">
        <v>0</v>
      </c>
      <c r="L1988">
        <v>0</v>
      </c>
      <c r="M1988" t="s">
        <v>137</v>
      </c>
    </row>
    <row r="1989" spans="1:13" x14ac:dyDescent="0.3">
      <c r="A1989" t="s">
        <v>74</v>
      </c>
      <c r="B1989">
        <v>127.5621</v>
      </c>
      <c r="C1989">
        <v>188.83240000000001</v>
      </c>
      <c r="D1989">
        <v>200.01599999999999</v>
      </c>
      <c r="E1989" t="s">
        <v>112</v>
      </c>
      <c r="F1989" t="s">
        <v>112</v>
      </c>
      <c r="G1989" t="s">
        <v>106</v>
      </c>
      <c r="H1989">
        <v>2020</v>
      </c>
      <c r="I1989">
        <v>1.25</v>
      </c>
      <c r="J1989">
        <v>236.04050000000001</v>
      </c>
      <c r="K1989">
        <v>159.45262500000001</v>
      </c>
      <c r="L1989">
        <v>76.587874999999997</v>
      </c>
      <c r="M1989" t="s">
        <v>138</v>
      </c>
    </row>
    <row r="1990" spans="1:13" x14ac:dyDescent="0.3">
      <c r="A1990" t="s">
        <v>74</v>
      </c>
      <c r="B1990">
        <v>127.5621</v>
      </c>
      <c r="C1990">
        <v>188.83240000000001</v>
      </c>
      <c r="D1990">
        <v>200.01599999999999</v>
      </c>
      <c r="E1990" t="s">
        <v>112</v>
      </c>
      <c r="F1990" t="s">
        <v>112</v>
      </c>
      <c r="G1990" t="s">
        <v>107</v>
      </c>
      <c r="H1990">
        <v>2021</v>
      </c>
      <c r="I1990">
        <v>0.11</v>
      </c>
      <c r="J1990">
        <v>20.771564000000001</v>
      </c>
      <c r="K1990">
        <v>14.031831</v>
      </c>
      <c r="L1990">
        <v>6.7397330000000011</v>
      </c>
      <c r="M1990" t="s">
        <v>139</v>
      </c>
    </row>
    <row r="1991" spans="1:13" x14ac:dyDescent="0.3">
      <c r="A1991" t="s">
        <v>74</v>
      </c>
      <c r="B1991">
        <v>174.75409999999999</v>
      </c>
      <c r="C1991">
        <v>225.65309999999999</v>
      </c>
      <c r="D1991">
        <v>229.71619999999999</v>
      </c>
      <c r="E1991" t="s">
        <v>16</v>
      </c>
      <c r="F1991" t="s">
        <v>16</v>
      </c>
      <c r="G1991" t="s">
        <v>98</v>
      </c>
      <c r="H1991">
        <v>2020</v>
      </c>
      <c r="I1991">
        <v>0.28999999999999998</v>
      </c>
      <c r="J1991">
        <v>65.439398999999995</v>
      </c>
      <c r="K1991">
        <v>50.678688999999991</v>
      </c>
      <c r="L1991">
        <v>14.760710000000003</v>
      </c>
      <c r="M1991" t="s">
        <v>131</v>
      </c>
    </row>
    <row r="1992" spans="1:13" x14ac:dyDescent="0.3">
      <c r="A1992" t="s">
        <v>74</v>
      </c>
      <c r="B1992">
        <v>174.75409999999999</v>
      </c>
      <c r="C1992">
        <v>225.65309999999999</v>
      </c>
      <c r="D1992">
        <v>229.71619999999999</v>
      </c>
      <c r="E1992" t="s">
        <v>16</v>
      </c>
      <c r="F1992" t="s">
        <v>16</v>
      </c>
      <c r="G1992" t="s">
        <v>100</v>
      </c>
      <c r="H1992">
        <v>2020</v>
      </c>
      <c r="I1992">
        <v>4.63</v>
      </c>
      <c r="J1992">
        <v>1044.7738529999999</v>
      </c>
      <c r="K1992">
        <v>809.11148299999991</v>
      </c>
      <c r="L1992">
        <v>235.66237000000001</v>
      </c>
      <c r="M1992" t="s">
        <v>132</v>
      </c>
    </row>
    <row r="1993" spans="1:13" x14ac:dyDescent="0.3">
      <c r="A1993" t="s">
        <v>74</v>
      </c>
      <c r="B1993">
        <v>174.75409999999999</v>
      </c>
      <c r="C1993">
        <v>225.65309999999999</v>
      </c>
      <c r="D1993">
        <v>229.71619999999999</v>
      </c>
      <c r="E1993" t="s">
        <v>16</v>
      </c>
      <c r="F1993" t="s">
        <v>16</v>
      </c>
      <c r="G1993" t="s">
        <v>101</v>
      </c>
      <c r="H1993">
        <v>2020</v>
      </c>
      <c r="I1993">
        <v>0</v>
      </c>
      <c r="J1993">
        <v>0</v>
      </c>
      <c r="K1993">
        <v>0</v>
      </c>
      <c r="L1993">
        <v>0</v>
      </c>
      <c r="M1993" t="s">
        <v>133</v>
      </c>
    </row>
    <row r="1994" spans="1:13" x14ac:dyDescent="0.3">
      <c r="A1994" t="s">
        <v>74</v>
      </c>
      <c r="B1994">
        <v>174.75409999999999</v>
      </c>
      <c r="C1994">
        <v>225.65309999999999</v>
      </c>
      <c r="D1994">
        <v>229.71619999999999</v>
      </c>
      <c r="E1994" t="s">
        <v>16</v>
      </c>
      <c r="F1994" t="s">
        <v>16</v>
      </c>
      <c r="G1994" t="s">
        <v>102</v>
      </c>
      <c r="H1994">
        <v>2020</v>
      </c>
      <c r="I1994">
        <v>0</v>
      </c>
      <c r="J1994">
        <v>0</v>
      </c>
      <c r="K1994">
        <v>0</v>
      </c>
      <c r="L1994">
        <v>0</v>
      </c>
      <c r="M1994" t="s">
        <v>134</v>
      </c>
    </row>
    <row r="1995" spans="1:13" x14ac:dyDescent="0.3">
      <c r="A1995" t="s">
        <v>74</v>
      </c>
      <c r="B1995">
        <v>174.75409999999999</v>
      </c>
      <c r="C1995">
        <v>225.65309999999999</v>
      </c>
      <c r="D1995">
        <v>229.71619999999999</v>
      </c>
      <c r="E1995" t="s">
        <v>16</v>
      </c>
      <c r="F1995" t="s">
        <v>16</v>
      </c>
      <c r="G1995" t="s">
        <v>103</v>
      </c>
      <c r="H1995">
        <v>2020</v>
      </c>
      <c r="I1995">
        <v>0</v>
      </c>
      <c r="J1995">
        <v>0</v>
      </c>
      <c r="K1995">
        <v>0</v>
      </c>
      <c r="L1995">
        <v>0</v>
      </c>
      <c r="M1995" t="s">
        <v>135</v>
      </c>
    </row>
    <row r="1996" spans="1:13" x14ac:dyDescent="0.3">
      <c r="A1996" t="s">
        <v>74</v>
      </c>
      <c r="B1996">
        <v>174.75409999999999</v>
      </c>
      <c r="C1996">
        <v>225.65309999999999</v>
      </c>
      <c r="D1996">
        <v>229.71619999999999</v>
      </c>
      <c r="E1996" t="s">
        <v>16</v>
      </c>
      <c r="F1996" t="s">
        <v>16</v>
      </c>
      <c r="G1996" t="s">
        <v>104</v>
      </c>
      <c r="H1996">
        <v>2020</v>
      </c>
      <c r="I1996">
        <v>0</v>
      </c>
      <c r="J1996">
        <v>0</v>
      </c>
      <c r="K1996">
        <v>0</v>
      </c>
      <c r="L1996">
        <v>0</v>
      </c>
      <c r="M1996" t="s">
        <v>136</v>
      </c>
    </row>
    <row r="1997" spans="1:13" x14ac:dyDescent="0.3">
      <c r="A1997" t="s">
        <v>74</v>
      </c>
      <c r="B1997">
        <v>174.75409999999999</v>
      </c>
      <c r="C1997">
        <v>225.65309999999999</v>
      </c>
      <c r="D1997">
        <v>229.71619999999999</v>
      </c>
      <c r="E1997" t="s">
        <v>16</v>
      </c>
      <c r="F1997" t="s">
        <v>16</v>
      </c>
      <c r="G1997" t="s">
        <v>105</v>
      </c>
      <c r="H1997">
        <v>2020</v>
      </c>
      <c r="I1997">
        <v>1.65</v>
      </c>
      <c r="J1997">
        <v>372.32761499999998</v>
      </c>
      <c r="K1997">
        <v>288.34426499999995</v>
      </c>
      <c r="L1997">
        <v>83.98335000000003</v>
      </c>
      <c r="M1997" t="s">
        <v>137</v>
      </c>
    </row>
    <row r="1998" spans="1:13" x14ac:dyDescent="0.3">
      <c r="A1998" t="s">
        <v>74</v>
      </c>
      <c r="B1998">
        <v>174.75409999999999</v>
      </c>
      <c r="C1998">
        <v>225.65309999999999</v>
      </c>
      <c r="D1998">
        <v>229.71619999999999</v>
      </c>
      <c r="E1998" t="s">
        <v>16</v>
      </c>
      <c r="F1998" t="s">
        <v>16</v>
      </c>
      <c r="G1998" t="s">
        <v>106</v>
      </c>
      <c r="H1998">
        <v>2020</v>
      </c>
      <c r="I1998">
        <v>0.57999999999999996</v>
      </c>
      <c r="J1998">
        <v>130.87879799999999</v>
      </c>
      <c r="K1998">
        <v>101.35737799999998</v>
      </c>
      <c r="L1998">
        <v>29.521420000000006</v>
      </c>
      <c r="M1998" t="s">
        <v>138</v>
      </c>
    </row>
    <row r="1999" spans="1:13" x14ac:dyDescent="0.3">
      <c r="A1999" t="s">
        <v>74</v>
      </c>
      <c r="B1999">
        <v>174.75409999999999</v>
      </c>
      <c r="C1999">
        <v>225.65309999999999</v>
      </c>
      <c r="D1999">
        <v>229.71619999999999</v>
      </c>
      <c r="E1999" t="s">
        <v>16</v>
      </c>
      <c r="F1999" t="s">
        <v>16</v>
      </c>
      <c r="G1999" t="s">
        <v>107</v>
      </c>
      <c r="H1999">
        <v>2021</v>
      </c>
      <c r="I1999">
        <v>0</v>
      </c>
      <c r="J1999">
        <v>0</v>
      </c>
      <c r="K1999">
        <v>0</v>
      </c>
      <c r="L1999">
        <v>0</v>
      </c>
      <c r="M1999" t="s">
        <v>139</v>
      </c>
    </row>
    <row r="2000" spans="1:13" x14ac:dyDescent="0.3">
      <c r="A2000" t="s">
        <v>74</v>
      </c>
      <c r="B2000">
        <v>42.140599999999999</v>
      </c>
      <c r="C2000">
        <v>61.588000000000001</v>
      </c>
      <c r="D2000">
        <v>64.106700000000004</v>
      </c>
      <c r="E2000" t="s">
        <v>15</v>
      </c>
      <c r="F2000" t="s">
        <v>15</v>
      </c>
      <c r="G2000" t="s">
        <v>98</v>
      </c>
      <c r="H2000">
        <v>2020</v>
      </c>
      <c r="I2000">
        <v>0</v>
      </c>
      <c r="J2000">
        <v>0</v>
      </c>
      <c r="K2000">
        <v>0</v>
      </c>
      <c r="L2000">
        <v>0</v>
      </c>
      <c r="M2000" t="s">
        <v>131</v>
      </c>
    </row>
    <row r="2001" spans="1:13" x14ac:dyDescent="0.3">
      <c r="A2001" t="s">
        <v>74</v>
      </c>
      <c r="B2001">
        <v>42.140599999999999</v>
      </c>
      <c r="C2001">
        <v>61.588000000000001</v>
      </c>
      <c r="D2001">
        <v>64.106700000000004</v>
      </c>
      <c r="E2001" t="s">
        <v>15</v>
      </c>
      <c r="F2001" t="s">
        <v>15</v>
      </c>
      <c r="G2001" t="s">
        <v>100</v>
      </c>
      <c r="H2001">
        <v>2020</v>
      </c>
      <c r="I2001">
        <v>0.03</v>
      </c>
      <c r="J2001">
        <v>1.8476399999999999</v>
      </c>
      <c r="K2001">
        <v>1.2642179999999998</v>
      </c>
      <c r="L2001">
        <v>0.58342200000000011</v>
      </c>
      <c r="M2001" t="s">
        <v>132</v>
      </c>
    </row>
    <row r="2002" spans="1:13" x14ac:dyDescent="0.3">
      <c r="A2002" t="s">
        <v>74</v>
      </c>
      <c r="B2002">
        <v>42.140599999999999</v>
      </c>
      <c r="C2002">
        <v>61.588000000000001</v>
      </c>
      <c r="D2002">
        <v>64.106700000000004</v>
      </c>
      <c r="E2002" t="s">
        <v>15</v>
      </c>
      <c r="F2002" t="s">
        <v>15</v>
      </c>
      <c r="G2002" t="s">
        <v>101</v>
      </c>
      <c r="H2002">
        <v>2020</v>
      </c>
      <c r="I2002">
        <v>0.95</v>
      </c>
      <c r="J2002">
        <v>58.508600000000001</v>
      </c>
      <c r="K2002">
        <v>40.033569999999997</v>
      </c>
      <c r="L2002">
        <v>18.475030000000004</v>
      </c>
      <c r="M2002" t="s">
        <v>133</v>
      </c>
    </row>
    <row r="2003" spans="1:13" x14ac:dyDescent="0.3">
      <c r="A2003" t="s">
        <v>74</v>
      </c>
      <c r="B2003">
        <v>42.140599999999999</v>
      </c>
      <c r="C2003">
        <v>61.588000000000001</v>
      </c>
      <c r="D2003">
        <v>64.106700000000004</v>
      </c>
      <c r="E2003" t="s">
        <v>15</v>
      </c>
      <c r="F2003" t="s">
        <v>15</v>
      </c>
      <c r="G2003" t="s">
        <v>102</v>
      </c>
      <c r="H2003">
        <v>2020</v>
      </c>
      <c r="I2003">
        <v>6.56</v>
      </c>
      <c r="J2003">
        <v>404.01727999999997</v>
      </c>
      <c r="K2003">
        <v>276.44233599999995</v>
      </c>
      <c r="L2003">
        <v>127.57494400000002</v>
      </c>
      <c r="M2003" t="s">
        <v>134</v>
      </c>
    </row>
    <row r="2004" spans="1:13" x14ac:dyDescent="0.3">
      <c r="A2004" t="s">
        <v>74</v>
      </c>
      <c r="B2004">
        <v>42.140599999999999</v>
      </c>
      <c r="C2004">
        <v>61.588000000000001</v>
      </c>
      <c r="D2004">
        <v>64.106700000000004</v>
      </c>
      <c r="E2004" t="s">
        <v>15</v>
      </c>
      <c r="F2004" t="s">
        <v>15</v>
      </c>
      <c r="G2004" t="s">
        <v>103</v>
      </c>
      <c r="H2004">
        <v>2020</v>
      </c>
      <c r="I2004">
        <v>0.68</v>
      </c>
      <c r="J2004">
        <v>41.879840000000002</v>
      </c>
      <c r="K2004">
        <v>28.655608000000001</v>
      </c>
      <c r="L2004">
        <v>13.224232000000001</v>
      </c>
      <c r="M2004" t="s">
        <v>135</v>
      </c>
    </row>
    <row r="2005" spans="1:13" x14ac:dyDescent="0.3">
      <c r="A2005" t="s">
        <v>74</v>
      </c>
      <c r="B2005">
        <v>42.140599999999999</v>
      </c>
      <c r="C2005">
        <v>61.588000000000001</v>
      </c>
      <c r="D2005">
        <v>64.106700000000004</v>
      </c>
      <c r="E2005" t="s">
        <v>15</v>
      </c>
      <c r="F2005" t="s">
        <v>15</v>
      </c>
      <c r="G2005" t="s">
        <v>104</v>
      </c>
      <c r="H2005">
        <v>2020</v>
      </c>
      <c r="I2005">
        <v>0.4</v>
      </c>
      <c r="J2005">
        <v>24.635200000000001</v>
      </c>
      <c r="K2005">
        <v>16.85624</v>
      </c>
      <c r="L2005">
        <v>7.7789600000000014</v>
      </c>
      <c r="M2005" t="s">
        <v>136</v>
      </c>
    </row>
    <row r="2006" spans="1:13" x14ac:dyDescent="0.3">
      <c r="A2006" t="s">
        <v>74</v>
      </c>
      <c r="B2006">
        <v>42.140599999999999</v>
      </c>
      <c r="C2006">
        <v>61.588000000000001</v>
      </c>
      <c r="D2006">
        <v>64.106700000000004</v>
      </c>
      <c r="E2006" t="s">
        <v>15</v>
      </c>
      <c r="F2006" t="s">
        <v>15</v>
      </c>
      <c r="G2006" t="s">
        <v>105</v>
      </c>
      <c r="H2006">
        <v>2020</v>
      </c>
      <c r="I2006">
        <v>1.1299999999999999</v>
      </c>
      <c r="J2006">
        <v>69.594439999999992</v>
      </c>
      <c r="K2006">
        <v>47.618877999999995</v>
      </c>
      <c r="L2006">
        <v>21.975561999999996</v>
      </c>
      <c r="M2006" t="s">
        <v>137</v>
      </c>
    </row>
    <row r="2007" spans="1:13" x14ac:dyDescent="0.3">
      <c r="A2007" t="s">
        <v>74</v>
      </c>
      <c r="B2007">
        <v>42.140599999999999</v>
      </c>
      <c r="C2007">
        <v>61.588000000000001</v>
      </c>
      <c r="D2007">
        <v>64.106700000000004</v>
      </c>
      <c r="E2007" t="s">
        <v>15</v>
      </c>
      <c r="F2007" t="s">
        <v>15</v>
      </c>
      <c r="G2007" t="s">
        <v>106</v>
      </c>
      <c r="H2007">
        <v>2020</v>
      </c>
      <c r="I2007">
        <v>2.25</v>
      </c>
      <c r="J2007">
        <v>138.57300000000001</v>
      </c>
      <c r="K2007">
        <v>94.81635</v>
      </c>
      <c r="L2007">
        <v>43.756650000000008</v>
      </c>
      <c r="M2007" t="s">
        <v>138</v>
      </c>
    </row>
    <row r="2008" spans="1:13" x14ac:dyDescent="0.3">
      <c r="A2008" t="s">
        <v>74</v>
      </c>
      <c r="B2008">
        <v>42.140599999999999</v>
      </c>
      <c r="C2008">
        <v>61.588000000000001</v>
      </c>
      <c r="D2008">
        <v>64.106700000000004</v>
      </c>
      <c r="E2008" t="s">
        <v>15</v>
      </c>
      <c r="F2008" t="s">
        <v>15</v>
      </c>
      <c r="G2008" t="s">
        <v>107</v>
      </c>
      <c r="H2008">
        <v>2021</v>
      </c>
      <c r="I2008">
        <v>1.08</v>
      </c>
      <c r="J2008">
        <v>66.515039999999999</v>
      </c>
      <c r="K2008">
        <v>45.511848000000001</v>
      </c>
      <c r="L2008">
        <v>21.003191999999999</v>
      </c>
      <c r="M2008" t="s">
        <v>139</v>
      </c>
    </row>
    <row r="2009" spans="1:13" x14ac:dyDescent="0.3">
      <c r="A2009" t="s">
        <v>75</v>
      </c>
      <c r="B2009">
        <v>8.4328000000000003</v>
      </c>
      <c r="C2009">
        <v>16.832899999999999</v>
      </c>
      <c r="D2009">
        <v>16.995200000000001</v>
      </c>
      <c r="E2009" t="s">
        <v>112</v>
      </c>
      <c r="F2009" t="s">
        <v>112</v>
      </c>
      <c r="G2009" t="s">
        <v>98</v>
      </c>
      <c r="H2009">
        <v>2020</v>
      </c>
      <c r="I2009">
        <v>0.2</v>
      </c>
      <c r="J2009">
        <v>3.3665799999999999</v>
      </c>
      <c r="K2009">
        <v>1.6865600000000001</v>
      </c>
      <c r="L2009">
        <v>1.6800199999999998</v>
      </c>
      <c r="M2009" t="s">
        <v>131</v>
      </c>
    </row>
    <row r="2010" spans="1:13" x14ac:dyDescent="0.3">
      <c r="A2010" t="s">
        <v>75</v>
      </c>
      <c r="B2010">
        <v>8.4328000000000003</v>
      </c>
      <c r="C2010">
        <v>16.832899999999999</v>
      </c>
      <c r="D2010">
        <v>16.995200000000001</v>
      </c>
      <c r="E2010" t="s">
        <v>112</v>
      </c>
      <c r="F2010" t="s">
        <v>112</v>
      </c>
      <c r="G2010" t="s">
        <v>100</v>
      </c>
      <c r="H2010">
        <v>2020</v>
      </c>
      <c r="I2010">
        <v>2.2999999999999998</v>
      </c>
      <c r="J2010">
        <v>38.715669999999996</v>
      </c>
      <c r="K2010">
        <v>19.395440000000001</v>
      </c>
      <c r="L2010">
        <v>19.320229999999995</v>
      </c>
      <c r="M2010" t="s">
        <v>132</v>
      </c>
    </row>
    <row r="2011" spans="1:13" x14ac:dyDescent="0.3">
      <c r="A2011" t="s">
        <v>75</v>
      </c>
      <c r="B2011">
        <v>8.4328000000000003</v>
      </c>
      <c r="C2011">
        <v>16.832899999999999</v>
      </c>
      <c r="D2011">
        <v>16.995200000000001</v>
      </c>
      <c r="E2011" t="s">
        <v>112</v>
      </c>
      <c r="F2011" t="s">
        <v>112</v>
      </c>
      <c r="G2011" t="s">
        <v>101</v>
      </c>
      <c r="H2011">
        <v>2020</v>
      </c>
      <c r="I2011">
        <v>3.85</v>
      </c>
      <c r="J2011">
        <v>64.806664999999995</v>
      </c>
      <c r="K2011">
        <v>32.466280000000005</v>
      </c>
      <c r="L2011">
        <v>32.340384999999991</v>
      </c>
      <c r="M2011" t="s">
        <v>133</v>
      </c>
    </row>
    <row r="2012" spans="1:13" x14ac:dyDescent="0.3">
      <c r="A2012" t="s">
        <v>75</v>
      </c>
      <c r="B2012">
        <v>8.4328000000000003</v>
      </c>
      <c r="C2012">
        <v>16.832899999999999</v>
      </c>
      <c r="D2012">
        <v>16.995200000000001</v>
      </c>
      <c r="E2012" t="s">
        <v>112</v>
      </c>
      <c r="F2012" t="s">
        <v>112</v>
      </c>
      <c r="G2012" t="s">
        <v>102</v>
      </c>
      <c r="H2012">
        <v>2020</v>
      </c>
      <c r="I2012">
        <v>3.67</v>
      </c>
      <c r="J2012">
        <v>61.776742999999996</v>
      </c>
      <c r="K2012">
        <v>30.948376</v>
      </c>
      <c r="L2012">
        <v>30.828366999999997</v>
      </c>
      <c r="M2012" t="s">
        <v>134</v>
      </c>
    </row>
    <row r="2013" spans="1:13" x14ac:dyDescent="0.3">
      <c r="A2013" t="s">
        <v>75</v>
      </c>
      <c r="B2013">
        <v>8.4328000000000003</v>
      </c>
      <c r="C2013">
        <v>16.832899999999999</v>
      </c>
      <c r="D2013">
        <v>16.995200000000001</v>
      </c>
      <c r="E2013" t="s">
        <v>112</v>
      </c>
      <c r="F2013" t="s">
        <v>112</v>
      </c>
      <c r="G2013" t="s">
        <v>103</v>
      </c>
      <c r="H2013">
        <v>2020</v>
      </c>
      <c r="I2013">
        <v>0</v>
      </c>
      <c r="J2013">
        <v>0</v>
      </c>
      <c r="K2013">
        <v>0</v>
      </c>
      <c r="L2013">
        <v>0</v>
      </c>
      <c r="M2013" t="s">
        <v>135</v>
      </c>
    </row>
    <row r="2014" spans="1:13" x14ac:dyDescent="0.3">
      <c r="A2014" t="s">
        <v>75</v>
      </c>
      <c r="B2014">
        <v>8.4328000000000003</v>
      </c>
      <c r="C2014">
        <v>16.832899999999999</v>
      </c>
      <c r="D2014">
        <v>16.995200000000001</v>
      </c>
      <c r="E2014" t="s">
        <v>112</v>
      </c>
      <c r="F2014" t="s">
        <v>112</v>
      </c>
      <c r="G2014" t="s">
        <v>104</v>
      </c>
      <c r="H2014">
        <v>2020</v>
      </c>
      <c r="I2014">
        <v>1.47</v>
      </c>
      <c r="J2014">
        <v>24.744362999999996</v>
      </c>
      <c r="K2014">
        <v>12.396216000000001</v>
      </c>
      <c r="L2014">
        <v>12.348146999999996</v>
      </c>
      <c r="M2014" t="s">
        <v>136</v>
      </c>
    </row>
    <row r="2015" spans="1:13" x14ac:dyDescent="0.3">
      <c r="A2015" t="s">
        <v>75</v>
      </c>
      <c r="B2015">
        <v>8.4328000000000003</v>
      </c>
      <c r="C2015">
        <v>16.832899999999999</v>
      </c>
      <c r="D2015">
        <v>16.995200000000001</v>
      </c>
      <c r="E2015" t="s">
        <v>112</v>
      </c>
      <c r="F2015" t="s">
        <v>112</v>
      </c>
      <c r="G2015" t="s">
        <v>105</v>
      </c>
      <c r="H2015">
        <v>2020</v>
      </c>
      <c r="I2015">
        <v>1.38</v>
      </c>
      <c r="J2015">
        <v>23.229401999999997</v>
      </c>
      <c r="K2015">
        <v>11.637264</v>
      </c>
      <c r="L2015">
        <v>11.592137999999997</v>
      </c>
      <c r="M2015" t="s">
        <v>137</v>
      </c>
    </row>
    <row r="2016" spans="1:13" x14ac:dyDescent="0.3">
      <c r="A2016" t="s">
        <v>75</v>
      </c>
      <c r="B2016">
        <v>8.4328000000000003</v>
      </c>
      <c r="C2016">
        <v>16.832899999999999</v>
      </c>
      <c r="D2016">
        <v>16.995200000000001</v>
      </c>
      <c r="E2016" t="s">
        <v>112</v>
      </c>
      <c r="F2016" t="s">
        <v>112</v>
      </c>
      <c r="G2016" t="s">
        <v>106</v>
      </c>
      <c r="H2016">
        <v>2020</v>
      </c>
      <c r="I2016">
        <v>0.31</v>
      </c>
      <c r="J2016">
        <v>5.2181989999999994</v>
      </c>
      <c r="K2016">
        <v>2.6141680000000003</v>
      </c>
      <c r="L2016">
        <v>2.6040309999999991</v>
      </c>
      <c r="M2016" t="s">
        <v>138</v>
      </c>
    </row>
    <row r="2017" spans="1:13" x14ac:dyDescent="0.3">
      <c r="A2017" t="s">
        <v>75</v>
      </c>
      <c r="B2017">
        <v>8.4328000000000003</v>
      </c>
      <c r="C2017">
        <v>16.832899999999999</v>
      </c>
      <c r="D2017">
        <v>16.995200000000001</v>
      </c>
      <c r="E2017" t="s">
        <v>112</v>
      </c>
      <c r="F2017" t="s">
        <v>112</v>
      </c>
      <c r="G2017" t="s">
        <v>107</v>
      </c>
      <c r="H2017">
        <v>2021</v>
      </c>
      <c r="I2017">
        <v>2.5</v>
      </c>
      <c r="J2017">
        <v>42.082249999999995</v>
      </c>
      <c r="K2017">
        <v>21.082000000000001</v>
      </c>
      <c r="L2017">
        <v>21.000249999999994</v>
      </c>
      <c r="M2017" t="s">
        <v>139</v>
      </c>
    </row>
    <row r="2018" spans="1:13" x14ac:dyDescent="0.3">
      <c r="A2018" t="s">
        <v>75</v>
      </c>
      <c r="B2018">
        <v>9.2636000000000003</v>
      </c>
      <c r="C2018">
        <v>14.5282</v>
      </c>
      <c r="D2018">
        <v>14.466699999999999</v>
      </c>
      <c r="E2018" t="s">
        <v>16</v>
      </c>
      <c r="F2018" t="s">
        <v>16</v>
      </c>
      <c r="G2018" t="s">
        <v>98</v>
      </c>
      <c r="H2018">
        <v>2020</v>
      </c>
      <c r="I2018">
        <v>0.16</v>
      </c>
      <c r="J2018">
        <v>2.3245119999999999</v>
      </c>
      <c r="K2018">
        <v>1.4821760000000002</v>
      </c>
      <c r="L2018">
        <v>0.84233599999999975</v>
      </c>
      <c r="M2018" t="s">
        <v>131</v>
      </c>
    </row>
    <row r="2019" spans="1:13" x14ac:dyDescent="0.3">
      <c r="A2019" t="s">
        <v>75</v>
      </c>
      <c r="B2019">
        <v>9.2636000000000003</v>
      </c>
      <c r="C2019">
        <v>14.5282</v>
      </c>
      <c r="D2019">
        <v>14.466699999999999</v>
      </c>
      <c r="E2019" t="s">
        <v>16</v>
      </c>
      <c r="F2019" t="s">
        <v>16</v>
      </c>
      <c r="G2019" t="s">
        <v>100</v>
      </c>
      <c r="H2019">
        <v>2020</v>
      </c>
      <c r="I2019">
        <v>3.37</v>
      </c>
      <c r="J2019">
        <v>48.960034</v>
      </c>
      <c r="K2019">
        <v>31.218332</v>
      </c>
      <c r="L2019">
        <v>17.741702</v>
      </c>
      <c r="M2019" t="s">
        <v>132</v>
      </c>
    </row>
    <row r="2020" spans="1:13" x14ac:dyDescent="0.3">
      <c r="A2020" t="s">
        <v>75</v>
      </c>
      <c r="B2020">
        <v>9.2636000000000003</v>
      </c>
      <c r="C2020">
        <v>14.5282</v>
      </c>
      <c r="D2020">
        <v>14.466699999999999</v>
      </c>
      <c r="E2020" t="s">
        <v>16</v>
      </c>
      <c r="F2020" t="s">
        <v>16</v>
      </c>
      <c r="G2020" t="s">
        <v>101</v>
      </c>
      <c r="H2020">
        <v>2020</v>
      </c>
      <c r="I2020">
        <v>4.68</v>
      </c>
      <c r="J2020">
        <v>67.991975999999994</v>
      </c>
      <c r="K2020">
        <v>43.353648</v>
      </c>
      <c r="L2020">
        <v>24.638327999999994</v>
      </c>
      <c r="M2020" t="s">
        <v>133</v>
      </c>
    </row>
    <row r="2021" spans="1:13" x14ac:dyDescent="0.3">
      <c r="A2021" t="s">
        <v>75</v>
      </c>
      <c r="B2021">
        <v>9.2636000000000003</v>
      </c>
      <c r="C2021">
        <v>14.5282</v>
      </c>
      <c r="D2021">
        <v>14.466699999999999</v>
      </c>
      <c r="E2021" t="s">
        <v>16</v>
      </c>
      <c r="F2021" t="s">
        <v>16</v>
      </c>
      <c r="G2021" t="s">
        <v>102</v>
      </c>
      <c r="H2021">
        <v>2020</v>
      </c>
      <c r="I2021">
        <v>1.41</v>
      </c>
      <c r="J2021">
        <v>20.484762</v>
      </c>
      <c r="K2021">
        <v>13.061676</v>
      </c>
      <c r="L2021">
        <v>7.4230859999999996</v>
      </c>
      <c r="M2021" t="s">
        <v>134</v>
      </c>
    </row>
    <row r="2022" spans="1:13" x14ac:dyDescent="0.3">
      <c r="A2022" t="s">
        <v>75</v>
      </c>
      <c r="B2022">
        <v>9.2636000000000003</v>
      </c>
      <c r="C2022">
        <v>14.5282</v>
      </c>
      <c r="D2022">
        <v>14.466699999999999</v>
      </c>
      <c r="E2022" t="s">
        <v>16</v>
      </c>
      <c r="F2022" t="s">
        <v>16</v>
      </c>
      <c r="G2022" t="s">
        <v>103</v>
      </c>
      <c r="H2022">
        <v>2020</v>
      </c>
      <c r="I2022">
        <v>3.92</v>
      </c>
      <c r="J2022">
        <v>56.950544000000001</v>
      </c>
      <c r="K2022">
        <v>36.313312000000003</v>
      </c>
      <c r="L2022">
        <v>20.637231999999997</v>
      </c>
      <c r="M2022" t="s">
        <v>135</v>
      </c>
    </row>
    <row r="2023" spans="1:13" x14ac:dyDescent="0.3">
      <c r="A2023" t="s">
        <v>75</v>
      </c>
      <c r="B2023">
        <v>9.2636000000000003</v>
      </c>
      <c r="C2023">
        <v>14.5282</v>
      </c>
      <c r="D2023">
        <v>14.466699999999999</v>
      </c>
      <c r="E2023" t="s">
        <v>16</v>
      </c>
      <c r="F2023" t="s">
        <v>16</v>
      </c>
      <c r="G2023" t="s">
        <v>104</v>
      </c>
      <c r="H2023">
        <v>2020</v>
      </c>
      <c r="I2023">
        <v>0</v>
      </c>
      <c r="J2023">
        <v>0</v>
      </c>
      <c r="K2023">
        <v>0</v>
      </c>
      <c r="L2023">
        <v>0</v>
      </c>
      <c r="M2023" t="s">
        <v>136</v>
      </c>
    </row>
    <row r="2024" spans="1:13" x14ac:dyDescent="0.3">
      <c r="A2024" t="s">
        <v>75</v>
      </c>
      <c r="B2024">
        <v>9.2636000000000003</v>
      </c>
      <c r="C2024">
        <v>14.5282</v>
      </c>
      <c r="D2024">
        <v>14.466699999999999</v>
      </c>
      <c r="E2024" t="s">
        <v>16</v>
      </c>
      <c r="F2024" t="s">
        <v>16</v>
      </c>
      <c r="G2024" t="s">
        <v>105</v>
      </c>
      <c r="H2024">
        <v>2020</v>
      </c>
      <c r="I2024">
        <v>0.64</v>
      </c>
      <c r="J2024">
        <v>9.2980479999999996</v>
      </c>
      <c r="K2024">
        <v>5.9287040000000006</v>
      </c>
      <c r="L2024">
        <v>3.369343999999999</v>
      </c>
      <c r="M2024" t="s">
        <v>137</v>
      </c>
    </row>
    <row r="2025" spans="1:13" x14ac:dyDescent="0.3">
      <c r="A2025" t="s">
        <v>75</v>
      </c>
      <c r="B2025">
        <v>9.2636000000000003</v>
      </c>
      <c r="C2025">
        <v>14.5282</v>
      </c>
      <c r="D2025">
        <v>14.466699999999999</v>
      </c>
      <c r="E2025" t="s">
        <v>16</v>
      </c>
      <c r="F2025" t="s">
        <v>16</v>
      </c>
      <c r="G2025" t="s">
        <v>106</v>
      </c>
      <c r="H2025">
        <v>2020</v>
      </c>
      <c r="I2025">
        <v>0</v>
      </c>
      <c r="J2025">
        <v>0</v>
      </c>
      <c r="K2025">
        <v>0</v>
      </c>
      <c r="L2025">
        <v>0</v>
      </c>
      <c r="M2025" t="s">
        <v>138</v>
      </c>
    </row>
    <row r="2026" spans="1:13" x14ac:dyDescent="0.3">
      <c r="A2026" t="s">
        <v>75</v>
      </c>
      <c r="B2026">
        <v>9.2636000000000003</v>
      </c>
      <c r="C2026">
        <v>14.5282</v>
      </c>
      <c r="D2026">
        <v>14.466699999999999</v>
      </c>
      <c r="E2026" t="s">
        <v>16</v>
      </c>
      <c r="F2026" t="s">
        <v>16</v>
      </c>
      <c r="G2026" t="s">
        <v>107</v>
      </c>
      <c r="H2026">
        <v>2021</v>
      </c>
      <c r="I2026">
        <v>1.1599999999999999</v>
      </c>
      <c r="J2026">
        <v>16.852712</v>
      </c>
      <c r="K2026">
        <v>10.745775999999999</v>
      </c>
      <c r="L2026">
        <v>6.106936000000001</v>
      </c>
      <c r="M2026" t="s">
        <v>139</v>
      </c>
    </row>
    <row r="2027" spans="1:13" x14ac:dyDescent="0.3">
      <c r="A2027" t="s">
        <v>75</v>
      </c>
      <c r="B2027">
        <v>5.5153999999999996</v>
      </c>
      <c r="C2027">
        <v>7.3021000000000003</v>
      </c>
      <c r="D2027">
        <v>8.6867000000000001</v>
      </c>
      <c r="E2027" t="s">
        <v>115</v>
      </c>
      <c r="F2027" t="s">
        <v>115</v>
      </c>
      <c r="G2027" t="s">
        <v>98</v>
      </c>
      <c r="H2027">
        <v>2020</v>
      </c>
      <c r="I2027">
        <v>0</v>
      </c>
      <c r="J2027">
        <v>0</v>
      </c>
      <c r="K2027">
        <v>0</v>
      </c>
      <c r="L2027">
        <v>0</v>
      </c>
      <c r="M2027" t="s">
        <v>131</v>
      </c>
    </row>
    <row r="2028" spans="1:13" x14ac:dyDescent="0.3">
      <c r="A2028" t="s">
        <v>75</v>
      </c>
      <c r="B2028">
        <v>5.5153999999999996</v>
      </c>
      <c r="C2028">
        <v>7.3021000000000003</v>
      </c>
      <c r="D2028">
        <v>8.6867000000000001</v>
      </c>
      <c r="E2028" t="s">
        <v>115</v>
      </c>
      <c r="F2028" t="s">
        <v>115</v>
      </c>
      <c r="G2028" t="s">
        <v>100</v>
      </c>
      <c r="H2028">
        <v>2020</v>
      </c>
      <c r="I2028">
        <v>1.19</v>
      </c>
      <c r="J2028">
        <v>8.6894989999999996</v>
      </c>
      <c r="K2028">
        <v>6.5633259999999991</v>
      </c>
      <c r="L2028">
        <v>2.1261730000000005</v>
      </c>
      <c r="M2028" t="s">
        <v>132</v>
      </c>
    </row>
    <row r="2029" spans="1:13" x14ac:dyDescent="0.3">
      <c r="A2029" t="s">
        <v>75</v>
      </c>
      <c r="B2029">
        <v>5.5153999999999996</v>
      </c>
      <c r="C2029">
        <v>7.3021000000000003</v>
      </c>
      <c r="D2029">
        <v>8.6867000000000001</v>
      </c>
      <c r="E2029" t="s">
        <v>115</v>
      </c>
      <c r="F2029" t="s">
        <v>115</v>
      </c>
      <c r="G2029" t="s">
        <v>101</v>
      </c>
      <c r="H2029">
        <v>2020</v>
      </c>
      <c r="I2029">
        <v>0</v>
      </c>
      <c r="J2029">
        <v>0</v>
      </c>
      <c r="K2029">
        <v>0</v>
      </c>
      <c r="L2029">
        <v>0</v>
      </c>
      <c r="M2029" t="s">
        <v>133</v>
      </c>
    </row>
    <row r="2030" spans="1:13" x14ac:dyDescent="0.3">
      <c r="A2030" t="s">
        <v>75</v>
      </c>
      <c r="B2030">
        <v>5.5153999999999996</v>
      </c>
      <c r="C2030">
        <v>7.3021000000000003</v>
      </c>
      <c r="D2030">
        <v>8.6867000000000001</v>
      </c>
      <c r="E2030" t="s">
        <v>115</v>
      </c>
      <c r="F2030" t="s">
        <v>115</v>
      </c>
      <c r="G2030" t="s">
        <v>102</v>
      </c>
      <c r="H2030">
        <v>2020</v>
      </c>
      <c r="I2030">
        <v>10.18</v>
      </c>
      <c r="J2030">
        <v>74.335378000000006</v>
      </c>
      <c r="K2030">
        <v>56.146771999999991</v>
      </c>
      <c r="L2030">
        <v>18.188606000000014</v>
      </c>
      <c r="M2030" t="s">
        <v>134</v>
      </c>
    </row>
    <row r="2031" spans="1:13" x14ac:dyDescent="0.3">
      <c r="A2031" t="s">
        <v>75</v>
      </c>
      <c r="B2031">
        <v>5.5153999999999996</v>
      </c>
      <c r="C2031">
        <v>7.3021000000000003</v>
      </c>
      <c r="D2031">
        <v>8.6867000000000001</v>
      </c>
      <c r="E2031" t="s">
        <v>115</v>
      </c>
      <c r="F2031" t="s">
        <v>115</v>
      </c>
      <c r="G2031" t="s">
        <v>103</v>
      </c>
      <c r="H2031">
        <v>2020</v>
      </c>
      <c r="I2031">
        <v>0.65</v>
      </c>
      <c r="J2031">
        <v>4.7463649999999999</v>
      </c>
      <c r="K2031">
        <v>3.58501</v>
      </c>
      <c r="L2031">
        <v>1.1613549999999999</v>
      </c>
      <c r="M2031" t="s">
        <v>135</v>
      </c>
    </row>
    <row r="2032" spans="1:13" x14ac:dyDescent="0.3">
      <c r="A2032" t="s">
        <v>75</v>
      </c>
      <c r="B2032">
        <v>5.5153999999999996</v>
      </c>
      <c r="C2032">
        <v>7.3021000000000003</v>
      </c>
      <c r="D2032">
        <v>8.6867000000000001</v>
      </c>
      <c r="E2032" t="s">
        <v>115</v>
      </c>
      <c r="F2032" t="s">
        <v>115</v>
      </c>
      <c r="G2032" t="s">
        <v>104</v>
      </c>
      <c r="H2032">
        <v>2020</v>
      </c>
      <c r="I2032">
        <v>0</v>
      </c>
      <c r="J2032">
        <v>0</v>
      </c>
      <c r="K2032">
        <v>0</v>
      </c>
      <c r="L2032">
        <v>0</v>
      </c>
      <c r="M2032" t="s">
        <v>136</v>
      </c>
    </row>
    <row r="2033" spans="1:13" x14ac:dyDescent="0.3">
      <c r="A2033" t="s">
        <v>75</v>
      </c>
      <c r="B2033">
        <v>5.5153999999999996</v>
      </c>
      <c r="C2033">
        <v>7.3021000000000003</v>
      </c>
      <c r="D2033">
        <v>8.6867000000000001</v>
      </c>
      <c r="E2033" t="s">
        <v>115</v>
      </c>
      <c r="F2033" t="s">
        <v>115</v>
      </c>
      <c r="G2033" t="s">
        <v>105</v>
      </c>
      <c r="H2033">
        <v>2020</v>
      </c>
      <c r="I2033">
        <v>0</v>
      </c>
      <c r="J2033">
        <v>0</v>
      </c>
      <c r="K2033">
        <v>0</v>
      </c>
      <c r="L2033">
        <v>0</v>
      </c>
      <c r="M2033" t="s">
        <v>137</v>
      </c>
    </row>
    <row r="2034" spans="1:13" x14ac:dyDescent="0.3">
      <c r="A2034" t="s">
        <v>75</v>
      </c>
      <c r="B2034">
        <v>5.5153999999999996</v>
      </c>
      <c r="C2034">
        <v>7.3021000000000003</v>
      </c>
      <c r="D2034">
        <v>8.6867000000000001</v>
      </c>
      <c r="E2034" t="s">
        <v>115</v>
      </c>
      <c r="F2034" t="s">
        <v>115</v>
      </c>
      <c r="G2034" t="s">
        <v>106</v>
      </c>
      <c r="H2034">
        <v>2020</v>
      </c>
      <c r="I2034">
        <v>4.57</v>
      </c>
      <c r="J2034">
        <v>33.370597000000004</v>
      </c>
      <c r="K2034">
        <v>25.205378</v>
      </c>
      <c r="L2034">
        <v>8.165219000000004</v>
      </c>
      <c r="M2034" t="s">
        <v>138</v>
      </c>
    </row>
    <row r="2035" spans="1:13" x14ac:dyDescent="0.3">
      <c r="A2035" t="s">
        <v>75</v>
      </c>
      <c r="B2035">
        <v>5.5153999999999996</v>
      </c>
      <c r="C2035">
        <v>7.3021000000000003</v>
      </c>
      <c r="D2035">
        <v>8.6867000000000001</v>
      </c>
      <c r="E2035" t="s">
        <v>115</v>
      </c>
      <c r="F2035" t="s">
        <v>115</v>
      </c>
      <c r="G2035" t="s">
        <v>107</v>
      </c>
      <c r="H2035">
        <v>2021</v>
      </c>
      <c r="I2035">
        <v>0</v>
      </c>
      <c r="J2035">
        <v>0</v>
      </c>
      <c r="K2035">
        <v>0</v>
      </c>
      <c r="L2035">
        <v>0</v>
      </c>
      <c r="M2035" t="s">
        <v>139</v>
      </c>
    </row>
    <row r="2036" spans="1:13" x14ac:dyDescent="0.3">
      <c r="A2036" t="s">
        <v>76</v>
      </c>
      <c r="B2036">
        <v>23.697700000000001</v>
      </c>
      <c r="C2036">
        <v>29.744299999999999</v>
      </c>
      <c r="D2036">
        <v>28.0976</v>
      </c>
      <c r="E2036" t="s">
        <v>112</v>
      </c>
      <c r="F2036" t="s">
        <v>112</v>
      </c>
      <c r="G2036" t="s">
        <v>98</v>
      </c>
      <c r="H2036">
        <v>2020</v>
      </c>
      <c r="I2036">
        <v>2.85</v>
      </c>
      <c r="J2036">
        <v>84.771254999999996</v>
      </c>
      <c r="K2036">
        <v>67.53844500000001</v>
      </c>
      <c r="L2036">
        <v>17.232809999999986</v>
      </c>
      <c r="M2036" t="s">
        <v>131</v>
      </c>
    </row>
    <row r="2037" spans="1:13" x14ac:dyDescent="0.3">
      <c r="A2037" t="s">
        <v>76</v>
      </c>
      <c r="B2037">
        <v>23.697700000000001</v>
      </c>
      <c r="C2037">
        <v>29.744299999999999</v>
      </c>
      <c r="D2037">
        <v>28.0976</v>
      </c>
      <c r="E2037" t="s">
        <v>112</v>
      </c>
      <c r="F2037" t="s">
        <v>112</v>
      </c>
      <c r="G2037" t="s">
        <v>100</v>
      </c>
      <c r="H2037">
        <v>2020</v>
      </c>
      <c r="I2037">
        <v>0</v>
      </c>
      <c r="J2037">
        <v>0</v>
      </c>
      <c r="K2037">
        <v>0</v>
      </c>
      <c r="L2037">
        <v>0</v>
      </c>
      <c r="M2037" t="s">
        <v>132</v>
      </c>
    </row>
    <row r="2038" spans="1:13" x14ac:dyDescent="0.3">
      <c r="A2038" t="s">
        <v>76</v>
      </c>
      <c r="B2038">
        <v>23.697700000000001</v>
      </c>
      <c r="C2038">
        <v>29.744299999999999</v>
      </c>
      <c r="D2038">
        <v>28.0976</v>
      </c>
      <c r="E2038" t="s">
        <v>112</v>
      </c>
      <c r="F2038" t="s">
        <v>112</v>
      </c>
      <c r="G2038" t="s">
        <v>101</v>
      </c>
      <c r="H2038">
        <v>2020</v>
      </c>
      <c r="I2038">
        <v>1.62</v>
      </c>
      <c r="J2038">
        <v>48.185766000000001</v>
      </c>
      <c r="K2038">
        <v>38.390274000000005</v>
      </c>
      <c r="L2038">
        <v>9.7954919999999959</v>
      </c>
      <c r="M2038" t="s">
        <v>133</v>
      </c>
    </row>
    <row r="2039" spans="1:13" x14ac:dyDescent="0.3">
      <c r="A2039" t="s">
        <v>76</v>
      </c>
      <c r="B2039">
        <v>23.697700000000001</v>
      </c>
      <c r="C2039">
        <v>29.744299999999999</v>
      </c>
      <c r="D2039">
        <v>28.0976</v>
      </c>
      <c r="E2039" t="s">
        <v>112</v>
      </c>
      <c r="F2039" t="s">
        <v>112</v>
      </c>
      <c r="G2039" t="s">
        <v>102</v>
      </c>
      <c r="H2039">
        <v>2020</v>
      </c>
      <c r="I2039">
        <v>0.89</v>
      </c>
      <c r="J2039">
        <v>26.472427</v>
      </c>
      <c r="K2039">
        <v>21.090953000000003</v>
      </c>
      <c r="L2039">
        <v>5.3814739999999972</v>
      </c>
      <c r="M2039" t="s">
        <v>134</v>
      </c>
    </row>
    <row r="2040" spans="1:13" x14ac:dyDescent="0.3">
      <c r="A2040" t="s">
        <v>76</v>
      </c>
      <c r="B2040">
        <v>23.697700000000001</v>
      </c>
      <c r="C2040">
        <v>29.744299999999999</v>
      </c>
      <c r="D2040">
        <v>28.0976</v>
      </c>
      <c r="E2040" t="s">
        <v>112</v>
      </c>
      <c r="F2040" t="s">
        <v>112</v>
      </c>
      <c r="G2040" t="s">
        <v>103</v>
      </c>
      <c r="H2040">
        <v>2020</v>
      </c>
      <c r="I2040">
        <v>0.55000000000000004</v>
      </c>
      <c r="J2040">
        <v>16.359365</v>
      </c>
      <c r="K2040">
        <v>13.033735000000002</v>
      </c>
      <c r="L2040">
        <v>3.3256299999999985</v>
      </c>
      <c r="M2040" t="s">
        <v>135</v>
      </c>
    </row>
    <row r="2041" spans="1:13" x14ac:dyDescent="0.3">
      <c r="A2041" t="s">
        <v>76</v>
      </c>
      <c r="B2041">
        <v>23.697700000000001</v>
      </c>
      <c r="C2041">
        <v>29.744299999999999</v>
      </c>
      <c r="D2041">
        <v>28.0976</v>
      </c>
      <c r="E2041" t="s">
        <v>112</v>
      </c>
      <c r="F2041" t="s">
        <v>112</v>
      </c>
      <c r="G2041" t="s">
        <v>104</v>
      </c>
      <c r="H2041">
        <v>2020</v>
      </c>
      <c r="I2041">
        <v>0.76</v>
      </c>
      <c r="J2041">
        <v>22.605667999999998</v>
      </c>
      <c r="K2041">
        <v>18.010252000000001</v>
      </c>
      <c r="L2041">
        <v>4.5954159999999966</v>
      </c>
      <c r="M2041" t="s">
        <v>136</v>
      </c>
    </row>
    <row r="2042" spans="1:13" x14ac:dyDescent="0.3">
      <c r="A2042" t="s">
        <v>76</v>
      </c>
      <c r="B2042">
        <v>23.697700000000001</v>
      </c>
      <c r="C2042">
        <v>29.744299999999999</v>
      </c>
      <c r="D2042">
        <v>28.0976</v>
      </c>
      <c r="E2042" t="s">
        <v>112</v>
      </c>
      <c r="F2042" t="s">
        <v>112</v>
      </c>
      <c r="G2042" t="s">
        <v>105</v>
      </c>
      <c r="H2042">
        <v>2020</v>
      </c>
      <c r="I2042">
        <v>0.08</v>
      </c>
      <c r="J2042">
        <v>2.3795440000000001</v>
      </c>
      <c r="K2042">
        <v>1.8958160000000002</v>
      </c>
      <c r="L2042">
        <v>0.48372799999999994</v>
      </c>
      <c r="M2042" t="s">
        <v>137</v>
      </c>
    </row>
    <row r="2043" spans="1:13" x14ac:dyDescent="0.3">
      <c r="A2043" t="s">
        <v>76</v>
      </c>
      <c r="B2043">
        <v>23.697700000000001</v>
      </c>
      <c r="C2043">
        <v>29.744299999999999</v>
      </c>
      <c r="D2043">
        <v>28.0976</v>
      </c>
      <c r="E2043" t="s">
        <v>112</v>
      </c>
      <c r="F2043" t="s">
        <v>112</v>
      </c>
      <c r="G2043" t="s">
        <v>106</v>
      </c>
      <c r="H2043">
        <v>2020</v>
      </c>
      <c r="I2043">
        <v>0.15</v>
      </c>
      <c r="J2043">
        <v>4.4616449999999999</v>
      </c>
      <c r="K2043">
        <v>3.5546549999999999</v>
      </c>
      <c r="L2043">
        <v>0.90698999999999996</v>
      </c>
      <c r="M2043" t="s">
        <v>138</v>
      </c>
    </row>
    <row r="2044" spans="1:13" x14ac:dyDescent="0.3">
      <c r="A2044" t="s">
        <v>76</v>
      </c>
      <c r="B2044">
        <v>23.697700000000001</v>
      </c>
      <c r="C2044">
        <v>29.744299999999999</v>
      </c>
      <c r="D2044">
        <v>28.0976</v>
      </c>
      <c r="E2044" t="s">
        <v>112</v>
      </c>
      <c r="F2044" t="s">
        <v>112</v>
      </c>
      <c r="G2044" t="s">
        <v>107</v>
      </c>
      <c r="H2044">
        <v>2021</v>
      </c>
      <c r="I2044">
        <v>0</v>
      </c>
      <c r="J2044">
        <v>0</v>
      </c>
      <c r="K2044">
        <v>0</v>
      </c>
      <c r="L2044">
        <v>0</v>
      </c>
      <c r="M2044" t="s">
        <v>139</v>
      </c>
    </row>
    <row r="2045" spans="1:13" x14ac:dyDescent="0.3">
      <c r="A2045" t="s">
        <v>76</v>
      </c>
      <c r="B2045">
        <v>138.68899999999999</v>
      </c>
      <c r="C2045">
        <v>203.3441</v>
      </c>
      <c r="D2045">
        <v>223.69309999999999</v>
      </c>
      <c r="E2045" t="s">
        <v>115</v>
      </c>
      <c r="F2045" t="s">
        <v>115</v>
      </c>
      <c r="G2045" t="s">
        <v>98</v>
      </c>
      <c r="H2045">
        <v>2020</v>
      </c>
      <c r="I2045">
        <v>0.1</v>
      </c>
      <c r="J2045">
        <v>20.334410000000002</v>
      </c>
      <c r="K2045">
        <v>13.8689</v>
      </c>
      <c r="L2045">
        <v>6.4655100000000019</v>
      </c>
      <c r="M2045" t="s">
        <v>131</v>
      </c>
    </row>
    <row r="2046" spans="1:13" x14ac:dyDescent="0.3">
      <c r="A2046" t="s">
        <v>76</v>
      </c>
      <c r="B2046">
        <v>138.68899999999999</v>
      </c>
      <c r="C2046">
        <v>203.3441</v>
      </c>
      <c r="D2046">
        <v>223.69309999999999</v>
      </c>
      <c r="E2046" t="s">
        <v>115</v>
      </c>
      <c r="F2046" t="s">
        <v>115</v>
      </c>
      <c r="G2046" t="s">
        <v>100</v>
      </c>
      <c r="H2046">
        <v>2020</v>
      </c>
      <c r="I2046">
        <v>3.75</v>
      </c>
      <c r="J2046">
        <v>762.54037500000004</v>
      </c>
      <c r="K2046">
        <v>520.08375000000001</v>
      </c>
      <c r="L2046">
        <v>242.45662500000003</v>
      </c>
      <c r="M2046" t="s">
        <v>132</v>
      </c>
    </row>
    <row r="2047" spans="1:13" x14ac:dyDescent="0.3">
      <c r="A2047" t="s">
        <v>76</v>
      </c>
      <c r="B2047">
        <v>138.68899999999999</v>
      </c>
      <c r="C2047">
        <v>203.3441</v>
      </c>
      <c r="D2047">
        <v>223.69309999999999</v>
      </c>
      <c r="E2047" t="s">
        <v>115</v>
      </c>
      <c r="F2047" t="s">
        <v>115</v>
      </c>
      <c r="G2047" t="s">
        <v>101</v>
      </c>
      <c r="H2047">
        <v>2020</v>
      </c>
      <c r="I2047">
        <v>1.39</v>
      </c>
      <c r="J2047">
        <v>282.64829899999995</v>
      </c>
      <c r="K2047">
        <v>192.77770999999998</v>
      </c>
      <c r="L2047">
        <v>89.870588999999967</v>
      </c>
      <c r="M2047" t="s">
        <v>133</v>
      </c>
    </row>
    <row r="2048" spans="1:13" x14ac:dyDescent="0.3">
      <c r="A2048" t="s">
        <v>76</v>
      </c>
      <c r="B2048">
        <v>138.68899999999999</v>
      </c>
      <c r="C2048">
        <v>203.3441</v>
      </c>
      <c r="D2048">
        <v>223.69309999999999</v>
      </c>
      <c r="E2048" t="s">
        <v>115</v>
      </c>
      <c r="F2048" t="s">
        <v>115</v>
      </c>
      <c r="G2048" t="s">
        <v>102</v>
      </c>
      <c r="H2048">
        <v>2020</v>
      </c>
      <c r="I2048">
        <v>0.59</v>
      </c>
      <c r="J2048">
        <v>119.97301899999999</v>
      </c>
      <c r="K2048">
        <v>81.826509999999985</v>
      </c>
      <c r="L2048">
        <v>38.146509000000009</v>
      </c>
      <c r="M2048" t="s">
        <v>134</v>
      </c>
    </row>
    <row r="2049" spans="1:13" x14ac:dyDescent="0.3">
      <c r="A2049" t="s">
        <v>76</v>
      </c>
      <c r="B2049">
        <v>138.68899999999999</v>
      </c>
      <c r="C2049">
        <v>203.3441</v>
      </c>
      <c r="D2049">
        <v>223.69309999999999</v>
      </c>
      <c r="E2049" t="s">
        <v>115</v>
      </c>
      <c r="F2049" t="s">
        <v>115</v>
      </c>
      <c r="G2049" t="s">
        <v>103</v>
      </c>
      <c r="H2049">
        <v>2020</v>
      </c>
      <c r="I2049">
        <v>0.09</v>
      </c>
      <c r="J2049">
        <v>18.300968999999998</v>
      </c>
      <c r="K2049">
        <v>12.482009999999999</v>
      </c>
      <c r="L2049">
        <v>5.8189589999999995</v>
      </c>
      <c r="M2049" t="s">
        <v>135</v>
      </c>
    </row>
    <row r="2050" spans="1:13" x14ac:dyDescent="0.3">
      <c r="A2050" t="s">
        <v>76</v>
      </c>
      <c r="B2050">
        <v>138.68899999999999</v>
      </c>
      <c r="C2050">
        <v>203.3441</v>
      </c>
      <c r="D2050">
        <v>223.69309999999999</v>
      </c>
      <c r="E2050" t="s">
        <v>115</v>
      </c>
      <c r="F2050" t="s">
        <v>115</v>
      </c>
      <c r="G2050" t="s">
        <v>104</v>
      </c>
      <c r="H2050">
        <v>2020</v>
      </c>
      <c r="I2050">
        <v>1.59</v>
      </c>
      <c r="J2050">
        <v>323.31711899999999</v>
      </c>
      <c r="K2050">
        <v>220.51551000000001</v>
      </c>
      <c r="L2050">
        <v>102.80160899999998</v>
      </c>
      <c r="M2050" t="s">
        <v>136</v>
      </c>
    </row>
    <row r="2051" spans="1:13" x14ac:dyDescent="0.3">
      <c r="A2051" t="s">
        <v>76</v>
      </c>
      <c r="B2051">
        <v>138.68899999999999</v>
      </c>
      <c r="C2051">
        <v>203.3441</v>
      </c>
      <c r="D2051">
        <v>223.69309999999999</v>
      </c>
      <c r="E2051" t="s">
        <v>115</v>
      </c>
      <c r="F2051" t="s">
        <v>115</v>
      </c>
      <c r="G2051" t="s">
        <v>105</v>
      </c>
      <c r="H2051">
        <v>2020</v>
      </c>
      <c r="I2051">
        <v>0.28999999999999998</v>
      </c>
      <c r="J2051">
        <v>58.969788999999999</v>
      </c>
      <c r="K2051">
        <v>40.219809999999995</v>
      </c>
      <c r="L2051">
        <v>18.749979000000003</v>
      </c>
      <c r="M2051" t="s">
        <v>137</v>
      </c>
    </row>
    <row r="2052" spans="1:13" x14ac:dyDescent="0.3">
      <c r="A2052" t="s">
        <v>76</v>
      </c>
      <c r="B2052">
        <v>138.68899999999999</v>
      </c>
      <c r="C2052">
        <v>203.3441</v>
      </c>
      <c r="D2052">
        <v>223.69309999999999</v>
      </c>
      <c r="E2052" t="s">
        <v>115</v>
      </c>
      <c r="F2052" t="s">
        <v>115</v>
      </c>
      <c r="G2052" t="s">
        <v>106</v>
      </c>
      <c r="H2052">
        <v>2020</v>
      </c>
      <c r="I2052">
        <v>2.0099999999999998</v>
      </c>
      <c r="J2052">
        <v>408.72164099999998</v>
      </c>
      <c r="K2052">
        <v>278.76488999999998</v>
      </c>
      <c r="L2052">
        <v>129.956751</v>
      </c>
      <c r="M2052" t="s">
        <v>138</v>
      </c>
    </row>
    <row r="2053" spans="1:13" x14ac:dyDescent="0.3">
      <c r="A2053" t="s">
        <v>76</v>
      </c>
      <c r="B2053">
        <v>138.68899999999999</v>
      </c>
      <c r="C2053">
        <v>203.3441</v>
      </c>
      <c r="D2053">
        <v>223.69309999999999</v>
      </c>
      <c r="E2053" t="s">
        <v>115</v>
      </c>
      <c r="F2053" t="s">
        <v>115</v>
      </c>
      <c r="G2053" t="s">
        <v>107</v>
      </c>
      <c r="H2053">
        <v>2021</v>
      </c>
      <c r="I2053">
        <v>0.38</v>
      </c>
      <c r="J2053">
        <v>77.270758000000001</v>
      </c>
      <c r="K2053">
        <v>52.701819999999998</v>
      </c>
      <c r="L2053">
        <v>24.568938000000003</v>
      </c>
      <c r="M2053" t="s">
        <v>139</v>
      </c>
    </row>
    <row r="2054" spans="1:13" x14ac:dyDescent="0.3">
      <c r="A2054" t="s">
        <v>76</v>
      </c>
      <c r="B2054">
        <v>73.265900000000002</v>
      </c>
      <c r="C2054">
        <v>84.027500000000003</v>
      </c>
      <c r="D2054">
        <v>90.932900000000004</v>
      </c>
      <c r="E2054" t="s">
        <v>16</v>
      </c>
      <c r="F2054" t="s">
        <v>16</v>
      </c>
      <c r="G2054" t="s">
        <v>98</v>
      </c>
      <c r="H2054">
        <v>2020</v>
      </c>
      <c r="I2054">
        <v>2.23</v>
      </c>
      <c r="J2054">
        <v>187.381325</v>
      </c>
      <c r="K2054">
        <v>163.382957</v>
      </c>
      <c r="L2054">
        <v>23.998367999999999</v>
      </c>
      <c r="M2054" t="s">
        <v>131</v>
      </c>
    </row>
    <row r="2055" spans="1:13" x14ac:dyDescent="0.3">
      <c r="A2055" t="s">
        <v>76</v>
      </c>
      <c r="B2055">
        <v>73.265900000000002</v>
      </c>
      <c r="C2055">
        <v>84.027500000000003</v>
      </c>
      <c r="D2055">
        <v>90.932900000000004</v>
      </c>
      <c r="E2055" t="s">
        <v>16</v>
      </c>
      <c r="F2055" t="s">
        <v>16</v>
      </c>
      <c r="G2055" t="s">
        <v>100</v>
      </c>
      <c r="H2055">
        <v>2020</v>
      </c>
      <c r="I2055">
        <v>2.12</v>
      </c>
      <c r="J2055">
        <v>178.13830000000002</v>
      </c>
      <c r="K2055">
        <v>155.32370800000001</v>
      </c>
      <c r="L2055">
        <v>22.814592000000005</v>
      </c>
      <c r="M2055" t="s">
        <v>132</v>
      </c>
    </row>
    <row r="2056" spans="1:13" x14ac:dyDescent="0.3">
      <c r="A2056" t="s">
        <v>76</v>
      </c>
      <c r="B2056">
        <v>73.265900000000002</v>
      </c>
      <c r="C2056">
        <v>84.027500000000003</v>
      </c>
      <c r="D2056">
        <v>90.932900000000004</v>
      </c>
      <c r="E2056" t="s">
        <v>16</v>
      </c>
      <c r="F2056" t="s">
        <v>16</v>
      </c>
      <c r="G2056" t="s">
        <v>101</v>
      </c>
      <c r="H2056">
        <v>2020</v>
      </c>
      <c r="I2056">
        <v>0</v>
      </c>
      <c r="J2056">
        <v>0</v>
      </c>
      <c r="K2056">
        <v>0</v>
      </c>
      <c r="L2056">
        <v>0</v>
      </c>
      <c r="M2056" t="s">
        <v>133</v>
      </c>
    </row>
    <row r="2057" spans="1:13" x14ac:dyDescent="0.3">
      <c r="A2057" t="s">
        <v>76</v>
      </c>
      <c r="B2057">
        <v>73.265900000000002</v>
      </c>
      <c r="C2057">
        <v>84.027500000000003</v>
      </c>
      <c r="D2057">
        <v>90.932900000000004</v>
      </c>
      <c r="E2057" t="s">
        <v>16</v>
      </c>
      <c r="F2057" t="s">
        <v>16</v>
      </c>
      <c r="G2057" t="s">
        <v>102</v>
      </c>
      <c r="H2057">
        <v>2020</v>
      </c>
      <c r="I2057">
        <v>0</v>
      </c>
      <c r="J2057">
        <v>0</v>
      </c>
      <c r="K2057">
        <v>0</v>
      </c>
      <c r="L2057">
        <v>0</v>
      </c>
      <c r="M2057" t="s">
        <v>134</v>
      </c>
    </row>
    <row r="2058" spans="1:13" x14ac:dyDescent="0.3">
      <c r="A2058" t="s">
        <v>76</v>
      </c>
      <c r="B2058">
        <v>73.265900000000002</v>
      </c>
      <c r="C2058">
        <v>84.027500000000003</v>
      </c>
      <c r="D2058">
        <v>90.932900000000004</v>
      </c>
      <c r="E2058" t="s">
        <v>16</v>
      </c>
      <c r="F2058" t="s">
        <v>16</v>
      </c>
      <c r="G2058" t="s">
        <v>103</v>
      </c>
      <c r="H2058">
        <v>2020</v>
      </c>
      <c r="I2058">
        <v>0.61</v>
      </c>
      <c r="J2058">
        <v>51.256774999999998</v>
      </c>
      <c r="K2058">
        <v>44.692199000000002</v>
      </c>
      <c r="L2058">
        <v>6.5645759999999953</v>
      </c>
      <c r="M2058" t="s">
        <v>135</v>
      </c>
    </row>
    <row r="2059" spans="1:13" x14ac:dyDescent="0.3">
      <c r="A2059" t="s">
        <v>76</v>
      </c>
      <c r="B2059">
        <v>73.265900000000002</v>
      </c>
      <c r="C2059">
        <v>84.027500000000003</v>
      </c>
      <c r="D2059">
        <v>90.932900000000004</v>
      </c>
      <c r="E2059" t="s">
        <v>16</v>
      </c>
      <c r="F2059" t="s">
        <v>16</v>
      </c>
      <c r="G2059" t="s">
        <v>104</v>
      </c>
      <c r="H2059">
        <v>2020</v>
      </c>
      <c r="I2059">
        <v>4.25</v>
      </c>
      <c r="J2059">
        <v>357.11687499999999</v>
      </c>
      <c r="K2059">
        <v>311.38007500000003</v>
      </c>
      <c r="L2059">
        <v>45.73679999999996</v>
      </c>
      <c r="M2059" t="s">
        <v>136</v>
      </c>
    </row>
    <row r="2060" spans="1:13" x14ac:dyDescent="0.3">
      <c r="A2060" t="s">
        <v>76</v>
      </c>
      <c r="B2060">
        <v>73.265900000000002</v>
      </c>
      <c r="C2060">
        <v>84.027500000000003</v>
      </c>
      <c r="D2060">
        <v>90.932900000000004</v>
      </c>
      <c r="E2060" t="s">
        <v>16</v>
      </c>
      <c r="F2060" t="s">
        <v>16</v>
      </c>
      <c r="G2060" t="s">
        <v>105</v>
      </c>
      <c r="H2060">
        <v>2020</v>
      </c>
      <c r="I2060">
        <v>3.16</v>
      </c>
      <c r="J2060">
        <v>265.52690000000001</v>
      </c>
      <c r="K2060">
        <v>231.52024400000002</v>
      </c>
      <c r="L2060">
        <v>34.006655999999992</v>
      </c>
      <c r="M2060" t="s">
        <v>137</v>
      </c>
    </row>
    <row r="2061" spans="1:13" x14ac:dyDescent="0.3">
      <c r="A2061" t="s">
        <v>76</v>
      </c>
      <c r="B2061">
        <v>73.265900000000002</v>
      </c>
      <c r="C2061">
        <v>84.027500000000003</v>
      </c>
      <c r="D2061">
        <v>90.932900000000004</v>
      </c>
      <c r="E2061" t="s">
        <v>16</v>
      </c>
      <c r="F2061" t="s">
        <v>16</v>
      </c>
      <c r="G2061" t="s">
        <v>106</v>
      </c>
      <c r="H2061">
        <v>2020</v>
      </c>
      <c r="I2061">
        <v>0</v>
      </c>
      <c r="J2061">
        <v>0</v>
      </c>
      <c r="K2061">
        <v>0</v>
      </c>
      <c r="L2061">
        <v>0</v>
      </c>
      <c r="M2061" t="s">
        <v>138</v>
      </c>
    </row>
    <row r="2062" spans="1:13" x14ac:dyDescent="0.3">
      <c r="A2062" t="s">
        <v>76</v>
      </c>
      <c r="B2062">
        <v>73.265900000000002</v>
      </c>
      <c r="C2062">
        <v>84.027500000000003</v>
      </c>
      <c r="D2062">
        <v>90.932900000000004</v>
      </c>
      <c r="E2062" t="s">
        <v>16</v>
      </c>
      <c r="F2062" t="s">
        <v>16</v>
      </c>
      <c r="G2062" t="s">
        <v>107</v>
      </c>
      <c r="H2062">
        <v>2021</v>
      </c>
      <c r="I2062">
        <v>0</v>
      </c>
      <c r="J2062">
        <v>0</v>
      </c>
      <c r="K2062">
        <v>0</v>
      </c>
      <c r="L2062">
        <v>0</v>
      </c>
      <c r="M2062" t="s">
        <v>139</v>
      </c>
    </row>
    <row r="2063" spans="1:13" x14ac:dyDescent="0.3">
      <c r="A2063" t="s">
        <v>76</v>
      </c>
      <c r="B2063">
        <v>109.3015</v>
      </c>
      <c r="C2063">
        <v>160.70070000000001</v>
      </c>
      <c r="D2063">
        <v>0</v>
      </c>
      <c r="E2063" t="s">
        <v>15</v>
      </c>
      <c r="F2063" t="s">
        <v>15</v>
      </c>
      <c r="G2063" t="s">
        <v>98</v>
      </c>
      <c r="H2063">
        <v>2020</v>
      </c>
      <c r="I2063">
        <v>1.75</v>
      </c>
      <c r="J2063">
        <v>281.226225</v>
      </c>
      <c r="K2063">
        <v>191.277625</v>
      </c>
      <c r="L2063">
        <v>89.948599999999999</v>
      </c>
      <c r="M2063" t="s">
        <v>131</v>
      </c>
    </row>
    <row r="2064" spans="1:13" x14ac:dyDescent="0.3">
      <c r="A2064" t="s">
        <v>76</v>
      </c>
      <c r="B2064">
        <v>109.3015</v>
      </c>
      <c r="C2064">
        <v>160.70070000000001</v>
      </c>
      <c r="D2064">
        <v>0</v>
      </c>
      <c r="E2064" t="s">
        <v>15</v>
      </c>
      <c r="F2064" t="s">
        <v>15</v>
      </c>
      <c r="G2064" t="s">
        <v>100</v>
      </c>
      <c r="H2064">
        <v>2020</v>
      </c>
      <c r="I2064">
        <v>0.56999999999999995</v>
      </c>
      <c r="J2064">
        <v>91.599399000000005</v>
      </c>
      <c r="K2064">
        <v>62.301854999999996</v>
      </c>
      <c r="L2064">
        <v>29.297544000000009</v>
      </c>
      <c r="M2064" t="s">
        <v>132</v>
      </c>
    </row>
    <row r="2065" spans="1:13" x14ac:dyDescent="0.3">
      <c r="A2065" t="s">
        <v>76</v>
      </c>
      <c r="B2065">
        <v>109.3015</v>
      </c>
      <c r="C2065">
        <v>160.70070000000001</v>
      </c>
      <c r="D2065">
        <v>0</v>
      </c>
      <c r="E2065" t="s">
        <v>15</v>
      </c>
      <c r="F2065" t="s">
        <v>15</v>
      </c>
      <c r="G2065" t="s">
        <v>101</v>
      </c>
      <c r="H2065">
        <v>2020</v>
      </c>
      <c r="I2065">
        <v>0</v>
      </c>
      <c r="J2065">
        <v>0</v>
      </c>
      <c r="K2065">
        <v>0</v>
      </c>
      <c r="L2065">
        <v>0</v>
      </c>
      <c r="M2065" t="s">
        <v>133</v>
      </c>
    </row>
    <row r="2066" spans="1:13" x14ac:dyDescent="0.3">
      <c r="A2066" t="s">
        <v>76</v>
      </c>
      <c r="B2066">
        <v>109.3015</v>
      </c>
      <c r="C2066">
        <v>160.70070000000001</v>
      </c>
      <c r="D2066">
        <v>0</v>
      </c>
      <c r="E2066" t="s">
        <v>15</v>
      </c>
      <c r="F2066" t="s">
        <v>15</v>
      </c>
      <c r="G2066" t="s">
        <v>102</v>
      </c>
      <c r="H2066">
        <v>2020</v>
      </c>
      <c r="I2066">
        <v>0.04</v>
      </c>
      <c r="J2066">
        <v>6.4280280000000003</v>
      </c>
      <c r="K2066">
        <v>4.3720600000000003</v>
      </c>
      <c r="L2066">
        <v>2.055968</v>
      </c>
      <c r="M2066" t="s">
        <v>134</v>
      </c>
    </row>
    <row r="2067" spans="1:13" x14ac:dyDescent="0.3">
      <c r="A2067" t="s">
        <v>76</v>
      </c>
      <c r="B2067">
        <v>109.3015</v>
      </c>
      <c r="C2067">
        <v>160.70070000000001</v>
      </c>
      <c r="D2067">
        <v>0</v>
      </c>
      <c r="E2067" t="s">
        <v>15</v>
      </c>
      <c r="F2067" t="s">
        <v>15</v>
      </c>
      <c r="G2067" t="s">
        <v>103</v>
      </c>
      <c r="H2067">
        <v>2020</v>
      </c>
      <c r="I2067">
        <v>0.63</v>
      </c>
      <c r="J2067">
        <v>101.24144100000001</v>
      </c>
      <c r="K2067">
        <v>68.859944999999996</v>
      </c>
      <c r="L2067">
        <v>32.381496000000013</v>
      </c>
      <c r="M2067" t="s">
        <v>135</v>
      </c>
    </row>
    <row r="2068" spans="1:13" x14ac:dyDescent="0.3">
      <c r="A2068" t="s">
        <v>76</v>
      </c>
      <c r="B2068">
        <v>109.3015</v>
      </c>
      <c r="C2068">
        <v>160.70070000000001</v>
      </c>
      <c r="D2068">
        <v>0</v>
      </c>
      <c r="E2068" t="s">
        <v>15</v>
      </c>
      <c r="F2068" t="s">
        <v>15</v>
      </c>
      <c r="G2068" t="s">
        <v>104</v>
      </c>
      <c r="H2068">
        <v>2020</v>
      </c>
      <c r="I2068">
        <v>2.91</v>
      </c>
      <c r="J2068">
        <v>467.63903700000003</v>
      </c>
      <c r="K2068">
        <v>318.06736500000005</v>
      </c>
      <c r="L2068">
        <v>149.57167199999998</v>
      </c>
      <c r="M2068" t="s">
        <v>136</v>
      </c>
    </row>
    <row r="2069" spans="1:13" x14ac:dyDescent="0.3">
      <c r="A2069" t="s">
        <v>76</v>
      </c>
      <c r="B2069">
        <v>109.3015</v>
      </c>
      <c r="C2069">
        <v>160.70070000000001</v>
      </c>
      <c r="D2069">
        <v>0</v>
      </c>
      <c r="E2069" t="s">
        <v>15</v>
      </c>
      <c r="F2069" t="s">
        <v>15</v>
      </c>
      <c r="G2069" t="s">
        <v>105</v>
      </c>
      <c r="H2069">
        <v>2020</v>
      </c>
      <c r="I2069">
        <v>0</v>
      </c>
      <c r="J2069">
        <v>0</v>
      </c>
      <c r="K2069">
        <v>0</v>
      </c>
      <c r="L2069">
        <v>0</v>
      </c>
      <c r="M2069" t="s">
        <v>137</v>
      </c>
    </row>
    <row r="2070" spans="1:13" x14ac:dyDescent="0.3">
      <c r="A2070" t="s">
        <v>76</v>
      </c>
      <c r="B2070">
        <v>109.3015</v>
      </c>
      <c r="C2070">
        <v>160.70070000000001</v>
      </c>
      <c r="D2070">
        <v>0</v>
      </c>
      <c r="E2070" t="s">
        <v>15</v>
      </c>
      <c r="F2070" t="s">
        <v>15</v>
      </c>
      <c r="G2070" t="s">
        <v>106</v>
      </c>
      <c r="H2070">
        <v>2020</v>
      </c>
      <c r="I2070">
        <v>0.02</v>
      </c>
      <c r="J2070">
        <v>3.2140140000000001</v>
      </c>
      <c r="K2070">
        <v>2.1860300000000001</v>
      </c>
      <c r="L2070">
        <v>1.027984</v>
      </c>
      <c r="M2070" t="s">
        <v>138</v>
      </c>
    </row>
    <row r="2071" spans="1:13" x14ac:dyDescent="0.3">
      <c r="A2071" t="s">
        <v>76</v>
      </c>
      <c r="B2071">
        <v>109.3015</v>
      </c>
      <c r="C2071">
        <v>160.70070000000001</v>
      </c>
      <c r="D2071">
        <v>0</v>
      </c>
      <c r="E2071" t="s">
        <v>15</v>
      </c>
      <c r="F2071" t="s">
        <v>15</v>
      </c>
      <c r="G2071" t="s">
        <v>107</v>
      </c>
      <c r="H2071">
        <v>2021</v>
      </c>
      <c r="I2071">
        <v>0.12</v>
      </c>
      <c r="J2071">
        <v>19.284084</v>
      </c>
      <c r="K2071">
        <v>13.11618</v>
      </c>
      <c r="L2071">
        <v>6.1679040000000001</v>
      </c>
      <c r="M2071" t="s">
        <v>139</v>
      </c>
    </row>
    <row r="2072" spans="1:13" x14ac:dyDescent="0.3">
      <c r="A2072" t="s">
        <v>76</v>
      </c>
      <c r="B2072">
        <v>86.6798</v>
      </c>
      <c r="C2072">
        <v>127.117</v>
      </c>
      <c r="D2072">
        <v>123.062</v>
      </c>
      <c r="E2072" t="s">
        <v>116</v>
      </c>
      <c r="F2072" t="s">
        <v>116</v>
      </c>
      <c r="G2072" t="s">
        <v>98</v>
      </c>
      <c r="H2072">
        <v>2020</v>
      </c>
      <c r="I2072">
        <v>0.53</v>
      </c>
      <c r="J2072">
        <v>67.372010000000003</v>
      </c>
      <c r="K2072">
        <v>45.940294000000002</v>
      </c>
      <c r="L2072">
        <v>21.431716000000002</v>
      </c>
      <c r="M2072" t="s">
        <v>131</v>
      </c>
    </row>
    <row r="2073" spans="1:13" x14ac:dyDescent="0.3">
      <c r="A2073" t="s">
        <v>76</v>
      </c>
      <c r="B2073">
        <v>86.6798</v>
      </c>
      <c r="C2073">
        <v>127.117</v>
      </c>
      <c r="D2073">
        <v>123.062</v>
      </c>
      <c r="E2073" t="s">
        <v>116</v>
      </c>
      <c r="F2073" t="s">
        <v>116</v>
      </c>
      <c r="G2073" t="s">
        <v>100</v>
      </c>
      <c r="H2073">
        <v>2020</v>
      </c>
      <c r="I2073">
        <v>0</v>
      </c>
      <c r="J2073">
        <v>0</v>
      </c>
      <c r="K2073">
        <v>0</v>
      </c>
      <c r="L2073">
        <v>0</v>
      </c>
      <c r="M2073" t="s">
        <v>132</v>
      </c>
    </row>
    <row r="2074" spans="1:13" x14ac:dyDescent="0.3">
      <c r="A2074" t="s">
        <v>76</v>
      </c>
      <c r="B2074">
        <v>86.6798</v>
      </c>
      <c r="C2074">
        <v>127.117</v>
      </c>
      <c r="D2074">
        <v>123.062</v>
      </c>
      <c r="E2074" t="s">
        <v>116</v>
      </c>
      <c r="F2074" t="s">
        <v>116</v>
      </c>
      <c r="G2074" t="s">
        <v>101</v>
      </c>
      <c r="H2074">
        <v>2020</v>
      </c>
      <c r="I2074">
        <v>1.53</v>
      </c>
      <c r="J2074">
        <v>194.48901000000001</v>
      </c>
      <c r="K2074">
        <v>132.62009399999999</v>
      </c>
      <c r="L2074">
        <v>61.868916000000013</v>
      </c>
      <c r="M2074" t="s">
        <v>133</v>
      </c>
    </row>
    <row r="2075" spans="1:13" x14ac:dyDescent="0.3">
      <c r="A2075" t="s">
        <v>76</v>
      </c>
      <c r="B2075">
        <v>86.6798</v>
      </c>
      <c r="C2075">
        <v>127.117</v>
      </c>
      <c r="D2075">
        <v>123.062</v>
      </c>
      <c r="E2075" t="s">
        <v>116</v>
      </c>
      <c r="F2075" t="s">
        <v>116</v>
      </c>
      <c r="G2075" t="s">
        <v>102</v>
      </c>
      <c r="H2075">
        <v>2020</v>
      </c>
      <c r="I2075">
        <v>0</v>
      </c>
      <c r="J2075">
        <v>0</v>
      </c>
      <c r="K2075">
        <v>0</v>
      </c>
      <c r="L2075">
        <v>0</v>
      </c>
      <c r="M2075" t="s">
        <v>134</v>
      </c>
    </row>
    <row r="2076" spans="1:13" x14ac:dyDescent="0.3">
      <c r="A2076" t="s">
        <v>76</v>
      </c>
      <c r="B2076">
        <v>86.6798</v>
      </c>
      <c r="C2076">
        <v>127.117</v>
      </c>
      <c r="D2076">
        <v>123.062</v>
      </c>
      <c r="E2076" t="s">
        <v>116</v>
      </c>
      <c r="F2076" t="s">
        <v>116</v>
      </c>
      <c r="G2076" t="s">
        <v>103</v>
      </c>
      <c r="H2076">
        <v>2020</v>
      </c>
      <c r="I2076">
        <v>1.48</v>
      </c>
      <c r="J2076">
        <v>188.13316</v>
      </c>
      <c r="K2076">
        <v>128.28610399999999</v>
      </c>
      <c r="L2076">
        <v>59.847056000000009</v>
      </c>
      <c r="M2076" t="s">
        <v>135</v>
      </c>
    </row>
    <row r="2077" spans="1:13" x14ac:dyDescent="0.3">
      <c r="A2077" t="s">
        <v>76</v>
      </c>
      <c r="B2077">
        <v>86.6798</v>
      </c>
      <c r="C2077">
        <v>127.117</v>
      </c>
      <c r="D2077">
        <v>123.062</v>
      </c>
      <c r="E2077" t="s">
        <v>116</v>
      </c>
      <c r="F2077" t="s">
        <v>116</v>
      </c>
      <c r="G2077" t="s">
        <v>104</v>
      </c>
      <c r="H2077">
        <v>2020</v>
      </c>
      <c r="I2077">
        <v>0</v>
      </c>
      <c r="J2077">
        <v>0</v>
      </c>
      <c r="K2077">
        <v>0</v>
      </c>
      <c r="L2077">
        <v>0</v>
      </c>
      <c r="M2077" t="s">
        <v>136</v>
      </c>
    </row>
    <row r="2078" spans="1:13" x14ac:dyDescent="0.3">
      <c r="A2078" t="s">
        <v>76</v>
      </c>
      <c r="B2078">
        <v>86.6798</v>
      </c>
      <c r="C2078">
        <v>127.117</v>
      </c>
      <c r="D2078">
        <v>123.062</v>
      </c>
      <c r="E2078" t="s">
        <v>116</v>
      </c>
      <c r="F2078" t="s">
        <v>116</v>
      </c>
      <c r="G2078" t="s">
        <v>105</v>
      </c>
      <c r="H2078">
        <v>2020</v>
      </c>
      <c r="I2078">
        <v>0</v>
      </c>
      <c r="J2078">
        <v>0</v>
      </c>
      <c r="K2078">
        <v>0</v>
      </c>
      <c r="L2078">
        <v>0</v>
      </c>
      <c r="M2078" t="s">
        <v>137</v>
      </c>
    </row>
    <row r="2079" spans="1:13" x14ac:dyDescent="0.3">
      <c r="A2079" t="s">
        <v>76</v>
      </c>
      <c r="B2079">
        <v>86.6798</v>
      </c>
      <c r="C2079">
        <v>127.117</v>
      </c>
      <c r="D2079">
        <v>123.062</v>
      </c>
      <c r="E2079" t="s">
        <v>116</v>
      </c>
      <c r="F2079" t="s">
        <v>116</v>
      </c>
      <c r="G2079" t="s">
        <v>106</v>
      </c>
      <c r="H2079">
        <v>2020</v>
      </c>
      <c r="I2079">
        <v>0.67</v>
      </c>
      <c r="J2079">
        <v>85.168390000000002</v>
      </c>
      <c r="K2079">
        <v>58.075466000000006</v>
      </c>
      <c r="L2079">
        <v>27.092923999999996</v>
      </c>
      <c r="M2079" t="s">
        <v>138</v>
      </c>
    </row>
    <row r="2080" spans="1:13" x14ac:dyDescent="0.3">
      <c r="A2080" t="s">
        <v>76</v>
      </c>
      <c r="B2080">
        <v>86.6798</v>
      </c>
      <c r="C2080">
        <v>127.117</v>
      </c>
      <c r="D2080">
        <v>123.062</v>
      </c>
      <c r="E2080" t="s">
        <v>116</v>
      </c>
      <c r="F2080" t="s">
        <v>116</v>
      </c>
      <c r="G2080" t="s">
        <v>107</v>
      </c>
      <c r="H2080">
        <v>2021</v>
      </c>
      <c r="I2080">
        <v>1.01</v>
      </c>
      <c r="J2080">
        <v>128.38817</v>
      </c>
      <c r="K2080">
        <v>87.546598000000003</v>
      </c>
      <c r="L2080">
        <v>40.841571999999999</v>
      </c>
      <c r="M2080" t="s">
        <v>139</v>
      </c>
    </row>
    <row r="2081" spans="1:13" x14ac:dyDescent="0.3">
      <c r="A2081" t="s">
        <v>77</v>
      </c>
      <c r="B2081">
        <v>10.481999999999999</v>
      </c>
      <c r="C2081">
        <v>20.909500000000001</v>
      </c>
      <c r="D2081">
        <v>19.7163</v>
      </c>
      <c r="E2081" t="s">
        <v>16</v>
      </c>
      <c r="F2081" t="s">
        <v>16</v>
      </c>
      <c r="G2081" t="s">
        <v>98</v>
      </c>
      <c r="H2081">
        <v>2020</v>
      </c>
      <c r="I2081">
        <v>0</v>
      </c>
      <c r="J2081">
        <v>0</v>
      </c>
      <c r="K2081">
        <v>0</v>
      </c>
      <c r="L2081">
        <v>0</v>
      </c>
      <c r="M2081" t="s">
        <v>131</v>
      </c>
    </row>
    <row r="2082" spans="1:13" x14ac:dyDescent="0.3">
      <c r="A2082" t="s">
        <v>77</v>
      </c>
      <c r="B2082">
        <v>10.481999999999999</v>
      </c>
      <c r="C2082">
        <v>20.909500000000001</v>
      </c>
      <c r="D2082">
        <v>19.7163</v>
      </c>
      <c r="E2082" t="s">
        <v>16</v>
      </c>
      <c r="F2082" t="s">
        <v>16</v>
      </c>
      <c r="G2082" t="s">
        <v>100</v>
      </c>
      <c r="H2082">
        <v>2020</v>
      </c>
      <c r="I2082">
        <v>13.3</v>
      </c>
      <c r="J2082">
        <v>278.09635000000003</v>
      </c>
      <c r="K2082">
        <v>139.41059999999999</v>
      </c>
      <c r="L2082">
        <v>138.68575000000004</v>
      </c>
      <c r="M2082" t="s">
        <v>132</v>
      </c>
    </row>
    <row r="2083" spans="1:13" x14ac:dyDescent="0.3">
      <c r="A2083" t="s">
        <v>77</v>
      </c>
      <c r="B2083">
        <v>10.481999999999999</v>
      </c>
      <c r="C2083">
        <v>20.909500000000001</v>
      </c>
      <c r="D2083">
        <v>19.7163</v>
      </c>
      <c r="E2083" t="s">
        <v>16</v>
      </c>
      <c r="F2083" t="s">
        <v>16</v>
      </c>
      <c r="G2083" t="s">
        <v>101</v>
      </c>
      <c r="H2083">
        <v>2020</v>
      </c>
      <c r="I2083">
        <v>0.2</v>
      </c>
      <c r="J2083">
        <v>4.1819000000000006</v>
      </c>
      <c r="K2083">
        <v>2.0964</v>
      </c>
      <c r="L2083">
        <v>2.0855000000000006</v>
      </c>
      <c r="M2083" t="s">
        <v>133</v>
      </c>
    </row>
    <row r="2084" spans="1:13" x14ac:dyDescent="0.3">
      <c r="A2084" t="s">
        <v>77</v>
      </c>
      <c r="B2084">
        <v>10.481999999999999</v>
      </c>
      <c r="C2084">
        <v>20.909500000000001</v>
      </c>
      <c r="D2084">
        <v>19.7163</v>
      </c>
      <c r="E2084" t="s">
        <v>16</v>
      </c>
      <c r="F2084" t="s">
        <v>16</v>
      </c>
      <c r="G2084" t="s">
        <v>102</v>
      </c>
      <c r="H2084">
        <v>2020</v>
      </c>
      <c r="I2084">
        <v>0.97</v>
      </c>
      <c r="J2084">
        <v>20.282215000000001</v>
      </c>
      <c r="K2084">
        <v>10.167539999999999</v>
      </c>
      <c r="L2084">
        <v>10.114675000000002</v>
      </c>
      <c r="M2084" t="s">
        <v>134</v>
      </c>
    </row>
    <row r="2085" spans="1:13" x14ac:dyDescent="0.3">
      <c r="A2085" t="s">
        <v>77</v>
      </c>
      <c r="B2085">
        <v>10.481999999999999</v>
      </c>
      <c r="C2085">
        <v>20.909500000000001</v>
      </c>
      <c r="D2085">
        <v>19.7163</v>
      </c>
      <c r="E2085" t="s">
        <v>16</v>
      </c>
      <c r="F2085" t="s">
        <v>16</v>
      </c>
      <c r="G2085" t="s">
        <v>103</v>
      </c>
      <c r="H2085">
        <v>2020</v>
      </c>
      <c r="I2085">
        <v>0</v>
      </c>
      <c r="J2085">
        <v>0</v>
      </c>
      <c r="K2085">
        <v>0</v>
      </c>
      <c r="L2085">
        <v>0</v>
      </c>
      <c r="M2085" t="s">
        <v>135</v>
      </c>
    </row>
    <row r="2086" spans="1:13" x14ac:dyDescent="0.3">
      <c r="A2086" t="s">
        <v>77</v>
      </c>
      <c r="B2086">
        <v>10.481999999999999</v>
      </c>
      <c r="C2086">
        <v>20.909500000000001</v>
      </c>
      <c r="D2086">
        <v>19.7163</v>
      </c>
      <c r="E2086" t="s">
        <v>16</v>
      </c>
      <c r="F2086" t="s">
        <v>16</v>
      </c>
      <c r="G2086" t="s">
        <v>104</v>
      </c>
      <c r="H2086">
        <v>2020</v>
      </c>
      <c r="I2086">
        <v>2.93</v>
      </c>
      <c r="J2086">
        <v>61.264835000000005</v>
      </c>
      <c r="K2086">
        <v>30.712260000000001</v>
      </c>
      <c r="L2086">
        <v>30.552575000000004</v>
      </c>
      <c r="M2086" t="s">
        <v>136</v>
      </c>
    </row>
    <row r="2087" spans="1:13" x14ac:dyDescent="0.3">
      <c r="A2087" t="s">
        <v>77</v>
      </c>
      <c r="B2087">
        <v>10.481999999999999</v>
      </c>
      <c r="C2087">
        <v>20.909500000000001</v>
      </c>
      <c r="D2087">
        <v>19.7163</v>
      </c>
      <c r="E2087" t="s">
        <v>16</v>
      </c>
      <c r="F2087" t="s">
        <v>16</v>
      </c>
      <c r="G2087" t="s">
        <v>105</v>
      </c>
      <c r="H2087">
        <v>2020</v>
      </c>
      <c r="I2087">
        <v>0</v>
      </c>
      <c r="J2087">
        <v>0</v>
      </c>
      <c r="K2087">
        <v>0</v>
      </c>
      <c r="L2087">
        <v>0</v>
      </c>
      <c r="M2087" t="s">
        <v>137</v>
      </c>
    </row>
    <row r="2088" spans="1:13" x14ac:dyDescent="0.3">
      <c r="A2088" t="s">
        <v>77</v>
      </c>
      <c r="B2088">
        <v>10.481999999999999</v>
      </c>
      <c r="C2088">
        <v>20.909500000000001</v>
      </c>
      <c r="D2088">
        <v>19.7163</v>
      </c>
      <c r="E2088" t="s">
        <v>16</v>
      </c>
      <c r="F2088" t="s">
        <v>16</v>
      </c>
      <c r="G2088" t="s">
        <v>106</v>
      </c>
      <c r="H2088">
        <v>2020</v>
      </c>
      <c r="I2088">
        <v>1.93</v>
      </c>
      <c r="J2088">
        <v>40.355335000000004</v>
      </c>
      <c r="K2088">
        <v>20.230259999999998</v>
      </c>
      <c r="L2088">
        <v>20.125075000000006</v>
      </c>
      <c r="M2088" t="s">
        <v>138</v>
      </c>
    </row>
    <row r="2089" spans="1:13" x14ac:dyDescent="0.3">
      <c r="A2089" t="s">
        <v>77</v>
      </c>
      <c r="B2089">
        <v>10.481999999999999</v>
      </c>
      <c r="C2089">
        <v>20.909500000000001</v>
      </c>
      <c r="D2089">
        <v>19.7163</v>
      </c>
      <c r="E2089" t="s">
        <v>16</v>
      </c>
      <c r="F2089" t="s">
        <v>16</v>
      </c>
      <c r="G2089" t="s">
        <v>107</v>
      </c>
      <c r="H2089">
        <v>2021</v>
      </c>
      <c r="I2089">
        <v>0.73</v>
      </c>
      <c r="J2089">
        <v>15.263935</v>
      </c>
      <c r="K2089">
        <v>7.6518599999999992</v>
      </c>
      <c r="L2089">
        <v>7.6120750000000008</v>
      </c>
      <c r="M2089" t="s">
        <v>139</v>
      </c>
    </row>
    <row r="2090" spans="1:13" x14ac:dyDescent="0.3">
      <c r="A2090" t="s">
        <v>77</v>
      </c>
      <c r="B2090">
        <v>6.8696999999999999</v>
      </c>
      <c r="C2090">
        <v>11.6875</v>
      </c>
      <c r="D2090">
        <v>13.335900000000001</v>
      </c>
      <c r="E2090" t="s">
        <v>116</v>
      </c>
      <c r="F2090" t="s">
        <v>116</v>
      </c>
      <c r="G2090" t="s">
        <v>98</v>
      </c>
      <c r="H2090">
        <v>2020</v>
      </c>
      <c r="I2090">
        <v>1.29</v>
      </c>
      <c r="J2090">
        <v>15.076875000000001</v>
      </c>
      <c r="K2090">
        <v>8.8619129999999995</v>
      </c>
      <c r="L2090">
        <v>6.2149620000000017</v>
      </c>
      <c r="M2090" t="s">
        <v>131</v>
      </c>
    </row>
    <row r="2091" spans="1:13" x14ac:dyDescent="0.3">
      <c r="A2091" t="s">
        <v>77</v>
      </c>
      <c r="B2091">
        <v>6.8696999999999999</v>
      </c>
      <c r="C2091">
        <v>11.6875</v>
      </c>
      <c r="D2091">
        <v>13.335900000000001</v>
      </c>
      <c r="E2091" t="s">
        <v>116</v>
      </c>
      <c r="F2091" t="s">
        <v>116</v>
      </c>
      <c r="G2091" t="s">
        <v>100</v>
      </c>
      <c r="H2091">
        <v>2020</v>
      </c>
      <c r="I2091">
        <v>2.63</v>
      </c>
      <c r="J2091">
        <v>30.738125</v>
      </c>
      <c r="K2091">
        <v>18.067311</v>
      </c>
      <c r="L2091">
        <v>12.670814</v>
      </c>
      <c r="M2091" t="s">
        <v>132</v>
      </c>
    </row>
    <row r="2092" spans="1:13" x14ac:dyDescent="0.3">
      <c r="A2092" t="s">
        <v>77</v>
      </c>
      <c r="B2092">
        <v>6.8696999999999999</v>
      </c>
      <c r="C2092">
        <v>11.6875</v>
      </c>
      <c r="D2092">
        <v>13.335900000000001</v>
      </c>
      <c r="E2092" t="s">
        <v>116</v>
      </c>
      <c r="F2092" t="s">
        <v>116</v>
      </c>
      <c r="G2092" t="s">
        <v>101</v>
      </c>
      <c r="H2092">
        <v>2020</v>
      </c>
      <c r="I2092">
        <v>0</v>
      </c>
      <c r="J2092">
        <v>0</v>
      </c>
      <c r="K2092">
        <v>0</v>
      </c>
      <c r="L2092">
        <v>0</v>
      </c>
      <c r="M2092" t="s">
        <v>133</v>
      </c>
    </row>
    <row r="2093" spans="1:13" x14ac:dyDescent="0.3">
      <c r="A2093" t="s">
        <v>77</v>
      </c>
      <c r="B2093">
        <v>6.8696999999999999</v>
      </c>
      <c r="C2093">
        <v>11.6875</v>
      </c>
      <c r="D2093">
        <v>13.335900000000001</v>
      </c>
      <c r="E2093" t="s">
        <v>116</v>
      </c>
      <c r="F2093" t="s">
        <v>116</v>
      </c>
      <c r="G2093" t="s">
        <v>102</v>
      </c>
      <c r="H2093">
        <v>2020</v>
      </c>
      <c r="I2093">
        <v>0</v>
      </c>
      <c r="J2093">
        <v>0</v>
      </c>
      <c r="K2093">
        <v>0</v>
      </c>
      <c r="L2093">
        <v>0</v>
      </c>
      <c r="M2093" t="s">
        <v>134</v>
      </c>
    </row>
    <row r="2094" spans="1:13" x14ac:dyDescent="0.3">
      <c r="A2094" t="s">
        <v>77</v>
      </c>
      <c r="B2094">
        <v>6.8696999999999999</v>
      </c>
      <c r="C2094">
        <v>11.6875</v>
      </c>
      <c r="D2094">
        <v>13.335900000000001</v>
      </c>
      <c r="E2094" t="s">
        <v>116</v>
      </c>
      <c r="F2094" t="s">
        <v>116</v>
      </c>
      <c r="G2094" t="s">
        <v>103</v>
      </c>
      <c r="H2094">
        <v>2020</v>
      </c>
      <c r="I2094">
        <v>6.98</v>
      </c>
      <c r="J2094">
        <v>81.578749999999999</v>
      </c>
      <c r="K2094">
        <v>47.950506000000004</v>
      </c>
      <c r="L2094">
        <v>33.628243999999995</v>
      </c>
      <c r="M2094" t="s">
        <v>135</v>
      </c>
    </row>
    <row r="2095" spans="1:13" x14ac:dyDescent="0.3">
      <c r="A2095" t="s">
        <v>77</v>
      </c>
      <c r="B2095">
        <v>6.8696999999999999</v>
      </c>
      <c r="C2095">
        <v>11.6875</v>
      </c>
      <c r="D2095">
        <v>13.335900000000001</v>
      </c>
      <c r="E2095" t="s">
        <v>116</v>
      </c>
      <c r="F2095" t="s">
        <v>116</v>
      </c>
      <c r="G2095" t="s">
        <v>104</v>
      </c>
      <c r="H2095">
        <v>2020</v>
      </c>
      <c r="I2095">
        <v>0</v>
      </c>
      <c r="J2095">
        <v>0</v>
      </c>
      <c r="K2095">
        <v>0</v>
      </c>
      <c r="L2095">
        <v>0</v>
      </c>
      <c r="M2095" t="s">
        <v>136</v>
      </c>
    </row>
    <row r="2096" spans="1:13" x14ac:dyDescent="0.3">
      <c r="A2096" t="s">
        <v>77</v>
      </c>
      <c r="B2096">
        <v>6.8696999999999999</v>
      </c>
      <c r="C2096">
        <v>11.6875</v>
      </c>
      <c r="D2096">
        <v>13.335900000000001</v>
      </c>
      <c r="E2096" t="s">
        <v>116</v>
      </c>
      <c r="F2096" t="s">
        <v>116</v>
      </c>
      <c r="G2096" t="s">
        <v>105</v>
      </c>
      <c r="H2096">
        <v>2020</v>
      </c>
      <c r="I2096">
        <v>1.19</v>
      </c>
      <c r="J2096">
        <v>13.908125</v>
      </c>
      <c r="K2096">
        <v>8.174942999999999</v>
      </c>
      <c r="L2096">
        <v>5.7331820000000011</v>
      </c>
      <c r="M2096" t="s">
        <v>137</v>
      </c>
    </row>
    <row r="2097" spans="1:13" x14ac:dyDescent="0.3">
      <c r="A2097" t="s">
        <v>77</v>
      </c>
      <c r="B2097">
        <v>6.8696999999999999</v>
      </c>
      <c r="C2097">
        <v>11.6875</v>
      </c>
      <c r="D2097">
        <v>13.335900000000001</v>
      </c>
      <c r="E2097" t="s">
        <v>116</v>
      </c>
      <c r="F2097" t="s">
        <v>116</v>
      </c>
      <c r="G2097" t="s">
        <v>106</v>
      </c>
      <c r="H2097">
        <v>2020</v>
      </c>
      <c r="I2097">
        <v>2.69</v>
      </c>
      <c r="J2097">
        <v>31.439374999999998</v>
      </c>
      <c r="K2097">
        <v>18.479492999999998</v>
      </c>
      <c r="L2097">
        <v>12.959882</v>
      </c>
      <c r="M2097" t="s">
        <v>138</v>
      </c>
    </row>
    <row r="2098" spans="1:13" x14ac:dyDescent="0.3">
      <c r="A2098" t="s">
        <v>77</v>
      </c>
      <c r="B2098">
        <v>6.8696999999999999</v>
      </c>
      <c r="C2098">
        <v>11.6875</v>
      </c>
      <c r="D2098">
        <v>13.335900000000001</v>
      </c>
      <c r="E2098" t="s">
        <v>116</v>
      </c>
      <c r="F2098" t="s">
        <v>116</v>
      </c>
      <c r="G2098" t="s">
        <v>107</v>
      </c>
      <c r="H2098">
        <v>2021</v>
      </c>
      <c r="I2098">
        <v>0.44</v>
      </c>
      <c r="J2098">
        <v>5.1425000000000001</v>
      </c>
      <c r="K2098">
        <v>3.0226679999999999</v>
      </c>
      <c r="L2098">
        <v>2.1198320000000002</v>
      </c>
      <c r="M2098" t="s">
        <v>139</v>
      </c>
    </row>
    <row r="2099" spans="1:13" x14ac:dyDescent="0.3">
      <c r="A2099" t="s">
        <v>77</v>
      </c>
      <c r="B2099">
        <v>2.0956999999999999</v>
      </c>
      <c r="C2099">
        <v>3.6530999999999998</v>
      </c>
      <c r="D2099">
        <v>4.1646999999999998</v>
      </c>
      <c r="E2099" t="s">
        <v>15</v>
      </c>
      <c r="F2099" t="s">
        <v>15</v>
      </c>
      <c r="G2099" t="s">
        <v>98</v>
      </c>
      <c r="H2099">
        <v>2020</v>
      </c>
      <c r="I2099">
        <v>0</v>
      </c>
      <c r="J2099">
        <v>0</v>
      </c>
      <c r="K2099">
        <v>0</v>
      </c>
      <c r="L2099">
        <v>0</v>
      </c>
      <c r="M2099" t="s">
        <v>131</v>
      </c>
    </row>
    <row r="2100" spans="1:13" x14ac:dyDescent="0.3">
      <c r="A2100" t="s">
        <v>77</v>
      </c>
      <c r="B2100">
        <v>2.0956999999999999</v>
      </c>
      <c r="C2100">
        <v>3.6530999999999998</v>
      </c>
      <c r="D2100">
        <v>4.1646999999999998</v>
      </c>
      <c r="E2100" t="s">
        <v>15</v>
      </c>
      <c r="F2100" t="s">
        <v>15</v>
      </c>
      <c r="G2100" t="s">
        <v>100</v>
      </c>
      <c r="H2100">
        <v>2020</v>
      </c>
      <c r="I2100">
        <v>7.22</v>
      </c>
      <c r="J2100">
        <v>26.375381999999998</v>
      </c>
      <c r="K2100">
        <v>15.130953999999999</v>
      </c>
      <c r="L2100">
        <v>11.244427999999999</v>
      </c>
      <c r="M2100" t="s">
        <v>132</v>
      </c>
    </row>
    <row r="2101" spans="1:13" x14ac:dyDescent="0.3">
      <c r="A2101" t="s">
        <v>77</v>
      </c>
      <c r="B2101">
        <v>2.0956999999999999</v>
      </c>
      <c r="C2101">
        <v>3.6530999999999998</v>
      </c>
      <c r="D2101">
        <v>4.1646999999999998</v>
      </c>
      <c r="E2101" t="s">
        <v>15</v>
      </c>
      <c r="F2101" t="s">
        <v>15</v>
      </c>
      <c r="G2101" t="s">
        <v>101</v>
      </c>
      <c r="H2101">
        <v>2020</v>
      </c>
      <c r="I2101">
        <v>18.54</v>
      </c>
      <c r="J2101">
        <v>67.728473999999991</v>
      </c>
      <c r="K2101">
        <v>38.854277999999994</v>
      </c>
      <c r="L2101">
        <v>28.874195999999998</v>
      </c>
      <c r="M2101" t="s">
        <v>133</v>
      </c>
    </row>
    <row r="2102" spans="1:13" x14ac:dyDescent="0.3">
      <c r="A2102" t="s">
        <v>77</v>
      </c>
      <c r="B2102">
        <v>2.0956999999999999</v>
      </c>
      <c r="C2102">
        <v>3.6530999999999998</v>
      </c>
      <c r="D2102">
        <v>4.1646999999999998</v>
      </c>
      <c r="E2102" t="s">
        <v>15</v>
      </c>
      <c r="F2102" t="s">
        <v>15</v>
      </c>
      <c r="G2102" t="s">
        <v>102</v>
      </c>
      <c r="H2102">
        <v>2020</v>
      </c>
      <c r="I2102">
        <v>4.3899999999999997</v>
      </c>
      <c r="J2102">
        <v>16.037108999999997</v>
      </c>
      <c r="K2102">
        <v>9.2001229999999996</v>
      </c>
      <c r="L2102">
        <v>6.8369859999999978</v>
      </c>
      <c r="M2102" t="s">
        <v>134</v>
      </c>
    </row>
    <row r="2103" spans="1:13" x14ac:dyDescent="0.3">
      <c r="A2103" t="s">
        <v>77</v>
      </c>
      <c r="B2103">
        <v>2.0956999999999999</v>
      </c>
      <c r="C2103">
        <v>3.6530999999999998</v>
      </c>
      <c r="D2103">
        <v>4.1646999999999998</v>
      </c>
      <c r="E2103" t="s">
        <v>15</v>
      </c>
      <c r="F2103" t="s">
        <v>15</v>
      </c>
      <c r="G2103" t="s">
        <v>103</v>
      </c>
      <c r="H2103">
        <v>2020</v>
      </c>
      <c r="I2103">
        <v>3.86</v>
      </c>
      <c r="J2103">
        <v>14.100965999999998</v>
      </c>
      <c r="K2103">
        <v>8.0894019999999998</v>
      </c>
      <c r="L2103">
        <v>6.0115639999999981</v>
      </c>
      <c r="M2103" t="s">
        <v>135</v>
      </c>
    </row>
    <row r="2104" spans="1:13" x14ac:dyDescent="0.3">
      <c r="A2104" t="s">
        <v>77</v>
      </c>
      <c r="B2104">
        <v>2.0956999999999999</v>
      </c>
      <c r="C2104">
        <v>3.6530999999999998</v>
      </c>
      <c r="D2104">
        <v>4.1646999999999998</v>
      </c>
      <c r="E2104" t="s">
        <v>15</v>
      </c>
      <c r="F2104" t="s">
        <v>15</v>
      </c>
      <c r="G2104" t="s">
        <v>104</v>
      </c>
      <c r="H2104">
        <v>2020</v>
      </c>
      <c r="I2104">
        <v>0.1</v>
      </c>
      <c r="J2104">
        <v>0.36531000000000002</v>
      </c>
      <c r="K2104">
        <v>0.20957000000000001</v>
      </c>
      <c r="L2104">
        <v>0.15574000000000002</v>
      </c>
      <c r="M2104" t="s">
        <v>136</v>
      </c>
    </row>
    <row r="2105" spans="1:13" x14ac:dyDescent="0.3">
      <c r="A2105" t="s">
        <v>77</v>
      </c>
      <c r="B2105">
        <v>2.0956999999999999</v>
      </c>
      <c r="C2105">
        <v>3.6530999999999998</v>
      </c>
      <c r="D2105">
        <v>4.1646999999999998</v>
      </c>
      <c r="E2105" t="s">
        <v>15</v>
      </c>
      <c r="F2105" t="s">
        <v>15</v>
      </c>
      <c r="G2105" t="s">
        <v>105</v>
      </c>
      <c r="H2105">
        <v>2020</v>
      </c>
      <c r="I2105">
        <v>6.23</v>
      </c>
      <c r="J2105">
        <v>22.758813</v>
      </c>
      <c r="K2105">
        <v>13.056211000000001</v>
      </c>
      <c r="L2105">
        <v>9.7026019999999988</v>
      </c>
      <c r="M2105" t="s">
        <v>137</v>
      </c>
    </row>
    <row r="2106" spans="1:13" x14ac:dyDescent="0.3">
      <c r="A2106" t="s">
        <v>77</v>
      </c>
      <c r="B2106">
        <v>2.0956999999999999</v>
      </c>
      <c r="C2106">
        <v>3.6530999999999998</v>
      </c>
      <c r="D2106">
        <v>4.1646999999999998</v>
      </c>
      <c r="E2106" t="s">
        <v>15</v>
      </c>
      <c r="F2106" t="s">
        <v>15</v>
      </c>
      <c r="G2106" t="s">
        <v>106</v>
      </c>
      <c r="H2106">
        <v>2020</v>
      </c>
      <c r="I2106">
        <v>0</v>
      </c>
      <c r="J2106">
        <v>0</v>
      </c>
      <c r="K2106">
        <v>0</v>
      </c>
      <c r="L2106">
        <v>0</v>
      </c>
      <c r="M2106" t="s">
        <v>138</v>
      </c>
    </row>
    <row r="2107" spans="1:13" x14ac:dyDescent="0.3">
      <c r="A2107" t="s">
        <v>77</v>
      </c>
      <c r="B2107">
        <v>2.0956999999999999</v>
      </c>
      <c r="C2107">
        <v>3.6530999999999998</v>
      </c>
      <c r="D2107">
        <v>4.1646999999999998</v>
      </c>
      <c r="E2107" t="s">
        <v>15</v>
      </c>
      <c r="F2107" t="s">
        <v>15</v>
      </c>
      <c r="G2107" t="s">
        <v>107</v>
      </c>
      <c r="H2107">
        <v>2021</v>
      </c>
      <c r="I2107">
        <v>10.47</v>
      </c>
      <c r="J2107">
        <v>38.247957</v>
      </c>
      <c r="K2107">
        <v>21.941979</v>
      </c>
      <c r="L2107">
        <v>16.305978</v>
      </c>
      <c r="M2107" t="s">
        <v>139</v>
      </c>
    </row>
    <row r="2108" spans="1:13" x14ac:dyDescent="0.3">
      <c r="A2108" t="s">
        <v>77</v>
      </c>
      <c r="B2108">
        <v>1.3959999999999999</v>
      </c>
      <c r="C2108">
        <v>2.2012999999999998</v>
      </c>
      <c r="D2108">
        <v>2.2214999999999998</v>
      </c>
      <c r="E2108" t="s">
        <v>112</v>
      </c>
      <c r="F2108" t="s">
        <v>112</v>
      </c>
      <c r="G2108" t="s">
        <v>98</v>
      </c>
      <c r="H2108">
        <v>2020</v>
      </c>
      <c r="I2108">
        <v>4.43</v>
      </c>
      <c r="J2108">
        <v>9.7517589999999981</v>
      </c>
      <c r="K2108">
        <v>6.1842799999999993</v>
      </c>
      <c r="L2108">
        <v>3.5674789999999987</v>
      </c>
      <c r="M2108" t="s">
        <v>131</v>
      </c>
    </row>
    <row r="2109" spans="1:13" x14ac:dyDescent="0.3">
      <c r="A2109" t="s">
        <v>77</v>
      </c>
      <c r="B2109">
        <v>1.3959999999999999</v>
      </c>
      <c r="C2109">
        <v>2.2012999999999998</v>
      </c>
      <c r="D2109">
        <v>2.2214999999999998</v>
      </c>
      <c r="E2109" t="s">
        <v>112</v>
      </c>
      <c r="F2109" t="s">
        <v>112</v>
      </c>
      <c r="G2109" t="s">
        <v>100</v>
      </c>
      <c r="H2109">
        <v>2020</v>
      </c>
      <c r="I2109">
        <v>1.4</v>
      </c>
      <c r="J2109">
        <v>3.0818199999999996</v>
      </c>
      <c r="K2109">
        <v>1.9543999999999997</v>
      </c>
      <c r="L2109">
        <v>1.1274199999999999</v>
      </c>
      <c r="M2109" t="s">
        <v>132</v>
      </c>
    </row>
    <row r="2110" spans="1:13" x14ac:dyDescent="0.3">
      <c r="A2110" t="s">
        <v>77</v>
      </c>
      <c r="B2110">
        <v>1.3959999999999999</v>
      </c>
      <c r="C2110">
        <v>2.2012999999999998</v>
      </c>
      <c r="D2110">
        <v>2.2214999999999998</v>
      </c>
      <c r="E2110" t="s">
        <v>112</v>
      </c>
      <c r="F2110" t="s">
        <v>112</v>
      </c>
      <c r="G2110" t="s">
        <v>101</v>
      </c>
      <c r="H2110">
        <v>2020</v>
      </c>
      <c r="I2110">
        <v>3.88</v>
      </c>
      <c r="J2110">
        <v>8.5410439999999994</v>
      </c>
      <c r="K2110">
        <v>5.4164799999999991</v>
      </c>
      <c r="L2110">
        <v>3.1245640000000003</v>
      </c>
      <c r="M2110" t="s">
        <v>133</v>
      </c>
    </row>
    <row r="2111" spans="1:13" x14ac:dyDescent="0.3">
      <c r="A2111" t="s">
        <v>77</v>
      </c>
      <c r="B2111">
        <v>1.3959999999999999</v>
      </c>
      <c r="C2111">
        <v>2.2012999999999998</v>
      </c>
      <c r="D2111">
        <v>2.2214999999999998</v>
      </c>
      <c r="E2111" t="s">
        <v>112</v>
      </c>
      <c r="F2111" t="s">
        <v>112</v>
      </c>
      <c r="G2111" t="s">
        <v>102</v>
      </c>
      <c r="H2111">
        <v>2020</v>
      </c>
      <c r="I2111">
        <v>0</v>
      </c>
      <c r="J2111">
        <v>0</v>
      </c>
      <c r="K2111">
        <v>0</v>
      </c>
      <c r="L2111">
        <v>0</v>
      </c>
      <c r="M2111" t="s">
        <v>134</v>
      </c>
    </row>
    <row r="2112" spans="1:13" x14ac:dyDescent="0.3">
      <c r="A2112" t="s">
        <v>77</v>
      </c>
      <c r="B2112">
        <v>1.3959999999999999</v>
      </c>
      <c r="C2112">
        <v>2.2012999999999998</v>
      </c>
      <c r="D2112">
        <v>2.2214999999999998</v>
      </c>
      <c r="E2112" t="s">
        <v>112</v>
      </c>
      <c r="F2112" t="s">
        <v>112</v>
      </c>
      <c r="G2112" t="s">
        <v>103</v>
      </c>
      <c r="H2112">
        <v>2020</v>
      </c>
      <c r="I2112">
        <v>1.1399999999999999</v>
      </c>
      <c r="J2112">
        <v>2.5094819999999998</v>
      </c>
      <c r="K2112">
        <v>1.5914399999999997</v>
      </c>
      <c r="L2112">
        <v>0.91804200000000002</v>
      </c>
      <c r="M2112" t="s">
        <v>135</v>
      </c>
    </row>
    <row r="2113" spans="1:13" x14ac:dyDescent="0.3">
      <c r="A2113" t="s">
        <v>77</v>
      </c>
      <c r="B2113">
        <v>1.3959999999999999</v>
      </c>
      <c r="C2113">
        <v>2.2012999999999998</v>
      </c>
      <c r="D2113">
        <v>2.2214999999999998</v>
      </c>
      <c r="E2113" t="s">
        <v>112</v>
      </c>
      <c r="F2113" t="s">
        <v>112</v>
      </c>
      <c r="G2113" t="s">
        <v>104</v>
      </c>
      <c r="H2113">
        <v>2020</v>
      </c>
      <c r="I2113">
        <v>1.93</v>
      </c>
      <c r="J2113">
        <v>4.2485089999999994</v>
      </c>
      <c r="K2113">
        <v>2.6942799999999996</v>
      </c>
      <c r="L2113">
        <v>1.5542289999999999</v>
      </c>
      <c r="M2113" t="s">
        <v>136</v>
      </c>
    </row>
    <row r="2114" spans="1:13" x14ac:dyDescent="0.3">
      <c r="A2114" t="s">
        <v>77</v>
      </c>
      <c r="B2114">
        <v>1.3959999999999999</v>
      </c>
      <c r="C2114">
        <v>2.2012999999999998</v>
      </c>
      <c r="D2114">
        <v>2.2214999999999998</v>
      </c>
      <c r="E2114" t="s">
        <v>112</v>
      </c>
      <c r="F2114" t="s">
        <v>112</v>
      </c>
      <c r="G2114" t="s">
        <v>105</v>
      </c>
      <c r="H2114">
        <v>2020</v>
      </c>
      <c r="I2114">
        <v>1.03</v>
      </c>
      <c r="J2114">
        <v>2.2673389999999998</v>
      </c>
      <c r="K2114">
        <v>1.43788</v>
      </c>
      <c r="L2114">
        <v>0.82945899999999972</v>
      </c>
      <c r="M2114" t="s">
        <v>137</v>
      </c>
    </row>
    <row r="2115" spans="1:13" x14ac:dyDescent="0.3">
      <c r="A2115" t="s">
        <v>77</v>
      </c>
      <c r="B2115">
        <v>1.3959999999999999</v>
      </c>
      <c r="C2115">
        <v>2.2012999999999998</v>
      </c>
      <c r="D2115">
        <v>2.2214999999999998</v>
      </c>
      <c r="E2115" t="s">
        <v>112</v>
      </c>
      <c r="F2115" t="s">
        <v>112</v>
      </c>
      <c r="G2115" t="s">
        <v>106</v>
      </c>
      <c r="H2115">
        <v>2020</v>
      </c>
      <c r="I2115">
        <v>0</v>
      </c>
      <c r="J2115">
        <v>0</v>
      </c>
      <c r="K2115">
        <v>0</v>
      </c>
      <c r="L2115">
        <v>0</v>
      </c>
      <c r="M2115" t="s">
        <v>138</v>
      </c>
    </row>
    <row r="2116" spans="1:13" x14ac:dyDescent="0.3">
      <c r="A2116" t="s">
        <v>77</v>
      </c>
      <c r="B2116">
        <v>1.3959999999999999</v>
      </c>
      <c r="C2116">
        <v>2.2012999999999998</v>
      </c>
      <c r="D2116">
        <v>2.2214999999999998</v>
      </c>
      <c r="E2116" t="s">
        <v>112</v>
      </c>
      <c r="F2116" t="s">
        <v>112</v>
      </c>
      <c r="G2116" t="s">
        <v>107</v>
      </c>
      <c r="H2116">
        <v>2021</v>
      </c>
      <c r="I2116">
        <v>0.11</v>
      </c>
      <c r="J2116">
        <v>0.24214299999999997</v>
      </c>
      <c r="K2116">
        <v>0.15356</v>
      </c>
      <c r="L2116">
        <v>8.8582999999999967E-2</v>
      </c>
      <c r="M2116" t="s">
        <v>139</v>
      </c>
    </row>
    <row r="2117" spans="1:13" x14ac:dyDescent="0.3">
      <c r="A2117" t="s">
        <v>78</v>
      </c>
      <c r="B2117">
        <v>4.7938999999999998</v>
      </c>
      <c r="C2117">
        <v>9.4092000000000002</v>
      </c>
      <c r="D2117">
        <v>8.1992999999999991</v>
      </c>
      <c r="E2117" t="s">
        <v>112</v>
      </c>
      <c r="F2117" t="s">
        <v>112</v>
      </c>
      <c r="G2117" t="s">
        <v>98</v>
      </c>
      <c r="H2117">
        <v>2020</v>
      </c>
      <c r="I2117">
        <v>6.37</v>
      </c>
      <c r="J2117">
        <v>59.936604000000003</v>
      </c>
      <c r="K2117">
        <v>30.537143</v>
      </c>
      <c r="L2117">
        <v>29.399461000000002</v>
      </c>
      <c r="M2117" t="s">
        <v>131</v>
      </c>
    </row>
    <row r="2118" spans="1:13" x14ac:dyDescent="0.3">
      <c r="A2118" t="s">
        <v>78</v>
      </c>
      <c r="B2118">
        <v>4.7938999999999998</v>
      </c>
      <c r="C2118">
        <v>9.4092000000000002</v>
      </c>
      <c r="D2118">
        <v>8.1992999999999991</v>
      </c>
      <c r="E2118" t="s">
        <v>112</v>
      </c>
      <c r="F2118" t="s">
        <v>112</v>
      </c>
      <c r="G2118" t="s">
        <v>100</v>
      </c>
      <c r="H2118">
        <v>2020</v>
      </c>
      <c r="I2118">
        <v>0</v>
      </c>
      <c r="J2118">
        <v>0</v>
      </c>
      <c r="K2118">
        <v>0</v>
      </c>
      <c r="L2118">
        <v>0</v>
      </c>
      <c r="M2118" t="s">
        <v>132</v>
      </c>
    </row>
    <row r="2119" spans="1:13" x14ac:dyDescent="0.3">
      <c r="A2119" t="s">
        <v>78</v>
      </c>
      <c r="B2119">
        <v>4.7938999999999998</v>
      </c>
      <c r="C2119">
        <v>9.4092000000000002</v>
      </c>
      <c r="D2119">
        <v>8.1992999999999991</v>
      </c>
      <c r="E2119" t="s">
        <v>112</v>
      </c>
      <c r="F2119" t="s">
        <v>112</v>
      </c>
      <c r="G2119" t="s">
        <v>101</v>
      </c>
      <c r="H2119">
        <v>2020</v>
      </c>
      <c r="I2119">
        <v>1.97</v>
      </c>
      <c r="J2119">
        <v>18.536124000000001</v>
      </c>
      <c r="K2119">
        <v>9.4439829999999994</v>
      </c>
      <c r="L2119">
        <v>9.0921410000000016</v>
      </c>
      <c r="M2119" t="s">
        <v>133</v>
      </c>
    </row>
    <row r="2120" spans="1:13" x14ac:dyDescent="0.3">
      <c r="A2120" t="s">
        <v>78</v>
      </c>
      <c r="B2120">
        <v>4.7938999999999998</v>
      </c>
      <c r="C2120">
        <v>9.4092000000000002</v>
      </c>
      <c r="D2120">
        <v>8.1992999999999991</v>
      </c>
      <c r="E2120" t="s">
        <v>112</v>
      </c>
      <c r="F2120" t="s">
        <v>112</v>
      </c>
      <c r="G2120" t="s">
        <v>102</v>
      </c>
      <c r="H2120">
        <v>2020</v>
      </c>
      <c r="I2120">
        <v>0.11</v>
      </c>
      <c r="J2120">
        <v>1.035012</v>
      </c>
      <c r="K2120">
        <v>0.52732899999999994</v>
      </c>
      <c r="L2120">
        <v>0.50768300000000011</v>
      </c>
      <c r="M2120" t="s">
        <v>134</v>
      </c>
    </row>
    <row r="2121" spans="1:13" x14ac:dyDescent="0.3">
      <c r="A2121" t="s">
        <v>78</v>
      </c>
      <c r="B2121">
        <v>4.7938999999999998</v>
      </c>
      <c r="C2121">
        <v>9.4092000000000002</v>
      </c>
      <c r="D2121">
        <v>8.1992999999999991</v>
      </c>
      <c r="E2121" t="s">
        <v>112</v>
      </c>
      <c r="F2121" t="s">
        <v>112</v>
      </c>
      <c r="G2121" t="s">
        <v>103</v>
      </c>
      <c r="H2121">
        <v>2020</v>
      </c>
      <c r="I2121">
        <v>0.89</v>
      </c>
      <c r="J2121">
        <v>8.3741880000000002</v>
      </c>
      <c r="K2121">
        <v>4.2665709999999999</v>
      </c>
      <c r="L2121">
        <v>4.1076170000000003</v>
      </c>
      <c r="M2121" t="s">
        <v>135</v>
      </c>
    </row>
    <row r="2122" spans="1:13" x14ac:dyDescent="0.3">
      <c r="A2122" t="s">
        <v>78</v>
      </c>
      <c r="B2122">
        <v>4.7938999999999998</v>
      </c>
      <c r="C2122">
        <v>9.4092000000000002</v>
      </c>
      <c r="D2122">
        <v>8.1992999999999991</v>
      </c>
      <c r="E2122" t="s">
        <v>112</v>
      </c>
      <c r="F2122" t="s">
        <v>112</v>
      </c>
      <c r="G2122" t="s">
        <v>104</v>
      </c>
      <c r="H2122">
        <v>2020</v>
      </c>
      <c r="I2122">
        <v>4.83</v>
      </c>
      <c r="J2122">
        <v>45.446435999999999</v>
      </c>
      <c r="K2122">
        <v>23.154537000000001</v>
      </c>
      <c r="L2122">
        <v>22.291898999999997</v>
      </c>
      <c r="M2122" t="s">
        <v>136</v>
      </c>
    </row>
    <row r="2123" spans="1:13" x14ac:dyDescent="0.3">
      <c r="A2123" t="s">
        <v>78</v>
      </c>
      <c r="B2123">
        <v>4.7938999999999998</v>
      </c>
      <c r="C2123">
        <v>9.4092000000000002</v>
      </c>
      <c r="D2123">
        <v>8.1992999999999991</v>
      </c>
      <c r="E2123" t="s">
        <v>112</v>
      </c>
      <c r="F2123" t="s">
        <v>112</v>
      </c>
      <c r="G2123" t="s">
        <v>105</v>
      </c>
      <c r="H2123">
        <v>2020</v>
      </c>
      <c r="I2123">
        <v>0.3</v>
      </c>
      <c r="J2123">
        <v>2.8227600000000002</v>
      </c>
      <c r="K2123">
        <v>1.4381699999999999</v>
      </c>
      <c r="L2123">
        <v>1.3845900000000002</v>
      </c>
      <c r="M2123" t="s">
        <v>137</v>
      </c>
    </row>
    <row r="2124" spans="1:13" x14ac:dyDescent="0.3">
      <c r="A2124" t="s">
        <v>78</v>
      </c>
      <c r="B2124">
        <v>4.7938999999999998</v>
      </c>
      <c r="C2124">
        <v>9.4092000000000002</v>
      </c>
      <c r="D2124">
        <v>8.1992999999999991</v>
      </c>
      <c r="E2124" t="s">
        <v>112</v>
      </c>
      <c r="F2124" t="s">
        <v>112</v>
      </c>
      <c r="G2124" t="s">
        <v>106</v>
      </c>
      <c r="H2124">
        <v>2020</v>
      </c>
      <c r="I2124">
        <v>2.88</v>
      </c>
      <c r="J2124">
        <v>27.098496000000001</v>
      </c>
      <c r="K2124">
        <v>13.806431999999999</v>
      </c>
      <c r="L2124">
        <v>13.292064000000002</v>
      </c>
      <c r="M2124" t="s">
        <v>138</v>
      </c>
    </row>
    <row r="2125" spans="1:13" x14ac:dyDescent="0.3">
      <c r="A2125" t="s">
        <v>78</v>
      </c>
      <c r="B2125">
        <v>4.7938999999999998</v>
      </c>
      <c r="C2125">
        <v>9.4092000000000002</v>
      </c>
      <c r="D2125">
        <v>8.1992999999999991</v>
      </c>
      <c r="E2125" t="s">
        <v>112</v>
      </c>
      <c r="F2125" t="s">
        <v>112</v>
      </c>
      <c r="G2125" t="s">
        <v>107</v>
      </c>
      <c r="H2125">
        <v>2021</v>
      </c>
      <c r="I2125">
        <v>0</v>
      </c>
      <c r="J2125">
        <v>0</v>
      </c>
      <c r="K2125">
        <v>0</v>
      </c>
      <c r="L2125">
        <v>0</v>
      </c>
      <c r="M2125" t="s">
        <v>139</v>
      </c>
    </row>
    <row r="2126" spans="1:13" x14ac:dyDescent="0.3">
      <c r="A2126" t="s">
        <v>78</v>
      </c>
      <c r="B2126">
        <v>12.4598</v>
      </c>
      <c r="C2126">
        <v>19.2928</v>
      </c>
      <c r="D2126">
        <v>16.9572</v>
      </c>
      <c r="E2126" t="s">
        <v>16</v>
      </c>
      <c r="F2126" t="s">
        <v>16</v>
      </c>
      <c r="G2126" t="s">
        <v>98</v>
      </c>
      <c r="H2126">
        <v>2020</v>
      </c>
      <c r="I2126">
        <v>1.85</v>
      </c>
      <c r="J2126">
        <v>35.691679999999998</v>
      </c>
      <c r="K2126">
        <v>23.050630000000002</v>
      </c>
      <c r="L2126">
        <v>12.641049999999996</v>
      </c>
      <c r="M2126" t="s">
        <v>131</v>
      </c>
    </row>
    <row r="2127" spans="1:13" x14ac:dyDescent="0.3">
      <c r="A2127" t="s">
        <v>78</v>
      </c>
      <c r="B2127">
        <v>12.4598</v>
      </c>
      <c r="C2127">
        <v>19.2928</v>
      </c>
      <c r="D2127">
        <v>16.9572</v>
      </c>
      <c r="E2127" t="s">
        <v>16</v>
      </c>
      <c r="F2127" t="s">
        <v>16</v>
      </c>
      <c r="G2127" t="s">
        <v>100</v>
      </c>
      <c r="H2127">
        <v>2020</v>
      </c>
      <c r="I2127">
        <v>2.1800000000000002</v>
      </c>
      <c r="J2127">
        <v>42.058304</v>
      </c>
      <c r="K2127">
        <v>27.162364</v>
      </c>
      <c r="L2127">
        <v>14.89594</v>
      </c>
      <c r="M2127" t="s">
        <v>132</v>
      </c>
    </row>
    <row r="2128" spans="1:13" x14ac:dyDescent="0.3">
      <c r="A2128" t="s">
        <v>78</v>
      </c>
      <c r="B2128">
        <v>12.4598</v>
      </c>
      <c r="C2128">
        <v>19.2928</v>
      </c>
      <c r="D2128">
        <v>16.9572</v>
      </c>
      <c r="E2128" t="s">
        <v>16</v>
      </c>
      <c r="F2128" t="s">
        <v>16</v>
      </c>
      <c r="G2128" t="s">
        <v>101</v>
      </c>
      <c r="H2128">
        <v>2020</v>
      </c>
      <c r="I2128">
        <v>12.08</v>
      </c>
      <c r="J2128">
        <v>233.05702399999998</v>
      </c>
      <c r="K2128">
        <v>150.51438400000001</v>
      </c>
      <c r="L2128">
        <v>82.542639999999977</v>
      </c>
      <c r="M2128" t="s">
        <v>133</v>
      </c>
    </row>
    <row r="2129" spans="1:13" x14ac:dyDescent="0.3">
      <c r="A2129" t="s">
        <v>78</v>
      </c>
      <c r="B2129">
        <v>12.4598</v>
      </c>
      <c r="C2129">
        <v>19.2928</v>
      </c>
      <c r="D2129">
        <v>16.9572</v>
      </c>
      <c r="E2129" t="s">
        <v>16</v>
      </c>
      <c r="F2129" t="s">
        <v>16</v>
      </c>
      <c r="G2129" t="s">
        <v>102</v>
      </c>
      <c r="H2129">
        <v>2020</v>
      </c>
      <c r="I2129">
        <v>4.0999999999999996</v>
      </c>
      <c r="J2129">
        <v>79.10047999999999</v>
      </c>
      <c r="K2129">
        <v>51.085179999999994</v>
      </c>
      <c r="L2129">
        <v>28.015299999999996</v>
      </c>
      <c r="M2129" t="s">
        <v>134</v>
      </c>
    </row>
    <row r="2130" spans="1:13" x14ac:dyDescent="0.3">
      <c r="A2130" t="s">
        <v>78</v>
      </c>
      <c r="B2130">
        <v>12.4598</v>
      </c>
      <c r="C2130">
        <v>19.2928</v>
      </c>
      <c r="D2130">
        <v>16.9572</v>
      </c>
      <c r="E2130" t="s">
        <v>16</v>
      </c>
      <c r="F2130" t="s">
        <v>16</v>
      </c>
      <c r="G2130" t="s">
        <v>103</v>
      </c>
      <c r="H2130">
        <v>2020</v>
      </c>
      <c r="I2130">
        <v>4.16</v>
      </c>
      <c r="J2130">
        <v>80.258048000000002</v>
      </c>
      <c r="K2130">
        <v>51.832768000000002</v>
      </c>
      <c r="L2130">
        <v>28.425280000000001</v>
      </c>
      <c r="M2130" t="s">
        <v>135</v>
      </c>
    </row>
    <row r="2131" spans="1:13" x14ac:dyDescent="0.3">
      <c r="A2131" t="s">
        <v>78</v>
      </c>
      <c r="B2131">
        <v>12.4598</v>
      </c>
      <c r="C2131">
        <v>19.2928</v>
      </c>
      <c r="D2131">
        <v>16.9572</v>
      </c>
      <c r="E2131" t="s">
        <v>16</v>
      </c>
      <c r="F2131" t="s">
        <v>16</v>
      </c>
      <c r="G2131" t="s">
        <v>104</v>
      </c>
      <c r="H2131">
        <v>2020</v>
      </c>
      <c r="I2131">
        <v>0</v>
      </c>
      <c r="J2131">
        <v>0</v>
      </c>
      <c r="K2131">
        <v>0</v>
      </c>
      <c r="L2131">
        <v>0</v>
      </c>
      <c r="M2131" t="s">
        <v>136</v>
      </c>
    </row>
    <row r="2132" spans="1:13" x14ac:dyDescent="0.3">
      <c r="A2132" t="s">
        <v>78</v>
      </c>
      <c r="B2132">
        <v>12.4598</v>
      </c>
      <c r="C2132">
        <v>19.2928</v>
      </c>
      <c r="D2132">
        <v>16.9572</v>
      </c>
      <c r="E2132" t="s">
        <v>16</v>
      </c>
      <c r="F2132" t="s">
        <v>16</v>
      </c>
      <c r="G2132" t="s">
        <v>105</v>
      </c>
      <c r="H2132">
        <v>2020</v>
      </c>
      <c r="I2132">
        <v>1.56</v>
      </c>
      <c r="J2132">
        <v>30.096768000000001</v>
      </c>
      <c r="K2132">
        <v>19.437287999999999</v>
      </c>
      <c r="L2132">
        <v>10.659480000000002</v>
      </c>
      <c r="M2132" t="s">
        <v>137</v>
      </c>
    </row>
    <row r="2133" spans="1:13" x14ac:dyDescent="0.3">
      <c r="A2133" t="s">
        <v>78</v>
      </c>
      <c r="B2133">
        <v>12.4598</v>
      </c>
      <c r="C2133">
        <v>19.2928</v>
      </c>
      <c r="D2133">
        <v>16.9572</v>
      </c>
      <c r="E2133" t="s">
        <v>16</v>
      </c>
      <c r="F2133" t="s">
        <v>16</v>
      </c>
      <c r="G2133" t="s">
        <v>106</v>
      </c>
      <c r="H2133">
        <v>2020</v>
      </c>
      <c r="I2133">
        <v>2.91</v>
      </c>
      <c r="J2133">
        <v>56.142048000000003</v>
      </c>
      <c r="K2133">
        <v>36.258018</v>
      </c>
      <c r="L2133">
        <v>19.884030000000003</v>
      </c>
      <c r="M2133" t="s">
        <v>138</v>
      </c>
    </row>
    <row r="2134" spans="1:13" x14ac:dyDescent="0.3">
      <c r="A2134" t="s">
        <v>78</v>
      </c>
      <c r="B2134">
        <v>12.4598</v>
      </c>
      <c r="C2134">
        <v>19.2928</v>
      </c>
      <c r="D2134">
        <v>16.9572</v>
      </c>
      <c r="E2134" t="s">
        <v>16</v>
      </c>
      <c r="F2134" t="s">
        <v>16</v>
      </c>
      <c r="G2134" t="s">
        <v>107</v>
      </c>
      <c r="H2134">
        <v>2021</v>
      </c>
      <c r="I2134">
        <v>7.23</v>
      </c>
      <c r="J2134">
        <v>139.48694399999999</v>
      </c>
      <c r="K2134">
        <v>90.084354000000005</v>
      </c>
      <c r="L2134">
        <v>49.402589999999989</v>
      </c>
      <c r="M2134" t="s">
        <v>139</v>
      </c>
    </row>
    <row r="2135" spans="1:13" x14ac:dyDescent="0.3">
      <c r="A2135" t="s">
        <v>78</v>
      </c>
      <c r="B2135">
        <v>9.9975000000000005</v>
      </c>
      <c r="C2135">
        <v>16.017099999999999</v>
      </c>
      <c r="D2135">
        <v>16.765499999999999</v>
      </c>
      <c r="E2135" t="s">
        <v>115</v>
      </c>
      <c r="F2135" t="s">
        <v>115</v>
      </c>
      <c r="G2135" t="s">
        <v>98</v>
      </c>
      <c r="H2135">
        <v>2020</v>
      </c>
      <c r="I2135">
        <v>0.26</v>
      </c>
      <c r="J2135">
        <v>4.1644459999999999</v>
      </c>
      <c r="K2135">
        <v>2.5993500000000003</v>
      </c>
      <c r="L2135">
        <v>1.5650959999999996</v>
      </c>
      <c r="M2135" t="s">
        <v>131</v>
      </c>
    </row>
    <row r="2136" spans="1:13" x14ac:dyDescent="0.3">
      <c r="A2136" t="s">
        <v>78</v>
      </c>
      <c r="B2136">
        <v>9.9975000000000005</v>
      </c>
      <c r="C2136">
        <v>16.017099999999999</v>
      </c>
      <c r="D2136">
        <v>16.765499999999999</v>
      </c>
      <c r="E2136" t="s">
        <v>115</v>
      </c>
      <c r="F2136" t="s">
        <v>115</v>
      </c>
      <c r="G2136" t="s">
        <v>100</v>
      </c>
      <c r="H2136">
        <v>2020</v>
      </c>
      <c r="I2136">
        <v>0.16</v>
      </c>
      <c r="J2136">
        <v>2.5627360000000001</v>
      </c>
      <c r="K2136">
        <v>1.5996000000000001</v>
      </c>
      <c r="L2136">
        <v>0.96313599999999999</v>
      </c>
      <c r="M2136" t="s">
        <v>132</v>
      </c>
    </row>
    <row r="2137" spans="1:13" x14ac:dyDescent="0.3">
      <c r="A2137" t="s">
        <v>78</v>
      </c>
      <c r="B2137">
        <v>9.9975000000000005</v>
      </c>
      <c r="C2137">
        <v>16.017099999999999</v>
      </c>
      <c r="D2137">
        <v>16.765499999999999</v>
      </c>
      <c r="E2137" t="s">
        <v>115</v>
      </c>
      <c r="F2137" t="s">
        <v>115</v>
      </c>
      <c r="G2137" t="s">
        <v>101</v>
      </c>
      <c r="H2137">
        <v>2020</v>
      </c>
      <c r="I2137">
        <v>1.31</v>
      </c>
      <c r="J2137">
        <v>20.982400999999999</v>
      </c>
      <c r="K2137">
        <v>13.096725000000001</v>
      </c>
      <c r="L2137">
        <v>7.8856759999999984</v>
      </c>
      <c r="M2137" t="s">
        <v>133</v>
      </c>
    </row>
    <row r="2138" spans="1:13" x14ac:dyDescent="0.3">
      <c r="A2138" t="s">
        <v>78</v>
      </c>
      <c r="B2138">
        <v>9.9975000000000005</v>
      </c>
      <c r="C2138">
        <v>16.017099999999999</v>
      </c>
      <c r="D2138">
        <v>16.765499999999999</v>
      </c>
      <c r="E2138" t="s">
        <v>115</v>
      </c>
      <c r="F2138" t="s">
        <v>115</v>
      </c>
      <c r="G2138" t="s">
        <v>102</v>
      </c>
      <c r="H2138">
        <v>2020</v>
      </c>
      <c r="I2138">
        <v>0.7</v>
      </c>
      <c r="J2138">
        <v>11.211969999999999</v>
      </c>
      <c r="K2138">
        <v>6.9982499999999996</v>
      </c>
      <c r="L2138">
        <v>4.2137199999999995</v>
      </c>
      <c r="M2138" t="s">
        <v>134</v>
      </c>
    </row>
    <row r="2139" spans="1:13" x14ac:dyDescent="0.3">
      <c r="A2139" t="s">
        <v>78</v>
      </c>
      <c r="B2139">
        <v>9.9975000000000005</v>
      </c>
      <c r="C2139">
        <v>16.017099999999999</v>
      </c>
      <c r="D2139">
        <v>16.765499999999999</v>
      </c>
      <c r="E2139" t="s">
        <v>115</v>
      </c>
      <c r="F2139" t="s">
        <v>115</v>
      </c>
      <c r="G2139" t="s">
        <v>103</v>
      </c>
      <c r="H2139">
        <v>2020</v>
      </c>
      <c r="I2139">
        <v>5.8</v>
      </c>
      <c r="J2139">
        <v>92.899179999999987</v>
      </c>
      <c r="K2139">
        <v>57.985500000000002</v>
      </c>
      <c r="L2139">
        <v>34.913679999999985</v>
      </c>
      <c r="M2139" t="s">
        <v>135</v>
      </c>
    </row>
    <row r="2140" spans="1:13" x14ac:dyDescent="0.3">
      <c r="A2140" t="s">
        <v>78</v>
      </c>
      <c r="B2140">
        <v>9.9975000000000005</v>
      </c>
      <c r="C2140">
        <v>16.017099999999999</v>
      </c>
      <c r="D2140">
        <v>16.765499999999999</v>
      </c>
      <c r="E2140" t="s">
        <v>115</v>
      </c>
      <c r="F2140" t="s">
        <v>115</v>
      </c>
      <c r="G2140" t="s">
        <v>104</v>
      </c>
      <c r="H2140">
        <v>2020</v>
      </c>
      <c r="I2140">
        <v>0</v>
      </c>
      <c r="J2140">
        <v>0</v>
      </c>
      <c r="K2140">
        <v>0</v>
      </c>
      <c r="L2140">
        <v>0</v>
      </c>
      <c r="M2140" t="s">
        <v>136</v>
      </c>
    </row>
    <row r="2141" spans="1:13" x14ac:dyDescent="0.3">
      <c r="A2141" t="s">
        <v>78</v>
      </c>
      <c r="B2141">
        <v>9.9975000000000005</v>
      </c>
      <c r="C2141">
        <v>16.017099999999999</v>
      </c>
      <c r="D2141">
        <v>16.765499999999999</v>
      </c>
      <c r="E2141" t="s">
        <v>115</v>
      </c>
      <c r="F2141" t="s">
        <v>115</v>
      </c>
      <c r="G2141" t="s">
        <v>105</v>
      </c>
      <c r="H2141">
        <v>2020</v>
      </c>
      <c r="I2141">
        <v>0.35</v>
      </c>
      <c r="J2141">
        <v>5.6059849999999996</v>
      </c>
      <c r="K2141">
        <v>3.4991249999999998</v>
      </c>
      <c r="L2141">
        <v>2.1068599999999997</v>
      </c>
      <c r="M2141" t="s">
        <v>137</v>
      </c>
    </row>
    <row r="2142" spans="1:13" x14ac:dyDescent="0.3">
      <c r="A2142" t="s">
        <v>78</v>
      </c>
      <c r="B2142">
        <v>9.9975000000000005</v>
      </c>
      <c r="C2142">
        <v>16.017099999999999</v>
      </c>
      <c r="D2142">
        <v>16.765499999999999</v>
      </c>
      <c r="E2142" t="s">
        <v>115</v>
      </c>
      <c r="F2142" t="s">
        <v>115</v>
      </c>
      <c r="G2142" t="s">
        <v>106</v>
      </c>
      <c r="H2142">
        <v>2020</v>
      </c>
      <c r="I2142">
        <v>0.76</v>
      </c>
      <c r="J2142">
        <v>12.172995999999999</v>
      </c>
      <c r="K2142">
        <v>7.5981000000000005</v>
      </c>
      <c r="L2142">
        <v>4.574895999999999</v>
      </c>
      <c r="M2142" t="s">
        <v>138</v>
      </c>
    </row>
    <row r="2143" spans="1:13" x14ac:dyDescent="0.3">
      <c r="A2143" t="s">
        <v>78</v>
      </c>
      <c r="B2143">
        <v>9.9975000000000005</v>
      </c>
      <c r="C2143">
        <v>16.017099999999999</v>
      </c>
      <c r="D2143">
        <v>16.765499999999999</v>
      </c>
      <c r="E2143" t="s">
        <v>115</v>
      </c>
      <c r="F2143" t="s">
        <v>115</v>
      </c>
      <c r="G2143" t="s">
        <v>107</v>
      </c>
      <c r="H2143">
        <v>2021</v>
      </c>
      <c r="I2143">
        <v>0.62</v>
      </c>
      <c r="J2143">
        <v>9.9306019999999986</v>
      </c>
      <c r="K2143">
        <v>6.1984500000000002</v>
      </c>
      <c r="L2143">
        <v>3.7321519999999984</v>
      </c>
      <c r="M2143" t="s">
        <v>139</v>
      </c>
    </row>
    <row r="2144" spans="1:13" x14ac:dyDescent="0.3">
      <c r="A2144" t="s">
        <v>78</v>
      </c>
      <c r="B2144">
        <v>11.585800000000001</v>
      </c>
      <c r="C2144">
        <v>21.809000000000001</v>
      </c>
      <c r="D2144">
        <v>27.0245</v>
      </c>
      <c r="E2144" t="s">
        <v>15</v>
      </c>
      <c r="F2144" t="s">
        <v>15</v>
      </c>
      <c r="G2144" t="s">
        <v>98</v>
      </c>
      <c r="H2144">
        <v>2020</v>
      </c>
      <c r="I2144">
        <v>0.73</v>
      </c>
      <c r="J2144">
        <v>15.92057</v>
      </c>
      <c r="K2144">
        <v>8.4576340000000005</v>
      </c>
      <c r="L2144">
        <v>7.4629359999999991</v>
      </c>
      <c r="M2144" t="s">
        <v>131</v>
      </c>
    </row>
    <row r="2145" spans="1:13" x14ac:dyDescent="0.3">
      <c r="A2145" t="s">
        <v>78</v>
      </c>
      <c r="B2145">
        <v>11.585800000000001</v>
      </c>
      <c r="C2145">
        <v>21.809000000000001</v>
      </c>
      <c r="D2145">
        <v>27.0245</v>
      </c>
      <c r="E2145" t="s">
        <v>15</v>
      </c>
      <c r="F2145" t="s">
        <v>15</v>
      </c>
      <c r="G2145" t="s">
        <v>100</v>
      </c>
      <c r="H2145">
        <v>2020</v>
      </c>
      <c r="I2145">
        <v>8.0299999999999994</v>
      </c>
      <c r="J2145">
        <v>175.12627000000001</v>
      </c>
      <c r="K2145">
        <v>93.033974000000001</v>
      </c>
      <c r="L2145">
        <v>82.092296000000005</v>
      </c>
      <c r="M2145" t="s">
        <v>132</v>
      </c>
    </row>
    <row r="2146" spans="1:13" x14ac:dyDescent="0.3">
      <c r="A2146" t="s">
        <v>78</v>
      </c>
      <c r="B2146">
        <v>11.585800000000001</v>
      </c>
      <c r="C2146">
        <v>21.809000000000001</v>
      </c>
      <c r="D2146">
        <v>27.0245</v>
      </c>
      <c r="E2146" t="s">
        <v>15</v>
      </c>
      <c r="F2146" t="s">
        <v>15</v>
      </c>
      <c r="G2146" t="s">
        <v>101</v>
      </c>
      <c r="H2146">
        <v>2020</v>
      </c>
      <c r="I2146">
        <v>0</v>
      </c>
      <c r="J2146">
        <v>0</v>
      </c>
      <c r="K2146">
        <v>0</v>
      </c>
      <c r="L2146">
        <v>0</v>
      </c>
      <c r="M2146" t="s">
        <v>133</v>
      </c>
    </row>
    <row r="2147" spans="1:13" x14ac:dyDescent="0.3">
      <c r="A2147" t="s">
        <v>78</v>
      </c>
      <c r="B2147">
        <v>11.585800000000001</v>
      </c>
      <c r="C2147">
        <v>21.809000000000001</v>
      </c>
      <c r="D2147">
        <v>27.0245</v>
      </c>
      <c r="E2147" t="s">
        <v>15</v>
      </c>
      <c r="F2147" t="s">
        <v>15</v>
      </c>
      <c r="G2147" t="s">
        <v>102</v>
      </c>
      <c r="H2147">
        <v>2020</v>
      </c>
      <c r="I2147">
        <v>0.93</v>
      </c>
      <c r="J2147">
        <v>20.282370000000004</v>
      </c>
      <c r="K2147">
        <v>10.774794000000002</v>
      </c>
      <c r="L2147">
        <v>9.507576000000002</v>
      </c>
      <c r="M2147" t="s">
        <v>134</v>
      </c>
    </row>
    <row r="2148" spans="1:13" x14ac:dyDescent="0.3">
      <c r="A2148" t="s">
        <v>78</v>
      </c>
      <c r="B2148">
        <v>11.585800000000001</v>
      </c>
      <c r="C2148">
        <v>21.809000000000001</v>
      </c>
      <c r="D2148">
        <v>27.0245</v>
      </c>
      <c r="E2148" t="s">
        <v>15</v>
      </c>
      <c r="F2148" t="s">
        <v>15</v>
      </c>
      <c r="G2148" t="s">
        <v>103</v>
      </c>
      <c r="H2148">
        <v>2020</v>
      </c>
      <c r="I2148">
        <v>0.03</v>
      </c>
      <c r="J2148">
        <v>0.65427000000000002</v>
      </c>
      <c r="K2148">
        <v>0.34757399999999999</v>
      </c>
      <c r="L2148">
        <v>0.30669600000000002</v>
      </c>
      <c r="M2148" t="s">
        <v>135</v>
      </c>
    </row>
    <row r="2149" spans="1:13" x14ac:dyDescent="0.3">
      <c r="A2149" t="s">
        <v>78</v>
      </c>
      <c r="B2149">
        <v>11.585800000000001</v>
      </c>
      <c r="C2149">
        <v>21.809000000000001</v>
      </c>
      <c r="D2149">
        <v>27.0245</v>
      </c>
      <c r="E2149" t="s">
        <v>15</v>
      </c>
      <c r="F2149" t="s">
        <v>15</v>
      </c>
      <c r="G2149" t="s">
        <v>104</v>
      </c>
      <c r="H2149">
        <v>2020</v>
      </c>
      <c r="I2149">
        <v>0</v>
      </c>
      <c r="J2149">
        <v>0</v>
      </c>
      <c r="K2149">
        <v>0</v>
      </c>
      <c r="L2149">
        <v>0</v>
      </c>
      <c r="M2149" t="s">
        <v>136</v>
      </c>
    </row>
    <row r="2150" spans="1:13" x14ac:dyDescent="0.3">
      <c r="A2150" t="s">
        <v>78</v>
      </c>
      <c r="B2150">
        <v>11.585800000000001</v>
      </c>
      <c r="C2150">
        <v>21.809000000000001</v>
      </c>
      <c r="D2150">
        <v>27.0245</v>
      </c>
      <c r="E2150" t="s">
        <v>15</v>
      </c>
      <c r="F2150" t="s">
        <v>15</v>
      </c>
      <c r="G2150" t="s">
        <v>105</v>
      </c>
      <c r="H2150">
        <v>2020</v>
      </c>
      <c r="I2150">
        <v>1.42</v>
      </c>
      <c r="J2150">
        <v>30.968779999999999</v>
      </c>
      <c r="K2150">
        <v>16.451836</v>
      </c>
      <c r="L2150">
        <v>14.516943999999999</v>
      </c>
      <c r="M2150" t="s">
        <v>137</v>
      </c>
    </row>
    <row r="2151" spans="1:13" x14ac:dyDescent="0.3">
      <c r="A2151" t="s">
        <v>78</v>
      </c>
      <c r="B2151">
        <v>11.585800000000001</v>
      </c>
      <c r="C2151">
        <v>21.809000000000001</v>
      </c>
      <c r="D2151">
        <v>27.0245</v>
      </c>
      <c r="E2151" t="s">
        <v>15</v>
      </c>
      <c r="F2151" t="s">
        <v>15</v>
      </c>
      <c r="G2151" t="s">
        <v>106</v>
      </c>
      <c r="H2151">
        <v>2020</v>
      </c>
      <c r="I2151">
        <v>0.18</v>
      </c>
      <c r="J2151">
        <v>3.9256199999999999</v>
      </c>
      <c r="K2151">
        <v>2.0854439999999999</v>
      </c>
      <c r="L2151">
        <v>1.840176</v>
      </c>
      <c r="M2151" t="s">
        <v>138</v>
      </c>
    </row>
    <row r="2152" spans="1:13" x14ac:dyDescent="0.3">
      <c r="A2152" t="s">
        <v>78</v>
      </c>
      <c r="B2152">
        <v>11.585800000000001</v>
      </c>
      <c r="C2152">
        <v>21.809000000000001</v>
      </c>
      <c r="D2152">
        <v>27.0245</v>
      </c>
      <c r="E2152" t="s">
        <v>15</v>
      </c>
      <c r="F2152" t="s">
        <v>15</v>
      </c>
      <c r="G2152" t="s">
        <v>107</v>
      </c>
      <c r="H2152">
        <v>2021</v>
      </c>
      <c r="I2152">
        <v>0</v>
      </c>
      <c r="J2152">
        <v>0</v>
      </c>
      <c r="K2152">
        <v>0</v>
      </c>
      <c r="L2152">
        <v>0</v>
      </c>
      <c r="M2152" t="s">
        <v>139</v>
      </c>
    </row>
    <row r="2153" spans="1:13" x14ac:dyDescent="0.3">
      <c r="A2153" t="s">
        <v>78</v>
      </c>
      <c r="B2153">
        <v>12.8523</v>
      </c>
      <c r="C2153">
        <v>15.5252</v>
      </c>
      <c r="D2153">
        <v>19.015999999999998</v>
      </c>
      <c r="E2153" t="s">
        <v>116</v>
      </c>
      <c r="F2153" t="s">
        <v>116</v>
      </c>
      <c r="G2153" t="s">
        <v>98</v>
      </c>
      <c r="H2153">
        <v>2020</v>
      </c>
      <c r="I2153">
        <v>0</v>
      </c>
      <c r="J2153">
        <v>0</v>
      </c>
      <c r="K2153">
        <v>0</v>
      </c>
      <c r="L2153">
        <v>0</v>
      </c>
      <c r="M2153" t="s">
        <v>131</v>
      </c>
    </row>
    <row r="2154" spans="1:13" x14ac:dyDescent="0.3">
      <c r="A2154" t="s">
        <v>78</v>
      </c>
      <c r="B2154">
        <v>12.8523</v>
      </c>
      <c r="C2154">
        <v>15.5252</v>
      </c>
      <c r="D2154">
        <v>19.015999999999998</v>
      </c>
      <c r="E2154" t="s">
        <v>116</v>
      </c>
      <c r="F2154" t="s">
        <v>116</v>
      </c>
      <c r="G2154" t="s">
        <v>100</v>
      </c>
      <c r="H2154">
        <v>2020</v>
      </c>
      <c r="I2154">
        <v>0.41</v>
      </c>
      <c r="J2154">
        <v>6.3653319999999995</v>
      </c>
      <c r="K2154">
        <v>5.2694429999999999</v>
      </c>
      <c r="L2154">
        <v>1.0958889999999997</v>
      </c>
      <c r="M2154" t="s">
        <v>132</v>
      </c>
    </row>
    <row r="2155" spans="1:13" x14ac:dyDescent="0.3">
      <c r="A2155" t="s">
        <v>78</v>
      </c>
      <c r="B2155">
        <v>12.8523</v>
      </c>
      <c r="C2155">
        <v>15.5252</v>
      </c>
      <c r="D2155">
        <v>19.015999999999998</v>
      </c>
      <c r="E2155" t="s">
        <v>116</v>
      </c>
      <c r="F2155" t="s">
        <v>116</v>
      </c>
      <c r="G2155" t="s">
        <v>101</v>
      </c>
      <c r="H2155">
        <v>2020</v>
      </c>
      <c r="I2155">
        <v>0</v>
      </c>
      <c r="J2155">
        <v>0</v>
      </c>
      <c r="K2155">
        <v>0</v>
      </c>
      <c r="L2155">
        <v>0</v>
      </c>
      <c r="M2155" t="s">
        <v>133</v>
      </c>
    </row>
    <row r="2156" spans="1:13" x14ac:dyDescent="0.3">
      <c r="A2156" t="s">
        <v>78</v>
      </c>
      <c r="B2156">
        <v>12.8523</v>
      </c>
      <c r="C2156">
        <v>15.5252</v>
      </c>
      <c r="D2156">
        <v>19.015999999999998</v>
      </c>
      <c r="E2156" t="s">
        <v>116</v>
      </c>
      <c r="F2156" t="s">
        <v>116</v>
      </c>
      <c r="G2156" t="s">
        <v>102</v>
      </c>
      <c r="H2156">
        <v>2020</v>
      </c>
      <c r="I2156">
        <v>0.89</v>
      </c>
      <c r="J2156">
        <v>13.817428</v>
      </c>
      <c r="K2156">
        <v>11.438547</v>
      </c>
      <c r="L2156">
        <v>2.3788809999999998</v>
      </c>
      <c r="M2156" t="s">
        <v>134</v>
      </c>
    </row>
    <row r="2157" spans="1:13" x14ac:dyDescent="0.3">
      <c r="A2157" t="s">
        <v>78</v>
      </c>
      <c r="B2157">
        <v>12.8523</v>
      </c>
      <c r="C2157">
        <v>15.5252</v>
      </c>
      <c r="D2157">
        <v>19.015999999999998</v>
      </c>
      <c r="E2157" t="s">
        <v>116</v>
      </c>
      <c r="F2157" t="s">
        <v>116</v>
      </c>
      <c r="G2157" t="s">
        <v>103</v>
      </c>
      <c r="H2157">
        <v>2020</v>
      </c>
      <c r="I2157">
        <v>8.67</v>
      </c>
      <c r="J2157">
        <v>134.60348400000001</v>
      </c>
      <c r="K2157">
        <v>111.429441</v>
      </c>
      <c r="L2157">
        <v>23.174043000000012</v>
      </c>
      <c r="M2157" t="s">
        <v>135</v>
      </c>
    </row>
    <row r="2158" spans="1:13" x14ac:dyDescent="0.3">
      <c r="A2158" t="s">
        <v>78</v>
      </c>
      <c r="B2158">
        <v>12.8523</v>
      </c>
      <c r="C2158">
        <v>15.5252</v>
      </c>
      <c r="D2158">
        <v>19.015999999999998</v>
      </c>
      <c r="E2158" t="s">
        <v>116</v>
      </c>
      <c r="F2158" t="s">
        <v>116</v>
      </c>
      <c r="G2158" t="s">
        <v>104</v>
      </c>
      <c r="H2158">
        <v>2020</v>
      </c>
      <c r="I2158">
        <v>2.99</v>
      </c>
      <c r="J2158">
        <v>46.420348000000004</v>
      </c>
      <c r="K2158">
        <v>38.428377000000005</v>
      </c>
      <c r="L2158">
        <v>7.9919709999999995</v>
      </c>
      <c r="M2158" t="s">
        <v>136</v>
      </c>
    </row>
    <row r="2159" spans="1:13" x14ac:dyDescent="0.3">
      <c r="A2159" t="s">
        <v>78</v>
      </c>
      <c r="B2159">
        <v>12.8523</v>
      </c>
      <c r="C2159">
        <v>15.5252</v>
      </c>
      <c r="D2159">
        <v>19.015999999999998</v>
      </c>
      <c r="E2159" t="s">
        <v>116</v>
      </c>
      <c r="F2159" t="s">
        <v>116</v>
      </c>
      <c r="G2159" t="s">
        <v>105</v>
      </c>
      <c r="H2159">
        <v>2020</v>
      </c>
      <c r="I2159">
        <v>0.3</v>
      </c>
      <c r="J2159">
        <v>4.6575600000000001</v>
      </c>
      <c r="K2159">
        <v>3.8556899999999996</v>
      </c>
      <c r="L2159">
        <v>0.80187000000000053</v>
      </c>
      <c r="M2159" t="s">
        <v>137</v>
      </c>
    </row>
    <row r="2160" spans="1:13" x14ac:dyDescent="0.3">
      <c r="A2160" t="s">
        <v>78</v>
      </c>
      <c r="B2160">
        <v>12.8523</v>
      </c>
      <c r="C2160">
        <v>15.5252</v>
      </c>
      <c r="D2160">
        <v>19.015999999999998</v>
      </c>
      <c r="E2160" t="s">
        <v>116</v>
      </c>
      <c r="F2160" t="s">
        <v>116</v>
      </c>
      <c r="G2160" t="s">
        <v>106</v>
      </c>
      <c r="H2160">
        <v>2020</v>
      </c>
      <c r="I2160">
        <v>4.97</v>
      </c>
      <c r="J2160">
        <v>77.160243999999992</v>
      </c>
      <c r="K2160">
        <v>63.875930999999994</v>
      </c>
      <c r="L2160">
        <v>13.284312999999997</v>
      </c>
      <c r="M2160" t="s">
        <v>138</v>
      </c>
    </row>
    <row r="2161" spans="1:13" x14ac:dyDescent="0.3">
      <c r="A2161" t="s">
        <v>78</v>
      </c>
      <c r="B2161">
        <v>12.8523</v>
      </c>
      <c r="C2161">
        <v>15.5252</v>
      </c>
      <c r="D2161">
        <v>19.015999999999998</v>
      </c>
      <c r="E2161" t="s">
        <v>116</v>
      </c>
      <c r="F2161" t="s">
        <v>116</v>
      </c>
      <c r="G2161" t="s">
        <v>107</v>
      </c>
      <c r="H2161">
        <v>2021</v>
      </c>
      <c r="I2161">
        <v>6.42</v>
      </c>
      <c r="J2161">
        <v>99.671784000000002</v>
      </c>
      <c r="K2161">
        <v>82.511765999999994</v>
      </c>
      <c r="L2161">
        <v>17.160018000000008</v>
      </c>
      <c r="M2161" t="s">
        <v>139</v>
      </c>
    </row>
    <row r="2162" spans="1:13" x14ac:dyDescent="0.3">
      <c r="A2162" t="s">
        <v>79</v>
      </c>
      <c r="B2162">
        <v>11.6523</v>
      </c>
      <c r="C2162">
        <v>19.4132</v>
      </c>
      <c r="D2162">
        <v>0</v>
      </c>
      <c r="E2162" t="s">
        <v>116</v>
      </c>
      <c r="F2162" t="s">
        <v>116</v>
      </c>
      <c r="G2162" t="s">
        <v>98</v>
      </c>
      <c r="H2162">
        <v>2020</v>
      </c>
      <c r="I2162">
        <v>4.53</v>
      </c>
      <c r="J2162">
        <v>87.941796000000011</v>
      </c>
      <c r="K2162">
        <v>52.784919000000002</v>
      </c>
      <c r="L2162">
        <v>35.156877000000009</v>
      </c>
      <c r="M2162" t="s">
        <v>131</v>
      </c>
    </row>
    <row r="2163" spans="1:13" x14ac:dyDescent="0.3">
      <c r="A2163" t="s">
        <v>79</v>
      </c>
      <c r="B2163">
        <v>11.6523</v>
      </c>
      <c r="C2163">
        <v>19.4132</v>
      </c>
      <c r="D2163">
        <v>0</v>
      </c>
      <c r="E2163" t="s">
        <v>116</v>
      </c>
      <c r="F2163" t="s">
        <v>116</v>
      </c>
      <c r="G2163" t="s">
        <v>100</v>
      </c>
      <c r="H2163">
        <v>2020</v>
      </c>
      <c r="I2163">
        <v>1.96</v>
      </c>
      <c r="J2163">
        <v>38.049872000000001</v>
      </c>
      <c r="K2163">
        <v>22.838508000000001</v>
      </c>
      <c r="L2163">
        <v>15.211364</v>
      </c>
      <c r="M2163" t="s">
        <v>132</v>
      </c>
    </row>
    <row r="2164" spans="1:13" x14ac:dyDescent="0.3">
      <c r="A2164" t="s">
        <v>79</v>
      </c>
      <c r="B2164">
        <v>11.6523</v>
      </c>
      <c r="C2164">
        <v>19.4132</v>
      </c>
      <c r="D2164">
        <v>0</v>
      </c>
      <c r="E2164" t="s">
        <v>116</v>
      </c>
      <c r="F2164" t="s">
        <v>116</v>
      </c>
      <c r="G2164" t="s">
        <v>101</v>
      </c>
      <c r="H2164">
        <v>2020</v>
      </c>
      <c r="I2164">
        <v>17.350000000000001</v>
      </c>
      <c r="J2164">
        <v>336.81902000000002</v>
      </c>
      <c r="K2164">
        <v>202.16740500000003</v>
      </c>
      <c r="L2164">
        <v>134.65161499999999</v>
      </c>
      <c r="M2164" t="s">
        <v>133</v>
      </c>
    </row>
    <row r="2165" spans="1:13" x14ac:dyDescent="0.3">
      <c r="A2165" t="s">
        <v>79</v>
      </c>
      <c r="B2165">
        <v>11.6523</v>
      </c>
      <c r="C2165">
        <v>19.4132</v>
      </c>
      <c r="D2165">
        <v>0</v>
      </c>
      <c r="E2165" t="s">
        <v>116</v>
      </c>
      <c r="F2165" t="s">
        <v>116</v>
      </c>
      <c r="G2165" t="s">
        <v>102</v>
      </c>
      <c r="H2165">
        <v>2020</v>
      </c>
      <c r="I2165">
        <v>9.31</v>
      </c>
      <c r="J2165">
        <v>180.73689200000001</v>
      </c>
      <c r="K2165">
        <v>108.48291300000001</v>
      </c>
      <c r="L2165">
        <v>72.253979000000001</v>
      </c>
      <c r="M2165" t="s">
        <v>134</v>
      </c>
    </row>
    <row r="2166" spans="1:13" x14ac:dyDescent="0.3">
      <c r="A2166" t="s">
        <v>79</v>
      </c>
      <c r="B2166">
        <v>11.6523</v>
      </c>
      <c r="C2166">
        <v>19.4132</v>
      </c>
      <c r="D2166">
        <v>0</v>
      </c>
      <c r="E2166" t="s">
        <v>116</v>
      </c>
      <c r="F2166" t="s">
        <v>116</v>
      </c>
      <c r="G2166" t="s">
        <v>103</v>
      </c>
      <c r="H2166">
        <v>2020</v>
      </c>
      <c r="I2166">
        <v>3.22</v>
      </c>
      <c r="J2166">
        <v>62.510504000000005</v>
      </c>
      <c r="K2166">
        <v>37.520406000000001</v>
      </c>
      <c r="L2166">
        <v>24.990098000000003</v>
      </c>
      <c r="M2166" t="s">
        <v>135</v>
      </c>
    </row>
    <row r="2167" spans="1:13" x14ac:dyDescent="0.3">
      <c r="A2167" t="s">
        <v>79</v>
      </c>
      <c r="B2167">
        <v>11.6523</v>
      </c>
      <c r="C2167">
        <v>19.4132</v>
      </c>
      <c r="D2167">
        <v>0</v>
      </c>
      <c r="E2167" t="s">
        <v>116</v>
      </c>
      <c r="F2167" t="s">
        <v>116</v>
      </c>
      <c r="G2167" t="s">
        <v>104</v>
      </c>
      <c r="H2167">
        <v>2020</v>
      </c>
      <c r="I2167">
        <v>0.41</v>
      </c>
      <c r="J2167">
        <v>7.9594119999999995</v>
      </c>
      <c r="K2167">
        <v>4.7774429999999999</v>
      </c>
      <c r="L2167">
        <v>3.1819689999999996</v>
      </c>
      <c r="M2167" t="s">
        <v>136</v>
      </c>
    </row>
    <row r="2168" spans="1:13" x14ac:dyDescent="0.3">
      <c r="A2168" t="s">
        <v>79</v>
      </c>
      <c r="B2168">
        <v>11.6523</v>
      </c>
      <c r="C2168">
        <v>19.4132</v>
      </c>
      <c r="D2168">
        <v>0</v>
      </c>
      <c r="E2168" t="s">
        <v>116</v>
      </c>
      <c r="F2168" t="s">
        <v>116</v>
      </c>
      <c r="G2168" t="s">
        <v>105</v>
      </c>
      <c r="H2168">
        <v>2020</v>
      </c>
      <c r="I2168">
        <v>0</v>
      </c>
      <c r="J2168">
        <v>0</v>
      </c>
      <c r="K2168">
        <v>0</v>
      </c>
      <c r="L2168">
        <v>0</v>
      </c>
      <c r="M2168" t="s">
        <v>137</v>
      </c>
    </row>
    <row r="2169" spans="1:13" x14ac:dyDescent="0.3">
      <c r="A2169" t="s">
        <v>79</v>
      </c>
      <c r="B2169">
        <v>11.6523</v>
      </c>
      <c r="C2169">
        <v>19.4132</v>
      </c>
      <c r="D2169">
        <v>0</v>
      </c>
      <c r="E2169" t="s">
        <v>116</v>
      </c>
      <c r="F2169" t="s">
        <v>116</v>
      </c>
      <c r="G2169" t="s">
        <v>106</v>
      </c>
      <c r="H2169">
        <v>2020</v>
      </c>
      <c r="I2169">
        <v>0</v>
      </c>
      <c r="J2169">
        <v>0</v>
      </c>
      <c r="K2169">
        <v>0</v>
      </c>
      <c r="L2169">
        <v>0</v>
      </c>
      <c r="M2169" t="s">
        <v>138</v>
      </c>
    </row>
    <row r="2170" spans="1:13" x14ac:dyDescent="0.3">
      <c r="A2170" t="s">
        <v>79</v>
      </c>
      <c r="B2170">
        <v>11.6523</v>
      </c>
      <c r="C2170">
        <v>19.4132</v>
      </c>
      <c r="D2170">
        <v>0</v>
      </c>
      <c r="E2170" t="s">
        <v>116</v>
      </c>
      <c r="F2170" t="s">
        <v>116</v>
      </c>
      <c r="G2170" t="s">
        <v>107</v>
      </c>
      <c r="H2170">
        <v>2021</v>
      </c>
      <c r="I2170">
        <v>6.83</v>
      </c>
      <c r="J2170">
        <v>132.59215599999999</v>
      </c>
      <c r="K2170">
        <v>79.585209000000006</v>
      </c>
      <c r="L2170">
        <v>53.006946999999982</v>
      </c>
      <c r="M2170" t="s">
        <v>139</v>
      </c>
    </row>
    <row r="2171" spans="1:13" x14ac:dyDescent="0.3">
      <c r="A2171" t="s">
        <v>79</v>
      </c>
      <c r="B2171">
        <v>9.1821999999999999</v>
      </c>
      <c r="C2171">
        <v>15.6465</v>
      </c>
      <c r="D2171">
        <v>18.590699999999998</v>
      </c>
      <c r="E2171" t="s">
        <v>112</v>
      </c>
      <c r="F2171" t="s">
        <v>112</v>
      </c>
      <c r="G2171" t="s">
        <v>98</v>
      </c>
      <c r="H2171">
        <v>2020</v>
      </c>
      <c r="I2171">
        <v>2.23</v>
      </c>
      <c r="J2171">
        <v>34.891694999999999</v>
      </c>
      <c r="K2171">
        <v>20.476306000000001</v>
      </c>
      <c r="L2171">
        <v>14.415388999999998</v>
      </c>
      <c r="M2171" t="s">
        <v>131</v>
      </c>
    </row>
    <row r="2172" spans="1:13" x14ac:dyDescent="0.3">
      <c r="A2172" t="s">
        <v>79</v>
      </c>
      <c r="B2172">
        <v>9.1821999999999999</v>
      </c>
      <c r="C2172">
        <v>15.6465</v>
      </c>
      <c r="D2172">
        <v>18.590699999999998</v>
      </c>
      <c r="E2172" t="s">
        <v>112</v>
      </c>
      <c r="F2172" t="s">
        <v>112</v>
      </c>
      <c r="G2172" t="s">
        <v>100</v>
      </c>
      <c r="H2172">
        <v>2020</v>
      </c>
      <c r="I2172">
        <v>1.79</v>
      </c>
      <c r="J2172">
        <v>28.007235000000001</v>
      </c>
      <c r="K2172">
        <v>16.436138</v>
      </c>
      <c r="L2172">
        <v>11.571097000000002</v>
      </c>
      <c r="M2172" t="s">
        <v>132</v>
      </c>
    </row>
    <row r="2173" spans="1:13" x14ac:dyDescent="0.3">
      <c r="A2173" t="s">
        <v>79</v>
      </c>
      <c r="B2173">
        <v>9.1821999999999999</v>
      </c>
      <c r="C2173">
        <v>15.6465</v>
      </c>
      <c r="D2173">
        <v>18.590699999999998</v>
      </c>
      <c r="E2173" t="s">
        <v>112</v>
      </c>
      <c r="F2173" t="s">
        <v>112</v>
      </c>
      <c r="G2173" t="s">
        <v>101</v>
      </c>
      <c r="H2173">
        <v>2020</v>
      </c>
      <c r="I2173">
        <v>1.24</v>
      </c>
      <c r="J2173">
        <v>19.40166</v>
      </c>
      <c r="K2173">
        <v>11.385928</v>
      </c>
      <c r="L2173">
        <v>8.0157319999999999</v>
      </c>
      <c r="M2173" t="s">
        <v>133</v>
      </c>
    </row>
    <row r="2174" spans="1:13" x14ac:dyDescent="0.3">
      <c r="A2174" t="s">
        <v>79</v>
      </c>
      <c r="B2174">
        <v>9.1821999999999999</v>
      </c>
      <c r="C2174">
        <v>15.6465</v>
      </c>
      <c r="D2174">
        <v>18.590699999999998</v>
      </c>
      <c r="E2174" t="s">
        <v>112</v>
      </c>
      <c r="F2174" t="s">
        <v>112</v>
      </c>
      <c r="G2174" t="s">
        <v>102</v>
      </c>
      <c r="H2174">
        <v>2020</v>
      </c>
      <c r="I2174">
        <v>0.89</v>
      </c>
      <c r="J2174">
        <v>13.925385</v>
      </c>
      <c r="K2174">
        <v>8.1721579999999996</v>
      </c>
      <c r="L2174">
        <v>5.7532270000000008</v>
      </c>
      <c r="M2174" t="s">
        <v>134</v>
      </c>
    </row>
    <row r="2175" spans="1:13" x14ac:dyDescent="0.3">
      <c r="A2175" t="s">
        <v>79</v>
      </c>
      <c r="B2175">
        <v>9.1821999999999999</v>
      </c>
      <c r="C2175">
        <v>15.6465</v>
      </c>
      <c r="D2175">
        <v>18.590699999999998</v>
      </c>
      <c r="E2175" t="s">
        <v>112</v>
      </c>
      <c r="F2175" t="s">
        <v>112</v>
      </c>
      <c r="G2175" t="s">
        <v>103</v>
      </c>
      <c r="H2175">
        <v>2020</v>
      </c>
      <c r="I2175">
        <v>2</v>
      </c>
      <c r="J2175">
        <v>31.292999999999999</v>
      </c>
      <c r="K2175">
        <v>18.3644</v>
      </c>
      <c r="L2175">
        <v>12.928599999999999</v>
      </c>
      <c r="M2175" t="s">
        <v>135</v>
      </c>
    </row>
    <row r="2176" spans="1:13" x14ac:dyDescent="0.3">
      <c r="A2176" t="s">
        <v>79</v>
      </c>
      <c r="B2176">
        <v>9.1821999999999999</v>
      </c>
      <c r="C2176">
        <v>15.6465</v>
      </c>
      <c r="D2176">
        <v>18.590699999999998</v>
      </c>
      <c r="E2176" t="s">
        <v>112</v>
      </c>
      <c r="F2176" t="s">
        <v>112</v>
      </c>
      <c r="G2176" t="s">
        <v>104</v>
      </c>
      <c r="H2176">
        <v>2020</v>
      </c>
      <c r="I2176">
        <v>7.74</v>
      </c>
      <c r="J2176">
        <v>121.10391</v>
      </c>
      <c r="K2176">
        <v>71.070228</v>
      </c>
      <c r="L2176">
        <v>50.033681999999999</v>
      </c>
      <c r="M2176" t="s">
        <v>136</v>
      </c>
    </row>
    <row r="2177" spans="1:13" x14ac:dyDescent="0.3">
      <c r="A2177" t="s">
        <v>79</v>
      </c>
      <c r="B2177">
        <v>9.1821999999999999</v>
      </c>
      <c r="C2177">
        <v>15.6465</v>
      </c>
      <c r="D2177">
        <v>18.590699999999998</v>
      </c>
      <c r="E2177" t="s">
        <v>112</v>
      </c>
      <c r="F2177" t="s">
        <v>112</v>
      </c>
      <c r="G2177" t="s">
        <v>105</v>
      </c>
      <c r="H2177">
        <v>2020</v>
      </c>
      <c r="I2177">
        <v>2.82</v>
      </c>
      <c r="J2177">
        <v>44.123129999999996</v>
      </c>
      <c r="K2177">
        <v>25.893803999999999</v>
      </c>
      <c r="L2177">
        <v>18.229325999999997</v>
      </c>
      <c r="M2177" t="s">
        <v>137</v>
      </c>
    </row>
    <row r="2178" spans="1:13" x14ac:dyDescent="0.3">
      <c r="A2178" t="s">
        <v>79</v>
      </c>
      <c r="B2178">
        <v>9.1821999999999999</v>
      </c>
      <c r="C2178">
        <v>15.6465</v>
      </c>
      <c r="D2178">
        <v>18.590699999999998</v>
      </c>
      <c r="E2178" t="s">
        <v>112</v>
      </c>
      <c r="F2178" t="s">
        <v>112</v>
      </c>
      <c r="G2178" t="s">
        <v>106</v>
      </c>
      <c r="H2178">
        <v>2020</v>
      </c>
      <c r="I2178">
        <v>0</v>
      </c>
      <c r="J2178">
        <v>0</v>
      </c>
      <c r="K2178">
        <v>0</v>
      </c>
      <c r="L2178">
        <v>0</v>
      </c>
      <c r="M2178" t="s">
        <v>138</v>
      </c>
    </row>
    <row r="2179" spans="1:13" x14ac:dyDescent="0.3">
      <c r="A2179" t="s">
        <v>79</v>
      </c>
      <c r="B2179">
        <v>9.1821999999999999</v>
      </c>
      <c r="C2179">
        <v>15.6465</v>
      </c>
      <c r="D2179">
        <v>18.590699999999998</v>
      </c>
      <c r="E2179" t="s">
        <v>112</v>
      </c>
      <c r="F2179" t="s">
        <v>112</v>
      </c>
      <c r="G2179" t="s">
        <v>107</v>
      </c>
      <c r="H2179">
        <v>2021</v>
      </c>
      <c r="I2179">
        <v>0.52</v>
      </c>
      <c r="J2179">
        <v>8.1361799999999995</v>
      </c>
      <c r="K2179">
        <v>4.7747440000000001</v>
      </c>
      <c r="L2179">
        <v>3.3614359999999994</v>
      </c>
      <c r="M2179" t="s">
        <v>139</v>
      </c>
    </row>
    <row r="2180" spans="1:13" x14ac:dyDescent="0.3">
      <c r="A2180" t="s">
        <v>79</v>
      </c>
      <c r="B2180">
        <v>11.476599999999999</v>
      </c>
      <c r="C2180">
        <v>15.0579</v>
      </c>
      <c r="D2180">
        <v>14.8969</v>
      </c>
      <c r="E2180" t="s">
        <v>16</v>
      </c>
      <c r="F2180" t="s">
        <v>16</v>
      </c>
      <c r="G2180" t="s">
        <v>98</v>
      </c>
      <c r="H2180">
        <v>2020</v>
      </c>
      <c r="I2180">
        <v>0.87</v>
      </c>
      <c r="J2180">
        <v>13.100372999999999</v>
      </c>
      <c r="K2180">
        <v>9.9846419999999991</v>
      </c>
      <c r="L2180">
        <v>3.1157310000000003</v>
      </c>
      <c r="M2180" t="s">
        <v>131</v>
      </c>
    </row>
    <row r="2181" spans="1:13" x14ac:dyDescent="0.3">
      <c r="A2181" t="s">
        <v>79</v>
      </c>
      <c r="B2181">
        <v>11.476599999999999</v>
      </c>
      <c r="C2181">
        <v>15.0579</v>
      </c>
      <c r="D2181">
        <v>14.8969</v>
      </c>
      <c r="E2181" t="s">
        <v>16</v>
      </c>
      <c r="F2181" t="s">
        <v>16</v>
      </c>
      <c r="G2181" t="s">
        <v>100</v>
      </c>
      <c r="H2181">
        <v>2020</v>
      </c>
      <c r="I2181">
        <v>0.24</v>
      </c>
      <c r="J2181">
        <v>3.613896</v>
      </c>
      <c r="K2181">
        <v>2.7543839999999999</v>
      </c>
      <c r="L2181">
        <v>0.85951200000000005</v>
      </c>
      <c r="M2181" t="s">
        <v>132</v>
      </c>
    </row>
    <row r="2182" spans="1:13" x14ac:dyDescent="0.3">
      <c r="A2182" t="s">
        <v>79</v>
      </c>
      <c r="B2182">
        <v>11.476599999999999</v>
      </c>
      <c r="C2182">
        <v>15.0579</v>
      </c>
      <c r="D2182">
        <v>14.8969</v>
      </c>
      <c r="E2182" t="s">
        <v>16</v>
      </c>
      <c r="F2182" t="s">
        <v>16</v>
      </c>
      <c r="G2182" t="s">
        <v>101</v>
      </c>
      <c r="H2182">
        <v>2020</v>
      </c>
      <c r="I2182">
        <v>0</v>
      </c>
      <c r="J2182">
        <v>0</v>
      </c>
      <c r="K2182">
        <v>0</v>
      </c>
      <c r="L2182">
        <v>0</v>
      </c>
      <c r="M2182" t="s">
        <v>133</v>
      </c>
    </row>
    <row r="2183" spans="1:13" x14ac:dyDescent="0.3">
      <c r="A2183" t="s">
        <v>79</v>
      </c>
      <c r="B2183">
        <v>11.476599999999999</v>
      </c>
      <c r="C2183">
        <v>15.0579</v>
      </c>
      <c r="D2183">
        <v>14.8969</v>
      </c>
      <c r="E2183" t="s">
        <v>16</v>
      </c>
      <c r="F2183" t="s">
        <v>16</v>
      </c>
      <c r="G2183" t="s">
        <v>102</v>
      </c>
      <c r="H2183">
        <v>2020</v>
      </c>
      <c r="I2183">
        <v>2.3199999999999998</v>
      </c>
      <c r="J2183">
        <v>34.934328000000001</v>
      </c>
      <c r="K2183">
        <v>26.625711999999996</v>
      </c>
      <c r="L2183">
        <v>8.3086160000000042</v>
      </c>
      <c r="M2183" t="s">
        <v>134</v>
      </c>
    </row>
    <row r="2184" spans="1:13" x14ac:dyDescent="0.3">
      <c r="A2184" t="s">
        <v>79</v>
      </c>
      <c r="B2184">
        <v>11.476599999999999</v>
      </c>
      <c r="C2184">
        <v>15.0579</v>
      </c>
      <c r="D2184">
        <v>14.8969</v>
      </c>
      <c r="E2184" t="s">
        <v>16</v>
      </c>
      <c r="F2184" t="s">
        <v>16</v>
      </c>
      <c r="G2184" t="s">
        <v>103</v>
      </c>
      <c r="H2184">
        <v>2020</v>
      </c>
      <c r="I2184">
        <v>1.66</v>
      </c>
      <c r="J2184">
        <v>24.996113999999999</v>
      </c>
      <c r="K2184">
        <v>19.051155999999999</v>
      </c>
      <c r="L2184">
        <v>5.9449579999999997</v>
      </c>
      <c r="M2184" t="s">
        <v>135</v>
      </c>
    </row>
    <row r="2185" spans="1:13" x14ac:dyDescent="0.3">
      <c r="A2185" t="s">
        <v>79</v>
      </c>
      <c r="B2185">
        <v>11.476599999999999</v>
      </c>
      <c r="C2185">
        <v>15.0579</v>
      </c>
      <c r="D2185">
        <v>14.8969</v>
      </c>
      <c r="E2185" t="s">
        <v>16</v>
      </c>
      <c r="F2185" t="s">
        <v>16</v>
      </c>
      <c r="G2185" t="s">
        <v>104</v>
      </c>
      <c r="H2185">
        <v>2020</v>
      </c>
      <c r="I2185">
        <v>2.86</v>
      </c>
      <c r="J2185">
        <v>43.065593999999997</v>
      </c>
      <c r="K2185">
        <v>32.823076</v>
      </c>
      <c r="L2185">
        <v>10.242517999999997</v>
      </c>
      <c r="M2185" t="s">
        <v>136</v>
      </c>
    </row>
    <row r="2186" spans="1:13" x14ac:dyDescent="0.3">
      <c r="A2186" t="s">
        <v>79</v>
      </c>
      <c r="B2186">
        <v>11.476599999999999</v>
      </c>
      <c r="C2186">
        <v>15.0579</v>
      </c>
      <c r="D2186">
        <v>14.8969</v>
      </c>
      <c r="E2186" t="s">
        <v>16</v>
      </c>
      <c r="F2186" t="s">
        <v>16</v>
      </c>
      <c r="G2186" t="s">
        <v>105</v>
      </c>
      <c r="H2186">
        <v>2020</v>
      </c>
      <c r="I2186">
        <v>2.17</v>
      </c>
      <c r="J2186">
        <v>32.675643000000001</v>
      </c>
      <c r="K2186">
        <v>24.904221999999997</v>
      </c>
      <c r="L2186">
        <v>7.7714210000000037</v>
      </c>
      <c r="M2186" t="s">
        <v>137</v>
      </c>
    </row>
    <row r="2187" spans="1:13" x14ac:dyDescent="0.3">
      <c r="A2187" t="s">
        <v>79</v>
      </c>
      <c r="B2187">
        <v>11.476599999999999</v>
      </c>
      <c r="C2187">
        <v>15.0579</v>
      </c>
      <c r="D2187">
        <v>14.8969</v>
      </c>
      <c r="E2187" t="s">
        <v>16</v>
      </c>
      <c r="F2187" t="s">
        <v>16</v>
      </c>
      <c r="G2187" t="s">
        <v>106</v>
      </c>
      <c r="H2187">
        <v>2020</v>
      </c>
      <c r="I2187">
        <v>1.55</v>
      </c>
      <c r="J2187">
        <v>23.339745000000001</v>
      </c>
      <c r="K2187">
        <v>17.788730000000001</v>
      </c>
      <c r="L2187">
        <v>5.5510149999999996</v>
      </c>
      <c r="M2187" t="s">
        <v>138</v>
      </c>
    </row>
    <row r="2188" spans="1:13" x14ac:dyDescent="0.3">
      <c r="A2188" t="s">
        <v>79</v>
      </c>
      <c r="B2188">
        <v>11.476599999999999</v>
      </c>
      <c r="C2188">
        <v>15.0579</v>
      </c>
      <c r="D2188">
        <v>14.8969</v>
      </c>
      <c r="E2188" t="s">
        <v>16</v>
      </c>
      <c r="F2188" t="s">
        <v>16</v>
      </c>
      <c r="G2188" t="s">
        <v>107</v>
      </c>
      <c r="H2188">
        <v>2021</v>
      </c>
      <c r="I2188">
        <v>0</v>
      </c>
      <c r="J2188">
        <v>0</v>
      </c>
      <c r="K2188">
        <v>0</v>
      </c>
      <c r="L2188">
        <v>0</v>
      </c>
      <c r="M2188" t="s">
        <v>139</v>
      </c>
    </row>
    <row r="2189" spans="1:13" x14ac:dyDescent="0.3">
      <c r="A2189" t="s">
        <v>79</v>
      </c>
      <c r="B2189">
        <v>13.325100000000001</v>
      </c>
      <c r="C2189">
        <v>20.727399999999999</v>
      </c>
      <c r="D2189">
        <v>0</v>
      </c>
      <c r="E2189" t="s">
        <v>115</v>
      </c>
      <c r="F2189" t="s">
        <v>115</v>
      </c>
      <c r="G2189" t="s">
        <v>98</v>
      </c>
      <c r="H2189">
        <v>2020</v>
      </c>
      <c r="I2189">
        <v>0</v>
      </c>
      <c r="J2189">
        <v>0</v>
      </c>
      <c r="K2189">
        <v>0</v>
      </c>
      <c r="L2189">
        <v>0</v>
      </c>
      <c r="M2189" t="s">
        <v>131</v>
      </c>
    </row>
    <row r="2190" spans="1:13" x14ac:dyDescent="0.3">
      <c r="A2190" t="s">
        <v>79</v>
      </c>
      <c r="B2190">
        <v>13.325100000000001</v>
      </c>
      <c r="C2190">
        <v>20.727399999999999</v>
      </c>
      <c r="D2190">
        <v>0</v>
      </c>
      <c r="E2190" t="s">
        <v>115</v>
      </c>
      <c r="F2190" t="s">
        <v>115</v>
      </c>
      <c r="G2190" t="s">
        <v>100</v>
      </c>
      <c r="H2190">
        <v>2020</v>
      </c>
      <c r="I2190">
        <v>0</v>
      </c>
      <c r="J2190">
        <v>0</v>
      </c>
      <c r="K2190">
        <v>0</v>
      </c>
      <c r="L2190">
        <v>0</v>
      </c>
      <c r="M2190" t="s">
        <v>132</v>
      </c>
    </row>
    <row r="2191" spans="1:13" x14ac:dyDescent="0.3">
      <c r="A2191" t="s">
        <v>79</v>
      </c>
      <c r="B2191">
        <v>13.325100000000001</v>
      </c>
      <c r="C2191">
        <v>20.727399999999999</v>
      </c>
      <c r="D2191">
        <v>0</v>
      </c>
      <c r="E2191" t="s">
        <v>115</v>
      </c>
      <c r="F2191" t="s">
        <v>115</v>
      </c>
      <c r="G2191" t="s">
        <v>101</v>
      </c>
      <c r="H2191">
        <v>2020</v>
      </c>
      <c r="I2191">
        <v>1.06</v>
      </c>
      <c r="J2191">
        <v>21.971043999999999</v>
      </c>
      <c r="K2191">
        <v>14.124606000000002</v>
      </c>
      <c r="L2191">
        <v>7.8464379999999974</v>
      </c>
      <c r="M2191" t="s">
        <v>133</v>
      </c>
    </row>
    <row r="2192" spans="1:13" x14ac:dyDescent="0.3">
      <c r="A2192" t="s">
        <v>79</v>
      </c>
      <c r="B2192">
        <v>13.325100000000001</v>
      </c>
      <c r="C2192">
        <v>20.727399999999999</v>
      </c>
      <c r="D2192">
        <v>0</v>
      </c>
      <c r="E2192" t="s">
        <v>115</v>
      </c>
      <c r="F2192" t="s">
        <v>115</v>
      </c>
      <c r="G2192" t="s">
        <v>102</v>
      </c>
      <c r="H2192">
        <v>2020</v>
      </c>
      <c r="I2192">
        <v>0</v>
      </c>
      <c r="J2192">
        <v>0</v>
      </c>
      <c r="K2192">
        <v>0</v>
      </c>
      <c r="L2192">
        <v>0</v>
      </c>
      <c r="M2192" t="s">
        <v>134</v>
      </c>
    </row>
    <row r="2193" spans="1:13" x14ac:dyDescent="0.3">
      <c r="A2193" t="s">
        <v>79</v>
      </c>
      <c r="B2193">
        <v>13.325100000000001</v>
      </c>
      <c r="C2193">
        <v>20.727399999999999</v>
      </c>
      <c r="D2193">
        <v>0</v>
      </c>
      <c r="E2193" t="s">
        <v>115</v>
      </c>
      <c r="F2193" t="s">
        <v>115</v>
      </c>
      <c r="G2193" t="s">
        <v>103</v>
      </c>
      <c r="H2193">
        <v>2020</v>
      </c>
      <c r="I2193">
        <v>0</v>
      </c>
      <c r="J2193">
        <v>0</v>
      </c>
      <c r="K2193">
        <v>0</v>
      </c>
      <c r="L2193">
        <v>0</v>
      </c>
      <c r="M2193" t="s">
        <v>135</v>
      </c>
    </row>
    <row r="2194" spans="1:13" x14ac:dyDescent="0.3">
      <c r="A2194" t="s">
        <v>79</v>
      </c>
      <c r="B2194">
        <v>13.325100000000001</v>
      </c>
      <c r="C2194">
        <v>20.727399999999999</v>
      </c>
      <c r="D2194">
        <v>0</v>
      </c>
      <c r="E2194" t="s">
        <v>115</v>
      </c>
      <c r="F2194" t="s">
        <v>115</v>
      </c>
      <c r="G2194" t="s">
        <v>104</v>
      </c>
      <c r="H2194">
        <v>2020</v>
      </c>
      <c r="I2194">
        <v>0.12</v>
      </c>
      <c r="J2194">
        <v>2.4872879999999999</v>
      </c>
      <c r="K2194">
        <v>1.5990120000000001</v>
      </c>
      <c r="L2194">
        <v>0.88827599999999984</v>
      </c>
      <c r="M2194" t="s">
        <v>136</v>
      </c>
    </row>
    <row r="2195" spans="1:13" x14ac:dyDescent="0.3">
      <c r="A2195" t="s">
        <v>79</v>
      </c>
      <c r="B2195">
        <v>13.325100000000001</v>
      </c>
      <c r="C2195">
        <v>20.727399999999999</v>
      </c>
      <c r="D2195">
        <v>0</v>
      </c>
      <c r="E2195" t="s">
        <v>115</v>
      </c>
      <c r="F2195" t="s">
        <v>115</v>
      </c>
      <c r="G2195" t="s">
        <v>105</v>
      </c>
      <c r="H2195">
        <v>2020</v>
      </c>
      <c r="I2195">
        <v>0.57999999999999996</v>
      </c>
      <c r="J2195">
        <v>12.021891999999999</v>
      </c>
      <c r="K2195">
        <v>7.7285579999999996</v>
      </c>
      <c r="L2195">
        <v>4.2933339999999998</v>
      </c>
      <c r="M2195" t="s">
        <v>137</v>
      </c>
    </row>
    <row r="2196" spans="1:13" x14ac:dyDescent="0.3">
      <c r="A2196" t="s">
        <v>79</v>
      </c>
      <c r="B2196">
        <v>13.325100000000001</v>
      </c>
      <c r="C2196">
        <v>20.727399999999999</v>
      </c>
      <c r="D2196">
        <v>0</v>
      </c>
      <c r="E2196" t="s">
        <v>115</v>
      </c>
      <c r="F2196" t="s">
        <v>115</v>
      </c>
      <c r="G2196" t="s">
        <v>106</v>
      </c>
      <c r="H2196">
        <v>2020</v>
      </c>
      <c r="I2196">
        <v>0</v>
      </c>
      <c r="J2196">
        <v>0</v>
      </c>
      <c r="K2196">
        <v>0</v>
      </c>
      <c r="L2196">
        <v>0</v>
      </c>
      <c r="M2196" t="s">
        <v>138</v>
      </c>
    </row>
    <row r="2197" spans="1:13" x14ac:dyDescent="0.3">
      <c r="A2197" t="s">
        <v>79</v>
      </c>
      <c r="B2197">
        <v>13.325100000000001</v>
      </c>
      <c r="C2197">
        <v>20.727399999999999</v>
      </c>
      <c r="D2197">
        <v>0</v>
      </c>
      <c r="E2197" t="s">
        <v>115</v>
      </c>
      <c r="F2197" t="s">
        <v>115</v>
      </c>
      <c r="G2197" t="s">
        <v>107</v>
      </c>
      <c r="H2197">
        <v>2021</v>
      </c>
      <c r="I2197">
        <v>0.63</v>
      </c>
      <c r="J2197">
        <v>13.058261999999999</v>
      </c>
      <c r="K2197">
        <v>8.394813000000001</v>
      </c>
      <c r="L2197">
        <v>4.6634489999999982</v>
      </c>
      <c r="M2197" t="s">
        <v>139</v>
      </c>
    </row>
    <row r="2198" spans="1:13" x14ac:dyDescent="0.3">
      <c r="A2198" t="s">
        <v>79</v>
      </c>
      <c r="B2198">
        <v>10.202999999999999</v>
      </c>
      <c r="C2198">
        <v>13.1919</v>
      </c>
      <c r="D2198">
        <v>14.1418</v>
      </c>
      <c r="E2198" t="s">
        <v>15</v>
      </c>
      <c r="F2198" t="s">
        <v>15</v>
      </c>
      <c r="G2198" t="s">
        <v>98</v>
      </c>
      <c r="H2198">
        <v>2020</v>
      </c>
      <c r="I2198">
        <v>0</v>
      </c>
      <c r="J2198">
        <v>0</v>
      </c>
      <c r="K2198">
        <v>0</v>
      </c>
      <c r="L2198">
        <v>0</v>
      </c>
      <c r="M2198" t="s">
        <v>131</v>
      </c>
    </row>
    <row r="2199" spans="1:13" x14ac:dyDescent="0.3">
      <c r="A2199" t="s">
        <v>79</v>
      </c>
      <c r="B2199">
        <v>10.202999999999999</v>
      </c>
      <c r="C2199">
        <v>13.1919</v>
      </c>
      <c r="D2199">
        <v>14.1418</v>
      </c>
      <c r="E2199" t="s">
        <v>15</v>
      </c>
      <c r="F2199" t="s">
        <v>15</v>
      </c>
      <c r="G2199" t="s">
        <v>100</v>
      </c>
      <c r="H2199">
        <v>2020</v>
      </c>
      <c r="I2199">
        <v>3.22</v>
      </c>
      <c r="J2199">
        <v>42.477918000000003</v>
      </c>
      <c r="K2199">
        <v>32.853659999999998</v>
      </c>
      <c r="L2199">
        <v>9.6242580000000046</v>
      </c>
      <c r="M2199" t="s">
        <v>132</v>
      </c>
    </row>
    <row r="2200" spans="1:13" x14ac:dyDescent="0.3">
      <c r="A2200" t="s">
        <v>79</v>
      </c>
      <c r="B2200">
        <v>10.202999999999999</v>
      </c>
      <c r="C2200">
        <v>13.1919</v>
      </c>
      <c r="D2200">
        <v>14.1418</v>
      </c>
      <c r="E2200" t="s">
        <v>15</v>
      </c>
      <c r="F2200" t="s">
        <v>15</v>
      </c>
      <c r="G2200" t="s">
        <v>101</v>
      </c>
      <c r="H2200">
        <v>2020</v>
      </c>
      <c r="I2200">
        <v>0.09</v>
      </c>
      <c r="J2200">
        <v>1.187271</v>
      </c>
      <c r="K2200">
        <v>0.91826999999999992</v>
      </c>
      <c r="L2200">
        <v>0.26900100000000005</v>
      </c>
      <c r="M2200" t="s">
        <v>133</v>
      </c>
    </row>
    <row r="2201" spans="1:13" x14ac:dyDescent="0.3">
      <c r="A2201" t="s">
        <v>79</v>
      </c>
      <c r="B2201">
        <v>10.202999999999999</v>
      </c>
      <c r="C2201">
        <v>13.1919</v>
      </c>
      <c r="D2201">
        <v>14.1418</v>
      </c>
      <c r="E2201" t="s">
        <v>15</v>
      </c>
      <c r="F2201" t="s">
        <v>15</v>
      </c>
      <c r="G2201" t="s">
        <v>102</v>
      </c>
      <c r="H2201">
        <v>2020</v>
      </c>
      <c r="I2201">
        <v>0</v>
      </c>
      <c r="J2201">
        <v>0</v>
      </c>
      <c r="K2201">
        <v>0</v>
      </c>
      <c r="L2201">
        <v>0</v>
      </c>
      <c r="M2201" t="s">
        <v>134</v>
      </c>
    </row>
    <row r="2202" spans="1:13" x14ac:dyDescent="0.3">
      <c r="A2202" t="s">
        <v>79</v>
      </c>
      <c r="B2202">
        <v>10.202999999999999</v>
      </c>
      <c r="C2202">
        <v>13.1919</v>
      </c>
      <c r="D2202">
        <v>14.1418</v>
      </c>
      <c r="E2202" t="s">
        <v>15</v>
      </c>
      <c r="F2202" t="s">
        <v>15</v>
      </c>
      <c r="G2202" t="s">
        <v>103</v>
      </c>
      <c r="H2202">
        <v>2020</v>
      </c>
      <c r="I2202">
        <v>0.99</v>
      </c>
      <c r="J2202">
        <v>13.059981000000001</v>
      </c>
      <c r="K2202">
        <v>10.100969999999998</v>
      </c>
      <c r="L2202">
        <v>2.9590110000000021</v>
      </c>
      <c r="M2202" t="s">
        <v>135</v>
      </c>
    </row>
    <row r="2203" spans="1:13" x14ac:dyDescent="0.3">
      <c r="A2203" t="s">
        <v>79</v>
      </c>
      <c r="B2203">
        <v>10.202999999999999</v>
      </c>
      <c r="C2203">
        <v>13.1919</v>
      </c>
      <c r="D2203">
        <v>14.1418</v>
      </c>
      <c r="E2203" t="s">
        <v>15</v>
      </c>
      <c r="F2203" t="s">
        <v>15</v>
      </c>
      <c r="G2203" t="s">
        <v>104</v>
      </c>
      <c r="H2203">
        <v>2020</v>
      </c>
      <c r="I2203">
        <v>0</v>
      </c>
      <c r="J2203">
        <v>0</v>
      </c>
      <c r="K2203">
        <v>0</v>
      </c>
      <c r="L2203">
        <v>0</v>
      </c>
      <c r="M2203" t="s">
        <v>136</v>
      </c>
    </row>
    <row r="2204" spans="1:13" x14ac:dyDescent="0.3">
      <c r="A2204" t="s">
        <v>79</v>
      </c>
      <c r="B2204">
        <v>10.202999999999999</v>
      </c>
      <c r="C2204">
        <v>13.1919</v>
      </c>
      <c r="D2204">
        <v>14.1418</v>
      </c>
      <c r="E2204" t="s">
        <v>15</v>
      </c>
      <c r="F2204" t="s">
        <v>15</v>
      </c>
      <c r="G2204" t="s">
        <v>105</v>
      </c>
      <c r="H2204">
        <v>2020</v>
      </c>
      <c r="I2204">
        <v>0.24</v>
      </c>
      <c r="J2204">
        <v>3.1660559999999998</v>
      </c>
      <c r="K2204">
        <v>2.4487199999999998</v>
      </c>
      <c r="L2204">
        <v>0.71733599999999997</v>
      </c>
      <c r="M2204" t="s">
        <v>137</v>
      </c>
    </row>
    <row r="2205" spans="1:13" x14ac:dyDescent="0.3">
      <c r="A2205" t="s">
        <v>79</v>
      </c>
      <c r="B2205">
        <v>10.202999999999999</v>
      </c>
      <c r="C2205">
        <v>13.1919</v>
      </c>
      <c r="D2205">
        <v>14.1418</v>
      </c>
      <c r="E2205" t="s">
        <v>15</v>
      </c>
      <c r="F2205" t="s">
        <v>15</v>
      </c>
      <c r="G2205" t="s">
        <v>106</v>
      </c>
      <c r="H2205">
        <v>2020</v>
      </c>
      <c r="I2205">
        <v>3.83</v>
      </c>
      <c r="J2205">
        <v>50.524977</v>
      </c>
      <c r="K2205">
        <v>39.077489999999997</v>
      </c>
      <c r="L2205">
        <v>11.447487000000002</v>
      </c>
      <c r="M2205" t="s">
        <v>138</v>
      </c>
    </row>
    <row r="2206" spans="1:13" x14ac:dyDescent="0.3">
      <c r="A2206" t="s">
        <v>79</v>
      </c>
      <c r="B2206">
        <v>10.202999999999999</v>
      </c>
      <c r="C2206">
        <v>13.1919</v>
      </c>
      <c r="D2206">
        <v>14.1418</v>
      </c>
      <c r="E2206" t="s">
        <v>15</v>
      </c>
      <c r="F2206" t="s">
        <v>15</v>
      </c>
      <c r="G2206" t="s">
        <v>107</v>
      </c>
      <c r="H2206">
        <v>2021</v>
      </c>
      <c r="I2206">
        <v>0.94</v>
      </c>
      <c r="J2206">
        <v>12.400385999999999</v>
      </c>
      <c r="K2206">
        <v>9.590819999999999</v>
      </c>
      <c r="L2206">
        <v>2.8095660000000002</v>
      </c>
      <c r="M2206" t="s">
        <v>139</v>
      </c>
    </row>
    <row r="2207" spans="1:13" x14ac:dyDescent="0.3">
      <c r="A2207" t="s">
        <v>80</v>
      </c>
      <c r="B2207">
        <v>10.048999999999999</v>
      </c>
      <c r="C2207">
        <v>13.2974</v>
      </c>
      <c r="D2207">
        <v>14.7417</v>
      </c>
      <c r="E2207" t="s">
        <v>115</v>
      </c>
      <c r="F2207" t="s">
        <v>115</v>
      </c>
      <c r="G2207" t="s">
        <v>98</v>
      </c>
      <c r="H2207">
        <v>2020</v>
      </c>
      <c r="I2207">
        <v>0</v>
      </c>
      <c r="J2207">
        <v>0</v>
      </c>
      <c r="K2207">
        <v>0</v>
      </c>
      <c r="L2207">
        <v>0</v>
      </c>
      <c r="M2207" t="s">
        <v>131</v>
      </c>
    </row>
    <row r="2208" spans="1:13" x14ac:dyDescent="0.3">
      <c r="A2208" t="s">
        <v>80</v>
      </c>
      <c r="B2208">
        <v>10.048999999999999</v>
      </c>
      <c r="C2208">
        <v>13.2974</v>
      </c>
      <c r="D2208">
        <v>14.7417</v>
      </c>
      <c r="E2208" t="s">
        <v>115</v>
      </c>
      <c r="F2208" t="s">
        <v>115</v>
      </c>
      <c r="G2208" t="s">
        <v>100</v>
      </c>
      <c r="H2208">
        <v>2020</v>
      </c>
      <c r="I2208">
        <v>0.02</v>
      </c>
      <c r="J2208">
        <v>0.26594800000000002</v>
      </c>
      <c r="K2208">
        <v>0.20097999999999999</v>
      </c>
      <c r="L2208">
        <v>6.4968000000000026E-2</v>
      </c>
      <c r="M2208" t="s">
        <v>132</v>
      </c>
    </row>
    <row r="2209" spans="1:13" x14ac:dyDescent="0.3">
      <c r="A2209" t="s">
        <v>80</v>
      </c>
      <c r="B2209">
        <v>10.048999999999999</v>
      </c>
      <c r="C2209">
        <v>13.2974</v>
      </c>
      <c r="D2209">
        <v>14.7417</v>
      </c>
      <c r="E2209" t="s">
        <v>115</v>
      </c>
      <c r="F2209" t="s">
        <v>115</v>
      </c>
      <c r="G2209" t="s">
        <v>101</v>
      </c>
      <c r="H2209">
        <v>2020</v>
      </c>
      <c r="I2209">
        <v>2.23</v>
      </c>
      <c r="J2209">
        <v>29.653202</v>
      </c>
      <c r="K2209">
        <v>22.409269999999999</v>
      </c>
      <c r="L2209">
        <v>7.2439320000000009</v>
      </c>
      <c r="M2209" t="s">
        <v>133</v>
      </c>
    </row>
    <row r="2210" spans="1:13" x14ac:dyDescent="0.3">
      <c r="A2210" t="s">
        <v>80</v>
      </c>
      <c r="B2210">
        <v>10.048999999999999</v>
      </c>
      <c r="C2210">
        <v>13.2974</v>
      </c>
      <c r="D2210">
        <v>14.7417</v>
      </c>
      <c r="E2210" t="s">
        <v>115</v>
      </c>
      <c r="F2210" t="s">
        <v>115</v>
      </c>
      <c r="G2210" t="s">
        <v>102</v>
      </c>
      <c r="H2210">
        <v>2020</v>
      </c>
      <c r="I2210">
        <v>0</v>
      </c>
      <c r="J2210">
        <v>0</v>
      </c>
      <c r="K2210">
        <v>0</v>
      </c>
      <c r="L2210">
        <v>0</v>
      </c>
      <c r="M2210" t="s">
        <v>134</v>
      </c>
    </row>
    <row r="2211" spans="1:13" x14ac:dyDescent="0.3">
      <c r="A2211" t="s">
        <v>80</v>
      </c>
      <c r="B2211">
        <v>10.048999999999999</v>
      </c>
      <c r="C2211">
        <v>13.2974</v>
      </c>
      <c r="D2211">
        <v>14.7417</v>
      </c>
      <c r="E2211" t="s">
        <v>115</v>
      </c>
      <c r="F2211" t="s">
        <v>115</v>
      </c>
      <c r="G2211" t="s">
        <v>103</v>
      </c>
      <c r="H2211">
        <v>2020</v>
      </c>
      <c r="I2211">
        <v>0.55000000000000004</v>
      </c>
      <c r="J2211">
        <v>7.3135700000000003</v>
      </c>
      <c r="K2211">
        <v>5.5269500000000003</v>
      </c>
      <c r="L2211">
        <v>1.7866200000000001</v>
      </c>
      <c r="M2211" t="s">
        <v>135</v>
      </c>
    </row>
    <row r="2212" spans="1:13" x14ac:dyDescent="0.3">
      <c r="A2212" t="s">
        <v>80</v>
      </c>
      <c r="B2212">
        <v>10.048999999999999</v>
      </c>
      <c r="C2212">
        <v>13.2974</v>
      </c>
      <c r="D2212">
        <v>14.7417</v>
      </c>
      <c r="E2212" t="s">
        <v>115</v>
      </c>
      <c r="F2212" t="s">
        <v>115</v>
      </c>
      <c r="G2212" t="s">
        <v>104</v>
      </c>
      <c r="H2212">
        <v>2020</v>
      </c>
      <c r="I2212">
        <v>0.17</v>
      </c>
      <c r="J2212">
        <v>2.2605580000000001</v>
      </c>
      <c r="K2212">
        <v>1.7083300000000001</v>
      </c>
      <c r="L2212">
        <v>0.55222799999999994</v>
      </c>
      <c r="M2212" t="s">
        <v>136</v>
      </c>
    </row>
    <row r="2213" spans="1:13" x14ac:dyDescent="0.3">
      <c r="A2213" t="s">
        <v>80</v>
      </c>
      <c r="B2213">
        <v>10.048999999999999</v>
      </c>
      <c r="C2213">
        <v>13.2974</v>
      </c>
      <c r="D2213">
        <v>14.7417</v>
      </c>
      <c r="E2213" t="s">
        <v>115</v>
      </c>
      <c r="F2213" t="s">
        <v>115</v>
      </c>
      <c r="G2213" t="s">
        <v>105</v>
      </c>
      <c r="H2213">
        <v>2020</v>
      </c>
      <c r="I2213">
        <v>1.24</v>
      </c>
      <c r="J2213">
        <v>16.488775999999998</v>
      </c>
      <c r="K2213">
        <v>12.460759999999999</v>
      </c>
      <c r="L2213">
        <v>4.0280159999999992</v>
      </c>
      <c r="M2213" t="s">
        <v>137</v>
      </c>
    </row>
    <row r="2214" spans="1:13" x14ac:dyDescent="0.3">
      <c r="A2214" t="s">
        <v>80</v>
      </c>
      <c r="B2214">
        <v>10.048999999999999</v>
      </c>
      <c r="C2214">
        <v>13.2974</v>
      </c>
      <c r="D2214">
        <v>14.7417</v>
      </c>
      <c r="E2214" t="s">
        <v>115</v>
      </c>
      <c r="F2214" t="s">
        <v>115</v>
      </c>
      <c r="G2214" t="s">
        <v>106</v>
      </c>
      <c r="H2214">
        <v>2020</v>
      </c>
      <c r="I2214">
        <v>0</v>
      </c>
      <c r="J2214">
        <v>0</v>
      </c>
      <c r="K2214">
        <v>0</v>
      </c>
      <c r="L2214">
        <v>0</v>
      </c>
      <c r="M2214" t="s">
        <v>138</v>
      </c>
    </row>
    <row r="2215" spans="1:13" x14ac:dyDescent="0.3">
      <c r="A2215" t="s">
        <v>80</v>
      </c>
      <c r="B2215">
        <v>10.048999999999999</v>
      </c>
      <c r="C2215">
        <v>13.2974</v>
      </c>
      <c r="D2215">
        <v>14.7417</v>
      </c>
      <c r="E2215" t="s">
        <v>115</v>
      </c>
      <c r="F2215" t="s">
        <v>115</v>
      </c>
      <c r="G2215" t="s">
        <v>107</v>
      </c>
      <c r="H2215">
        <v>2021</v>
      </c>
      <c r="I2215">
        <v>0</v>
      </c>
      <c r="J2215">
        <v>0</v>
      </c>
      <c r="K2215">
        <v>0</v>
      </c>
      <c r="L2215">
        <v>0</v>
      </c>
      <c r="M2215" t="s">
        <v>139</v>
      </c>
    </row>
    <row r="2216" spans="1:13" x14ac:dyDescent="0.3">
      <c r="A2216" t="s">
        <v>80</v>
      </c>
      <c r="B2216">
        <v>5.6403999999999996</v>
      </c>
      <c r="C2216">
        <v>8.6117000000000008</v>
      </c>
      <c r="D2216">
        <v>0</v>
      </c>
      <c r="E2216" t="s">
        <v>16</v>
      </c>
      <c r="F2216" t="s">
        <v>16</v>
      </c>
      <c r="G2216" t="s">
        <v>98</v>
      </c>
      <c r="H2216">
        <v>2020</v>
      </c>
      <c r="I2216">
        <v>2.34</v>
      </c>
      <c r="J2216">
        <v>20.151378000000001</v>
      </c>
      <c r="K2216">
        <v>13.198535999999999</v>
      </c>
      <c r="L2216">
        <v>6.9528420000000022</v>
      </c>
      <c r="M2216" t="s">
        <v>131</v>
      </c>
    </row>
    <row r="2217" spans="1:13" x14ac:dyDescent="0.3">
      <c r="A2217" t="s">
        <v>80</v>
      </c>
      <c r="B2217">
        <v>5.6403999999999996</v>
      </c>
      <c r="C2217">
        <v>8.6117000000000008</v>
      </c>
      <c r="D2217">
        <v>0</v>
      </c>
      <c r="E2217" t="s">
        <v>16</v>
      </c>
      <c r="F2217" t="s">
        <v>16</v>
      </c>
      <c r="G2217" t="s">
        <v>100</v>
      </c>
      <c r="H2217">
        <v>2020</v>
      </c>
      <c r="I2217">
        <v>1.96</v>
      </c>
      <c r="J2217">
        <v>16.878932000000002</v>
      </c>
      <c r="K2217">
        <v>11.055183999999999</v>
      </c>
      <c r="L2217">
        <v>5.8237480000000037</v>
      </c>
      <c r="M2217" t="s">
        <v>132</v>
      </c>
    </row>
    <row r="2218" spans="1:13" x14ac:dyDescent="0.3">
      <c r="A2218" t="s">
        <v>80</v>
      </c>
      <c r="B2218">
        <v>5.6403999999999996</v>
      </c>
      <c r="C2218">
        <v>8.6117000000000008</v>
      </c>
      <c r="D2218">
        <v>0</v>
      </c>
      <c r="E2218" t="s">
        <v>16</v>
      </c>
      <c r="F2218" t="s">
        <v>16</v>
      </c>
      <c r="G2218" t="s">
        <v>101</v>
      </c>
      <c r="H2218">
        <v>2020</v>
      </c>
      <c r="I2218">
        <v>6.96</v>
      </c>
      <c r="J2218">
        <v>59.937432000000008</v>
      </c>
      <c r="K2218">
        <v>39.257183999999995</v>
      </c>
      <c r="L2218">
        <v>20.680248000000013</v>
      </c>
      <c r="M2218" t="s">
        <v>133</v>
      </c>
    </row>
    <row r="2219" spans="1:13" x14ac:dyDescent="0.3">
      <c r="A2219" t="s">
        <v>80</v>
      </c>
      <c r="B2219">
        <v>5.6403999999999996</v>
      </c>
      <c r="C2219">
        <v>8.6117000000000008</v>
      </c>
      <c r="D2219">
        <v>0</v>
      </c>
      <c r="E2219" t="s">
        <v>16</v>
      </c>
      <c r="F2219" t="s">
        <v>16</v>
      </c>
      <c r="G2219" t="s">
        <v>102</v>
      </c>
      <c r="H2219">
        <v>2020</v>
      </c>
      <c r="I2219">
        <v>9.07</v>
      </c>
      <c r="J2219">
        <v>78.108119000000016</v>
      </c>
      <c r="K2219">
        <v>51.158428000000001</v>
      </c>
      <c r="L2219">
        <v>26.949691000000016</v>
      </c>
      <c r="M2219" t="s">
        <v>134</v>
      </c>
    </row>
    <row r="2220" spans="1:13" x14ac:dyDescent="0.3">
      <c r="A2220" t="s">
        <v>80</v>
      </c>
      <c r="B2220">
        <v>5.6403999999999996</v>
      </c>
      <c r="C2220">
        <v>8.6117000000000008</v>
      </c>
      <c r="D2220">
        <v>0</v>
      </c>
      <c r="E2220" t="s">
        <v>16</v>
      </c>
      <c r="F2220" t="s">
        <v>16</v>
      </c>
      <c r="G2220" t="s">
        <v>103</v>
      </c>
      <c r="H2220">
        <v>2020</v>
      </c>
      <c r="I2220">
        <v>0</v>
      </c>
      <c r="J2220">
        <v>0</v>
      </c>
      <c r="K2220">
        <v>0</v>
      </c>
      <c r="L2220">
        <v>0</v>
      </c>
      <c r="M2220" t="s">
        <v>135</v>
      </c>
    </row>
    <row r="2221" spans="1:13" x14ac:dyDescent="0.3">
      <c r="A2221" t="s">
        <v>80</v>
      </c>
      <c r="B2221">
        <v>5.6403999999999996</v>
      </c>
      <c r="C2221">
        <v>8.6117000000000008</v>
      </c>
      <c r="D2221">
        <v>0</v>
      </c>
      <c r="E2221" t="s">
        <v>16</v>
      </c>
      <c r="F2221" t="s">
        <v>16</v>
      </c>
      <c r="G2221" t="s">
        <v>104</v>
      </c>
      <c r="H2221">
        <v>2020</v>
      </c>
      <c r="I2221">
        <v>0.97</v>
      </c>
      <c r="J2221">
        <v>8.3533489999999997</v>
      </c>
      <c r="K2221">
        <v>5.4711879999999997</v>
      </c>
      <c r="L2221">
        <v>2.882161</v>
      </c>
      <c r="M2221" t="s">
        <v>136</v>
      </c>
    </row>
    <row r="2222" spans="1:13" x14ac:dyDescent="0.3">
      <c r="A2222" t="s">
        <v>80</v>
      </c>
      <c r="B2222">
        <v>5.6403999999999996</v>
      </c>
      <c r="C2222">
        <v>8.6117000000000008</v>
      </c>
      <c r="D2222">
        <v>0</v>
      </c>
      <c r="E2222" t="s">
        <v>16</v>
      </c>
      <c r="F2222" t="s">
        <v>16</v>
      </c>
      <c r="G2222" t="s">
        <v>105</v>
      </c>
      <c r="H2222">
        <v>2020</v>
      </c>
      <c r="I2222">
        <v>1.72</v>
      </c>
      <c r="J2222">
        <v>14.812124000000001</v>
      </c>
      <c r="K2222">
        <v>9.7014879999999994</v>
      </c>
      <c r="L2222">
        <v>5.1106360000000013</v>
      </c>
      <c r="M2222" t="s">
        <v>137</v>
      </c>
    </row>
    <row r="2223" spans="1:13" x14ac:dyDescent="0.3">
      <c r="A2223" t="s">
        <v>80</v>
      </c>
      <c r="B2223">
        <v>5.6403999999999996</v>
      </c>
      <c r="C2223">
        <v>8.6117000000000008</v>
      </c>
      <c r="D2223">
        <v>0</v>
      </c>
      <c r="E2223" t="s">
        <v>16</v>
      </c>
      <c r="F2223" t="s">
        <v>16</v>
      </c>
      <c r="G2223" t="s">
        <v>106</v>
      </c>
      <c r="H2223">
        <v>2020</v>
      </c>
      <c r="I2223">
        <v>0.6</v>
      </c>
      <c r="J2223">
        <v>5.1670199999999999</v>
      </c>
      <c r="K2223">
        <v>3.3842399999999997</v>
      </c>
      <c r="L2223">
        <v>1.7827800000000003</v>
      </c>
      <c r="M2223" t="s">
        <v>138</v>
      </c>
    </row>
    <row r="2224" spans="1:13" x14ac:dyDescent="0.3">
      <c r="A2224" t="s">
        <v>80</v>
      </c>
      <c r="B2224">
        <v>5.6403999999999996</v>
      </c>
      <c r="C2224">
        <v>8.6117000000000008</v>
      </c>
      <c r="D2224">
        <v>0</v>
      </c>
      <c r="E2224" t="s">
        <v>16</v>
      </c>
      <c r="F2224" t="s">
        <v>16</v>
      </c>
      <c r="G2224" t="s">
        <v>107</v>
      </c>
      <c r="H2224">
        <v>2021</v>
      </c>
      <c r="I2224">
        <v>8.4600000000000009</v>
      </c>
      <c r="J2224">
        <v>72.854982000000021</v>
      </c>
      <c r="K2224">
        <v>47.717784000000002</v>
      </c>
      <c r="L2224">
        <v>25.137198000000019</v>
      </c>
      <c r="M2224" t="s">
        <v>139</v>
      </c>
    </row>
    <row r="2225" spans="1:13" x14ac:dyDescent="0.3">
      <c r="A2225" t="s">
        <v>80</v>
      </c>
      <c r="B2225">
        <v>4.9404000000000003</v>
      </c>
      <c r="C2225">
        <v>6.4375999999999998</v>
      </c>
      <c r="D2225">
        <v>7.6744000000000003</v>
      </c>
      <c r="E2225" t="s">
        <v>116</v>
      </c>
      <c r="F2225" t="s">
        <v>116</v>
      </c>
      <c r="G2225" t="s">
        <v>98</v>
      </c>
      <c r="H2225">
        <v>2020</v>
      </c>
      <c r="I2225">
        <v>2.37</v>
      </c>
      <c r="J2225">
        <v>15.257111999999999</v>
      </c>
      <c r="K2225">
        <v>11.708748000000002</v>
      </c>
      <c r="L2225">
        <v>3.5483639999999976</v>
      </c>
      <c r="M2225" t="s">
        <v>131</v>
      </c>
    </row>
    <row r="2226" spans="1:13" x14ac:dyDescent="0.3">
      <c r="A2226" t="s">
        <v>80</v>
      </c>
      <c r="B2226">
        <v>4.9404000000000003</v>
      </c>
      <c r="C2226">
        <v>6.4375999999999998</v>
      </c>
      <c r="D2226">
        <v>7.6744000000000003</v>
      </c>
      <c r="E2226" t="s">
        <v>116</v>
      </c>
      <c r="F2226" t="s">
        <v>116</v>
      </c>
      <c r="G2226" t="s">
        <v>100</v>
      </c>
      <c r="H2226">
        <v>2020</v>
      </c>
      <c r="I2226">
        <v>9.24</v>
      </c>
      <c r="J2226">
        <v>59.483423999999999</v>
      </c>
      <c r="K2226">
        <v>45.649296000000007</v>
      </c>
      <c r="L2226">
        <v>13.834127999999993</v>
      </c>
      <c r="M2226" t="s">
        <v>132</v>
      </c>
    </row>
    <row r="2227" spans="1:13" x14ac:dyDescent="0.3">
      <c r="A2227" t="s">
        <v>80</v>
      </c>
      <c r="B2227">
        <v>4.9404000000000003</v>
      </c>
      <c r="C2227">
        <v>6.4375999999999998</v>
      </c>
      <c r="D2227">
        <v>7.6744000000000003</v>
      </c>
      <c r="E2227" t="s">
        <v>116</v>
      </c>
      <c r="F2227" t="s">
        <v>116</v>
      </c>
      <c r="G2227" t="s">
        <v>101</v>
      </c>
      <c r="H2227">
        <v>2020</v>
      </c>
      <c r="I2227">
        <v>5.48</v>
      </c>
      <c r="J2227">
        <v>35.278047999999998</v>
      </c>
      <c r="K2227">
        <v>27.073392000000005</v>
      </c>
      <c r="L2227">
        <v>8.2046559999999928</v>
      </c>
      <c r="M2227" t="s">
        <v>133</v>
      </c>
    </row>
    <row r="2228" spans="1:13" x14ac:dyDescent="0.3">
      <c r="A2228" t="s">
        <v>80</v>
      </c>
      <c r="B2228">
        <v>4.9404000000000003</v>
      </c>
      <c r="C2228">
        <v>6.4375999999999998</v>
      </c>
      <c r="D2228">
        <v>7.6744000000000003</v>
      </c>
      <c r="E2228" t="s">
        <v>116</v>
      </c>
      <c r="F2228" t="s">
        <v>116</v>
      </c>
      <c r="G2228" t="s">
        <v>102</v>
      </c>
      <c r="H2228">
        <v>2020</v>
      </c>
      <c r="I2228">
        <v>2.5499999999999998</v>
      </c>
      <c r="J2228">
        <v>16.415879999999998</v>
      </c>
      <c r="K2228">
        <v>12.59802</v>
      </c>
      <c r="L2228">
        <v>3.8178599999999978</v>
      </c>
      <c r="M2228" t="s">
        <v>134</v>
      </c>
    </row>
    <row r="2229" spans="1:13" x14ac:dyDescent="0.3">
      <c r="A2229" t="s">
        <v>80</v>
      </c>
      <c r="B2229">
        <v>4.9404000000000003</v>
      </c>
      <c r="C2229">
        <v>6.4375999999999998</v>
      </c>
      <c r="D2229">
        <v>7.6744000000000003</v>
      </c>
      <c r="E2229" t="s">
        <v>116</v>
      </c>
      <c r="F2229" t="s">
        <v>116</v>
      </c>
      <c r="G2229" t="s">
        <v>103</v>
      </c>
      <c r="H2229">
        <v>2020</v>
      </c>
      <c r="I2229">
        <v>0</v>
      </c>
      <c r="J2229">
        <v>0</v>
      </c>
      <c r="K2229">
        <v>0</v>
      </c>
      <c r="L2229">
        <v>0</v>
      </c>
      <c r="M2229" t="s">
        <v>135</v>
      </c>
    </row>
    <row r="2230" spans="1:13" x14ac:dyDescent="0.3">
      <c r="A2230" t="s">
        <v>80</v>
      </c>
      <c r="B2230">
        <v>4.9404000000000003</v>
      </c>
      <c r="C2230">
        <v>6.4375999999999998</v>
      </c>
      <c r="D2230">
        <v>7.6744000000000003</v>
      </c>
      <c r="E2230" t="s">
        <v>116</v>
      </c>
      <c r="F2230" t="s">
        <v>116</v>
      </c>
      <c r="G2230" t="s">
        <v>104</v>
      </c>
      <c r="H2230">
        <v>2020</v>
      </c>
      <c r="I2230">
        <v>0</v>
      </c>
      <c r="J2230">
        <v>0</v>
      </c>
      <c r="K2230">
        <v>0</v>
      </c>
      <c r="L2230">
        <v>0</v>
      </c>
      <c r="M2230" t="s">
        <v>136</v>
      </c>
    </row>
    <row r="2231" spans="1:13" x14ac:dyDescent="0.3">
      <c r="A2231" t="s">
        <v>80</v>
      </c>
      <c r="B2231">
        <v>4.9404000000000003</v>
      </c>
      <c r="C2231">
        <v>6.4375999999999998</v>
      </c>
      <c r="D2231">
        <v>7.6744000000000003</v>
      </c>
      <c r="E2231" t="s">
        <v>116</v>
      </c>
      <c r="F2231" t="s">
        <v>116</v>
      </c>
      <c r="G2231" t="s">
        <v>105</v>
      </c>
      <c r="H2231">
        <v>2020</v>
      </c>
      <c r="I2231">
        <v>3.15</v>
      </c>
      <c r="J2231">
        <v>20.27844</v>
      </c>
      <c r="K2231">
        <v>15.56226</v>
      </c>
      <c r="L2231">
        <v>4.7161799999999996</v>
      </c>
      <c r="M2231" t="s">
        <v>137</v>
      </c>
    </row>
    <row r="2232" spans="1:13" x14ac:dyDescent="0.3">
      <c r="A2232" t="s">
        <v>80</v>
      </c>
      <c r="B2232">
        <v>4.9404000000000003</v>
      </c>
      <c r="C2232">
        <v>6.4375999999999998</v>
      </c>
      <c r="D2232">
        <v>7.6744000000000003</v>
      </c>
      <c r="E2232" t="s">
        <v>116</v>
      </c>
      <c r="F2232" t="s">
        <v>116</v>
      </c>
      <c r="G2232" t="s">
        <v>106</v>
      </c>
      <c r="H2232">
        <v>2020</v>
      </c>
      <c r="I2232">
        <v>9.77</v>
      </c>
      <c r="J2232">
        <v>62.895351999999995</v>
      </c>
      <c r="K2232">
        <v>48.267707999999999</v>
      </c>
      <c r="L2232">
        <v>14.627643999999997</v>
      </c>
      <c r="M2232" t="s">
        <v>138</v>
      </c>
    </row>
    <row r="2233" spans="1:13" x14ac:dyDescent="0.3">
      <c r="A2233" t="s">
        <v>80</v>
      </c>
      <c r="B2233">
        <v>4.9404000000000003</v>
      </c>
      <c r="C2233">
        <v>6.4375999999999998</v>
      </c>
      <c r="D2233">
        <v>7.6744000000000003</v>
      </c>
      <c r="E2233" t="s">
        <v>116</v>
      </c>
      <c r="F2233" t="s">
        <v>116</v>
      </c>
      <c r="G2233" t="s">
        <v>107</v>
      </c>
      <c r="H2233">
        <v>2021</v>
      </c>
      <c r="I2233">
        <v>0</v>
      </c>
      <c r="J2233">
        <v>0</v>
      </c>
      <c r="K2233">
        <v>0</v>
      </c>
      <c r="L2233">
        <v>0</v>
      </c>
      <c r="M2233" t="s">
        <v>139</v>
      </c>
    </row>
    <row r="2234" spans="1:13" x14ac:dyDescent="0.3">
      <c r="A2234" t="s">
        <v>80</v>
      </c>
      <c r="B2234">
        <v>9.3229000000000006</v>
      </c>
      <c r="C2234">
        <v>15.0185</v>
      </c>
      <c r="D2234">
        <v>16.938099999999999</v>
      </c>
      <c r="E2234" t="s">
        <v>15</v>
      </c>
      <c r="F2234" t="s">
        <v>15</v>
      </c>
      <c r="G2234" t="s">
        <v>98</v>
      </c>
      <c r="H2234">
        <v>2020</v>
      </c>
      <c r="I2234">
        <v>0</v>
      </c>
      <c r="J2234">
        <v>0</v>
      </c>
      <c r="K2234">
        <v>0</v>
      </c>
      <c r="L2234">
        <v>0</v>
      </c>
      <c r="M2234" t="s">
        <v>131</v>
      </c>
    </row>
    <row r="2235" spans="1:13" x14ac:dyDescent="0.3">
      <c r="A2235" t="s">
        <v>80</v>
      </c>
      <c r="B2235">
        <v>9.3229000000000006</v>
      </c>
      <c r="C2235">
        <v>15.0185</v>
      </c>
      <c r="D2235">
        <v>16.938099999999999</v>
      </c>
      <c r="E2235" t="s">
        <v>15</v>
      </c>
      <c r="F2235" t="s">
        <v>15</v>
      </c>
      <c r="G2235" t="s">
        <v>100</v>
      </c>
      <c r="H2235">
        <v>2020</v>
      </c>
      <c r="I2235">
        <v>0</v>
      </c>
      <c r="J2235">
        <v>0</v>
      </c>
      <c r="K2235">
        <v>0</v>
      </c>
      <c r="L2235">
        <v>0</v>
      </c>
      <c r="M2235" t="s">
        <v>132</v>
      </c>
    </row>
    <row r="2236" spans="1:13" x14ac:dyDescent="0.3">
      <c r="A2236" t="s">
        <v>80</v>
      </c>
      <c r="B2236">
        <v>9.3229000000000006</v>
      </c>
      <c r="C2236">
        <v>15.0185</v>
      </c>
      <c r="D2236">
        <v>16.938099999999999</v>
      </c>
      <c r="E2236" t="s">
        <v>15</v>
      </c>
      <c r="F2236" t="s">
        <v>15</v>
      </c>
      <c r="G2236" t="s">
        <v>101</v>
      </c>
      <c r="H2236">
        <v>2020</v>
      </c>
      <c r="I2236">
        <v>1.53</v>
      </c>
      <c r="J2236">
        <v>22.978304999999999</v>
      </c>
      <c r="K2236">
        <v>14.264037000000002</v>
      </c>
      <c r="L2236">
        <v>8.714267999999997</v>
      </c>
      <c r="M2236" t="s">
        <v>133</v>
      </c>
    </row>
    <row r="2237" spans="1:13" x14ac:dyDescent="0.3">
      <c r="A2237" t="s">
        <v>80</v>
      </c>
      <c r="B2237">
        <v>9.3229000000000006</v>
      </c>
      <c r="C2237">
        <v>15.0185</v>
      </c>
      <c r="D2237">
        <v>16.938099999999999</v>
      </c>
      <c r="E2237" t="s">
        <v>15</v>
      </c>
      <c r="F2237" t="s">
        <v>15</v>
      </c>
      <c r="G2237" t="s">
        <v>102</v>
      </c>
      <c r="H2237">
        <v>2020</v>
      </c>
      <c r="I2237">
        <v>0.54</v>
      </c>
      <c r="J2237">
        <v>8.1099899999999998</v>
      </c>
      <c r="K2237">
        <v>5.0343660000000003</v>
      </c>
      <c r="L2237">
        <v>3.0756239999999995</v>
      </c>
      <c r="M2237" t="s">
        <v>134</v>
      </c>
    </row>
    <row r="2238" spans="1:13" x14ac:dyDescent="0.3">
      <c r="A2238" t="s">
        <v>80</v>
      </c>
      <c r="B2238">
        <v>9.3229000000000006</v>
      </c>
      <c r="C2238">
        <v>15.0185</v>
      </c>
      <c r="D2238">
        <v>16.938099999999999</v>
      </c>
      <c r="E2238" t="s">
        <v>15</v>
      </c>
      <c r="F2238" t="s">
        <v>15</v>
      </c>
      <c r="G2238" t="s">
        <v>103</v>
      </c>
      <c r="H2238">
        <v>2020</v>
      </c>
      <c r="I2238">
        <v>0</v>
      </c>
      <c r="J2238">
        <v>0</v>
      </c>
      <c r="K2238">
        <v>0</v>
      </c>
      <c r="L2238">
        <v>0</v>
      </c>
      <c r="M2238" t="s">
        <v>135</v>
      </c>
    </row>
    <row r="2239" spans="1:13" x14ac:dyDescent="0.3">
      <c r="A2239" t="s">
        <v>80</v>
      </c>
      <c r="B2239">
        <v>9.3229000000000006</v>
      </c>
      <c r="C2239">
        <v>15.0185</v>
      </c>
      <c r="D2239">
        <v>16.938099999999999</v>
      </c>
      <c r="E2239" t="s">
        <v>15</v>
      </c>
      <c r="F2239" t="s">
        <v>15</v>
      </c>
      <c r="G2239" t="s">
        <v>104</v>
      </c>
      <c r="H2239">
        <v>2020</v>
      </c>
      <c r="I2239">
        <v>0.56000000000000005</v>
      </c>
      <c r="J2239">
        <v>8.4103600000000007</v>
      </c>
      <c r="K2239">
        <v>5.2208240000000012</v>
      </c>
      <c r="L2239">
        <v>3.1895359999999995</v>
      </c>
      <c r="M2239" t="s">
        <v>136</v>
      </c>
    </row>
    <row r="2240" spans="1:13" x14ac:dyDescent="0.3">
      <c r="A2240" t="s">
        <v>80</v>
      </c>
      <c r="B2240">
        <v>9.3229000000000006</v>
      </c>
      <c r="C2240">
        <v>15.0185</v>
      </c>
      <c r="D2240">
        <v>16.938099999999999</v>
      </c>
      <c r="E2240" t="s">
        <v>15</v>
      </c>
      <c r="F2240" t="s">
        <v>15</v>
      </c>
      <c r="G2240" t="s">
        <v>105</v>
      </c>
      <c r="H2240">
        <v>2020</v>
      </c>
      <c r="I2240">
        <v>0.78</v>
      </c>
      <c r="J2240">
        <v>11.71443</v>
      </c>
      <c r="K2240">
        <v>7.2718620000000005</v>
      </c>
      <c r="L2240">
        <v>4.4425679999999996</v>
      </c>
      <c r="M2240" t="s">
        <v>137</v>
      </c>
    </row>
    <row r="2241" spans="1:13" x14ac:dyDescent="0.3">
      <c r="A2241" t="s">
        <v>80</v>
      </c>
      <c r="B2241">
        <v>9.3229000000000006</v>
      </c>
      <c r="C2241">
        <v>15.0185</v>
      </c>
      <c r="D2241">
        <v>16.938099999999999</v>
      </c>
      <c r="E2241" t="s">
        <v>15</v>
      </c>
      <c r="F2241" t="s">
        <v>15</v>
      </c>
      <c r="G2241" t="s">
        <v>106</v>
      </c>
      <c r="H2241">
        <v>2020</v>
      </c>
      <c r="I2241">
        <v>0</v>
      </c>
      <c r="J2241">
        <v>0</v>
      </c>
      <c r="K2241">
        <v>0</v>
      </c>
      <c r="L2241">
        <v>0</v>
      </c>
      <c r="M2241" t="s">
        <v>138</v>
      </c>
    </row>
    <row r="2242" spans="1:13" x14ac:dyDescent="0.3">
      <c r="A2242" t="s">
        <v>80</v>
      </c>
      <c r="B2242">
        <v>9.3229000000000006</v>
      </c>
      <c r="C2242">
        <v>15.0185</v>
      </c>
      <c r="D2242">
        <v>16.938099999999999</v>
      </c>
      <c r="E2242" t="s">
        <v>15</v>
      </c>
      <c r="F2242" t="s">
        <v>15</v>
      </c>
      <c r="G2242" t="s">
        <v>107</v>
      </c>
      <c r="H2242">
        <v>2021</v>
      </c>
      <c r="I2242">
        <v>1.66</v>
      </c>
      <c r="J2242">
        <v>24.930709999999998</v>
      </c>
      <c r="K2242">
        <v>15.476014000000001</v>
      </c>
      <c r="L2242">
        <v>9.4546959999999967</v>
      </c>
      <c r="M2242" t="s">
        <v>139</v>
      </c>
    </row>
    <row r="2243" spans="1:13" x14ac:dyDescent="0.3">
      <c r="A2243" t="s">
        <v>81</v>
      </c>
      <c r="B2243">
        <v>79.443100000000001</v>
      </c>
      <c r="C2243">
        <v>92.542400000000001</v>
      </c>
      <c r="D2243">
        <v>104.8083</v>
      </c>
      <c r="E2243" t="s">
        <v>16</v>
      </c>
      <c r="F2243" t="s">
        <v>16</v>
      </c>
      <c r="G2243" t="s">
        <v>98</v>
      </c>
      <c r="H2243">
        <v>2020</v>
      </c>
      <c r="I2243">
        <v>0</v>
      </c>
      <c r="J2243">
        <v>0</v>
      </c>
      <c r="K2243">
        <v>0</v>
      </c>
      <c r="L2243">
        <v>0</v>
      </c>
      <c r="M2243" t="s">
        <v>131</v>
      </c>
    </row>
    <row r="2244" spans="1:13" x14ac:dyDescent="0.3">
      <c r="A2244" t="s">
        <v>81</v>
      </c>
      <c r="B2244">
        <v>79.443100000000001</v>
      </c>
      <c r="C2244">
        <v>92.542400000000001</v>
      </c>
      <c r="D2244">
        <v>104.8083</v>
      </c>
      <c r="E2244" t="s">
        <v>16</v>
      </c>
      <c r="F2244" t="s">
        <v>16</v>
      </c>
      <c r="G2244" t="s">
        <v>100</v>
      </c>
      <c r="H2244">
        <v>2020</v>
      </c>
      <c r="I2244">
        <v>5.29</v>
      </c>
      <c r="J2244">
        <v>489.54929600000003</v>
      </c>
      <c r="K2244">
        <v>420.25399900000002</v>
      </c>
      <c r="L2244">
        <v>69.295297000000005</v>
      </c>
      <c r="M2244" t="s">
        <v>132</v>
      </c>
    </row>
    <row r="2245" spans="1:13" x14ac:dyDescent="0.3">
      <c r="A2245" t="s">
        <v>81</v>
      </c>
      <c r="B2245">
        <v>79.443100000000001</v>
      </c>
      <c r="C2245">
        <v>92.542400000000001</v>
      </c>
      <c r="D2245">
        <v>104.8083</v>
      </c>
      <c r="E2245" t="s">
        <v>16</v>
      </c>
      <c r="F2245" t="s">
        <v>16</v>
      </c>
      <c r="G2245" t="s">
        <v>101</v>
      </c>
      <c r="H2245">
        <v>2020</v>
      </c>
      <c r="I2245">
        <v>0</v>
      </c>
      <c r="J2245">
        <v>0</v>
      </c>
      <c r="K2245">
        <v>0</v>
      </c>
      <c r="L2245">
        <v>0</v>
      </c>
      <c r="M2245" t="s">
        <v>133</v>
      </c>
    </row>
    <row r="2246" spans="1:13" x14ac:dyDescent="0.3">
      <c r="A2246" t="s">
        <v>81</v>
      </c>
      <c r="B2246">
        <v>79.443100000000001</v>
      </c>
      <c r="C2246">
        <v>92.542400000000001</v>
      </c>
      <c r="D2246">
        <v>104.8083</v>
      </c>
      <c r="E2246" t="s">
        <v>16</v>
      </c>
      <c r="F2246" t="s">
        <v>16</v>
      </c>
      <c r="G2246" t="s">
        <v>102</v>
      </c>
      <c r="H2246">
        <v>2020</v>
      </c>
      <c r="I2246">
        <v>0</v>
      </c>
      <c r="J2246">
        <v>0</v>
      </c>
      <c r="K2246">
        <v>0</v>
      </c>
      <c r="L2246">
        <v>0</v>
      </c>
      <c r="M2246" t="s">
        <v>134</v>
      </c>
    </row>
    <row r="2247" spans="1:13" x14ac:dyDescent="0.3">
      <c r="A2247" t="s">
        <v>81</v>
      </c>
      <c r="B2247">
        <v>79.443100000000001</v>
      </c>
      <c r="C2247">
        <v>92.542400000000001</v>
      </c>
      <c r="D2247">
        <v>104.8083</v>
      </c>
      <c r="E2247" t="s">
        <v>16</v>
      </c>
      <c r="F2247" t="s">
        <v>16</v>
      </c>
      <c r="G2247" t="s">
        <v>103</v>
      </c>
      <c r="H2247">
        <v>2020</v>
      </c>
      <c r="I2247">
        <v>0.38</v>
      </c>
      <c r="J2247">
        <v>35.166111999999998</v>
      </c>
      <c r="K2247">
        <v>30.188378</v>
      </c>
      <c r="L2247">
        <v>4.9777339999999981</v>
      </c>
      <c r="M2247" t="s">
        <v>135</v>
      </c>
    </row>
    <row r="2248" spans="1:13" x14ac:dyDescent="0.3">
      <c r="A2248" t="s">
        <v>81</v>
      </c>
      <c r="B2248">
        <v>79.443100000000001</v>
      </c>
      <c r="C2248">
        <v>92.542400000000001</v>
      </c>
      <c r="D2248">
        <v>104.8083</v>
      </c>
      <c r="E2248" t="s">
        <v>16</v>
      </c>
      <c r="F2248" t="s">
        <v>16</v>
      </c>
      <c r="G2248" t="s">
        <v>104</v>
      </c>
      <c r="H2248">
        <v>2020</v>
      </c>
      <c r="I2248">
        <v>3.25</v>
      </c>
      <c r="J2248">
        <v>300.76280000000003</v>
      </c>
      <c r="K2248">
        <v>258.19007499999998</v>
      </c>
      <c r="L2248">
        <v>42.572725000000048</v>
      </c>
      <c r="M2248" t="s">
        <v>136</v>
      </c>
    </row>
    <row r="2249" spans="1:13" x14ac:dyDescent="0.3">
      <c r="A2249" t="s">
        <v>81</v>
      </c>
      <c r="B2249">
        <v>79.443100000000001</v>
      </c>
      <c r="C2249">
        <v>92.542400000000001</v>
      </c>
      <c r="D2249">
        <v>104.8083</v>
      </c>
      <c r="E2249" t="s">
        <v>16</v>
      </c>
      <c r="F2249" t="s">
        <v>16</v>
      </c>
      <c r="G2249" t="s">
        <v>105</v>
      </c>
      <c r="H2249">
        <v>2020</v>
      </c>
      <c r="I2249">
        <v>1.0900000000000001</v>
      </c>
      <c r="J2249">
        <v>100.871216</v>
      </c>
      <c r="K2249">
        <v>86.592979000000014</v>
      </c>
      <c r="L2249">
        <v>14.27823699999999</v>
      </c>
      <c r="M2249" t="s">
        <v>137</v>
      </c>
    </row>
    <row r="2250" spans="1:13" x14ac:dyDescent="0.3">
      <c r="A2250" t="s">
        <v>81</v>
      </c>
      <c r="B2250">
        <v>79.443100000000001</v>
      </c>
      <c r="C2250">
        <v>92.542400000000001</v>
      </c>
      <c r="D2250">
        <v>104.8083</v>
      </c>
      <c r="E2250" t="s">
        <v>16</v>
      </c>
      <c r="F2250" t="s">
        <v>16</v>
      </c>
      <c r="G2250" t="s">
        <v>106</v>
      </c>
      <c r="H2250">
        <v>2020</v>
      </c>
      <c r="I2250">
        <v>0</v>
      </c>
      <c r="J2250">
        <v>0</v>
      </c>
      <c r="K2250">
        <v>0</v>
      </c>
      <c r="L2250">
        <v>0</v>
      </c>
      <c r="M2250" t="s">
        <v>138</v>
      </c>
    </row>
    <row r="2251" spans="1:13" x14ac:dyDescent="0.3">
      <c r="A2251" t="s">
        <v>81</v>
      </c>
      <c r="B2251">
        <v>79.443100000000001</v>
      </c>
      <c r="C2251">
        <v>92.542400000000001</v>
      </c>
      <c r="D2251">
        <v>104.8083</v>
      </c>
      <c r="E2251" t="s">
        <v>16</v>
      </c>
      <c r="F2251" t="s">
        <v>16</v>
      </c>
      <c r="G2251" t="s">
        <v>107</v>
      </c>
      <c r="H2251">
        <v>2021</v>
      </c>
      <c r="I2251">
        <v>0</v>
      </c>
      <c r="J2251">
        <v>0</v>
      </c>
      <c r="K2251">
        <v>0</v>
      </c>
      <c r="L2251">
        <v>0</v>
      </c>
      <c r="M2251" t="s">
        <v>139</v>
      </c>
    </row>
    <row r="2252" spans="1:13" x14ac:dyDescent="0.3">
      <c r="A2252" t="s">
        <v>81</v>
      </c>
      <c r="B2252">
        <v>126.93770000000001</v>
      </c>
      <c r="C2252">
        <v>184.95869999999999</v>
      </c>
      <c r="D2252">
        <v>191.32839999999999</v>
      </c>
      <c r="E2252" t="s">
        <v>112</v>
      </c>
      <c r="F2252" t="s">
        <v>112</v>
      </c>
      <c r="G2252" t="s">
        <v>98</v>
      </c>
      <c r="H2252">
        <v>2020</v>
      </c>
      <c r="I2252">
        <v>11.48</v>
      </c>
      <c r="J2252">
        <v>2123.3258759999999</v>
      </c>
      <c r="K2252">
        <v>1457.2447960000002</v>
      </c>
      <c r="L2252">
        <v>666.0810799999997</v>
      </c>
      <c r="M2252" t="s">
        <v>131</v>
      </c>
    </row>
    <row r="2253" spans="1:13" x14ac:dyDescent="0.3">
      <c r="A2253" t="s">
        <v>81</v>
      </c>
      <c r="B2253">
        <v>126.93770000000001</v>
      </c>
      <c r="C2253">
        <v>184.95869999999999</v>
      </c>
      <c r="D2253">
        <v>191.32839999999999</v>
      </c>
      <c r="E2253" t="s">
        <v>112</v>
      </c>
      <c r="F2253" t="s">
        <v>112</v>
      </c>
      <c r="G2253" t="s">
        <v>100</v>
      </c>
      <c r="H2253">
        <v>2020</v>
      </c>
      <c r="I2253">
        <v>0</v>
      </c>
      <c r="J2253">
        <v>0</v>
      </c>
      <c r="K2253">
        <v>0</v>
      </c>
      <c r="L2253">
        <v>0</v>
      </c>
      <c r="M2253" t="s">
        <v>132</v>
      </c>
    </row>
    <row r="2254" spans="1:13" x14ac:dyDescent="0.3">
      <c r="A2254" t="s">
        <v>81</v>
      </c>
      <c r="B2254">
        <v>126.93770000000001</v>
      </c>
      <c r="C2254">
        <v>184.95869999999999</v>
      </c>
      <c r="D2254">
        <v>191.32839999999999</v>
      </c>
      <c r="E2254" t="s">
        <v>112</v>
      </c>
      <c r="F2254" t="s">
        <v>112</v>
      </c>
      <c r="G2254" t="s">
        <v>101</v>
      </c>
      <c r="H2254">
        <v>2020</v>
      </c>
      <c r="I2254">
        <v>8.8699999999999992</v>
      </c>
      <c r="J2254">
        <v>1640.5836689999999</v>
      </c>
      <c r="K2254">
        <v>1125.9373989999999</v>
      </c>
      <c r="L2254">
        <v>514.64626999999996</v>
      </c>
      <c r="M2254" t="s">
        <v>133</v>
      </c>
    </row>
    <row r="2255" spans="1:13" x14ac:dyDescent="0.3">
      <c r="A2255" t="s">
        <v>81</v>
      </c>
      <c r="B2255">
        <v>126.93770000000001</v>
      </c>
      <c r="C2255">
        <v>184.95869999999999</v>
      </c>
      <c r="D2255">
        <v>191.32839999999999</v>
      </c>
      <c r="E2255" t="s">
        <v>112</v>
      </c>
      <c r="F2255" t="s">
        <v>112</v>
      </c>
      <c r="G2255" t="s">
        <v>102</v>
      </c>
      <c r="H2255">
        <v>2020</v>
      </c>
      <c r="I2255">
        <v>9.66</v>
      </c>
      <c r="J2255">
        <v>1786.7010419999999</v>
      </c>
      <c r="K2255">
        <v>1226.2181820000001</v>
      </c>
      <c r="L2255">
        <v>560.48285999999985</v>
      </c>
      <c r="M2255" t="s">
        <v>134</v>
      </c>
    </row>
    <row r="2256" spans="1:13" x14ac:dyDescent="0.3">
      <c r="A2256" t="s">
        <v>81</v>
      </c>
      <c r="B2256">
        <v>126.93770000000001</v>
      </c>
      <c r="C2256">
        <v>184.95869999999999</v>
      </c>
      <c r="D2256">
        <v>191.32839999999999</v>
      </c>
      <c r="E2256" t="s">
        <v>112</v>
      </c>
      <c r="F2256" t="s">
        <v>112</v>
      </c>
      <c r="G2256" t="s">
        <v>103</v>
      </c>
      <c r="H2256">
        <v>2020</v>
      </c>
      <c r="I2256">
        <v>0.37</v>
      </c>
      <c r="J2256">
        <v>68.434719000000001</v>
      </c>
      <c r="K2256">
        <v>46.966949</v>
      </c>
      <c r="L2256">
        <v>21.467770000000002</v>
      </c>
      <c r="M2256" t="s">
        <v>135</v>
      </c>
    </row>
    <row r="2257" spans="1:13" x14ac:dyDescent="0.3">
      <c r="A2257" t="s">
        <v>81</v>
      </c>
      <c r="B2257">
        <v>126.93770000000001</v>
      </c>
      <c r="C2257">
        <v>184.95869999999999</v>
      </c>
      <c r="D2257">
        <v>191.32839999999999</v>
      </c>
      <c r="E2257" t="s">
        <v>112</v>
      </c>
      <c r="F2257" t="s">
        <v>112</v>
      </c>
      <c r="G2257" t="s">
        <v>104</v>
      </c>
      <c r="H2257">
        <v>2020</v>
      </c>
      <c r="I2257">
        <v>5.48</v>
      </c>
      <c r="J2257">
        <v>1013.5736760000001</v>
      </c>
      <c r="K2257">
        <v>695.61859600000014</v>
      </c>
      <c r="L2257">
        <v>317.95507999999995</v>
      </c>
      <c r="M2257" t="s">
        <v>136</v>
      </c>
    </row>
    <row r="2258" spans="1:13" x14ac:dyDescent="0.3">
      <c r="A2258" t="s">
        <v>81</v>
      </c>
      <c r="B2258">
        <v>126.93770000000001</v>
      </c>
      <c r="C2258">
        <v>184.95869999999999</v>
      </c>
      <c r="D2258">
        <v>191.32839999999999</v>
      </c>
      <c r="E2258" t="s">
        <v>112</v>
      </c>
      <c r="F2258" t="s">
        <v>112</v>
      </c>
      <c r="G2258" t="s">
        <v>105</v>
      </c>
      <c r="H2258">
        <v>2020</v>
      </c>
      <c r="I2258">
        <v>2.31</v>
      </c>
      <c r="J2258">
        <v>427.25459699999999</v>
      </c>
      <c r="K2258">
        <v>293.22608700000001</v>
      </c>
      <c r="L2258">
        <v>134.02850999999998</v>
      </c>
      <c r="M2258" t="s">
        <v>137</v>
      </c>
    </row>
    <row r="2259" spans="1:13" x14ac:dyDescent="0.3">
      <c r="A2259" t="s">
        <v>81</v>
      </c>
      <c r="B2259">
        <v>126.93770000000001</v>
      </c>
      <c r="C2259">
        <v>184.95869999999999</v>
      </c>
      <c r="D2259">
        <v>191.32839999999999</v>
      </c>
      <c r="E2259" t="s">
        <v>112</v>
      </c>
      <c r="F2259" t="s">
        <v>112</v>
      </c>
      <c r="G2259" t="s">
        <v>106</v>
      </c>
      <c r="H2259">
        <v>2020</v>
      </c>
      <c r="I2259">
        <v>3.04</v>
      </c>
      <c r="J2259">
        <v>562.27444800000001</v>
      </c>
      <c r="K2259">
        <v>385.89060800000004</v>
      </c>
      <c r="L2259">
        <v>176.38383999999996</v>
      </c>
      <c r="M2259" t="s">
        <v>138</v>
      </c>
    </row>
    <row r="2260" spans="1:13" x14ac:dyDescent="0.3">
      <c r="A2260" t="s">
        <v>81</v>
      </c>
      <c r="B2260">
        <v>126.93770000000001</v>
      </c>
      <c r="C2260">
        <v>184.95869999999999</v>
      </c>
      <c r="D2260">
        <v>191.32839999999999</v>
      </c>
      <c r="E2260" t="s">
        <v>112</v>
      </c>
      <c r="F2260" t="s">
        <v>112</v>
      </c>
      <c r="G2260" t="s">
        <v>107</v>
      </c>
      <c r="H2260">
        <v>2021</v>
      </c>
      <c r="I2260">
        <v>3.81</v>
      </c>
      <c r="J2260">
        <v>704.69264699999997</v>
      </c>
      <c r="K2260">
        <v>483.63263700000005</v>
      </c>
      <c r="L2260">
        <v>221.06000999999992</v>
      </c>
      <c r="M2260" t="s">
        <v>139</v>
      </c>
    </row>
    <row r="2261" spans="1:13" x14ac:dyDescent="0.3">
      <c r="A2261" t="s">
        <v>82</v>
      </c>
      <c r="B2261">
        <v>169.0027</v>
      </c>
      <c r="C2261">
        <v>214.43620000000001</v>
      </c>
      <c r="D2261">
        <v>0</v>
      </c>
      <c r="E2261" t="s">
        <v>15</v>
      </c>
      <c r="F2261" t="s">
        <v>15</v>
      </c>
      <c r="G2261" t="s">
        <v>98</v>
      </c>
      <c r="H2261">
        <v>2020</v>
      </c>
      <c r="I2261">
        <v>1.1299999999999999</v>
      </c>
      <c r="J2261">
        <v>242.312906</v>
      </c>
      <c r="K2261">
        <v>190.973051</v>
      </c>
      <c r="L2261">
        <v>51.339855</v>
      </c>
      <c r="M2261" t="s">
        <v>131</v>
      </c>
    </row>
    <row r="2262" spans="1:13" x14ac:dyDescent="0.3">
      <c r="A2262" t="s">
        <v>82</v>
      </c>
      <c r="B2262">
        <v>169.0027</v>
      </c>
      <c r="C2262">
        <v>214.43620000000001</v>
      </c>
      <c r="D2262">
        <v>0</v>
      </c>
      <c r="E2262" t="s">
        <v>15</v>
      </c>
      <c r="F2262" t="s">
        <v>15</v>
      </c>
      <c r="G2262" t="s">
        <v>100</v>
      </c>
      <c r="H2262">
        <v>2020</v>
      </c>
      <c r="I2262">
        <v>0</v>
      </c>
      <c r="J2262">
        <v>0</v>
      </c>
      <c r="K2262">
        <v>0</v>
      </c>
      <c r="L2262">
        <v>0</v>
      </c>
      <c r="M2262" t="s">
        <v>132</v>
      </c>
    </row>
    <row r="2263" spans="1:13" x14ac:dyDescent="0.3">
      <c r="A2263" t="s">
        <v>82</v>
      </c>
      <c r="B2263">
        <v>169.0027</v>
      </c>
      <c r="C2263">
        <v>214.43620000000001</v>
      </c>
      <c r="D2263">
        <v>0</v>
      </c>
      <c r="E2263" t="s">
        <v>15</v>
      </c>
      <c r="F2263" t="s">
        <v>15</v>
      </c>
      <c r="G2263" t="s">
        <v>101</v>
      </c>
      <c r="H2263">
        <v>2020</v>
      </c>
      <c r="I2263">
        <v>0.19</v>
      </c>
      <c r="J2263">
        <v>40.742878000000005</v>
      </c>
      <c r="K2263">
        <v>32.110513000000005</v>
      </c>
      <c r="L2263">
        <v>8.6323650000000001</v>
      </c>
      <c r="M2263" t="s">
        <v>133</v>
      </c>
    </row>
    <row r="2264" spans="1:13" x14ac:dyDescent="0.3">
      <c r="A2264" t="s">
        <v>82</v>
      </c>
      <c r="B2264">
        <v>169.0027</v>
      </c>
      <c r="C2264">
        <v>214.43620000000001</v>
      </c>
      <c r="D2264">
        <v>0</v>
      </c>
      <c r="E2264" t="s">
        <v>15</v>
      </c>
      <c r="F2264" t="s">
        <v>15</v>
      </c>
      <c r="G2264" t="s">
        <v>102</v>
      </c>
      <c r="H2264">
        <v>2020</v>
      </c>
      <c r="I2264">
        <v>4.26</v>
      </c>
      <c r="J2264">
        <v>913.49821199999997</v>
      </c>
      <c r="K2264">
        <v>719.951502</v>
      </c>
      <c r="L2264">
        <v>193.54670999999996</v>
      </c>
      <c r="M2264" t="s">
        <v>134</v>
      </c>
    </row>
    <row r="2265" spans="1:13" x14ac:dyDescent="0.3">
      <c r="A2265" t="s">
        <v>82</v>
      </c>
      <c r="B2265">
        <v>169.0027</v>
      </c>
      <c r="C2265">
        <v>214.43620000000001</v>
      </c>
      <c r="D2265">
        <v>0</v>
      </c>
      <c r="E2265" t="s">
        <v>15</v>
      </c>
      <c r="F2265" t="s">
        <v>15</v>
      </c>
      <c r="G2265" t="s">
        <v>103</v>
      </c>
      <c r="H2265">
        <v>2020</v>
      </c>
      <c r="I2265">
        <v>2.4300000000000002</v>
      </c>
      <c r="J2265">
        <v>521.07996600000001</v>
      </c>
      <c r="K2265">
        <v>410.67656100000005</v>
      </c>
      <c r="L2265">
        <v>110.40340499999996</v>
      </c>
      <c r="M2265" t="s">
        <v>135</v>
      </c>
    </row>
    <row r="2266" spans="1:13" x14ac:dyDescent="0.3">
      <c r="A2266" t="s">
        <v>82</v>
      </c>
      <c r="B2266">
        <v>169.0027</v>
      </c>
      <c r="C2266">
        <v>214.43620000000001</v>
      </c>
      <c r="D2266">
        <v>0</v>
      </c>
      <c r="E2266" t="s">
        <v>15</v>
      </c>
      <c r="F2266" t="s">
        <v>15</v>
      </c>
      <c r="G2266" t="s">
        <v>104</v>
      </c>
      <c r="H2266">
        <v>2020</v>
      </c>
      <c r="I2266">
        <v>2.73</v>
      </c>
      <c r="J2266">
        <v>585.41082600000004</v>
      </c>
      <c r="K2266">
        <v>461.37737099999998</v>
      </c>
      <c r="L2266">
        <v>124.03345500000006</v>
      </c>
      <c r="M2266" t="s">
        <v>136</v>
      </c>
    </row>
    <row r="2267" spans="1:13" x14ac:dyDescent="0.3">
      <c r="A2267" t="s">
        <v>82</v>
      </c>
      <c r="B2267">
        <v>169.0027</v>
      </c>
      <c r="C2267">
        <v>214.43620000000001</v>
      </c>
      <c r="D2267">
        <v>0</v>
      </c>
      <c r="E2267" t="s">
        <v>15</v>
      </c>
      <c r="F2267" t="s">
        <v>15</v>
      </c>
      <c r="G2267" t="s">
        <v>105</v>
      </c>
      <c r="H2267">
        <v>2020</v>
      </c>
      <c r="I2267">
        <v>2.7</v>
      </c>
      <c r="J2267">
        <v>578.97774000000004</v>
      </c>
      <c r="K2267">
        <v>456.30729000000002</v>
      </c>
      <c r="L2267">
        <v>122.67045000000002</v>
      </c>
      <c r="M2267" t="s">
        <v>137</v>
      </c>
    </row>
    <row r="2268" spans="1:13" x14ac:dyDescent="0.3">
      <c r="A2268" t="s">
        <v>82</v>
      </c>
      <c r="B2268">
        <v>169.0027</v>
      </c>
      <c r="C2268">
        <v>214.43620000000001</v>
      </c>
      <c r="D2268">
        <v>0</v>
      </c>
      <c r="E2268" t="s">
        <v>15</v>
      </c>
      <c r="F2268" t="s">
        <v>15</v>
      </c>
      <c r="G2268" t="s">
        <v>106</v>
      </c>
      <c r="H2268">
        <v>2020</v>
      </c>
      <c r="I2268">
        <v>0</v>
      </c>
      <c r="J2268">
        <v>0</v>
      </c>
      <c r="K2268">
        <v>0</v>
      </c>
      <c r="L2268">
        <v>0</v>
      </c>
      <c r="M2268" t="s">
        <v>138</v>
      </c>
    </row>
    <row r="2269" spans="1:13" x14ac:dyDescent="0.3">
      <c r="A2269" t="s">
        <v>82</v>
      </c>
      <c r="B2269">
        <v>169.0027</v>
      </c>
      <c r="C2269">
        <v>214.43620000000001</v>
      </c>
      <c r="D2269">
        <v>0</v>
      </c>
      <c r="E2269" t="s">
        <v>15</v>
      </c>
      <c r="F2269" t="s">
        <v>15</v>
      </c>
      <c r="G2269" t="s">
        <v>107</v>
      </c>
      <c r="H2269">
        <v>2021</v>
      </c>
      <c r="I2269">
        <v>0</v>
      </c>
      <c r="J2269">
        <v>0</v>
      </c>
      <c r="K2269">
        <v>0</v>
      </c>
      <c r="L2269">
        <v>0</v>
      </c>
      <c r="M2269" t="s">
        <v>139</v>
      </c>
    </row>
    <row r="2270" spans="1:13" x14ac:dyDescent="0.3">
      <c r="A2270" t="s">
        <v>82</v>
      </c>
      <c r="B2270">
        <v>34.573500000000003</v>
      </c>
      <c r="C2270">
        <v>37.2363</v>
      </c>
      <c r="D2270">
        <v>37.252099999999999</v>
      </c>
      <c r="E2270" t="s">
        <v>115</v>
      </c>
      <c r="F2270" t="s">
        <v>115</v>
      </c>
      <c r="G2270" t="s">
        <v>98</v>
      </c>
      <c r="H2270">
        <v>2020</v>
      </c>
      <c r="I2270">
        <v>0.9</v>
      </c>
      <c r="J2270">
        <v>33.51267</v>
      </c>
      <c r="K2270">
        <v>31.116150000000005</v>
      </c>
      <c r="L2270">
        <v>2.3965199999999953</v>
      </c>
      <c r="M2270" t="s">
        <v>131</v>
      </c>
    </row>
    <row r="2271" spans="1:13" x14ac:dyDescent="0.3">
      <c r="A2271" t="s">
        <v>82</v>
      </c>
      <c r="B2271">
        <v>34.573500000000003</v>
      </c>
      <c r="C2271">
        <v>37.2363</v>
      </c>
      <c r="D2271">
        <v>37.252099999999999</v>
      </c>
      <c r="E2271" t="s">
        <v>115</v>
      </c>
      <c r="F2271" t="s">
        <v>115</v>
      </c>
      <c r="G2271" t="s">
        <v>100</v>
      </c>
      <c r="H2271">
        <v>2020</v>
      </c>
      <c r="I2271">
        <v>3.3</v>
      </c>
      <c r="J2271">
        <v>122.87979</v>
      </c>
      <c r="K2271">
        <v>114.09255</v>
      </c>
      <c r="L2271">
        <v>8.7872399999999971</v>
      </c>
      <c r="M2271" t="s">
        <v>132</v>
      </c>
    </row>
    <row r="2272" spans="1:13" x14ac:dyDescent="0.3">
      <c r="A2272" t="s">
        <v>82</v>
      </c>
      <c r="B2272">
        <v>34.573500000000003</v>
      </c>
      <c r="C2272">
        <v>37.2363</v>
      </c>
      <c r="D2272">
        <v>37.252099999999999</v>
      </c>
      <c r="E2272" t="s">
        <v>115</v>
      </c>
      <c r="F2272" t="s">
        <v>115</v>
      </c>
      <c r="G2272" t="s">
        <v>101</v>
      </c>
      <c r="H2272">
        <v>2020</v>
      </c>
      <c r="I2272">
        <v>0.15</v>
      </c>
      <c r="J2272">
        <v>5.585445</v>
      </c>
      <c r="K2272">
        <v>5.1860249999999999</v>
      </c>
      <c r="L2272">
        <v>0.39942000000000011</v>
      </c>
      <c r="M2272" t="s">
        <v>133</v>
      </c>
    </row>
    <row r="2273" spans="1:13" x14ac:dyDescent="0.3">
      <c r="A2273" t="s">
        <v>82</v>
      </c>
      <c r="B2273">
        <v>34.573500000000003</v>
      </c>
      <c r="C2273">
        <v>37.2363</v>
      </c>
      <c r="D2273">
        <v>37.252099999999999</v>
      </c>
      <c r="E2273" t="s">
        <v>115</v>
      </c>
      <c r="F2273" t="s">
        <v>115</v>
      </c>
      <c r="G2273" t="s">
        <v>102</v>
      </c>
      <c r="H2273">
        <v>2020</v>
      </c>
      <c r="I2273">
        <v>0</v>
      </c>
      <c r="J2273">
        <v>0</v>
      </c>
      <c r="K2273">
        <v>0</v>
      </c>
      <c r="L2273">
        <v>0</v>
      </c>
      <c r="M2273" t="s">
        <v>134</v>
      </c>
    </row>
    <row r="2274" spans="1:13" x14ac:dyDescent="0.3">
      <c r="A2274" t="s">
        <v>82</v>
      </c>
      <c r="B2274">
        <v>34.573500000000003</v>
      </c>
      <c r="C2274">
        <v>37.2363</v>
      </c>
      <c r="D2274">
        <v>37.252099999999999</v>
      </c>
      <c r="E2274" t="s">
        <v>115</v>
      </c>
      <c r="F2274" t="s">
        <v>115</v>
      </c>
      <c r="G2274" t="s">
        <v>103</v>
      </c>
      <c r="H2274">
        <v>2020</v>
      </c>
      <c r="I2274">
        <v>8.64</v>
      </c>
      <c r="J2274">
        <v>321.721632</v>
      </c>
      <c r="K2274">
        <v>298.71504000000004</v>
      </c>
      <c r="L2274">
        <v>23.006591999999955</v>
      </c>
      <c r="M2274" t="s">
        <v>135</v>
      </c>
    </row>
    <row r="2275" spans="1:13" x14ac:dyDescent="0.3">
      <c r="A2275" t="s">
        <v>82</v>
      </c>
      <c r="B2275">
        <v>34.573500000000003</v>
      </c>
      <c r="C2275">
        <v>37.2363</v>
      </c>
      <c r="D2275">
        <v>37.252099999999999</v>
      </c>
      <c r="E2275" t="s">
        <v>115</v>
      </c>
      <c r="F2275" t="s">
        <v>115</v>
      </c>
      <c r="G2275" t="s">
        <v>104</v>
      </c>
      <c r="H2275">
        <v>2020</v>
      </c>
      <c r="I2275">
        <v>3.82</v>
      </c>
      <c r="J2275">
        <v>142.24266599999999</v>
      </c>
      <c r="K2275">
        <v>132.07077000000001</v>
      </c>
      <c r="L2275">
        <v>10.171895999999975</v>
      </c>
      <c r="M2275" t="s">
        <v>136</v>
      </c>
    </row>
    <row r="2276" spans="1:13" x14ac:dyDescent="0.3">
      <c r="A2276" t="s">
        <v>82</v>
      </c>
      <c r="B2276">
        <v>34.573500000000003</v>
      </c>
      <c r="C2276">
        <v>37.2363</v>
      </c>
      <c r="D2276">
        <v>37.252099999999999</v>
      </c>
      <c r="E2276" t="s">
        <v>115</v>
      </c>
      <c r="F2276" t="s">
        <v>115</v>
      </c>
      <c r="G2276" t="s">
        <v>105</v>
      </c>
      <c r="H2276">
        <v>2020</v>
      </c>
      <c r="I2276">
        <v>0</v>
      </c>
      <c r="J2276">
        <v>0</v>
      </c>
      <c r="K2276">
        <v>0</v>
      </c>
      <c r="L2276">
        <v>0</v>
      </c>
      <c r="M2276" t="s">
        <v>137</v>
      </c>
    </row>
    <row r="2277" spans="1:13" x14ac:dyDescent="0.3">
      <c r="A2277" t="s">
        <v>82</v>
      </c>
      <c r="B2277">
        <v>34.573500000000003</v>
      </c>
      <c r="C2277">
        <v>37.2363</v>
      </c>
      <c r="D2277">
        <v>37.252099999999999</v>
      </c>
      <c r="E2277" t="s">
        <v>115</v>
      </c>
      <c r="F2277" t="s">
        <v>115</v>
      </c>
      <c r="G2277" t="s">
        <v>106</v>
      </c>
      <c r="H2277">
        <v>2020</v>
      </c>
      <c r="I2277">
        <v>3.82</v>
      </c>
      <c r="J2277">
        <v>142.24266599999999</v>
      </c>
      <c r="K2277">
        <v>132.07077000000001</v>
      </c>
      <c r="L2277">
        <v>10.171895999999975</v>
      </c>
      <c r="M2277" t="s">
        <v>138</v>
      </c>
    </row>
    <row r="2278" spans="1:13" x14ac:dyDescent="0.3">
      <c r="A2278" t="s">
        <v>82</v>
      </c>
      <c r="B2278">
        <v>34.573500000000003</v>
      </c>
      <c r="C2278">
        <v>37.2363</v>
      </c>
      <c r="D2278">
        <v>37.252099999999999</v>
      </c>
      <c r="E2278" t="s">
        <v>115</v>
      </c>
      <c r="F2278" t="s">
        <v>115</v>
      </c>
      <c r="G2278" t="s">
        <v>107</v>
      </c>
      <c r="H2278">
        <v>2021</v>
      </c>
      <c r="I2278">
        <v>0.21</v>
      </c>
      <c r="J2278">
        <v>7.819623</v>
      </c>
      <c r="K2278">
        <v>7.2604350000000002</v>
      </c>
      <c r="L2278">
        <v>0.5591879999999998</v>
      </c>
      <c r="M2278" t="s">
        <v>139</v>
      </c>
    </row>
    <row r="2279" spans="1:13" x14ac:dyDescent="0.3">
      <c r="A2279" t="s">
        <v>83</v>
      </c>
      <c r="B2279">
        <v>122.6592</v>
      </c>
      <c r="C2279">
        <v>142.9246</v>
      </c>
      <c r="D2279">
        <v>129.93549999999999</v>
      </c>
      <c r="E2279" t="s">
        <v>112</v>
      </c>
      <c r="F2279" t="s">
        <v>112</v>
      </c>
      <c r="G2279" t="s">
        <v>98</v>
      </c>
      <c r="H2279">
        <v>2020</v>
      </c>
      <c r="I2279">
        <v>1.21</v>
      </c>
      <c r="J2279">
        <v>172.93876599999999</v>
      </c>
      <c r="K2279">
        <v>148.417632</v>
      </c>
      <c r="L2279">
        <v>24.521133999999989</v>
      </c>
      <c r="M2279" t="s">
        <v>131</v>
      </c>
    </row>
    <row r="2280" spans="1:13" x14ac:dyDescent="0.3">
      <c r="A2280" t="s">
        <v>83</v>
      </c>
      <c r="B2280">
        <v>122.6592</v>
      </c>
      <c r="C2280">
        <v>142.9246</v>
      </c>
      <c r="D2280">
        <v>129.93549999999999</v>
      </c>
      <c r="E2280" t="s">
        <v>112</v>
      </c>
      <c r="F2280" t="s">
        <v>112</v>
      </c>
      <c r="G2280" t="s">
        <v>100</v>
      </c>
      <c r="H2280">
        <v>2020</v>
      </c>
      <c r="I2280">
        <v>3.03</v>
      </c>
      <c r="J2280">
        <v>433.06153799999998</v>
      </c>
      <c r="K2280">
        <v>371.657376</v>
      </c>
      <c r="L2280">
        <v>61.404161999999985</v>
      </c>
      <c r="M2280" t="s">
        <v>132</v>
      </c>
    </row>
    <row r="2281" spans="1:13" x14ac:dyDescent="0.3">
      <c r="A2281" t="s">
        <v>83</v>
      </c>
      <c r="B2281">
        <v>122.6592</v>
      </c>
      <c r="C2281">
        <v>142.9246</v>
      </c>
      <c r="D2281">
        <v>129.93549999999999</v>
      </c>
      <c r="E2281" t="s">
        <v>112</v>
      </c>
      <c r="F2281" t="s">
        <v>112</v>
      </c>
      <c r="G2281" t="s">
        <v>101</v>
      </c>
      <c r="H2281">
        <v>2020</v>
      </c>
      <c r="I2281">
        <v>0.82</v>
      </c>
      <c r="J2281">
        <v>117.19817199999999</v>
      </c>
      <c r="K2281">
        <v>100.58054399999999</v>
      </c>
      <c r="L2281">
        <v>16.617627999999996</v>
      </c>
      <c r="M2281" t="s">
        <v>133</v>
      </c>
    </row>
    <row r="2282" spans="1:13" x14ac:dyDescent="0.3">
      <c r="A2282" t="s">
        <v>83</v>
      </c>
      <c r="B2282">
        <v>122.6592</v>
      </c>
      <c r="C2282">
        <v>142.9246</v>
      </c>
      <c r="D2282">
        <v>129.93549999999999</v>
      </c>
      <c r="E2282" t="s">
        <v>112</v>
      </c>
      <c r="F2282" t="s">
        <v>112</v>
      </c>
      <c r="G2282" t="s">
        <v>102</v>
      </c>
      <c r="H2282">
        <v>2020</v>
      </c>
      <c r="I2282">
        <v>4.22</v>
      </c>
      <c r="J2282">
        <v>603.14181199999996</v>
      </c>
      <c r="K2282">
        <v>517.62182399999995</v>
      </c>
      <c r="L2282">
        <v>85.519988000000012</v>
      </c>
      <c r="M2282" t="s">
        <v>134</v>
      </c>
    </row>
    <row r="2283" spans="1:13" x14ac:dyDescent="0.3">
      <c r="A2283" t="s">
        <v>83</v>
      </c>
      <c r="B2283">
        <v>122.6592</v>
      </c>
      <c r="C2283">
        <v>142.9246</v>
      </c>
      <c r="D2283">
        <v>129.93549999999999</v>
      </c>
      <c r="E2283" t="s">
        <v>112</v>
      </c>
      <c r="F2283" t="s">
        <v>112</v>
      </c>
      <c r="G2283" t="s">
        <v>103</v>
      </c>
      <c r="H2283">
        <v>2020</v>
      </c>
      <c r="I2283">
        <v>0</v>
      </c>
      <c r="J2283">
        <v>0</v>
      </c>
      <c r="K2283">
        <v>0</v>
      </c>
      <c r="L2283">
        <v>0</v>
      </c>
      <c r="M2283" t="s">
        <v>135</v>
      </c>
    </row>
    <row r="2284" spans="1:13" x14ac:dyDescent="0.3">
      <c r="A2284" t="s">
        <v>83</v>
      </c>
      <c r="B2284">
        <v>122.6592</v>
      </c>
      <c r="C2284">
        <v>142.9246</v>
      </c>
      <c r="D2284">
        <v>129.93549999999999</v>
      </c>
      <c r="E2284" t="s">
        <v>112</v>
      </c>
      <c r="F2284" t="s">
        <v>112</v>
      </c>
      <c r="G2284" t="s">
        <v>104</v>
      </c>
      <c r="H2284">
        <v>2020</v>
      </c>
      <c r="I2284">
        <v>1.3</v>
      </c>
      <c r="J2284">
        <v>185.80198000000001</v>
      </c>
      <c r="K2284">
        <v>159.45696000000001</v>
      </c>
      <c r="L2284">
        <v>26.345020000000005</v>
      </c>
      <c r="M2284" t="s">
        <v>136</v>
      </c>
    </row>
    <row r="2285" spans="1:13" x14ac:dyDescent="0.3">
      <c r="A2285" t="s">
        <v>83</v>
      </c>
      <c r="B2285">
        <v>122.6592</v>
      </c>
      <c r="C2285">
        <v>142.9246</v>
      </c>
      <c r="D2285">
        <v>129.93549999999999</v>
      </c>
      <c r="E2285" t="s">
        <v>112</v>
      </c>
      <c r="F2285" t="s">
        <v>112</v>
      </c>
      <c r="G2285" t="s">
        <v>105</v>
      </c>
      <c r="H2285">
        <v>2020</v>
      </c>
      <c r="I2285">
        <v>1.86</v>
      </c>
      <c r="J2285">
        <v>265.83975600000002</v>
      </c>
      <c r="K2285">
        <v>228.14611200000002</v>
      </c>
      <c r="L2285">
        <v>37.693644000000006</v>
      </c>
      <c r="M2285" t="s">
        <v>137</v>
      </c>
    </row>
    <row r="2286" spans="1:13" x14ac:dyDescent="0.3">
      <c r="A2286" t="s">
        <v>83</v>
      </c>
      <c r="B2286">
        <v>122.6592</v>
      </c>
      <c r="C2286">
        <v>142.9246</v>
      </c>
      <c r="D2286">
        <v>129.93549999999999</v>
      </c>
      <c r="E2286" t="s">
        <v>112</v>
      </c>
      <c r="F2286" t="s">
        <v>112</v>
      </c>
      <c r="G2286" t="s">
        <v>106</v>
      </c>
      <c r="H2286">
        <v>2020</v>
      </c>
      <c r="I2286">
        <v>0.16</v>
      </c>
      <c r="J2286">
        <v>22.867936</v>
      </c>
      <c r="K2286">
        <v>19.625471999999998</v>
      </c>
      <c r="L2286">
        <v>3.2424640000000018</v>
      </c>
      <c r="M2286" t="s">
        <v>138</v>
      </c>
    </row>
    <row r="2287" spans="1:13" x14ac:dyDescent="0.3">
      <c r="A2287" t="s">
        <v>83</v>
      </c>
      <c r="B2287">
        <v>122.6592</v>
      </c>
      <c r="C2287">
        <v>142.9246</v>
      </c>
      <c r="D2287">
        <v>129.93549999999999</v>
      </c>
      <c r="E2287" t="s">
        <v>112</v>
      </c>
      <c r="F2287" t="s">
        <v>112</v>
      </c>
      <c r="G2287" t="s">
        <v>107</v>
      </c>
      <c r="H2287">
        <v>2021</v>
      </c>
      <c r="I2287">
        <v>1.02</v>
      </c>
      <c r="J2287">
        <v>145.78309200000001</v>
      </c>
      <c r="K2287">
        <v>125.11238400000001</v>
      </c>
      <c r="L2287">
        <v>20.670708000000005</v>
      </c>
      <c r="M2287" t="s">
        <v>139</v>
      </c>
    </row>
    <row r="2288" spans="1:13" x14ac:dyDescent="0.3">
      <c r="A2288" t="s">
        <v>83</v>
      </c>
      <c r="B2288">
        <v>153.12649999999999</v>
      </c>
      <c r="C2288">
        <v>186.87739999999999</v>
      </c>
      <c r="D2288">
        <v>221.06</v>
      </c>
      <c r="E2288" t="s">
        <v>115</v>
      </c>
      <c r="F2288" t="s">
        <v>115</v>
      </c>
      <c r="G2288" t="s">
        <v>98</v>
      </c>
      <c r="H2288">
        <v>2020</v>
      </c>
      <c r="I2288">
        <v>0.24</v>
      </c>
      <c r="J2288">
        <v>44.850575999999997</v>
      </c>
      <c r="K2288">
        <v>36.750359999999993</v>
      </c>
      <c r="L2288">
        <v>8.1002160000000032</v>
      </c>
      <c r="M2288" t="s">
        <v>131</v>
      </c>
    </row>
    <row r="2289" spans="1:13" x14ac:dyDescent="0.3">
      <c r="A2289" t="s">
        <v>83</v>
      </c>
      <c r="B2289">
        <v>153.12649999999999</v>
      </c>
      <c r="C2289">
        <v>186.87739999999999</v>
      </c>
      <c r="D2289">
        <v>221.06</v>
      </c>
      <c r="E2289" t="s">
        <v>115</v>
      </c>
      <c r="F2289" t="s">
        <v>115</v>
      </c>
      <c r="G2289" t="s">
        <v>100</v>
      </c>
      <c r="H2289">
        <v>2020</v>
      </c>
      <c r="I2289">
        <v>0</v>
      </c>
      <c r="J2289">
        <v>0</v>
      </c>
      <c r="K2289">
        <v>0</v>
      </c>
      <c r="L2289">
        <v>0</v>
      </c>
      <c r="M2289" t="s">
        <v>132</v>
      </c>
    </row>
    <row r="2290" spans="1:13" x14ac:dyDescent="0.3">
      <c r="A2290" t="s">
        <v>83</v>
      </c>
      <c r="B2290">
        <v>153.12649999999999</v>
      </c>
      <c r="C2290">
        <v>186.87739999999999</v>
      </c>
      <c r="D2290">
        <v>221.06</v>
      </c>
      <c r="E2290" t="s">
        <v>115</v>
      </c>
      <c r="F2290" t="s">
        <v>115</v>
      </c>
      <c r="G2290" t="s">
        <v>101</v>
      </c>
      <c r="H2290">
        <v>2020</v>
      </c>
      <c r="I2290">
        <v>0</v>
      </c>
      <c r="J2290">
        <v>0</v>
      </c>
      <c r="K2290">
        <v>0</v>
      </c>
      <c r="L2290">
        <v>0</v>
      </c>
      <c r="M2290" t="s">
        <v>133</v>
      </c>
    </row>
    <row r="2291" spans="1:13" x14ac:dyDescent="0.3">
      <c r="A2291" t="s">
        <v>83</v>
      </c>
      <c r="B2291">
        <v>153.12649999999999</v>
      </c>
      <c r="C2291">
        <v>186.87739999999999</v>
      </c>
      <c r="D2291">
        <v>221.06</v>
      </c>
      <c r="E2291" t="s">
        <v>115</v>
      </c>
      <c r="F2291" t="s">
        <v>115</v>
      </c>
      <c r="G2291" t="s">
        <v>102</v>
      </c>
      <c r="H2291">
        <v>2020</v>
      </c>
      <c r="I2291">
        <v>0.7</v>
      </c>
      <c r="J2291">
        <v>130.81417999999999</v>
      </c>
      <c r="K2291">
        <v>107.18854999999999</v>
      </c>
      <c r="L2291">
        <v>23.625630000000001</v>
      </c>
      <c r="M2291" t="s">
        <v>134</v>
      </c>
    </row>
    <row r="2292" spans="1:13" x14ac:dyDescent="0.3">
      <c r="A2292" t="s">
        <v>83</v>
      </c>
      <c r="B2292">
        <v>153.12649999999999</v>
      </c>
      <c r="C2292">
        <v>186.87739999999999</v>
      </c>
      <c r="D2292">
        <v>221.06</v>
      </c>
      <c r="E2292" t="s">
        <v>115</v>
      </c>
      <c r="F2292" t="s">
        <v>115</v>
      </c>
      <c r="G2292" t="s">
        <v>103</v>
      </c>
      <c r="H2292">
        <v>2020</v>
      </c>
      <c r="I2292">
        <v>0.54</v>
      </c>
      <c r="J2292">
        <v>100.913796</v>
      </c>
      <c r="K2292">
        <v>82.688310000000001</v>
      </c>
      <c r="L2292">
        <v>18.225486000000004</v>
      </c>
      <c r="M2292" t="s">
        <v>135</v>
      </c>
    </row>
    <row r="2293" spans="1:13" x14ac:dyDescent="0.3">
      <c r="A2293" t="s">
        <v>83</v>
      </c>
      <c r="B2293">
        <v>153.12649999999999</v>
      </c>
      <c r="C2293">
        <v>186.87739999999999</v>
      </c>
      <c r="D2293">
        <v>221.06</v>
      </c>
      <c r="E2293" t="s">
        <v>115</v>
      </c>
      <c r="F2293" t="s">
        <v>115</v>
      </c>
      <c r="G2293" t="s">
        <v>104</v>
      </c>
      <c r="H2293">
        <v>2020</v>
      </c>
      <c r="I2293">
        <v>1.23</v>
      </c>
      <c r="J2293">
        <v>229.85920199999998</v>
      </c>
      <c r="K2293">
        <v>188.34559499999997</v>
      </c>
      <c r="L2293">
        <v>41.513607000000007</v>
      </c>
      <c r="M2293" t="s">
        <v>136</v>
      </c>
    </row>
    <row r="2294" spans="1:13" x14ac:dyDescent="0.3">
      <c r="A2294" t="s">
        <v>83</v>
      </c>
      <c r="B2294">
        <v>153.12649999999999</v>
      </c>
      <c r="C2294">
        <v>186.87739999999999</v>
      </c>
      <c r="D2294">
        <v>221.06</v>
      </c>
      <c r="E2294" t="s">
        <v>115</v>
      </c>
      <c r="F2294" t="s">
        <v>115</v>
      </c>
      <c r="G2294" t="s">
        <v>105</v>
      </c>
      <c r="H2294">
        <v>2020</v>
      </c>
      <c r="I2294">
        <v>0</v>
      </c>
      <c r="J2294">
        <v>0</v>
      </c>
      <c r="K2294">
        <v>0</v>
      </c>
      <c r="L2294">
        <v>0</v>
      </c>
      <c r="M2294" t="s">
        <v>137</v>
      </c>
    </row>
    <row r="2295" spans="1:13" x14ac:dyDescent="0.3">
      <c r="A2295" t="s">
        <v>83</v>
      </c>
      <c r="B2295">
        <v>153.12649999999999</v>
      </c>
      <c r="C2295">
        <v>186.87739999999999</v>
      </c>
      <c r="D2295">
        <v>221.06</v>
      </c>
      <c r="E2295" t="s">
        <v>115</v>
      </c>
      <c r="F2295" t="s">
        <v>115</v>
      </c>
      <c r="G2295" t="s">
        <v>106</v>
      </c>
      <c r="H2295">
        <v>2020</v>
      </c>
      <c r="I2295">
        <v>2.12</v>
      </c>
      <c r="J2295">
        <v>396.18008800000001</v>
      </c>
      <c r="K2295">
        <v>324.62817999999999</v>
      </c>
      <c r="L2295">
        <v>71.551908000000026</v>
      </c>
      <c r="M2295" t="s">
        <v>138</v>
      </c>
    </row>
    <row r="2296" spans="1:13" x14ac:dyDescent="0.3">
      <c r="A2296" t="s">
        <v>83</v>
      </c>
      <c r="B2296">
        <v>153.12649999999999</v>
      </c>
      <c r="C2296">
        <v>186.87739999999999</v>
      </c>
      <c r="D2296">
        <v>221.06</v>
      </c>
      <c r="E2296" t="s">
        <v>115</v>
      </c>
      <c r="F2296" t="s">
        <v>115</v>
      </c>
      <c r="G2296" t="s">
        <v>107</v>
      </c>
      <c r="H2296">
        <v>2021</v>
      </c>
      <c r="I2296">
        <v>0</v>
      </c>
      <c r="J2296">
        <v>0</v>
      </c>
      <c r="K2296">
        <v>0</v>
      </c>
      <c r="L2296">
        <v>0</v>
      </c>
      <c r="M2296" t="s">
        <v>139</v>
      </c>
    </row>
    <row r="2297" spans="1:13" x14ac:dyDescent="0.3">
      <c r="A2297" t="s">
        <v>84</v>
      </c>
      <c r="B2297">
        <v>6.3327</v>
      </c>
      <c r="C2297">
        <v>10.6717</v>
      </c>
      <c r="D2297">
        <v>12.295199999999999</v>
      </c>
      <c r="E2297" t="s">
        <v>115</v>
      </c>
      <c r="F2297" t="s">
        <v>115</v>
      </c>
      <c r="G2297" t="s">
        <v>98</v>
      </c>
      <c r="H2297">
        <v>2020</v>
      </c>
      <c r="I2297">
        <v>0</v>
      </c>
      <c r="J2297">
        <v>0</v>
      </c>
      <c r="K2297">
        <v>0</v>
      </c>
      <c r="L2297">
        <v>0</v>
      </c>
      <c r="M2297" t="s">
        <v>131</v>
      </c>
    </row>
    <row r="2298" spans="1:13" x14ac:dyDescent="0.3">
      <c r="A2298" t="s">
        <v>84</v>
      </c>
      <c r="B2298">
        <v>6.3327</v>
      </c>
      <c r="C2298">
        <v>10.6717</v>
      </c>
      <c r="D2298">
        <v>12.295199999999999</v>
      </c>
      <c r="E2298" t="s">
        <v>115</v>
      </c>
      <c r="F2298" t="s">
        <v>115</v>
      </c>
      <c r="G2298" t="s">
        <v>100</v>
      </c>
      <c r="H2298">
        <v>2020</v>
      </c>
      <c r="I2298">
        <v>0</v>
      </c>
      <c r="J2298">
        <v>0</v>
      </c>
      <c r="K2298">
        <v>0</v>
      </c>
      <c r="L2298">
        <v>0</v>
      </c>
      <c r="M2298" t="s">
        <v>132</v>
      </c>
    </row>
    <row r="2299" spans="1:13" x14ac:dyDescent="0.3">
      <c r="A2299" t="s">
        <v>84</v>
      </c>
      <c r="B2299">
        <v>6.3327</v>
      </c>
      <c r="C2299">
        <v>10.6717</v>
      </c>
      <c r="D2299">
        <v>12.295199999999999</v>
      </c>
      <c r="E2299" t="s">
        <v>115</v>
      </c>
      <c r="F2299" t="s">
        <v>115</v>
      </c>
      <c r="G2299" t="s">
        <v>101</v>
      </c>
      <c r="H2299">
        <v>2020</v>
      </c>
      <c r="I2299">
        <v>1.74</v>
      </c>
      <c r="J2299">
        <v>18.568757999999999</v>
      </c>
      <c r="K2299">
        <v>11.018898</v>
      </c>
      <c r="L2299">
        <v>7.5498599999999989</v>
      </c>
      <c r="M2299" t="s">
        <v>133</v>
      </c>
    </row>
    <row r="2300" spans="1:13" x14ac:dyDescent="0.3">
      <c r="A2300" t="s">
        <v>84</v>
      </c>
      <c r="B2300">
        <v>6.3327</v>
      </c>
      <c r="C2300">
        <v>10.6717</v>
      </c>
      <c r="D2300">
        <v>12.295199999999999</v>
      </c>
      <c r="E2300" t="s">
        <v>115</v>
      </c>
      <c r="F2300" t="s">
        <v>115</v>
      </c>
      <c r="G2300" t="s">
        <v>102</v>
      </c>
      <c r="H2300">
        <v>2020</v>
      </c>
      <c r="I2300">
        <v>0.03</v>
      </c>
      <c r="J2300">
        <v>0.32015099999999996</v>
      </c>
      <c r="K2300">
        <v>0.18998099999999998</v>
      </c>
      <c r="L2300">
        <v>0.13016999999999998</v>
      </c>
      <c r="M2300" t="s">
        <v>134</v>
      </c>
    </row>
    <row r="2301" spans="1:13" x14ac:dyDescent="0.3">
      <c r="A2301" t="s">
        <v>84</v>
      </c>
      <c r="B2301">
        <v>6.3327</v>
      </c>
      <c r="C2301">
        <v>10.6717</v>
      </c>
      <c r="D2301">
        <v>12.295199999999999</v>
      </c>
      <c r="E2301" t="s">
        <v>115</v>
      </c>
      <c r="F2301" t="s">
        <v>115</v>
      </c>
      <c r="G2301" t="s">
        <v>103</v>
      </c>
      <c r="H2301">
        <v>2020</v>
      </c>
      <c r="I2301">
        <v>0.04</v>
      </c>
      <c r="J2301">
        <v>0.42686799999999997</v>
      </c>
      <c r="K2301">
        <v>0.25330799999999998</v>
      </c>
      <c r="L2301">
        <v>0.17355999999999999</v>
      </c>
      <c r="M2301" t="s">
        <v>135</v>
      </c>
    </row>
    <row r="2302" spans="1:13" x14ac:dyDescent="0.3">
      <c r="A2302" t="s">
        <v>84</v>
      </c>
      <c r="B2302">
        <v>6.3327</v>
      </c>
      <c r="C2302">
        <v>10.6717</v>
      </c>
      <c r="D2302">
        <v>12.295199999999999</v>
      </c>
      <c r="E2302" t="s">
        <v>115</v>
      </c>
      <c r="F2302" t="s">
        <v>115</v>
      </c>
      <c r="G2302" t="s">
        <v>104</v>
      </c>
      <c r="H2302">
        <v>2020</v>
      </c>
      <c r="I2302">
        <v>0</v>
      </c>
      <c r="J2302">
        <v>0</v>
      </c>
      <c r="K2302">
        <v>0</v>
      </c>
      <c r="L2302">
        <v>0</v>
      </c>
      <c r="M2302" t="s">
        <v>136</v>
      </c>
    </row>
    <row r="2303" spans="1:13" x14ac:dyDescent="0.3">
      <c r="A2303" t="s">
        <v>84</v>
      </c>
      <c r="B2303">
        <v>6.3327</v>
      </c>
      <c r="C2303">
        <v>10.6717</v>
      </c>
      <c r="D2303">
        <v>12.295199999999999</v>
      </c>
      <c r="E2303" t="s">
        <v>115</v>
      </c>
      <c r="F2303" t="s">
        <v>115</v>
      </c>
      <c r="G2303" t="s">
        <v>105</v>
      </c>
      <c r="H2303">
        <v>2020</v>
      </c>
      <c r="I2303">
        <v>4.09</v>
      </c>
      <c r="J2303">
        <v>43.647252999999999</v>
      </c>
      <c r="K2303">
        <v>25.900742999999999</v>
      </c>
      <c r="L2303">
        <v>17.746510000000001</v>
      </c>
      <c r="M2303" t="s">
        <v>137</v>
      </c>
    </row>
    <row r="2304" spans="1:13" x14ac:dyDescent="0.3">
      <c r="A2304" t="s">
        <v>84</v>
      </c>
      <c r="B2304">
        <v>6.3327</v>
      </c>
      <c r="C2304">
        <v>10.6717</v>
      </c>
      <c r="D2304">
        <v>12.295199999999999</v>
      </c>
      <c r="E2304" t="s">
        <v>115</v>
      </c>
      <c r="F2304" t="s">
        <v>115</v>
      </c>
      <c r="G2304" t="s">
        <v>106</v>
      </c>
      <c r="H2304">
        <v>2020</v>
      </c>
      <c r="I2304">
        <v>0.78</v>
      </c>
      <c r="J2304">
        <v>8.3239260000000002</v>
      </c>
      <c r="K2304">
        <v>4.9395059999999997</v>
      </c>
      <c r="L2304">
        <v>3.3844200000000004</v>
      </c>
      <c r="M2304" t="s">
        <v>138</v>
      </c>
    </row>
    <row r="2305" spans="1:13" x14ac:dyDescent="0.3">
      <c r="A2305" t="s">
        <v>84</v>
      </c>
      <c r="B2305">
        <v>6.3327</v>
      </c>
      <c r="C2305">
        <v>10.6717</v>
      </c>
      <c r="D2305">
        <v>12.295199999999999</v>
      </c>
      <c r="E2305" t="s">
        <v>115</v>
      </c>
      <c r="F2305" t="s">
        <v>115</v>
      </c>
      <c r="G2305" t="s">
        <v>107</v>
      </c>
      <c r="H2305">
        <v>2021</v>
      </c>
      <c r="I2305">
        <v>5.21</v>
      </c>
      <c r="J2305">
        <v>55.599556999999997</v>
      </c>
      <c r="K2305">
        <v>32.993366999999999</v>
      </c>
      <c r="L2305">
        <v>22.606189999999998</v>
      </c>
      <c r="M2305" t="s">
        <v>139</v>
      </c>
    </row>
    <row r="2306" spans="1:13" x14ac:dyDescent="0.3">
      <c r="A2306" t="s">
        <v>84</v>
      </c>
      <c r="B2306">
        <v>3.4579</v>
      </c>
      <c r="C2306">
        <v>6.2887000000000004</v>
      </c>
      <c r="D2306">
        <v>6.5387000000000004</v>
      </c>
      <c r="E2306" t="s">
        <v>116</v>
      </c>
      <c r="F2306" t="s">
        <v>116</v>
      </c>
      <c r="G2306" t="s">
        <v>98</v>
      </c>
      <c r="H2306">
        <v>2020</v>
      </c>
      <c r="I2306">
        <v>0.95</v>
      </c>
      <c r="J2306">
        <v>5.9742649999999999</v>
      </c>
      <c r="K2306">
        <v>3.285005</v>
      </c>
      <c r="L2306">
        <v>2.68926</v>
      </c>
      <c r="M2306" t="s">
        <v>131</v>
      </c>
    </row>
    <row r="2307" spans="1:13" x14ac:dyDescent="0.3">
      <c r="A2307" t="s">
        <v>84</v>
      </c>
      <c r="B2307">
        <v>3.4579</v>
      </c>
      <c r="C2307">
        <v>6.2887000000000004</v>
      </c>
      <c r="D2307">
        <v>6.5387000000000004</v>
      </c>
      <c r="E2307" t="s">
        <v>116</v>
      </c>
      <c r="F2307" t="s">
        <v>116</v>
      </c>
      <c r="G2307" t="s">
        <v>100</v>
      </c>
      <c r="H2307">
        <v>2020</v>
      </c>
      <c r="I2307">
        <v>0</v>
      </c>
      <c r="J2307">
        <v>0</v>
      </c>
      <c r="K2307">
        <v>0</v>
      </c>
      <c r="L2307">
        <v>0</v>
      </c>
      <c r="M2307" t="s">
        <v>132</v>
      </c>
    </row>
    <row r="2308" spans="1:13" x14ac:dyDescent="0.3">
      <c r="A2308" t="s">
        <v>84</v>
      </c>
      <c r="B2308">
        <v>3.4579</v>
      </c>
      <c r="C2308">
        <v>6.2887000000000004</v>
      </c>
      <c r="D2308">
        <v>6.5387000000000004</v>
      </c>
      <c r="E2308" t="s">
        <v>116</v>
      </c>
      <c r="F2308" t="s">
        <v>116</v>
      </c>
      <c r="G2308" t="s">
        <v>101</v>
      </c>
      <c r="H2308">
        <v>2020</v>
      </c>
      <c r="I2308">
        <v>3.82</v>
      </c>
      <c r="J2308">
        <v>24.022834</v>
      </c>
      <c r="K2308">
        <v>13.209178</v>
      </c>
      <c r="L2308">
        <v>10.813656</v>
      </c>
      <c r="M2308" t="s">
        <v>133</v>
      </c>
    </row>
    <row r="2309" spans="1:13" x14ac:dyDescent="0.3">
      <c r="A2309" t="s">
        <v>84</v>
      </c>
      <c r="B2309">
        <v>3.4579</v>
      </c>
      <c r="C2309">
        <v>6.2887000000000004</v>
      </c>
      <c r="D2309">
        <v>6.5387000000000004</v>
      </c>
      <c r="E2309" t="s">
        <v>116</v>
      </c>
      <c r="F2309" t="s">
        <v>116</v>
      </c>
      <c r="G2309" t="s">
        <v>102</v>
      </c>
      <c r="H2309">
        <v>2020</v>
      </c>
      <c r="I2309">
        <v>4.53</v>
      </c>
      <c r="J2309">
        <v>28.487811000000004</v>
      </c>
      <c r="K2309">
        <v>15.664287000000002</v>
      </c>
      <c r="L2309">
        <v>12.823524000000003</v>
      </c>
      <c r="M2309" t="s">
        <v>134</v>
      </c>
    </row>
    <row r="2310" spans="1:13" x14ac:dyDescent="0.3">
      <c r="A2310" t="s">
        <v>84</v>
      </c>
      <c r="B2310">
        <v>3.4579</v>
      </c>
      <c r="C2310">
        <v>6.2887000000000004</v>
      </c>
      <c r="D2310">
        <v>6.5387000000000004</v>
      </c>
      <c r="E2310" t="s">
        <v>116</v>
      </c>
      <c r="F2310" t="s">
        <v>116</v>
      </c>
      <c r="G2310" t="s">
        <v>103</v>
      </c>
      <c r="H2310">
        <v>2020</v>
      </c>
      <c r="I2310">
        <v>0</v>
      </c>
      <c r="J2310">
        <v>0</v>
      </c>
      <c r="K2310">
        <v>0</v>
      </c>
      <c r="L2310">
        <v>0</v>
      </c>
      <c r="M2310" t="s">
        <v>135</v>
      </c>
    </row>
    <row r="2311" spans="1:13" x14ac:dyDescent="0.3">
      <c r="A2311" t="s">
        <v>84</v>
      </c>
      <c r="B2311">
        <v>3.4579</v>
      </c>
      <c r="C2311">
        <v>6.2887000000000004</v>
      </c>
      <c r="D2311">
        <v>6.5387000000000004</v>
      </c>
      <c r="E2311" t="s">
        <v>116</v>
      </c>
      <c r="F2311" t="s">
        <v>116</v>
      </c>
      <c r="G2311" t="s">
        <v>104</v>
      </c>
      <c r="H2311">
        <v>2020</v>
      </c>
      <c r="I2311">
        <v>0.39</v>
      </c>
      <c r="J2311">
        <v>2.4525930000000002</v>
      </c>
      <c r="K2311">
        <v>1.348581</v>
      </c>
      <c r="L2311">
        <v>1.1040120000000002</v>
      </c>
      <c r="M2311" t="s">
        <v>136</v>
      </c>
    </row>
    <row r="2312" spans="1:13" x14ac:dyDescent="0.3">
      <c r="A2312" t="s">
        <v>84</v>
      </c>
      <c r="B2312">
        <v>3.4579</v>
      </c>
      <c r="C2312">
        <v>6.2887000000000004</v>
      </c>
      <c r="D2312">
        <v>6.5387000000000004</v>
      </c>
      <c r="E2312" t="s">
        <v>116</v>
      </c>
      <c r="F2312" t="s">
        <v>116</v>
      </c>
      <c r="G2312" t="s">
        <v>105</v>
      </c>
      <c r="H2312">
        <v>2020</v>
      </c>
      <c r="I2312">
        <v>0.56999999999999995</v>
      </c>
      <c r="J2312">
        <v>3.5845590000000001</v>
      </c>
      <c r="K2312">
        <v>1.9710029999999998</v>
      </c>
      <c r="L2312">
        <v>1.6135560000000002</v>
      </c>
      <c r="M2312" t="s">
        <v>137</v>
      </c>
    </row>
    <row r="2313" spans="1:13" x14ac:dyDescent="0.3">
      <c r="A2313" t="s">
        <v>84</v>
      </c>
      <c r="B2313">
        <v>3.4579</v>
      </c>
      <c r="C2313">
        <v>6.2887000000000004</v>
      </c>
      <c r="D2313">
        <v>6.5387000000000004</v>
      </c>
      <c r="E2313" t="s">
        <v>116</v>
      </c>
      <c r="F2313" t="s">
        <v>116</v>
      </c>
      <c r="G2313" t="s">
        <v>106</v>
      </c>
      <c r="H2313">
        <v>2020</v>
      </c>
      <c r="I2313">
        <v>3.83</v>
      </c>
      <c r="J2313">
        <v>24.085721000000003</v>
      </c>
      <c r="K2313">
        <v>13.243757</v>
      </c>
      <c r="L2313">
        <v>10.841964000000003</v>
      </c>
      <c r="M2313" t="s">
        <v>138</v>
      </c>
    </row>
    <row r="2314" spans="1:13" x14ac:dyDescent="0.3">
      <c r="A2314" t="s">
        <v>84</v>
      </c>
      <c r="B2314">
        <v>3.4579</v>
      </c>
      <c r="C2314">
        <v>6.2887000000000004</v>
      </c>
      <c r="D2314">
        <v>6.5387000000000004</v>
      </c>
      <c r="E2314" t="s">
        <v>116</v>
      </c>
      <c r="F2314" t="s">
        <v>116</v>
      </c>
      <c r="G2314" t="s">
        <v>107</v>
      </c>
      <c r="H2314">
        <v>2021</v>
      </c>
      <c r="I2314">
        <v>0</v>
      </c>
      <c r="J2314">
        <v>0</v>
      </c>
      <c r="K2314">
        <v>0</v>
      </c>
      <c r="L2314">
        <v>0</v>
      </c>
      <c r="M2314" t="s">
        <v>139</v>
      </c>
    </row>
    <row r="2315" spans="1:13" x14ac:dyDescent="0.3">
      <c r="A2315" t="s">
        <v>84</v>
      </c>
      <c r="B2315">
        <v>13.292</v>
      </c>
      <c r="C2315">
        <v>18.074200000000001</v>
      </c>
      <c r="D2315">
        <v>22.211600000000001</v>
      </c>
      <c r="E2315" t="s">
        <v>16</v>
      </c>
      <c r="F2315" t="s">
        <v>16</v>
      </c>
      <c r="G2315" t="s">
        <v>98</v>
      </c>
      <c r="H2315">
        <v>2020</v>
      </c>
      <c r="I2315">
        <v>0</v>
      </c>
      <c r="J2315">
        <v>0</v>
      </c>
      <c r="K2315">
        <v>0</v>
      </c>
      <c r="L2315">
        <v>0</v>
      </c>
      <c r="M2315" t="s">
        <v>131</v>
      </c>
    </row>
    <row r="2316" spans="1:13" x14ac:dyDescent="0.3">
      <c r="A2316" t="s">
        <v>84</v>
      </c>
      <c r="B2316">
        <v>13.292</v>
      </c>
      <c r="C2316">
        <v>18.074200000000001</v>
      </c>
      <c r="D2316">
        <v>22.211600000000001</v>
      </c>
      <c r="E2316" t="s">
        <v>16</v>
      </c>
      <c r="F2316" t="s">
        <v>16</v>
      </c>
      <c r="G2316" t="s">
        <v>100</v>
      </c>
      <c r="H2316">
        <v>2020</v>
      </c>
      <c r="I2316">
        <v>3.89</v>
      </c>
      <c r="J2316">
        <v>70.308638000000002</v>
      </c>
      <c r="K2316">
        <v>51.705880000000001</v>
      </c>
      <c r="L2316">
        <v>18.602758000000001</v>
      </c>
      <c r="M2316" t="s">
        <v>132</v>
      </c>
    </row>
    <row r="2317" spans="1:13" x14ac:dyDescent="0.3">
      <c r="A2317" t="s">
        <v>84</v>
      </c>
      <c r="B2317">
        <v>13.292</v>
      </c>
      <c r="C2317">
        <v>18.074200000000001</v>
      </c>
      <c r="D2317">
        <v>22.211600000000001</v>
      </c>
      <c r="E2317" t="s">
        <v>16</v>
      </c>
      <c r="F2317" t="s">
        <v>16</v>
      </c>
      <c r="G2317" t="s">
        <v>101</v>
      </c>
      <c r="H2317">
        <v>2020</v>
      </c>
      <c r="I2317">
        <v>0</v>
      </c>
      <c r="J2317">
        <v>0</v>
      </c>
      <c r="K2317">
        <v>0</v>
      </c>
      <c r="L2317">
        <v>0</v>
      </c>
      <c r="M2317" t="s">
        <v>133</v>
      </c>
    </row>
    <row r="2318" spans="1:13" x14ac:dyDescent="0.3">
      <c r="A2318" t="s">
        <v>84</v>
      </c>
      <c r="B2318">
        <v>13.292</v>
      </c>
      <c r="C2318">
        <v>18.074200000000001</v>
      </c>
      <c r="D2318">
        <v>22.211600000000001</v>
      </c>
      <c r="E2318" t="s">
        <v>16</v>
      </c>
      <c r="F2318" t="s">
        <v>16</v>
      </c>
      <c r="G2318" t="s">
        <v>102</v>
      </c>
      <c r="H2318">
        <v>2020</v>
      </c>
      <c r="I2318">
        <v>0</v>
      </c>
      <c r="J2318">
        <v>0</v>
      </c>
      <c r="K2318">
        <v>0</v>
      </c>
      <c r="L2318">
        <v>0</v>
      </c>
      <c r="M2318" t="s">
        <v>134</v>
      </c>
    </row>
    <row r="2319" spans="1:13" x14ac:dyDescent="0.3">
      <c r="A2319" t="s">
        <v>84</v>
      </c>
      <c r="B2319">
        <v>13.292</v>
      </c>
      <c r="C2319">
        <v>18.074200000000001</v>
      </c>
      <c r="D2319">
        <v>22.211600000000001</v>
      </c>
      <c r="E2319" t="s">
        <v>16</v>
      </c>
      <c r="F2319" t="s">
        <v>16</v>
      </c>
      <c r="G2319" t="s">
        <v>103</v>
      </c>
      <c r="H2319">
        <v>2020</v>
      </c>
      <c r="I2319">
        <v>0.97</v>
      </c>
      <c r="J2319">
        <v>17.531974000000002</v>
      </c>
      <c r="K2319">
        <v>12.893239999999999</v>
      </c>
      <c r="L2319">
        <v>4.638734000000003</v>
      </c>
      <c r="M2319" t="s">
        <v>135</v>
      </c>
    </row>
    <row r="2320" spans="1:13" x14ac:dyDescent="0.3">
      <c r="A2320" t="s">
        <v>84</v>
      </c>
      <c r="B2320">
        <v>13.292</v>
      </c>
      <c r="C2320">
        <v>18.074200000000001</v>
      </c>
      <c r="D2320">
        <v>22.211600000000001</v>
      </c>
      <c r="E2320" t="s">
        <v>16</v>
      </c>
      <c r="F2320" t="s">
        <v>16</v>
      </c>
      <c r="G2320" t="s">
        <v>104</v>
      </c>
      <c r="H2320">
        <v>2020</v>
      </c>
      <c r="I2320">
        <v>1.65</v>
      </c>
      <c r="J2320">
        <v>29.822430000000001</v>
      </c>
      <c r="K2320">
        <v>21.931799999999999</v>
      </c>
      <c r="L2320">
        <v>7.8906300000000016</v>
      </c>
      <c r="M2320" t="s">
        <v>136</v>
      </c>
    </row>
    <row r="2321" spans="1:13" x14ac:dyDescent="0.3">
      <c r="A2321" t="s">
        <v>84</v>
      </c>
      <c r="B2321">
        <v>13.292</v>
      </c>
      <c r="C2321">
        <v>18.074200000000001</v>
      </c>
      <c r="D2321">
        <v>22.211600000000001</v>
      </c>
      <c r="E2321" t="s">
        <v>16</v>
      </c>
      <c r="F2321" t="s">
        <v>16</v>
      </c>
      <c r="G2321" t="s">
        <v>105</v>
      </c>
      <c r="H2321">
        <v>2020</v>
      </c>
      <c r="I2321">
        <v>0.08</v>
      </c>
      <c r="J2321">
        <v>1.4459360000000001</v>
      </c>
      <c r="K2321">
        <v>1.0633600000000001</v>
      </c>
      <c r="L2321">
        <v>0.38257600000000003</v>
      </c>
      <c r="M2321" t="s">
        <v>137</v>
      </c>
    </row>
    <row r="2322" spans="1:13" x14ac:dyDescent="0.3">
      <c r="A2322" t="s">
        <v>84</v>
      </c>
      <c r="B2322">
        <v>13.292</v>
      </c>
      <c r="C2322">
        <v>18.074200000000001</v>
      </c>
      <c r="D2322">
        <v>22.211600000000001</v>
      </c>
      <c r="E2322" t="s">
        <v>16</v>
      </c>
      <c r="F2322" t="s">
        <v>16</v>
      </c>
      <c r="G2322" t="s">
        <v>106</v>
      </c>
      <c r="H2322">
        <v>2020</v>
      </c>
      <c r="I2322">
        <v>0</v>
      </c>
      <c r="J2322">
        <v>0</v>
      </c>
      <c r="K2322">
        <v>0</v>
      </c>
      <c r="L2322">
        <v>0</v>
      </c>
      <c r="M2322" t="s">
        <v>138</v>
      </c>
    </row>
    <row r="2323" spans="1:13" x14ac:dyDescent="0.3">
      <c r="A2323" t="s">
        <v>84</v>
      </c>
      <c r="B2323">
        <v>13.292</v>
      </c>
      <c r="C2323">
        <v>18.074200000000001</v>
      </c>
      <c r="D2323">
        <v>22.211600000000001</v>
      </c>
      <c r="E2323" t="s">
        <v>16</v>
      </c>
      <c r="F2323" t="s">
        <v>16</v>
      </c>
      <c r="G2323" t="s">
        <v>107</v>
      </c>
      <c r="H2323">
        <v>2021</v>
      </c>
      <c r="I2323">
        <v>0</v>
      </c>
      <c r="J2323">
        <v>0</v>
      </c>
      <c r="K2323">
        <v>0</v>
      </c>
      <c r="L2323">
        <v>0</v>
      </c>
      <c r="M2323" t="s">
        <v>139</v>
      </c>
    </row>
    <row r="2324" spans="1:13" x14ac:dyDescent="0.3">
      <c r="A2324" t="s">
        <v>85</v>
      </c>
      <c r="B2324">
        <v>153.90790000000001</v>
      </c>
      <c r="C2324">
        <v>163.94229999999999</v>
      </c>
      <c r="D2324">
        <v>188.566</v>
      </c>
      <c r="E2324" t="s">
        <v>16</v>
      </c>
      <c r="F2324" t="s">
        <v>16</v>
      </c>
      <c r="G2324" t="s">
        <v>98</v>
      </c>
      <c r="H2324">
        <v>2020</v>
      </c>
      <c r="I2324">
        <v>0.6</v>
      </c>
      <c r="J2324">
        <v>98.365379999999988</v>
      </c>
      <c r="K2324">
        <v>92.344740000000002</v>
      </c>
      <c r="L2324">
        <v>6.020639999999986</v>
      </c>
      <c r="M2324" t="s">
        <v>131</v>
      </c>
    </row>
    <row r="2325" spans="1:13" x14ac:dyDescent="0.3">
      <c r="A2325" t="s">
        <v>85</v>
      </c>
      <c r="B2325">
        <v>153.90790000000001</v>
      </c>
      <c r="C2325">
        <v>163.94229999999999</v>
      </c>
      <c r="D2325">
        <v>188.566</v>
      </c>
      <c r="E2325" t="s">
        <v>16</v>
      </c>
      <c r="F2325" t="s">
        <v>16</v>
      </c>
      <c r="G2325" t="s">
        <v>100</v>
      </c>
      <c r="H2325">
        <v>2020</v>
      </c>
      <c r="I2325">
        <v>0.61</v>
      </c>
      <c r="J2325">
        <v>100.004803</v>
      </c>
      <c r="K2325">
        <v>93.883819000000003</v>
      </c>
      <c r="L2325">
        <v>6.1209839999999929</v>
      </c>
      <c r="M2325" t="s">
        <v>132</v>
      </c>
    </row>
    <row r="2326" spans="1:13" x14ac:dyDescent="0.3">
      <c r="A2326" t="s">
        <v>85</v>
      </c>
      <c r="B2326">
        <v>153.90790000000001</v>
      </c>
      <c r="C2326">
        <v>163.94229999999999</v>
      </c>
      <c r="D2326">
        <v>188.566</v>
      </c>
      <c r="E2326" t="s">
        <v>16</v>
      </c>
      <c r="F2326" t="s">
        <v>16</v>
      </c>
      <c r="G2326" t="s">
        <v>101</v>
      </c>
      <c r="H2326">
        <v>2020</v>
      </c>
      <c r="I2326">
        <v>0.23</v>
      </c>
      <c r="J2326">
        <v>37.706728999999996</v>
      </c>
      <c r="K2326">
        <v>35.398817000000001</v>
      </c>
      <c r="L2326">
        <v>2.3079119999999946</v>
      </c>
      <c r="M2326" t="s">
        <v>133</v>
      </c>
    </row>
    <row r="2327" spans="1:13" x14ac:dyDescent="0.3">
      <c r="A2327" t="s">
        <v>85</v>
      </c>
      <c r="B2327">
        <v>153.90790000000001</v>
      </c>
      <c r="C2327">
        <v>163.94229999999999</v>
      </c>
      <c r="D2327">
        <v>188.566</v>
      </c>
      <c r="E2327" t="s">
        <v>16</v>
      </c>
      <c r="F2327" t="s">
        <v>16</v>
      </c>
      <c r="G2327" t="s">
        <v>102</v>
      </c>
      <c r="H2327">
        <v>2020</v>
      </c>
      <c r="I2327">
        <v>0.22</v>
      </c>
      <c r="J2327">
        <v>36.067305999999995</v>
      </c>
      <c r="K2327">
        <v>33.859738</v>
      </c>
      <c r="L2327">
        <v>2.2075679999999949</v>
      </c>
      <c r="M2327" t="s">
        <v>134</v>
      </c>
    </row>
    <row r="2328" spans="1:13" x14ac:dyDescent="0.3">
      <c r="A2328" t="s">
        <v>85</v>
      </c>
      <c r="B2328">
        <v>153.90790000000001</v>
      </c>
      <c r="C2328">
        <v>163.94229999999999</v>
      </c>
      <c r="D2328">
        <v>188.566</v>
      </c>
      <c r="E2328" t="s">
        <v>16</v>
      </c>
      <c r="F2328" t="s">
        <v>16</v>
      </c>
      <c r="G2328" t="s">
        <v>103</v>
      </c>
      <c r="H2328">
        <v>2020</v>
      </c>
      <c r="I2328">
        <v>0.18</v>
      </c>
      <c r="J2328">
        <v>29.509613999999996</v>
      </c>
      <c r="K2328">
        <v>27.703422</v>
      </c>
      <c r="L2328">
        <v>1.8061919999999958</v>
      </c>
      <c r="M2328" t="s">
        <v>135</v>
      </c>
    </row>
    <row r="2329" spans="1:13" x14ac:dyDescent="0.3">
      <c r="A2329" t="s">
        <v>85</v>
      </c>
      <c r="B2329">
        <v>153.90790000000001</v>
      </c>
      <c r="C2329">
        <v>163.94229999999999</v>
      </c>
      <c r="D2329">
        <v>188.566</v>
      </c>
      <c r="E2329" t="s">
        <v>16</v>
      </c>
      <c r="F2329" t="s">
        <v>16</v>
      </c>
      <c r="G2329" t="s">
        <v>104</v>
      </c>
      <c r="H2329">
        <v>2020</v>
      </c>
      <c r="I2329">
        <v>0.37</v>
      </c>
      <c r="J2329">
        <v>60.658650999999992</v>
      </c>
      <c r="K2329">
        <v>56.945923000000001</v>
      </c>
      <c r="L2329">
        <v>3.7127279999999914</v>
      </c>
      <c r="M2329" t="s">
        <v>136</v>
      </c>
    </row>
    <row r="2330" spans="1:13" x14ac:dyDescent="0.3">
      <c r="A2330" t="s">
        <v>85</v>
      </c>
      <c r="B2330">
        <v>153.90790000000001</v>
      </c>
      <c r="C2330">
        <v>163.94229999999999</v>
      </c>
      <c r="D2330">
        <v>188.566</v>
      </c>
      <c r="E2330" t="s">
        <v>16</v>
      </c>
      <c r="F2330" t="s">
        <v>16</v>
      </c>
      <c r="G2330" t="s">
        <v>105</v>
      </c>
      <c r="H2330">
        <v>2020</v>
      </c>
      <c r="I2330">
        <v>0.39</v>
      </c>
      <c r="J2330">
        <v>63.937497</v>
      </c>
      <c r="K2330">
        <v>60.02408100000001</v>
      </c>
      <c r="L2330">
        <v>3.9134159999999909</v>
      </c>
      <c r="M2330" t="s">
        <v>137</v>
      </c>
    </row>
    <row r="2331" spans="1:13" x14ac:dyDescent="0.3">
      <c r="A2331" t="s">
        <v>85</v>
      </c>
      <c r="B2331">
        <v>153.90790000000001</v>
      </c>
      <c r="C2331">
        <v>163.94229999999999</v>
      </c>
      <c r="D2331">
        <v>188.566</v>
      </c>
      <c r="E2331" t="s">
        <v>16</v>
      </c>
      <c r="F2331" t="s">
        <v>16</v>
      </c>
      <c r="G2331" t="s">
        <v>106</v>
      </c>
      <c r="H2331">
        <v>2020</v>
      </c>
      <c r="I2331">
        <v>0</v>
      </c>
      <c r="J2331">
        <v>0</v>
      </c>
      <c r="K2331">
        <v>0</v>
      </c>
      <c r="L2331">
        <v>0</v>
      </c>
      <c r="M2331" t="s">
        <v>138</v>
      </c>
    </row>
    <row r="2332" spans="1:13" x14ac:dyDescent="0.3">
      <c r="A2332" t="s">
        <v>85</v>
      </c>
      <c r="B2332">
        <v>153.90790000000001</v>
      </c>
      <c r="C2332">
        <v>163.94229999999999</v>
      </c>
      <c r="D2332">
        <v>188.566</v>
      </c>
      <c r="E2332" t="s">
        <v>16</v>
      </c>
      <c r="F2332" t="s">
        <v>16</v>
      </c>
      <c r="G2332" t="s">
        <v>107</v>
      </c>
      <c r="H2332">
        <v>2021</v>
      </c>
      <c r="I2332">
        <v>0</v>
      </c>
      <c r="J2332">
        <v>0</v>
      </c>
      <c r="K2332">
        <v>0</v>
      </c>
      <c r="L2332">
        <v>0</v>
      </c>
      <c r="M2332" t="s">
        <v>139</v>
      </c>
    </row>
    <row r="2333" spans="1:13" x14ac:dyDescent="0.3">
      <c r="A2333" t="s">
        <v>85</v>
      </c>
      <c r="B2333">
        <v>147.71539999999999</v>
      </c>
      <c r="C2333">
        <v>190.28559999999999</v>
      </c>
      <c r="D2333">
        <v>223.63460000000001</v>
      </c>
      <c r="E2333" t="s">
        <v>15</v>
      </c>
      <c r="F2333" t="s">
        <v>15</v>
      </c>
      <c r="G2333" t="s">
        <v>98</v>
      </c>
      <c r="H2333">
        <v>2020</v>
      </c>
      <c r="I2333">
        <v>0.32</v>
      </c>
      <c r="J2333">
        <v>60.891391999999996</v>
      </c>
      <c r="K2333">
        <v>47.268927999999995</v>
      </c>
      <c r="L2333">
        <v>13.622464000000001</v>
      </c>
      <c r="M2333" t="s">
        <v>131</v>
      </c>
    </row>
    <row r="2334" spans="1:13" x14ac:dyDescent="0.3">
      <c r="A2334" t="s">
        <v>85</v>
      </c>
      <c r="B2334">
        <v>147.71539999999999</v>
      </c>
      <c r="C2334">
        <v>190.28559999999999</v>
      </c>
      <c r="D2334">
        <v>223.63460000000001</v>
      </c>
      <c r="E2334" t="s">
        <v>15</v>
      </c>
      <c r="F2334" t="s">
        <v>15</v>
      </c>
      <c r="G2334" t="s">
        <v>100</v>
      </c>
      <c r="H2334">
        <v>2020</v>
      </c>
      <c r="I2334">
        <v>0.47</v>
      </c>
      <c r="J2334">
        <v>89.434231999999994</v>
      </c>
      <c r="K2334">
        <v>69.426237999999984</v>
      </c>
      <c r="L2334">
        <v>20.007994000000011</v>
      </c>
      <c r="M2334" t="s">
        <v>132</v>
      </c>
    </row>
    <row r="2335" spans="1:13" x14ac:dyDescent="0.3">
      <c r="A2335" t="s">
        <v>85</v>
      </c>
      <c r="B2335">
        <v>147.71539999999999</v>
      </c>
      <c r="C2335">
        <v>190.28559999999999</v>
      </c>
      <c r="D2335">
        <v>223.63460000000001</v>
      </c>
      <c r="E2335" t="s">
        <v>15</v>
      </c>
      <c r="F2335" t="s">
        <v>15</v>
      </c>
      <c r="G2335" t="s">
        <v>101</v>
      </c>
      <c r="H2335">
        <v>2020</v>
      </c>
      <c r="I2335">
        <v>0</v>
      </c>
      <c r="J2335">
        <v>0</v>
      </c>
      <c r="K2335">
        <v>0</v>
      </c>
      <c r="L2335">
        <v>0</v>
      </c>
      <c r="M2335" t="s">
        <v>133</v>
      </c>
    </row>
    <row r="2336" spans="1:13" x14ac:dyDescent="0.3">
      <c r="A2336" t="s">
        <v>85</v>
      </c>
      <c r="B2336">
        <v>147.71539999999999</v>
      </c>
      <c r="C2336">
        <v>190.28559999999999</v>
      </c>
      <c r="D2336">
        <v>223.63460000000001</v>
      </c>
      <c r="E2336" t="s">
        <v>15</v>
      </c>
      <c r="F2336" t="s">
        <v>15</v>
      </c>
      <c r="G2336" t="s">
        <v>102</v>
      </c>
      <c r="H2336">
        <v>2020</v>
      </c>
      <c r="I2336">
        <v>1.56</v>
      </c>
      <c r="J2336">
        <v>296.84553599999998</v>
      </c>
      <c r="K2336">
        <v>230.436024</v>
      </c>
      <c r="L2336">
        <v>66.409511999999978</v>
      </c>
      <c r="M2336" t="s">
        <v>134</v>
      </c>
    </row>
    <row r="2337" spans="1:13" x14ac:dyDescent="0.3">
      <c r="A2337" t="s">
        <v>85</v>
      </c>
      <c r="B2337">
        <v>147.71539999999999</v>
      </c>
      <c r="C2337">
        <v>190.28559999999999</v>
      </c>
      <c r="D2337">
        <v>223.63460000000001</v>
      </c>
      <c r="E2337" t="s">
        <v>15</v>
      </c>
      <c r="F2337" t="s">
        <v>15</v>
      </c>
      <c r="G2337" t="s">
        <v>103</v>
      </c>
      <c r="H2337">
        <v>2020</v>
      </c>
      <c r="I2337">
        <v>2.92</v>
      </c>
      <c r="J2337">
        <v>555.63395199999991</v>
      </c>
      <c r="K2337">
        <v>431.32896799999997</v>
      </c>
      <c r="L2337">
        <v>124.30498399999993</v>
      </c>
      <c r="M2337" t="s">
        <v>135</v>
      </c>
    </row>
    <row r="2338" spans="1:13" x14ac:dyDescent="0.3">
      <c r="A2338" t="s">
        <v>85</v>
      </c>
      <c r="B2338">
        <v>147.71539999999999</v>
      </c>
      <c r="C2338">
        <v>190.28559999999999</v>
      </c>
      <c r="D2338">
        <v>223.63460000000001</v>
      </c>
      <c r="E2338" t="s">
        <v>15</v>
      </c>
      <c r="F2338" t="s">
        <v>15</v>
      </c>
      <c r="G2338" t="s">
        <v>104</v>
      </c>
      <c r="H2338">
        <v>2020</v>
      </c>
      <c r="I2338">
        <v>3.33</v>
      </c>
      <c r="J2338">
        <v>633.65104799999995</v>
      </c>
      <c r="K2338">
        <v>491.89228199999997</v>
      </c>
      <c r="L2338">
        <v>141.75876599999998</v>
      </c>
      <c r="M2338" t="s">
        <v>136</v>
      </c>
    </row>
    <row r="2339" spans="1:13" x14ac:dyDescent="0.3">
      <c r="A2339" t="s">
        <v>85</v>
      </c>
      <c r="B2339">
        <v>147.71539999999999</v>
      </c>
      <c r="C2339">
        <v>190.28559999999999</v>
      </c>
      <c r="D2339">
        <v>223.63460000000001</v>
      </c>
      <c r="E2339" t="s">
        <v>15</v>
      </c>
      <c r="F2339" t="s">
        <v>15</v>
      </c>
      <c r="G2339" t="s">
        <v>105</v>
      </c>
      <c r="H2339">
        <v>2020</v>
      </c>
      <c r="I2339">
        <v>1.31</v>
      </c>
      <c r="J2339">
        <v>249.274136</v>
      </c>
      <c r="K2339">
        <v>193.50717399999999</v>
      </c>
      <c r="L2339">
        <v>55.766962000000007</v>
      </c>
      <c r="M2339" t="s">
        <v>137</v>
      </c>
    </row>
    <row r="2340" spans="1:13" x14ac:dyDescent="0.3">
      <c r="A2340" t="s">
        <v>85</v>
      </c>
      <c r="B2340">
        <v>147.71539999999999</v>
      </c>
      <c r="C2340">
        <v>190.28559999999999</v>
      </c>
      <c r="D2340">
        <v>223.63460000000001</v>
      </c>
      <c r="E2340" t="s">
        <v>15</v>
      </c>
      <c r="F2340" t="s">
        <v>15</v>
      </c>
      <c r="G2340" t="s">
        <v>106</v>
      </c>
      <c r="H2340">
        <v>2020</v>
      </c>
      <c r="I2340">
        <v>0</v>
      </c>
      <c r="J2340">
        <v>0</v>
      </c>
      <c r="K2340">
        <v>0</v>
      </c>
      <c r="L2340">
        <v>0</v>
      </c>
      <c r="M2340" t="s">
        <v>138</v>
      </c>
    </row>
    <row r="2341" spans="1:13" x14ac:dyDescent="0.3">
      <c r="A2341" t="s">
        <v>85</v>
      </c>
      <c r="B2341">
        <v>147.71539999999999</v>
      </c>
      <c r="C2341">
        <v>190.28559999999999</v>
      </c>
      <c r="D2341">
        <v>223.63460000000001</v>
      </c>
      <c r="E2341" t="s">
        <v>15</v>
      </c>
      <c r="F2341" t="s">
        <v>15</v>
      </c>
      <c r="G2341" t="s">
        <v>107</v>
      </c>
      <c r="H2341">
        <v>2021</v>
      </c>
      <c r="I2341">
        <v>0.19</v>
      </c>
      <c r="J2341">
        <v>36.154263999999998</v>
      </c>
      <c r="K2341">
        <v>28.065925999999997</v>
      </c>
      <c r="L2341">
        <v>8.0883380000000002</v>
      </c>
      <c r="M2341" t="s">
        <v>139</v>
      </c>
    </row>
    <row r="2342" spans="1:13" x14ac:dyDescent="0.3">
      <c r="A2342" t="s">
        <v>85</v>
      </c>
      <c r="B2342">
        <v>104.8396</v>
      </c>
      <c r="C2342">
        <v>150.68039999999999</v>
      </c>
      <c r="D2342">
        <v>147.3707</v>
      </c>
      <c r="E2342" t="s">
        <v>115</v>
      </c>
      <c r="F2342" t="s">
        <v>115</v>
      </c>
      <c r="G2342" t="s">
        <v>98</v>
      </c>
      <c r="H2342">
        <v>2020</v>
      </c>
      <c r="I2342">
        <v>0</v>
      </c>
      <c r="J2342">
        <v>0</v>
      </c>
      <c r="K2342">
        <v>0</v>
      </c>
      <c r="L2342">
        <v>0</v>
      </c>
      <c r="M2342" t="s">
        <v>131</v>
      </c>
    </row>
    <row r="2343" spans="1:13" x14ac:dyDescent="0.3">
      <c r="A2343" t="s">
        <v>85</v>
      </c>
      <c r="B2343">
        <v>104.8396</v>
      </c>
      <c r="C2343">
        <v>150.68039999999999</v>
      </c>
      <c r="D2343">
        <v>147.3707</v>
      </c>
      <c r="E2343" t="s">
        <v>115</v>
      </c>
      <c r="F2343" t="s">
        <v>115</v>
      </c>
      <c r="G2343" t="s">
        <v>100</v>
      </c>
      <c r="H2343">
        <v>2020</v>
      </c>
      <c r="I2343">
        <v>2</v>
      </c>
      <c r="J2343">
        <v>301.36079999999998</v>
      </c>
      <c r="K2343">
        <v>209.67920000000001</v>
      </c>
      <c r="L2343">
        <v>91.681599999999975</v>
      </c>
      <c r="M2343" t="s">
        <v>132</v>
      </c>
    </row>
    <row r="2344" spans="1:13" x14ac:dyDescent="0.3">
      <c r="A2344" t="s">
        <v>85</v>
      </c>
      <c r="B2344">
        <v>104.8396</v>
      </c>
      <c r="C2344">
        <v>150.68039999999999</v>
      </c>
      <c r="D2344">
        <v>147.3707</v>
      </c>
      <c r="E2344" t="s">
        <v>115</v>
      </c>
      <c r="F2344" t="s">
        <v>115</v>
      </c>
      <c r="G2344" t="s">
        <v>101</v>
      </c>
      <c r="H2344">
        <v>2020</v>
      </c>
      <c r="I2344">
        <v>10.39</v>
      </c>
      <c r="J2344">
        <v>1565.569356</v>
      </c>
      <c r="K2344">
        <v>1089.2834440000001</v>
      </c>
      <c r="L2344">
        <v>476.28591199999983</v>
      </c>
      <c r="M2344" t="s">
        <v>133</v>
      </c>
    </row>
    <row r="2345" spans="1:13" x14ac:dyDescent="0.3">
      <c r="A2345" t="s">
        <v>85</v>
      </c>
      <c r="B2345">
        <v>104.8396</v>
      </c>
      <c r="C2345">
        <v>150.68039999999999</v>
      </c>
      <c r="D2345">
        <v>147.3707</v>
      </c>
      <c r="E2345" t="s">
        <v>115</v>
      </c>
      <c r="F2345" t="s">
        <v>115</v>
      </c>
      <c r="G2345" t="s">
        <v>102</v>
      </c>
      <c r="H2345">
        <v>2020</v>
      </c>
      <c r="I2345">
        <v>2.4</v>
      </c>
      <c r="J2345">
        <v>361.63295999999997</v>
      </c>
      <c r="K2345">
        <v>251.61503999999999</v>
      </c>
      <c r="L2345">
        <v>110.01791999999998</v>
      </c>
      <c r="M2345" t="s">
        <v>134</v>
      </c>
    </row>
    <row r="2346" spans="1:13" x14ac:dyDescent="0.3">
      <c r="A2346" t="s">
        <v>85</v>
      </c>
      <c r="B2346">
        <v>104.8396</v>
      </c>
      <c r="C2346">
        <v>150.68039999999999</v>
      </c>
      <c r="D2346">
        <v>147.3707</v>
      </c>
      <c r="E2346" t="s">
        <v>115</v>
      </c>
      <c r="F2346" t="s">
        <v>115</v>
      </c>
      <c r="G2346" t="s">
        <v>103</v>
      </c>
      <c r="H2346">
        <v>2020</v>
      </c>
      <c r="I2346">
        <v>0</v>
      </c>
      <c r="J2346">
        <v>0</v>
      </c>
      <c r="K2346">
        <v>0</v>
      </c>
      <c r="L2346">
        <v>0</v>
      </c>
      <c r="M2346" t="s">
        <v>135</v>
      </c>
    </row>
    <row r="2347" spans="1:13" x14ac:dyDescent="0.3">
      <c r="A2347" t="s">
        <v>85</v>
      </c>
      <c r="B2347">
        <v>104.8396</v>
      </c>
      <c r="C2347">
        <v>150.68039999999999</v>
      </c>
      <c r="D2347">
        <v>147.3707</v>
      </c>
      <c r="E2347" t="s">
        <v>115</v>
      </c>
      <c r="F2347" t="s">
        <v>115</v>
      </c>
      <c r="G2347" t="s">
        <v>104</v>
      </c>
      <c r="H2347">
        <v>2020</v>
      </c>
      <c r="I2347">
        <v>2.82</v>
      </c>
      <c r="J2347">
        <v>424.91872799999993</v>
      </c>
      <c r="K2347">
        <v>295.647672</v>
      </c>
      <c r="L2347">
        <v>129.27105599999993</v>
      </c>
      <c r="M2347" t="s">
        <v>136</v>
      </c>
    </row>
    <row r="2348" spans="1:13" x14ac:dyDescent="0.3">
      <c r="A2348" t="s">
        <v>85</v>
      </c>
      <c r="B2348">
        <v>104.8396</v>
      </c>
      <c r="C2348">
        <v>150.68039999999999</v>
      </c>
      <c r="D2348">
        <v>147.3707</v>
      </c>
      <c r="E2348" t="s">
        <v>115</v>
      </c>
      <c r="F2348" t="s">
        <v>115</v>
      </c>
      <c r="G2348" t="s">
        <v>105</v>
      </c>
      <c r="H2348">
        <v>2020</v>
      </c>
      <c r="I2348">
        <v>0</v>
      </c>
      <c r="J2348">
        <v>0</v>
      </c>
      <c r="K2348">
        <v>0</v>
      </c>
      <c r="L2348">
        <v>0</v>
      </c>
      <c r="M2348" t="s">
        <v>137</v>
      </c>
    </row>
    <row r="2349" spans="1:13" x14ac:dyDescent="0.3">
      <c r="A2349" t="s">
        <v>85</v>
      </c>
      <c r="B2349">
        <v>104.8396</v>
      </c>
      <c r="C2349">
        <v>150.68039999999999</v>
      </c>
      <c r="D2349">
        <v>147.3707</v>
      </c>
      <c r="E2349" t="s">
        <v>115</v>
      </c>
      <c r="F2349" t="s">
        <v>115</v>
      </c>
      <c r="G2349" t="s">
        <v>106</v>
      </c>
      <c r="H2349">
        <v>2020</v>
      </c>
      <c r="I2349">
        <v>0</v>
      </c>
      <c r="J2349">
        <v>0</v>
      </c>
      <c r="K2349">
        <v>0</v>
      </c>
      <c r="L2349">
        <v>0</v>
      </c>
      <c r="M2349" t="s">
        <v>138</v>
      </c>
    </row>
    <row r="2350" spans="1:13" x14ac:dyDescent="0.3">
      <c r="A2350" t="s">
        <v>85</v>
      </c>
      <c r="B2350">
        <v>104.8396</v>
      </c>
      <c r="C2350">
        <v>150.68039999999999</v>
      </c>
      <c r="D2350">
        <v>147.3707</v>
      </c>
      <c r="E2350" t="s">
        <v>115</v>
      </c>
      <c r="F2350" t="s">
        <v>115</v>
      </c>
      <c r="G2350" t="s">
        <v>107</v>
      </c>
      <c r="H2350">
        <v>2021</v>
      </c>
      <c r="I2350">
        <v>0</v>
      </c>
      <c r="J2350">
        <v>0</v>
      </c>
      <c r="K2350">
        <v>0</v>
      </c>
      <c r="L2350">
        <v>0</v>
      </c>
      <c r="M2350" t="s">
        <v>139</v>
      </c>
    </row>
    <row r="2351" spans="1:13" x14ac:dyDescent="0.3">
      <c r="A2351" t="s">
        <v>86</v>
      </c>
      <c r="B2351">
        <v>32.99</v>
      </c>
      <c r="C2351">
        <v>46.018599999999999</v>
      </c>
      <c r="D2351">
        <v>0</v>
      </c>
      <c r="E2351" t="s">
        <v>115</v>
      </c>
      <c r="F2351" t="s">
        <v>115</v>
      </c>
      <c r="G2351" t="s">
        <v>98</v>
      </c>
      <c r="H2351">
        <v>2020</v>
      </c>
      <c r="I2351">
        <v>0</v>
      </c>
      <c r="J2351">
        <v>0</v>
      </c>
      <c r="K2351">
        <v>0</v>
      </c>
      <c r="L2351">
        <v>0</v>
      </c>
      <c r="M2351" t="s">
        <v>131</v>
      </c>
    </row>
    <row r="2352" spans="1:13" x14ac:dyDescent="0.3">
      <c r="A2352" t="s">
        <v>86</v>
      </c>
      <c r="B2352">
        <v>32.99</v>
      </c>
      <c r="C2352">
        <v>46.018599999999999</v>
      </c>
      <c r="D2352">
        <v>0</v>
      </c>
      <c r="E2352" t="s">
        <v>115</v>
      </c>
      <c r="F2352" t="s">
        <v>115</v>
      </c>
      <c r="G2352" t="s">
        <v>100</v>
      </c>
      <c r="H2352">
        <v>2020</v>
      </c>
      <c r="I2352">
        <v>0.43</v>
      </c>
      <c r="J2352">
        <v>19.787997999999998</v>
      </c>
      <c r="K2352">
        <v>14.185700000000001</v>
      </c>
      <c r="L2352">
        <v>5.6022979999999976</v>
      </c>
      <c r="M2352" t="s">
        <v>132</v>
      </c>
    </row>
    <row r="2353" spans="1:13" x14ac:dyDescent="0.3">
      <c r="A2353" t="s">
        <v>86</v>
      </c>
      <c r="B2353">
        <v>32.99</v>
      </c>
      <c r="C2353">
        <v>46.018599999999999</v>
      </c>
      <c r="D2353">
        <v>0</v>
      </c>
      <c r="E2353" t="s">
        <v>115</v>
      </c>
      <c r="F2353" t="s">
        <v>115</v>
      </c>
      <c r="G2353" t="s">
        <v>101</v>
      </c>
      <c r="H2353">
        <v>2020</v>
      </c>
      <c r="I2353">
        <v>3.96</v>
      </c>
      <c r="J2353">
        <v>182.233656</v>
      </c>
      <c r="K2353">
        <v>130.6404</v>
      </c>
      <c r="L2353">
        <v>51.593255999999997</v>
      </c>
      <c r="M2353" t="s">
        <v>133</v>
      </c>
    </row>
    <row r="2354" spans="1:13" x14ac:dyDescent="0.3">
      <c r="A2354" t="s">
        <v>86</v>
      </c>
      <c r="B2354">
        <v>32.99</v>
      </c>
      <c r="C2354">
        <v>46.018599999999999</v>
      </c>
      <c r="D2354">
        <v>0</v>
      </c>
      <c r="E2354" t="s">
        <v>115</v>
      </c>
      <c r="F2354" t="s">
        <v>115</v>
      </c>
      <c r="G2354" t="s">
        <v>102</v>
      </c>
      <c r="H2354">
        <v>2020</v>
      </c>
      <c r="I2354">
        <v>12.22</v>
      </c>
      <c r="J2354">
        <v>562.34729200000004</v>
      </c>
      <c r="K2354">
        <v>403.13780000000003</v>
      </c>
      <c r="L2354">
        <v>159.20949200000001</v>
      </c>
      <c r="M2354" t="s">
        <v>134</v>
      </c>
    </row>
    <row r="2355" spans="1:13" x14ac:dyDescent="0.3">
      <c r="A2355" t="s">
        <v>86</v>
      </c>
      <c r="B2355">
        <v>32.99</v>
      </c>
      <c r="C2355">
        <v>46.018599999999999</v>
      </c>
      <c r="D2355">
        <v>0</v>
      </c>
      <c r="E2355" t="s">
        <v>115</v>
      </c>
      <c r="F2355" t="s">
        <v>115</v>
      </c>
      <c r="G2355" t="s">
        <v>103</v>
      </c>
      <c r="H2355">
        <v>2020</v>
      </c>
      <c r="I2355">
        <v>7.86</v>
      </c>
      <c r="J2355">
        <v>361.70619600000003</v>
      </c>
      <c r="K2355">
        <v>259.3014</v>
      </c>
      <c r="L2355">
        <v>102.40479600000003</v>
      </c>
      <c r="M2355" t="s">
        <v>135</v>
      </c>
    </row>
    <row r="2356" spans="1:13" x14ac:dyDescent="0.3">
      <c r="A2356" t="s">
        <v>86</v>
      </c>
      <c r="B2356">
        <v>32.99</v>
      </c>
      <c r="C2356">
        <v>46.018599999999999</v>
      </c>
      <c r="D2356">
        <v>0</v>
      </c>
      <c r="E2356" t="s">
        <v>115</v>
      </c>
      <c r="F2356" t="s">
        <v>115</v>
      </c>
      <c r="G2356" t="s">
        <v>104</v>
      </c>
      <c r="H2356">
        <v>2020</v>
      </c>
      <c r="I2356">
        <v>1.29</v>
      </c>
      <c r="J2356">
        <v>59.363993999999998</v>
      </c>
      <c r="K2356">
        <v>42.557100000000005</v>
      </c>
      <c r="L2356">
        <v>16.806893999999993</v>
      </c>
      <c r="M2356" t="s">
        <v>136</v>
      </c>
    </row>
    <row r="2357" spans="1:13" x14ac:dyDescent="0.3">
      <c r="A2357" t="s">
        <v>86</v>
      </c>
      <c r="B2357">
        <v>32.99</v>
      </c>
      <c r="C2357">
        <v>46.018599999999999</v>
      </c>
      <c r="D2357">
        <v>0</v>
      </c>
      <c r="E2357" t="s">
        <v>115</v>
      </c>
      <c r="F2357" t="s">
        <v>115</v>
      </c>
      <c r="G2357" t="s">
        <v>105</v>
      </c>
      <c r="H2357">
        <v>2020</v>
      </c>
      <c r="I2357">
        <v>0</v>
      </c>
      <c r="J2357">
        <v>0</v>
      </c>
      <c r="K2357">
        <v>0</v>
      </c>
      <c r="L2357">
        <v>0</v>
      </c>
      <c r="M2357" t="s">
        <v>137</v>
      </c>
    </row>
    <row r="2358" spans="1:13" x14ac:dyDescent="0.3">
      <c r="A2358" t="s">
        <v>86</v>
      </c>
      <c r="B2358">
        <v>32.99</v>
      </c>
      <c r="C2358">
        <v>46.018599999999999</v>
      </c>
      <c r="D2358">
        <v>0</v>
      </c>
      <c r="E2358" t="s">
        <v>115</v>
      </c>
      <c r="F2358" t="s">
        <v>115</v>
      </c>
      <c r="G2358" t="s">
        <v>106</v>
      </c>
      <c r="H2358">
        <v>2020</v>
      </c>
      <c r="I2358">
        <v>2.77</v>
      </c>
      <c r="J2358">
        <v>127.47152199999999</v>
      </c>
      <c r="K2358">
        <v>91.382300000000001</v>
      </c>
      <c r="L2358">
        <v>36.089221999999992</v>
      </c>
      <c r="M2358" t="s">
        <v>138</v>
      </c>
    </row>
    <row r="2359" spans="1:13" x14ac:dyDescent="0.3">
      <c r="A2359" t="s">
        <v>86</v>
      </c>
      <c r="B2359">
        <v>32.99</v>
      </c>
      <c r="C2359">
        <v>46.018599999999999</v>
      </c>
      <c r="D2359">
        <v>0</v>
      </c>
      <c r="E2359" t="s">
        <v>115</v>
      </c>
      <c r="F2359" t="s">
        <v>115</v>
      </c>
      <c r="G2359" t="s">
        <v>107</v>
      </c>
      <c r="H2359">
        <v>2021</v>
      </c>
      <c r="I2359">
        <v>0.86</v>
      </c>
      <c r="J2359">
        <v>39.575995999999996</v>
      </c>
      <c r="K2359">
        <v>28.371400000000001</v>
      </c>
      <c r="L2359">
        <v>11.204595999999995</v>
      </c>
      <c r="M2359" t="s">
        <v>139</v>
      </c>
    </row>
    <row r="2360" spans="1:13" x14ac:dyDescent="0.3">
      <c r="A2360" t="s">
        <v>86</v>
      </c>
      <c r="B2360">
        <v>45.662999999999997</v>
      </c>
      <c r="C2360">
        <v>56.474400000000003</v>
      </c>
      <c r="D2360">
        <v>56.506399999999999</v>
      </c>
      <c r="E2360" t="s">
        <v>15</v>
      </c>
      <c r="F2360" t="s">
        <v>15</v>
      </c>
      <c r="G2360" t="s">
        <v>98</v>
      </c>
      <c r="H2360">
        <v>2020</v>
      </c>
      <c r="I2360">
        <v>0.98</v>
      </c>
      <c r="J2360">
        <v>55.344912000000001</v>
      </c>
      <c r="K2360">
        <v>44.749739999999996</v>
      </c>
      <c r="L2360">
        <v>10.595172000000005</v>
      </c>
      <c r="M2360" t="s">
        <v>131</v>
      </c>
    </row>
    <row r="2361" spans="1:13" x14ac:dyDescent="0.3">
      <c r="A2361" t="s">
        <v>86</v>
      </c>
      <c r="B2361">
        <v>45.662999999999997</v>
      </c>
      <c r="C2361">
        <v>56.474400000000003</v>
      </c>
      <c r="D2361">
        <v>56.506399999999999</v>
      </c>
      <c r="E2361" t="s">
        <v>15</v>
      </c>
      <c r="F2361" t="s">
        <v>15</v>
      </c>
      <c r="G2361" t="s">
        <v>100</v>
      </c>
      <c r="H2361">
        <v>2020</v>
      </c>
      <c r="I2361">
        <v>0</v>
      </c>
      <c r="J2361">
        <v>0</v>
      </c>
      <c r="K2361">
        <v>0</v>
      </c>
      <c r="L2361">
        <v>0</v>
      </c>
      <c r="M2361" t="s">
        <v>132</v>
      </c>
    </row>
    <row r="2362" spans="1:13" x14ac:dyDescent="0.3">
      <c r="A2362" t="s">
        <v>86</v>
      </c>
      <c r="B2362">
        <v>45.662999999999997</v>
      </c>
      <c r="C2362">
        <v>56.474400000000003</v>
      </c>
      <c r="D2362">
        <v>56.506399999999999</v>
      </c>
      <c r="E2362" t="s">
        <v>15</v>
      </c>
      <c r="F2362" t="s">
        <v>15</v>
      </c>
      <c r="G2362" t="s">
        <v>101</v>
      </c>
      <c r="H2362">
        <v>2020</v>
      </c>
      <c r="I2362">
        <v>0</v>
      </c>
      <c r="J2362">
        <v>0</v>
      </c>
      <c r="K2362">
        <v>0</v>
      </c>
      <c r="L2362">
        <v>0</v>
      </c>
      <c r="M2362" t="s">
        <v>133</v>
      </c>
    </row>
    <row r="2363" spans="1:13" x14ac:dyDescent="0.3">
      <c r="A2363" t="s">
        <v>86</v>
      </c>
      <c r="B2363">
        <v>45.662999999999997</v>
      </c>
      <c r="C2363">
        <v>56.474400000000003</v>
      </c>
      <c r="D2363">
        <v>56.506399999999999</v>
      </c>
      <c r="E2363" t="s">
        <v>15</v>
      </c>
      <c r="F2363" t="s">
        <v>15</v>
      </c>
      <c r="G2363" t="s">
        <v>102</v>
      </c>
      <c r="H2363">
        <v>2020</v>
      </c>
      <c r="I2363">
        <v>0</v>
      </c>
      <c r="J2363">
        <v>0</v>
      </c>
      <c r="K2363">
        <v>0</v>
      </c>
      <c r="L2363">
        <v>0</v>
      </c>
      <c r="M2363" t="s">
        <v>134</v>
      </c>
    </row>
    <row r="2364" spans="1:13" x14ac:dyDescent="0.3">
      <c r="A2364" t="s">
        <v>86</v>
      </c>
      <c r="B2364">
        <v>45.662999999999997</v>
      </c>
      <c r="C2364">
        <v>56.474400000000003</v>
      </c>
      <c r="D2364">
        <v>56.506399999999999</v>
      </c>
      <c r="E2364" t="s">
        <v>15</v>
      </c>
      <c r="F2364" t="s">
        <v>15</v>
      </c>
      <c r="G2364" t="s">
        <v>103</v>
      </c>
      <c r="H2364">
        <v>2020</v>
      </c>
      <c r="I2364">
        <v>0</v>
      </c>
      <c r="J2364">
        <v>0</v>
      </c>
      <c r="K2364">
        <v>0</v>
      </c>
      <c r="L2364">
        <v>0</v>
      </c>
      <c r="M2364" t="s">
        <v>135</v>
      </c>
    </row>
    <row r="2365" spans="1:13" x14ac:dyDescent="0.3">
      <c r="A2365" t="s">
        <v>86</v>
      </c>
      <c r="B2365">
        <v>45.662999999999997</v>
      </c>
      <c r="C2365">
        <v>56.474400000000003</v>
      </c>
      <c r="D2365">
        <v>56.506399999999999</v>
      </c>
      <c r="E2365" t="s">
        <v>15</v>
      </c>
      <c r="F2365" t="s">
        <v>15</v>
      </c>
      <c r="G2365" t="s">
        <v>104</v>
      </c>
      <c r="H2365">
        <v>2020</v>
      </c>
      <c r="I2365">
        <v>0</v>
      </c>
      <c r="J2365">
        <v>0</v>
      </c>
      <c r="K2365">
        <v>0</v>
      </c>
      <c r="L2365">
        <v>0</v>
      </c>
      <c r="M2365" t="s">
        <v>136</v>
      </c>
    </row>
    <row r="2366" spans="1:13" x14ac:dyDescent="0.3">
      <c r="A2366" t="s">
        <v>86</v>
      </c>
      <c r="B2366">
        <v>45.662999999999997</v>
      </c>
      <c r="C2366">
        <v>56.474400000000003</v>
      </c>
      <c r="D2366">
        <v>56.506399999999999</v>
      </c>
      <c r="E2366" t="s">
        <v>15</v>
      </c>
      <c r="F2366" t="s">
        <v>15</v>
      </c>
      <c r="G2366" t="s">
        <v>105</v>
      </c>
      <c r="H2366">
        <v>2020</v>
      </c>
      <c r="I2366">
        <v>0.12</v>
      </c>
      <c r="J2366">
        <v>6.7769279999999998</v>
      </c>
      <c r="K2366">
        <v>5.4795599999999993</v>
      </c>
      <c r="L2366">
        <v>1.2973680000000005</v>
      </c>
      <c r="M2366" t="s">
        <v>137</v>
      </c>
    </row>
    <row r="2367" spans="1:13" x14ac:dyDescent="0.3">
      <c r="A2367" t="s">
        <v>86</v>
      </c>
      <c r="B2367">
        <v>45.662999999999997</v>
      </c>
      <c r="C2367">
        <v>56.474400000000003</v>
      </c>
      <c r="D2367">
        <v>56.506399999999999</v>
      </c>
      <c r="E2367" t="s">
        <v>15</v>
      </c>
      <c r="F2367" t="s">
        <v>15</v>
      </c>
      <c r="G2367" t="s">
        <v>106</v>
      </c>
      <c r="H2367">
        <v>2020</v>
      </c>
      <c r="I2367">
        <v>0</v>
      </c>
      <c r="J2367">
        <v>0</v>
      </c>
      <c r="K2367">
        <v>0</v>
      </c>
      <c r="L2367">
        <v>0</v>
      </c>
      <c r="M2367" t="s">
        <v>138</v>
      </c>
    </row>
    <row r="2368" spans="1:13" x14ac:dyDescent="0.3">
      <c r="A2368" t="s">
        <v>86</v>
      </c>
      <c r="B2368">
        <v>45.662999999999997</v>
      </c>
      <c r="C2368">
        <v>56.474400000000003</v>
      </c>
      <c r="D2368">
        <v>56.506399999999999</v>
      </c>
      <c r="E2368" t="s">
        <v>15</v>
      </c>
      <c r="F2368" t="s">
        <v>15</v>
      </c>
      <c r="G2368" t="s">
        <v>107</v>
      </c>
      <c r="H2368">
        <v>2021</v>
      </c>
      <c r="I2368">
        <v>0.47</v>
      </c>
      <c r="J2368">
        <v>26.542967999999998</v>
      </c>
      <c r="K2368">
        <v>21.461609999999997</v>
      </c>
      <c r="L2368">
        <v>5.0813580000000016</v>
      </c>
      <c r="M2368" t="s">
        <v>139</v>
      </c>
    </row>
    <row r="2369" spans="1:13" x14ac:dyDescent="0.3">
      <c r="A2369" t="s">
        <v>87</v>
      </c>
      <c r="B2369">
        <v>110.37</v>
      </c>
      <c r="C2369">
        <v>168.15</v>
      </c>
      <c r="D2369">
        <v>192.78299999999999</v>
      </c>
      <c r="E2369" t="s">
        <v>15</v>
      </c>
      <c r="F2369" t="s">
        <v>15</v>
      </c>
      <c r="G2369" t="s">
        <v>98</v>
      </c>
      <c r="H2369">
        <v>2020</v>
      </c>
      <c r="I2369">
        <v>0.73</v>
      </c>
      <c r="J2369">
        <v>122.7495</v>
      </c>
      <c r="K2369">
        <v>80.570099999999996</v>
      </c>
      <c r="L2369">
        <v>42.179400000000001</v>
      </c>
      <c r="M2369" t="s">
        <v>131</v>
      </c>
    </row>
    <row r="2370" spans="1:13" x14ac:dyDescent="0.3">
      <c r="A2370" t="s">
        <v>87</v>
      </c>
      <c r="B2370">
        <v>110.37</v>
      </c>
      <c r="C2370">
        <v>168.15</v>
      </c>
      <c r="D2370">
        <v>192.78299999999999</v>
      </c>
      <c r="E2370" t="s">
        <v>15</v>
      </c>
      <c r="F2370" t="s">
        <v>15</v>
      </c>
      <c r="G2370" t="s">
        <v>100</v>
      </c>
      <c r="H2370">
        <v>2020</v>
      </c>
      <c r="I2370">
        <v>0</v>
      </c>
      <c r="J2370">
        <v>0</v>
      </c>
      <c r="K2370">
        <v>0</v>
      </c>
      <c r="L2370">
        <v>0</v>
      </c>
      <c r="M2370" t="s">
        <v>132</v>
      </c>
    </row>
    <row r="2371" spans="1:13" x14ac:dyDescent="0.3">
      <c r="A2371" t="s">
        <v>87</v>
      </c>
      <c r="B2371">
        <v>110.37</v>
      </c>
      <c r="C2371">
        <v>168.15</v>
      </c>
      <c r="D2371">
        <v>192.78299999999999</v>
      </c>
      <c r="E2371" t="s">
        <v>15</v>
      </c>
      <c r="F2371" t="s">
        <v>15</v>
      </c>
      <c r="G2371" t="s">
        <v>101</v>
      </c>
      <c r="H2371">
        <v>2020</v>
      </c>
      <c r="I2371">
        <v>1.0900000000000001</v>
      </c>
      <c r="J2371">
        <v>183.28350000000003</v>
      </c>
      <c r="K2371">
        <v>120.30330000000001</v>
      </c>
      <c r="L2371">
        <v>62.980200000000025</v>
      </c>
      <c r="M2371" t="s">
        <v>133</v>
      </c>
    </row>
    <row r="2372" spans="1:13" x14ac:dyDescent="0.3">
      <c r="A2372" t="s">
        <v>87</v>
      </c>
      <c r="B2372">
        <v>110.37</v>
      </c>
      <c r="C2372">
        <v>168.15</v>
      </c>
      <c r="D2372">
        <v>192.78299999999999</v>
      </c>
      <c r="E2372" t="s">
        <v>15</v>
      </c>
      <c r="F2372" t="s">
        <v>15</v>
      </c>
      <c r="G2372" t="s">
        <v>102</v>
      </c>
      <c r="H2372">
        <v>2020</v>
      </c>
      <c r="I2372">
        <v>0</v>
      </c>
      <c r="J2372">
        <v>0</v>
      </c>
      <c r="K2372">
        <v>0</v>
      </c>
      <c r="L2372">
        <v>0</v>
      </c>
      <c r="M2372" t="s">
        <v>134</v>
      </c>
    </row>
    <row r="2373" spans="1:13" x14ac:dyDescent="0.3">
      <c r="A2373" t="s">
        <v>87</v>
      </c>
      <c r="B2373">
        <v>110.37</v>
      </c>
      <c r="C2373">
        <v>168.15</v>
      </c>
      <c r="D2373">
        <v>192.78299999999999</v>
      </c>
      <c r="E2373" t="s">
        <v>15</v>
      </c>
      <c r="F2373" t="s">
        <v>15</v>
      </c>
      <c r="G2373" t="s">
        <v>103</v>
      </c>
      <c r="H2373">
        <v>2020</v>
      </c>
      <c r="I2373">
        <v>0.04</v>
      </c>
      <c r="J2373">
        <v>6.726</v>
      </c>
      <c r="K2373">
        <v>4.4148000000000005</v>
      </c>
      <c r="L2373">
        <v>2.3111999999999995</v>
      </c>
      <c r="M2373" t="s">
        <v>135</v>
      </c>
    </row>
    <row r="2374" spans="1:13" x14ac:dyDescent="0.3">
      <c r="A2374" t="s">
        <v>87</v>
      </c>
      <c r="B2374">
        <v>110.37</v>
      </c>
      <c r="C2374">
        <v>168.15</v>
      </c>
      <c r="D2374">
        <v>192.78299999999999</v>
      </c>
      <c r="E2374" t="s">
        <v>15</v>
      </c>
      <c r="F2374" t="s">
        <v>15</v>
      </c>
      <c r="G2374" t="s">
        <v>104</v>
      </c>
      <c r="H2374">
        <v>2020</v>
      </c>
      <c r="I2374">
        <v>0.09</v>
      </c>
      <c r="J2374">
        <v>15.1335</v>
      </c>
      <c r="K2374">
        <v>9.9333000000000009</v>
      </c>
      <c r="L2374">
        <v>5.2001999999999988</v>
      </c>
      <c r="M2374" t="s">
        <v>136</v>
      </c>
    </row>
    <row r="2375" spans="1:13" x14ac:dyDescent="0.3">
      <c r="A2375" t="s">
        <v>87</v>
      </c>
      <c r="B2375">
        <v>110.37</v>
      </c>
      <c r="C2375">
        <v>168.15</v>
      </c>
      <c r="D2375">
        <v>192.78299999999999</v>
      </c>
      <c r="E2375" t="s">
        <v>15</v>
      </c>
      <c r="F2375" t="s">
        <v>15</v>
      </c>
      <c r="G2375" t="s">
        <v>105</v>
      </c>
      <c r="H2375">
        <v>2020</v>
      </c>
      <c r="I2375">
        <v>0</v>
      </c>
      <c r="J2375">
        <v>0</v>
      </c>
      <c r="K2375">
        <v>0</v>
      </c>
      <c r="L2375">
        <v>0</v>
      </c>
      <c r="M2375" t="s">
        <v>137</v>
      </c>
    </row>
    <row r="2376" spans="1:13" x14ac:dyDescent="0.3">
      <c r="A2376" t="s">
        <v>87</v>
      </c>
      <c r="B2376">
        <v>110.37</v>
      </c>
      <c r="C2376">
        <v>168.15</v>
      </c>
      <c r="D2376">
        <v>192.78299999999999</v>
      </c>
      <c r="E2376" t="s">
        <v>15</v>
      </c>
      <c r="F2376" t="s">
        <v>15</v>
      </c>
      <c r="G2376" t="s">
        <v>106</v>
      </c>
      <c r="H2376">
        <v>2020</v>
      </c>
      <c r="I2376">
        <v>0.65</v>
      </c>
      <c r="J2376">
        <v>109.29750000000001</v>
      </c>
      <c r="K2376">
        <v>71.740500000000011</v>
      </c>
      <c r="L2376">
        <v>37.557000000000002</v>
      </c>
      <c r="M2376" t="s">
        <v>138</v>
      </c>
    </row>
    <row r="2377" spans="1:13" x14ac:dyDescent="0.3">
      <c r="A2377" t="s">
        <v>87</v>
      </c>
      <c r="B2377">
        <v>110.37</v>
      </c>
      <c r="C2377">
        <v>168.15</v>
      </c>
      <c r="D2377">
        <v>192.78299999999999</v>
      </c>
      <c r="E2377" t="s">
        <v>15</v>
      </c>
      <c r="F2377" t="s">
        <v>15</v>
      </c>
      <c r="G2377" t="s">
        <v>107</v>
      </c>
      <c r="H2377">
        <v>2021</v>
      </c>
      <c r="I2377">
        <v>1.08</v>
      </c>
      <c r="J2377">
        <v>181.60200000000003</v>
      </c>
      <c r="K2377">
        <v>119.19960000000002</v>
      </c>
      <c r="L2377">
        <v>62.402400000000014</v>
      </c>
      <c r="M2377" t="s">
        <v>139</v>
      </c>
    </row>
    <row r="2378" spans="1:13" x14ac:dyDescent="0.3">
      <c r="A2378" t="s">
        <v>87</v>
      </c>
      <c r="B2378">
        <v>147.518</v>
      </c>
      <c r="C2378">
        <v>196.67670000000001</v>
      </c>
      <c r="D2378">
        <v>184.72280000000001</v>
      </c>
      <c r="E2378" t="s">
        <v>16</v>
      </c>
      <c r="F2378" t="s">
        <v>16</v>
      </c>
      <c r="G2378" t="s">
        <v>98</v>
      </c>
      <c r="H2378">
        <v>2020</v>
      </c>
      <c r="I2378">
        <v>0.16</v>
      </c>
      <c r="J2378">
        <v>31.468272000000002</v>
      </c>
      <c r="K2378">
        <v>23.602879999999999</v>
      </c>
      <c r="L2378">
        <v>7.8653920000000035</v>
      </c>
      <c r="M2378" t="s">
        <v>131</v>
      </c>
    </row>
    <row r="2379" spans="1:13" x14ac:dyDescent="0.3">
      <c r="A2379" t="s">
        <v>87</v>
      </c>
      <c r="B2379">
        <v>147.518</v>
      </c>
      <c r="C2379">
        <v>196.67670000000001</v>
      </c>
      <c r="D2379">
        <v>184.72280000000001</v>
      </c>
      <c r="E2379" t="s">
        <v>16</v>
      </c>
      <c r="F2379" t="s">
        <v>16</v>
      </c>
      <c r="G2379" t="s">
        <v>100</v>
      </c>
      <c r="H2379">
        <v>2020</v>
      </c>
      <c r="I2379">
        <v>2.31</v>
      </c>
      <c r="J2379">
        <v>454.32317700000004</v>
      </c>
      <c r="K2379">
        <v>340.76658000000003</v>
      </c>
      <c r="L2379">
        <v>113.55659700000001</v>
      </c>
      <c r="M2379" t="s">
        <v>132</v>
      </c>
    </row>
    <row r="2380" spans="1:13" x14ac:dyDescent="0.3">
      <c r="A2380" t="s">
        <v>87</v>
      </c>
      <c r="B2380">
        <v>147.518</v>
      </c>
      <c r="C2380">
        <v>196.67670000000001</v>
      </c>
      <c r="D2380">
        <v>184.72280000000001</v>
      </c>
      <c r="E2380" t="s">
        <v>16</v>
      </c>
      <c r="F2380" t="s">
        <v>16</v>
      </c>
      <c r="G2380" t="s">
        <v>101</v>
      </c>
      <c r="H2380">
        <v>2020</v>
      </c>
      <c r="I2380">
        <v>0</v>
      </c>
      <c r="J2380">
        <v>0</v>
      </c>
      <c r="K2380">
        <v>0</v>
      </c>
      <c r="L2380">
        <v>0</v>
      </c>
      <c r="M2380" t="s">
        <v>133</v>
      </c>
    </row>
    <row r="2381" spans="1:13" x14ac:dyDescent="0.3">
      <c r="A2381" t="s">
        <v>87</v>
      </c>
      <c r="B2381">
        <v>147.518</v>
      </c>
      <c r="C2381">
        <v>196.67670000000001</v>
      </c>
      <c r="D2381">
        <v>184.72280000000001</v>
      </c>
      <c r="E2381" t="s">
        <v>16</v>
      </c>
      <c r="F2381" t="s">
        <v>16</v>
      </c>
      <c r="G2381" t="s">
        <v>102</v>
      </c>
      <c r="H2381">
        <v>2020</v>
      </c>
      <c r="I2381">
        <v>0</v>
      </c>
      <c r="J2381">
        <v>0</v>
      </c>
      <c r="K2381">
        <v>0</v>
      </c>
      <c r="L2381">
        <v>0</v>
      </c>
      <c r="M2381" t="s">
        <v>134</v>
      </c>
    </row>
    <row r="2382" spans="1:13" x14ac:dyDescent="0.3">
      <c r="A2382" t="s">
        <v>87</v>
      </c>
      <c r="B2382">
        <v>147.518</v>
      </c>
      <c r="C2382">
        <v>196.67670000000001</v>
      </c>
      <c r="D2382">
        <v>184.72280000000001</v>
      </c>
      <c r="E2382" t="s">
        <v>16</v>
      </c>
      <c r="F2382" t="s">
        <v>16</v>
      </c>
      <c r="G2382" t="s">
        <v>103</v>
      </c>
      <c r="H2382">
        <v>2020</v>
      </c>
      <c r="I2382">
        <v>0</v>
      </c>
      <c r="J2382">
        <v>0</v>
      </c>
      <c r="K2382">
        <v>0</v>
      </c>
      <c r="L2382">
        <v>0</v>
      </c>
      <c r="M2382" t="s">
        <v>135</v>
      </c>
    </row>
    <row r="2383" spans="1:13" x14ac:dyDescent="0.3">
      <c r="A2383" t="s">
        <v>87</v>
      </c>
      <c r="B2383">
        <v>147.518</v>
      </c>
      <c r="C2383">
        <v>196.67670000000001</v>
      </c>
      <c r="D2383">
        <v>184.72280000000001</v>
      </c>
      <c r="E2383" t="s">
        <v>16</v>
      </c>
      <c r="F2383" t="s">
        <v>16</v>
      </c>
      <c r="G2383" t="s">
        <v>104</v>
      </c>
      <c r="H2383">
        <v>2020</v>
      </c>
      <c r="I2383">
        <v>0</v>
      </c>
      <c r="J2383">
        <v>0</v>
      </c>
      <c r="K2383">
        <v>0</v>
      </c>
      <c r="L2383">
        <v>0</v>
      </c>
      <c r="M2383" t="s">
        <v>136</v>
      </c>
    </row>
    <row r="2384" spans="1:13" x14ac:dyDescent="0.3">
      <c r="A2384" t="s">
        <v>87</v>
      </c>
      <c r="B2384">
        <v>147.518</v>
      </c>
      <c r="C2384">
        <v>196.67670000000001</v>
      </c>
      <c r="D2384">
        <v>184.72280000000001</v>
      </c>
      <c r="E2384" t="s">
        <v>16</v>
      </c>
      <c r="F2384" t="s">
        <v>16</v>
      </c>
      <c r="G2384" t="s">
        <v>105</v>
      </c>
      <c r="H2384">
        <v>2020</v>
      </c>
      <c r="I2384">
        <v>0</v>
      </c>
      <c r="J2384">
        <v>0</v>
      </c>
      <c r="K2384">
        <v>0</v>
      </c>
      <c r="L2384">
        <v>0</v>
      </c>
      <c r="M2384" t="s">
        <v>137</v>
      </c>
    </row>
    <row r="2385" spans="1:13" x14ac:dyDescent="0.3">
      <c r="A2385" t="s">
        <v>87</v>
      </c>
      <c r="B2385">
        <v>147.518</v>
      </c>
      <c r="C2385">
        <v>196.67670000000001</v>
      </c>
      <c r="D2385">
        <v>184.72280000000001</v>
      </c>
      <c r="E2385" t="s">
        <v>16</v>
      </c>
      <c r="F2385" t="s">
        <v>16</v>
      </c>
      <c r="G2385" t="s">
        <v>106</v>
      </c>
      <c r="H2385">
        <v>2020</v>
      </c>
      <c r="I2385">
        <v>0.25</v>
      </c>
      <c r="J2385">
        <v>49.169175000000003</v>
      </c>
      <c r="K2385">
        <v>36.8795</v>
      </c>
      <c r="L2385">
        <v>12.289675000000003</v>
      </c>
      <c r="M2385" t="s">
        <v>138</v>
      </c>
    </row>
    <row r="2386" spans="1:13" x14ac:dyDescent="0.3">
      <c r="A2386" t="s">
        <v>87</v>
      </c>
      <c r="B2386">
        <v>147.518</v>
      </c>
      <c r="C2386">
        <v>196.67670000000001</v>
      </c>
      <c r="D2386">
        <v>184.72280000000001</v>
      </c>
      <c r="E2386" t="s">
        <v>16</v>
      </c>
      <c r="F2386" t="s">
        <v>16</v>
      </c>
      <c r="G2386" t="s">
        <v>107</v>
      </c>
      <c r="H2386">
        <v>2021</v>
      </c>
      <c r="I2386">
        <v>2.2400000000000002</v>
      </c>
      <c r="J2386">
        <v>440.55580800000007</v>
      </c>
      <c r="K2386">
        <v>330.44032000000004</v>
      </c>
      <c r="L2386">
        <v>110.11548800000003</v>
      </c>
      <c r="M2386" t="s">
        <v>139</v>
      </c>
    </row>
    <row r="2387" spans="1:13" x14ac:dyDescent="0.3">
      <c r="A2387" t="s">
        <v>88</v>
      </c>
      <c r="B2387">
        <v>6.4893000000000001</v>
      </c>
      <c r="C2387">
        <v>12.9069</v>
      </c>
      <c r="D2387">
        <v>15.210100000000001</v>
      </c>
      <c r="E2387" t="s">
        <v>112</v>
      </c>
      <c r="F2387" t="s">
        <v>112</v>
      </c>
      <c r="G2387" t="s">
        <v>98</v>
      </c>
      <c r="H2387">
        <v>2020</v>
      </c>
      <c r="I2387">
        <v>0</v>
      </c>
      <c r="J2387">
        <v>0</v>
      </c>
      <c r="K2387">
        <v>0</v>
      </c>
      <c r="L2387">
        <v>0</v>
      </c>
      <c r="M2387" t="s">
        <v>131</v>
      </c>
    </row>
    <row r="2388" spans="1:13" x14ac:dyDescent="0.3">
      <c r="A2388" t="s">
        <v>88</v>
      </c>
      <c r="B2388">
        <v>6.4893000000000001</v>
      </c>
      <c r="C2388">
        <v>12.9069</v>
      </c>
      <c r="D2388">
        <v>15.210100000000001</v>
      </c>
      <c r="E2388" t="s">
        <v>112</v>
      </c>
      <c r="F2388" t="s">
        <v>112</v>
      </c>
      <c r="G2388" t="s">
        <v>100</v>
      </c>
      <c r="H2388">
        <v>2020</v>
      </c>
      <c r="I2388">
        <v>0</v>
      </c>
      <c r="J2388">
        <v>0</v>
      </c>
      <c r="K2388">
        <v>0</v>
      </c>
      <c r="L2388">
        <v>0</v>
      </c>
      <c r="M2388" t="s">
        <v>132</v>
      </c>
    </row>
    <row r="2389" spans="1:13" x14ac:dyDescent="0.3">
      <c r="A2389" t="s">
        <v>88</v>
      </c>
      <c r="B2389">
        <v>6.4893000000000001</v>
      </c>
      <c r="C2389">
        <v>12.9069</v>
      </c>
      <c r="D2389">
        <v>15.210100000000001</v>
      </c>
      <c r="E2389" t="s">
        <v>112</v>
      </c>
      <c r="F2389" t="s">
        <v>112</v>
      </c>
      <c r="G2389" t="s">
        <v>101</v>
      </c>
      <c r="H2389">
        <v>2020</v>
      </c>
      <c r="I2389">
        <v>0</v>
      </c>
      <c r="J2389">
        <v>0</v>
      </c>
      <c r="K2389">
        <v>0</v>
      </c>
      <c r="L2389">
        <v>0</v>
      </c>
      <c r="M2389" t="s">
        <v>133</v>
      </c>
    </row>
    <row r="2390" spans="1:13" x14ac:dyDescent="0.3">
      <c r="A2390" t="s">
        <v>88</v>
      </c>
      <c r="B2390">
        <v>6.4893000000000001</v>
      </c>
      <c r="C2390">
        <v>12.9069</v>
      </c>
      <c r="D2390">
        <v>15.210100000000001</v>
      </c>
      <c r="E2390" t="s">
        <v>112</v>
      </c>
      <c r="F2390" t="s">
        <v>112</v>
      </c>
      <c r="G2390" t="s">
        <v>102</v>
      </c>
      <c r="H2390">
        <v>2020</v>
      </c>
      <c r="I2390">
        <v>0</v>
      </c>
      <c r="J2390">
        <v>0</v>
      </c>
      <c r="K2390">
        <v>0</v>
      </c>
      <c r="L2390">
        <v>0</v>
      </c>
      <c r="M2390" t="s">
        <v>134</v>
      </c>
    </row>
    <row r="2391" spans="1:13" x14ac:dyDescent="0.3">
      <c r="A2391" t="s">
        <v>88</v>
      </c>
      <c r="B2391">
        <v>6.4893000000000001</v>
      </c>
      <c r="C2391">
        <v>12.9069</v>
      </c>
      <c r="D2391">
        <v>15.210100000000001</v>
      </c>
      <c r="E2391" t="s">
        <v>112</v>
      </c>
      <c r="F2391" t="s">
        <v>112</v>
      </c>
      <c r="G2391" t="s">
        <v>103</v>
      </c>
      <c r="H2391">
        <v>2020</v>
      </c>
      <c r="I2391">
        <v>0.38</v>
      </c>
      <c r="J2391">
        <v>4.9046219999999998</v>
      </c>
      <c r="K2391">
        <v>2.4659339999999998</v>
      </c>
      <c r="L2391">
        <v>2.438688</v>
      </c>
      <c r="M2391" t="s">
        <v>135</v>
      </c>
    </row>
    <row r="2392" spans="1:13" x14ac:dyDescent="0.3">
      <c r="A2392" t="s">
        <v>88</v>
      </c>
      <c r="B2392">
        <v>6.4893000000000001</v>
      </c>
      <c r="C2392">
        <v>12.9069</v>
      </c>
      <c r="D2392">
        <v>15.210100000000001</v>
      </c>
      <c r="E2392" t="s">
        <v>112</v>
      </c>
      <c r="F2392" t="s">
        <v>112</v>
      </c>
      <c r="G2392" t="s">
        <v>104</v>
      </c>
      <c r="H2392">
        <v>2020</v>
      </c>
      <c r="I2392">
        <v>0</v>
      </c>
      <c r="J2392">
        <v>0</v>
      </c>
      <c r="K2392">
        <v>0</v>
      </c>
      <c r="L2392">
        <v>0</v>
      </c>
      <c r="M2392" t="s">
        <v>136</v>
      </c>
    </row>
    <row r="2393" spans="1:13" x14ac:dyDescent="0.3">
      <c r="A2393" t="s">
        <v>88</v>
      </c>
      <c r="B2393">
        <v>6.4893000000000001</v>
      </c>
      <c r="C2393">
        <v>12.9069</v>
      </c>
      <c r="D2393">
        <v>15.210100000000001</v>
      </c>
      <c r="E2393" t="s">
        <v>112</v>
      </c>
      <c r="F2393" t="s">
        <v>112</v>
      </c>
      <c r="G2393" t="s">
        <v>105</v>
      </c>
      <c r="H2393">
        <v>2020</v>
      </c>
      <c r="I2393">
        <v>0</v>
      </c>
      <c r="J2393">
        <v>0</v>
      </c>
      <c r="K2393">
        <v>0</v>
      </c>
      <c r="L2393">
        <v>0</v>
      </c>
      <c r="M2393" t="s">
        <v>137</v>
      </c>
    </row>
    <row r="2394" spans="1:13" x14ac:dyDescent="0.3">
      <c r="A2394" t="s">
        <v>88</v>
      </c>
      <c r="B2394">
        <v>6.4893000000000001</v>
      </c>
      <c r="C2394">
        <v>12.9069</v>
      </c>
      <c r="D2394">
        <v>15.210100000000001</v>
      </c>
      <c r="E2394" t="s">
        <v>112</v>
      </c>
      <c r="F2394" t="s">
        <v>112</v>
      </c>
      <c r="G2394" t="s">
        <v>106</v>
      </c>
      <c r="H2394">
        <v>2020</v>
      </c>
      <c r="I2394">
        <v>0</v>
      </c>
      <c r="J2394">
        <v>0</v>
      </c>
      <c r="K2394">
        <v>0</v>
      </c>
      <c r="L2394">
        <v>0</v>
      </c>
      <c r="M2394" t="s">
        <v>138</v>
      </c>
    </row>
    <row r="2395" spans="1:13" x14ac:dyDescent="0.3">
      <c r="A2395" t="s">
        <v>88</v>
      </c>
      <c r="B2395">
        <v>6.4893000000000001</v>
      </c>
      <c r="C2395">
        <v>12.9069</v>
      </c>
      <c r="D2395">
        <v>15.210100000000001</v>
      </c>
      <c r="E2395" t="s">
        <v>112</v>
      </c>
      <c r="F2395" t="s">
        <v>112</v>
      </c>
      <c r="G2395" t="s">
        <v>107</v>
      </c>
      <c r="H2395">
        <v>2021</v>
      </c>
      <c r="I2395">
        <v>0</v>
      </c>
      <c r="J2395">
        <v>0</v>
      </c>
      <c r="K2395">
        <v>0</v>
      </c>
      <c r="L2395">
        <v>0</v>
      </c>
      <c r="M2395" t="s">
        <v>139</v>
      </c>
    </row>
    <row r="2396" spans="1:13" x14ac:dyDescent="0.3">
      <c r="A2396" t="s">
        <v>88</v>
      </c>
      <c r="B2396">
        <v>4.6506999999999996</v>
      </c>
      <c r="C2396">
        <v>9.1065000000000005</v>
      </c>
      <c r="D2396">
        <v>9.4301999999999992</v>
      </c>
      <c r="E2396" t="s">
        <v>115</v>
      </c>
      <c r="F2396" t="s">
        <v>115</v>
      </c>
      <c r="G2396" t="s">
        <v>98</v>
      </c>
      <c r="H2396">
        <v>2020</v>
      </c>
      <c r="I2396">
        <v>0</v>
      </c>
      <c r="J2396">
        <v>0</v>
      </c>
      <c r="K2396">
        <v>0</v>
      </c>
      <c r="L2396">
        <v>0</v>
      </c>
      <c r="M2396" t="s">
        <v>131</v>
      </c>
    </row>
    <row r="2397" spans="1:13" x14ac:dyDescent="0.3">
      <c r="A2397" t="s">
        <v>88</v>
      </c>
      <c r="B2397">
        <v>4.6506999999999996</v>
      </c>
      <c r="C2397">
        <v>9.1065000000000005</v>
      </c>
      <c r="D2397">
        <v>9.4301999999999992</v>
      </c>
      <c r="E2397" t="s">
        <v>115</v>
      </c>
      <c r="F2397" t="s">
        <v>115</v>
      </c>
      <c r="G2397" t="s">
        <v>100</v>
      </c>
      <c r="H2397">
        <v>2020</v>
      </c>
      <c r="I2397">
        <v>1</v>
      </c>
      <c r="J2397">
        <v>9.1065000000000005</v>
      </c>
      <c r="K2397">
        <v>4.6506999999999996</v>
      </c>
      <c r="L2397">
        <v>4.4558000000000009</v>
      </c>
      <c r="M2397" t="s">
        <v>132</v>
      </c>
    </row>
    <row r="2398" spans="1:13" x14ac:dyDescent="0.3">
      <c r="A2398" t="s">
        <v>88</v>
      </c>
      <c r="B2398">
        <v>4.6506999999999996</v>
      </c>
      <c r="C2398">
        <v>9.1065000000000005</v>
      </c>
      <c r="D2398">
        <v>9.4301999999999992</v>
      </c>
      <c r="E2398" t="s">
        <v>115</v>
      </c>
      <c r="F2398" t="s">
        <v>115</v>
      </c>
      <c r="G2398" t="s">
        <v>101</v>
      </c>
      <c r="H2398">
        <v>2020</v>
      </c>
      <c r="I2398">
        <v>0</v>
      </c>
      <c r="J2398">
        <v>0</v>
      </c>
      <c r="K2398">
        <v>0</v>
      </c>
      <c r="L2398">
        <v>0</v>
      </c>
      <c r="M2398" t="s">
        <v>133</v>
      </c>
    </row>
    <row r="2399" spans="1:13" x14ac:dyDescent="0.3">
      <c r="A2399" t="s">
        <v>88</v>
      </c>
      <c r="B2399">
        <v>4.6506999999999996</v>
      </c>
      <c r="C2399">
        <v>9.1065000000000005</v>
      </c>
      <c r="D2399">
        <v>9.4301999999999992</v>
      </c>
      <c r="E2399" t="s">
        <v>115</v>
      </c>
      <c r="F2399" t="s">
        <v>115</v>
      </c>
      <c r="G2399" t="s">
        <v>102</v>
      </c>
      <c r="H2399">
        <v>2020</v>
      </c>
      <c r="I2399">
        <v>0.26</v>
      </c>
      <c r="J2399">
        <v>2.3676900000000001</v>
      </c>
      <c r="K2399">
        <v>1.209182</v>
      </c>
      <c r="L2399">
        <v>1.1585080000000001</v>
      </c>
      <c r="M2399" t="s">
        <v>134</v>
      </c>
    </row>
    <row r="2400" spans="1:13" x14ac:dyDescent="0.3">
      <c r="A2400" t="s">
        <v>88</v>
      </c>
      <c r="B2400">
        <v>4.6506999999999996</v>
      </c>
      <c r="C2400">
        <v>9.1065000000000005</v>
      </c>
      <c r="D2400">
        <v>9.4301999999999992</v>
      </c>
      <c r="E2400" t="s">
        <v>115</v>
      </c>
      <c r="F2400" t="s">
        <v>115</v>
      </c>
      <c r="G2400" t="s">
        <v>103</v>
      </c>
      <c r="H2400">
        <v>2020</v>
      </c>
      <c r="I2400">
        <v>1.1100000000000001</v>
      </c>
      <c r="J2400">
        <v>10.108215000000001</v>
      </c>
      <c r="K2400">
        <v>5.1622770000000004</v>
      </c>
      <c r="L2400">
        <v>4.9459380000000008</v>
      </c>
      <c r="M2400" t="s">
        <v>135</v>
      </c>
    </row>
    <row r="2401" spans="1:13" x14ac:dyDescent="0.3">
      <c r="A2401" t="s">
        <v>88</v>
      </c>
      <c r="B2401">
        <v>4.6506999999999996</v>
      </c>
      <c r="C2401">
        <v>9.1065000000000005</v>
      </c>
      <c r="D2401">
        <v>9.4301999999999992</v>
      </c>
      <c r="E2401" t="s">
        <v>115</v>
      </c>
      <c r="F2401" t="s">
        <v>115</v>
      </c>
      <c r="G2401" t="s">
        <v>104</v>
      </c>
      <c r="H2401">
        <v>2020</v>
      </c>
      <c r="I2401">
        <v>0.37</v>
      </c>
      <c r="J2401">
        <v>3.369405</v>
      </c>
      <c r="K2401">
        <v>1.7207589999999999</v>
      </c>
      <c r="L2401">
        <v>1.6486460000000001</v>
      </c>
      <c r="M2401" t="s">
        <v>136</v>
      </c>
    </row>
    <row r="2402" spans="1:13" x14ac:dyDescent="0.3">
      <c r="A2402" t="s">
        <v>88</v>
      </c>
      <c r="B2402">
        <v>4.6506999999999996</v>
      </c>
      <c r="C2402">
        <v>9.1065000000000005</v>
      </c>
      <c r="D2402">
        <v>9.4301999999999992</v>
      </c>
      <c r="E2402" t="s">
        <v>115</v>
      </c>
      <c r="F2402" t="s">
        <v>115</v>
      </c>
      <c r="G2402" t="s">
        <v>105</v>
      </c>
      <c r="H2402">
        <v>2020</v>
      </c>
      <c r="I2402">
        <v>0</v>
      </c>
      <c r="J2402">
        <v>0</v>
      </c>
      <c r="K2402">
        <v>0</v>
      </c>
      <c r="L2402">
        <v>0</v>
      </c>
      <c r="M2402" t="s">
        <v>137</v>
      </c>
    </row>
    <row r="2403" spans="1:13" x14ac:dyDescent="0.3">
      <c r="A2403" t="s">
        <v>88</v>
      </c>
      <c r="B2403">
        <v>4.6506999999999996</v>
      </c>
      <c r="C2403">
        <v>9.1065000000000005</v>
      </c>
      <c r="D2403">
        <v>9.4301999999999992</v>
      </c>
      <c r="E2403" t="s">
        <v>115</v>
      </c>
      <c r="F2403" t="s">
        <v>115</v>
      </c>
      <c r="G2403" t="s">
        <v>106</v>
      </c>
      <c r="H2403">
        <v>2020</v>
      </c>
      <c r="I2403">
        <v>0.7</v>
      </c>
      <c r="J2403">
        <v>6.3745500000000002</v>
      </c>
      <c r="K2403">
        <v>3.2554899999999996</v>
      </c>
      <c r="L2403">
        <v>3.1190600000000006</v>
      </c>
      <c r="M2403" t="s">
        <v>138</v>
      </c>
    </row>
    <row r="2404" spans="1:13" x14ac:dyDescent="0.3">
      <c r="A2404" t="s">
        <v>88</v>
      </c>
      <c r="B2404">
        <v>4.6506999999999996</v>
      </c>
      <c r="C2404">
        <v>9.1065000000000005</v>
      </c>
      <c r="D2404">
        <v>9.4301999999999992</v>
      </c>
      <c r="E2404" t="s">
        <v>115</v>
      </c>
      <c r="F2404" t="s">
        <v>115</v>
      </c>
      <c r="G2404" t="s">
        <v>107</v>
      </c>
      <c r="H2404">
        <v>2021</v>
      </c>
      <c r="I2404">
        <v>0</v>
      </c>
      <c r="J2404">
        <v>0</v>
      </c>
      <c r="K2404">
        <v>0</v>
      </c>
      <c r="L2404">
        <v>0</v>
      </c>
      <c r="M2404" t="s">
        <v>139</v>
      </c>
    </row>
    <row r="2405" spans="1:13" x14ac:dyDescent="0.3">
      <c r="A2405" t="s">
        <v>88</v>
      </c>
      <c r="B2405">
        <v>2.2749999999999999</v>
      </c>
      <c r="C2405">
        <v>4.0225</v>
      </c>
      <c r="D2405">
        <v>3.7551000000000001</v>
      </c>
      <c r="E2405" t="s">
        <v>116</v>
      </c>
      <c r="F2405" t="s">
        <v>116</v>
      </c>
      <c r="G2405" t="s">
        <v>98</v>
      </c>
      <c r="H2405">
        <v>2020</v>
      </c>
      <c r="I2405">
        <v>0.73</v>
      </c>
      <c r="J2405">
        <v>2.9364249999999998</v>
      </c>
      <c r="K2405">
        <v>1.6607499999999999</v>
      </c>
      <c r="L2405">
        <v>1.2756749999999999</v>
      </c>
      <c r="M2405" t="s">
        <v>131</v>
      </c>
    </row>
    <row r="2406" spans="1:13" x14ac:dyDescent="0.3">
      <c r="A2406" t="s">
        <v>88</v>
      </c>
      <c r="B2406">
        <v>2.2749999999999999</v>
      </c>
      <c r="C2406">
        <v>4.0225</v>
      </c>
      <c r="D2406">
        <v>3.7551000000000001</v>
      </c>
      <c r="E2406" t="s">
        <v>116</v>
      </c>
      <c r="F2406" t="s">
        <v>116</v>
      </c>
      <c r="G2406" t="s">
        <v>100</v>
      </c>
      <c r="H2406">
        <v>2020</v>
      </c>
      <c r="I2406">
        <v>0.18</v>
      </c>
      <c r="J2406">
        <v>0.72404999999999997</v>
      </c>
      <c r="K2406">
        <v>0.40949999999999998</v>
      </c>
      <c r="L2406">
        <v>0.31455</v>
      </c>
      <c r="M2406" t="s">
        <v>132</v>
      </c>
    </row>
    <row r="2407" spans="1:13" x14ac:dyDescent="0.3">
      <c r="A2407" t="s">
        <v>88</v>
      </c>
      <c r="B2407">
        <v>2.2749999999999999</v>
      </c>
      <c r="C2407">
        <v>4.0225</v>
      </c>
      <c r="D2407">
        <v>3.7551000000000001</v>
      </c>
      <c r="E2407" t="s">
        <v>116</v>
      </c>
      <c r="F2407" t="s">
        <v>116</v>
      </c>
      <c r="G2407" t="s">
        <v>101</v>
      </c>
      <c r="H2407">
        <v>2020</v>
      </c>
      <c r="I2407">
        <v>4.6100000000000003</v>
      </c>
      <c r="J2407">
        <v>18.543725000000002</v>
      </c>
      <c r="K2407">
        <v>10.48775</v>
      </c>
      <c r="L2407">
        <v>8.0559750000000019</v>
      </c>
      <c r="M2407" t="s">
        <v>133</v>
      </c>
    </row>
    <row r="2408" spans="1:13" x14ac:dyDescent="0.3">
      <c r="A2408" t="s">
        <v>88</v>
      </c>
      <c r="B2408">
        <v>2.2749999999999999</v>
      </c>
      <c r="C2408">
        <v>4.0225</v>
      </c>
      <c r="D2408">
        <v>3.7551000000000001</v>
      </c>
      <c r="E2408" t="s">
        <v>116</v>
      </c>
      <c r="F2408" t="s">
        <v>116</v>
      </c>
      <c r="G2408" t="s">
        <v>102</v>
      </c>
      <c r="H2408">
        <v>2020</v>
      </c>
      <c r="I2408">
        <v>0.8</v>
      </c>
      <c r="J2408">
        <v>3.218</v>
      </c>
      <c r="K2408">
        <v>1.82</v>
      </c>
      <c r="L2408">
        <v>1.3979999999999999</v>
      </c>
      <c r="M2408" t="s">
        <v>134</v>
      </c>
    </row>
    <row r="2409" spans="1:13" x14ac:dyDescent="0.3">
      <c r="A2409" t="s">
        <v>88</v>
      </c>
      <c r="B2409">
        <v>2.2749999999999999</v>
      </c>
      <c r="C2409">
        <v>4.0225</v>
      </c>
      <c r="D2409">
        <v>3.7551000000000001</v>
      </c>
      <c r="E2409" t="s">
        <v>116</v>
      </c>
      <c r="F2409" t="s">
        <v>116</v>
      </c>
      <c r="G2409" t="s">
        <v>103</v>
      </c>
      <c r="H2409">
        <v>2020</v>
      </c>
      <c r="I2409">
        <v>0.88</v>
      </c>
      <c r="J2409">
        <v>3.5398000000000001</v>
      </c>
      <c r="K2409">
        <v>2.0019999999999998</v>
      </c>
      <c r="L2409">
        <v>1.5378000000000003</v>
      </c>
      <c r="M2409" t="s">
        <v>135</v>
      </c>
    </row>
    <row r="2410" spans="1:13" x14ac:dyDescent="0.3">
      <c r="A2410" t="s">
        <v>88</v>
      </c>
      <c r="B2410">
        <v>2.2749999999999999</v>
      </c>
      <c r="C2410">
        <v>4.0225</v>
      </c>
      <c r="D2410">
        <v>3.7551000000000001</v>
      </c>
      <c r="E2410" t="s">
        <v>116</v>
      </c>
      <c r="F2410" t="s">
        <v>116</v>
      </c>
      <c r="G2410" t="s">
        <v>104</v>
      </c>
      <c r="H2410">
        <v>2020</v>
      </c>
      <c r="I2410">
        <v>1.96</v>
      </c>
      <c r="J2410">
        <v>7.8841000000000001</v>
      </c>
      <c r="K2410">
        <v>4.4589999999999996</v>
      </c>
      <c r="L2410">
        <v>3.4251000000000005</v>
      </c>
      <c r="M2410" t="s">
        <v>136</v>
      </c>
    </row>
    <row r="2411" spans="1:13" x14ac:dyDescent="0.3">
      <c r="A2411" t="s">
        <v>88</v>
      </c>
      <c r="B2411">
        <v>2.2749999999999999</v>
      </c>
      <c r="C2411">
        <v>4.0225</v>
      </c>
      <c r="D2411">
        <v>3.7551000000000001</v>
      </c>
      <c r="E2411" t="s">
        <v>116</v>
      </c>
      <c r="F2411" t="s">
        <v>116</v>
      </c>
      <c r="G2411" t="s">
        <v>105</v>
      </c>
      <c r="H2411">
        <v>2020</v>
      </c>
      <c r="I2411">
        <v>1.61</v>
      </c>
      <c r="J2411">
        <v>6.4762250000000003</v>
      </c>
      <c r="K2411">
        <v>3.66275</v>
      </c>
      <c r="L2411">
        <v>2.8134750000000004</v>
      </c>
      <c r="M2411" t="s">
        <v>137</v>
      </c>
    </row>
    <row r="2412" spans="1:13" x14ac:dyDescent="0.3">
      <c r="A2412" t="s">
        <v>88</v>
      </c>
      <c r="B2412">
        <v>2.2749999999999999</v>
      </c>
      <c r="C2412">
        <v>4.0225</v>
      </c>
      <c r="D2412">
        <v>3.7551000000000001</v>
      </c>
      <c r="E2412" t="s">
        <v>116</v>
      </c>
      <c r="F2412" t="s">
        <v>116</v>
      </c>
      <c r="G2412" t="s">
        <v>106</v>
      </c>
      <c r="H2412">
        <v>2020</v>
      </c>
      <c r="I2412">
        <v>0</v>
      </c>
      <c r="J2412">
        <v>0</v>
      </c>
      <c r="K2412">
        <v>0</v>
      </c>
      <c r="L2412">
        <v>0</v>
      </c>
      <c r="M2412" t="s">
        <v>138</v>
      </c>
    </row>
    <row r="2413" spans="1:13" x14ac:dyDescent="0.3">
      <c r="A2413" t="s">
        <v>88</v>
      </c>
      <c r="B2413">
        <v>2.2749999999999999</v>
      </c>
      <c r="C2413">
        <v>4.0225</v>
      </c>
      <c r="D2413">
        <v>3.7551000000000001</v>
      </c>
      <c r="E2413" t="s">
        <v>116</v>
      </c>
      <c r="F2413" t="s">
        <v>116</v>
      </c>
      <c r="G2413" t="s">
        <v>107</v>
      </c>
      <c r="H2413">
        <v>2021</v>
      </c>
      <c r="I2413">
        <v>0</v>
      </c>
      <c r="J2413">
        <v>0</v>
      </c>
      <c r="K2413">
        <v>0</v>
      </c>
      <c r="L2413">
        <v>0</v>
      </c>
      <c r="M2413" t="s">
        <v>139</v>
      </c>
    </row>
    <row r="2414" spans="1:13" x14ac:dyDescent="0.3">
      <c r="A2414" t="s">
        <v>89</v>
      </c>
      <c r="B2414">
        <v>37.656799999999997</v>
      </c>
      <c r="C2414">
        <v>44.499699999999997</v>
      </c>
      <c r="D2414">
        <v>43.003</v>
      </c>
      <c r="E2414" t="s">
        <v>116</v>
      </c>
      <c r="F2414" t="s">
        <v>116</v>
      </c>
      <c r="G2414" t="s">
        <v>98</v>
      </c>
      <c r="H2414">
        <v>2020</v>
      </c>
      <c r="I2414">
        <v>7.28</v>
      </c>
      <c r="J2414">
        <v>323.95781599999998</v>
      </c>
      <c r="K2414">
        <v>274.141504</v>
      </c>
      <c r="L2414">
        <v>49.816311999999982</v>
      </c>
      <c r="M2414" t="s">
        <v>131</v>
      </c>
    </row>
    <row r="2415" spans="1:13" x14ac:dyDescent="0.3">
      <c r="A2415" t="s">
        <v>89</v>
      </c>
      <c r="B2415">
        <v>37.656799999999997</v>
      </c>
      <c r="C2415">
        <v>44.499699999999997</v>
      </c>
      <c r="D2415">
        <v>43.003</v>
      </c>
      <c r="E2415" t="s">
        <v>116</v>
      </c>
      <c r="F2415" t="s">
        <v>116</v>
      </c>
      <c r="G2415" t="s">
        <v>100</v>
      </c>
      <c r="H2415">
        <v>2020</v>
      </c>
      <c r="I2415">
        <v>3.48</v>
      </c>
      <c r="J2415">
        <v>154.85895599999998</v>
      </c>
      <c r="K2415">
        <v>131.04566399999999</v>
      </c>
      <c r="L2415">
        <v>23.81329199999999</v>
      </c>
      <c r="M2415" t="s">
        <v>132</v>
      </c>
    </row>
    <row r="2416" spans="1:13" x14ac:dyDescent="0.3">
      <c r="A2416" t="s">
        <v>89</v>
      </c>
      <c r="B2416">
        <v>37.656799999999997</v>
      </c>
      <c r="C2416">
        <v>44.499699999999997</v>
      </c>
      <c r="D2416">
        <v>43.003</v>
      </c>
      <c r="E2416" t="s">
        <v>116</v>
      </c>
      <c r="F2416" t="s">
        <v>116</v>
      </c>
      <c r="G2416" t="s">
        <v>101</v>
      </c>
      <c r="H2416">
        <v>2020</v>
      </c>
      <c r="I2416">
        <v>0</v>
      </c>
      <c r="J2416">
        <v>0</v>
      </c>
      <c r="K2416">
        <v>0</v>
      </c>
      <c r="L2416">
        <v>0</v>
      </c>
      <c r="M2416" t="s">
        <v>133</v>
      </c>
    </row>
    <row r="2417" spans="1:13" x14ac:dyDescent="0.3">
      <c r="A2417" t="s">
        <v>89</v>
      </c>
      <c r="B2417">
        <v>37.656799999999997</v>
      </c>
      <c r="C2417">
        <v>44.499699999999997</v>
      </c>
      <c r="D2417">
        <v>43.003</v>
      </c>
      <c r="E2417" t="s">
        <v>116</v>
      </c>
      <c r="F2417" t="s">
        <v>116</v>
      </c>
      <c r="G2417" t="s">
        <v>102</v>
      </c>
      <c r="H2417">
        <v>2020</v>
      </c>
      <c r="I2417">
        <v>0</v>
      </c>
      <c r="J2417">
        <v>0</v>
      </c>
      <c r="K2417">
        <v>0</v>
      </c>
      <c r="L2417">
        <v>0</v>
      </c>
      <c r="M2417" t="s">
        <v>134</v>
      </c>
    </row>
    <row r="2418" spans="1:13" x14ac:dyDescent="0.3">
      <c r="A2418" t="s">
        <v>89</v>
      </c>
      <c r="B2418">
        <v>37.656799999999997</v>
      </c>
      <c r="C2418">
        <v>44.499699999999997</v>
      </c>
      <c r="D2418">
        <v>43.003</v>
      </c>
      <c r="E2418" t="s">
        <v>116</v>
      </c>
      <c r="F2418" t="s">
        <v>116</v>
      </c>
      <c r="G2418" t="s">
        <v>103</v>
      </c>
      <c r="H2418">
        <v>2020</v>
      </c>
      <c r="I2418">
        <v>0.13</v>
      </c>
      <c r="J2418">
        <v>5.784961</v>
      </c>
      <c r="K2418">
        <v>4.895384</v>
      </c>
      <c r="L2418">
        <v>0.88957700000000006</v>
      </c>
      <c r="M2418" t="s">
        <v>135</v>
      </c>
    </row>
    <row r="2419" spans="1:13" x14ac:dyDescent="0.3">
      <c r="A2419" t="s">
        <v>89</v>
      </c>
      <c r="B2419">
        <v>37.656799999999997</v>
      </c>
      <c r="C2419">
        <v>44.499699999999997</v>
      </c>
      <c r="D2419">
        <v>43.003</v>
      </c>
      <c r="E2419" t="s">
        <v>116</v>
      </c>
      <c r="F2419" t="s">
        <v>116</v>
      </c>
      <c r="G2419" t="s">
        <v>104</v>
      </c>
      <c r="H2419">
        <v>2020</v>
      </c>
      <c r="I2419">
        <v>0</v>
      </c>
      <c r="J2419">
        <v>0</v>
      </c>
      <c r="K2419">
        <v>0</v>
      </c>
      <c r="L2419">
        <v>0</v>
      </c>
      <c r="M2419" t="s">
        <v>136</v>
      </c>
    </row>
    <row r="2420" spans="1:13" x14ac:dyDescent="0.3">
      <c r="A2420" t="s">
        <v>89</v>
      </c>
      <c r="B2420">
        <v>37.656799999999997</v>
      </c>
      <c r="C2420">
        <v>44.499699999999997</v>
      </c>
      <c r="D2420">
        <v>43.003</v>
      </c>
      <c r="E2420" t="s">
        <v>116</v>
      </c>
      <c r="F2420" t="s">
        <v>116</v>
      </c>
      <c r="G2420" t="s">
        <v>105</v>
      </c>
      <c r="H2420">
        <v>2020</v>
      </c>
      <c r="I2420">
        <v>0.86</v>
      </c>
      <c r="J2420">
        <v>38.269741999999994</v>
      </c>
      <c r="K2420">
        <v>32.384847999999998</v>
      </c>
      <c r="L2420">
        <v>5.8848939999999956</v>
      </c>
      <c r="M2420" t="s">
        <v>137</v>
      </c>
    </row>
    <row r="2421" spans="1:13" x14ac:dyDescent="0.3">
      <c r="A2421" t="s">
        <v>89</v>
      </c>
      <c r="B2421">
        <v>37.656799999999997</v>
      </c>
      <c r="C2421">
        <v>44.499699999999997</v>
      </c>
      <c r="D2421">
        <v>43.003</v>
      </c>
      <c r="E2421" t="s">
        <v>116</v>
      </c>
      <c r="F2421" t="s">
        <v>116</v>
      </c>
      <c r="G2421" t="s">
        <v>106</v>
      </c>
      <c r="H2421">
        <v>2020</v>
      </c>
      <c r="I2421">
        <v>0.93</v>
      </c>
      <c r="J2421">
        <v>41.384720999999999</v>
      </c>
      <c r="K2421">
        <v>35.020823999999998</v>
      </c>
      <c r="L2421">
        <v>6.3638970000000015</v>
      </c>
      <c r="M2421" t="s">
        <v>138</v>
      </c>
    </row>
    <row r="2422" spans="1:13" x14ac:dyDescent="0.3">
      <c r="A2422" t="s">
        <v>89</v>
      </c>
      <c r="B2422">
        <v>37.656799999999997</v>
      </c>
      <c r="C2422">
        <v>44.499699999999997</v>
      </c>
      <c r="D2422">
        <v>43.003</v>
      </c>
      <c r="E2422" t="s">
        <v>116</v>
      </c>
      <c r="F2422" t="s">
        <v>116</v>
      </c>
      <c r="G2422" t="s">
        <v>107</v>
      </c>
      <c r="H2422">
        <v>2021</v>
      </c>
      <c r="I2422">
        <v>0.79</v>
      </c>
      <c r="J2422">
        <v>35.154763000000003</v>
      </c>
      <c r="K2422">
        <v>29.748871999999999</v>
      </c>
      <c r="L2422">
        <v>5.405891000000004</v>
      </c>
      <c r="M2422" t="s">
        <v>139</v>
      </c>
    </row>
    <row r="2423" spans="1:13" x14ac:dyDescent="0.3">
      <c r="A2423" t="s">
        <v>89</v>
      </c>
      <c r="B2423">
        <v>167.541</v>
      </c>
      <c r="C2423">
        <v>236.43340000000001</v>
      </c>
      <c r="D2423">
        <v>243.7405</v>
      </c>
      <c r="E2423" t="s">
        <v>112</v>
      </c>
      <c r="F2423" t="s">
        <v>112</v>
      </c>
      <c r="G2423" t="s">
        <v>98</v>
      </c>
      <c r="H2423">
        <v>2020</v>
      </c>
      <c r="I2423">
        <v>0</v>
      </c>
      <c r="J2423">
        <v>0</v>
      </c>
      <c r="K2423">
        <v>0</v>
      </c>
      <c r="L2423">
        <v>0</v>
      </c>
      <c r="M2423" t="s">
        <v>131</v>
      </c>
    </row>
    <row r="2424" spans="1:13" x14ac:dyDescent="0.3">
      <c r="A2424" t="s">
        <v>89</v>
      </c>
      <c r="B2424">
        <v>167.541</v>
      </c>
      <c r="C2424">
        <v>236.43340000000001</v>
      </c>
      <c r="D2424">
        <v>243.7405</v>
      </c>
      <c r="E2424" t="s">
        <v>112</v>
      </c>
      <c r="F2424" t="s">
        <v>112</v>
      </c>
      <c r="G2424" t="s">
        <v>100</v>
      </c>
      <c r="H2424">
        <v>2020</v>
      </c>
      <c r="I2424">
        <v>1.84</v>
      </c>
      <c r="J2424">
        <v>435.03745600000002</v>
      </c>
      <c r="K2424">
        <v>308.27544</v>
      </c>
      <c r="L2424">
        <v>126.76201600000002</v>
      </c>
      <c r="M2424" t="s">
        <v>132</v>
      </c>
    </row>
    <row r="2425" spans="1:13" x14ac:dyDescent="0.3">
      <c r="A2425" t="s">
        <v>89</v>
      </c>
      <c r="B2425">
        <v>167.541</v>
      </c>
      <c r="C2425">
        <v>236.43340000000001</v>
      </c>
      <c r="D2425">
        <v>243.7405</v>
      </c>
      <c r="E2425" t="s">
        <v>112</v>
      </c>
      <c r="F2425" t="s">
        <v>112</v>
      </c>
      <c r="G2425" t="s">
        <v>101</v>
      </c>
      <c r="H2425">
        <v>2020</v>
      </c>
      <c r="I2425">
        <v>0.53</v>
      </c>
      <c r="J2425">
        <v>125.30970200000002</v>
      </c>
      <c r="K2425">
        <v>88.796729999999997</v>
      </c>
      <c r="L2425">
        <v>36.512972000000019</v>
      </c>
      <c r="M2425" t="s">
        <v>133</v>
      </c>
    </row>
    <row r="2426" spans="1:13" x14ac:dyDescent="0.3">
      <c r="A2426" t="s">
        <v>89</v>
      </c>
      <c r="B2426">
        <v>167.541</v>
      </c>
      <c r="C2426">
        <v>236.43340000000001</v>
      </c>
      <c r="D2426">
        <v>243.7405</v>
      </c>
      <c r="E2426" t="s">
        <v>112</v>
      </c>
      <c r="F2426" t="s">
        <v>112</v>
      </c>
      <c r="G2426" t="s">
        <v>102</v>
      </c>
      <c r="H2426">
        <v>2020</v>
      </c>
      <c r="I2426">
        <v>0</v>
      </c>
      <c r="J2426">
        <v>0</v>
      </c>
      <c r="K2426">
        <v>0</v>
      </c>
      <c r="L2426">
        <v>0</v>
      </c>
      <c r="M2426" t="s">
        <v>134</v>
      </c>
    </row>
    <row r="2427" spans="1:13" x14ac:dyDescent="0.3">
      <c r="A2427" t="s">
        <v>89</v>
      </c>
      <c r="B2427">
        <v>167.541</v>
      </c>
      <c r="C2427">
        <v>236.43340000000001</v>
      </c>
      <c r="D2427">
        <v>243.7405</v>
      </c>
      <c r="E2427" t="s">
        <v>112</v>
      </c>
      <c r="F2427" t="s">
        <v>112</v>
      </c>
      <c r="G2427" t="s">
        <v>103</v>
      </c>
      <c r="H2427">
        <v>2020</v>
      </c>
      <c r="I2427">
        <v>0</v>
      </c>
      <c r="J2427">
        <v>0</v>
      </c>
      <c r="K2427">
        <v>0</v>
      </c>
      <c r="L2427">
        <v>0</v>
      </c>
      <c r="M2427" t="s">
        <v>135</v>
      </c>
    </row>
    <row r="2428" spans="1:13" x14ac:dyDescent="0.3">
      <c r="A2428" t="s">
        <v>89</v>
      </c>
      <c r="B2428">
        <v>167.541</v>
      </c>
      <c r="C2428">
        <v>236.43340000000001</v>
      </c>
      <c r="D2428">
        <v>243.7405</v>
      </c>
      <c r="E2428" t="s">
        <v>112</v>
      </c>
      <c r="F2428" t="s">
        <v>112</v>
      </c>
      <c r="G2428" t="s">
        <v>104</v>
      </c>
      <c r="H2428">
        <v>2020</v>
      </c>
      <c r="I2428">
        <v>3.91</v>
      </c>
      <c r="J2428">
        <v>924.45459400000004</v>
      </c>
      <c r="K2428">
        <v>655.08531000000005</v>
      </c>
      <c r="L2428">
        <v>269.36928399999999</v>
      </c>
      <c r="M2428" t="s">
        <v>136</v>
      </c>
    </row>
    <row r="2429" spans="1:13" x14ac:dyDescent="0.3">
      <c r="A2429" t="s">
        <v>89</v>
      </c>
      <c r="B2429">
        <v>167.541</v>
      </c>
      <c r="C2429">
        <v>236.43340000000001</v>
      </c>
      <c r="D2429">
        <v>243.7405</v>
      </c>
      <c r="E2429" t="s">
        <v>112</v>
      </c>
      <c r="F2429" t="s">
        <v>112</v>
      </c>
      <c r="G2429" t="s">
        <v>105</v>
      </c>
      <c r="H2429">
        <v>2020</v>
      </c>
      <c r="I2429">
        <v>3.01</v>
      </c>
      <c r="J2429">
        <v>711.664534</v>
      </c>
      <c r="K2429">
        <v>504.29840999999993</v>
      </c>
      <c r="L2429">
        <v>207.36612400000007</v>
      </c>
      <c r="M2429" t="s">
        <v>137</v>
      </c>
    </row>
    <row r="2430" spans="1:13" x14ac:dyDescent="0.3">
      <c r="A2430" t="s">
        <v>89</v>
      </c>
      <c r="B2430">
        <v>167.541</v>
      </c>
      <c r="C2430">
        <v>236.43340000000001</v>
      </c>
      <c r="D2430">
        <v>243.7405</v>
      </c>
      <c r="E2430" t="s">
        <v>112</v>
      </c>
      <c r="F2430" t="s">
        <v>112</v>
      </c>
      <c r="G2430" t="s">
        <v>106</v>
      </c>
      <c r="H2430">
        <v>2020</v>
      </c>
      <c r="I2430">
        <v>0.94</v>
      </c>
      <c r="J2430">
        <v>222.24739599999998</v>
      </c>
      <c r="K2430">
        <v>157.48854</v>
      </c>
      <c r="L2430">
        <v>64.75885599999998</v>
      </c>
      <c r="M2430" t="s">
        <v>138</v>
      </c>
    </row>
    <row r="2431" spans="1:13" x14ac:dyDescent="0.3">
      <c r="A2431" t="s">
        <v>89</v>
      </c>
      <c r="B2431">
        <v>167.541</v>
      </c>
      <c r="C2431">
        <v>236.43340000000001</v>
      </c>
      <c r="D2431">
        <v>243.7405</v>
      </c>
      <c r="E2431" t="s">
        <v>112</v>
      </c>
      <c r="F2431" t="s">
        <v>112</v>
      </c>
      <c r="G2431" t="s">
        <v>107</v>
      </c>
      <c r="H2431">
        <v>2021</v>
      </c>
      <c r="I2431">
        <v>0</v>
      </c>
      <c r="J2431">
        <v>0</v>
      </c>
      <c r="K2431">
        <v>0</v>
      </c>
      <c r="L2431">
        <v>0</v>
      </c>
      <c r="M2431" t="s">
        <v>139</v>
      </c>
    </row>
    <row r="2432" spans="1:13" x14ac:dyDescent="0.3">
      <c r="A2432" t="s">
        <v>90</v>
      </c>
      <c r="B2432">
        <v>12.289300000000001</v>
      </c>
      <c r="C2432">
        <v>23.973600000000001</v>
      </c>
      <c r="D2432">
        <v>0</v>
      </c>
      <c r="E2432" t="s">
        <v>15</v>
      </c>
      <c r="F2432" t="s">
        <v>15</v>
      </c>
      <c r="G2432" t="s">
        <v>98</v>
      </c>
      <c r="H2432">
        <v>2020</v>
      </c>
      <c r="I2432">
        <v>1.32</v>
      </c>
      <c r="J2432">
        <v>31.645152000000003</v>
      </c>
      <c r="K2432">
        <v>16.221876000000002</v>
      </c>
      <c r="L2432">
        <v>15.423276000000001</v>
      </c>
      <c r="M2432" t="s">
        <v>131</v>
      </c>
    </row>
    <row r="2433" spans="1:13" x14ac:dyDescent="0.3">
      <c r="A2433" t="s">
        <v>90</v>
      </c>
      <c r="B2433">
        <v>12.289300000000001</v>
      </c>
      <c r="C2433">
        <v>23.973600000000001</v>
      </c>
      <c r="D2433">
        <v>0</v>
      </c>
      <c r="E2433" t="s">
        <v>15</v>
      </c>
      <c r="F2433" t="s">
        <v>15</v>
      </c>
      <c r="G2433" t="s">
        <v>100</v>
      </c>
      <c r="H2433">
        <v>2020</v>
      </c>
      <c r="I2433">
        <v>0</v>
      </c>
      <c r="J2433">
        <v>0</v>
      </c>
      <c r="K2433">
        <v>0</v>
      </c>
      <c r="L2433">
        <v>0</v>
      </c>
      <c r="M2433" t="s">
        <v>132</v>
      </c>
    </row>
    <row r="2434" spans="1:13" x14ac:dyDescent="0.3">
      <c r="A2434" t="s">
        <v>90</v>
      </c>
      <c r="B2434">
        <v>12.289300000000001</v>
      </c>
      <c r="C2434">
        <v>23.973600000000001</v>
      </c>
      <c r="D2434">
        <v>0</v>
      </c>
      <c r="E2434" t="s">
        <v>15</v>
      </c>
      <c r="F2434" t="s">
        <v>15</v>
      </c>
      <c r="G2434" t="s">
        <v>101</v>
      </c>
      <c r="H2434">
        <v>2020</v>
      </c>
      <c r="I2434">
        <v>0</v>
      </c>
      <c r="J2434">
        <v>0</v>
      </c>
      <c r="K2434">
        <v>0</v>
      </c>
      <c r="L2434">
        <v>0</v>
      </c>
      <c r="M2434" t="s">
        <v>133</v>
      </c>
    </row>
    <row r="2435" spans="1:13" x14ac:dyDescent="0.3">
      <c r="A2435" t="s">
        <v>90</v>
      </c>
      <c r="B2435">
        <v>12.289300000000001</v>
      </c>
      <c r="C2435">
        <v>23.973600000000001</v>
      </c>
      <c r="D2435">
        <v>0</v>
      </c>
      <c r="E2435" t="s">
        <v>15</v>
      </c>
      <c r="F2435" t="s">
        <v>15</v>
      </c>
      <c r="G2435" t="s">
        <v>102</v>
      </c>
      <c r="H2435">
        <v>2020</v>
      </c>
      <c r="I2435">
        <v>0</v>
      </c>
      <c r="J2435">
        <v>0</v>
      </c>
      <c r="K2435">
        <v>0</v>
      </c>
      <c r="L2435">
        <v>0</v>
      </c>
      <c r="M2435" t="s">
        <v>134</v>
      </c>
    </row>
    <row r="2436" spans="1:13" x14ac:dyDescent="0.3">
      <c r="A2436" t="s">
        <v>90</v>
      </c>
      <c r="B2436">
        <v>12.289300000000001</v>
      </c>
      <c r="C2436">
        <v>23.973600000000001</v>
      </c>
      <c r="D2436">
        <v>0</v>
      </c>
      <c r="E2436" t="s">
        <v>15</v>
      </c>
      <c r="F2436" t="s">
        <v>15</v>
      </c>
      <c r="G2436" t="s">
        <v>103</v>
      </c>
      <c r="H2436">
        <v>2020</v>
      </c>
      <c r="I2436">
        <v>0</v>
      </c>
      <c r="J2436">
        <v>0</v>
      </c>
      <c r="K2436">
        <v>0</v>
      </c>
      <c r="L2436">
        <v>0</v>
      </c>
      <c r="M2436" t="s">
        <v>135</v>
      </c>
    </row>
    <row r="2437" spans="1:13" x14ac:dyDescent="0.3">
      <c r="A2437" t="s">
        <v>90</v>
      </c>
      <c r="B2437">
        <v>12.289300000000001</v>
      </c>
      <c r="C2437">
        <v>23.973600000000001</v>
      </c>
      <c r="D2437">
        <v>0</v>
      </c>
      <c r="E2437" t="s">
        <v>15</v>
      </c>
      <c r="F2437" t="s">
        <v>15</v>
      </c>
      <c r="G2437" t="s">
        <v>104</v>
      </c>
      <c r="H2437">
        <v>2020</v>
      </c>
      <c r="I2437">
        <v>1.03</v>
      </c>
      <c r="J2437">
        <v>24.692808000000003</v>
      </c>
      <c r="K2437">
        <v>12.657979000000001</v>
      </c>
      <c r="L2437">
        <v>12.034829000000002</v>
      </c>
      <c r="M2437" t="s">
        <v>136</v>
      </c>
    </row>
    <row r="2438" spans="1:13" x14ac:dyDescent="0.3">
      <c r="A2438" t="s">
        <v>90</v>
      </c>
      <c r="B2438">
        <v>12.289300000000001</v>
      </c>
      <c r="C2438">
        <v>23.973600000000001</v>
      </c>
      <c r="D2438">
        <v>0</v>
      </c>
      <c r="E2438" t="s">
        <v>15</v>
      </c>
      <c r="F2438" t="s">
        <v>15</v>
      </c>
      <c r="G2438" t="s">
        <v>105</v>
      </c>
      <c r="H2438">
        <v>2020</v>
      </c>
      <c r="I2438">
        <v>0</v>
      </c>
      <c r="J2438">
        <v>0</v>
      </c>
      <c r="K2438">
        <v>0</v>
      </c>
      <c r="L2438">
        <v>0</v>
      </c>
      <c r="M2438" t="s">
        <v>137</v>
      </c>
    </row>
    <row r="2439" spans="1:13" x14ac:dyDescent="0.3">
      <c r="A2439" t="s">
        <v>90</v>
      </c>
      <c r="B2439">
        <v>12.289300000000001</v>
      </c>
      <c r="C2439">
        <v>23.973600000000001</v>
      </c>
      <c r="D2439">
        <v>0</v>
      </c>
      <c r="E2439" t="s">
        <v>15</v>
      </c>
      <c r="F2439" t="s">
        <v>15</v>
      </c>
      <c r="G2439" t="s">
        <v>106</v>
      </c>
      <c r="H2439">
        <v>2020</v>
      </c>
      <c r="I2439">
        <v>0.14000000000000001</v>
      </c>
      <c r="J2439">
        <v>3.3563040000000006</v>
      </c>
      <c r="K2439">
        <v>1.7205020000000002</v>
      </c>
      <c r="L2439">
        <v>1.6358020000000004</v>
      </c>
      <c r="M2439" t="s">
        <v>138</v>
      </c>
    </row>
    <row r="2440" spans="1:13" x14ac:dyDescent="0.3">
      <c r="A2440" t="s">
        <v>90</v>
      </c>
      <c r="B2440">
        <v>12.289300000000001</v>
      </c>
      <c r="C2440">
        <v>23.973600000000001</v>
      </c>
      <c r="D2440">
        <v>0</v>
      </c>
      <c r="E2440" t="s">
        <v>15</v>
      </c>
      <c r="F2440" t="s">
        <v>15</v>
      </c>
      <c r="G2440" t="s">
        <v>107</v>
      </c>
      <c r="H2440">
        <v>2021</v>
      </c>
      <c r="I2440">
        <v>0.28999999999999998</v>
      </c>
      <c r="J2440">
        <v>6.9523440000000001</v>
      </c>
      <c r="K2440">
        <v>3.5638969999999999</v>
      </c>
      <c r="L2440">
        <v>3.3884470000000002</v>
      </c>
      <c r="M2440" t="s">
        <v>139</v>
      </c>
    </row>
    <row r="2441" spans="1:13" x14ac:dyDescent="0.3">
      <c r="A2441" t="s">
        <v>90</v>
      </c>
      <c r="B2441">
        <v>10.4727</v>
      </c>
      <c r="C2441">
        <v>16.064800000000002</v>
      </c>
      <c r="D2441">
        <v>18.164300000000001</v>
      </c>
      <c r="E2441" t="s">
        <v>112</v>
      </c>
      <c r="F2441" t="s">
        <v>112</v>
      </c>
      <c r="G2441" t="s">
        <v>98</v>
      </c>
      <c r="H2441">
        <v>2020</v>
      </c>
      <c r="I2441">
        <v>2.4700000000000002</v>
      </c>
      <c r="J2441">
        <v>39.680056000000008</v>
      </c>
      <c r="K2441">
        <v>25.867569</v>
      </c>
      <c r="L2441">
        <v>13.812487000000008</v>
      </c>
      <c r="M2441" t="s">
        <v>131</v>
      </c>
    </row>
    <row r="2442" spans="1:13" x14ac:dyDescent="0.3">
      <c r="A2442" t="s">
        <v>90</v>
      </c>
      <c r="B2442">
        <v>10.4727</v>
      </c>
      <c r="C2442">
        <v>16.064800000000002</v>
      </c>
      <c r="D2442">
        <v>18.164300000000001</v>
      </c>
      <c r="E2442" t="s">
        <v>112</v>
      </c>
      <c r="F2442" t="s">
        <v>112</v>
      </c>
      <c r="G2442" t="s">
        <v>100</v>
      </c>
      <c r="H2442">
        <v>2020</v>
      </c>
      <c r="I2442">
        <v>3.55</v>
      </c>
      <c r="J2442">
        <v>57.030040000000007</v>
      </c>
      <c r="K2442">
        <v>37.178084999999996</v>
      </c>
      <c r="L2442">
        <v>19.851955000000011</v>
      </c>
      <c r="M2442" t="s">
        <v>132</v>
      </c>
    </row>
    <row r="2443" spans="1:13" x14ac:dyDescent="0.3">
      <c r="A2443" t="s">
        <v>90</v>
      </c>
      <c r="B2443">
        <v>10.4727</v>
      </c>
      <c r="C2443">
        <v>16.064800000000002</v>
      </c>
      <c r="D2443">
        <v>18.164300000000001</v>
      </c>
      <c r="E2443" t="s">
        <v>112</v>
      </c>
      <c r="F2443" t="s">
        <v>112</v>
      </c>
      <c r="G2443" t="s">
        <v>101</v>
      </c>
      <c r="H2443">
        <v>2020</v>
      </c>
      <c r="I2443">
        <v>0</v>
      </c>
      <c r="J2443">
        <v>0</v>
      </c>
      <c r="K2443">
        <v>0</v>
      </c>
      <c r="L2443">
        <v>0</v>
      </c>
      <c r="M2443" t="s">
        <v>133</v>
      </c>
    </row>
    <row r="2444" spans="1:13" x14ac:dyDescent="0.3">
      <c r="A2444" t="s">
        <v>90</v>
      </c>
      <c r="B2444">
        <v>10.4727</v>
      </c>
      <c r="C2444">
        <v>16.064800000000002</v>
      </c>
      <c r="D2444">
        <v>18.164300000000001</v>
      </c>
      <c r="E2444" t="s">
        <v>112</v>
      </c>
      <c r="F2444" t="s">
        <v>112</v>
      </c>
      <c r="G2444" t="s">
        <v>102</v>
      </c>
      <c r="H2444">
        <v>2020</v>
      </c>
      <c r="I2444">
        <v>2.16</v>
      </c>
      <c r="J2444">
        <v>34.699968000000005</v>
      </c>
      <c r="K2444">
        <v>22.621032</v>
      </c>
      <c r="L2444">
        <v>12.078936000000006</v>
      </c>
      <c r="M2444" t="s">
        <v>134</v>
      </c>
    </row>
    <row r="2445" spans="1:13" x14ac:dyDescent="0.3">
      <c r="A2445" t="s">
        <v>90</v>
      </c>
      <c r="B2445">
        <v>10.4727</v>
      </c>
      <c r="C2445">
        <v>16.064800000000002</v>
      </c>
      <c r="D2445">
        <v>18.164300000000001</v>
      </c>
      <c r="E2445" t="s">
        <v>112</v>
      </c>
      <c r="F2445" t="s">
        <v>112</v>
      </c>
      <c r="G2445" t="s">
        <v>103</v>
      </c>
      <c r="H2445">
        <v>2020</v>
      </c>
      <c r="I2445">
        <v>0</v>
      </c>
      <c r="J2445">
        <v>0</v>
      </c>
      <c r="K2445">
        <v>0</v>
      </c>
      <c r="L2445">
        <v>0</v>
      </c>
      <c r="M2445" t="s">
        <v>135</v>
      </c>
    </row>
    <row r="2446" spans="1:13" x14ac:dyDescent="0.3">
      <c r="A2446" t="s">
        <v>90</v>
      </c>
      <c r="B2446">
        <v>10.4727</v>
      </c>
      <c r="C2446">
        <v>16.064800000000002</v>
      </c>
      <c r="D2446">
        <v>18.164300000000001</v>
      </c>
      <c r="E2446" t="s">
        <v>112</v>
      </c>
      <c r="F2446" t="s">
        <v>112</v>
      </c>
      <c r="G2446" t="s">
        <v>104</v>
      </c>
      <c r="H2446">
        <v>2020</v>
      </c>
      <c r="I2446">
        <v>2.39</v>
      </c>
      <c r="J2446">
        <v>38.394872000000007</v>
      </c>
      <c r="K2446">
        <v>25.029752999999999</v>
      </c>
      <c r="L2446">
        <v>13.365119000000007</v>
      </c>
      <c r="M2446" t="s">
        <v>136</v>
      </c>
    </row>
    <row r="2447" spans="1:13" x14ac:dyDescent="0.3">
      <c r="A2447" t="s">
        <v>90</v>
      </c>
      <c r="B2447">
        <v>10.4727</v>
      </c>
      <c r="C2447">
        <v>16.064800000000002</v>
      </c>
      <c r="D2447">
        <v>18.164300000000001</v>
      </c>
      <c r="E2447" t="s">
        <v>112</v>
      </c>
      <c r="F2447" t="s">
        <v>112</v>
      </c>
      <c r="G2447" t="s">
        <v>105</v>
      </c>
      <c r="H2447">
        <v>2020</v>
      </c>
      <c r="I2447">
        <v>1.54</v>
      </c>
      <c r="J2447">
        <v>24.739792000000005</v>
      </c>
      <c r="K2447">
        <v>16.127958</v>
      </c>
      <c r="L2447">
        <v>8.6118340000000053</v>
      </c>
      <c r="M2447" t="s">
        <v>137</v>
      </c>
    </row>
    <row r="2448" spans="1:13" x14ac:dyDescent="0.3">
      <c r="A2448" t="s">
        <v>90</v>
      </c>
      <c r="B2448">
        <v>10.4727</v>
      </c>
      <c r="C2448">
        <v>16.064800000000002</v>
      </c>
      <c r="D2448">
        <v>18.164300000000001</v>
      </c>
      <c r="E2448" t="s">
        <v>112</v>
      </c>
      <c r="F2448" t="s">
        <v>112</v>
      </c>
      <c r="G2448" t="s">
        <v>106</v>
      </c>
      <c r="H2448">
        <v>2020</v>
      </c>
      <c r="I2448">
        <v>0</v>
      </c>
      <c r="J2448">
        <v>0</v>
      </c>
      <c r="K2448">
        <v>0</v>
      </c>
      <c r="L2448">
        <v>0</v>
      </c>
      <c r="M2448" t="s">
        <v>138</v>
      </c>
    </row>
    <row r="2449" spans="1:13" x14ac:dyDescent="0.3">
      <c r="A2449" t="s">
        <v>90</v>
      </c>
      <c r="B2449">
        <v>10.4727</v>
      </c>
      <c r="C2449">
        <v>16.064800000000002</v>
      </c>
      <c r="D2449">
        <v>18.164300000000001</v>
      </c>
      <c r="E2449" t="s">
        <v>112</v>
      </c>
      <c r="F2449" t="s">
        <v>112</v>
      </c>
      <c r="G2449" t="s">
        <v>107</v>
      </c>
      <c r="H2449">
        <v>2021</v>
      </c>
      <c r="I2449">
        <v>0.25</v>
      </c>
      <c r="J2449">
        <v>4.0162000000000004</v>
      </c>
      <c r="K2449">
        <v>2.6181749999999999</v>
      </c>
      <c r="L2449">
        <v>1.3980250000000005</v>
      </c>
      <c r="M2449" t="s">
        <v>139</v>
      </c>
    </row>
    <row r="2450" spans="1:13" x14ac:dyDescent="0.3">
      <c r="A2450" t="s">
        <v>90</v>
      </c>
      <c r="B2450">
        <v>14.905900000000001</v>
      </c>
      <c r="C2450">
        <v>19.456</v>
      </c>
      <c r="D2450">
        <v>16.921199999999999</v>
      </c>
      <c r="E2450" t="s">
        <v>116</v>
      </c>
      <c r="F2450" t="s">
        <v>116</v>
      </c>
      <c r="G2450" t="s">
        <v>98</v>
      </c>
      <c r="H2450">
        <v>2020</v>
      </c>
      <c r="I2450">
        <v>0.76</v>
      </c>
      <c r="J2450">
        <v>14.78656</v>
      </c>
      <c r="K2450">
        <v>11.328484000000001</v>
      </c>
      <c r="L2450">
        <v>3.4580759999999984</v>
      </c>
      <c r="M2450" t="s">
        <v>131</v>
      </c>
    </row>
    <row r="2451" spans="1:13" x14ac:dyDescent="0.3">
      <c r="A2451" t="s">
        <v>90</v>
      </c>
      <c r="B2451">
        <v>14.905900000000001</v>
      </c>
      <c r="C2451">
        <v>19.456</v>
      </c>
      <c r="D2451">
        <v>16.921199999999999</v>
      </c>
      <c r="E2451" t="s">
        <v>116</v>
      </c>
      <c r="F2451" t="s">
        <v>116</v>
      </c>
      <c r="G2451" t="s">
        <v>100</v>
      </c>
      <c r="H2451">
        <v>2020</v>
      </c>
      <c r="I2451">
        <v>1.88</v>
      </c>
      <c r="J2451">
        <v>36.577279999999995</v>
      </c>
      <c r="K2451">
        <v>28.023091999999998</v>
      </c>
      <c r="L2451">
        <v>8.5541879999999964</v>
      </c>
      <c r="M2451" t="s">
        <v>132</v>
      </c>
    </row>
    <row r="2452" spans="1:13" x14ac:dyDescent="0.3">
      <c r="A2452" t="s">
        <v>90</v>
      </c>
      <c r="B2452">
        <v>14.905900000000001</v>
      </c>
      <c r="C2452">
        <v>19.456</v>
      </c>
      <c r="D2452">
        <v>16.921199999999999</v>
      </c>
      <c r="E2452" t="s">
        <v>116</v>
      </c>
      <c r="F2452" t="s">
        <v>116</v>
      </c>
      <c r="G2452" t="s">
        <v>101</v>
      </c>
      <c r="H2452">
        <v>2020</v>
      </c>
      <c r="I2452">
        <v>0</v>
      </c>
      <c r="J2452">
        <v>0</v>
      </c>
      <c r="K2452">
        <v>0</v>
      </c>
      <c r="L2452">
        <v>0</v>
      </c>
      <c r="M2452" t="s">
        <v>133</v>
      </c>
    </row>
    <row r="2453" spans="1:13" x14ac:dyDescent="0.3">
      <c r="A2453" t="s">
        <v>90</v>
      </c>
      <c r="B2453">
        <v>14.905900000000001</v>
      </c>
      <c r="C2453">
        <v>19.456</v>
      </c>
      <c r="D2453">
        <v>16.921199999999999</v>
      </c>
      <c r="E2453" t="s">
        <v>116</v>
      </c>
      <c r="F2453" t="s">
        <v>116</v>
      </c>
      <c r="G2453" t="s">
        <v>102</v>
      </c>
      <c r="H2453">
        <v>2020</v>
      </c>
      <c r="I2453">
        <v>2.2799999999999998</v>
      </c>
      <c r="J2453">
        <v>44.359679999999997</v>
      </c>
      <c r="K2453">
        <v>33.985452000000002</v>
      </c>
      <c r="L2453">
        <v>10.374227999999995</v>
      </c>
      <c r="M2453" t="s">
        <v>134</v>
      </c>
    </row>
    <row r="2454" spans="1:13" x14ac:dyDescent="0.3">
      <c r="A2454" t="s">
        <v>90</v>
      </c>
      <c r="B2454">
        <v>14.905900000000001</v>
      </c>
      <c r="C2454">
        <v>19.456</v>
      </c>
      <c r="D2454">
        <v>16.921199999999999</v>
      </c>
      <c r="E2454" t="s">
        <v>116</v>
      </c>
      <c r="F2454" t="s">
        <v>116</v>
      </c>
      <c r="G2454" t="s">
        <v>103</v>
      </c>
      <c r="H2454">
        <v>2020</v>
      </c>
      <c r="I2454">
        <v>4.13</v>
      </c>
      <c r="J2454">
        <v>80.353279999999998</v>
      </c>
      <c r="K2454">
        <v>61.561367000000004</v>
      </c>
      <c r="L2454">
        <v>18.791912999999994</v>
      </c>
      <c r="M2454" t="s">
        <v>135</v>
      </c>
    </row>
    <row r="2455" spans="1:13" x14ac:dyDescent="0.3">
      <c r="A2455" t="s">
        <v>90</v>
      </c>
      <c r="B2455">
        <v>14.905900000000001</v>
      </c>
      <c r="C2455">
        <v>19.456</v>
      </c>
      <c r="D2455">
        <v>16.921199999999999</v>
      </c>
      <c r="E2455" t="s">
        <v>116</v>
      </c>
      <c r="F2455" t="s">
        <v>116</v>
      </c>
      <c r="G2455" t="s">
        <v>104</v>
      </c>
      <c r="H2455">
        <v>2020</v>
      </c>
      <c r="I2455">
        <v>0</v>
      </c>
      <c r="J2455">
        <v>0</v>
      </c>
      <c r="K2455">
        <v>0</v>
      </c>
      <c r="L2455">
        <v>0</v>
      </c>
      <c r="M2455" t="s">
        <v>136</v>
      </c>
    </row>
    <row r="2456" spans="1:13" x14ac:dyDescent="0.3">
      <c r="A2456" t="s">
        <v>90</v>
      </c>
      <c r="B2456">
        <v>14.905900000000001</v>
      </c>
      <c r="C2456">
        <v>19.456</v>
      </c>
      <c r="D2456">
        <v>16.921199999999999</v>
      </c>
      <c r="E2456" t="s">
        <v>116</v>
      </c>
      <c r="F2456" t="s">
        <v>116</v>
      </c>
      <c r="G2456" t="s">
        <v>105</v>
      </c>
      <c r="H2456">
        <v>2020</v>
      </c>
      <c r="I2456">
        <v>0</v>
      </c>
      <c r="J2456">
        <v>0</v>
      </c>
      <c r="K2456">
        <v>0</v>
      </c>
      <c r="L2456">
        <v>0</v>
      </c>
      <c r="M2456" t="s">
        <v>137</v>
      </c>
    </row>
    <row r="2457" spans="1:13" x14ac:dyDescent="0.3">
      <c r="A2457" t="s">
        <v>90</v>
      </c>
      <c r="B2457">
        <v>14.905900000000001</v>
      </c>
      <c r="C2457">
        <v>19.456</v>
      </c>
      <c r="D2457">
        <v>16.921199999999999</v>
      </c>
      <c r="E2457" t="s">
        <v>116</v>
      </c>
      <c r="F2457" t="s">
        <v>116</v>
      </c>
      <c r="G2457" t="s">
        <v>106</v>
      </c>
      <c r="H2457">
        <v>2020</v>
      </c>
      <c r="I2457">
        <v>0</v>
      </c>
      <c r="J2457">
        <v>0</v>
      </c>
      <c r="K2457">
        <v>0</v>
      </c>
      <c r="L2457">
        <v>0</v>
      </c>
      <c r="M2457" t="s">
        <v>138</v>
      </c>
    </row>
    <row r="2458" spans="1:13" x14ac:dyDescent="0.3">
      <c r="A2458" t="s">
        <v>90</v>
      </c>
      <c r="B2458">
        <v>14.905900000000001</v>
      </c>
      <c r="C2458">
        <v>19.456</v>
      </c>
      <c r="D2458">
        <v>16.921199999999999</v>
      </c>
      <c r="E2458" t="s">
        <v>116</v>
      </c>
      <c r="F2458" t="s">
        <v>116</v>
      </c>
      <c r="G2458" t="s">
        <v>107</v>
      </c>
      <c r="H2458">
        <v>2021</v>
      </c>
      <c r="I2458">
        <v>0</v>
      </c>
      <c r="J2458">
        <v>0</v>
      </c>
      <c r="K2458">
        <v>0</v>
      </c>
      <c r="L2458">
        <v>0</v>
      </c>
      <c r="M2458" t="s">
        <v>139</v>
      </c>
    </row>
    <row r="2459" spans="1:13" x14ac:dyDescent="0.3">
      <c r="A2459" t="s">
        <v>90</v>
      </c>
      <c r="B2459">
        <v>14.4322</v>
      </c>
      <c r="C2459">
        <v>17.754899999999999</v>
      </c>
      <c r="D2459">
        <v>22.034800000000001</v>
      </c>
      <c r="E2459" t="s">
        <v>115</v>
      </c>
      <c r="F2459" t="s">
        <v>115</v>
      </c>
      <c r="G2459" t="s">
        <v>98</v>
      </c>
      <c r="H2459">
        <v>2020</v>
      </c>
      <c r="I2459">
        <v>0</v>
      </c>
      <c r="J2459">
        <v>0</v>
      </c>
      <c r="K2459">
        <v>0</v>
      </c>
      <c r="L2459">
        <v>0</v>
      </c>
      <c r="M2459" t="s">
        <v>131</v>
      </c>
    </row>
    <row r="2460" spans="1:13" x14ac:dyDescent="0.3">
      <c r="A2460" t="s">
        <v>90</v>
      </c>
      <c r="B2460">
        <v>14.4322</v>
      </c>
      <c r="C2460">
        <v>17.754899999999999</v>
      </c>
      <c r="D2460">
        <v>22.034800000000001</v>
      </c>
      <c r="E2460" t="s">
        <v>115</v>
      </c>
      <c r="F2460" t="s">
        <v>115</v>
      </c>
      <c r="G2460" t="s">
        <v>100</v>
      </c>
      <c r="H2460">
        <v>2020</v>
      </c>
      <c r="I2460">
        <v>0.13</v>
      </c>
      <c r="J2460">
        <v>2.3081369999999999</v>
      </c>
      <c r="K2460">
        <v>1.8761860000000001</v>
      </c>
      <c r="L2460">
        <v>0.43195099999999975</v>
      </c>
      <c r="M2460" t="s">
        <v>132</v>
      </c>
    </row>
    <row r="2461" spans="1:13" x14ac:dyDescent="0.3">
      <c r="A2461" t="s">
        <v>90</v>
      </c>
      <c r="B2461">
        <v>14.4322</v>
      </c>
      <c r="C2461">
        <v>17.754899999999999</v>
      </c>
      <c r="D2461">
        <v>22.034800000000001</v>
      </c>
      <c r="E2461" t="s">
        <v>115</v>
      </c>
      <c r="F2461" t="s">
        <v>115</v>
      </c>
      <c r="G2461" t="s">
        <v>101</v>
      </c>
      <c r="H2461">
        <v>2020</v>
      </c>
      <c r="I2461">
        <v>0.44</v>
      </c>
      <c r="J2461">
        <v>7.8121559999999999</v>
      </c>
      <c r="K2461">
        <v>6.350168</v>
      </c>
      <c r="L2461">
        <v>1.4619879999999998</v>
      </c>
      <c r="M2461" t="s">
        <v>133</v>
      </c>
    </row>
    <row r="2462" spans="1:13" x14ac:dyDescent="0.3">
      <c r="A2462" t="s">
        <v>90</v>
      </c>
      <c r="B2462">
        <v>14.4322</v>
      </c>
      <c r="C2462">
        <v>17.754899999999999</v>
      </c>
      <c r="D2462">
        <v>22.034800000000001</v>
      </c>
      <c r="E2462" t="s">
        <v>115</v>
      </c>
      <c r="F2462" t="s">
        <v>115</v>
      </c>
      <c r="G2462" t="s">
        <v>102</v>
      </c>
      <c r="H2462">
        <v>2020</v>
      </c>
      <c r="I2462">
        <v>0</v>
      </c>
      <c r="J2462">
        <v>0</v>
      </c>
      <c r="K2462">
        <v>0</v>
      </c>
      <c r="L2462">
        <v>0</v>
      </c>
      <c r="M2462" t="s">
        <v>134</v>
      </c>
    </row>
    <row r="2463" spans="1:13" x14ac:dyDescent="0.3">
      <c r="A2463" t="s">
        <v>90</v>
      </c>
      <c r="B2463">
        <v>14.4322</v>
      </c>
      <c r="C2463">
        <v>17.754899999999999</v>
      </c>
      <c r="D2463">
        <v>22.034800000000001</v>
      </c>
      <c r="E2463" t="s">
        <v>115</v>
      </c>
      <c r="F2463" t="s">
        <v>115</v>
      </c>
      <c r="G2463" t="s">
        <v>103</v>
      </c>
      <c r="H2463">
        <v>2020</v>
      </c>
      <c r="I2463">
        <v>0.18</v>
      </c>
      <c r="J2463">
        <v>3.1958819999999997</v>
      </c>
      <c r="K2463">
        <v>2.5977959999999998</v>
      </c>
      <c r="L2463">
        <v>0.5980859999999999</v>
      </c>
      <c r="M2463" t="s">
        <v>135</v>
      </c>
    </row>
    <row r="2464" spans="1:13" x14ac:dyDescent="0.3">
      <c r="A2464" t="s">
        <v>90</v>
      </c>
      <c r="B2464">
        <v>14.4322</v>
      </c>
      <c r="C2464">
        <v>17.754899999999999</v>
      </c>
      <c r="D2464">
        <v>22.034800000000001</v>
      </c>
      <c r="E2464" t="s">
        <v>115</v>
      </c>
      <c r="F2464" t="s">
        <v>115</v>
      </c>
      <c r="G2464" t="s">
        <v>104</v>
      </c>
      <c r="H2464">
        <v>2020</v>
      </c>
      <c r="I2464">
        <v>0</v>
      </c>
      <c r="J2464">
        <v>0</v>
      </c>
      <c r="K2464">
        <v>0</v>
      </c>
      <c r="L2464">
        <v>0</v>
      </c>
      <c r="M2464" t="s">
        <v>136</v>
      </c>
    </row>
    <row r="2465" spans="1:13" x14ac:dyDescent="0.3">
      <c r="A2465" t="s">
        <v>90</v>
      </c>
      <c r="B2465">
        <v>14.4322</v>
      </c>
      <c r="C2465">
        <v>17.754899999999999</v>
      </c>
      <c r="D2465">
        <v>22.034800000000001</v>
      </c>
      <c r="E2465" t="s">
        <v>115</v>
      </c>
      <c r="F2465" t="s">
        <v>115</v>
      </c>
      <c r="G2465" t="s">
        <v>105</v>
      </c>
      <c r="H2465">
        <v>2020</v>
      </c>
      <c r="I2465">
        <v>0</v>
      </c>
      <c r="J2465">
        <v>0</v>
      </c>
      <c r="K2465">
        <v>0</v>
      </c>
      <c r="L2465">
        <v>0</v>
      </c>
      <c r="M2465" t="s">
        <v>137</v>
      </c>
    </row>
    <row r="2466" spans="1:13" x14ac:dyDescent="0.3">
      <c r="A2466" t="s">
        <v>90</v>
      </c>
      <c r="B2466">
        <v>14.4322</v>
      </c>
      <c r="C2466">
        <v>17.754899999999999</v>
      </c>
      <c r="D2466">
        <v>22.034800000000001</v>
      </c>
      <c r="E2466" t="s">
        <v>115</v>
      </c>
      <c r="F2466" t="s">
        <v>115</v>
      </c>
      <c r="G2466" t="s">
        <v>106</v>
      </c>
      <c r="H2466">
        <v>2020</v>
      </c>
      <c r="I2466">
        <v>0</v>
      </c>
      <c r="J2466">
        <v>0</v>
      </c>
      <c r="K2466">
        <v>0</v>
      </c>
      <c r="L2466">
        <v>0</v>
      </c>
      <c r="M2466" t="s">
        <v>138</v>
      </c>
    </row>
    <row r="2467" spans="1:13" x14ac:dyDescent="0.3">
      <c r="A2467" t="s">
        <v>90</v>
      </c>
      <c r="B2467">
        <v>14.4322</v>
      </c>
      <c r="C2467">
        <v>17.754899999999999</v>
      </c>
      <c r="D2467">
        <v>22.034800000000001</v>
      </c>
      <c r="E2467" t="s">
        <v>115</v>
      </c>
      <c r="F2467" t="s">
        <v>115</v>
      </c>
      <c r="G2467" t="s">
        <v>107</v>
      </c>
      <c r="H2467">
        <v>2021</v>
      </c>
      <c r="I2467">
        <v>7.0000000000000007E-2</v>
      </c>
      <c r="J2467">
        <v>1.2428430000000001</v>
      </c>
      <c r="K2467">
        <v>1.010254</v>
      </c>
      <c r="L2467">
        <v>0.23258900000000016</v>
      </c>
      <c r="M2467" t="s">
        <v>139</v>
      </c>
    </row>
    <row r="2468" spans="1:13" x14ac:dyDescent="0.3">
      <c r="A2468" t="s">
        <v>90</v>
      </c>
      <c r="B2468">
        <v>4.1833</v>
      </c>
      <c r="C2468">
        <v>7.8682999999999996</v>
      </c>
      <c r="D2468">
        <v>8.4418000000000006</v>
      </c>
      <c r="E2468" t="s">
        <v>16</v>
      </c>
      <c r="F2468" t="s">
        <v>16</v>
      </c>
      <c r="G2468" t="s">
        <v>98</v>
      </c>
      <c r="H2468">
        <v>2020</v>
      </c>
      <c r="I2468">
        <v>4.12</v>
      </c>
      <c r="J2468">
        <v>32.417395999999997</v>
      </c>
      <c r="K2468">
        <v>17.235196000000002</v>
      </c>
      <c r="L2468">
        <v>15.182199999999995</v>
      </c>
      <c r="M2468" t="s">
        <v>131</v>
      </c>
    </row>
    <row r="2469" spans="1:13" x14ac:dyDescent="0.3">
      <c r="A2469" t="s">
        <v>90</v>
      </c>
      <c r="B2469">
        <v>4.1833</v>
      </c>
      <c r="C2469">
        <v>7.8682999999999996</v>
      </c>
      <c r="D2469">
        <v>8.4418000000000006</v>
      </c>
      <c r="E2469" t="s">
        <v>16</v>
      </c>
      <c r="F2469" t="s">
        <v>16</v>
      </c>
      <c r="G2469" t="s">
        <v>100</v>
      </c>
      <c r="H2469">
        <v>2020</v>
      </c>
      <c r="I2469">
        <v>0.74</v>
      </c>
      <c r="J2469">
        <v>5.8225419999999994</v>
      </c>
      <c r="K2469">
        <v>3.0956419999999998</v>
      </c>
      <c r="L2469">
        <v>2.7268999999999997</v>
      </c>
      <c r="M2469" t="s">
        <v>132</v>
      </c>
    </row>
    <row r="2470" spans="1:13" x14ac:dyDescent="0.3">
      <c r="A2470" t="s">
        <v>90</v>
      </c>
      <c r="B2470">
        <v>4.1833</v>
      </c>
      <c r="C2470">
        <v>7.8682999999999996</v>
      </c>
      <c r="D2470">
        <v>8.4418000000000006</v>
      </c>
      <c r="E2470" t="s">
        <v>16</v>
      </c>
      <c r="F2470" t="s">
        <v>16</v>
      </c>
      <c r="G2470" t="s">
        <v>101</v>
      </c>
      <c r="H2470">
        <v>2020</v>
      </c>
      <c r="I2470">
        <v>0.18</v>
      </c>
      <c r="J2470">
        <v>1.4162939999999999</v>
      </c>
      <c r="K2470">
        <v>0.75299399999999994</v>
      </c>
      <c r="L2470">
        <v>0.6633</v>
      </c>
      <c r="M2470" t="s">
        <v>133</v>
      </c>
    </row>
    <row r="2471" spans="1:13" x14ac:dyDescent="0.3">
      <c r="A2471" t="s">
        <v>90</v>
      </c>
      <c r="B2471">
        <v>4.1833</v>
      </c>
      <c r="C2471">
        <v>7.8682999999999996</v>
      </c>
      <c r="D2471">
        <v>8.4418000000000006</v>
      </c>
      <c r="E2471" t="s">
        <v>16</v>
      </c>
      <c r="F2471" t="s">
        <v>16</v>
      </c>
      <c r="G2471" t="s">
        <v>102</v>
      </c>
      <c r="H2471">
        <v>2020</v>
      </c>
      <c r="I2471">
        <v>2.57</v>
      </c>
      <c r="J2471">
        <v>20.221530999999999</v>
      </c>
      <c r="K2471">
        <v>10.751080999999999</v>
      </c>
      <c r="L2471">
        <v>9.4704499999999996</v>
      </c>
      <c r="M2471" t="s">
        <v>134</v>
      </c>
    </row>
    <row r="2472" spans="1:13" x14ac:dyDescent="0.3">
      <c r="A2472" t="s">
        <v>90</v>
      </c>
      <c r="B2472">
        <v>4.1833</v>
      </c>
      <c r="C2472">
        <v>7.8682999999999996</v>
      </c>
      <c r="D2472">
        <v>8.4418000000000006</v>
      </c>
      <c r="E2472" t="s">
        <v>16</v>
      </c>
      <c r="F2472" t="s">
        <v>16</v>
      </c>
      <c r="G2472" t="s">
        <v>103</v>
      </c>
      <c r="H2472">
        <v>2020</v>
      </c>
      <c r="I2472">
        <v>2.4</v>
      </c>
      <c r="J2472">
        <v>18.88392</v>
      </c>
      <c r="K2472">
        <v>10.03992</v>
      </c>
      <c r="L2472">
        <v>8.8439999999999994</v>
      </c>
      <c r="M2472" t="s">
        <v>135</v>
      </c>
    </row>
    <row r="2473" spans="1:13" x14ac:dyDescent="0.3">
      <c r="A2473" t="s">
        <v>90</v>
      </c>
      <c r="B2473">
        <v>4.1833</v>
      </c>
      <c r="C2473">
        <v>7.8682999999999996</v>
      </c>
      <c r="D2473">
        <v>8.4418000000000006</v>
      </c>
      <c r="E2473" t="s">
        <v>16</v>
      </c>
      <c r="F2473" t="s">
        <v>16</v>
      </c>
      <c r="G2473" t="s">
        <v>104</v>
      </c>
      <c r="H2473">
        <v>2020</v>
      </c>
      <c r="I2473">
        <v>1.21</v>
      </c>
      <c r="J2473">
        <v>9.5206429999999997</v>
      </c>
      <c r="K2473">
        <v>5.0617929999999998</v>
      </c>
      <c r="L2473">
        <v>4.45885</v>
      </c>
      <c r="M2473" t="s">
        <v>136</v>
      </c>
    </row>
    <row r="2474" spans="1:13" x14ac:dyDescent="0.3">
      <c r="A2474" t="s">
        <v>90</v>
      </c>
      <c r="B2474">
        <v>4.1833</v>
      </c>
      <c r="C2474">
        <v>7.8682999999999996</v>
      </c>
      <c r="D2474">
        <v>8.4418000000000006</v>
      </c>
      <c r="E2474" t="s">
        <v>16</v>
      </c>
      <c r="F2474" t="s">
        <v>16</v>
      </c>
      <c r="G2474" t="s">
        <v>105</v>
      </c>
      <c r="H2474">
        <v>2020</v>
      </c>
      <c r="I2474">
        <v>2.89</v>
      </c>
      <c r="J2474">
        <v>22.739387000000001</v>
      </c>
      <c r="K2474">
        <v>12.089737000000001</v>
      </c>
      <c r="L2474">
        <v>10.649649999999999</v>
      </c>
      <c r="M2474" t="s">
        <v>137</v>
      </c>
    </row>
    <row r="2475" spans="1:13" x14ac:dyDescent="0.3">
      <c r="A2475" t="s">
        <v>90</v>
      </c>
      <c r="B2475">
        <v>4.1833</v>
      </c>
      <c r="C2475">
        <v>7.8682999999999996</v>
      </c>
      <c r="D2475">
        <v>8.4418000000000006</v>
      </c>
      <c r="E2475" t="s">
        <v>16</v>
      </c>
      <c r="F2475" t="s">
        <v>16</v>
      </c>
      <c r="G2475" t="s">
        <v>106</v>
      </c>
      <c r="H2475">
        <v>2020</v>
      </c>
      <c r="I2475">
        <v>0</v>
      </c>
      <c r="J2475">
        <v>0</v>
      </c>
      <c r="K2475">
        <v>0</v>
      </c>
      <c r="L2475">
        <v>0</v>
      </c>
      <c r="M2475" t="s">
        <v>138</v>
      </c>
    </row>
    <row r="2476" spans="1:13" x14ac:dyDescent="0.3">
      <c r="A2476" t="s">
        <v>90</v>
      </c>
      <c r="B2476">
        <v>4.1833</v>
      </c>
      <c r="C2476">
        <v>7.8682999999999996</v>
      </c>
      <c r="D2476">
        <v>8.4418000000000006</v>
      </c>
      <c r="E2476" t="s">
        <v>16</v>
      </c>
      <c r="F2476" t="s">
        <v>16</v>
      </c>
      <c r="G2476" t="s">
        <v>107</v>
      </c>
      <c r="H2476">
        <v>2021</v>
      </c>
      <c r="I2476">
        <v>0</v>
      </c>
      <c r="J2476">
        <v>0</v>
      </c>
      <c r="K2476">
        <v>0</v>
      </c>
      <c r="L2476">
        <v>0</v>
      </c>
      <c r="M2476" t="s">
        <v>139</v>
      </c>
    </row>
    <row r="2477" spans="1:13" x14ac:dyDescent="0.3">
      <c r="A2477" t="s">
        <v>91</v>
      </c>
      <c r="B2477">
        <v>3.4889000000000001</v>
      </c>
      <c r="C2477">
        <v>5.7159000000000004</v>
      </c>
      <c r="D2477">
        <v>4.9132999999999996</v>
      </c>
      <c r="E2477" t="s">
        <v>115</v>
      </c>
      <c r="F2477" t="s">
        <v>115</v>
      </c>
      <c r="G2477" t="s">
        <v>98</v>
      </c>
      <c r="H2477">
        <v>2020</v>
      </c>
      <c r="I2477">
        <v>2.59</v>
      </c>
      <c r="J2477">
        <v>14.804181</v>
      </c>
      <c r="K2477">
        <v>9.036251</v>
      </c>
      <c r="L2477">
        <v>5.7679299999999998</v>
      </c>
      <c r="M2477" t="s">
        <v>131</v>
      </c>
    </row>
    <row r="2478" spans="1:13" x14ac:dyDescent="0.3">
      <c r="A2478" t="s">
        <v>91</v>
      </c>
      <c r="B2478">
        <v>3.4889000000000001</v>
      </c>
      <c r="C2478">
        <v>5.7159000000000004</v>
      </c>
      <c r="D2478">
        <v>4.9132999999999996</v>
      </c>
      <c r="E2478" t="s">
        <v>115</v>
      </c>
      <c r="F2478" t="s">
        <v>115</v>
      </c>
      <c r="G2478" t="s">
        <v>100</v>
      </c>
      <c r="H2478">
        <v>2020</v>
      </c>
      <c r="I2478">
        <v>2.2799999999999998</v>
      </c>
      <c r="J2478">
        <v>13.032252</v>
      </c>
      <c r="K2478">
        <v>7.9546919999999997</v>
      </c>
      <c r="L2478">
        <v>5.0775600000000001</v>
      </c>
      <c r="M2478" t="s">
        <v>132</v>
      </c>
    </row>
    <row r="2479" spans="1:13" x14ac:dyDescent="0.3">
      <c r="A2479" t="s">
        <v>91</v>
      </c>
      <c r="B2479">
        <v>3.4889000000000001</v>
      </c>
      <c r="C2479">
        <v>5.7159000000000004</v>
      </c>
      <c r="D2479">
        <v>4.9132999999999996</v>
      </c>
      <c r="E2479" t="s">
        <v>115</v>
      </c>
      <c r="F2479" t="s">
        <v>115</v>
      </c>
      <c r="G2479" t="s">
        <v>101</v>
      </c>
      <c r="H2479">
        <v>2020</v>
      </c>
      <c r="I2479">
        <v>0.53</v>
      </c>
      <c r="J2479">
        <v>3.0294270000000005</v>
      </c>
      <c r="K2479">
        <v>1.8491170000000001</v>
      </c>
      <c r="L2479">
        <v>1.1803100000000004</v>
      </c>
      <c r="M2479" t="s">
        <v>133</v>
      </c>
    </row>
    <row r="2480" spans="1:13" x14ac:dyDescent="0.3">
      <c r="A2480" t="s">
        <v>91</v>
      </c>
      <c r="B2480">
        <v>3.4889000000000001</v>
      </c>
      <c r="C2480">
        <v>5.7159000000000004</v>
      </c>
      <c r="D2480">
        <v>4.9132999999999996</v>
      </c>
      <c r="E2480" t="s">
        <v>115</v>
      </c>
      <c r="F2480" t="s">
        <v>115</v>
      </c>
      <c r="G2480" t="s">
        <v>102</v>
      </c>
      <c r="H2480">
        <v>2020</v>
      </c>
      <c r="I2480">
        <v>6.29</v>
      </c>
      <c r="J2480">
        <v>35.953011000000004</v>
      </c>
      <c r="K2480">
        <v>21.945181000000002</v>
      </c>
      <c r="L2480">
        <v>14.007830000000002</v>
      </c>
      <c r="M2480" t="s">
        <v>134</v>
      </c>
    </row>
    <row r="2481" spans="1:13" x14ac:dyDescent="0.3">
      <c r="A2481" t="s">
        <v>91</v>
      </c>
      <c r="B2481">
        <v>3.4889000000000001</v>
      </c>
      <c r="C2481">
        <v>5.7159000000000004</v>
      </c>
      <c r="D2481">
        <v>4.9132999999999996</v>
      </c>
      <c r="E2481" t="s">
        <v>115</v>
      </c>
      <c r="F2481" t="s">
        <v>115</v>
      </c>
      <c r="G2481" t="s">
        <v>103</v>
      </c>
      <c r="H2481">
        <v>2020</v>
      </c>
      <c r="I2481">
        <v>8.1999999999999993</v>
      </c>
      <c r="J2481">
        <v>46.870379999999997</v>
      </c>
      <c r="K2481">
        <v>28.608979999999999</v>
      </c>
      <c r="L2481">
        <v>18.261399999999998</v>
      </c>
      <c r="M2481" t="s">
        <v>135</v>
      </c>
    </row>
    <row r="2482" spans="1:13" x14ac:dyDescent="0.3">
      <c r="A2482" t="s">
        <v>91</v>
      </c>
      <c r="B2482">
        <v>3.4889000000000001</v>
      </c>
      <c r="C2482">
        <v>5.7159000000000004</v>
      </c>
      <c r="D2482">
        <v>4.9132999999999996</v>
      </c>
      <c r="E2482" t="s">
        <v>115</v>
      </c>
      <c r="F2482" t="s">
        <v>115</v>
      </c>
      <c r="G2482" t="s">
        <v>104</v>
      </c>
      <c r="H2482">
        <v>2020</v>
      </c>
      <c r="I2482">
        <v>0</v>
      </c>
      <c r="J2482">
        <v>0</v>
      </c>
      <c r="K2482">
        <v>0</v>
      </c>
      <c r="L2482">
        <v>0</v>
      </c>
      <c r="M2482" t="s">
        <v>136</v>
      </c>
    </row>
    <row r="2483" spans="1:13" x14ac:dyDescent="0.3">
      <c r="A2483" t="s">
        <v>91</v>
      </c>
      <c r="B2483">
        <v>3.4889000000000001</v>
      </c>
      <c r="C2483">
        <v>5.7159000000000004</v>
      </c>
      <c r="D2483">
        <v>4.9132999999999996</v>
      </c>
      <c r="E2483" t="s">
        <v>115</v>
      </c>
      <c r="F2483" t="s">
        <v>115</v>
      </c>
      <c r="G2483" t="s">
        <v>105</v>
      </c>
      <c r="H2483">
        <v>2020</v>
      </c>
      <c r="I2483">
        <v>0</v>
      </c>
      <c r="J2483">
        <v>0</v>
      </c>
      <c r="K2483">
        <v>0</v>
      </c>
      <c r="L2483">
        <v>0</v>
      </c>
      <c r="M2483" t="s">
        <v>137</v>
      </c>
    </row>
    <row r="2484" spans="1:13" x14ac:dyDescent="0.3">
      <c r="A2484" t="s">
        <v>91</v>
      </c>
      <c r="B2484">
        <v>3.4889000000000001</v>
      </c>
      <c r="C2484">
        <v>5.7159000000000004</v>
      </c>
      <c r="D2484">
        <v>4.9132999999999996</v>
      </c>
      <c r="E2484" t="s">
        <v>115</v>
      </c>
      <c r="F2484" t="s">
        <v>115</v>
      </c>
      <c r="G2484" t="s">
        <v>106</v>
      </c>
      <c r="H2484">
        <v>2020</v>
      </c>
      <c r="I2484">
        <v>1.0900000000000001</v>
      </c>
      <c r="J2484">
        <v>6.2303310000000005</v>
      </c>
      <c r="K2484">
        <v>3.8029010000000003</v>
      </c>
      <c r="L2484">
        <v>2.4274300000000002</v>
      </c>
      <c r="M2484" t="s">
        <v>138</v>
      </c>
    </row>
    <row r="2485" spans="1:13" x14ac:dyDescent="0.3">
      <c r="A2485" t="s">
        <v>91</v>
      </c>
      <c r="B2485">
        <v>3.4889000000000001</v>
      </c>
      <c r="C2485">
        <v>5.7159000000000004</v>
      </c>
      <c r="D2485">
        <v>4.9132999999999996</v>
      </c>
      <c r="E2485" t="s">
        <v>115</v>
      </c>
      <c r="F2485" t="s">
        <v>115</v>
      </c>
      <c r="G2485" t="s">
        <v>107</v>
      </c>
      <c r="H2485">
        <v>2021</v>
      </c>
      <c r="I2485">
        <v>1.1499999999999999</v>
      </c>
      <c r="J2485">
        <v>6.5732850000000003</v>
      </c>
      <c r="K2485">
        <v>4.0122349999999996</v>
      </c>
      <c r="L2485">
        <v>2.5610500000000007</v>
      </c>
      <c r="M2485" t="s">
        <v>139</v>
      </c>
    </row>
    <row r="2486" spans="1:13" x14ac:dyDescent="0.3">
      <c r="A2486" t="s">
        <v>91</v>
      </c>
      <c r="B2486">
        <v>5.4512</v>
      </c>
      <c r="C2486">
        <v>10.5672</v>
      </c>
      <c r="D2486">
        <v>10.120699999999999</v>
      </c>
      <c r="E2486" t="s">
        <v>16</v>
      </c>
      <c r="F2486" t="s">
        <v>16</v>
      </c>
      <c r="G2486" t="s">
        <v>98</v>
      </c>
      <c r="H2486">
        <v>2020</v>
      </c>
      <c r="I2486">
        <v>0</v>
      </c>
      <c r="J2486">
        <v>0</v>
      </c>
      <c r="K2486">
        <v>0</v>
      </c>
      <c r="L2486">
        <v>0</v>
      </c>
      <c r="M2486" t="s">
        <v>131</v>
      </c>
    </row>
    <row r="2487" spans="1:13" x14ac:dyDescent="0.3">
      <c r="A2487" t="s">
        <v>91</v>
      </c>
      <c r="B2487">
        <v>5.4512</v>
      </c>
      <c r="C2487">
        <v>10.5672</v>
      </c>
      <c r="D2487">
        <v>10.120699999999999</v>
      </c>
      <c r="E2487" t="s">
        <v>16</v>
      </c>
      <c r="F2487" t="s">
        <v>16</v>
      </c>
      <c r="G2487" t="s">
        <v>100</v>
      </c>
      <c r="H2487">
        <v>2020</v>
      </c>
      <c r="I2487">
        <v>1.2</v>
      </c>
      <c r="J2487">
        <v>12.680639999999999</v>
      </c>
      <c r="K2487">
        <v>6.5414399999999997</v>
      </c>
      <c r="L2487">
        <v>6.1391999999999989</v>
      </c>
      <c r="M2487" t="s">
        <v>132</v>
      </c>
    </row>
    <row r="2488" spans="1:13" x14ac:dyDescent="0.3">
      <c r="A2488" t="s">
        <v>91</v>
      </c>
      <c r="B2488">
        <v>5.4512</v>
      </c>
      <c r="C2488">
        <v>10.5672</v>
      </c>
      <c r="D2488">
        <v>10.120699999999999</v>
      </c>
      <c r="E2488" t="s">
        <v>16</v>
      </c>
      <c r="F2488" t="s">
        <v>16</v>
      </c>
      <c r="G2488" t="s">
        <v>101</v>
      </c>
      <c r="H2488">
        <v>2020</v>
      </c>
      <c r="I2488">
        <v>7.31</v>
      </c>
      <c r="J2488">
        <v>77.246231999999992</v>
      </c>
      <c r="K2488">
        <v>39.848272000000001</v>
      </c>
      <c r="L2488">
        <v>37.397959999999991</v>
      </c>
      <c r="M2488" t="s">
        <v>133</v>
      </c>
    </row>
    <row r="2489" spans="1:13" x14ac:dyDescent="0.3">
      <c r="A2489" t="s">
        <v>91</v>
      </c>
      <c r="B2489">
        <v>5.4512</v>
      </c>
      <c r="C2489">
        <v>10.5672</v>
      </c>
      <c r="D2489">
        <v>10.120699999999999</v>
      </c>
      <c r="E2489" t="s">
        <v>16</v>
      </c>
      <c r="F2489" t="s">
        <v>16</v>
      </c>
      <c r="G2489" t="s">
        <v>102</v>
      </c>
      <c r="H2489">
        <v>2020</v>
      </c>
      <c r="I2489">
        <v>14.36</v>
      </c>
      <c r="J2489">
        <v>151.744992</v>
      </c>
      <c r="K2489">
        <v>78.279231999999993</v>
      </c>
      <c r="L2489">
        <v>73.465760000000003</v>
      </c>
      <c r="M2489" t="s">
        <v>134</v>
      </c>
    </row>
    <row r="2490" spans="1:13" x14ac:dyDescent="0.3">
      <c r="A2490" t="s">
        <v>91</v>
      </c>
      <c r="B2490">
        <v>5.4512</v>
      </c>
      <c r="C2490">
        <v>10.5672</v>
      </c>
      <c r="D2490">
        <v>10.120699999999999</v>
      </c>
      <c r="E2490" t="s">
        <v>16</v>
      </c>
      <c r="F2490" t="s">
        <v>16</v>
      </c>
      <c r="G2490" t="s">
        <v>103</v>
      </c>
      <c r="H2490">
        <v>2020</v>
      </c>
      <c r="I2490">
        <v>0</v>
      </c>
      <c r="J2490">
        <v>0</v>
      </c>
      <c r="K2490">
        <v>0</v>
      </c>
      <c r="L2490">
        <v>0</v>
      </c>
      <c r="M2490" t="s">
        <v>135</v>
      </c>
    </row>
    <row r="2491" spans="1:13" x14ac:dyDescent="0.3">
      <c r="A2491" t="s">
        <v>91</v>
      </c>
      <c r="B2491">
        <v>5.4512</v>
      </c>
      <c r="C2491">
        <v>10.5672</v>
      </c>
      <c r="D2491">
        <v>10.120699999999999</v>
      </c>
      <c r="E2491" t="s">
        <v>16</v>
      </c>
      <c r="F2491" t="s">
        <v>16</v>
      </c>
      <c r="G2491" t="s">
        <v>104</v>
      </c>
      <c r="H2491">
        <v>2020</v>
      </c>
      <c r="I2491">
        <v>0.05</v>
      </c>
      <c r="J2491">
        <v>0.52836000000000005</v>
      </c>
      <c r="K2491">
        <v>0.27256000000000002</v>
      </c>
      <c r="L2491">
        <v>0.25580000000000003</v>
      </c>
      <c r="M2491" t="s">
        <v>136</v>
      </c>
    </row>
    <row r="2492" spans="1:13" x14ac:dyDescent="0.3">
      <c r="A2492" t="s">
        <v>91</v>
      </c>
      <c r="B2492">
        <v>5.4512</v>
      </c>
      <c r="C2492">
        <v>10.5672</v>
      </c>
      <c r="D2492">
        <v>10.120699999999999</v>
      </c>
      <c r="E2492" t="s">
        <v>16</v>
      </c>
      <c r="F2492" t="s">
        <v>16</v>
      </c>
      <c r="G2492" t="s">
        <v>105</v>
      </c>
      <c r="H2492">
        <v>2020</v>
      </c>
      <c r="I2492">
        <v>2.75</v>
      </c>
      <c r="J2492">
        <v>29.059799999999999</v>
      </c>
      <c r="K2492">
        <v>14.9908</v>
      </c>
      <c r="L2492">
        <v>14.068999999999999</v>
      </c>
      <c r="M2492" t="s">
        <v>137</v>
      </c>
    </row>
    <row r="2493" spans="1:13" x14ac:dyDescent="0.3">
      <c r="A2493" t="s">
        <v>91</v>
      </c>
      <c r="B2493">
        <v>5.4512</v>
      </c>
      <c r="C2493">
        <v>10.5672</v>
      </c>
      <c r="D2493">
        <v>10.120699999999999</v>
      </c>
      <c r="E2493" t="s">
        <v>16</v>
      </c>
      <c r="F2493" t="s">
        <v>16</v>
      </c>
      <c r="G2493" t="s">
        <v>106</v>
      </c>
      <c r="H2493">
        <v>2020</v>
      </c>
      <c r="I2493">
        <v>0</v>
      </c>
      <c r="J2493">
        <v>0</v>
      </c>
      <c r="K2493">
        <v>0</v>
      </c>
      <c r="L2493">
        <v>0</v>
      </c>
      <c r="M2493" t="s">
        <v>138</v>
      </c>
    </row>
    <row r="2494" spans="1:13" x14ac:dyDescent="0.3">
      <c r="A2494" t="s">
        <v>91</v>
      </c>
      <c r="B2494">
        <v>5.4512</v>
      </c>
      <c r="C2494">
        <v>10.5672</v>
      </c>
      <c r="D2494">
        <v>10.120699999999999</v>
      </c>
      <c r="E2494" t="s">
        <v>16</v>
      </c>
      <c r="F2494" t="s">
        <v>16</v>
      </c>
      <c r="G2494" t="s">
        <v>107</v>
      </c>
      <c r="H2494">
        <v>2021</v>
      </c>
      <c r="I2494">
        <v>9.2899999999999991</v>
      </c>
      <c r="J2494">
        <v>98.169287999999995</v>
      </c>
      <c r="K2494">
        <v>50.641647999999996</v>
      </c>
      <c r="L2494">
        <v>47.527639999999998</v>
      </c>
      <c r="M2494" t="s">
        <v>139</v>
      </c>
    </row>
    <row r="2495" spans="1:13" x14ac:dyDescent="0.3">
      <c r="A2495" t="s">
        <v>91</v>
      </c>
      <c r="B2495">
        <v>5.9446000000000003</v>
      </c>
      <c r="C2495">
        <v>8.8696000000000002</v>
      </c>
      <c r="D2495">
        <v>10.6592</v>
      </c>
      <c r="E2495" t="s">
        <v>112</v>
      </c>
      <c r="F2495" t="s">
        <v>112</v>
      </c>
      <c r="G2495" t="s">
        <v>98</v>
      </c>
      <c r="H2495">
        <v>2020</v>
      </c>
      <c r="I2495">
        <v>0</v>
      </c>
      <c r="J2495">
        <v>0</v>
      </c>
      <c r="K2495">
        <v>0</v>
      </c>
      <c r="L2495">
        <v>0</v>
      </c>
      <c r="M2495" t="s">
        <v>131</v>
      </c>
    </row>
    <row r="2496" spans="1:13" x14ac:dyDescent="0.3">
      <c r="A2496" t="s">
        <v>91</v>
      </c>
      <c r="B2496">
        <v>5.9446000000000003</v>
      </c>
      <c r="C2496">
        <v>8.8696000000000002</v>
      </c>
      <c r="D2496">
        <v>10.6592</v>
      </c>
      <c r="E2496" t="s">
        <v>112</v>
      </c>
      <c r="F2496" t="s">
        <v>112</v>
      </c>
      <c r="G2496" t="s">
        <v>100</v>
      </c>
      <c r="H2496">
        <v>2020</v>
      </c>
      <c r="I2496">
        <v>0</v>
      </c>
      <c r="J2496">
        <v>0</v>
      </c>
      <c r="K2496">
        <v>0</v>
      </c>
      <c r="L2496">
        <v>0</v>
      </c>
      <c r="M2496" t="s">
        <v>132</v>
      </c>
    </row>
    <row r="2497" spans="1:13" x14ac:dyDescent="0.3">
      <c r="A2497" t="s">
        <v>91</v>
      </c>
      <c r="B2497">
        <v>5.9446000000000003</v>
      </c>
      <c r="C2497">
        <v>8.8696000000000002</v>
      </c>
      <c r="D2497">
        <v>10.6592</v>
      </c>
      <c r="E2497" t="s">
        <v>112</v>
      </c>
      <c r="F2497" t="s">
        <v>112</v>
      </c>
      <c r="G2497" t="s">
        <v>101</v>
      </c>
      <c r="H2497">
        <v>2020</v>
      </c>
      <c r="I2497">
        <v>0</v>
      </c>
      <c r="J2497">
        <v>0</v>
      </c>
      <c r="K2497">
        <v>0</v>
      </c>
      <c r="L2497">
        <v>0</v>
      </c>
      <c r="M2497" t="s">
        <v>133</v>
      </c>
    </row>
    <row r="2498" spans="1:13" x14ac:dyDescent="0.3">
      <c r="A2498" t="s">
        <v>91</v>
      </c>
      <c r="B2498">
        <v>5.9446000000000003</v>
      </c>
      <c r="C2498">
        <v>8.8696000000000002</v>
      </c>
      <c r="D2498">
        <v>10.6592</v>
      </c>
      <c r="E2498" t="s">
        <v>112</v>
      </c>
      <c r="F2498" t="s">
        <v>112</v>
      </c>
      <c r="G2498" t="s">
        <v>102</v>
      </c>
      <c r="H2498">
        <v>2020</v>
      </c>
      <c r="I2498">
        <v>0.74</v>
      </c>
      <c r="J2498">
        <v>6.563504</v>
      </c>
      <c r="K2498">
        <v>4.3990040000000006</v>
      </c>
      <c r="L2498">
        <v>2.1644999999999994</v>
      </c>
      <c r="M2498" t="s">
        <v>134</v>
      </c>
    </row>
    <row r="2499" spans="1:13" x14ac:dyDescent="0.3">
      <c r="A2499" t="s">
        <v>91</v>
      </c>
      <c r="B2499">
        <v>5.9446000000000003</v>
      </c>
      <c r="C2499">
        <v>8.8696000000000002</v>
      </c>
      <c r="D2499">
        <v>10.6592</v>
      </c>
      <c r="E2499" t="s">
        <v>112</v>
      </c>
      <c r="F2499" t="s">
        <v>112</v>
      </c>
      <c r="G2499" t="s">
        <v>103</v>
      </c>
      <c r="H2499">
        <v>2020</v>
      </c>
      <c r="I2499">
        <v>1.34</v>
      </c>
      <c r="J2499">
        <v>11.885264000000001</v>
      </c>
      <c r="K2499">
        <v>7.965764000000001</v>
      </c>
      <c r="L2499">
        <v>3.9195000000000002</v>
      </c>
      <c r="M2499" t="s">
        <v>135</v>
      </c>
    </row>
    <row r="2500" spans="1:13" x14ac:dyDescent="0.3">
      <c r="A2500" t="s">
        <v>91</v>
      </c>
      <c r="B2500">
        <v>5.9446000000000003</v>
      </c>
      <c r="C2500">
        <v>8.8696000000000002</v>
      </c>
      <c r="D2500">
        <v>10.6592</v>
      </c>
      <c r="E2500" t="s">
        <v>112</v>
      </c>
      <c r="F2500" t="s">
        <v>112</v>
      </c>
      <c r="G2500" t="s">
        <v>104</v>
      </c>
      <c r="H2500">
        <v>2020</v>
      </c>
      <c r="I2500">
        <v>0</v>
      </c>
      <c r="J2500">
        <v>0</v>
      </c>
      <c r="K2500">
        <v>0</v>
      </c>
      <c r="L2500">
        <v>0</v>
      </c>
      <c r="M2500" t="s">
        <v>136</v>
      </c>
    </row>
    <row r="2501" spans="1:13" x14ac:dyDescent="0.3">
      <c r="A2501" t="s">
        <v>91</v>
      </c>
      <c r="B2501">
        <v>5.9446000000000003</v>
      </c>
      <c r="C2501">
        <v>8.8696000000000002</v>
      </c>
      <c r="D2501">
        <v>10.6592</v>
      </c>
      <c r="E2501" t="s">
        <v>112</v>
      </c>
      <c r="F2501" t="s">
        <v>112</v>
      </c>
      <c r="G2501" t="s">
        <v>105</v>
      </c>
      <c r="H2501">
        <v>2020</v>
      </c>
      <c r="I2501">
        <v>0</v>
      </c>
      <c r="J2501">
        <v>0</v>
      </c>
      <c r="K2501">
        <v>0</v>
      </c>
      <c r="L2501">
        <v>0</v>
      </c>
      <c r="M2501" t="s">
        <v>137</v>
      </c>
    </row>
    <row r="2502" spans="1:13" x14ac:dyDescent="0.3">
      <c r="A2502" t="s">
        <v>91</v>
      </c>
      <c r="B2502">
        <v>5.9446000000000003</v>
      </c>
      <c r="C2502">
        <v>8.8696000000000002</v>
      </c>
      <c r="D2502">
        <v>10.6592</v>
      </c>
      <c r="E2502" t="s">
        <v>112</v>
      </c>
      <c r="F2502" t="s">
        <v>112</v>
      </c>
      <c r="G2502" t="s">
        <v>106</v>
      </c>
      <c r="H2502">
        <v>2020</v>
      </c>
      <c r="I2502">
        <v>0</v>
      </c>
      <c r="J2502">
        <v>0</v>
      </c>
      <c r="K2502">
        <v>0</v>
      </c>
      <c r="L2502">
        <v>0</v>
      </c>
      <c r="M2502" t="s">
        <v>138</v>
      </c>
    </row>
    <row r="2503" spans="1:13" x14ac:dyDescent="0.3">
      <c r="A2503" t="s">
        <v>91</v>
      </c>
      <c r="B2503">
        <v>5.9446000000000003</v>
      </c>
      <c r="C2503">
        <v>8.8696000000000002</v>
      </c>
      <c r="D2503">
        <v>10.6592</v>
      </c>
      <c r="E2503" t="s">
        <v>112</v>
      </c>
      <c r="F2503" t="s">
        <v>112</v>
      </c>
      <c r="G2503" t="s">
        <v>107</v>
      </c>
      <c r="H2503">
        <v>2021</v>
      </c>
      <c r="I2503">
        <v>0</v>
      </c>
      <c r="J2503">
        <v>0</v>
      </c>
      <c r="K2503">
        <v>0</v>
      </c>
      <c r="L2503">
        <v>0</v>
      </c>
      <c r="M2503" t="s">
        <v>139</v>
      </c>
    </row>
    <row r="2504" spans="1:13" x14ac:dyDescent="0.3">
      <c r="A2504" t="s">
        <v>91</v>
      </c>
      <c r="B2504">
        <v>4.1028000000000002</v>
      </c>
      <c r="C2504">
        <v>6.9481000000000002</v>
      </c>
      <c r="D2504">
        <v>7.3205</v>
      </c>
      <c r="E2504" t="s">
        <v>116</v>
      </c>
      <c r="F2504" t="s">
        <v>116</v>
      </c>
      <c r="G2504" t="s">
        <v>98</v>
      </c>
      <c r="H2504">
        <v>2020</v>
      </c>
      <c r="I2504">
        <v>0</v>
      </c>
      <c r="J2504">
        <v>0</v>
      </c>
      <c r="K2504">
        <v>0</v>
      </c>
      <c r="L2504">
        <v>0</v>
      </c>
      <c r="M2504" t="s">
        <v>131</v>
      </c>
    </row>
    <row r="2505" spans="1:13" x14ac:dyDescent="0.3">
      <c r="A2505" t="s">
        <v>91</v>
      </c>
      <c r="B2505">
        <v>4.1028000000000002</v>
      </c>
      <c r="C2505">
        <v>6.9481000000000002</v>
      </c>
      <c r="D2505">
        <v>7.3205</v>
      </c>
      <c r="E2505" t="s">
        <v>116</v>
      </c>
      <c r="F2505" t="s">
        <v>116</v>
      </c>
      <c r="G2505" t="s">
        <v>100</v>
      </c>
      <c r="H2505">
        <v>2020</v>
      </c>
      <c r="I2505">
        <v>4.5199999999999996</v>
      </c>
      <c r="J2505">
        <v>31.405411999999998</v>
      </c>
      <c r="K2505">
        <v>18.544656</v>
      </c>
      <c r="L2505">
        <v>12.860755999999999</v>
      </c>
      <c r="M2505" t="s">
        <v>132</v>
      </c>
    </row>
    <row r="2506" spans="1:13" x14ac:dyDescent="0.3">
      <c r="A2506" t="s">
        <v>91</v>
      </c>
      <c r="B2506">
        <v>4.1028000000000002</v>
      </c>
      <c r="C2506">
        <v>6.9481000000000002</v>
      </c>
      <c r="D2506">
        <v>7.3205</v>
      </c>
      <c r="E2506" t="s">
        <v>116</v>
      </c>
      <c r="F2506" t="s">
        <v>116</v>
      </c>
      <c r="G2506" t="s">
        <v>101</v>
      </c>
      <c r="H2506">
        <v>2020</v>
      </c>
      <c r="I2506">
        <v>0.38</v>
      </c>
      <c r="J2506">
        <v>2.6402779999999999</v>
      </c>
      <c r="K2506">
        <v>1.559064</v>
      </c>
      <c r="L2506">
        <v>1.0812139999999999</v>
      </c>
      <c r="M2506" t="s">
        <v>133</v>
      </c>
    </row>
    <row r="2507" spans="1:13" x14ac:dyDescent="0.3">
      <c r="A2507" t="s">
        <v>91</v>
      </c>
      <c r="B2507">
        <v>4.1028000000000002</v>
      </c>
      <c r="C2507">
        <v>6.9481000000000002</v>
      </c>
      <c r="D2507">
        <v>7.3205</v>
      </c>
      <c r="E2507" t="s">
        <v>116</v>
      </c>
      <c r="F2507" t="s">
        <v>116</v>
      </c>
      <c r="G2507" t="s">
        <v>102</v>
      </c>
      <c r="H2507">
        <v>2020</v>
      </c>
      <c r="I2507">
        <v>0</v>
      </c>
      <c r="J2507">
        <v>0</v>
      </c>
      <c r="K2507">
        <v>0</v>
      </c>
      <c r="L2507">
        <v>0</v>
      </c>
      <c r="M2507" t="s">
        <v>134</v>
      </c>
    </row>
    <row r="2508" spans="1:13" x14ac:dyDescent="0.3">
      <c r="A2508" t="s">
        <v>91</v>
      </c>
      <c r="B2508">
        <v>4.1028000000000002</v>
      </c>
      <c r="C2508">
        <v>6.9481000000000002</v>
      </c>
      <c r="D2508">
        <v>7.3205</v>
      </c>
      <c r="E2508" t="s">
        <v>116</v>
      </c>
      <c r="F2508" t="s">
        <v>116</v>
      </c>
      <c r="G2508" t="s">
        <v>103</v>
      </c>
      <c r="H2508">
        <v>2020</v>
      </c>
      <c r="I2508">
        <v>4.9800000000000004</v>
      </c>
      <c r="J2508">
        <v>34.601538000000005</v>
      </c>
      <c r="K2508">
        <v>20.431944000000001</v>
      </c>
      <c r="L2508">
        <v>14.169594000000004</v>
      </c>
      <c r="M2508" t="s">
        <v>135</v>
      </c>
    </row>
    <row r="2509" spans="1:13" x14ac:dyDescent="0.3">
      <c r="A2509" t="s">
        <v>91</v>
      </c>
      <c r="B2509">
        <v>4.1028000000000002</v>
      </c>
      <c r="C2509">
        <v>6.9481000000000002</v>
      </c>
      <c r="D2509">
        <v>7.3205</v>
      </c>
      <c r="E2509" t="s">
        <v>116</v>
      </c>
      <c r="F2509" t="s">
        <v>116</v>
      </c>
      <c r="G2509" t="s">
        <v>104</v>
      </c>
      <c r="H2509">
        <v>2020</v>
      </c>
      <c r="I2509">
        <v>10.82</v>
      </c>
      <c r="J2509">
        <v>75.178442000000004</v>
      </c>
      <c r="K2509">
        <v>44.392296000000002</v>
      </c>
      <c r="L2509">
        <v>30.786146000000002</v>
      </c>
      <c r="M2509" t="s">
        <v>136</v>
      </c>
    </row>
    <row r="2510" spans="1:13" x14ac:dyDescent="0.3">
      <c r="A2510" t="s">
        <v>91</v>
      </c>
      <c r="B2510">
        <v>4.1028000000000002</v>
      </c>
      <c r="C2510">
        <v>6.9481000000000002</v>
      </c>
      <c r="D2510">
        <v>7.3205</v>
      </c>
      <c r="E2510" t="s">
        <v>116</v>
      </c>
      <c r="F2510" t="s">
        <v>116</v>
      </c>
      <c r="G2510" t="s">
        <v>105</v>
      </c>
      <c r="H2510">
        <v>2020</v>
      </c>
      <c r="I2510">
        <v>6.55</v>
      </c>
      <c r="J2510">
        <v>45.510055000000001</v>
      </c>
      <c r="K2510">
        <v>26.873340000000002</v>
      </c>
      <c r="L2510">
        <v>18.636714999999999</v>
      </c>
      <c r="M2510" t="s">
        <v>137</v>
      </c>
    </row>
    <row r="2511" spans="1:13" x14ac:dyDescent="0.3">
      <c r="A2511" t="s">
        <v>91</v>
      </c>
      <c r="B2511">
        <v>4.1028000000000002</v>
      </c>
      <c r="C2511">
        <v>6.9481000000000002</v>
      </c>
      <c r="D2511">
        <v>7.3205</v>
      </c>
      <c r="E2511" t="s">
        <v>116</v>
      </c>
      <c r="F2511" t="s">
        <v>116</v>
      </c>
      <c r="G2511" t="s">
        <v>106</v>
      </c>
      <c r="H2511">
        <v>2020</v>
      </c>
      <c r="I2511">
        <v>3.74</v>
      </c>
      <c r="J2511">
        <v>25.985894000000002</v>
      </c>
      <c r="K2511">
        <v>15.344472000000001</v>
      </c>
      <c r="L2511">
        <v>10.641422</v>
      </c>
      <c r="M2511" t="s">
        <v>138</v>
      </c>
    </row>
    <row r="2512" spans="1:13" x14ac:dyDescent="0.3">
      <c r="A2512" t="s">
        <v>91</v>
      </c>
      <c r="B2512">
        <v>4.1028000000000002</v>
      </c>
      <c r="C2512">
        <v>6.9481000000000002</v>
      </c>
      <c r="D2512">
        <v>7.3205</v>
      </c>
      <c r="E2512" t="s">
        <v>116</v>
      </c>
      <c r="F2512" t="s">
        <v>116</v>
      </c>
      <c r="G2512" t="s">
        <v>107</v>
      </c>
      <c r="H2512">
        <v>2021</v>
      </c>
      <c r="I2512">
        <v>1.53</v>
      </c>
      <c r="J2512">
        <v>10.630593000000001</v>
      </c>
      <c r="K2512">
        <v>6.2772840000000008</v>
      </c>
      <c r="L2512">
        <v>4.3533090000000003</v>
      </c>
      <c r="M2512" t="s">
        <v>139</v>
      </c>
    </row>
    <row r="2513" spans="1:13" x14ac:dyDescent="0.3">
      <c r="A2513" t="s">
        <v>91</v>
      </c>
      <c r="B2513">
        <v>9.4710999999999999</v>
      </c>
      <c r="C2513">
        <v>12.2689</v>
      </c>
      <c r="D2513">
        <v>14.9633</v>
      </c>
      <c r="E2513" t="s">
        <v>15</v>
      </c>
      <c r="F2513" t="s">
        <v>15</v>
      </c>
      <c r="G2513" t="s">
        <v>98</v>
      </c>
      <c r="H2513">
        <v>2020</v>
      </c>
      <c r="I2513">
        <v>1.56</v>
      </c>
      <c r="J2513">
        <v>19.139483999999999</v>
      </c>
      <c r="K2513">
        <v>14.774916000000001</v>
      </c>
      <c r="L2513">
        <v>4.3645679999999984</v>
      </c>
      <c r="M2513" t="s">
        <v>131</v>
      </c>
    </row>
    <row r="2514" spans="1:13" x14ac:dyDescent="0.3">
      <c r="A2514" t="s">
        <v>91</v>
      </c>
      <c r="B2514">
        <v>9.4710999999999999</v>
      </c>
      <c r="C2514">
        <v>12.2689</v>
      </c>
      <c r="D2514">
        <v>14.9633</v>
      </c>
      <c r="E2514" t="s">
        <v>15</v>
      </c>
      <c r="F2514" t="s">
        <v>15</v>
      </c>
      <c r="G2514" t="s">
        <v>100</v>
      </c>
      <c r="H2514">
        <v>2020</v>
      </c>
      <c r="I2514">
        <v>2.34</v>
      </c>
      <c r="J2514">
        <v>28.709225999999997</v>
      </c>
      <c r="K2514">
        <v>22.162374</v>
      </c>
      <c r="L2514">
        <v>6.5468519999999977</v>
      </c>
      <c r="M2514" t="s">
        <v>132</v>
      </c>
    </row>
    <row r="2515" spans="1:13" x14ac:dyDescent="0.3">
      <c r="A2515" t="s">
        <v>91</v>
      </c>
      <c r="B2515">
        <v>9.4710999999999999</v>
      </c>
      <c r="C2515">
        <v>12.2689</v>
      </c>
      <c r="D2515">
        <v>14.9633</v>
      </c>
      <c r="E2515" t="s">
        <v>15</v>
      </c>
      <c r="F2515" t="s">
        <v>15</v>
      </c>
      <c r="G2515" t="s">
        <v>101</v>
      </c>
      <c r="H2515">
        <v>2020</v>
      </c>
      <c r="I2515">
        <v>1.37</v>
      </c>
      <c r="J2515">
        <v>16.808393000000002</v>
      </c>
      <c r="K2515">
        <v>12.975407000000001</v>
      </c>
      <c r="L2515">
        <v>3.8329860000000018</v>
      </c>
      <c r="M2515" t="s">
        <v>133</v>
      </c>
    </row>
    <row r="2516" spans="1:13" x14ac:dyDescent="0.3">
      <c r="A2516" t="s">
        <v>91</v>
      </c>
      <c r="B2516">
        <v>9.4710999999999999</v>
      </c>
      <c r="C2516">
        <v>12.2689</v>
      </c>
      <c r="D2516">
        <v>14.9633</v>
      </c>
      <c r="E2516" t="s">
        <v>15</v>
      </c>
      <c r="F2516" t="s">
        <v>15</v>
      </c>
      <c r="G2516" t="s">
        <v>102</v>
      </c>
      <c r="H2516">
        <v>2020</v>
      </c>
      <c r="I2516">
        <v>0</v>
      </c>
      <c r="J2516">
        <v>0</v>
      </c>
      <c r="K2516">
        <v>0</v>
      </c>
      <c r="L2516">
        <v>0</v>
      </c>
      <c r="M2516" t="s">
        <v>134</v>
      </c>
    </row>
    <row r="2517" spans="1:13" x14ac:dyDescent="0.3">
      <c r="A2517" t="s">
        <v>91</v>
      </c>
      <c r="B2517">
        <v>9.4710999999999999</v>
      </c>
      <c r="C2517">
        <v>12.2689</v>
      </c>
      <c r="D2517">
        <v>14.9633</v>
      </c>
      <c r="E2517" t="s">
        <v>15</v>
      </c>
      <c r="F2517" t="s">
        <v>15</v>
      </c>
      <c r="G2517" t="s">
        <v>103</v>
      </c>
      <c r="H2517">
        <v>2020</v>
      </c>
      <c r="I2517">
        <v>1.02</v>
      </c>
      <c r="J2517">
        <v>12.514278000000001</v>
      </c>
      <c r="K2517">
        <v>9.6605220000000003</v>
      </c>
      <c r="L2517">
        <v>2.8537560000000006</v>
      </c>
      <c r="M2517" t="s">
        <v>135</v>
      </c>
    </row>
    <row r="2518" spans="1:13" x14ac:dyDescent="0.3">
      <c r="A2518" t="s">
        <v>91</v>
      </c>
      <c r="B2518">
        <v>9.4710999999999999</v>
      </c>
      <c r="C2518">
        <v>12.2689</v>
      </c>
      <c r="D2518">
        <v>14.9633</v>
      </c>
      <c r="E2518" t="s">
        <v>15</v>
      </c>
      <c r="F2518" t="s">
        <v>15</v>
      </c>
      <c r="G2518" t="s">
        <v>104</v>
      </c>
      <c r="H2518">
        <v>2020</v>
      </c>
      <c r="I2518">
        <v>0.14000000000000001</v>
      </c>
      <c r="J2518">
        <v>1.7176460000000002</v>
      </c>
      <c r="K2518">
        <v>1.3259540000000001</v>
      </c>
      <c r="L2518">
        <v>0.39169200000000015</v>
      </c>
      <c r="M2518" t="s">
        <v>136</v>
      </c>
    </row>
    <row r="2519" spans="1:13" x14ac:dyDescent="0.3">
      <c r="A2519" t="s">
        <v>91</v>
      </c>
      <c r="B2519">
        <v>9.4710999999999999</v>
      </c>
      <c r="C2519">
        <v>12.2689</v>
      </c>
      <c r="D2519">
        <v>14.9633</v>
      </c>
      <c r="E2519" t="s">
        <v>15</v>
      </c>
      <c r="F2519" t="s">
        <v>15</v>
      </c>
      <c r="G2519" t="s">
        <v>105</v>
      </c>
      <c r="H2519">
        <v>2020</v>
      </c>
      <c r="I2519">
        <v>0.62</v>
      </c>
      <c r="J2519">
        <v>7.6067179999999999</v>
      </c>
      <c r="K2519">
        <v>5.8720819999999998</v>
      </c>
      <c r="L2519">
        <v>1.7346360000000001</v>
      </c>
      <c r="M2519" t="s">
        <v>137</v>
      </c>
    </row>
    <row r="2520" spans="1:13" x14ac:dyDescent="0.3">
      <c r="A2520" t="s">
        <v>91</v>
      </c>
      <c r="B2520">
        <v>9.4710999999999999</v>
      </c>
      <c r="C2520">
        <v>12.2689</v>
      </c>
      <c r="D2520">
        <v>14.9633</v>
      </c>
      <c r="E2520" t="s">
        <v>15</v>
      </c>
      <c r="F2520" t="s">
        <v>15</v>
      </c>
      <c r="G2520" t="s">
        <v>106</v>
      </c>
      <c r="H2520">
        <v>2020</v>
      </c>
      <c r="I2520">
        <v>0.14000000000000001</v>
      </c>
      <c r="J2520">
        <v>1.7176460000000002</v>
      </c>
      <c r="K2520">
        <v>1.3259540000000001</v>
      </c>
      <c r="L2520">
        <v>0.39169200000000015</v>
      </c>
      <c r="M2520" t="s">
        <v>138</v>
      </c>
    </row>
    <row r="2521" spans="1:13" x14ac:dyDescent="0.3">
      <c r="A2521" t="s">
        <v>91</v>
      </c>
      <c r="B2521">
        <v>9.4710999999999999</v>
      </c>
      <c r="C2521">
        <v>12.2689</v>
      </c>
      <c r="D2521">
        <v>14.9633</v>
      </c>
      <c r="E2521" t="s">
        <v>15</v>
      </c>
      <c r="F2521" t="s">
        <v>15</v>
      </c>
      <c r="G2521" t="s">
        <v>107</v>
      </c>
      <c r="H2521">
        <v>2021</v>
      </c>
      <c r="I2521">
        <v>0.83</v>
      </c>
      <c r="J2521">
        <v>10.183187</v>
      </c>
      <c r="K2521">
        <v>7.8610129999999998</v>
      </c>
      <c r="L2521">
        <v>2.3221740000000004</v>
      </c>
      <c r="M2521" t="s">
        <v>139</v>
      </c>
    </row>
    <row r="2522" spans="1:13" x14ac:dyDescent="0.3">
      <c r="A2522" t="s">
        <v>92</v>
      </c>
      <c r="B2522">
        <v>0.19520000000000001</v>
      </c>
      <c r="C2522">
        <v>0.47260000000000002</v>
      </c>
      <c r="D2522">
        <v>0.41880000000000001</v>
      </c>
      <c r="E2522" t="s">
        <v>115</v>
      </c>
      <c r="F2522" t="s">
        <v>115</v>
      </c>
      <c r="G2522" t="s">
        <v>98</v>
      </c>
      <c r="H2522">
        <v>2020</v>
      </c>
      <c r="I2522">
        <v>1.47</v>
      </c>
      <c r="J2522">
        <v>0.69472200000000006</v>
      </c>
      <c r="K2522">
        <v>0.28694400000000003</v>
      </c>
      <c r="L2522">
        <v>0.40777800000000003</v>
      </c>
      <c r="M2522" t="s">
        <v>131</v>
      </c>
    </row>
    <row r="2523" spans="1:13" x14ac:dyDescent="0.3">
      <c r="A2523" t="s">
        <v>92</v>
      </c>
      <c r="B2523">
        <v>0.19520000000000001</v>
      </c>
      <c r="C2523">
        <v>0.47260000000000002</v>
      </c>
      <c r="D2523">
        <v>0.41880000000000001</v>
      </c>
      <c r="E2523" t="s">
        <v>115</v>
      </c>
      <c r="F2523" t="s">
        <v>115</v>
      </c>
      <c r="G2523" t="s">
        <v>100</v>
      </c>
      <c r="H2523">
        <v>2020</v>
      </c>
      <c r="I2523">
        <v>0.9</v>
      </c>
      <c r="J2523">
        <v>0.42534000000000005</v>
      </c>
      <c r="K2523">
        <v>0.17568</v>
      </c>
      <c r="L2523">
        <v>0.24966000000000005</v>
      </c>
      <c r="M2523" t="s">
        <v>132</v>
      </c>
    </row>
    <row r="2524" spans="1:13" x14ac:dyDescent="0.3">
      <c r="A2524" t="s">
        <v>92</v>
      </c>
      <c r="B2524">
        <v>0.19520000000000001</v>
      </c>
      <c r="C2524">
        <v>0.47260000000000002</v>
      </c>
      <c r="D2524">
        <v>0.41880000000000001</v>
      </c>
      <c r="E2524" t="s">
        <v>115</v>
      </c>
      <c r="F2524" t="s">
        <v>115</v>
      </c>
      <c r="G2524" t="s">
        <v>101</v>
      </c>
      <c r="H2524">
        <v>2020</v>
      </c>
      <c r="I2524">
        <v>1.24</v>
      </c>
      <c r="J2524">
        <v>0.58602399999999999</v>
      </c>
      <c r="K2524">
        <v>0.24204800000000001</v>
      </c>
      <c r="L2524">
        <v>0.34397599999999995</v>
      </c>
      <c r="M2524" t="s">
        <v>133</v>
      </c>
    </row>
    <row r="2525" spans="1:13" x14ac:dyDescent="0.3">
      <c r="A2525" t="s">
        <v>92</v>
      </c>
      <c r="B2525">
        <v>0.19520000000000001</v>
      </c>
      <c r="C2525">
        <v>0.47260000000000002</v>
      </c>
      <c r="D2525">
        <v>0.41880000000000001</v>
      </c>
      <c r="E2525" t="s">
        <v>115</v>
      </c>
      <c r="F2525" t="s">
        <v>115</v>
      </c>
      <c r="G2525" t="s">
        <v>102</v>
      </c>
      <c r="H2525">
        <v>2020</v>
      </c>
      <c r="I2525">
        <v>0</v>
      </c>
      <c r="J2525">
        <v>0</v>
      </c>
      <c r="K2525">
        <v>0</v>
      </c>
      <c r="L2525">
        <v>0</v>
      </c>
      <c r="M2525" t="s">
        <v>134</v>
      </c>
    </row>
    <row r="2526" spans="1:13" x14ac:dyDescent="0.3">
      <c r="A2526" t="s">
        <v>92</v>
      </c>
      <c r="B2526">
        <v>0.19520000000000001</v>
      </c>
      <c r="C2526">
        <v>0.47260000000000002</v>
      </c>
      <c r="D2526">
        <v>0.41880000000000001</v>
      </c>
      <c r="E2526" t="s">
        <v>115</v>
      </c>
      <c r="F2526" t="s">
        <v>115</v>
      </c>
      <c r="G2526" t="s">
        <v>103</v>
      </c>
      <c r="H2526">
        <v>2020</v>
      </c>
      <c r="I2526">
        <v>0.42</v>
      </c>
      <c r="J2526">
        <v>0.198492</v>
      </c>
      <c r="K2526">
        <v>8.1984000000000001E-2</v>
      </c>
      <c r="L2526">
        <v>0.116508</v>
      </c>
      <c r="M2526" t="s">
        <v>135</v>
      </c>
    </row>
    <row r="2527" spans="1:13" x14ac:dyDescent="0.3">
      <c r="A2527" t="s">
        <v>92</v>
      </c>
      <c r="B2527">
        <v>0.19520000000000001</v>
      </c>
      <c r="C2527">
        <v>0.47260000000000002</v>
      </c>
      <c r="D2527">
        <v>0.41880000000000001</v>
      </c>
      <c r="E2527" t="s">
        <v>115</v>
      </c>
      <c r="F2527" t="s">
        <v>115</v>
      </c>
      <c r="G2527" t="s">
        <v>104</v>
      </c>
      <c r="H2527">
        <v>2020</v>
      </c>
      <c r="I2527">
        <v>1.33</v>
      </c>
      <c r="J2527">
        <v>0.62855800000000006</v>
      </c>
      <c r="K2527">
        <v>0.25961600000000001</v>
      </c>
      <c r="L2527">
        <v>0.36894200000000005</v>
      </c>
      <c r="M2527" t="s">
        <v>136</v>
      </c>
    </row>
    <row r="2528" spans="1:13" x14ac:dyDescent="0.3">
      <c r="A2528" t="s">
        <v>92</v>
      </c>
      <c r="B2528">
        <v>0.19520000000000001</v>
      </c>
      <c r="C2528">
        <v>0.47260000000000002</v>
      </c>
      <c r="D2528">
        <v>0.41880000000000001</v>
      </c>
      <c r="E2528" t="s">
        <v>115</v>
      </c>
      <c r="F2528" t="s">
        <v>115</v>
      </c>
      <c r="G2528" t="s">
        <v>105</v>
      </c>
      <c r="H2528">
        <v>2020</v>
      </c>
      <c r="I2528">
        <v>0</v>
      </c>
      <c r="J2528">
        <v>0</v>
      </c>
      <c r="K2528">
        <v>0</v>
      </c>
      <c r="L2528">
        <v>0</v>
      </c>
      <c r="M2528" t="s">
        <v>137</v>
      </c>
    </row>
    <row r="2529" spans="1:13" x14ac:dyDescent="0.3">
      <c r="A2529" t="s">
        <v>92</v>
      </c>
      <c r="B2529">
        <v>0.19520000000000001</v>
      </c>
      <c r="C2529">
        <v>0.47260000000000002</v>
      </c>
      <c r="D2529">
        <v>0.41880000000000001</v>
      </c>
      <c r="E2529" t="s">
        <v>115</v>
      </c>
      <c r="F2529" t="s">
        <v>115</v>
      </c>
      <c r="G2529" t="s">
        <v>106</v>
      </c>
      <c r="H2529">
        <v>2020</v>
      </c>
      <c r="I2529">
        <v>0.23</v>
      </c>
      <c r="J2529">
        <v>0.108698</v>
      </c>
      <c r="K2529">
        <v>4.4896000000000005E-2</v>
      </c>
      <c r="L2529">
        <v>6.3801999999999998E-2</v>
      </c>
      <c r="M2529" t="s">
        <v>138</v>
      </c>
    </row>
    <row r="2530" spans="1:13" x14ac:dyDescent="0.3">
      <c r="A2530" t="s">
        <v>92</v>
      </c>
      <c r="B2530">
        <v>0.19520000000000001</v>
      </c>
      <c r="C2530">
        <v>0.47260000000000002</v>
      </c>
      <c r="D2530">
        <v>0.41880000000000001</v>
      </c>
      <c r="E2530" t="s">
        <v>115</v>
      </c>
      <c r="F2530" t="s">
        <v>115</v>
      </c>
      <c r="G2530" t="s">
        <v>107</v>
      </c>
      <c r="H2530">
        <v>2021</v>
      </c>
      <c r="I2530">
        <v>0</v>
      </c>
      <c r="J2530">
        <v>0</v>
      </c>
      <c r="K2530">
        <v>0</v>
      </c>
      <c r="L2530">
        <v>0</v>
      </c>
      <c r="M2530" t="s">
        <v>139</v>
      </c>
    </row>
    <row r="2531" spans="1:13" x14ac:dyDescent="0.3">
      <c r="A2531" t="s">
        <v>92</v>
      </c>
      <c r="B2531">
        <v>9.5699999999999993E-2</v>
      </c>
      <c r="C2531">
        <v>0.2064</v>
      </c>
      <c r="D2531">
        <v>0.2291</v>
      </c>
      <c r="E2531" t="s">
        <v>112</v>
      </c>
      <c r="F2531" t="s">
        <v>112</v>
      </c>
      <c r="G2531" t="s">
        <v>98</v>
      </c>
      <c r="H2531">
        <v>2020</v>
      </c>
      <c r="I2531">
        <v>0</v>
      </c>
      <c r="J2531">
        <v>0</v>
      </c>
      <c r="K2531">
        <v>0</v>
      </c>
      <c r="L2531">
        <v>0</v>
      </c>
      <c r="M2531" t="s">
        <v>131</v>
      </c>
    </row>
    <row r="2532" spans="1:13" x14ac:dyDescent="0.3">
      <c r="A2532" t="s">
        <v>92</v>
      </c>
      <c r="B2532">
        <v>9.5699999999999993E-2</v>
      </c>
      <c r="C2532">
        <v>0.2064</v>
      </c>
      <c r="D2532">
        <v>0.2291</v>
      </c>
      <c r="E2532" t="s">
        <v>112</v>
      </c>
      <c r="F2532" t="s">
        <v>112</v>
      </c>
      <c r="G2532" t="s">
        <v>100</v>
      </c>
      <c r="H2532">
        <v>2020</v>
      </c>
      <c r="I2532">
        <v>0</v>
      </c>
      <c r="J2532">
        <v>0</v>
      </c>
      <c r="K2532">
        <v>0</v>
      </c>
      <c r="L2532">
        <v>0</v>
      </c>
      <c r="M2532" t="s">
        <v>132</v>
      </c>
    </row>
    <row r="2533" spans="1:13" x14ac:dyDescent="0.3">
      <c r="A2533" t="s">
        <v>92</v>
      </c>
      <c r="B2533">
        <v>9.5699999999999993E-2</v>
      </c>
      <c r="C2533">
        <v>0.2064</v>
      </c>
      <c r="D2533">
        <v>0.2291</v>
      </c>
      <c r="E2533" t="s">
        <v>112</v>
      </c>
      <c r="F2533" t="s">
        <v>112</v>
      </c>
      <c r="G2533" t="s">
        <v>101</v>
      </c>
      <c r="H2533">
        <v>2020</v>
      </c>
      <c r="I2533">
        <v>7.0000000000000007E-2</v>
      </c>
      <c r="J2533">
        <v>1.4448000000000001E-2</v>
      </c>
      <c r="K2533">
        <v>6.6990000000000001E-3</v>
      </c>
      <c r="L2533">
        <v>7.7490000000000007E-3</v>
      </c>
      <c r="M2533" t="s">
        <v>133</v>
      </c>
    </row>
    <row r="2534" spans="1:13" x14ac:dyDescent="0.3">
      <c r="A2534" t="s">
        <v>92</v>
      </c>
      <c r="B2534">
        <v>9.5699999999999993E-2</v>
      </c>
      <c r="C2534">
        <v>0.2064</v>
      </c>
      <c r="D2534">
        <v>0.2291</v>
      </c>
      <c r="E2534" t="s">
        <v>112</v>
      </c>
      <c r="F2534" t="s">
        <v>112</v>
      </c>
      <c r="G2534" t="s">
        <v>102</v>
      </c>
      <c r="H2534">
        <v>2020</v>
      </c>
      <c r="I2534">
        <v>1.1399999999999999</v>
      </c>
      <c r="J2534">
        <v>0.23529599999999998</v>
      </c>
      <c r="K2534">
        <v>0.10909799999999999</v>
      </c>
      <c r="L2534">
        <v>0.12619799999999998</v>
      </c>
      <c r="M2534" t="s">
        <v>134</v>
      </c>
    </row>
    <row r="2535" spans="1:13" x14ac:dyDescent="0.3">
      <c r="A2535" t="s">
        <v>92</v>
      </c>
      <c r="B2535">
        <v>9.5699999999999993E-2</v>
      </c>
      <c r="C2535">
        <v>0.2064</v>
      </c>
      <c r="D2535">
        <v>0.2291</v>
      </c>
      <c r="E2535" t="s">
        <v>112</v>
      </c>
      <c r="F2535" t="s">
        <v>112</v>
      </c>
      <c r="G2535" t="s">
        <v>103</v>
      </c>
      <c r="H2535">
        <v>2020</v>
      </c>
      <c r="I2535">
        <v>4.41</v>
      </c>
      <c r="J2535">
        <v>0.91022400000000003</v>
      </c>
      <c r="K2535">
        <v>0.422037</v>
      </c>
      <c r="L2535">
        <v>0.48818700000000004</v>
      </c>
      <c r="M2535" t="s">
        <v>135</v>
      </c>
    </row>
    <row r="2536" spans="1:13" x14ac:dyDescent="0.3">
      <c r="A2536" t="s">
        <v>92</v>
      </c>
      <c r="B2536">
        <v>9.5699999999999993E-2</v>
      </c>
      <c r="C2536">
        <v>0.2064</v>
      </c>
      <c r="D2536">
        <v>0.2291</v>
      </c>
      <c r="E2536" t="s">
        <v>112</v>
      </c>
      <c r="F2536" t="s">
        <v>112</v>
      </c>
      <c r="G2536" t="s">
        <v>104</v>
      </c>
      <c r="H2536">
        <v>2020</v>
      </c>
      <c r="I2536">
        <v>1.45</v>
      </c>
      <c r="J2536">
        <v>0.29927999999999999</v>
      </c>
      <c r="K2536">
        <v>0.138765</v>
      </c>
      <c r="L2536">
        <v>0.16051499999999999</v>
      </c>
      <c r="M2536" t="s">
        <v>136</v>
      </c>
    </row>
    <row r="2537" spans="1:13" x14ac:dyDescent="0.3">
      <c r="A2537" t="s">
        <v>92</v>
      </c>
      <c r="B2537">
        <v>9.5699999999999993E-2</v>
      </c>
      <c r="C2537">
        <v>0.2064</v>
      </c>
      <c r="D2537">
        <v>0.2291</v>
      </c>
      <c r="E2537" t="s">
        <v>112</v>
      </c>
      <c r="F2537" t="s">
        <v>112</v>
      </c>
      <c r="G2537" t="s">
        <v>105</v>
      </c>
      <c r="H2537">
        <v>2020</v>
      </c>
      <c r="I2537">
        <v>0.03</v>
      </c>
      <c r="J2537">
        <v>6.1919999999999996E-3</v>
      </c>
      <c r="K2537">
        <v>2.8709999999999999E-3</v>
      </c>
      <c r="L2537">
        <v>3.3209999999999997E-3</v>
      </c>
      <c r="M2537" t="s">
        <v>137</v>
      </c>
    </row>
    <row r="2538" spans="1:13" x14ac:dyDescent="0.3">
      <c r="A2538" t="s">
        <v>92</v>
      </c>
      <c r="B2538">
        <v>9.5699999999999993E-2</v>
      </c>
      <c r="C2538">
        <v>0.2064</v>
      </c>
      <c r="D2538">
        <v>0.2291</v>
      </c>
      <c r="E2538" t="s">
        <v>112</v>
      </c>
      <c r="F2538" t="s">
        <v>112</v>
      </c>
      <c r="G2538" t="s">
        <v>106</v>
      </c>
      <c r="H2538">
        <v>2020</v>
      </c>
      <c r="I2538">
        <v>0.63</v>
      </c>
      <c r="J2538">
        <v>0.13003200000000001</v>
      </c>
      <c r="K2538">
        <v>6.0290999999999997E-2</v>
      </c>
      <c r="L2538">
        <v>6.9741000000000011E-2</v>
      </c>
      <c r="M2538" t="s">
        <v>138</v>
      </c>
    </row>
    <row r="2539" spans="1:13" x14ac:dyDescent="0.3">
      <c r="A2539" t="s">
        <v>92</v>
      </c>
      <c r="B2539">
        <v>9.5699999999999993E-2</v>
      </c>
      <c r="C2539">
        <v>0.2064</v>
      </c>
      <c r="D2539">
        <v>0.2291</v>
      </c>
      <c r="E2539" t="s">
        <v>112</v>
      </c>
      <c r="F2539" t="s">
        <v>112</v>
      </c>
      <c r="G2539" t="s">
        <v>107</v>
      </c>
      <c r="H2539">
        <v>2021</v>
      </c>
      <c r="I2539">
        <v>0</v>
      </c>
      <c r="J2539">
        <v>0</v>
      </c>
      <c r="K2539">
        <v>0</v>
      </c>
      <c r="L2539">
        <v>0</v>
      </c>
      <c r="M2539" t="s">
        <v>139</v>
      </c>
    </row>
    <row r="2540" spans="1:13" x14ac:dyDescent="0.3">
      <c r="A2540" t="s">
        <v>92</v>
      </c>
      <c r="B2540">
        <v>0.44879999999999998</v>
      </c>
      <c r="C2540">
        <v>1.0024999999999999</v>
      </c>
      <c r="D2540">
        <v>0.96689999999999998</v>
      </c>
      <c r="E2540" t="s">
        <v>116</v>
      </c>
      <c r="F2540" t="s">
        <v>116</v>
      </c>
      <c r="G2540" t="s">
        <v>98</v>
      </c>
      <c r="H2540">
        <v>2020</v>
      </c>
      <c r="I2540">
        <v>1.47</v>
      </c>
      <c r="J2540">
        <v>1.4736749999999998</v>
      </c>
      <c r="K2540">
        <v>0.65973599999999999</v>
      </c>
      <c r="L2540">
        <v>0.81393899999999986</v>
      </c>
      <c r="M2540" t="s">
        <v>131</v>
      </c>
    </row>
    <row r="2541" spans="1:13" x14ac:dyDescent="0.3">
      <c r="A2541" t="s">
        <v>92</v>
      </c>
      <c r="B2541">
        <v>0.44879999999999998</v>
      </c>
      <c r="C2541">
        <v>1.0024999999999999</v>
      </c>
      <c r="D2541">
        <v>0.96689999999999998</v>
      </c>
      <c r="E2541" t="s">
        <v>116</v>
      </c>
      <c r="F2541" t="s">
        <v>116</v>
      </c>
      <c r="G2541" t="s">
        <v>100</v>
      </c>
      <c r="H2541">
        <v>2020</v>
      </c>
      <c r="I2541">
        <v>0</v>
      </c>
      <c r="J2541">
        <v>0</v>
      </c>
      <c r="K2541">
        <v>0</v>
      </c>
      <c r="L2541">
        <v>0</v>
      </c>
      <c r="M2541" t="s">
        <v>132</v>
      </c>
    </row>
    <row r="2542" spans="1:13" x14ac:dyDescent="0.3">
      <c r="A2542" t="s">
        <v>92</v>
      </c>
      <c r="B2542">
        <v>0.44879999999999998</v>
      </c>
      <c r="C2542">
        <v>1.0024999999999999</v>
      </c>
      <c r="D2542">
        <v>0.96689999999999998</v>
      </c>
      <c r="E2542" t="s">
        <v>116</v>
      </c>
      <c r="F2542" t="s">
        <v>116</v>
      </c>
      <c r="G2542" t="s">
        <v>101</v>
      </c>
      <c r="H2542">
        <v>2020</v>
      </c>
      <c r="I2542">
        <v>0.18</v>
      </c>
      <c r="J2542">
        <v>0.18044999999999997</v>
      </c>
      <c r="K2542">
        <v>8.0783999999999995E-2</v>
      </c>
      <c r="L2542">
        <v>9.9665999999999977E-2</v>
      </c>
      <c r="M2542" t="s">
        <v>133</v>
      </c>
    </row>
    <row r="2543" spans="1:13" x14ac:dyDescent="0.3">
      <c r="A2543" t="s">
        <v>92</v>
      </c>
      <c r="B2543">
        <v>0.44879999999999998</v>
      </c>
      <c r="C2543">
        <v>1.0024999999999999</v>
      </c>
      <c r="D2543">
        <v>0.96689999999999998</v>
      </c>
      <c r="E2543" t="s">
        <v>116</v>
      </c>
      <c r="F2543" t="s">
        <v>116</v>
      </c>
      <c r="G2543" t="s">
        <v>102</v>
      </c>
      <c r="H2543">
        <v>2020</v>
      </c>
      <c r="I2543">
        <v>2.65</v>
      </c>
      <c r="J2543">
        <v>2.6566249999999996</v>
      </c>
      <c r="K2543">
        <v>1.1893199999999999</v>
      </c>
      <c r="L2543">
        <v>1.4673049999999996</v>
      </c>
      <c r="M2543" t="s">
        <v>134</v>
      </c>
    </row>
    <row r="2544" spans="1:13" x14ac:dyDescent="0.3">
      <c r="A2544" t="s">
        <v>92</v>
      </c>
      <c r="B2544">
        <v>0.44879999999999998</v>
      </c>
      <c r="C2544">
        <v>1.0024999999999999</v>
      </c>
      <c r="D2544">
        <v>0.96689999999999998</v>
      </c>
      <c r="E2544" t="s">
        <v>116</v>
      </c>
      <c r="F2544" t="s">
        <v>116</v>
      </c>
      <c r="G2544" t="s">
        <v>103</v>
      </c>
      <c r="H2544">
        <v>2020</v>
      </c>
      <c r="I2544">
        <v>5.0199999999999996</v>
      </c>
      <c r="J2544">
        <v>5.0325499999999996</v>
      </c>
      <c r="K2544">
        <v>2.2529759999999999</v>
      </c>
      <c r="L2544">
        <v>2.7795739999999998</v>
      </c>
      <c r="M2544" t="s">
        <v>135</v>
      </c>
    </row>
    <row r="2545" spans="1:13" x14ac:dyDescent="0.3">
      <c r="A2545" t="s">
        <v>92</v>
      </c>
      <c r="B2545">
        <v>0.44879999999999998</v>
      </c>
      <c r="C2545">
        <v>1.0024999999999999</v>
      </c>
      <c r="D2545">
        <v>0.96689999999999998</v>
      </c>
      <c r="E2545" t="s">
        <v>116</v>
      </c>
      <c r="F2545" t="s">
        <v>116</v>
      </c>
      <c r="G2545" t="s">
        <v>104</v>
      </c>
      <c r="H2545">
        <v>2020</v>
      </c>
      <c r="I2545">
        <v>0</v>
      </c>
      <c r="J2545">
        <v>0</v>
      </c>
      <c r="K2545">
        <v>0</v>
      </c>
      <c r="L2545">
        <v>0</v>
      </c>
      <c r="M2545" t="s">
        <v>136</v>
      </c>
    </row>
    <row r="2546" spans="1:13" x14ac:dyDescent="0.3">
      <c r="A2546" t="s">
        <v>92</v>
      </c>
      <c r="B2546">
        <v>0.44879999999999998</v>
      </c>
      <c r="C2546">
        <v>1.0024999999999999</v>
      </c>
      <c r="D2546">
        <v>0.96689999999999998</v>
      </c>
      <c r="E2546" t="s">
        <v>116</v>
      </c>
      <c r="F2546" t="s">
        <v>116</v>
      </c>
      <c r="G2546" t="s">
        <v>105</v>
      </c>
      <c r="H2546">
        <v>2020</v>
      </c>
      <c r="I2546">
        <v>0</v>
      </c>
      <c r="J2546">
        <v>0</v>
      </c>
      <c r="K2546">
        <v>0</v>
      </c>
      <c r="L2546">
        <v>0</v>
      </c>
      <c r="M2546" t="s">
        <v>137</v>
      </c>
    </row>
    <row r="2547" spans="1:13" x14ac:dyDescent="0.3">
      <c r="A2547" t="s">
        <v>92</v>
      </c>
      <c r="B2547">
        <v>0.44879999999999998</v>
      </c>
      <c r="C2547">
        <v>1.0024999999999999</v>
      </c>
      <c r="D2547">
        <v>0.96689999999999998</v>
      </c>
      <c r="E2547" t="s">
        <v>116</v>
      </c>
      <c r="F2547" t="s">
        <v>116</v>
      </c>
      <c r="G2547" t="s">
        <v>106</v>
      </c>
      <c r="H2547">
        <v>2020</v>
      </c>
      <c r="I2547">
        <v>0.26</v>
      </c>
      <c r="J2547">
        <v>0.26064999999999999</v>
      </c>
      <c r="K2547">
        <v>0.116688</v>
      </c>
      <c r="L2547">
        <v>0.14396199999999998</v>
      </c>
      <c r="M2547" t="s">
        <v>138</v>
      </c>
    </row>
    <row r="2548" spans="1:13" x14ac:dyDescent="0.3">
      <c r="A2548" t="s">
        <v>92</v>
      </c>
      <c r="B2548">
        <v>0.44879999999999998</v>
      </c>
      <c r="C2548">
        <v>1.0024999999999999</v>
      </c>
      <c r="D2548">
        <v>0.96689999999999998</v>
      </c>
      <c r="E2548" t="s">
        <v>116</v>
      </c>
      <c r="F2548" t="s">
        <v>116</v>
      </c>
      <c r="G2548" t="s">
        <v>107</v>
      </c>
      <c r="H2548">
        <v>2021</v>
      </c>
      <c r="I2548">
        <v>0.53</v>
      </c>
      <c r="J2548">
        <v>0.53132500000000005</v>
      </c>
      <c r="K2548">
        <v>0.23786399999999999</v>
      </c>
      <c r="L2548">
        <v>0.29346100000000008</v>
      </c>
      <c r="M2548" t="s">
        <v>139</v>
      </c>
    </row>
    <row r="2549" spans="1:13" x14ac:dyDescent="0.3">
      <c r="A2549" t="s">
        <v>92</v>
      </c>
      <c r="B2549">
        <v>0.52729999999999999</v>
      </c>
      <c r="C2549">
        <v>1.3383</v>
      </c>
      <c r="D2549">
        <v>1.0789</v>
      </c>
      <c r="E2549" t="s">
        <v>15</v>
      </c>
      <c r="F2549" t="s">
        <v>15</v>
      </c>
      <c r="G2549" t="s">
        <v>98</v>
      </c>
      <c r="H2549">
        <v>2020</v>
      </c>
      <c r="I2549">
        <v>1.67</v>
      </c>
      <c r="J2549">
        <v>2.2349610000000002</v>
      </c>
      <c r="K2549">
        <v>0.8805909999999999</v>
      </c>
      <c r="L2549">
        <v>1.3543700000000003</v>
      </c>
      <c r="M2549" t="s">
        <v>131</v>
      </c>
    </row>
    <row r="2550" spans="1:13" x14ac:dyDescent="0.3">
      <c r="A2550" t="s">
        <v>92</v>
      </c>
      <c r="B2550">
        <v>0.52729999999999999</v>
      </c>
      <c r="C2550">
        <v>1.3383</v>
      </c>
      <c r="D2550">
        <v>1.0789</v>
      </c>
      <c r="E2550" t="s">
        <v>15</v>
      </c>
      <c r="F2550" t="s">
        <v>15</v>
      </c>
      <c r="G2550" t="s">
        <v>100</v>
      </c>
      <c r="H2550">
        <v>2020</v>
      </c>
      <c r="I2550">
        <v>0.49</v>
      </c>
      <c r="J2550">
        <v>0.65576699999999999</v>
      </c>
      <c r="K2550">
        <v>0.25837699999999997</v>
      </c>
      <c r="L2550">
        <v>0.39739000000000002</v>
      </c>
      <c r="M2550" t="s">
        <v>132</v>
      </c>
    </row>
    <row r="2551" spans="1:13" x14ac:dyDescent="0.3">
      <c r="A2551" t="s">
        <v>92</v>
      </c>
      <c r="B2551">
        <v>0.52729999999999999</v>
      </c>
      <c r="C2551">
        <v>1.3383</v>
      </c>
      <c r="D2551">
        <v>1.0789</v>
      </c>
      <c r="E2551" t="s">
        <v>15</v>
      </c>
      <c r="F2551" t="s">
        <v>15</v>
      </c>
      <c r="G2551" t="s">
        <v>101</v>
      </c>
      <c r="H2551">
        <v>2020</v>
      </c>
      <c r="I2551">
        <v>0</v>
      </c>
      <c r="J2551">
        <v>0</v>
      </c>
      <c r="K2551">
        <v>0</v>
      </c>
      <c r="L2551">
        <v>0</v>
      </c>
      <c r="M2551" t="s">
        <v>133</v>
      </c>
    </row>
    <row r="2552" spans="1:13" x14ac:dyDescent="0.3">
      <c r="A2552" t="s">
        <v>92</v>
      </c>
      <c r="B2552">
        <v>0.52729999999999999</v>
      </c>
      <c r="C2552">
        <v>1.3383</v>
      </c>
      <c r="D2552">
        <v>1.0789</v>
      </c>
      <c r="E2552" t="s">
        <v>15</v>
      </c>
      <c r="F2552" t="s">
        <v>15</v>
      </c>
      <c r="G2552" t="s">
        <v>102</v>
      </c>
      <c r="H2552">
        <v>2020</v>
      </c>
      <c r="I2552">
        <v>2.57</v>
      </c>
      <c r="J2552">
        <v>3.4394309999999999</v>
      </c>
      <c r="K2552">
        <v>1.3551609999999998</v>
      </c>
      <c r="L2552">
        <v>2.0842700000000001</v>
      </c>
      <c r="M2552" t="s">
        <v>134</v>
      </c>
    </row>
    <row r="2553" spans="1:13" x14ac:dyDescent="0.3">
      <c r="A2553" t="s">
        <v>92</v>
      </c>
      <c r="B2553">
        <v>0.52729999999999999</v>
      </c>
      <c r="C2553">
        <v>1.3383</v>
      </c>
      <c r="D2553">
        <v>1.0789</v>
      </c>
      <c r="E2553" t="s">
        <v>15</v>
      </c>
      <c r="F2553" t="s">
        <v>15</v>
      </c>
      <c r="G2553" t="s">
        <v>103</v>
      </c>
      <c r="H2553">
        <v>2020</v>
      </c>
      <c r="I2553">
        <v>0.18</v>
      </c>
      <c r="J2553">
        <v>0.240894</v>
      </c>
      <c r="K2553">
        <v>9.4913999999999998E-2</v>
      </c>
      <c r="L2553">
        <v>0.14598</v>
      </c>
      <c r="M2553" t="s">
        <v>135</v>
      </c>
    </row>
    <row r="2554" spans="1:13" x14ac:dyDescent="0.3">
      <c r="A2554" t="s">
        <v>92</v>
      </c>
      <c r="B2554">
        <v>0.52729999999999999</v>
      </c>
      <c r="C2554">
        <v>1.3383</v>
      </c>
      <c r="D2554">
        <v>1.0789</v>
      </c>
      <c r="E2554" t="s">
        <v>15</v>
      </c>
      <c r="F2554" t="s">
        <v>15</v>
      </c>
      <c r="G2554" t="s">
        <v>104</v>
      </c>
      <c r="H2554">
        <v>2020</v>
      </c>
      <c r="I2554">
        <v>7.0000000000000007E-2</v>
      </c>
      <c r="J2554">
        <v>9.3681000000000014E-2</v>
      </c>
      <c r="K2554">
        <v>3.6911000000000006E-2</v>
      </c>
      <c r="L2554">
        <v>5.6770000000000008E-2</v>
      </c>
      <c r="M2554" t="s">
        <v>136</v>
      </c>
    </row>
    <row r="2555" spans="1:13" x14ac:dyDescent="0.3">
      <c r="A2555" t="s">
        <v>92</v>
      </c>
      <c r="B2555">
        <v>0.52729999999999999</v>
      </c>
      <c r="C2555">
        <v>1.3383</v>
      </c>
      <c r="D2555">
        <v>1.0789</v>
      </c>
      <c r="E2555" t="s">
        <v>15</v>
      </c>
      <c r="F2555" t="s">
        <v>15</v>
      </c>
      <c r="G2555" t="s">
        <v>105</v>
      </c>
      <c r="H2555">
        <v>2020</v>
      </c>
      <c r="I2555">
        <v>0.51</v>
      </c>
      <c r="J2555">
        <v>0.68253300000000006</v>
      </c>
      <c r="K2555">
        <v>0.26892300000000002</v>
      </c>
      <c r="L2555">
        <v>0.41361000000000003</v>
      </c>
      <c r="M2555" t="s">
        <v>137</v>
      </c>
    </row>
    <row r="2556" spans="1:13" x14ac:dyDescent="0.3">
      <c r="A2556" t="s">
        <v>92</v>
      </c>
      <c r="B2556">
        <v>0.52729999999999999</v>
      </c>
      <c r="C2556">
        <v>1.3383</v>
      </c>
      <c r="D2556">
        <v>1.0789</v>
      </c>
      <c r="E2556" t="s">
        <v>15</v>
      </c>
      <c r="F2556" t="s">
        <v>15</v>
      </c>
      <c r="G2556" t="s">
        <v>106</v>
      </c>
      <c r="H2556">
        <v>2020</v>
      </c>
      <c r="I2556">
        <v>1.43</v>
      </c>
      <c r="J2556">
        <v>1.9137690000000001</v>
      </c>
      <c r="K2556">
        <v>0.7540389999999999</v>
      </c>
      <c r="L2556">
        <v>1.1597300000000001</v>
      </c>
      <c r="M2556" t="s">
        <v>138</v>
      </c>
    </row>
    <row r="2557" spans="1:13" x14ac:dyDescent="0.3">
      <c r="A2557" t="s">
        <v>92</v>
      </c>
      <c r="B2557">
        <v>0.52729999999999999</v>
      </c>
      <c r="C2557">
        <v>1.3383</v>
      </c>
      <c r="D2557">
        <v>1.0789</v>
      </c>
      <c r="E2557" t="s">
        <v>15</v>
      </c>
      <c r="F2557" t="s">
        <v>15</v>
      </c>
      <c r="G2557" t="s">
        <v>107</v>
      </c>
      <c r="H2557">
        <v>2021</v>
      </c>
      <c r="I2557">
        <v>1.1399999999999999</v>
      </c>
      <c r="J2557">
        <v>1.5256619999999999</v>
      </c>
      <c r="K2557">
        <v>0.60112199999999993</v>
      </c>
      <c r="L2557">
        <v>0.92453999999999992</v>
      </c>
      <c r="M2557" t="s">
        <v>139</v>
      </c>
    </row>
    <row r="2558" spans="1:13" x14ac:dyDescent="0.3">
      <c r="A2558" t="s">
        <v>93</v>
      </c>
      <c r="B2558">
        <v>12.2224</v>
      </c>
      <c r="C2558">
        <v>16.691700000000001</v>
      </c>
      <c r="D2558">
        <v>0</v>
      </c>
      <c r="E2558" t="s">
        <v>15</v>
      </c>
      <c r="F2558" t="s">
        <v>15</v>
      </c>
      <c r="G2558" t="s">
        <v>98</v>
      </c>
      <c r="H2558">
        <v>2020</v>
      </c>
      <c r="I2558">
        <v>1.2</v>
      </c>
      <c r="J2558">
        <v>20.03004</v>
      </c>
      <c r="K2558">
        <v>14.666879999999999</v>
      </c>
      <c r="L2558">
        <v>5.3631600000000006</v>
      </c>
      <c r="M2558" t="s">
        <v>131</v>
      </c>
    </row>
    <row r="2559" spans="1:13" x14ac:dyDescent="0.3">
      <c r="A2559" t="s">
        <v>93</v>
      </c>
      <c r="B2559">
        <v>12.2224</v>
      </c>
      <c r="C2559">
        <v>16.691700000000001</v>
      </c>
      <c r="D2559">
        <v>0</v>
      </c>
      <c r="E2559" t="s">
        <v>15</v>
      </c>
      <c r="F2559" t="s">
        <v>15</v>
      </c>
      <c r="G2559" t="s">
        <v>100</v>
      </c>
      <c r="H2559">
        <v>2020</v>
      </c>
      <c r="I2559">
        <v>0</v>
      </c>
      <c r="J2559">
        <v>0</v>
      </c>
      <c r="K2559">
        <v>0</v>
      </c>
      <c r="L2559">
        <v>0</v>
      </c>
      <c r="M2559" t="s">
        <v>132</v>
      </c>
    </row>
    <row r="2560" spans="1:13" x14ac:dyDescent="0.3">
      <c r="A2560" t="s">
        <v>93</v>
      </c>
      <c r="B2560">
        <v>12.2224</v>
      </c>
      <c r="C2560">
        <v>16.691700000000001</v>
      </c>
      <c r="D2560">
        <v>0</v>
      </c>
      <c r="E2560" t="s">
        <v>15</v>
      </c>
      <c r="F2560" t="s">
        <v>15</v>
      </c>
      <c r="G2560" t="s">
        <v>101</v>
      </c>
      <c r="H2560">
        <v>2020</v>
      </c>
      <c r="I2560">
        <v>0.81</v>
      </c>
      <c r="J2560">
        <v>13.520277000000002</v>
      </c>
      <c r="K2560">
        <v>9.9001440000000009</v>
      </c>
      <c r="L2560">
        <v>3.6201330000000009</v>
      </c>
      <c r="M2560" t="s">
        <v>133</v>
      </c>
    </row>
    <row r="2561" spans="1:13" x14ac:dyDescent="0.3">
      <c r="A2561" t="s">
        <v>93</v>
      </c>
      <c r="B2561">
        <v>12.2224</v>
      </c>
      <c r="C2561">
        <v>16.691700000000001</v>
      </c>
      <c r="D2561">
        <v>0</v>
      </c>
      <c r="E2561" t="s">
        <v>15</v>
      </c>
      <c r="F2561" t="s">
        <v>15</v>
      </c>
      <c r="G2561" t="s">
        <v>102</v>
      </c>
      <c r="H2561">
        <v>2020</v>
      </c>
      <c r="I2561">
        <v>0.64</v>
      </c>
      <c r="J2561">
        <v>10.682688000000001</v>
      </c>
      <c r="K2561">
        <v>7.8223360000000008</v>
      </c>
      <c r="L2561">
        <v>2.8603519999999998</v>
      </c>
      <c r="M2561" t="s">
        <v>134</v>
      </c>
    </row>
    <row r="2562" spans="1:13" x14ac:dyDescent="0.3">
      <c r="A2562" t="s">
        <v>93</v>
      </c>
      <c r="B2562">
        <v>12.2224</v>
      </c>
      <c r="C2562">
        <v>16.691700000000001</v>
      </c>
      <c r="D2562">
        <v>0</v>
      </c>
      <c r="E2562" t="s">
        <v>15</v>
      </c>
      <c r="F2562" t="s">
        <v>15</v>
      </c>
      <c r="G2562" t="s">
        <v>103</v>
      </c>
      <c r="H2562">
        <v>2020</v>
      </c>
      <c r="I2562">
        <v>0.62</v>
      </c>
      <c r="J2562">
        <v>10.348854000000001</v>
      </c>
      <c r="K2562">
        <v>7.5778879999999997</v>
      </c>
      <c r="L2562">
        <v>2.7709660000000014</v>
      </c>
      <c r="M2562" t="s">
        <v>135</v>
      </c>
    </row>
    <row r="2563" spans="1:13" x14ac:dyDescent="0.3">
      <c r="A2563" t="s">
        <v>93</v>
      </c>
      <c r="B2563">
        <v>12.2224</v>
      </c>
      <c r="C2563">
        <v>16.691700000000001</v>
      </c>
      <c r="D2563">
        <v>0</v>
      </c>
      <c r="E2563" t="s">
        <v>15</v>
      </c>
      <c r="F2563" t="s">
        <v>15</v>
      </c>
      <c r="G2563" t="s">
        <v>104</v>
      </c>
      <c r="H2563">
        <v>2020</v>
      </c>
      <c r="I2563">
        <v>3.46</v>
      </c>
      <c r="J2563">
        <v>57.753282000000006</v>
      </c>
      <c r="K2563">
        <v>42.289504000000001</v>
      </c>
      <c r="L2563">
        <v>15.463778000000005</v>
      </c>
      <c r="M2563" t="s">
        <v>136</v>
      </c>
    </row>
    <row r="2564" spans="1:13" x14ac:dyDescent="0.3">
      <c r="A2564" t="s">
        <v>93</v>
      </c>
      <c r="B2564">
        <v>12.2224</v>
      </c>
      <c r="C2564">
        <v>16.691700000000001</v>
      </c>
      <c r="D2564">
        <v>0</v>
      </c>
      <c r="E2564" t="s">
        <v>15</v>
      </c>
      <c r="F2564" t="s">
        <v>15</v>
      </c>
      <c r="G2564" t="s">
        <v>105</v>
      </c>
      <c r="H2564">
        <v>2020</v>
      </c>
      <c r="I2564">
        <v>0</v>
      </c>
      <c r="J2564">
        <v>0</v>
      </c>
      <c r="K2564">
        <v>0</v>
      </c>
      <c r="L2564">
        <v>0</v>
      </c>
      <c r="M2564" t="s">
        <v>137</v>
      </c>
    </row>
    <row r="2565" spans="1:13" x14ac:dyDescent="0.3">
      <c r="A2565" t="s">
        <v>93</v>
      </c>
      <c r="B2565">
        <v>12.2224</v>
      </c>
      <c r="C2565">
        <v>16.691700000000001</v>
      </c>
      <c r="D2565">
        <v>0</v>
      </c>
      <c r="E2565" t="s">
        <v>15</v>
      </c>
      <c r="F2565" t="s">
        <v>15</v>
      </c>
      <c r="G2565" t="s">
        <v>106</v>
      </c>
      <c r="H2565">
        <v>2020</v>
      </c>
      <c r="I2565">
        <v>0</v>
      </c>
      <c r="J2565">
        <v>0</v>
      </c>
      <c r="K2565">
        <v>0</v>
      </c>
      <c r="L2565">
        <v>0</v>
      </c>
      <c r="M2565" t="s">
        <v>138</v>
      </c>
    </row>
    <row r="2566" spans="1:13" x14ac:dyDescent="0.3">
      <c r="A2566" t="s">
        <v>93</v>
      </c>
      <c r="B2566">
        <v>12.2224</v>
      </c>
      <c r="C2566">
        <v>16.691700000000001</v>
      </c>
      <c r="D2566">
        <v>0</v>
      </c>
      <c r="E2566" t="s">
        <v>15</v>
      </c>
      <c r="F2566" t="s">
        <v>15</v>
      </c>
      <c r="G2566" t="s">
        <v>107</v>
      </c>
      <c r="H2566">
        <v>2021</v>
      </c>
      <c r="I2566">
        <v>0</v>
      </c>
      <c r="J2566">
        <v>0</v>
      </c>
      <c r="K2566">
        <v>0</v>
      </c>
      <c r="L2566">
        <v>0</v>
      </c>
      <c r="M2566" t="s">
        <v>139</v>
      </c>
    </row>
    <row r="2567" spans="1:13" x14ac:dyDescent="0.3">
      <c r="A2567" t="s">
        <v>93</v>
      </c>
      <c r="B2567">
        <v>9.0385000000000009</v>
      </c>
      <c r="C2567">
        <v>15.6313</v>
      </c>
      <c r="D2567">
        <v>0</v>
      </c>
      <c r="E2567" t="s">
        <v>112</v>
      </c>
      <c r="F2567" t="s">
        <v>112</v>
      </c>
      <c r="G2567" t="s">
        <v>98</v>
      </c>
      <c r="H2567">
        <v>2020</v>
      </c>
      <c r="I2567">
        <v>2.12</v>
      </c>
      <c r="J2567">
        <v>33.138356000000002</v>
      </c>
      <c r="K2567">
        <v>19.161620000000003</v>
      </c>
      <c r="L2567">
        <v>13.976735999999999</v>
      </c>
      <c r="M2567" t="s">
        <v>131</v>
      </c>
    </row>
    <row r="2568" spans="1:13" x14ac:dyDescent="0.3">
      <c r="A2568" t="s">
        <v>93</v>
      </c>
      <c r="B2568">
        <v>9.0385000000000009</v>
      </c>
      <c r="C2568">
        <v>15.6313</v>
      </c>
      <c r="D2568">
        <v>0</v>
      </c>
      <c r="E2568" t="s">
        <v>112</v>
      </c>
      <c r="F2568" t="s">
        <v>112</v>
      </c>
      <c r="G2568" t="s">
        <v>100</v>
      </c>
      <c r="H2568">
        <v>2020</v>
      </c>
      <c r="I2568">
        <v>1.05</v>
      </c>
      <c r="J2568">
        <v>16.412865</v>
      </c>
      <c r="K2568">
        <v>9.4904250000000019</v>
      </c>
      <c r="L2568">
        <v>6.9224399999999982</v>
      </c>
      <c r="M2568" t="s">
        <v>132</v>
      </c>
    </row>
    <row r="2569" spans="1:13" x14ac:dyDescent="0.3">
      <c r="A2569" t="s">
        <v>93</v>
      </c>
      <c r="B2569">
        <v>9.0385000000000009</v>
      </c>
      <c r="C2569">
        <v>15.6313</v>
      </c>
      <c r="D2569">
        <v>0</v>
      </c>
      <c r="E2569" t="s">
        <v>112</v>
      </c>
      <c r="F2569" t="s">
        <v>112</v>
      </c>
      <c r="G2569" t="s">
        <v>101</v>
      </c>
      <c r="H2569">
        <v>2020</v>
      </c>
      <c r="I2569">
        <v>1.27</v>
      </c>
      <c r="J2569">
        <v>19.851751</v>
      </c>
      <c r="K2569">
        <v>11.478895000000001</v>
      </c>
      <c r="L2569">
        <v>8.3728559999999987</v>
      </c>
      <c r="M2569" t="s">
        <v>133</v>
      </c>
    </row>
    <row r="2570" spans="1:13" x14ac:dyDescent="0.3">
      <c r="A2570" t="s">
        <v>93</v>
      </c>
      <c r="B2570">
        <v>9.0385000000000009</v>
      </c>
      <c r="C2570">
        <v>15.6313</v>
      </c>
      <c r="D2570">
        <v>0</v>
      </c>
      <c r="E2570" t="s">
        <v>112</v>
      </c>
      <c r="F2570" t="s">
        <v>112</v>
      </c>
      <c r="G2570" t="s">
        <v>102</v>
      </c>
      <c r="H2570">
        <v>2020</v>
      </c>
      <c r="I2570">
        <v>4.1500000000000004</v>
      </c>
      <c r="J2570">
        <v>64.869895</v>
      </c>
      <c r="K2570">
        <v>37.509775000000005</v>
      </c>
      <c r="L2570">
        <v>27.360119999999995</v>
      </c>
      <c r="M2570" t="s">
        <v>134</v>
      </c>
    </row>
    <row r="2571" spans="1:13" x14ac:dyDescent="0.3">
      <c r="A2571" t="s">
        <v>93</v>
      </c>
      <c r="B2571">
        <v>9.0385000000000009</v>
      </c>
      <c r="C2571">
        <v>15.6313</v>
      </c>
      <c r="D2571">
        <v>0</v>
      </c>
      <c r="E2571" t="s">
        <v>112</v>
      </c>
      <c r="F2571" t="s">
        <v>112</v>
      </c>
      <c r="G2571" t="s">
        <v>103</v>
      </c>
      <c r="H2571">
        <v>2020</v>
      </c>
      <c r="I2571">
        <v>2.93</v>
      </c>
      <c r="J2571">
        <v>45.799709</v>
      </c>
      <c r="K2571">
        <v>26.482805000000003</v>
      </c>
      <c r="L2571">
        <v>19.316903999999997</v>
      </c>
      <c r="M2571" t="s">
        <v>135</v>
      </c>
    </row>
    <row r="2572" spans="1:13" x14ac:dyDescent="0.3">
      <c r="A2572" t="s">
        <v>93</v>
      </c>
      <c r="B2572">
        <v>9.0385000000000009</v>
      </c>
      <c r="C2572">
        <v>15.6313</v>
      </c>
      <c r="D2572">
        <v>0</v>
      </c>
      <c r="E2572" t="s">
        <v>112</v>
      </c>
      <c r="F2572" t="s">
        <v>112</v>
      </c>
      <c r="G2572" t="s">
        <v>104</v>
      </c>
      <c r="H2572">
        <v>2020</v>
      </c>
      <c r="I2572">
        <v>1.48</v>
      </c>
      <c r="J2572">
        <v>23.134323999999999</v>
      </c>
      <c r="K2572">
        <v>13.376980000000001</v>
      </c>
      <c r="L2572">
        <v>9.757343999999998</v>
      </c>
      <c r="M2572" t="s">
        <v>136</v>
      </c>
    </row>
    <row r="2573" spans="1:13" x14ac:dyDescent="0.3">
      <c r="A2573" t="s">
        <v>93</v>
      </c>
      <c r="B2573">
        <v>9.0385000000000009</v>
      </c>
      <c r="C2573">
        <v>15.6313</v>
      </c>
      <c r="D2573">
        <v>0</v>
      </c>
      <c r="E2573" t="s">
        <v>112</v>
      </c>
      <c r="F2573" t="s">
        <v>112</v>
      </c>
      <c r="G2573" t="s">
        <v>105</v>
      </c>
      <c r="H2573">
        <v>2020</v>
      </c>
      <c r="I2573">
        <v>1.96</v>
      </c>
      <c r="J2573">
        <v>30.637347999999999</v>
      </c>
      <c r="K2573">
        <v>17.71546</v>
      </c>
      <c r="L2573">
        <v>12.921887999999999</v>
      </c>
      <c r="M2573" t="s">
        <v>137</v>
      </c>
    </row>
    <row r="2574" spans="1:13" x14ac:dyDescent="0.3">
      <c r="A2574" t="s">
        <v>93</v>
      </c>
      <c r="B2574">
        <v>9.0385000000000009</v>
      </c>
      <c r="C2574">
        <v>15.6313</v>
      </c>
      <c r="D2574">
        <v>0</v>
      </c>
      <c r="E2574" t="s">
        <v>112</v>
      </c>
      <c r="F2574" t="s">
        <v>112</v>
      </c>
      <c r="G2574" t="s">
        <v>106</v>
      </c>
      <c r="H2574">
        <v>2020</v>
      </c>
      <c r="I2574">
        <v>2.2200000000000002</v>
      </c>
      <c r="J2574">
        <v>34.701486000000003</v>
      </c>
      <c r="K2574">
        <v>20.065470000000005</v>
      </c>
      <c r="L2574">
        <v>14.636015999999998</v>
      </c>
      <c r="M2574" t="s">
        <v>138</v>
      </c>
    </row>
    <row r="2575" spans="1:13" x14ac:dyDescent="0.3">
      <c r="A2575" t="s">
        <v>93</v>
      </c>
      <c r="B2575">
        <v>9.0385000000000009</v>
      </c>
      <c r="C2575">
        <v>15.6313</v>
      </c>
      <c r="D2575">
        <v>0</v>
      </c>
      <c r="E2575" t="s">
        <v>112</v>
      </c>
      <c r="F2575" t="s">
        <v>112</v>
      </c>
      <c r="G2575" t="s">
        <v>107</v>
      </c>
      <c r="H2575">
        <v>2021</v>
      </c>
      <c r="I2575">
        <v>0</v>
      </c>
      <c r="J2575">
        <v>0</v>
      </c>
      <c r="K2575">
        <v>0</v>
      </c>
      <c r="L2575">
        <v>0</v>
      </c>
      <c r="M2575" t="s">
        <v>139</v>
      </c>
    </row>
    <row r="2576" spans="1:13" x14ac:dyDescent="0.3">
      <c r="A2576" t="s">
        <v>93</v>
      </c>
      <c r="B2576">
        <v>8.4913000000000007</v>
      </c>
      <c r="C2576">
        <v>12.824199999999999</v>
      </c>
      <c r="D2576">
        <v>11.4191</v>
      </c>
      <c r="E2576" t="s">
        <v>115</v>
      </c>
      <c r="F2576" t="s">
        <v>115</v>
      </c>
      <c r="G2576" t="s">
        <v>98</v>
      </c>
      <c r="H2576">
        <v>2020</v>
      </c>
      <c r="I2576">
        <v>0</v>
      </c>
      <c r="J2576">
        <v>0</v>
      </c>
      <c r="K2576">
        <v>0</v>
      </c>
      <c r="L2576">
        <v>0</v>
      </c>
      <c r="M2576" t="s">
        <v>131</v>
      </c>
    </row>
    <row r="2577" spans="1:13" x14ac:dyDescent="0.3">
      <c r="A2577" t="s">
        <v>93</v>
      </c>
      <c r="B2577">
        <v>8.4913000000000007</v>
      </c>
      <c r="C2577">
        <v>12.824199999999999</v>
      </c>
      <c r="D2577">
        <v>11.4191</v>
      </c>
      <c r="E2577" t="s">
        <v>115</v>
      </c>
      <c r="F2577" t="s">
        <v>115</v>
      </c>
      <c r="G2577" t="s">
        <v>100</v>
      </c>
      <c r="H2577">
        <v>2020</v>
      </c>
      <c r="I2577">
        <v>7.67</v>
      </c>
      <c r="J2577">
        <v>98.361613999999989</v>
      </c>
      <c r="K2577">
        <v>65.128270999999998</v>
      </c>
      <c r="L2577">
        <v>33.233342999999991</v>
      </c>
      <c r="M2577" t="s">
        <v>132</v>
      </c>
    </row>
    <row r="2578" spans="1:13" x14ac:dyDescent="0.3">
      <c r="A2578" t="s">
        <v>93</v>
      </c>
      <c r="B2578">
        <v>8.4913000000000007</v>
      </c>
      <c r="C2578">
        <v>12.824199999999999</v>
      </c>
      <c r="D2578">
        <v>11.4191</v>
      </c>
      <c r="E2578" t="s">
        <v>115</v>
      </c>
      <c r="F2578" t="s">
        <v>115</v>
      </c>
      <c r="G2578" t="s">
        <v>101</v>
      </c>
      <c r="H2578">
        <v>2020</v>
      </c>
      <c r="I2578">
        <v>1.58</v>
      </c>
      <c r="J2578">
        <v>20.262236000000001</v>
      </c>
      <c r="K2578">
        <v>13.416254000000002</v>
      </c>
      <c r="L2578">
        <v>6.8459819999999993</v>
      </c>
      <c r="M2578" t="s">
        <v>133</v>
      </c>
    </row>
    <row r="2579" spans="1:13" x14ac:dyDescent="0.3">
      <c r="A2579" t="s">
        <v>93</v>
      </c>
      <c r="B2579">
        <v>8.4913000000000007</v>
      </c>
      <c r="C2579">
        <v>12.824199999999999</v>
      </c>
      <c r="D2579">
        <v>11.4191</v>
      </c>
      <c r="E2579" t="s">
        <v>115</v>
      </c>
      <c r="F2579" t="s">
        <v>115</v>
      </c>
      <c r="G2579" t="s">
        <v>102</v>
      </c>
      <c r="H2579">
        <v>2020</v>
      </c>
      <c r="I2579">
        <v>1.98</v>
      </c>
      <c r="J2579">
        <v>25.391915999999998</v>
      </c>
      <c r="K2579">
        <v>16.812774000000001</v>
      </c>
      <c r="L2579">
        <v>8.5791419999999974</v>
      </c>
      <c r="M2579" t="s">
        <v>134</v>
      </c>
    </row>
    <row r="2580" spans="1:13" x14ac:dyDescent="0.3">
      <c r="A2580" t="s">
        <v>93</v>
      </c>
      <c r="B2580">
        <v>8.4913000000000007</v>
      </c>
      <c r="C2580">
        <v>12.824199999999999</v>
      </c>
      <c r="D2580">
        <v>11.4191</v>
      </c>
      <c r="E2580" t="s">
        <v>115</v>
      </c>
      <c r="F2580" t="s">
        <v>115</v>
      </c>
      <c r="G2580" t="s">
        <v>103</v>
      </c>
      <c r="H2580">
        <v>2020</v>
      </c>
      <c r="I2580">
        <v>17.97</v>
      </c>
      <c r="J2580">
        <v>230.45087399999997</v>
      </c>
      <c r="K2580">
        <v>152.588661</v>
      </c>
      <c r="L2580">
        <v>77.862212999999969</v>
      </c>
      <c r="M2580" t="s">
        <v>135</v>
      </c>
    </row>
    <row r="2581" spans="1:13" x14ac:dyDescent="0.3">
      <c r="A2581" t="s">
        <v>93</v>
      </c>
      <c r="B2581">
        <v>8.4913000000000007</v>
      </c>
      <c r="C2581">
        <v>12.824199999999999</v>
      </c>
      <c r="D2581">
        <v>11.4191</v>
      </c>
      <c r="E2581" t="s">
        <v>115</v>
      </c>
      <c r="F2581" t="s">
        <v>115</v>
      </c>
      <c r="G2581" t="s">
        <v>104</v>
      </c>
      <c r="H2581">
        <v>2020</v>
      </c>
      <c r="I2581">
        <v>2.4900000000000002</v>
      </c>
      <c r="J2581">
        <v>31.932258000000001</v>
      </c>
      <c r="K2581">
        <v>21.143337000000002</v>
      </c>
      <c r="L2581">
        <v>10.788920999999998</v>
      </c>
      <c r="M2581" t="s">
        <v>136</v>
      </c>
    </row>
    <row r="2582" spans="1:13" x14ac:dyDescent="0.3">
      <c r="A2582" t="s">
        <v>93</v>
      </c>
      <c r="B2582">
        <v>8.4913000000000007</v>
      </c>
      <c r="C2582">
        <v>12.824199999999999</v>
      </c>
      <c r="D2582">
        <v>11.4191</v>
      </c>
      <c r="E2582" t="s">
        <v>115</v>
      </c>
      <c r="F2582" t="s">
        <v>115</v>
      </c>
      <c r="G2582" t="s">
        <v>105</v>
      </c>
      <c r="H2582">
        <v>2020</v>
      </c>
      <c r="I2582">
        <v>8.92</v>
      </c>
      <c r="J2582">
        <v>114.391864</v>
      </c>
      <c r="K2582">
        <v>75.742395999999999</v>
      </c>
      <c r="L2582">
        <v>38.649467999999999</v>
      </c>
      <c r="M2582" t="s">
        <v>137</v>
      </c>
    </row>
    <row r="2583" spans="1:13" x14ac:dyDescent="0.3">
      <c r="A2583" t="s">
        <v>93</v>
      </c>
      <c r="B2583">
        <v>8.4913000000000007</v>
      </c>
      <c r="C2583">
        <v>12.824199999999999</v>
      </c>
      <c r="D2583">
        <v>11.4191</v>
      </c>
      <c r="E2583" t="s">
        <v>115</v>
      </c>
      <c r="F2583" t="s">
        <v>115</v>
      </c>
      <c r="G2583" t="s">
        <v>106</v>
      </c>
      <c r="H2583">
        <v>2020</v>
      </c>
      <c r="I2583">
        <v>0.61</v>
      </c>
      <c r="J2583">
        <v>7.8227619999999991</v>
      </c>
      <c r="K2583">
        <v>5.1796930000000003</v>
      </c>
      <c r="L2583">
        <v>2.6430689999999988</v>
      </c>
      <c r="M2583" t="s">
        <v>138</v>
      </c>
    </row>
    <row r="2584" spans="1:13" x14ac:dyDescent="0.3">
      <c r="A2584" t="s">
        <v>93</v>
      </c>
      <c r="B2584">
        <v>8.4913000000000007</v>
      </c>
      <c r="C2584">
        <v>12.824199999999999</v>
      </c>
      <c r="D2584">
        <v>11.4191</v>
      </c>
      <c r="E2584" t="s">
        <v>115</v>
      </c>
      <c r="F2584" t="s">
        <v>115</v>
      </c>
      <c r="G2584" t="s">
        <v>107</v>
      </c>
      <c r="H2584">
        <v>2021</v>
      </c>
      <c r="I2584">
        <v>0</v>
      </c>
      <c r="J2584">
        <v>0</v>
      </c>
      <c r="K2584">
        <v>0</v>
      </c>
      <c r="L2584">
        <v>0</v>
      </c>
      <c r="M2584" t="s">
        <v>139</v>
      </c>
    </row>
    <row r="2585" spans="1:13" x14ac:dyDescent="0.3">
      <c r="A2585" t="s">
        <v>93</v>
      </c>
      <c r="B2585">
        <v>9.7520000000000007</v>
      </c>
      <c r="C2585">
        <v>17.439800000000002</v>
      </c>
      <c r="D2585">
        <v>20.820599999999999</v>
      </c>
      <c r="E2585" t="s">
        <v>116</v>
      </c>
      <c r="F2585" t="s">
        <v>116</v>
      </c>
      <c r="G2585" t="s">
        <v>98</v>
      </c>
      <c r="H2585">
        <v>2020</v>
      </c>
      <c r="I2585">
        <v>1.51</v>
      </c>
      <c r="J2585">
        <v>26.334098000000004</v>
      </c>
      <c r="K2585">
        <v>14.725520000000001</v>
      </c>
      <c r="L2585">
        <v>11.608578000000003</v>
      </c>
      <c r="M2585" t="s">
        <v>131</v>
      </c>
    </row>
    <row r="2586" spans="1:13" x14ac:dyDescent="0.3">
      <c r="A2586" t="s">
        <v>93</v>
      </c>
      <c r="B2586">
        <v>9.7520000000000007</v>
      </c>
      <c r="C2586">
        <v>17.439800000000002</v>
      </c>
      <c r="D2586">
        <v>20.820599999999999</v>
      </c>
      <c r="E2586" t="s">
        <v>116</v>
      </c>
      <c r="F2586" t="s">
        <v>116</v>
      </c>
      <c r="G2586" t="s">
        <v>100</v>
      </c>
      <c r="H2586">
        <v>2020</v>
      </c>
      <c r="I2586">
        <v>0</v>
      </c>
      <c r="J2586">
        <v>0</v>
      </c>
      <c r="K2586">
        <v>0</v>
      </c>
      <c r="L2586">
        <v>0</v>
      </c>
      <c r="M2586" t="s">
        <v>132</v>
      </c>
    </row>
    <row r="2587" spans="1:13" x14ac:dyDescent="0.3">
      <c r="A2587" t="s">
        <v>93</v>
      </c>
      <c r="B2587">
        <v>9.7520000000000007</v>
      </c>
      <c r="C2587">
        <v>17.439800000000002</v>
      </c>
      <c r="D2587">
        <v>20.820599999999999</v>
      </c>
      <c r="E2587" t="s">
        <v>116</v>
      </c>
      <c r="F2587" t="s">
        <v>116</v>
      </c>
      <c r="G2587" t="s">
        <v>101</v>
      </c>
      <c r="H2587">
        <v>2020</v>
      </c>
      <c r="I2587">
        <v>22.87</v>
      </c>
      <c r="J2587">
        <v>398.84822600000007</v>
      </c>
      <c r="K2587">
        <v>223.02824000000001</v>
      </c>
      <c r="L2587">
        <v>175.81998600000006</v>
      </c>
      <c r="M2587" t="s">
        <v>133</v>
      </c>
    </row>
    <row r="2588" spans="1:13" x14ac:dyDescent="0.3">
      <c r="A2588" t="s">
        <v>93</v>
      </c>
      <c r="B2588">
        <v>9.7520000000000007</v>
      </c>
      <c r="C2588">
        <v>17.439800000000002</v>
      </c>
      <c r="D2588">
        <v>20.820599999999999</v>
      </c>
      <c r="E2588" t="s">
        <v>116</v>
      </c>
      <c r="F2588" t="s">
        <v>116</v>
      </c>
      <c r="G2588" t="s">
        <v>102</v>
      </c>
      <c r="H2588">
        <v>2020</v>
      </c>
      <c r="I2588">
        <v>6.74</v>
      </c>
      <c r="J2588">
        <v>117.54425200000001</v>
      </c>
      <c r="K2588">
        <v>65.728480000000005</v>
      </c>
      <c r="L2588">
        <v>51.81577200000001</v>
      </c>
      <c r="M2588" t="s">
        <v>134</v>
      </c>
    </row>
    <row r="2589" spans="1:13" x14ac:dyDescent="0.3">
      <c r="A2589" t="s">
        <v>93</v>
      </c>
      <c r="B2589">
        <v>9.7520000000000007</v>
      </c>
      <c r="C2589">
        <v>17.439800000000002</v>
      </c>
      <c r="D2589">
        <v>20.820599999999999</v>
      </c>
      <c r="E2589" t="s">
        <v>116</v>
      </c>
      <c r="F2589" t="s">
        <v>116</v>
      </c>
      <c r="G2589" t="s">
        <v>103</v>
      </c>
      <c r="H2589">
        <v>2020</v>
      </c>
      <c r="I2589">
        <v>9.35</v>
      </c>
      <c r="J2589">
        <v>163.06213</v>
      </c>
      <c r="K2589">
        <v>91.181200000000004</v>
      </c>
      <c r="L2589">
        <v>71.880929999999992</v>
      </c>
      <c r="M2589" t="s">
        <v>135</v>
      </c>
    </row>
    <row r="2590" spans="1:13" x14ac:dyDescent="0.3">
      <c r="A2590" t="s">
        <v>93</v>
      </c>
      <c r="B2590">
        <v>9.7520000000000007</v>
      </c>
      <c r="C2590">
        <v>17.439800000000002</v>
      </c>
      <c r="D2590">
        <v>20.820599999999999</v>
      </c>
      <c r="E2590" t="s">
        <v>116</v>
      </c>
      <c r="F2590" t="s">
        <v>116</v>
      </c>
      <c r="G2590" t="s">
        <v>104</v>
      </c>
      <c r="H2590">
        <v>2020</v>
      </c>
      <c r="I2590">
        <v>7.38</v>
      </c>
      <c r="J2590">
        <v>128.705724</v>
      </c>
      <c r="K2590">
        <v>71.969760000000008</v>
      </c>
      <c r="L2590">
        <v>56.735963999999996</v>
      </c>
      <c r="M2590" t="s">
        <v>136</v>
      </c>
    </row>
    <row r="2591" spans="1:13" x14ac:dyDescent="0.3">
      <c r="A2591" t="s">
        <v>93</v>
      </c>
      <c r="B2591">
        <v>9.7520000000000007</v>
      </c>
      <c r="C2591">
        <v>17.439800000000002</v>
      </c>
      <c r="D2591">
        <v>20.820599999999999</v>
      </c>
      <c r="E2591" t="s">
        <v>116</v>
      </c>
      <c r="F2591" t="s">
        <v>116</v>
      </c>
      <c r="G2591" t="s">
        <v>105</v>
      </c>
      <c r="H2591">
        <v>2020</v>
      </c>
      <c r="I2591">
        <v>0.66</v>
      </c>
      <c r="J2591">
        <v>11.510268000000002</v>
      </c>
      <c r="K2591">
        <v>6.4363200000000012</v>
      </c>
      <c r="L2591">
        <v>5.0739480000000006</v>
      </c>
      <c r="M2591" t="s">
        <v>137</v>
      </c>
    </row>
    <row r="2592" spans="1:13" x14ac:dyDescent="0.3">
      <c r="A2592" t="s">
        <v>93</v>
      </c>
      <c r="B2592">
        <v>9.7520000000000007</v>
      </c>
      <c r="C2592">
        <v>17.439800000000002</v>
      </c>
      <c r="D2592">
        <v>20.820599999999999</v>
      </c>
      <c r="E2592" t="s">
        <v>116</v>
      </c>
      <c r="F2592" t="s">
        <v>116</v>
      </c>
      <c r="G2592" t="s">
        <v>106</v>
      </c>
      <c r="H2592">
        <v>2020</v>
      </c>
      <c r="I2592">
        <v>6.61</v>
      </c>
      <c r="J2592">
        <v>115.27707800000002</v>
      </c>
      <c r="K2592">
        <v>64.460720000000009</v>
      </c>
      <c r="L2592">
        <v>50.816358000000008</v>
      </c>
      <c r="M2592" t="s">
        <v>138</v>
      </c>
    </row>
    <row r="2593" spans="1:13" x14ac:dyDescent="0.3">
      <c r="A2593" t="s">
        <v>93</v>
      </c>
      <c r="B2593">
        <v>9.7520000000000007</v>
      </c>
      <c r="C2593">
        <v>17.439800000000002</v>
      </c>
      <c r="D2593">
        <v>20.820599999999999</v>
      </c>
      <c r="E2593" t="s">
        <v>116</v>
      </c>
      <c r="F2593" t="s">
        <v>116</v>
      </c>
      <c r="G2593" t="s">
        <v>107</v>
      </c>
      <c r="H2593">
        <v>2021</v>
      </c>
      <c r="I2593">
        <v>0.93</v>
      </c>
      <c r="J2593">
        <v>16.219014000000001</v>
      </c>
      <c r="K2593">
        <v>9.0693600000000014</v>
      </c>
      <c r="L2593">
        <v>7.149654</v>
      </c>
      <c r="M2593" t="s">
        <v>139</v>
      </c>
    </row>
    <row r="2594" spans="1:13" x14ac:dyDescent="0.3">
      <c r="A2594" t="s">
        <v>93</v>
      </c>
      <c r="B2594">
        <v>10.298400000000001</v>
      </c>
      <c r="C2594">
        <v>17.7546</v>
      </c>
      <c r="D2594">
        <v>18.2578</v>
      </c>
      <c r="E2594" t="s">
        <v>16</v>
      </c>
      <c r="F2594" t="s">
        <v>16</v>
      </c>
      <c r="G2594" t="s">
        <v>98</v>
      </c>
      <c r="H2594">
        <v>2020</v>
      </c>
      <c r="I2594">
        <v>0</v>
      </c>
      <c r="J2594">
        <v>0</v>
      </c>
      <c r="K2594">
        <v>0</v>
      </c>
      <c r="L2594">
        <v>0</v>
      </c>
      <c r="M2594" t="s">
        <v>131</v>
      </c>
    </row>
    <row r="2595" spans="1:13" x14ac:dyDescent="0.3">
      <c r="A2595" t="s">
        <v>93</v>
      </c>
      <c r="B2595">
        <v>10.298400000000001</v>
      </c>
      <c r="C2595">
        <v>17.7546</v>
      </c>
      <c r="D2595">
        <v>18.2578</v>
      </c>
      <c r="E2595" t="s">
        <v>16</v>
      </c>
      <c r="F2595" t="s">
        <v>16</v>
      </c>
      <c r="G2595" t="s">
        <v>100</v>
      </c>
      <c r="H2595">
        <v>2020</v>
      </c>
      <c r="I2595">
        <v>1.1200000000000001</v>
      </c>
      <c r="J2595">
        <v>19.885152000000001</v>
      </c>
      <c r="K2595">
        <v>11.534208000000001</v>
      </c>
      <c r="L2595">
        <v>8.3509440000000001</v>
      </c>
      <c r="M2595" t="s">
        <v>132</v>
      </c>
    </row>
    <row r="2596" spans="1:13" x14ac:dyDescent="0.3">
      <c r="A2596" t="s">
        <v>93</v>
      </c>
      <c r="B2596">
        <v>10.298400000000001</v>
      </c>
      <c r="C2596">
        <v>17.7546</v>
      </c>
      <c r="D2596">
        <v>18.2578</v>
      </c>
      <c r="E2596" t="s">
        <v>16</v>
      </c>
      <c r="F2596" t="s">
        <v>16</v>
      </c>
      <c r="G2596" t="s">
        <v>101</v>
      </c>
      <c r="H2596">
        <v>2020</v>
      </c>
      <c r="I2596">
        <v>0</v>
      </c>
      <c r="J2596">
        <v>0</v>
      </c>
      <c r="K2596">
        <v>0</v>
      </c>
      <c r="L2596">
        <v>0</v>
      </c>
      <c r="M2596" t="s">
        <v>133</v>
      </c>
    </row>
    <row r="2597" spans="1:13" x14ac:dyDescent="0.3">
      <c r="A2597" t="s">
        <v>93</v>
      </c>
      <c r="B2597">
        <v>10.298400000000001</v>
      </c>
      <c r="C2597">
        <v>17.7546</v>
      </c>
      <c r="D2597">
        <v>18.2578</v>
      </c>
      <c r="E2597" t="s">
        <v>16</v>
      </c>
      <c r="F2597" t="s">
        <v>16</v>
      </c>
      <c r="G2597" t="s">
        <v>102</v>
      </c>
      <c r="H2597">
        <v>2020</v>
      </c>
      <c r="I2597">
        <v>0.47</v>
      </c>
      <c r="J2597">
        <v>8.3446619999999996</v>
      </c>
      <c r="K2597">
        <v>4.8402479999999999</v>
      </c>
      <c r="L2597">
        <v>3.5044139999999997</v>
      </c>
      <c r="M2597" t="s">
        <v>134</v>
      </c>
    </row>
    <row r="2598" spans="1:13" x14ac:dyDescent="0.3">
      <c r="A2598" t="s">
        <v>93</v>
      </c>
      <c r="B2598">
        <v>10.298400000000001</v>
      </c>
      <c r="C2598">
        <v>17.7546</v>
      </c>
      <c r="D2598">
        <v>18.2578</v>
      </c>
      <c r="E2598" t="s">
        <v>16</v>
      </c>
      <c r="F2598" t="s">
        <v>16</v>
      </c>
      <c r="G2598" t="s">
        <v>103</v>
      </c>
      <c r="H2598">
        <v>2020</v>
      </c>
      <c r="I2598">
        <v>0</v>
      </c>
      <c r="J2598">
        <v>0</v>
      </c>
      <c r="K2598">
        <v>0</v>
      </c>
      <c r="L2598">
        <v>0</v>
      </c>
      <c r="M2598" t="s">
        <v>135</v>
      </c>
    </row>
    <row r="2599" spans="1:13" x14ac:dyDescent="0.3">
      <c r="A2599" t="s">
        <v>93</v>
      </c>
      <c r="B2599">
        <v>10.298400000000001</v>
      </c>
      <c r="C2599">
        <v>17.7546</v>
      </c>
      <c r="D2599">
        <v>18.2578</v>
      </c>
      <c r="E2599" t="s">
        <v>16</v>
      </c>
      <c r="F2599" t="s">
        <v>16</v>
      </c>
      <c r="G2599" t="s">
        <v>104</v>
      </c>
      <c r="H2599">
        <v>2020</v>
      </c>
      <c r="I2599">
        <v>1.38</v>
      </c>
      <c r="J2599">
        <v>24.501347999999997</v>
      </c>
      <c r="K2599">
        <v>14.211792000000001</v>
      </c>
      <c r="L2599">
        <v>10.289555999999996</v>
      </c>
      <c r="M2599" t="s">
        <v>136</v>
      </c>
    </row>
    <row r="2600" spans="1:13" x14ac:dyDescent="0.3">
      <c r="A2600" t="s">
        <v>93</v>
      </c>
      <c r="B2600">
        <v>10.298400000000001</v>
      </c>
      <c r="C2600">
        <v>17.7546</v>
      </c>
      <c r="D2600">
        <v>18.2578</v>
      </c>
      <c r="E2600" t="s">
        <v>16</v>
      </c>
      <c r="F2600" t="s">
        <v>16</v>
      </c>
      <c r="G2600" t="s">
        <v>105</v>
      </c>
      <c r="H2600">
        <v>2020</v>
      </c>
      <c r="I2600">
        <v>4.37</v>
      </c>
      <c r="J2600">
        <v>77.587602000000004</v>
      </c>
      <c r="K2600">
        <v>45.004008000000006</v>
      </c>
      <c r="L2600">
        <v>32.583593999999998</v>
      </c>
      <c r="M2600" t="s">
        <v>137</v>
      </c>
    </row>
    <row r="2601" spans="1:13" x14ac:dyDescent="0.3">
      <c r="A2601" t="s">
        <v>93</v>
      </c>
      <c r="B2601">
        <v>10.298400000000001</v>
      </c>
      <c r="C2601">
        <v>17.7546</v>
      </c>
      <c r="D2601">
        <v>18.2578</v>
      </c>
      <c r="E2601" t="s">
        <v>16</v>
      </c>
      <c r="F2601" t="s">
        <v>16</v>
      </c>
      <c r="G2601" t="s">
        <v>106</v>
      </c>
      <c r="H2601">
        <v>2020</v>
      </c>
      <c r="I2601">
        <v>1.19</v>
      </c>
      <c r="J2601">
        <v>21.127973999999998</v>
      </c>
      <c r="K2601">
        <v>12.255096</v>
      </c>
      <c r="L2601">
        <v>8.8728779999999983</v>
      </c>
      <c r="M2601" t="s">
        <v>138</v>
      </c>
    </row>
    <row r="2602" spans="1:13" x14ac:dyDescent="0.3">
      <c r="A2602" t="s">
        <v>93</v>
      </c>
      <c r="B2602">
        <v>10.298400000000001</v>
      </c>
      <c r="C2602">
        <v>17.7546</v>
      </c>
      <c r="D2602">
        <v>18.2578</v>
      </c>
      <c r="E2602" t="s">
        <v>16</v>
      </c>
      <c r="F2602" t="s">
        <v>16</v>
      </c>
      <c r="G2602" t="s">
        <v>107</v>
      </c>
      <c r="H2602">
        <v>2021</v>
      </c>
      <c r="I2602">
        <v>0</v>
      </c>
      <c r="J2602">
        <v>0</v>
      </c>
      <c r="K2602">
        <v>0</v>
      </c>
      <c r="L2602">
        <v>0</v>
      </c>
      <c r="M2602" t="s">
        <v>139</v>
      </c>
    </row>
    <row r="2603" spans="1:13" x14ac:dyDescent="0.3">
      <c r="A2603" t="s">
        <v>94</v>
      </c>
      <c r="B2603">
        <v>9.3100000000000002E-2</v>
      </c>
      <c r="C2603">
        <v>0.24690000000000001</v>
      </c>
      <c r="D2603">
        <v>0.21540000000000001</v>
      </c>
      <c r="E2603" t="s">
        <v>116</v>
      </c>
      <c r="F2603" t="s">
        <v>116</v>
      </c>
      <c r="G2603" t="s">
        <v>98</v>
      </c>
      <c r="H2603">
        <v>2020</v>
      </c>
      <c r="I2603">
        <v>0</v>
      </c>
      <c r="J2603">
        <v>0</v>
      </c>
      <c r="K2603">
        <v>0</v>
      </c>
      <c r="L2603">
        <v>0</v>
      </c>
      <c r="M2603" t="s">
        <v>131</v>
      </c>
    </row>
    <row r="2604" spans="1:13" x14ac:dyDescent="0.3">
      <c r="A2604" t="s">
        <v>94</v>
      </c>
      <c r="B2604">
        <v>9.3100000000000002E-2</v>
      </c>
      <c r="C2604">
        <v>0.24690000000000001</v>
      </c>
      <c r="D2604">
        <v>0.21540000000000001</v>
      </c>
      <c r="E2604" t="s">
        <v>116</v>
      </c>
      <c r="F2604" t="s">
        <v>116</v>
      </c>
      <c r="G2604" t="s">
        <v>100</v>
      </c>
      <c r="H2604">
        <v>2020</v>
      </c>
      <c r="I2604">
        <v>0</v>
      </c>
      <c r="J2604">
        <v>0</v>
      </c>
      <c r="K2604">
        <v>0</v>
      </c>
      <c r="L2604">
        <v>0</v>
      </c>
      <c r="M2604" t="s">
        <v>132</v>
      </c>
    </row>
    <row r="2605" spans="1:13" x14ac:dyDescent="0.3">
      <c r="A2605" t="s">
        <v>94</v>
      </c>
      <c r="B2605">
        <v>9.3100000000000002E-2</v>
      </c>
      <c r="C2605">
        <v>0.24690000000000001</v>
      </c>
      <c r="D2605">
        <v>0.21540000000000001</v>
      </c>
      <c r="E2605" t="s">
        <v>116</v>
      </c>
      <c r="F2605" t="s">
        <v>116</v>
      </c>
      <c r="G2605" t="s">
        <v>101</v>
      </c>
      <c r="H2605">
        <v>2020</v>
      </c>
      <c r="I2605">
        <v>0</v>
      </c>
      <c r="J2605">
        <v>0</v>
      </c>
      <c r="K2605">
        <v>0</v>
      </c>
      <c r="L2605">
        <v>0</v>
      </c>
      <c r="M2605" t="s">
        <v>133</v>
      </c>
    </row>
    <row r="2606" spans="1:13" x14ac:dyDescent="0.3">
      <c r="A2606" t="s">
        <v>94</v>
      </c>
      <c r="B2606">
        <v>9.3100000000000002E-2</v>
      </c>
      <c r="C2606">
        <v>0.24690000000000001</v>
      </c>
      <c r="D2606">
        <v>0.21540000000000001</v>
      </c>
      <c r="E2606" t="s">
        <v>116</v>
      </c>
      <c r="F2606" t="s">
        <v>116</v>
      </c>
      <c r="G2606" t="s">
        <v>102</v>
      </c>
      <c r="H2606">
        <v>2020</v>
      </c>
      <c r="I2606">
        <v>2.82</v>
      </c>
      <c r="J2606">
        <v>0.69625799999999993</v>
      </c>
      <c r="K2606">
        <v>0.262542</v>
      </c>
      <c r="L2606">
        <v>0.43371599999999993</v>
      </c>
      <c r="M2606" t="s">
        <v>134</v>
      </c>
    </row>
    <row r="2607" spans="1:13" x14ac:dyDescent="0.3">
      <c r="A2607" t="s">
        <v>94</v>
      </c>
      <c r="B2607">
        <v>9.3100000000000002E-2</v>
      </c>
      <c r="C2607">
        <v>0.24690000000000001</v>
      </c>
      <c r="D2607">
        <v>0.21540000000000001</v>
      </c>
      <c r="E2607" t="s">
        <v>116</v>
      </c>
      <c r="F2607" t="s">
        <v>116</v>
      </c>
      <c r="G2607" t="s">
        <v>103</v>
      </c>
      <c r="H2607">
        <v>2020</v>
      </c>
      <c r="I2607">
        <v>3.32</v>
      </c>
      <c r="J2607">
        <v>0.81970799999999999</v>
      </c>
      <c r="K2607">
        <v>0.30909199999999998</v>
      </c>
      <c r="L2607">
        <v>0.51061599999999996</v>
      </c>
      <c r="M2607" t="s">
        <v>135</v>
      </c>
    </row>
    <row r="2608" spans="1:13" x14ac:dyDescent="0.3">
      <c r="A2608" t="s">
        <v>94</v>
      </c>
      <c r="B2608">
        <v>9.3100000000000002E-2</v>
      </c>
      <c r="C2608">
        <v>0.24690000000000001</v>
      </c>
      <c r="D2608">
        <v>0.21540000000000001</v>
      </c>
      <c r="E2608" t="s">
        <v>116</v>
      </c>
      <c r="F2608" t="s">
        <v>116</v>
      </c>
      <c r="G2608" t="s">
        <v>104</v>
      </c>
      <c r="H2608">
        <v>2020</v>
      </c>
      <c r="I2608">
        <v>4.79</v>
      </c>
      <c r="J2608">
        <v>1.1826510000000001</v>
      </c>
      <c r="K2608">
        <v>0.44594900000000004</v>
      </c>
      <c r="L2608">
        <v>0.73670200000000008</v>
      </c>
      <c r="M2608" t="s">
        <v>136</v>
      </c>
    </row>
    <row r="2609" spans="1:13" x14ac:dyDescent="0.3">
      <c r="A2609" t="s">
        <v>94</v>
      </c>
      <c r="B2609">
        <v>9.3100000000000002E-2</v>
      </c>
      <c r="C2609">
        <v>0.24690000000000001</v>
      </c>
      <c r="D2609">
        <v>0.21540000000000001</v>
      </c>
      <c r="E2609" t="s">
        <v>116</v>
      </c>
      <c r="F2609" t="s">
        <v>116</v>
      </c>
      <c r="G2609" t="s">
        <v>105</v>
      </c>
      <c r="H2609">
        <v>2020</v>
      </c>
      <c r="I2609">
        <v>0</v>
      </c>
      <c r="J2609">
        <v>0</v>
      </c>
      <c r="K2609">
        <v>0</v>
      </c>
      <c r="L2609">
        <v>0</v>
      </c>
      <c r="M2609" t="s">
        <v>137</v>
      </c>
    </row>
    <row r="2610" spans="1:13" x14ac:dyDescent="0.3">
      <c r="A2610" t="s">
        <v>94</v>
      </c>
      <c r="B2610">
        <v>9.3100000000000002E-2</v>
      </c>
      <c r="C2610">
        <v>0.24690000000000001</v>
      </c>
      <c r="D2610">
        <v>0.21540000000000001</v>
      </c>
      <c r="E2610" t="s">
        <v>116</v>
      </c>
      <c r="F2610" t="s">
        <v>116</v>
      </c>
      <c r="G2610" t="s">
        <v>106</v>
      </c>
      <c r="H2610">
        <v>2020</v>
      </c>
      <c r="I2610">
        <v>3.06</v>
      </c>
      <c r="J2610">
        <v>0.75551400000000002</v>
      </c>
      <c r="K2610">
        <v>0.28488600000000003</v>
      </c>
      <c r="L2610">
        <v>0.47062799999999999</v>
      </c>
      <c r="M2610" t="s">
        <v>138</v>
      </c>
    </row>
    <row r="2611" spans="1:13" x14ac:dyDescent="0.3">
      <c r="A2611" t="s">
        <v>94</v>
      </c>
      <c r="B2611">
        <v>9.3100000000000002E-2</v>
      </c>
      <c r="C2611">
        <v>0.24690000000000001</v>
      </c>
      <c r="D2611">
        <v>0.21540000000000001</v>
      </c>
      <c r="E2611" t="s">
        <v>116</v>
      </c>
      <c r="F2611" t="s">
        <v>116</v>
      </c>
      <c r="G2611" t="s">
        <v>107</v>
      </c>
      <c r="H2611">
        <v>2021</v>
      </c>
      <c r="I2611">
        <v>0</v>
      </c>
      <c r="J2611">
        <v>0</v>
      </c>
      <c r="K2611">
        <v>0</v>
      </c>
      <c r="L2611">
        <v>0</v>
      </c>
      <c r="M2611" t="s">
        <v>139</v>
      </c>
    </row>
    <row r="2612" spans="1:13" x14ac:dyDescent="0.3">
      <c r="A2612" t="s">
        <v>94</v>
      </c>
      <c r="B2612">
        <v>6.3899999999999998E-2</v>
      </c>
      <c r="C2612">
        <v>0.1598</v>
      </c>
      <c r="D2612">
        <v>0</v>
      </c>
      <c r="E2612" t="s">
        <v>15</v>
      </c>
      <c r="F2612" t="s">
        <v>15</v>
      </c>
      <c r="G2612" t="s">
        <v>98</v>
      </c>
      <c r="H2612">
        <v>2020</v>
      </c>
      <c r="I2612">
        <v>2.27</v>
      </c>
      <c r="J2612">
        <v>0.36274600000000001</v>
      </c>
      <c r="K2612">
        <v>0.14505299999999999</v>
      </c>
      <c r="L2612">
        <v>0.21769300000000003</v>
      </c>
      <c r="M2612" t="s">
        <v>131</v>
      </c>
    </row>
    <row r="2613" spans="1:13" x14ac:dyDescent="0.3">
      <c r="A2613" t="s">
        <v>94</v>
      </c>
      <c r="B2613">
        <v>6.3899999999999998E-2</v>
      </c>
      <c r="C2613">
        <v>0.1598</v>
      </c>
      <c r="D2613">
        <v>0</v>
      </c>
      <c r="E2613" t="s">
        <v>15</v>
      </c>
      <c r="F2613" t="s">
        <v>15</v>
      </c>
      <c r="G2613" t="s">
        <v>100</v>
      </c>
      <c r="H2613">
        <v>2020</v>
      </c>
      <c r="I2613">
        <v>0</v>
      </c>
      <c r="J2613">
        <v>0</v>
      </c>
      <c r="K2613">
        <v>0</v>
      </c>
      <c r="L2613">
        <v>0</v>
      </c>
      <c r="M2613" t="s">
        <v>132</v>
      </c>
    </row>
    <row r="2614" spans="1:13" x14ac:dyDescent="0.3">
      <c r="A2614" t="s">
        <v>94</v>
      </c>
      <c r="B2614">
        <v>6.3899999999999998E-2</v>
      </c>
      <c r="C2614">
        <v>0.1598</v>
      </c>
      <c r="D2614">
        <v>0</v>
      </c>
      <c r="E2614" t="s">
        <v>15</v>
      </c>
      <c r="F2614" t="s">
        <v>15</v>
      </c>
      <c r="G2614" t="s">
        <v>101</v>
      </c>
      <c r="H2614">
        <v>2020</v>
      </c>
      <c r="I2614">
        <v>5.51</v>
      </c>
      <c r="J2614">
        <v>0.880498</v>
      </c>
      <c r="K2614">
        <v>0.35208899999999999</v>
      </c>
      <c r="L2614">
        <v>0.52840900000000002</v>
      </c>
      <c r="M2614" t="s">
        <v>133</v>
      </c>
    </row>
    <row r="2615" spans="1:13" x14ac:dyDescent="0.3">
      <c r="A2615" t="s">
        <v>94</v>
      </c>
      <c r="B2615">
        <v>6.3899999999999998E-2</v>
      </c>
      <c r="C2615">
        <v>0.1598</v>
      </c>
      <c r="D2615">
        <v>0</v>
      </c>
      <c r="E2615" t="s">
        <v>15</v>
      </c>
      <c r="F2615" t="s">
        <v>15</v>
      </c>
      <c r="G2615" t="s">
        <v>102</v>
      </c>
      <c r="H2615">
        <v>2020</v>
      </c>
      <c r="I2615">
        <v>0</v>
      </c>
      <c r="J2615">
        <v>0</v>
      </c>
      <c r="K2615">
        <v>0</v>
      </c>
      <c r="L2615">
        <v>0</v>
      </c>
      <c r="M2615" t="s">
        <v>134</v>
      </c>
    </row>
    <row r="2616" spans="1:13" x14ac:dyDescent="0.3">
      <c r="A2616" t="s">
        <v>94</v>
      </c>
      <c r="B2616">
        <v>6.3899999999999998E-2</v>
      </c>
      <c r="C2616">
        <v>0.1598</v>
      </c>
      <c r="D2616">
        <v>0</v>
      </c>
      <c r="E2616" t="s">
        <v>15</v>
      </c>
      <c r="F2616" t="s">
        <v>15</v>
      </c>
      <c r="G2616" t="s">
        <v>103</v>
      </c>
      <c r="H2616">
        <v>2020</v>
      </c>
      <c r="I2616">
        <v>2.08</v>
      </c>
      <c r="J2616">
        <v>0.33238400000000001</v>
      </c>
      <c r="K2616">
        <v>0.132912</v>
      </c>
      <c r="L2616">
        <v>0.19947200000000001</v>
      </c>
      <c r="M2616" t="s">
        <v>135</v>
      </c>
    </row>
    <row r="2617" spans="1:13" x14ac:dyDescent="0.3">
      <c r="A2617" t="s">
        <v>94</v>
      </c>
      <c r="B2617">
        <v>6.3899999999999998E-2</v>
      </c>
      <c r="C2617">
        <v>0.1598</v>
      </c>
      <c r="D2617">
        <v>0</v>
      </c>
      <c r="E2617" t="s">
        <v>15</v>
      </c>
      <c r="F2617" t="s">
        <v>15</v>
      </c>
      <c r="G2617" t="s">
        <v>104</v>
      </c>
      <c r="H2617">
        <v>2020</v>
      </c>
      <c r="I2617">
        <v>0</v>
      </c>
      <c r="J2617">
        <v>0</v>
      </c>
      <c r="K2617">
        <v>0</v>
      </c>
      <c r="L2617">
        <v>0</v>
      </c>
      <c r="M2617" t="s">
        <v>136</v>
      </c>
    </row>
    <row r="2618" spans="1:13" x14ac:dyDescent="0.3">
      <c r="A2618" t="s">
        <v>94</v>
      </c>
      <c r="B2618">
        <v>6.3899999999999998E-2</v>
      </c>
      <c r="C2618">
        <v>0.1598</v>
      </c>
      <c r="D2618">
        <v>0</v>
      </c>
      <c r="E2618" t="s">
        <v>15</v>
      </c>
      <c r="F2618" t="s">
        <v>15</v>
      </c>
      <c r="G2618" t="s">
        <v>105</v>
      </c>
      <c r="H2618">
        <v>2020</v>
      </c>
      <c r="I2618">
        <v>0.47</v>
      </c>
      <c r="J2618">
        <v>7.5105999999999992E-2</v>
      </c>
      <c r="K2618">
        <v>3.0032999999999997E-2</v>
      </c>
      <c r="L2618">
        <v>4.5072999999999995E-2</v>
      </c>
      <c r="M2618" t="s">
        <v>137</v>
      </c>
    </row>
    <row r="2619" spans="1:13" x14ac:dyDescent="0.3">
      <c r="A2619" t="s">
        <v>94</v>
      </c>
      <c r="B2619">
        <v>6.3899999999999998E-2</v>
      </c>
      <c r="C2619">
        <v>0.1598</v>
      </c>
      <c r="D2619">
        <v>0</v>
      </c>
      <c r="E2619" t="s">
        <v>15</v>
      </c>
      <c r="F2619" t="s">
        <v>15</v>
      </c>
      <c r="G2619" t="s">
        <v>106</v>
      </c>
      <c r="H2619">
        <v>2020</v>
      </c>
      <c r="I2619">
        <v>3.06</v>
      </c>
      <c r="J2619">
        <v>0.48898799999999998</v>
      </c>
      <c r="K2619">
        <v>0.19553399999999999</v>
      </c>
      <c r="L2619">
        <v>0.29345399999999999</v>
      </c>
      <c r="M2619" t="s">
        <v>138</v>
      </c>
    </row>
    <row r="2620" spans="1:13" x14ac:dyDescent="0.3">
      <c r="A2620" t="s">
        <v>94</v>
      </c>
      <c r="B2620">
        <v>6.3899999999999998E-2</v>
      </c>
      <c r="C2620">
        <v>0.1598</v>
      </c>
      <c r="D2620">
        <v>0</v>
      </c>
      <c r="E2620" t="s">
        <v>15</v>
      </c>
      <c r="F2620" t="s">
        <v>15</v>
      </c>
      <c r="G2620" t="s">
        <v>107</v>
      </c>
      <c r="H2620">
        <v>2021</v>
      </c>
      <c r="I2620">
        <v>0</v>
      </c>
      <c r="J2620">
        <v>0</v>
      </c>
      <c r="K2620">
        <v>0</v>
      </c>
      <c r="L2620">
        <v>0</v>
      </c>
      <c r="M2620" t="s">
        <v>139</v>
      </c>
    </row>
    <row r="2621" spans="1:13" x14ac:dyDescent="0.3">
      <c r="A2621" t="s">
        <v>94</v>
      </c>
      <c r="B2621">
        <v>0.47699999999999998</v>
      </c>
      <c r="C2621">
        <v>1.3101</v>
      </c>
      <c r="D2621">
        <v>1.2647999999999999</v>
      </c>
      <c r="E2621" t="s">
        <v>16</v>
      </c>
      <c r="F2621" t="s">
        <v>16</v>
      </c>
      <c r="G2621" t="s">
        <v>98</v>
      </c>
      <c r="H2621">
        <v>2020</v>
      </c>
      <c r="I2621">
        <v>0.71</v>
      </c>
      <c r="J2621">
        <v>0.93017099999999997</v>
      </c>
      <c r="K2621">
        <v>0.33866999999999997</v>
      </c>
      <c r="L2621">
        <v>0.59150100000000005</v>
      </c>
      <c r="M2621" t="s">
        <v>131</v>
      </c>
    </row>
    <row r="2622" spans="1:13" x14ac:dyDescent="0.3">
      <c r="A2622" t="s">
        <v>94</v>
      </c>
      <c r="B2622">
        <v>0.47699999999999998</v>
      </c>
      <c r="C2622">
        <v>1.3101</v>
      </c>
      <c r="D2622">
        <v>1.2647999999999999</v>
      </c>
      <c r="E2622" t="s">
        <v>16</v>
      </c>
      <c r="F2622" t="s">
        <v>16</v>
      </c>
      <c r="G2622" t="s">
        <v>100</v>
      </c>
      <c r="H2622">
        <v>2020</v>
      </c>
      <c r="I2622">
        <v>2.81</v>
      </c>
      <c r="J2622">
        <v>3.681381</v>
      </c>
      <c r="K2622">
        <v>1.3403700000000001</v>
      </c>
      <c r="L2622">
        <v>2.341011</v>
      </c>
      <c r="M2622" t="s">
        <v>132</v>
      </c>
    </row>
    <row r="2623" spans="1:13" x14ac:dyDescent="0.3">
      <c r="A2623" t="s">
        <v>94</v>
      </c>
      <c r="B2623">
        <v>0.47699999999999998</v>
      </c>
      <c r="C2623">
        <v>1.3101</v>
      </c>
      <c r="D2623">
        <v>1.2647999999999999</v>
      </c>
      <c r="E2623" t="s">
        <v>16</v>
      </c>
      <c r="F2623" t="s">
        <v>16</v>
      </c>
      <c r="G2623" t="s">
        <v>101</v>
      </c>
      <c r="H2623">
        <v>2020</v>
      </c>
      <c r="I2623">
        <v>1.64</v>
      </c>
      <c r="J2623">
        <v>2.1485639999999999</v>
      </c>
      <c r="K2623">
        <v>0.78227999999999986</v>
      </c>
      <c r="L2623">
        <v>1.3662840000000001</v>
      </c>
      <c r="M2623" t="s">
        <v>133</v>
      </c>
    </row>
    <row r="2624" spans="1:13" x14ac:dyDescent="0.3">
      <c r="A2624" t="s">
        <v>94</v>
      </c>
      <c r="B2624">
        <v>0.47699999999999998</v>
      </c>
      <c r="C2624">
        <v>1.3101</v>
      </c>
      <c r="D2624">
        <v>1.2647999999999999</v>
      </c>
      <c r="E2624" t="s">
        <v>16</v>
      </c>
      <c r="F2624" t="s">
        <v>16</v>
      </c>
      <c r="G2624" t="s">
        <v>102</v>
      </c>
      <c r="H2624">
        <v>2020</v>
      </c>
      <c r="I2624">
        <v>0</v>
      </c>
      <c r="J2624">
        <v>0</v>
      </c>
      <c r="K2624">
        <v>0</v>
      </c>
      <c r="L2624">
        <v>0</v>
      </c>
      <c r="M2624" t="s">
        <v>134</v>
      </c>
    </row>
    <row r="2625" spans="1:13" x14ac:dyDescent="0.3">
      <c r="A2625" t="s">
        <v>94</v>
      </c>
      <c r="B2625">
        <v>0.47699999999999998</v>
      </c>
      <c r="C2625">
        <v>1.3101</v>
      </c>
      <c r="D2625">
        <v>1.2647999999999999</v>
      </c>
      <c r="E2625" t="s">
        <v>16</v>
      </c>
      <c r="F2625" t="s">
        <v>16</v>
      </c>
      <c r="G2625" t="s">
        <v>103</v>
      </c>
      <c r="H2625">
        <v>2020</v>
      </c>
      <c r="I2625">
        <v>0</v>
      </c>
      <c r="J2625">
        <v>0</v>
      </c>
      <c r="K2625">
        <v>0</v>
      </c>
      <c r="L2625">
        <v>0</v>
      </c>
      <c r="M2625" t="s">
        <v>135</v>
      </c>
    </row>
    <row r="2626" spans="1:13" x14ac:dyDescent="0.3">
      <c r="A2626" t="s">
        <v>94</v>
      </c>
      <c r="B2626">
        <v>0.47699999999999998</v>
      </c>
      <c r="C2626">
        <v>1.3101</v>
      </c>
      <c r="D2626">
        <v>1.2647999999999999</v>
      </c>
      <c r="E2626" t="s">
        <v>16</v>
      </c>
      <c r="F2626" t="s">
        <v>16</v>
      </c>
      <c r="G2626" t="s">
        <v>104</v>
      </c>
      <c r="H2626">
        <v>2020</v>
      </c>
      <c r="I2626">
        <v>0</v>
      </c>
      <c r="J2626">
        <v>0</v>
      </c>
      <c r="K2626">
        <v>0</v>
      </c>
      <c r="L2626">
        <v>0</v>
      </c>
      <c r="M2626" t="s">
        <v>136</v>
      </c>
    </row>
    <row r="2627" spans="1:13" x14ac:dyDescent="0.3">
      <c r="A2627" t="s">
        <v>94</v>
      </c>
      <c r="B2627">
        <v>0.47699999999999998</v>
      </c>
      <c r="C2627">
        <v>1.3101</v>
      </c>
      <c r="D2627">
        <v>1.2647999999999999</v>
      </c>
      <c r="E2627" t="s">
        <v>16</v>
      </c>
      <c r="F2627" t="s">
        <v>16</v>
      </c>
      <c r="G2627" t="s">
        <v>105</v>
      </c>
      <c r="H2627">
        <v>2020</v>
      </c>
      <c r="I2627">
        <v>2.81</v>
      </c>
      <c r="J2627">
        <v>3.681381</v>
      </c>
      <c r="K2627">
        <v>1.3403700000000001</v>
      </c>
      <c r="L2627">
        <v>2.341011</v>
      </c>
      <c r="M2627" t="s">
        <v>137</v>
      </c>
    </row>
    <row r="2628" spans="1:13" x14ac:dyDescent="0.3">
      <c r="A2628" t="s">
        <v>94</v>
      </c>
      <c r="B2628">
        <v>0.47699999999999998</v>
      </c>
      <c r="C2628">
        <v>1.3101</v>
      </c>
      <c r="D2628">
        <v>1.2647999999999999</v>
      </c>
      <c r="E2628" t="s">
        <v>16</v>
      </c>
      <c r="F2628" t="s">
        <v>16</v>
      </c>
      <c r="G2628" t="s">
        <v>106</v>
      </c>
      <c r="H2628">
        <v>2020</v>
      </c>
      <c r="I2628">
        <v>3.02</v>
      </c>
      <c r="J2628">
        <v>3.956502</v>
      </c>
      <c r="K2628">
        <v>1.4405399999999999</v>
      </c>
      <c r="L2628">
        <v>2.515962</v>
      </c>
      <c r="M2628" t="s">
        <v>138</v>
      </c>
    </row>
    <row r="2629" spans="1:13" x14ac:dyDescent="0.3">
      <c r="A2629" t="s">
        <v>94</v>
      </c>
      <c r="B2629">
        <v>0.47699999999999998</v>
      </c>
      <c r="C2629">
        <v>1.3101</v>
      </c>
      <c r="D2629">
        <v>1.2647999999999999</v>
      </c>
      <c r="E2629" t="s">
        <v>16</v>
      </c>
      <c r="F2629" t="s">
        <v>16</v>
      </c>
      <c r="G2629" t="s">
        <v>107</v>
      </c>
      <c r="H2629">
        <v>2021</v>
      </c>
      <c r="I2629">
        <v>0</v>
      </c>
      <c r="J2629">
        <v>0</v>
      </c>
      <c r="K2629">
        <v>0</v>
      </c>
      <c r="L2629">
        <v>0</v>
      </c>
      <c r="M2629" t="s">
        <v>139</v>
      </c>
    </row>
    <row r="2630" spans="1:13" x14ac:dyDescent="0.3">
      <c r="A2630" t="s">
        <v>94</v>
      </c>
      <c r="B2630">
        <v>0.23019999999999999</v>
      </c>
      <c r="C2630">
        <v>0.48370000000000002</v>
      </c>
      <c r="D2630">
        <v>0.4451</v>
      </c>
      <c r="E2630" t="s">
        <v>112</v>
      </c>
      <c r="F2630" t="s">
        <v>112</v>
      </c>
      <c r="G2630" t="s">
        <v>98</v>
      </c>
      <c r="H2630">
        <v>2020</v>
      </c>
      <c r="I2630">
        <v>0.49</v>
      </c>
      <c r="J2630">
        <v>0.237013</v>
      </c>
      <c r="K2630">
        <v>0.112798</v>
      </c>
      <c r="L2630">
        <v>0.12421500000000001</v>
      </c>
      <c r="M2630" t="s">
        <v>131</v>
      </c>
    </row>
    <row r="2631" spans="1:13" x14ac:dyDescent="0.3">
      <c r="A2631" t="s">
        <v>94</v>
      </c>
      <c r="B2631">
        <v>0.23019999999999999</v>
      </c>
      <c r="C2631">
        <v>0.48370000000000002</v>
      </c>
      <c r="D2631">
        <v>0.4451</v>
      </c>
      <c r="E2631" t="s">
        <v>112</v>
      </c>
      <c r="F2631" t="s">
        <v>112</v>
      </c>
      <c r="G2631" t="s">
        <v>100</v>
      </c>
      <c r="H2631">
        <v>2020</v>
      </c>
      <c r="I2631">
        <v>0.37</v>
      </c>
      <c r="J2631">
        <v>0.17896900000000002</v>
      </c>
      <c r="K2631">
        <v>8.5174E-2</v>
      </c>
      <c r="L2631">
        <v>9.3795000000000017E-2</v>
      </c>
      <c r="M2631" t="s">
        <v>132</v>
      </c>
    </row>
    <row r="2632" spans="1:13" x14ac:dyDescent="0.3">
      <c r="A2632" t="s">
        <v>94</v>
      </c>
      <c r="B2632">
        <v>0.23019999999999999</v>
      </c>
      <c r="C2632">
        <v>0.48370000000000002</v>
      </c>
      <c r="D2632">
        <v>0.4451</v>
      </c>
      <c r="E2632" t="s">
        <v>112</v>
      </c>
      <c r="F2632" t="s">
        <v>112</v>
      </c>
      <c r="G2632" t="s">
        <v>101</v>
      </c>
      <c r="H2632">
        <v>2020</v>
      </c>
      <c r="I2632">
        <v>1.8</v>
      </c>
      <c r="J2632">
        <v>0.8706600000000001</v>
      </c>
      <c r="K2632">
        <v>0.41436000000000001</v>
      </c>
      <c r="L2632">
        <v>0.45630000000000009</v>
      </c>
      <c r="M2632" t="s">
        <v>133</v>
      </c>
    </row>
    <row r="2633" spans="1:13" x14ac:dyDescent="0.3">
      <c r="A2633" t="s">
        <v>94</v>
      </c>
      <c r="B2633">
        <v>0.23019999999999999</v>
      </c>
      <c r="C2633">
        <v>0.48370000000000002</v>
      </c>
      <c r="D2633">
        <v>0.4451</v>
      </c>
      <c r="E2633" t="s">
        <v>112</v>
      </c>
      <c r="F2633" t="s">
        <v>112</v>
      </c>
      <c r="G2633" t="s">
        <v>102</v>
      </c>
      <c r="H2633">
        <v>2020</v>
      </c>
      <c r="I2633">
        <v>0.36</v>
      </c>
      <c r="J2633">
        <v>0.17413200000000001</v>
      </c>
      <c r="K2633">
        <v>8.2871999999999987E-2</v>
      </c>
      <c r="L2633">
        <v>9.1260000000000022E-2</v>
      </c>
      <c r="M2633" t="s">
        <v>134</v>
      </c>
    </row>
    <row r="2634" spans="1:13" x14ac:dyDescent="0.3">
      <c r="A2634" t="s">
        <v>94</v>
      </c>
      <c r="B2634">
        <v>0.23019999999999999</v>
      </c>
      <c r="C2634">
        <v>0.48370000000000002</v>
      </c>
      <c r="D2634">
        <v>0.4451</v>
      </c>
      <c r="E2634" t="s">
        <v>112</v>
      </c>
      <c r="F2634" t="s">
        <v>112</v>
      </c>
      <c r="G2634" t="s">
        <v>103</v>
      </c>
      <c r="H2634">
        <v>2020</v>
      </c>
      <c r="I2634">
        <v>0</v>
      </c>
      <c r="J2634">
        <v>0</v>
      </c>
      <c r="K2634">
        <v>0</v>
      </c>
      <c r="L2634">
        <v>0</v>
      </c>
      <c r="M2634" t="s">
        <v>135</v>
      </c>
    </row>
    <row r="2635" spans="1:13" x14ac:dyDescent="0.3">
      <c r="A2635" t="s">
        <v>94</v>
      </c>
      <c r="B2635">
        <v>0.23019999999999999</v>
      </c>
      <c r="C2635">
        <v>0.48370000000000002</v>
      </c>
      <c r="D2635">
        <v>0.4451</v>
      </c>
      <c r="E2635" t="s">
        <v>112</v>
      </c>
      <c r="F2635" t="s">
        <v>112</v>
      </c>
      <c r="G2635" t="s">
        <v>104</v>
      </c>
      <c r="H2635">
        <v>2020</v>
      </c>
      <c r="I2635">
        <v>4.37</v>
      </c>
      <c r="J2635">
        <v>2.113769</v>
      </c>
      <c r="K2635">
        <v>1.0059739999999999</v>
      </c>
      <c r="L2635">
        <v>1.1077950000000001</v>
      </c>
      <c r="M2635" t="s">
        <v>136</v>
      </c>
    </row>
    <row r="2636" spans="1:13" x14ac:dyDescent="0.3">
      <c r="A2636" t="s">
        <v>94</v>
      </c>
      <c r="B2636">
        <v>0.23019999999999999</v>
      </c>
      <c r="C2636">
        <v>0.48370000000000002</v>
      </c>
      <c r="D2636">
        <v>0.4451</v>
      </c>
      <c r="E2636" t="s">
        <v>112</v>
      </c>
      <c r="F2636" t="s">
        <v>112</v>
      </c>
      <c r="G2636" t="s">
        <v>105</v>
      </c>
      <c r="H2636">
        <v>2020</v>
      </c>
      <c r="I2636">
        <v>0</v>
      </c>
      <c r="J2636">
        <v>0</v>
      </c>
      <c r="K2636">
        <v>0</v>
      </c>
      <c r="L2636">
        <v>0</v>
      </c>
      <c r="M2636" t="s">
        <v>137</v>
      </c>
    </row>
    <row r="2637" spans="1:13" x14ac:dyDescent="0.3">
      <c r="A2637" t="s">
        <v>94</v>
      </c>
      <c r="B2637">
        <v>0.23019999999999999</v>
      </c>
      <c r="C2637">
        <v>0.48370000000000002</v>
      </c>
      <c r="D2637">
        <v>0.4451</v>
      </c>
      <c r="E2637" t="s">
        <v>112</v>
      </c>
      <c r="F2637" t="s">
        <v>112</v>
      </c>
      <c r="G2637" t="s">
        <v>106</v>
      </c>
      <c r="H2637">
        <v>2020</v>
      </c>
      <c r="I2637">
        <v>1.21</v>
      </c>
      <c r="J2637">
        <v>0.58527700000000005</v>
      </c>
      <c r="K2637">
        <v>0.27854199999999996</v>
      </c>
      <c r="L2637">
        <v>0.30673500000000009</v>
      </c>
      <c r="M2637" t="s">
        <v>138</v>
      </c>
    </row>
    <row r="2638" spans="1:13" x14ac:dyDescent="0.3">
      <c r="A2638" t="s">
        <v>94</v>
      </c>
      <c r="B2638">
        <v>0.23019999999999999</v>
      </c>
      <c r="C2638">
        <v>0.48370000000000002</v>
      </c>
      <c r="D2638">
        <v>0.4451</v>
      </c>
      <c r="E2638" t="s">
        <v>112</v>
      </c>
      <c r="F2638" t="s">
        <v>112</v>
      </c>
      <c r="G2638" t="s">
        <v>107</v>
      </c>
      <c r="H2638">
        <v>2021</v>
      </c>
      <c r="I2638">
        <v>0.37</v>
      </c>
      <c r="J2638">
        <v>0.17896900000000002</v>
      </c>
      <c r="K2638">
        <v>8.5174E-2</v>
      </c>
      <c r="L2638">
        <v>9.3795000000000017E-2</v>
      </c>
      <c r="M2638" t="s">
        <v>139</v>
      </c>
    </row>
    <row r="2639" spans="1:13" x14ac:dyDescent="0.3">
      <c r="A2639" t="s">
        <v>95</v>
      </c>
      <c r="B2639">
        <v>9.6502999999999997</v>
      </c>
      <c r="C2639">
        <v>16.724399999999999</v>
      </c>
      <c r="D2639">
        <v>17.8718</v>
      </c>
      <c r="E2639" t="s">
        <v>16</v>
      </c>
      <c r="F2639" t="s">
        <v>16</v>
      </c>
      <c r="G2639" t="s">
        <v>98</v>
      </c>
      <c r="H2639">
        <v>2020</v>
      </c>
      <c r="I2639">
        <v>0.64</v>
      </c>
      <c r="J2639">
        <v>10.703616</v>
      </c>
      <c r="K2639">
        <v>6.1761920000000003</v>
      </c>
      <c r="L2639">
        <v>4.5274239999999999</v>
      </c>
      <c r="M2639" t="s">
        <v>131</v>
      </c>
    </row>
    <row r="2640" spans="1:13" x14ac:dyDescent="0.3">
      <c r="A2640" t="s">
        <v>95</v>
      </c>
      <c r="B2640">
        <v>9.6502999999999997</v>
      </c>
      <c r="C2640">
        <v>16.724399999999999</v>
      </c>
      <c r="D2640">
        <v>17.8718</v>
      </c>
      <c r="E2640" t="s">
        <v>16</v>
      </c>
      <c r="F2640" t="s">
        <v>16</v>
      </c>
      <c r="G2640" t="s">
        <v>100</v>
      </c>
      <c r="H2640">
        <v>2020</v>
      </c>
      <c r="I2640">
        <v>0.66</v>
      </c>
      <c r="J2640">
        <v>11.038104000000001</v>
      </c>
      <c r="K2640">
        <v>6.3691979999999999</v>
      </c>
      <c r="L2640">
        <v>4.6689060000000007</v>
      </c>
      <c r="M2640" t="s">
        <v>132</v>
      </c>
    </row>
    <row r="2641" spans="1:13" x14ac:dyDescent="0.3">
      <c r="A2641" t="s">
        <v>95</v>
      </c>
      <c r="B2641">
        <v>9.6502999999999997</v>
      </c>
      <c r="C2641">
        <v>16.724399999999999</v>
      </c>
      <c r="D2641">
        <v>17.8718</v>
      </c>
      <c r="E2641" t="s">
        <v>16</v>
      </c>
      <c r="F2641" t="s">
        <v>16</v>
      </c>
      <c r="G2641" t="s">
        <v>101</v>
      </c>
      <c r="H2641">
        <v>2020</v>
      </c>
      <c r="I2641">
        <v>0.34</v>
      </c>
      <c r="J2641">
        <v>5.6862960000000005</v>
      </c>
      <c r="K2641">
        <v>3.2811020000000002</v>
      </c>
      <c r="L2641">
        <v>2.4051940000000003</v>
      </c>
      <c r="M2641" t="s">
        <v>133</v>
      </c>
    </row>
    <row r="2642" spans="1:13" x14ac:dyDescent="0.3">
      <c r="A2642" t="s">
        <v>95</v>
      </c>
      <c r="B2642">
        <v>9.6502999999999997</v>
      </c>
      <c r="C2642">
        <v>16.724399999999999</v>
      </c>
      <c r="D2642">
        <v>17.8718</v>
      </c>
      <c r="E2642" t="s">
        <v>16</v>
      </c>
      <c r="F2642" t="s">
        <v>16</v>
      </c>
      <c r="G2642" t="s">
        <v>102</v>
      </c>
      <c r="H2642">
        <v>2020</v>
      </c>
      <c r="I2642">
        <v>0.98</v>
      </c>
      <c r="J2642">
        <v>16.389911999999999</v>
      </c>
      <c r="K2642">
        <v>9.4572939999999992</v>
      </c>
      <c r="L2642">
        <v>6.9326179999999997</v>
      </c>
      <c r="M2642" t="s">
        <v>134</v>
      </c>
    </row>
    <row r="2643" spans="1:13" x14ac:dyDescent="0.3">
      <c r="A2643" t="s">
        <v>95</v>
      </c>
      <c r="B2643">
        <v>9.6502999999999997</v>
      </c>
      <c r="C2643">
        <v>16.724399999999999</v>
      </c>
      <c r="D2643">
        <v>17.8718</v>
      </c>
      <c r="E2643" t="s">
        <v>16</v>
      </c>
      <c r="F2643" t="s">
        <v>16</v>
      </c>
      <c r="G2643" t="s">
        <v>103</v>
      </c>
      <c r="H2643">
        <v>2020</v>
      </c>
      <c r="I2643">
        <v>0</v>
      </c>
      <c r="J2643">
        <v>0</v>
      </c>
      <c r="K2643">
        <v>0</v>
      </c>
      <c r="L2643">
        <v>0</v>
      </c>
      <c r="M2643" t="s">
        <v>135</v>
      </c>
    </row>
    <row r="2644" spans="1:13" x14ac:dyDescent="0.3">
      <c r="A2644" t="s">
        <v>95</v>
      </c>
      <c r="B2644">
        <v>9.6502999999999997</v>
      </c>
      <c r="C2644">
        <v>16.724399999999999</v>
      </c>
      <c r="D2644">
        <v>17.8718</v>
      </c>
      <c r="E2644" t="s">
        <v>16</v>
      </c>
      <c r="F2644" t="s">
        <v>16</v>
      </c>
      <c r="G2644" t="s">
        <v>104</v>
      </c>
      <c r="H2644">
        <v>2020</v>
      </c>
      <c r="I2644">
        <v>3.37</v>
      </c>
      <c r="J2644">
        <v>56.361227999999997</v>
      </c>
      <c r="K2644">
        <v>32.521510999999997</v>
      </c>
      <c r="L2644">
        <v>23.839717</v>
      </c>
      <c r="M2644" t="s">
        <v>136</v>
      </c>
    </row>
    <row r="2645" spans="1:13" x14ac:dyDescent="0.3">
      <c r="A2645" t="s">
        <v>95</v>
      </c>
      <c r="B2645">
        <v>9.6502999999999997</v>
      </c>
      <c r="C2645">
        <v>16.724399999999999</v>
      </c>
      <c r="D2645">
        <v>17.8718</v>
      </c>
      <c r="E2645" t="s">
        <v>16</v>
      </c>
      <c r="F2645" t="s">
        <v>16</v>
      </c>
      <c r="G2645" t="s">
        <v>105</v>
      </c>
      <c r="H2645">
        <v>2020</v>
      </c>
      <c r="I2645">
        <v>4.1100000000000003</v>
      </c>
      <c r="J2645">
        <v>68.737284000000002</v>
      </c>
      <c r="K2645">
        <v>39.662733000000003</v>
      </c>
      <c r="L2645">
        <v>29.074551</v>
      </c>
      <c r="M2645" t="s">
        <v>137</v>
      </c>
    </row>
    <row r="2646" spans="1:13" x14ac:dyDescent="0.3">
      <c r="A2646" t="s">
        <v>95</v>
      </c>
      <c r="B2646">
        <v>9.6502999999999997</v>
      </c>
      <c r="C2646">
        <v>16.724399999999999</v>
      </c>
      <c r="D2646">
        <v>17.8718</v>
      </c>
      <c r="E2646" t="s">
        <v>16</v>
      </c>
      <c r="F2646" t="s">
        <v>16</v>
      </c>
      <c r="G2646" t="s">
        <v>106</v>
      </c>
      <c r="H2646">
        <v>2020</v>
      </c>
      <c r="I2646">
        <v>0.64</v>
      </c>
      <c r="J2646">
        <v>10.703616</v>
      </c>
      <c r="K2646">
        <v>6.1761920000000003</v>
      </c>
      <c r="L2646">
        <v>4.5274239999999999</v>
      </c>
      <c r="M2646" t="s">
        <v>138</v>
      </c>
    </row>
    <row r="2647" spans="1:13" x14ac:dyDescent="0.3">
      <c r="A2647" t="s">
        <v>95</v>
      </c>
      <c r="B2647">
        <v>9.6502999999999997</v>
      </c>
      <c r="C2647">
        <v>16.724399999999999</v>
      </c>
      <c r="D2647">
        <v>17.8718</v>
      </c>
      <c r="E2647" t="s">
        <v>16</v>
      </c>
      <c r="F2647" t="s">
        <v>16</v>
      </c>
      <c r="G2647" t="s">
        <v>107</v>
      </c>
      <c r="H2647">
        <v>2021</v>
      </c>
      <c r="I2647">
        <v>0.38</v>
      </c>
      <c r="J2647">
        <v>6.3552719999999994</v>
      </c>
      <c r="K2647">
        <v>3.6671139999999998</v>
      </c>
      <c r="L2647">
        <v>2.6881579999999996</v>
      </c>
      <c r="M2647" t="s">
        <v>139</v>
      </c>
    </row>
    <row r="2648" spans="1:13" x14ac:dyDescent="0.3">
      <c r="A2648" t="s">
        <v>95</v>
      </c>
      <c r="B2648">
        <v>5.8887999999999998</v>
      </c>
      <c r="C2648">
        <v>9.1418999999999997</v>
      </c>
      <c r="D2648">
        <v>9.6700999999999997</v>
      </c>
      <c r="E2648" t="s">
        <v>115</v>
      </c>
      <c r="F2648" t="s">
        <v>115</v>
      </c>
      <c r="G2648" t="s">
        <v>98</v>
      </c>
      <c r="H2648">
        <v>2020</v>
      </c>
      <c r="I2648">
        <v>7.0000000000000007E-2</v>
      </c>
      <c r="J2648">
        <v>0.63993300000000009</v>
      </c>
      <c r="K2648">
        <v>0.41221600000000003</v>
      </c>
      <c r="L2648">
        <v>0.22771700000000006</v>
      </c>
      <c r="M2648" t="s">
        <v>131</v>
      </c>
    </row>
    <row r="2649" spans="1:13" x14ac:dyDescent="0.3">
      <c r="A2649" t="s">
        <v>95</v>
      </c>
      <c r="B2649">
        <v>5.8887999999999998</v>
      </c>
      <c r="C2649">
        <v>9.1418999999999997</v>
      </c>
      <c r="D2649">
        <v>9.6700999999999997</v>
      </c>
      <c r="E2649" t="s">
        <v>115</v>
      </c>
      <c r="F2649" t="s">
        <v>115</v>
      </c>
      <c r="G2649" t="s">
        <v>100</v>
      </c>
      <c r="H2649">
        <v>2020</v>
      </c>
      <c r="I2649">
        <v>0</v>
      </c>
      <c r="J2649">
        <v>0</v>
      </c>
      <c r="K2649">
        <v>0</v>
      </c>
      <c r="L2649">
        <v>0</v>
      </c>
      <c r="M2649" t="s">
        <v>132</v>
      </c>
    </row>
    <row r="2650" spans="1:13" x14ac:dyDescent="0.3">
      <c r="A2650" t="s">
        <v>95</v>
      </c>
      <c r="B2650">
        <v>5.8887999999999998</v>
      </c>
      <c r="C2650">
        <v>9.1418999999999997</v>
      </c>
      <c r="D2650">
        <v>9.6700999999999997</v>
      </c>
      <c r="E2650" t="s">
        <v>115</v>
      </c>
      <c r="F2650" t="s">
        <v>115</v>
      </c>
      <c r="G2650" t="s">
        <v>101</v>
      </c>
      <c r="H2650">
        <v>2020</v>
      </c>
      <c r="I2650">
        <v>8.31</v>
      </c>
      <c r="J2650">
        <v>75.969189</v>
      </c>
      <c r="K2650">
        <v>48.935928000000004</v>
      </c>
      <c r="L2650">
        <v>27.033260999999996</v>
      </c>
      <c r="M2650" t="s">
        <v>133</v>
      </c>
    </row>
    <row r="2651" spans="1:13" x14ac:dyDescent="0.3">
      <c r="A2651" t="s">
        <v>95</v>
      </c>
      <c r="B2651">
        <v>5.8887999999999998</v>
      </c>
      <c r="C2651">
        <v>9.1418999999999997</v>
      </c>
      <c r="D2651">
        <v>9.6700999999999997</v>
      </c>
      <c r="E2651" t="s">
        <v>115</v>
      </c>
      <c r="F2651" t="s">
        <v>115</v>
      </c>
      <c r="G2651" t="s">
        <v>102</v>
      </c>
      <c r="H2651">
        <v>2020</v>
      </c>
      <c r="I2651">
        <v>0</v>
      </c>
      <c r="J2651">
        <v>0</v>
      </c>
      <c r="K2651">
        <v>0</v>
      </c>
      <c r="L2651">
        <v>0</v>
      </c>
      <c r="M2651" t="s">
        <v>134</v>
      </c>
    </row>
    <row r="2652" spans="1:13" x14ac:dyDescent="0.3">
      <c r="A2652" t="s">
        <v>95</v>
      </c>
      <c r="B2652">
        <v>5.8887999999999998</v>
      </c>
      <c r="C2652">
        <v>9.1418999999999997</v>
      </c>
      <c r="D2652">
        <v>9.6700999999999997</v>
      </c>
      <c r="E2652" t="s">
        <v>115</v>
      </c>
      <c r="F2652" t="s">
        <v>115</v>
      </c>
      <c r="G2652" t="s">
        <v>103</v>
      </c>
      <c r="H2652">
        <v>2020</v>
      </c>
      <c r="I2652">
        <v>0.39</v>
      </c>
      <c r="J2652">
        <v>3.5653410000000001</v>
      </c>
      <c r="K2652">
        <v>2.2966319999999998</v>
      </c>
      <c r="L2652">
        <v>1.2687090000000003</v>
      </c>
      <c r="M2652" t="s">
        <v>135</v>
      </c>
    </row>
    <row r="2653" spans="1:13" x14ac:dyDescent="0.3">
      <c r="A2653" t="s">
        <v>95</v>
      </c>
      <c r="B2653">
        <v>5.8887999999999998</v>
      </c>
      <c r="C2653">
        <v>9.1418999999999997</v>
      </c>
      <c r="D2653">
        <v>9.6700999999999997</v>
      </c>
      <c r="E2653" t="s">
        <v>115</v>
      </c>
      <c r="F2653" t="s">
        <v>115</v>
      </c>
      <c r="G2653" t="s">
        <v>104</v>
      </c>
      <c r="H2653">
        <v>2020</v>
      </c>
      <c r="I2653">
        <v>0</v>
      </c>
      <c r="J2653">
        <v>0</v>
      </c>
      <c r="K2653">
        <v>0</v>
      </c>
      <c r="L2653">
        <v>0</v>
      </c>
      <c r="M2653" t="s">
        <v>136</v>
      </c>
    </row>
    <row r="2654" spans="1:13" x14ac:dyDescent="0.3">
      <c r="A2654" t="s">
        <v>95</v>
      </c>
      <c r="B2654">
        <v>5.8887999999999998</v>
      </c>
      <c r="C2654">
        <v>9.1418999999999997</v>
      </c>
      <c r="D2654">
        <v>9.6700999999999997</v>
      </c>
      <c r="E2654" t="s">
        <v>115</v>
      </c>
      <c r="F2654" t="s">
        <v>115</v>
      </c>
      <c r="G2654" t="s">
        <v>105</v>
      </c>
      <c r="H2654">
        <v>2020</v>
      </c>
      <c r="I2654">
        <v>4.88</v>
      </c>
      <c r="J2654">
        <v>44.612471999999997</v>
      </c>
      <c r="K2654">
        <v>28.737344</v>
      </c>
      <c r="L2654">
        <v>15.875127999999997</v>
      </c>
      <c r="M2654" t="s">
        <v>137</v>
      </c>
    </row>
    <row r="2655" spans="1:13" x14ac:dyDescent="0.3">
      <c r="A2655" t="s">
        <v>95</v>
      </c>
      <c r="B2655">
        <v>5.8887999999999998</v>
      </c>
      <c r="C2655">
        <v>9.1418999999999997</v>
      </c>
      <c r="D2655">
        <v>9.6700999999999997</v>
      </c>
      <c r="E2655" t="s">
        <v>115</v>
      </c>
      <c r="F2655" t="s">
        <v>115</v>
      </c>
      <c r="G2655" t="s">
        <v>106</v>
      </c>
      <c r="H2655">
        <v>2020</v>
      </c>
      <c r="I2655">
        <v>0</v>
      </c>
      <c r="J2655">
        <v>0</v>
      </c>
      <c r="K2655">
        <v>0</v>
      </c>
      <c r="L2655">
        <v>0</v>
      </c>
      <c r="M2655" t="s">
        <v>138</v>
      </c>
    </row>
    <row r="2656" spans="1:13" x14ac:dyDescent="0.3">
      <c r="A2656" t="s">
        <v>95</v>
      </c>
      <c r="B2656">
        <v>5.8887999999999998</v>
      </c>
      <c r="C2656">
        <v>9.1418999999999997</v>
      </c>
      <c r="D2656">
        <v>9.6700999999999997</v>
      </c>
      <c r="E2656" t="s">
        <v>115</v>
      </c>
      <c r="F2656" t="s">
        <v>115</v>
      </c>
      <c r="G2656" t="s">
        <v>107</v>
      </c>
      <c r="H2656">
        <v>2021</v>
      </c>
      <c r="I2656">
        <v>3.93</v>
      </c>
      <c r="J2656">
        <v>35.927667</v>
      </c>
      <c r="K2656">
        <v>23.142983999999998</v>
      </c>
      <c r="L2656">
        <v>12.784683000000001</v>
      </c>
      <c r="M2656" t="s">
        <v>139</v>
      </c>
    </row>
    <row r="2657" spans="1:13" x14ac:dyDescent="0.3">
      <c r="A2657" t="s">
        <v>95</v>
      </c>
      <c r="B2657">
        <v>4.1741999999999999</v>
      </c>
      <c r="C2657">
        <v>6.6896000000000004</v>
      </c>
      <c r="D2657">
        <v>8.1646000000000001</v>
      </c>
      <c r="E2657" t="s">
        <v>15</v>
      </c>
      <c r="F2657" t="s">
        <v>15</v>
      </c>
      <c r="G2657" t="s">
        <v>98</v>
      </c>
      <c r="H2657">
        <v>2020</v>
      </c>
      <c r="I2657">
        <v>0</v>
      </c>
      <c r="J2657">
        <v>0</v>
      </c>
      <c r="K2657">
        <v>0</v>
      </c>
      <c r="L2657">
        <v>0</v>
      </c>
      <c r="M2657" t="s">
        <v>131</v>
      </c>
    </row>
    <row r="2658" spans="1:13" x14ac:dyDescent="0.3">
      <c r="A2658" t="s">
        <v>95</v>
      </c>
      <c r="B2658">
        <v>4.1741999999999999</v>
      </c>
      <c r="C2658">
        <v>6.6896000000000004</v>
      </c>
      <c r="D2658">
        <v>8.1646000000000001</v>
      </c>
      <c r="E2658" t="s">
        <v>15</v>
      </c>
      <c r="F2658" t="s">
        <v>15</v>
      </c>
      <c r="G2658" t="s">
        <v>100</v>
      </c>
      <c r="H2658">
        <v>2020</v>
      </c>
      <c r="I2658">
        <v>4.88</v>
      </c>
      <c r="J2658">
        <v>32.645248000000002</v>
      </c>
      <c r="K2658">
        <v>20.370096</v>
      </c>
      <c r="L2658">
        <v>12.275152000000002</v>
      </c>
      <c r="M2658" t="s">
        <v>132</v>
      </c>
    </row>
    <row r="2659" spans="1:13" x14ac:dyDescent="0.3">
      <c r="A2659" t="s">
        <v>95</v>
      </c>
      <c r="B2659">
        <v>4.1741999999999999</v>
      </c>
      <c r="C2659">
        <v>6.6896000000000004</v>
      </c>
      <c r="D2659">
        <v>8.1646000000000001</v>
      </c>
      <c r="E2659" t="s">
        <v>15</v>
      </c>
      <c r="F2659" t="s">
        <v>15</v>
      </c>
      <c r="G2659" t="s">
        <v>101</v>
      </c>
      <c r="H2659">
        <v>2020</v>
      </c>
      <c r="I2659">
        <v>3.28</v>
      </c>
      <c r="J2659">
        <v>21.941887999999999</v>
      </c>
      <c r="K2659">
        <v>13.691375999999998</v>
      </c>
      <c r="L2659">
        <v>8.2505120000000005</v>
      </c>
      <c r="M2659" t="s">
        <v>133</v>
      </c>
    </row>
    <row r="2660" spans="1:13" x14ac:dyDescent="0.3">
      <c r="A2660" t="s">
        <v>95</v>
      </c>
      <c r="B2660">
        <v>4.1741999999999999</v>
      </c>
      <c r="C2660">
        <v>6.6896000000000004</v>
      </c>
      <c r="D2660">
        <v>8.1646000000000001</v>
      </c>
      <c r="E2660" t="s">
        <v>15</v>
      </c>
      <c r="F2660" t="s">
        <v>15</v>
      </c>
      <c r="G2660" t="s">
        <v>102</v>
      </c>
      <c r="H2660">
        <v>2020</v>
      </c>
      <c r="I2660">
        <v>0</v>
      </c>
      <c r="J2660">
        <v>0</v>
      </c>
      <c r="K2660">
        <v>0</v>
      </c>
      <c r="L2660">
        <v>0</v>
      </c>
      <c r="M2660" t="s">
        <v>134</v>
      </c>
    </row>
    <row r="2661" spans="1:13" x14ac:dyDescent="0.3">
      <c r="A2661" t="s">
        <v>95</v>
      </c>
      <c r="B2661">
        <v>4.1741999999999999</v>
      </c>
      <c r="C2661">
        <v>6.6896000000000004</v>
      </c>
      <c r="D2661">
        <v>8.1646000000000001</v>
      </c>
      <c r="E2661" t="s">
        <v>15</v>
      </c>
      <c r="F2661" t="s">
        <v>15</v>
      </c>
      <c r="G2661" t="s">
        <v>103</v>
      </c>
      <c r="H2661">
        <v>2020</v>
      </c>
      <c r="I2661">
        <v>1.1299999999999999</v>
      </c>
      <c r="J2661">
        <v>7.5592480000000002</v>
      </c>
      <c r="K2661">
        <v>4.7168459999999994</v>
      </c>
      <c r="L2661">
        <v>2.8424020000000008</v>
      </c>
      <c r="M2661" t="s">
        <v>135</v>
      </c>
    </row>
    <row r="2662" spans="1:13" x14ac:dyDescent="0.3">
      <c r="A2662" t="s">
        <v>95</v>
      </c>
      <c r="B2662">
        <v>4.1741999999999999</v>
      </c>
      <c r="C2662">
        <v>6.6896000000000004</v>
      </c>
      <c r="D2662">
        <v>8.1646000000000001</v>
      </c>
      <c r="E2662" t="s">
        <v>15</v>
      </c>
      <c r="F2662" t="s">
        <v>15</v>
      </c>
      <c r="G2662" t="s">
        <v>104</v>
      </c>
      <c r="H2662">
        <v>2020</v>
      </c>
      <c r="I2662">
        <v>3.18</v>
      </c>
      <c r="J2662">
        <v>21.272928000000004</v>
      </c>
      <c r="K2662">
        <v>13.273956</v>
      </c>
      <c r="L2662">
        <v>7.9989720000000037</v>
      </c>
      <c r="M2662" t="s">
        <v>136</v>
      </c>
    </row>
    <row r="2663" spans="1:13" x14ac:dyDescent="0.3">
      <c r="A2663" t="s">
        <v>95</v>
      </c>
      <c r="B2663">
        <v>4.1741999999999999</v>
      </c>
      <c r="C2663">
        <v>6.6896000000000004</v>
      </c>
      <c r="D2663">
        <v>8.1646000000000001</v>
      </c>
      <c r="E2663" t="s">
        <v>15</v>
      </c>
      <c r="F2663" t="s">
        <v>15</v>
      </c>
      <c r="G2663" t="s">
        <v>105</v>
      </c>
      <c r="H2663">
        <v>2020</v>
      </c>
      <c r="I2663">
        <v>3.7</v>
      </c>
      <c r="J2663">
        <v>24.751520000000003</v>
      </c>
      <c r="K2663">
        <v>15.44454</v>
      </c>
      <c r="L2663">
        <v>9.3069800000000029</v>
      </c>
      <c r="M2663" t="s">
        <v>137</v>
      </c>
    </row>
    <row r="2664" spans="1:13" x14ac:dyDescent="0.3">
      <c r="A2664" t="s">
        <v>95</v>
      </c>
      <c r="B2664">
        <v>4.1741999999999999</v>
      </c>
      <c r="C2664">
        <v>6.6896000000000004</v>
      </c>
      <c r="D2664">
        <v>8.1646000000000001</v>
      </c>
      <c r="E2664" t="s">
        <v>15</v>
      </c>
      <c r="F2664" t="s">
        <v>15</v>
      </c>
      <c r="G2664" t="s">
        <v>106</v>
      </c>
      <c r="H2664">
        <v>2020</v>
      </c>
      <c r="I2664">
        <v>7</v>
      </c>
      <c r="J2664">
        <v>46.827200000000005</v>
      </c>
      <c r="K2664">
        <v>29.2194</v>
      </c>
      <c r="L2664">
        <v>17.607800000000005</v>
      </c>
      <c r="M2664" t="s">
        <v>138</v>
      </c>
    </row>
    <row r="2665" spans="1:13" x14ac:dyDescent="0.3">
      <c r="A2665" t="s">
        <v>95</v>
      </c>
      <c r="B2665">
        <v>4.1741999999999999</v>
      </c>
      <c r="C2665">
        <v>6.6896000000000004</v>
      </c>
      <c r="D2665">
        <v>8.1646000000000001</v>
      </c>
      <c r="E2665" t="s">
        <v>15</v>
      </c>
      <c r="F2665" t="s">
        <v>15</v>
      </c>
      <c r="G2665" t="s">
        <v>107</v>
      </c>
      <c r="H2665">
        <v>2021</v>
      </c>
      <c r="I2665">
        <v>4.7300000000000004</v>
      </c>
      <c r="J2665">
        <v>31.641808000000005</v>
      </c>
      <c r="K2665">
        <v>19.743966</v>
      </c>
      <c r="L2665">
        <v>11.897842000000004</v>
      </c>
      <c r="M2665" t="s">
        <v>139</v>
      </c>
    </row>
    <row r="2666" spans="1:13" x14ac:dyDescent="0.3">
      <c r="A2666" t="s">
        <v>95</v>
      </c>
      <c r="B2666">
        <v>14.3368</v>
      </c>
      <c r="C2666">
        <v>24.950099999999999</v>
      </c>
      <c r="D2666">
        <v>0</v>
      </c>
      <c r="E2666" t="s">
        <v>116</v>
      </c>
      <c r="F2666" t="s">
        <v>116</v>
      </c>
      <c r="G2666" t="s">
        <v>98</v>
      </c>
      <c r="H2666">
        <v>2020</v>
      </c>
      <c r="I2666">
        <v>0</v>
      </c>
      <c r="J2666">
        <v>0</v>
      </c>
      <c r="K2666">
        <v>0</v>
      </c>
      <c r="L2666">
        <v>0</v>
      </c>
      <c r="M2666" t="s">
        <v>131</v>
      </c>
    </row>
    <row r="2667" spans="1:13" x14ac:dyDescent="0.3">
      <c r="A2667" t="s">
        <v>95</v>
      </c>
      <c r="B2667">
        <v>14.3368</v>
      </c>
      <c r="C2667">
        <v>24.950099999999999</v>
      </c>
      <c r="D2667">
        <v>0</v>
      </c>
      <c r="E2667" t="s">
        <v>116</v>
      </c>
      <c r="F2667" t="s">
        <v>116</v>
      </c>
      <c r="G2667" t="s">
        <v>100</v>
      </c>
      <c r="H2667">
        <v>2020</v>
      </c>
      <c r="I2667">
        <v>0</v>
      </c>
      <c r="J2667">
        <v>0</v>
      </c>
      <c r="K2667">
        <v>0</v>
      </c>
      <c r="L2667">
        <v>0</v>
      </c>
      <c r="M2667" t="s">
        <v>132</v>
      </c>
    </row>
    <row r="2668" spans="1:13" x14ac:dyDescent="0.3">
      <c r="A2668" t="s">
        <v>95</v>
      </c>
      <c r="B2668">
        <v>14.3368</v>
      </c>
      <c r="C2668">
        <v>24.950099999999999</v>
      </c>
      <c r="D2668">
        <v>0</v>
      </c>
      <c r="E2668" t="s">
        <v>116</v>
      </c>
      <c r="F2668" t="s">
        <v>116</v>
      </c>
      <c r="G2668" t="s">
        <v>101</v>
      </c>
      <c r="H2668">
        <v>2020</v>
      </c>
      <c r="I2668">
        <v>0.77</v>
      </c>
      <c r="J2668">
        <v>19.211576999999998</v>
      </c>
      <c r="K2668">
        <v>11.039336</v>
      </c>
      <c r="L2668">
        <v>8.1722409999999979</v>
      </c>
      <c r="M2668" t="s">
        <v>133</v>
      </c>
    </row>
    <row r="2669" spans="1:13" x14ac:dyDescent="0.3">
      <c r="A2669" t="s">
        <v>95</v>
      </c>
      <c r="B2669">
        <v>14.3368</v>
      </c>
      <c r="C2669">
        <v>24.950099999999999</v>
      </c>
      <c r="D2669">
        <v>0</v>
      </c>
      <c r="E2669" t="s">
        <v>116</v>
      </c>
      <c r="F2669" t="s">
        <v>116</v>
      </c>
      <c r="G2669" t="s">
        <v>102</v>
      </c>
      <c r="H2669">
        <v>2020</v>
      </c>
      <c r="I2669">
        <v>1.01</v>
      </c>
      <c r="J2669">
        <v>25.199600999999998</v>
      </c>
      <c r="K2669">
        <v>14.480168000000001</v>
      </c>
      <c r="L2669">
        <v>10.719432999999997</v>
      </c>
      <c r="M2669" t="s">
        <v>134</v>
      </c>
    </row>
    <row r="2670" spans="1:13" x14ac:dyDescent="0.3">
      <c r="A2670" t="s">
        <v>95</v>
      </c>
      <c r="B2670">
        <v>14.3368</v>
      </c>
      <c r="C2670">
        <v>24.950099999999999</v>
      </c>
      <c r="D2670">
        <v>0</v>
      </c>
      <c r="E2670" t="s">
        <v>116</v>
      </c>
      <c r="F2670" t="s">
        <v>116</v>
      </c>
      <c r="G2670" t="s">
        <v>103</v>
      </c>
      <c r="H2670">
        <v>2020</v>
      </c>
      <c r="I2670">
        <v>0</v>
      </c>
      <c r="J2670">
        <v>0</v>
      </c>
      <c r="K2670">
        <v>0</v>
      </c>
      <c r="L2670">
        <v>0</v>
      </c>
      <c r="M2670" t="s">
        <v>135</v>
      </c>
    </row>
    <row r="2671" spans="1:13" x14ac:dyDescent="0.3">
      <c r="A2671" t="s">
        <v>95</v>
      </c>
      <c r="B2671">
        <v>14.3368</v>
      </c>
      <c r="C2671">
        <v>24.950099999999999</v>
      </c>
      <c r="D2671">
        <v>0</v>
      </c>
      <c r="E2671" t="s">
        <v>116</v>
      </c>
      <c r="F2671" t="s">
        <v>116</v>
      </c>
      <c r="G2671" t="s">
        <v>104</v>
      </c>
      <c r="H2671">
        <v>2020</v>
      </c>
      <c r="I2671">
        <v>0</v>
      </c>
      <c r="J2671">
        <v>0</v>
      </c>
      <c r="K2671">
        <v>0</v>
      </c>
      <c r="L2671">
        <v>0</v>
      </c>
      <c r="M2671" t="s">
        <v>136</v>
      </c>
    </row>
    <row r="2672" spans="1:13" x14ac:dyDescent="0.3">
      <c r="A2672" t="s">
        <v>95</v>
      </c>
      <c r="B2672">
        <v>14.3368</v>
      </c>
      <c r="C2672">
        <v>24.950099999999999</v>
      </c>
      <c r="D2672">
        <v>0</v>
      </c>
      <c r="E2672" t="s">
        <v>116</v>
      </c>
      <c r="F2672" t="s">
        <v>116</v>
      </c>
      <c r="G2672" t="s">
        <v>105</v>
      </c>
      <c r="H2672">
        <v>2020</v>
      </c>
      <c r="I2672">
        <v>0</v>
      </c>
      <c r="J2672">
        <v>0</v>
      </c>
      <c r="K2672">
        <v>0</v>
      </c>
      <c r="L2672">
        <v>0</v>
      </c>
      <c r="M2672" t="s">
        <v>137</v>
      </c>
    </row>
    <row r="2673" spans="1:13" x14ac:dyDescent="0.3">
      <c r="A2673" t="s">
        <v>95</v>
      </c>
      <c r="B2673">
        <v>14.3368</v>
      </c>
      <c r="C2673">
        <v>24.950099999999999</v>
      </c>
      <c r="D2673">
        <v>0</v>
      </c>
      <c r="E2673" t="s">
        <v>116</v>
      </c>
      <c r="F2673" t="s">
        <v>116</v>
      </c>
      <c r="G2673" t="s">
        <v>106</v>
      </c>
      <c r="H2673">
        <v>2020</v>
      </c>
      <c r="I2673">
        <v>0.51</v>
      </c>
      <c r="J2673">
        <v>12.724551</v>
      </c>
      <c r="K2673">
        <v>7.3117679999999998</v>
      </c>
      <c r="L2673">
        <v>5.4127830000000001</v>
      </c>
      <c r="M2673" t="s">
        <v>138</v>
      </c>
    </row>
    <row r="2674" spans="1:13" x14ac:dyDescent="0.3">
      <c r="A2674" t="s">
        <v>95</v>
      </c>
      <c r="B2674">
        <v>14.3368</v>
      </c>
      <c r="C2674">
        <v>24.950099999999999</v>
      </c>
      <c r="D2674">
        <v>0</v>
      </c>
      <c r="E2674" t="s">
        <v>116</v>
      </c>
      <c r="F2674" t="s">
        <v>116</v>
      </c>
      <c r="G2674" t="s">
        <v>107</v>
      </c>
      <c r="H2674">
        <v>2021</v>
      </c>
      <c r="I2674">
        <v>0</v>
      </c>
      <c r="J2674">
        <v>0</v>
      </c>
      <c r="K2674">
        <v>0</v>
      </c>
      <c r="L2674">
        <v>0</v>
      </c>
      <c r="M2674" t="s">
        <v>139</v>
      </c>
    </row>
    <row r="2675" spans="1:13" x14ac:dyDescent="0.3">
      <c r="A2675" t="s">
        <v>95</v>
      </c>
      <c r="B2675">
        <v>13.0458</v>
      </c>
      <c r="C2675">
        <v>17.544599999999999</v>
      </c>
      <c r="D2675">
        <v>18.732299999999999</v>
      </c>
      <c r="E2675" t="s">
        <v>112</v>
      </c>
      <c r="F2675" t="s">
        <v>112</v>
      </c>
      <c r="G2675" t="s">
        <v>98</v>
      </c>
      <c r="H2675">
        <v>2020</v>
      </c>
      <c r="I2675">
        <v>10.89</v>
      </c>
      <c r="J2675">
        <v>191.06069400000001</v>
      </c>
      <c r="K2675">
        <v>142.06876199999999</v>
      </c>
      <c r="L2675">
        <v>48.99193200000002</v>
      </c>
      <c r="M2675" t="s">
        <v>131</v>
      </c>
    </row>
    <row r="2676" spans="1:13" x14ac:dyDescent="0.3">
      <c r="A2676" t="s">
        <v>95</v>
      </c>
      <c r="B2676">
        <v>13.0458</v>
      </c>
      <c r="C2676">
        <v>17.544599999999999</v>
      </c>
      <c r="D2676">
        <v>18.732299999999999</v>
      </c>
      <c r="E2676" t="s">
        <v>112</v>
      </c>
      <c r="F2676" t="s">
        <v>112</v>
      </c>
      <c r="G2676" t="s">
        <v>100</v>
      </c>
      <c r="H2676">
        <v>2020</v>
      </c>
      <c r="I2676">
        <v>7.4</v>
      </c>
      <c r="J2676">
        <v>129.83004</v>
      </c>
      <c r="K2676">
        <v>96.538920000000005</v>
      </c>
      <c r="L2676">
        <v>33.291119999999992</v>
      </c>
      <c r="M2676" t="s">
        <v>132</v>
      </c>
    </row>
    <row r="2677" spans="1:13" x14ac:dyDescent="0.3">
      <c r="A2677" t="s">
        <v>95</v>
      </c>
      <c r="B2677">
        <v>13.0458</v>
      </c>
      <c r="C2677">
        <v>17.544599999999999</v>
      </c>
      <c r="D2677">
        <v>18.732299999999999</v>
      </c>
      <c r="E2677" t="s">
        <v>112</v>
      </c>
      <c r="F2677" t="s">
        <v>112</v>
      </c>
      <c r="G2677" t="s">
        <v>101</v>
      </c>
      <c r="H2677">
        <v>2020</v>
      </c>
      <c r="I2677">
        <v>0</v>
      </c>
      <c r="J2677">
        <v>0</v>
      </c>
      <c r="K2677">
        <v>0</v>
      </c>
      <c r="L2677">
        <v>0</v>
      </c>
      <c r="M2677" t="s">
        <v>133</v>
      </c>
    </row>
    <row r="2678" spans="1:13" x14ac:dyDescent="0.3">
      <c r="A2678" t="s">
        <v>95</v>
      </c>
      <c r="B2678">
        <v>13.0458</v>
      </c>
      <c r="C2678">
        <v>17.544599999999999</v>
      </c>
      <c r="D2678">
        <v>18.732299999999999</v>
      </c>
      <c r="E2678" t="s">
        <v>112</v>
      </c>
      <c r="F2678" t="s">
        <v>112</v>
      </c>
      <c r="G2678" t="s">
        <v>102</v>
      </c>
      <c r="H2678">
        <v>2020</v>
      </c>
      <c r="I2678">
        <v>3.04</v>
      </c>
      <c r="J2678">
        <v>53.335583999999997</v>
      </c>
      <c r="K2678">
        <v>39.659232000000003</v>
      </c>
      <c r="L2678">
        <v>13.676351999999994</v>
      </c>
      <c r="M2678" t="s">
        <v>134</v>
      </c>
    </row>
    <row r="2679" spans="1:13" x14ac:dyDescent="0.3">
      <c r="A2679" t="s">
        <v>95</v>
      </c>
      <c r="B2679">
        <v>13.0458</v>
      </c>
      <c r="C2679">
        <v>17.544599999999999</v>
      </c>
      <c r="D2679">
        <v>18.732299999999999</v>
      </c>
      <c r="E2679" t="s">
        <v>112</v>
      </c>
      <c r="F2679" t="s">
        <v>112</v>
      </c>
      <c r="G2679" t="s">
        <v>103</v>
      </c>
      <c r="H2679">
        <v>2020</v>
      </c>
      <c r="I2679">
        <v>0</v>
      </c>
      <c r="J2679">
        <v>0</v>
      </c>
      <c r="K2679">
        <v>0</v>
      </c>
      <c r="L2679">
        <v>0</v>
      </c>
      <c r="M2679" t="s">
        <v>135</v>
      </c>
    </row>
    <row r="2680" spans="1:13" x14ac:dyDescent="0.3">
      <c r="A2680" t="s">
        <v>95</v>
      </c>
      <c r="B2680">
        <v>13.0458</v>
      </c>
      <c r="C2680">
        <v>17.544599999999999</v>
      </c>
      <c r="D2680">
        <v>18.732299999999999</v>
      </c>
      <c r="E2680" t="s">
        <v>112</v>
      </c>
      <c r="F2680" t="s">
        <v>112</v>
      </c>
      <c r="G2680" t="s">
        <v>104</v>
      </c>
      <c r="H2680">
        <v>2020</v>
      </c>
      <c r="I2680">
        <v>2.2599999999999998</v>
      </c>
      <c r="J2680">
        <v>39.650795999999993</v>
      </c>
      <c r="K2680">
        <v>29.483507999999997</v>
      </c>
      <c r="L2680">
        <v>10.167287999999996</v>
      </c>
      <c r="M2680" t="s">
        <v>136</v>
      </c>
    </row>
    <row r="2681" spans="1:13" x14ac:dyDescent="0.3">
      <c r="A2681" t="s">
        <v>95</v>
      </c>
      <c r="B2681">
        <v>13.0458</v>
      </c>
      <c r="C2681">
        <v>17.544599999999999</v>
      </c>
      <c r="D2681">
        <v>18.732299999999999</v>
      </c>
      <c r="E2681" t="s">
        <v>112</v>
      </c>
      <c r="F2681" t="s">
        <v>112</v>
      </c>
      <c r="G2681" t="s">
        <v>105</v>
      </c>
      <c r="H2681">
        <v>2020</v>
      </c>
      <c r="I2681">
        <v>0.21</v>
      </c>
      <c r="J2681">
        <v>3.6843659999999998</v>
      </c>
      <c r="K2681">
        <v>2.7396179999999997</v>
      </c>
      <c r="L2681">
        <v>0.94474800000000014</v>
      </c>
      <c r="M2681" t="s">
        <v>137</v>
      </c>
    </row>
    <row r="2682" spans="1:13" x14ac:dyDescent="0.3">
      <c r="A2682" t="s">
        <v>95</v>
      </c>
      <c r="B2682">
        <v>13.0458</v>
      </c>
      <c r="C2682">
        <v>17.544599999999999</v>
      </c>
      <c r="D2682">
        <v>18.732299999999999</v>
      </c>
      <c r="E2682" t="s">
        <v>112</v>
      </c>
      <c r="F2682" t="s">
        <v>112</v>
      </c>
      <c r="G2682" t="s">
        <v>106</v>
      </c>
      <c r="H2682">
        <v>2020</v>
      </c>
      <c r="I2682">
        <v>12.46</v>
      </c>
      <c r="J2682">
        <v>218.605716</v>
      </c>
      <c r="K2682">
        <v>162.550668</v>
      </c>
      <c r="L2682">
        <v>56.055047999999999</v>
      </c>
      <c r="M2682" t="s">
        <v>138</v>
      </c>
    </row>
    <row r="2683" spans="1:13" x14ac:dyDescent="0.3">
      <c r="A2683" t="s">
        <v>95</v>
      </c>
      <c r="B2683">
        <v>13.0458</v>
      </c>
      <c r="C2683">
        <v>17.544599999999999</v>
      </c>
      <c r="D2683">
        <v>18.732299999999999</v>
      </c>
      <c r="E2683" t="s">
        <v>112</v>
      </c>
      <c r="F2683" t="s">
        <v>112</v>
      </c>
      <c r="G2683" t="s">
        <v>107</v>
      </c>
      <c r="H2683">
        <v>2021</v>
      </c>
      <c r="I2683">
        <v>17.670000000000002</v>
      </c>
      <c r="J2683">
        <v>310.013082</v>
      </c>
      <c r="K2683">
        <v>230.51928600000002</v>
      </c>
      <c r="L2683">
        <v>79.493795999999975</v>
      </c>
      <c r="M2683" t="s">
        <v>139</v>
      </c>
    </row>
    <row r="2684" spans="1:13" x14ac:dyDescent="0.3">
      <c r="A2684" t="s">
        <v>63</v>
      </c>
      <c r="B2684">
        <v>7.7645</v>
      </c>
      <c r="C2684">
        <v>6.4881000000000002</v>
      </c>
      <c r="D2684">
        <v>13.145099999999999</v>
      </c>
      <c r="E2684" t="s">
        <v>116</v>
      </c>
      <c r="F2684" t="s">
        <v>116</v>
      </c>
      <c r="G2684" t="s">
        <v>98</v>
      </c>
      <c r="H2684">
        <v>2020</v>
      </c>
      <c r="I2684">
        <v>1.28</v>
      </c>
      <c r="J2684">
        <v>8.304768000000001</v>
      </c>
      <c r="K2684">
        <v>9.9385600000000007</v>
      </c>
      <c r="L2684">
        <v>-1.6337919999999997</v>
      </c>
      <c r="M2684" t="s">
        <v>131</v>
      </c>
    </row>
    <row r="2685" spans="1:13" x14ac:dyDescent="0.3">
      <c r="A2685" t="s">
        <v>63</v>
      </c>
      <c r="B2685">
        <v>7.7645</v>
      </c>
      <c r="C2685">
        <v>6.4881000000000002</v>
      </c>
      <c r="D2685">
        <v>13.145099999999999</v>
      </c>
      <c r="E2685" t="s">
        <v>116</v>
      </c>
      <c r="F2685" t="s">
        <v>116</v>
      </c>
      <c r="G2685" t="s">
        <v>100</v>
      </c>
      <c r="H2685">
        <v>2020</v>
      </c>
      <c r="I2685">
        <v>0</v>
      </c>
      <c r="J2685">
        <v>0</v>
      </c>
      <c r="K2685">
        <v>0</v>
      </c>
      <c r="L2685">
        <v>0</v>
      </c>
      <c r="M2685" t="s">
        <v>132</v>
      </c>
    </row>
    <row r="2686" spans="1:13" x14ac:dyDescent="0.3">
      <c r="A2686" t="s">
        <v>63</v>
      </c>
      <c r="B2686">
        <v>7.7645</v>
      </c>
      <c r="C2686">
        <v>6.4881000000000002</v>
      </c>
      <c r="D2686">
        <v>13.145099999999999</v>
      </c>
      <c r="E2686" t="s">
        <v>116</v>
      </c>
      <c r="F2686" t="s">
        <v>116</v>
      </c>
      <c r="G2686" t="s">
        <v>101</v>
      </c>
      <c r="H2686">
        <v>2020</v>
      </c>
      <c r="I2686">
        <v>0</v>
      </c>
      <c r="J2686">
        <v>0</v>
      </c>
      <c r="K2686">
        <v>0</v>
      </c>
      <c r="L2686">
        <v>0</v>
      </c>
      <c r="M2686" t="s">
        <v>133</v>
      </c>
    </row>
    <row r="2687" spans="1:13" x14ac:dyDescent="0.3">
      <c r="A2687" t="s">
        <v>63</v>
      </c>
      <c r="B2687">
        <v>7.7645</v>
      </c>
      <c r="C2687">
        <v>6.4881000000000002</v>
      </c>
      <c r="D2687">
        <v>13.145099999999999</v>
      </c>
      <c r="E2687" t="s">
        <v>116</v>
      </c>
      <c r="F2687" t="s">
        <v>116</v>
      </c>
      <c r="G2687" t="s">
        <v>102</v>
      </c>
      <c r="H2687">
        <v>2020</v>
      </c>
      <c r="I2687">
        <v>0.41</v>
      </c>
      <c r="J2687">
        <v>2.6601209999999997</v>
      </c>
      <c r="K2687">
        <v>3.1834449999999999</v>
      </c>
      <c r="L2687">
        <v>-0.52332400000000012</v>
      </c>
      <c r="M2687" t="s">
        <v>134</v>
      </c>
    </row>
    <row r="2688" spans="1:13" x14ac:dyDescent="0.3">
      <c r="A2688" t="s">
        <v>63</v>
      </c>
      <c r="B2688">
        <v>7.7645</v>
      </c>
      <c r="C2688">
        <v>6.4881000000000002</v>
      </c>
      <c r="D2688">
        <v>13.145099999999999</v>
      </c>
      <c r="E2688" t="s">
        <v>116</v>
      </c>
      <c r="F2688" t="s">
        <v>116</v>
      </c>
      <c r="G2688" t="s">
        <v>103</v>
      </c>
      <c r="H2688">
        <v>2020</v>
      </c>
      <c r="I2688">
        <v>5.45</v>
      </c>
      <c r="J2688">
        <v>35.360145000000003</v>
      </c>
      <c r="K2688">
        <v>42.316524999999999</v>
      </c>
      <c r="L2688">
        <v>-6.9563799999999958</v>
      </c>
      <c r="M2688" t="s">
        <v>135</v>
      </c>
    </row>
    <row r="2689" spans="1:13" x14ac:dyDescent="0.3">
      <c r="A2689" t="s">
        <v>63</v>
      </c>
      <c r="B2689">
        <v>7.7645</v>
      </c>
      <c r="C2689">
        <v>6.4881000000000002</v>
      </c>
      <c r="D2689">
        <v>13.145099999999999</v>
      </c>
      <c r="E2689" t="s">
        <v>116</v>
      </c>
      <c r="F2689" t="s">
        <v>116</v>
      </c>
      <c r="G2689" t="s">
        <v>104</v>
      </c>
      <c r="H2689">
        <v>2020</v>
      </c>
      <c r="I2689">
        <v>1.26</v>
      </c>
      <c r="J2689">
        <v>8.1750059999999998</v>
      </c>
      <c r="K2689">
        <v>9.7832699999999999</v>
      </c>
      <c r="L2689">
        <v>-1.6082640000000001</v>
      </c>
      <c r="M2689" t="s">
        <v>136</v>
      </c>
    </row>
    <row r="2690" spans="1:13" x14ac:dyDescent="0.3">
      <c r="A2690" t="s">
        <v>63</v>
      </c>
      <c r="B2690">
        <v>7.7645</v>
      </c>
      <c r="C2690">
        <v>6.4881000000000002</v>
      </c>
      <c r="D2690">
        <v>13.145099999999999</v>
      </c>
      <c r="E2690" t="s">
        <v>116</v>
      </c>
      <c r="F2690" t="s">
        <v>116</v>
      </c>
      <c r="G2690" t="s">
        <v>105</v>
      </c>
      <c r="H2690">
        <v>2020</v>
      </c>
      <c r="I2690">
        <v>0.09</v>
      </c>
      <c r="J2690">
        <v>0.58392900000000003</v>
      </c>
      <c r="K2690">
        <v>0.69880500000000001</v>
      </c>
      <c r="L2690">
        <v>-0.11487599999999998</v>
      </c>
      <c r="M2690" t="s">
        <v>137</v>
      </c>
    </row>
    <row r="2691" spans="1:13" x14ac:dyDescent="0.3">
      <c r="A2691" t="s">
        <v>63</v>
      </c>
      <c r="B2691">
        <v>7.7645</v>
      </c>
      <c r="C2691">
        <v>6.4881000000000002</v>
      </c>
      <c r="D2691">
        <v>13.145099999999999</v>
      </c>
      <c r="E2691" t="s">
        <v>116</v>
      </c>
      <c r="F2691" t="s">
        <v>116</v>
      </c>
      <c r="G2691" t="s">
        <v>106</v>
      </c>
      <c r="H2691">
        <v>2020</v>
      </c>
      <c r="I2691">
        <v>0.43</v>
      </c>
      <c r="J2691">
        <v>2.7898830000000001</v>
      </c>
      <c r="K2691">
        <v>3.3387349999999998</v>
      </c>
      <c r="L2691">
        <v>-0.54885199999999967</v>
      </c>
      <c r="M2691" t="s">
        <v>138</v>
      </c>
    </row>
    <row r="2692" spans="1:13" x14ac:dyDescent="0.3">
      <c r="A2692" t="s">
        <v>63</v>
      </c>
      <c r="B2692">
        <v>7.7645</v>
      </c>
      <c r="C2692">
        <v>6.4881000000000002</v>
      </c>
      <c r="D2692">
        <v>13.145099999999999</v>
      </c>
      <c r="E2692" t="s">
        <v>116</v>
      </c>
      <c r="F2692" t="s">
        <v>116</v>
      </c>
      <c r="G2692" t="s">
        <v>107</v>
      </c>
      <c r="H2692">
        <v>2021</v>
      </c>
      <c r="I2692">
        <v>4.5</v>
      </c>
      <c r="J2692">
        <v>29.196450000000002</v>
      </c>
      <c r="K2692">
        <v>34.940249999999999</v>
      </c>
      <c r="L2692">
        <v>-5.7437999999999967</v>
      </c>
      <c r="M2692" t="s">
        <v>139</v>
      </c>
    </row>
    <row r="2693" spans="1:13" x14ac:dyDescent="0.3">
      <c r="A2693" t="s">
        <v>77</v>
      </c>
      <c r="B2693">
        <v>6.8696999999999999</v>
      </c>
      <c r="C2693">
        <v>6.4554999999999998</v>
      </c>
      <c r="D2693">
        <v>13.335900000000001</v>
      </c>
      <c r="E2693" t="s">
        <v>116</v>
      </c>
      <c r="F2693" t="s">
        <v>116</v>
      </c>
      <c r="G2693" t="s">
        <v>98</v>
      </c>
      <c r="H2693">
        <v>2020</v>
      </c>
      <c r="I2693">
        <v>1.29</v>
      </c>
      <c r="J2693">
        <v>8.3275950000000005</v>
      </c>
      <c r="K2693">
        <v>8.8619129999999995</v>
      </c>
      <c r="L2693">
        <v>-0.53431799999999896</v>
      </c>
      <c r="M2693" t="s">
        <v>131</v>
      </c>
    </row>
    <row r="2694" spans="1:13" x14ac:dyDescent="0.3">
      <c r="A2694" t="s">
        <v>77</v>
      </c>
      <c r="B2694">
        <v>6.8696999999999999</v>
      </c>
      <c r="C2694">
        <v>6.4554999999999998</v>
      </c>
      <c r="D2694">
        <v>13.335900000000001</v>
      </c>
      <c r="E2694" t="s">
        <v>116</v>
      </c>
      <c r="F2694" t="s">
        <v>116</v>
      </c>
      <c r="G2694" t="s">
        <v>100</v>
      </c>
      <c r="H2694">
        <v>2020</v>
      </c>
      <c r="I2694">
        <v>2.63</v>
      </c>
      <c r="J2694">
        <v>16.977964999999998</v>
      </c>
      <c r="K2694">
        <v>18.067311</v>
      </c>
      <c r="L2694">
        <v>-1.0893460000000026</v>
      </c>
      <c r="M2694" t="s">
        <v>132</v>
      </c>
    </row>
    <row r="2695" spans="1:13" x14ac:dyDescent="0.3">
      <c r="A2695" t="s">
        <v>77</v>
      </c>
      <c r="B2695">
        <v>6.8696999999999999</v>
      </c>
      <c r="C2695">
        <v>6.4554999999999998</v>
      </c>
      <c r="D2695">
        <v>13.335900000000001</v>
      </c>
      <c r="E2695" t="s">
        <v>116</v>
      </c>
      <c r="F2695" t="s">
        <v>116</v>
      </c>
      <c r="G2695" t="s">
        <v>101</v>
      </c>
      <c r="H2695">
        <v>2020</v>
      </c>
      <c r="I2695">
        <v>0</v>
      </c>
      <c r="J2695">
        <v>0</v>
      </c>
      <c r="K2695">
        <v>0</v>
      </c>
      <c r="L2695">
        <v>0</v>
      </c>
      <c r="M2695" t="s">
        <v>133</v>
      </c>
    </row>
    <row r="2696" spans="1:13" x14ac:dyDescent="0.3">
      <c r="A2696" t="s">
        <v>77</v>
      </c>
      <c r="B2696">
        <v>6.8696999999999999</v>
      </c>
      <c r="C2696">
        <v>6.4554999999999998</v>
      </c>
      <c r="D2696">
        <v>13.335900000000001</v>
      </c>
      <c r="E2696" t="s">
        <v>116</v>
      </c>
      <c r="F2696" t="s">
        <v>116</v>
      </c>
      <c r="G2696" t="s">
        <v>102</v>
      </c>
      <c r="H2696">
        <v>2020</v>
      </c>
      <c r="I2696">
        <v>0</v>
      </c>
      <c r="J2696">
        <v>0</v>
      </c>
      <c r="K2696">
        <v>0</v>
      </c>
      <c r="L2696">
        <v>0</v>
      </c>
      <c r="M2696" t="s">
        <v>134</v>
      </c>
    </row>
    <row r="2697" spans="1:13" x14ac:dyDescent="0.3">
      <c r="A2697" t="s">
        <v>77</v>
      </c>
      <c r="B2697">
        <v>6.8696999999999999</v>
      </c>
      <c r="C2697">
        <v>6.4554999999999998</v>
      </c>
      <c r="D2697">
        <v>13.335900000000001</v>
      </c>
      <c r="E2697" t="s">
        <v>116</v>
      </c>
      <c r="F2697" t="s">
        <v>116</v>
      </c>
      <c r="G2697" t="s">
        <v>103</v>
      </c>
      <c r="H2697">
        <v>2020</v>
      </c>
      <c r="I2697">
        <v>6.98</v>
      </c>
      <c r="J2697">
        <v>45.05939</v>
      </c>
      <c r="K2697">
        <v>47.950506000000004</v>
      </c>
      <c r="L2697">
        <v>-2.8911160000000038</v>
      </c>
      <c r="M2697" t="s">
        <v>135</v>
      </c>
    </row>
    <row r="2698" spans="1:13" x14ac:dyDescent="0.3">
      <c r="A2698" t="s">
        <v>77</v>
      </c>
      <c r="B2698">
        <v>6.8696999999999999</v>
      </c>
      <c r="C2698">
        <v>6.4554999999999998</v>
      </c>
      <c r="D2698">
        <v>13.335900000000001</v>
      </c>
      <c r="E2698" t="s">
        <v>116</v>
      </c>
      <c r="F2698" t="s">
        <v>116</v>
      </c>
      <c r="G2698" t="s">
        <v>104</v>
      </c>
      <c r="H2698">
        <v>2020</v>
      </c>
      <c r="I2698">
        <v>0</v>
      </c>
      <c r="J2698">
        <v>0</v>
      </c>
      <c r="K2698">
        <v>0</v>
      </c>
      <c r="L2698">
        <v>0</v>
      </c>
      <c r="M2698" t="s">
        <v>136</v>
      </c>
    </row>
    <row r="2699" spans="1:13" x14ac:dyDescent="0.3">
      <c r="A2699" t="s">
        <v>77</v>
      </c>
      <c r="B2699">
        <v>6.8696999999999999</v>
      </c>
      <c r="C2699">
        <v>6.4554999999999998</v>
      </c>
      <c r="D2699">
        <v>13.335900000000001</v>
      </c>
      <c r="E2699" t="s">
        <v>116</v>
      </c>
      <c r="F2699" t="s">
        <v>116</v>
      </c>
      <c r="G2699" t="s">
        <v>105</v>
      </c>
      <c r="H2699">
        <v>2020</v>
      </c>
      <c r="I2699">
        <v>1.19</v>
      </c>
      <c r="J2699">
        <v>7.6820449999999996</v>
      </c>
      <c r="K2699">
        <v>8.174942999999999</v>
      </c>
      <c r="L2699">
        <v>-0.49289799999999939</v>
      </c>
      <c r="M2699" t="s">
        <v>137</v>
      </c>
    </row>
    <row r="2700" spans="1:13" x14ac:dyDescent="0.3">
      <c r="A2700" t="s">
        <v>77</v>
      </c>
      <c r="B2700">
        <v>6.8696999999999999</v>
      </c>
      <c r="C2700">
        <v>6.4554999999999998</v>
      </c>
      <c r="D2700">
        <v>13.335900000000001</v>
      </c>
      <c r="E2700" t="s">
        <v>116</v>
      </c>
      <c r="F2700" t="s">
        <v>116</v>
      </c>
      <c r="G2700" t="s">
        <v>106</v>
      </c>
      <c r="H2700">
        <v>2020</v>
      </c>
      <c r="I2700">
        <v>2.69</v>
      </c>
      <c r="J2700">
        <v>17.365295</v>
      </c>
      <c r="K2700">
        <v>18.479492999999998</v>
      </c>
      <c r="L2700">
        <v>-1.1141979999999982</v>
      </c>
      <c r="M2700" t="s">
        <v>138</v>
      </c>
    </row>
    <row r="2701" spans="1:13" x14ac:dyDescent="0.3">
      <c r="A2701" t="s">
        <v>77</v>
      </c>
      <c r="B2701">
        <v>6.8696999999999999</v>
      </c>
      <c r="C2701">
        <v>6.4554999999999998</v>
      </c>
      <c r="D2701">
        <v>13.335900000000001</v>
      </c>
      <c r="E2701" t="s">
        <v>116</v>
      </c>
      <c r="F2701" t="s">
        <v>116</v>
      </c>
      <c r="G2701" t="s">
        <v>107</v>
      </c>
      <c r="H2701">
        <v>2021</v>
      </c>
      <c r="I2701">
        <v>0.44</v>
      </c>
      <c r="J2701">
        <v>2.8404199999999999</v>
      </c>
      <c r="K2701">
        <v>3.0226679999999999</v>
      </c>
      <c r="L2701">
        <v>-0.18224799999999997</v>
      </c>
      <c r="M2701" t="s">
        <v>139</v>
      </c>
    </row>
    <row r="2702" spans="1:13" x14ac:dyDescent="0.3">
      <c r="A2702" t="s">
        <v>52</v>
      </c>
      <c r="B2702">
        <v>12.8445</v>
      </c>
      <c r="C2702">
        <v>9.6526999999999994</v>
      </c>
      <c r="D2702">
        <v>21.2729</v>
      </c>
      <c r="E2702" t="s">
        <v>116</v>
      </c>
      <c r="F2702" t="s">
        <v>116</v>
      </c>
      <c r="G2702" t="s">
        <v>98</v>
      </c>
      <c r="H2702">
        <v>2020</v>
      </c>
      <c r="I2702">
        <v>2.21</v>
      </c>
      <c r="J2702">
        <v>21.332466999999998</v>
      </c>
      <c r="K2702">
        <v>28.386344999999999</v>
      </c>
      <c r="L2702">
        <v>-7.053878000000001</v>
      </c>
      <c r="M2702" t="s">
        <v>131</v>
      </c>
    </row>
    <row r="2703" spans="1:13" x14ac:dyDescent="0.3">
      <c r="A2703" t="s">
        <v>52</v>
      </c>
      <c r="B2703">
        <v>12.8445</v>
      </c>
      <c r="C2703">
        <v>9.6526999999999994</v>
      </c>
      <c r="D2703">
        <v>21.2729</v>
      </c>
      <c r="E2703" t="s">
        <v>116</v>
      </c>
      <c r="F2703" t="s">
        <v>116</v>
      </c>
      <c r="G2703" t="s">
        <v>100</v>
      </c>
      <c r="H2703">
        <v>2020</v>
      </c>
      <c r="I2703">
        <v>0</v>
      </c>
      <c r="J2703">
        <v>0</v>
      </c>
      <c r="K2703">
        <v>0</v>
      </c>
      <c r="L2703">
        <v>0</v>
      </c>
      <c r="M2703" t="s">
        <v>132</v>
      </c>
    </row>
    <row r="2704" spans="1:13" x14ac:dyDescent="0.3">
      <c r="A2704" t="s">
        <v>52</v>
      </c>
      <c r="B2704">
        <v>12.8445</v>
      </c>
      <c r="C2704">
        <v>9.6526999999999994</v>
      </c>
      <c r="D2704">
        <v>21.2729</v>
      </c>
      <c r="E2704" t="s">
        <v>116</v>
      </c>
      <c r="F2704" t="s">
        <v>116</v>
      </c>
      <c r="G2704" t="s">
        <v>101</v>
      </c>
      <c r="H2704">
        <v>2020</v>
      </c>
      <c r="I2704">
        <v>0</v>
      </c>
      <c r="J2704">
        <v>0</v>
      </c>
      <c r="K2704">
        <v>0</v>
      </c>
      <c r="L2704">
        <v>0</v>
      </c>
      <c r="M2704" t="s">
        <v>133</v>
      </c>
    </row>
    <row r="2705" spans="1:13" x14ac:dyDescent="0.3">
      <c r="A2705" t="s">
        <v>52</v>
      </c>
      <c r="B2705">
        <v>12.8445</v>
      </c>
      <c r="C2705">
        <v>9.6526999999999994</v>
      </c>
      <c r="D2705">
        <v>21.2729</v>
      </c>
      <c r="E2705" t="s">
        <v>116</v>
      </c>
      <c r="F2705" t="s">
        <v>116</v>
      </c>
      <c r="G2705" t="s">
        <v>102</v>
      </c>
      <c r="H2705">
        <v>2020</v>
      </c>
      <c r="I2705">
        <v>0.59</v>
      </c>
      <c r="J2705">
        <v>5.6950929999999991</v>
      </c>
      <c r="K2705">
        <v>7.5782549999999995</v>
      </c>
      <c r="L2705">
        <v>-1.8831620000000004</v>
      </c>
      <c r="M2705" t="s">
        <v>134</v>
      </c>
    </row>
    <row r="2706" spans="1:13" x14ac:dyDescent="0.3">
      <c r="A2706" t="s">
        <v>52</v>
      </c>
      <c r="B2706">
        <v>12.8445</v>
      </c>
      <c r="C2706">
        <v>9.6526999999999994</v>
      </c>
      <c r="D2706">
        <v>21.2729</v>
      </c>
      <c r="E2706" t="s">
        <v>116</v>
      </c>
      <c r="F2706" t="s">
        <v>116</v>
      </c>
      <c r="G2706" t="s">
        <v>103</v>
      </c>
      <c r="H2706">
        <v>2020</v>
      </c>
      <c r="I2706">
        <v>1.1299999999999999</v>
      </c>
      <c r="J2706">
        <v>10.907550999999998</v>
      </c>
      <c r="K2706">
        <v>14.514284999999999</v>
      </c>
      <c r="L2706">
        <v>-3.6067340000000012</v>
      </c>
      <c r="M2706" t="s">
        <v>135</v>
      </c>
    </row>
    <row r="2707" spans="1:13" x14ac:dyDescent="0.3">
      <c r="A2707" t="s">
        <v>52</v>
      </c>
      <c r="B2707">
        <v>12.8445</v>
      </c>
      <c r="C2707">
        <v>9.6526999999999994</v>
      </c>
      <c r="D2707">
        <v>21.2729</v>
      </c>
      <c r="E2707" t="s">
        <v>116</v>
      </c>
      <c r="F2707" t="s">
        <v>116</v>
      </c>
      <c r="G2707" t="s">
        <v>104</v>
      </c>
      <c r="H2707">
        <v>2020</v>
      </c>
      <c r="I2707">
        <v>0.56000000000000005</v>
      </c>
      <c r="J2707">
        <v>5.4055119999999999</v>
      </c>
      <c r="K2707">
        <v>7.1929200000000009</v>
      </c>
      <c r="L2707">
        <v>-1.787408000000001</v>
      </c>
      <c r="M2707" t="s">
        <v>136</v>
      </c>
    </row>
    <row r="2708" spans="1:13" x14ac:dyDescent="0.3">
      <c r="A2708" t="s">
        <v>52</v>
      </c>
      <c r="B2708">
        <v>12.8445</v>
      </c>
      <c r="C2708">
        <v>9.6526999999999994</v>
      </c>
      <c r="D2708">
        <v>21.2729</v>
      </c>
      <c r="E2708" t="s">
        <v>116</v>
      </c>
      <c r="F2708" t="s">
        <v>116</v>
      </c>
      <c r="G2708" t="s">
        <v>105</v>
      </c>
      <c r="H2708">
        <v>2020</v>
      </c>
      <c r="I2708">
        <v>0</v>
      </c>
      <c r="J2708">
        <v>0</v>
      </c>
      <c r="K2708">
        <v>0</v>
      </c>
      <c r="L2708">
        <v>0</v>
      </c>
      <c r="M2708" t="s">
        <v>137</v>
      </c>
    </row>
    <row r="2709" spans="1:13" x14ac:dyDescent="0.3">
      <c r="A2709" t="s">
        <v>52</v>
      </c>
      <c r="B2709">
        <v>12.8445</v>
      </c>
      <c r="C2709">
        <v>9.6526999999999994</v>
      </c>
      <c r="D2709">
        <v>21.2729</v>
      </c>
      <c r="E2709" t="s">
        <v>116</v>
      </c>
      <c r="F2709" t="s">
        <v>116</v>
      </c>
      <c r="G2709" t="s">
        <v>106</v>
      </c>
      <c r="H2709">
        <v>2020</v>
      </c>
      <c r="I2709">
        <v>3.25</v>
      </c>
      <c r="J2709">
        <v>31.371274999999997</v>
      </c>
      <c r="K2709">
        <v>41.744624999999999</v>
      </c>
      <c r="L2709">
        <v>-10.373350000000002</v>
      </c>
      <c r="M2709" t="s">
        <v>138</v>
      </c>
    </row>
    <row r="2710" spans="1:13" x14ac:dyDescent="0.3">
      <c r="A2710" t="s">
        <v>52</v>
      </c>
      <c r="B2710">
        <v>12.8445</v>
      </c>
      <c r="C2710">
        <v>9.6526999999999994</v>
      </c>
      <c r="D2710">
        <v>21.2729</v>
      </c>
      <c r="E2710" t="s">
        <v>116</v>
      </c>
      <c r="F2710" t="s">
        <v>116</v>
      </c>
      <c r="G2710" t="s">
        <v>107</v>
      </c>
      <c r="H2710">
        <v>2021</v>
      </c>
      <c r="I2710">
        <v>0.32</v>
      </c>
      <c r="J2710">
        <v>3.0888640000000001</v>
      </c>
      <c r="K2710">
        <v>4.1102400000000001</v>
      </c>
      <c r="L2710">
        <v>-1.0213760000000001</v>
      </c>
      <c r="M2710" t="s">
        <v>139</v>
      </c>
    </row>
    <row r="2711" spans="1:13" x14ac:dyDescent="0.3">
      <c r="A2711" t="s">
        <v>57</v>
      </c>
      <c r="B2711">
        <v>120.4734</v>
      </c>
      <c r="C2711">
        <v>104.0538</v>
      </c>
      <c r="D2711">
        <v>0</v>
      </c>
      <c r="E2711" t="s">
        <v>116</v>
      </c>
      <c r="F2711" t="s">
        <v>116</v>
      </c>
      <c r="G2711" t="s">
        <v>98</v>
      </c>
      <c r="H2711">
        <v>2020</v>
      </c>
      <c r="I2711">
        <v>0</v>
      </c>
      <c r="J2711">
        <v>0</v>
      </c>
      <c r="K2711">
        <v>0</v>
      </c>
      <c r="L2711">
        <v>0</v>
      </c>
      <c r="M2711" t="s">
        <v>131</v>
      </c>
    </row>
    <row r="2712" spans="1:13" x14ac:dyDescent="0.3">
      <c r="A2712" t="s">
        <v>57</v>
      </c>
      <c r="B2712">
        <v>120.4734</v>
      </c>
      <c r="C2712">
        <v>104.0538</v>
      </c>
      <c r="D2712">
        <v>0</v>
      </c>
      <c r="E2712" t="s">
        <v>116</v>
      </c>
      <c r="F2712" t="s">
        <v>116</v>
      </c>
      <c r="G2712" t="s">
        <v>100</v>
      </c>
      <c r="H2712">
        <v>2020</v>
      </c>
      <c r="I2712">
        <v>0.42</v>
      </c>
      <c r="J2712">
        <v>43.702596</v>
      </c>
      <c r="K2712">
        <v>50.598827999999997</v>
      </c>
      <c r="L2712">
        <v>-6.8962319999999977</v>
      </c>
      <c r="M2712" t="s">
        <v>132</v>
      </c>
    </row>
    <row r="2713" spans="1:13" x14ac:dyDescent="0.3">
      <c r="A2713" t="s">
        <v>57</v>
      </c>
      <c r="B2713">
        <v>120.4734</v>
      </c>
      <c r="C2713">
        <v>104.0538</v>
      </c>
      <c r="D2713">
        <v>0</v>
      </c>
      <c r="E2713" t="s">
        <v>116</v>
      </c>
      <c r="F2713" t="s">
        <v>116</v>
      </c>
      <c r="G2713" t="s">
        <v>101</v>
      </c>
      <c r="H2713">
        <v>2020</v>
      </c>
      <c r="I2713">
        <v>0</v>
      </c>
      <c r="J2713">
        <v>0</v>
      </c>
      <c r="K2713">
        <v>0</v>
      </c>
      <c r="L2713">
        <v>0</v>
      </c>
      <c r="M2713" t="s">
        <v>133</v>
      </c>
    </row>
    <row r="2714" spans="1:13" x14ac:dyDescent="0.3">
      <c r="A2714" t="s">
        <v>57</v>
      </c>
      <c r="B2714">
        <v>120.4734</v>
      </c>
      <c r="C2714">
        <v>104.0538</v>
      </c>
      <c r="D2714">
        <v>0</v>
      </c>
      <c r="E2714" t="s">
        <v>116</v>
      </c>
      <c r="F2714" t="s">
        <v>116</v>
      </c>
      <c r="G2714" t="s">
        <v>102</v>
      </c>
      <c r="H2714">
        <v>2020</v>
      </c>
      <c r="I2714">
        <v>0</v>
      </c>
      <c r="J2714">
        <v>0</v>
      </c>
      <c r="K2714">
        <v>0</v>
      </c>
      <c r="L2714">
        <v>0</v>
      </c>
      <c r="M2714" t="s">
        <v>134</v>
      </c>
    </row>
    <row r="2715" spans="1:13" x14ac:dyDescent="0.3">
      <c r="A2715" t="s">
        <v>57</v>
      </c>
      <c r="B2715">
        <v>120.4734</v>
      </c>
      <c r="C2715">
        <v>104.0538</v>
      </c>
      <c r="D2715">
        <v>0</v>
      </c>
      <c r="E2715" t="s">
        <v>116</v>
      </c>
      <c r="F2715" t="s">
        <v>116</v>
      </c>
      <c r="G2715" t="s">
        <v>103</v>
      </c>
      <c r="H2715">
        <v>2020</v>
      </c>
      <c r="I2715">
        <v>1</v>
      </c>
      <c r="J2715">
        <v>104.0538</v>
      </c>
      <c r="K2715">
        <v>120.4734</v>
      </c>
      <c r="L2715">
        <v>-16.419600000000003</v>
      </c>
      <c r="M2715" t="s">
        <v>135</v>
      </c>
    </row>
    <row r="2716" spans="1:13" x14ac:dyDescent="0.3">
      <c r="A2716" t="s">
        <v>57</v>
      </c>
      <c r="B2716">
        <v>120.4734</v>
      </c>
      <c r="C2716">
        <v>104.0538</v>
      </c>
      <c r="D2716">
        <v>0</v>
      </c>
      <c r="E2716" t="s">
        <v>116</v>
      </c>
      <c r="F2716" t="s">
        <v>116</v>
      </c>
      <c r="G2716" t="s">
        <v>104</v>
      </c>
      <c r="H2716">
        <v>2020</v>
      </c>
      <c r="I2716">
        <v>0.5</v>
      </c>
      <c r="J2716">
        <v>52.026899999999998</v>
      </c>
      <c r="K2716">
        <v>60.236699999999999</v>
      </c>
      <c r="L2716">
        <v>-8.2098000000000013</v>
      </c>
      <c r="M2716" t="s">
        <v>136</v>
      </c>
    </row>
    <row r="2717" spans="1:13" x14ac:dyDescent="0.3">
      <c r="A2717" t="s">
        <v>57</v>
      </c>
      <c r="B2717">
        <v>120.4734</v>
      </c>
      <c r="C2717">
        <v>104.0538</v>
      </c>
      <c r="D2717">
        <v>0</v>
      </c>
      <c r="E2717" t="s">
        <v>116</v>
      </c>
      <c r="F2717" t="s">
        <v>116</v>
      </c>
      <c r="G2717" t="s">
        <v>105</v>
      </c>
      <c r="H2717">
        <v>2020</v>
      </c>
      <c r="I2717">
        <v>7.0000000000000007E-2</v>
      </c>
      <c r="J2717">
        <v>7.283766</v>
      </c>
      <c r="K2717">
        <v>8.4331380000000014</v>
      </c>
      <c r="L2717">
        <v>-1.1493720000000014</v>
      </c>
      <c r="M2717" t="s">
        <v>137</v>
      </c>
    </row>
    <row r="2718" spans="1:13" x14ac:dyDescent="0.3">
      <c r="A2718" t="s">
        <v>57</v>
      </c>
      <c r="B2718">
        <v>120.4734</v>
      </c>
      <c r="C2718">
        <v>104.0538</v>
      </c>
      <c r="D2718">
        <v>0</v>
      </c>
      <c r="E2718" t="s">
        <v>116</v>
      </c>
      <c r="F2718" t="s">
        <v>116</v>
      </c>
      <c r="G2718" t="s">
        <v>106</v>
      </c>
      <c r="H2718">
        <v>2020</v>
      </c>
      <c r="I2718">
        <v>2.83</v>
      </c>
      <c r="J2718">
        <v>294.47225400000002</v>
      </c>
      <c r="K2718">
        <v>340.93972200000002</v>
      </c>
      <c r="L2718">
        <v>-46.467467999999997</v>
      </c>
      <c r="M2718" t="s">
        <v>138</v>
      </c>
    </row>
    <row r="2719" spans="1:13" x14ac:dyDescent="0.3">
      <c r="A2719" t="s">
        <v>57</v>
      </c>
      <c r="B2719">
        <v>120.4734</v>
      </c>
      <c r="C2719">
        <v>104.0538</v>
      </c>
      <c r="D2719">
        <v>0</v>
      </c>
      <c r="E2719" t="s">
        <v>116</v>
      </c>
      <c r="F2719" t="s">
        <v>116</v>
      </c>
      <c r="G2719" t="s">
        <v>107</v>
      </c>
      <c r="H2719">
        <v>2021</v>
      </c>
      <c r="I2719">
        <v>0</v>
      </c>
      <c r="J2719">
        <v>0</v>
      </c>
      <c r="K2719">
        <v>0</v>
      </c>
      <c r="L2719">
        <v>0</v>
      </c>
      <c r="M2719" t="s">
        <v>139</v>
      </c>
    </row>
    <row r="2720" spans="1:13" x14ac:dyDescent="0.3">
      <c r="A2720" t="s">
        <v>49</v>
      </c>
      <c r="B2720">
        <v>93.488600000000005</v>
      </c>
      <c r="C2720">
        <v>66.456299999999999</v>
      </c>
      <c r="D2720">
        <v>112.45829999999999</v>
      </c>
      <c r="E2720" t="s">
        <v>116</v>
      </c>
      <c r="F2720" t="s">
        <v>116</v>
      </c>
      <c r="G2720" t="s">
        <v>98</v>
      </c>
      <c r="H2720">
        <v>2020</v>
      </c>
      <c r="I2720">
        <v>2.82</v>
      </c>
      <c r="J2720">
        <v>187.40676599999998</v>
      </c>
      <c r="K2720">
        <v>263.63785200000001</v>
      </c>
      <c r="L2720">
        <v>-76.231086000000033</v>
      </c>
      <c r="M2720" t="s">
        <v>131</v>
      </c>
    </row>
    <row r="2721" spans="1:13" x14ac:dyDescent="0.3">
      <c r="A2721" t="s">
        <v>49</v>
      </c>
      <c r="B2721">
        <v>93.488600000000005</v>
      </c>
      <c r="C2721">
        <v>66.456299999999999</v>
      </c>
      <c r="D2721">
        <v>112.45829999999999</v>
      </c>
      <c r="E2721" t="s">
        <v>116</v>
      </c>
      <c r="F2721" t="s">
        <v>116</v>
      </c>
      <c r="G2721" t="s">
        <v>100</v>
      </c>
      <c r="H2721">
        <v>2020</v>
      </c>
      <c r="I2721">
        <v>7.0000000000000007E-2</v>
      </c>
      <c r="J2721">
        <v>4.6519410000000008</v>
      </c>
      <c r="K2721">
        <v>6.5442020000000012</v>
      </c>
      <c r="L2721">
        <v>-1.8922610000000004</v>
      </c>
      <c r="M2721" t="s">
        <v>132</v>
      </c>
    </row>
    <row r="2722" spans="1:13" x14ac:dyDescent="0.3">
      <c r="A2722" t="s">
        <v>49</v>
      </c>
      <c r="B2722">
        <v>93.488600000000005</v>
      </c>
      <c r="C2722">
        <v>66.456299999999999</v>
      </c>
      <c r="D2722">
        <v>112.45829999999999</v>
      </c>
      <c r="E2722" t="s">
        <v>116</v>
      </c>
      <c r="F2722" t="s">
        <v>116</v>
      </c>
      <c r="G2722" t="s">
        <v>101</v>
      </c>
      <c r="H2722">
        <v>2020</v>
      </c>
      <c r="I2722">
        <v>0</v>
      </c>
      <c r="J2722">
        <v>0</v>
      </c>
      <c r="K2722">
        <v>0</v>
      </c>
      <c r="L2722">
        <v>0</v>
      </c>
      <c r="M2722" t="s">
        <v>133</v>
      </c>
    </row>
    <row r="2723" spans="1:13" x14ac:dyDescent="0.3">
      <c r="A2723" t="s">
        <v>49</v>
      </c>
      <c r="B2723">
        <v>93.488600000000005</v>
      </c>
      <c r="C2723">
        <v>66.456299999999999</v>
      </c>
      <c r="D2723">
        <v>112.45829999999999</v>
      </c>
      <c r="E2723" t="s">
        <v>116</v>
      </c>
      <c r="F2723" t="s">
        <v>116</v>
      </c>
      <c r="G2723" t="s">
        <v>102</v>
      </c>
      <c r="H2723">
        <v>2020</v>
      </c>
      <c r="I2723">
        <v>0</v>
      </c>
      <c r="J2723">
        <v>0</v>
      </c>
      <c r="K2723">
        <v>0</v>
      </c>
      <c r="L2723">
        <v>0</v>
      </c>
      <c r="M2723" t="s">
        <v>134</v>
      </c>
    </row>
    <row r="2724" spans="1:13" x14ac:dyDescent="0.3">
      <c r="A2724" t="s">
        <v>49</v>
      </c>
      <c r="B2724">
        <v>93.488600000000005</v>
      </c>
      <c r="C2724">
        <v>66.456299999999999</v>
      </c>
      <c r="D2724">
        <v>112.45829999999999</v>
      </c>
      <c r="E2724" t="s">
        <v>116</v>
      </c>
      <c r="F2724" t="s">
        <v>116</v>
      </c>
      <c r="G2724" t="s">
        <v>103</v>
      </c>
      <c r="H2724">
        <v>2020</v>
      </c>
      <c r="I2724">
        <v>0</v>
      </c>
      <c r="J2724">
        <v>0</v>
      </c>
      <c r="K2724">
        <v>0</v>
      </c>
      <c r="L2724">
        <v>0</v>
      </c>
      <c r="M2724" t="s">
        <v>135</v>
      </c>
    </row>
    <row r="2725" spans="1:13" x14ac:dyDescent="0.3">
      <c r="A2725" t="s">
        <v>49</v>
      </c>
      <c r="B2725">
        <v>93.488600000000005</v>
      </c>
      <c r="C2725">
        <v>66.456299999999999</v>
      </c>
      <c r="D2725">
        <v>112.45829999999999</v>
      </c>
      <c r="E2725" t="s">
        <v>116</v>
      </c>
      <c r="F2725" t="s">
        <v>116</v>
      </c>
      <c r="G2725" t="s">
        <v>104</v>
      </c>
      <c r="H2725">
        <v>2020</v>
      </c>
      <c r="I2725">
        <v>0</v>
      </c>
      <c r="J2725">
        <v>0</v>
      </c>
      <c r="K2725">
        <v>0</v>
      </c>
      <c r="L2725">
        <v>0</v>
      </c>
      <c r="M2725" t="s">
        <v>136</v>
      </c>
    </row>
    <row r="2726" spans="1:13" x14ac:dyDescent="0.3">
      <c r="A2726" t="s">
        <v>49</v>
      </c>
      <c r="B2726">
        <v>93.488600000000005</v>
      </c>
      <c r="C2726">
        <v>66.456299999999999</v>
      </c>
      <c r="D2726">
        <v>112.45829999999999</v>
      </c>
      <c r="E2726" t="s">
        <v>116</v>
      </c>
      <c r="F2726" t="s">
        <v>116</v>
      </c>
      <c r="G2726" t="s">
        <v>105</v>
      </c>
      <c r="H2726">
        <v>2020</v>
      </c>
      <c r="I2726">
        <v>2.31</v>
      </c>
      <c r="J2726">
        <v>153.51405299999999</v>
      </c>
      <c r="K2726">
        <v>215.95866600000002</v>
      </c>
      <c r="L2726">
        <v>-62.444613000000032</v>
      </c>
      <c r="M2726" t="s">
        <v>137</v>
      </c>
    </row>
    <row r="2727" spans="1:13" x14ac:dyDescent="0.3">
      <c r="A2727" t="s">
        <v>49</v>
      </c>
      <c r="B2727">
        <v>93.488600000000005</v>
      </c>
      <c r="C2727">
        <v>66.456299999999999</v>
      </c>
      <c r="D2727">
        <v>112.45829999999999</v>
      </c>
      <c r="E2727" t="s">
        <v>116</v>
      </c>
      <c r="F2727" t="s">
        <v>116</v>
      </c>
      <c r="G2727" t="s">
        <v>106</v>
      </c>
      <c r="H2727">
        <v>2020</v>
      </c>
      <c r="I2727">
        <v>0</v>
      </c>
      <c r="J2727">
        <v>0</v>
      </c>
      <c r="K2727">
        <v>0</v>
      </c>
      <c r="L2727">
        <v>0</v>
      </c>
      <c r="M2727" t="s">
        <v>138</v>
      </c>
    </row>
    <row r="2728" spans="1:13" x14ac:dyDescent="0.3">
      <c r="A2728" t="s">
        <v>49</v>
      </c>
      <c r="B2728">
        <v>93.488600000000005</v>
      </c>
      <c r="C2728">
        <v>66.456299999999999</v>
      </c>
      <c r="D2728">
        <v>112.45829999999999</v>
      </c>
      <c r="E2728" t="s">
        <v>116</v>
      </c>
      <c r="F2728" t="s">
        <v>116</v>
      </c>
      <c r="G2728" t="s">
        <v>107</v>
      </c>
      <c r="H2728">
        <v>2021</v>
      </c>
      <c r="I2728">
        <v>3.62</v>
      </c>
      <c r="J2728">
        <v>240.57180600000001</v>
      </c>
      <c r="K2728">
        <v>338.42873200000002</v>
      </c>
      <c r="L2728">
        <v>-97.856926000000016</v>
      </c>
      <c r="M2728" t="s">
        <v>139</v>
      </c>
    </row>
    <row r="2729" spans="1:13" x14ac:dyDescent="0.3">
      <c r="A2729" t="s">
        <v>46</v>
      </c>
      <c r="B2729">
        <v>7.1307</v>
      </c>
      <c r="C2729">
        <v>5.1098999999999997</v>
      </c>
      <c r="D2729">
        <v>15.912699999999999</v>
      </c>
      <c r="E2729" t="s">
        <v>115</v>
      </c>
      <c r="F2729" t="s">
        <v>115</v>
      </c>
      <c r="G2729" t="s">
        <v>98</v>
      </c>
      <c r="H2729">
        <v>2020</v>
      </c>
      <c r="I2729">
        <v>1.52</v>
      </c>
      <c r="J2729">
        <v>7.767048</v>
      </c>
      <c r="K2729">
        <v>10.838664</v>
      </c>
      <c r="L2729">
        <v>-3.0716159999999997</v>
      </c>
      <c r="M2729" t="s">
        <v>131</v>
      </c>
    </row>
    <row r="2730" spans="1:13" x14ac:dyDescent="0.3">
      <c r="A2730" t="s">
        <v>46</v>
      </c>
      <c r="B2730">
        <v>7.1307</v>
      </c>
      <c r="C2730">
        <v>5.1098999999999997</v>
      </c>
      <c r="D2730">
        <v>15.912699999999999</v>
      </c>
      <c r="E2730" t="s">
        <v>115</v>
      </c>
      <c r="F2730" t="s">
        <v>115</v>
      </c>
      <c r="G2730" t="s">
        <v>100</v>
      </c>
      <c r="H2730">
        <v>2020</v>
      </c>
      <c r="I2730">
        <v>0.15</v>
      </c>
      <c r="J2730">
        <v>0.76648499999999997</v>
      </c>
      <c r="K2730">
        <v>1.0696049999999999</v>
      </c>
      <c r="L2730">
        <v>-0.30311999999999995</v>
      </c>
      <c r="M2730" t="s">
        <v>132</v>
      </c>
    </row>
    <row r="2731" spans="1:13" x14ac:dyDescent="0.3">
      <c r="A2731" t="s">
        <v>46</v>
      </c>
      <c r="B2731">
        <v>7.1307</v>
      </c>
      <c r="C2731">
        <v>5.1098999999999997</v>
      </c>
      <c r="D2731">
        <v>15.912699999999999</v>
      </c>
      <c r="E2731" t="s">
        <v>115</v>
      </c>
      <c r="F2731" t="s">
        <v>115</v>
      </c>
      <c r="G2731" t="s">
        <v>101</v>
      </c>
      <c r="H2731">
        <v>2020</v>
      </c>
      <c r="I2731">
        <v>0.34</v>
      </c>
      <c r="J2731">
        <v>1.737366</v>
      </c>
      <c r="K2731">
        <v>2.4244380000000003</v>
      </c>
      <c r="L2731">
        <v>-0.68707200000000035</v>
      </c>
      <c r="M2731" t="s">
        <v>133</v>
      </c>
    </row>
    <row r="2732" spans="1:13" x14ac:dyDescent="0.3">
      <c r="A2732" t="s">
        <v>46</v>
      </c>
      <c r="B2732">
        <v>7.1307</v>
      </c>
      <c r="C2732">
        <v>5.1098999999999997</v>
      </c>
      <c r="D2732">
        <v>15.912699999999999</v>
      </c>
      <c r="E2732" t="s">
        <v>115</v>
      </c>
      <c r="F2732" t="s">
        <v>115</v>
      </c>
      <c r="G2732" t="s">
        <v>102</v>
      </c>
      <c r="H2732">
        <v>2020</v>
      </c>
      <c r="I2732">
        <v>0</v>
      </c>
      <c r="J2732">
        <v>0</v>
      </c>
      <c r="K2732">
        <v>0</v>
      </c>
      <c r="L2732">
        <v>0</v>
      </c>
      <c r="M2732" t="s">
        <v>134</v>
      </c>
    </row>
    <row r="2733" spans="1:13" x14ac:dyDescent="0.3">
      <c r="A2733" t="s">
        <v>46</v>
      </c>
      <c r="B2733">
        <v>7.1307</v>
      </c>
      <c r="C2733">
        <v>5.1098999999999997</v>
      </c>
      <c r="D2733">
        <v>15.912699999999999</v>
      </c>
      <c r="E2733" t="s">
        <v>115</v>
      </c>
      <c r="F2733" t="s">
        <v>115</v>
      </c>
      <c r="G2733" t="s">
        <v>103</v>
      </c>
      <c r="H2733">
        <v>2020</v>
      </c>
      <c r="I2733">
        <v>0.27</v>
      </c>
      <c r="J2733">
        <v>1.3796729999999999</v>
      </c>
      <c r="K2733">
        <v>1.925289</v>
      </c>
      <c r="L2733">
        <v>-0.5456160000000001</v>
      </c>
      <c r="M2733" t="s">
        <v>135</v>
      </c>
    </row>
    <row r="2734" spans="1:13" x14ac:dyDescent="0.3">
      <c r="A2734" t="s">
        <v>46</v>
      </c>
      <c r="B2734">
        <v>7.1307</v>
      </c>
      <c r="C2734">
        <v>5.1098999999999997</v>
      </c>
      <c r="D2734">
        <v>15.912699999999999</v>
      </c>
      <c r="E2734" t="s">
        <v>115</v>
      </c>
      <c r="F2734" t="s">
        <v>115</v>
      </c>
      <c r="G2734" t="s">
        <v>104</v>
      </c>
      <c r="H2734">
        <v>2020</v>
      </c>
      <c r="I2734">
        <v>0.36</v>
      </c>
      <c r="J2734">
        <v>1.8395639999999998</v>
      </c>
      <c r="K2734">
        <v>2.5670519999999999</v>
      </c>
      <c r="L2734">
        <v>-0.72748800000000013</v>
      </c>
      <c r="M2734" t="s">
        <v>136</v>
      </c>
    </row>
    <row r="2735" spans="1:13" x14ac:dyDescent="0.3">
      <c r="A2735" t="s">
        <v>46</v>
      </c>
      <c r="B2735">
        <v>7.1307</v>
      </c>
      <c r="C2735">
        <v>5.1098999999999997</v>
      </c>
      <c r="D2735">
        <v>15.912699999999999</v>
      </c>
      <c r="E2735" t="s">
        <v>115</v>
      </c>
      <c r="F2735" t="s">
        <v>115</v>
      </c>
      <c r="G2735" t="s">
        <v>105</v>
      </c>
      <c r="H2735">
        <v>2020</v>
      </c>
      <c r="I2735">
        <v>0.21</v>
      </c>
      <c r="J2735">
        <v>1.0730789999999999</v>
      </c>
      <c r="K2735">
        <v>1.497447</v>
      </c>
      <c r="L2735">
        <v>-0.42436800000000008</v>
      </c>
      <c r="M2735" t="s">
        <v>137</v>
      </c>
    </row>
    <row r="2736" spans="1:13" x14ac:dyDescent="0.3">
      <c r="A2736" t="s">
        <v>46</v>
      </c>
      <c r="B2736">
        <v>7.1307</v>
      </c>
      <c r="C2736">
        <v>5.1098999999999997</v>
      </c>
      <c r="D2736">
        <v>15.912699999999999</v>
      </c>
      <c r="E2736" t="s">
        <v>115</v>
      </c>
      <c r="F2736" t="s">
        <v>115</v>
      </c>
      <c r="G2736" t="s">
        <v>106</v>
      </c>
      <c r="H2736">
        <v>2020</v>
      </c>
      <c r="I2736">
        <v>0.4</v>
      </c>
      <c r="J2736">
        <v>2.0439599999999998</v>
      </c>
      <c r="K2736">
        <v>2.8522800000000004</v>
      </c>
      <c r="L2736">
        <v>-0.80832000000000059</v>
      </c>
      <c r="M2736" t="s">
        <v>138</v>
      </c>
    </row>
    <row r="2737" spans="1:13" x14ac:dyDescent="0.3">
      <c r="A2737" t="s">
        <v>46</v>
      </c>
      <c r="B2737">
        <v>7.1307</v>
      </c>
      <c r="C2737">
        <v>5.1098999999999997</v>
      </c>
      <c r="D2737">
        <v>15.912699999999999</v>
      </c>
      <c r="E2737" t="s">
        <v>115</v>
      </c>
      <c r="F2737" t="s">
        <v>115</v>
      </c>
      <c r="G2737" t="s">
        <v>107</v>
      </c>
      <c r="H2737">
        <v>2021</v>
      </c>
      <c r="I2737">
        <v>1.29</v>
      </c>
      <c r="J2737">
        <v>6.5917709999999996</v>
      </c>
      <c r="K2737">
        <v>9.1986030000000003</v>
      </c>
      <c r="L2737">
        <v>-2.6068320000000007</v>
      </c>
      <c r="M2737" t="s">
        <v>139</v>
      </c>
    </row>
    <row r="2738" spans="1:13" x14ac:dyDescent="0.3">
      <c r="A2738" t="s">
        <v>32</v>
      </c>
      <c r="B2738">
        <v>0.51170000000000004</v>
      </c>
      <c r="C2738">
        <v>0.42880000000000001</v>
      </c>
      <c r="D2738">
        <v>1.0085999999999999</v>
      </c>
      <c r="E2738" t="s">
        <v>16</v>
      </c>
      <c r="F2738" t="s">
        <v>16</v>
      </c>
      <c r="G2738" t="s">
        <v>98</v>
      </c>
      <c r="H2738">
        <v>2020</v>
      </c>
      <c r="I2738">
        <v>0</v>
      </c>
      <c r="J2738">
        <v>0</v>
      </c>
      <c r="K2738">
        <v>0</v>
      </c>
      <c r="L2738">
        <v>0</v>
      </c>
      <c r="M2738" t="s">
        <v>131</v>
      </c>
    </row>
    <row r="2739" spans="1:13" x14ac:dyDescent="0.3">
      <c r="A2739" t="s">
        <v>32</v>
      </c>
      <c r="B2739">
        <v>0.51170000000000004</v>
      </c>
      <c r="C2739">
        <v>0.42880000000000001</v>
      </c>
      <c r="D2739">
        <v>1.0085999999999999</v>
      </c>
      <c r="E2739" t="s">
        <v>16</v>
      </c>
      <c r="F2739" t="s">
        <v>16</v>
      </c>
      <c r="G2739" t="s">
        <v>100</v>
      </c>
      <c r="H2739">
        <v>2020</v>
      </c>
      <c r="I2739">
        <v>5.39</v>
      </c>
      <c r="J2739">
        <v>2.311232</v>
      </c>
      <c r="K2739">
        <v>2.7580629999999999</v>
      </c>
      <c r="L2739">
        <v>-0.44683099999999998</v>
      </c>
      <c r="M2739" t="s">
        <v>132</v>
      </c>
    </row>
    <row r="2740" spans="1:13" x14ac:dyDescent="0.3">
      <c r="A2740" t="s">
        <v>32</v>
      </c>
      <c r="B2740">
        <v>0.51170000000000004</v>
      </c>
      <c r="C2740">
        <v>0.42880000000000001</v>
      </c>
      <c r="D2740">
        <v>1.0085999999999999</v>
      </c>
      <c r="E2740" t="s">
        <v>16</v>
      </c>
      <c r="F2740" t="s">
        <v>16</v>
      </c>
      <c r="G2740" t="s">
        <v>101</v>
      </c>
      <c r="H2740">
        <v>2020</v>
      </c>
      <c r="I2740">
        <v>5.47</v>
      </c>
      <c r="J2740">
        <v>2.3455360000000001</v>
      </c>
      <c r="K2740">
        <v>2.7989990000000002</v>
      </c>
      <c r="L2740">
        <v>-0.45346300000000017</v>
      </c>
      <c r="M2740" t="s">
        <v>133</v>
      </c>
    </row>
    <row r="2741" spans="1:13" x14ac:dyDescent="0.3">
      <c r="A2741" t="s">
        <v>32</v>
      </c>
      <c r="B2741">
        <v>0.51170000000000004</v>
      </c>
      <c r="C2741">
        <v>0.42880000000000001</v>
      </c>
      <c r="D2741">
        <v>1.0085999999999999</v>
      </c>
      <c r="E2741" t="s">
        <v>16</v>
      </c>
      <c r="F2741" t="s">
        <v>16</v>
      </c>
      <c r="G2741" t="s">
        <v>102</v>
      </c>
      <c r="H2741">
        <v>2020</v>
      </c>
      <c r="I2741">
        <v>0</v>
      </c>
      <c r="J2741">
        <v>0</v>
      </c>
      <c r="K2741">
        <v>0</v>
      </c>
      <c r="L2741">
        <v>0</v>
      </c>
      <c r="M2741" t="s">
        <v>134</v>
      </c>
    </row>
    <row r="2742" spans="1:13" x14ac:dyDescent="0.3">
      <c r="A2742" t="s">
        <v>32</v>
      </c>
      <c r="B2742">
        <v>0.51170000000000004</v>
      </c>
      <c r="C2742">
        <v>0.42880000000000001</v>
      </c>
      <c r="D2742">
        <v>1.0085999999999999</v>
      </c>
      <c r="E2742" t="s">
        <v>16</v>
      </c>
      <c r="F2742" t="s">
        <v>16</v>
      </c>
      <c r="G2742" t="s">
        <v>103</v>
      </c>
      <c r="H2742">
        <v>2020</v>
      </c>
      <c r="I2742">
        <v>1.29</v>
      </c>
      <c r="J2742">
        <v>0.55315200000000009</v>
      </c>
      <c r="K2742">
        <v>0.66009300000000004</v>
      </c>
      <c r="L2742">
        <v>-0.10694099999999995</v>
      </c>
      <c r="M2742" t="s">
        <v>135</v>
      </c>
    </row>
    <row r="2743" spans="1:13" x14ac:dyDescent="0.3">
      <c r="A2743" t="s">
        <v>32</v>
      </c>
      <c r="B2743">
        <v>0.51170000000000004</v>
      </c>
      <c r="C2743">
        <v>0.42880000000000001</v>
      </c>
      <c r="D2743">
        <v>1.0085999999999999</v>
      </c>
      <c r="E2743" t="s">
        <v>16</v>
      </c>
      <c r="F2743" t="s">
        <v>16</v>
      </c>
      <c r="G2743" t="s">
        <v>104</v>
      </c>
      <c r="H2743">
        <v>2020</v>
      </c>
      <c r="I2743">
        <v>0.65</v>
      </c>
      <c r="J2743">
        <v>0.27872000000000002</v>
      </c>
      <c r="K2743">
        <v>0.33260500000000004</v>
      </c>
      <c r="L2743">
        <v>-5.3885000000000016E-2</v>
      </c>
      <c r="M2743" t="s">
        <v>136</v>
      </c>
    </row>
    <row r="2744" spans="1:13" x14ac:dyDescent="0.3">
      <c r="A2744" t="s">
        <v>32</v>
      </c>
      <c r="B2744">
        <v>0.51170000000000004</v>
      </c>
      <c r="C2744">
        <v>0.42880000000000001</v>
      </c>
      <c r="D2744">
        <v>1.0085999999999999</v>
      </c>
      <c r="E2744" t="s">
        <v>16</v>
      </c>
      <c r="F2744" t="s">
        <v>16</v>
      </c>
      <c r="G2744" t="s">
        <v>105</v>
      </c>
      <c r="H2744">
        <v>2020</v>
      </c>
      <c r="I2744">
        <v>0</v>
      </c>
      <c r="J2744">
        <v>0</v>
      </c>
      <c r="K2744">
        <v>0</v>
      </c>
      <c r="L2744">
        <v>0</v>
      </c>
      <c r="M2744" t="s">
        <v>137</v>
      </c>
    </row>
    <row r="2745" spans="1:13" x14ac:dyDescent="0.3">
      <c r="A2745" t="s">
        <v>32</v>
      </c>
      <c r="B2745">
        <v>0.51170000000000004</v>
      </c>
      <c r="C2745">
        <v>0.42880000000000001</v>
      </c>
      <c r="D2745">
        <v>1.0085999999999999</v>
      </c>
      <c r="E2745" t="s">
        <v>16</v>
      </c>
      <c r="F2745" t="s">
        <v>16</v>
      </c>
      <c r="G2745" t="s">
        <v>106</v>
      </c>
      <c r="H2745">
        <v>2020</v>
      </c>
      <c r="I2745">
        <v>5.04</v>
      </c>
      <c r="J2745">
        <v>2.161152</v>
      </c>
      <c r="K2745">
        <v>2.5789680000000001</v>
      </c>
      <c r="L2745">
        <v>-0.41781600000000019</v>
      </c>
      <c r="M2745" t="s">
        <v>138</v>
      </c>
    </row>
    <row r="2746" spans="1:13" x14ac:dyDescent="0.3">
      <c r="A2746" t="s">
        <v>32</v>
      </c>
      <c r="B2746">
        <v>0.51170000000000004</v>
      </c>
      <c r="C2746">
        <v>0.42880000000000001</v>
      </c>
      <c r="D2746">
        <v>1.0085999999999999</v>
      </c>
      <c r="E2746" t="s">
        <v>16</v>
      </c>
      <c r="F2746" t="s">
        <v>16</v>
      </c>
      <c r="G2746" t="s">
        <v>107</v>
      </c>
      <c r="H2746">
        <v>2021</v>
      </c>
      <c r="I2746">
        <v>1.1299999999999999</v>
      </c>
      <c r="J2746">
        <v>0.48454399999999997</v>
      </c>
      <c r="K2746">
        <v>0.57822099999999998</v>
      </c>
      <c r="L2746">
        <v>-9.367700000000001E-2</v>
      </c>
      <c r="M2746" t="s">
        <v>139</v>
      </c>
    </row>
    <row r="2747" spans="1:13" x14ac:dyDescent="0.3">
      <c r="A2747" t="s">
        <v>41</v>
      </c>
      <c r="B2747">
        <v>44.231299999999997</v>
      </c>
      <c r="C2747">
        <v>32.122300000000003</v>
      </c>
      <c r="D2747">
        <v>61.454799999999999</v>
      </c>
      <c r="E2747" t="s">
        <v>15</v>
      </c>
      <c r="F2747" t="s">
        <v>15</v>
      </c>
      <c r="G2747" t="s">
        <v>98</v>
      </c>
      <c r="H2747">
        <v>2020</v>
      </c>
      <c r="I2747">
        <v>0.71</v>
      </c>
      <c r="J2747">
        <v>22.806833000000001</v>
      </c>
      <c r="K2747">
        <v>31.404222999999998</v>
      </c>
      <c r="L2747">
        <v>-8.5973899999999972</v>
      </c>
      <c r="M2747" t="s">
        <v>131</v>
      </c>
    </row>
    <row r="2748" spans="1:13" x14ac:dyDescent="0.3">
      <c r="A2748" t="s">
        <v>41</v>
      </c>
      <c r="B2748">
        <v>44.231299999999997</v>
      </c>
      <c r="C2748">
        <v>32.122300000000003</v>
      </c>
      <c r="D2748">
        <v>61.454799999999999</v>
      </c>
      <c r="E2748" t="s">
        <v>15</v>
      </c>
      <c r="F2748" t="s">
        <v>15</v>
      </c>
      <c r="G2748" t="s">
        <v>100</v>
      </c>
      <c r="H2748">
        <v>2020</v>
      </c>
      <c r="I2748">
        <v>2.66</v>
      </c>
      <c r="J2748">
        <v>85.445318000000015</v>
      </c>
      <c r="K2748">
        <v>117.655258</v>
      </c>
      <c r="L2748">
        <v>-32.209939999999989</v>
      </c>
      <c r="M2748" t="s">
        <v>132</v>
      </c>
    </row>
    <row r="2749" spans="1:13" x14ac:dyDescent="0.3">
      <c r="A2749" t="s">
        <v>41</v>
      </c>
      <c r="B2749">
        <v>44.231299999999997</v>
      </c>
      <c r="C2749">
        <v>32.122300000000003</v>
      </c>
      <c r="D2749">
        <v>61.454799999999999</v>
      </c>
      <c r="E2749" t="s">
        <v>15</v>
      </c>
      <c r="F2749" t="s">
        <v>15</v>
      </c>
      <c r="G2749" t="s">
        <v>101</v>
      </c>
      <c r="H2749">
        <v>2020</v>
      </c>
      <c r="I2749">
        <v>0</v>
      </c>
      <c r="J2749">
        <v>0</v>
      </c>
      <c r="K2749">
        <v>0</v>
      </c>
      <c r="L2749">
        <v>0</v>
      </c>
      <c r="M2749" t="s">
        <v>133</v>
      </c>
    </row>
    <row r="2750" spans="1:13" x14ac:dyDescent="0.3">
      <c r="A2750" t="s">
        <v>41</v>
      </c>
      <c r="B2750">
        <v>44.231299999999997</v>
      </c>
      <c r="C2750">
        <v>32.122300000000003</v>
      </c>
      <c r="D2750">
        <v>61.454799999999999</v>
      </c>
      <c r="E2750" t="s">
        <v>15</v>
      </c>
      <c r="F2750" t="s">
        <v>15</v>
      </c>
      <c r="G2750" t="s">
        <v>102</v>
      </c>
      <c r="H2750">
        <v>2020</v>
      </c>
      <c r="I2750">
        <v>0.49</v>
      </c>
      <c r="J2750">
        <v>15.739927000000002</v>
      </c>
      <c r="K2750">
        <v>21.673337</v>
      </c>
      <c r="L2750">
        <v>-5.9334099999999985</v>
      </c>
      <c r="M2750" t="s">
        <v>134</v>
      </c>
    </row>
    <row r="2751" spans="1:13" x14ac:dyDescent="0.3">
      <c r="A2751" t="s">
        <v>41</v>
      </c>
      <c r="B2751">
        <v>44.231299999999997</v>
      </c>
      <c r="C2751">
        <v>32.122300000000003</v>
      </c>
      <c r="D2751">
        <v>61.454799999999999</v>
      </c>
      <c r="E2751" t="s">
        <v>15</v>
      </c>
      <c r="F2751" t="s">
        <v>15</v>
      </c>
      <c r="G2751" t="s">
        <v>103</v>
      </c>
      <c r="H2751">
        <v>2020</v>
      </c>
      <c r="I2751">
        <v>0</v>
      </c>
      <c r="J2751">
        <v>0</v>
      </c>
      <c r="K2751">
        <v>0</v>
      </c>
      <c r="L2751">
        <v>0</v>
      </c>
      <c r="M2751" t="s">
        <v>135</v>
      </c>
    </row>
    <row r="2752" spans="1:13" x14ac:dyDescent="0.3">
      <c r="A2752" t="s">
        <v>41</v>
      </c>
      <c r="B2752">
        <v>44.231299999999997</v>
      </c>
      <c r="C2752">
        <v>32.122300000000003</v>
      </c>
      <c r="D2752">
        <v>61.454799999999999</v>
      </c>
      <c r="E2752" t="s">
        <v>15</v>
      </c>
      <c r="F2752" t="s">
        <v>15</v>
      </c>
      <c r="G2752" t="s">
        <v>104</v>
      </c>
      <c r="H2752">
        <v>2020</v>
      </c>
      <c r="I2752">
        <v>0</v>
      </c>
      <c r="J2752">
        <v>0</v>
      </c>
      <c r="K2752">
        <v>0</v>
      </c>
      <c r="L2752">
        <v>0</v>
      </c>
      <c r="M2752" t="s">
        <v>136</v>
      </c>
    </row>
    <row r="2753" spans="1:13" x14ac:dyDescent="0.3">
      <c r="A2753" t="s">
        <v>41</v>
      </c>
      <c r="B2753">
        <v>44.231299999999997</v>
      </c>
      <c r="C2753">
        <v>32.122300000000003</v>
      </c>
      <c r="D2753">
        <v>61.454799999999999</v>
      </c>
      <c r="E2753" t="s">
        <v>15</v>
      </c>
      <c r="F2753" t="s">
        <v>15</v>
      </c>
      <c r="G2753" t="s">
        <v>105</v>
      </c>
      <c r="H2753">
        <v>2020</v>
      </c>
      <c r="I2753">
        <v>0</v>
      </c>
      <c r="J2753">
        <v>0</v>
      </c>
      <c r="K2753">
        <v>0</v>
      </c>
      <c r="L2753">
        <v>0</v>
      </c>
      <c r="M2753" t="s">
        <v>137</v>
      </c>
    </row>
    <row r="2754" spans="1:13" x14ac:dyDescent="0.3">
      <c r="A2754" t="s">
        <v>41</v>
      </c>
      <c r="B2754">
        <v>44.231299999999997</v>
      </c>
      <c r="C2754">
        <v>32.122300000000003</v>
      </c>
      <c r="D2754">
        <v>61.454799999999999</v>
      </c>
      <c r="E2754" t="s">
        <v>15</v>
      </c>
      <c r="F2754" t="s">
        <v>15</v>
      </c>
      <c r="G2754" t="s">
        <v>106</v>
      </c>
      <c r="H2754">
        <v>2020</v>
      </c>
      <c r="I2754">
        <v>0</v>
      </c>
      <c r="J2754">
        <v>0</v>
      </c>
      <c r="K2754">
        <v>0</v>
      </c>
      <c r="L2754">
        <v>0</v>
      </c>
      <c r="M2754" t="s">
        <v>138</v>
      </c>
    </row>
    <row r="2755" spans="1:13" x14ac:dyDescent="0.3">
      <c r="A2755" t="s">
        <v>41</v>
      </c>
      <c r="B2755">
        <v>44.231299999999997</v>
      </c>
      <c r="C2755">
        <v>32.122300000000003</v>
      </c>
      <c r="D2755">
        <v>61.454799999999999</v>
      </c>
      <c r="E2755" t="s">
        <v>15</v>
      </c>
      <c r="F2755" t="s">
        <v>15</v>
      </c>
      <c r="G2755" t="s">
        <v>107</v>
      </c>
      <c r="H2755">
        <v>2021</v>
      </c>
      <c r="I2755">
        <v>0.26</v>
      </c>
      <c r="J2755">
        <v>8.3517980000000005</v>
      </c>
      <c r="K2755">
        <v>11.500138</v>
      </c>
      <c r="L2755">
        <v>-3.1483399999999993</v>
      </c>
      <c r="M2755" t="s">
        <v>139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EAAD-415C-4D89-853D-E521FC45BE75}">
  <dimension ref="A1:L2755"/>
  <sheetViews>
    <sheetView workbookViewId="0">
      <selection sqref="A1:L1048576"/>
    </sheetView>
  </sheetViews>
  <sheetFormatPr baseColWidth="10" defaultRowHeight="14.4" x14ac:dyDescent="0.3"/>
  <cols>
    <col min="1" max="1" width="14.5546875" bestFit="1" customWidth="1"/>
    <col min="2" max="2" width="14" bestFit="1" customWidth="1"/>
    <col min="3" max="4" width="9" bestFit="1" customWidth="1"/>
    <col min="5" max="6" width="22.88671875" bestFit="1" customWidth="1"/>
    <col min="7" max="8" width="11.77734375" bestFit="1" customWidth="1"/>
    <col min="9" max="9" width="7.6640625" bestFit="1" customWidth="1"/>
    <col min="10" max="10" width="17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110</v>
      </c>
      <c r="H1" t="s">
        <v>111</v>
      </c>
      <c r="I1" t="s">
        <v>97</v>
      </c>
      <c r="J1" t="s">
        <v>113</v>
      </c>
      <c r="K1" t="s">
        <v>123</v>
      </c>
      <c r="L1" t="s">
        <v>124</v>
      </c>
    </row>
    <row r="2" spans="1:12" x14ac:dyDescent="0.3">
      <c r="A2" t="s">
        <v>14</v>
      </c>
      <c r="B2">
        <v>0.23100000000000001</v>
      </c>
      <c r="C2">
        <v>0.6331</v>
      </c>
      <c r="D2">
        <v>0.69189999999999996</v>
      </c>
      <c r="E2" t="s">
        <v>15</v>
      </c>
      <c r="F2" t="s">
        <v>15</v>
      </c>
      <c r="G2" t="s">
        <v>98</v>
      </c>
      <c r="H2">
        <v>2020</v>
      </c>
      <c r="I2">
        <v>5.5</v>
      </c>
      <c r="J2">
        <f>Tabla_Datos[[#This Row],[PVP1]]*Tabla_Datos[[#This Row],[Valor]]</f>
        <v>3.4820500000000001</v>
      </c>
      <c r="K2">
        <f>+Tabla_Datos[[#This Row],[Valor]] *Tabla_Datos[[#This Row],[COSTOEMPR]]</f>
        <v>1.2705</v>
      </c>
      <c r="L2">
        <f>Tabla_Datos[[#This Row],[Valor Venta ]]-Tabla_Datos[[#This Row],[Costo]]</f>
        <v>2.2115499999999999</v>
      </c>
    </row>
    <row r="3" spans="1:12" x14ac:dyDescent="0.3">
      <c r="A3" t="s">
        <v>14</v>
      </c>
      <c r="B3">
        <v>0.23100000000000001</v>
      </c>
      <c r="C3">
        <v>0.6331</v>
      </c>
      <c r="D3">
        <v>0.69189999999999996</v>
      </c>
      <c r="E3" t="s">
        <v>15</v>
      </c>
      <c r="F3" t="s">
        <v>15</v>
      </c>
      <c r="G3" t="s">
        <v>100</v>
      </c>
      <c r="H3">
        <v>2020</v>
      </c>
      <c r="I3">
        <v>0</v>
      </c>
      <c r="J3">
        <f>Tabla_Datos[[#This Row],[PVP1]]*Tabla_Datos[[#This Row],[Valor]]</f>
        <v>0</v>
      </c>
      <c r="K3">
        <f>+Tabla_Datos[[#This Row],[Valor]] *Tabla_Datos[[#This Row],[COSTOEMPR]]</f>
        <v>0</v>
      </c>
      <c r="L3">
        <f>Tabla_Datos[[#This Row],[Valor Venta ]]-Tabla_Datos[[#This Row],[Costo]]</f>
        <v>0</v>
      </c>
    </row>
    <row r="4" spans="1:12" x14ac:dyDescent="0.3">
      <c r="A4" t="s">
        <v>14</v>
      </c>
      <c r="B4">
        <v>0.23100000000000001</v>
      </c>
      <c r="C4">
        <v>0.6331</v>
      </c>
      <c r="D4">
        <v>0.69189999999999996</v>
      </c>
      <c r="E4" t="s">
        <v>15</v>
      </c>
      <c r="F4" t="s">
        <v>15</v>
      </c>
      <c r="G4" t="s">
        <v>101</v>
      </c>
      <c r="H4">
        <v>2020</v>
      </c>
      <c r="I4">
        <v>2.1</v>
      </c>
      <c r="J4">
        <f>Tabla_Datos[[#This Row],[PVP1]]*Tabla_Datos[[#This Row],[Valor]]</f>
        <v>1.32951</v>
      </c>
      <c r="K4">
        <f>+Tabla_Datos[[#This Row],[Valor]] *Tabla_Datos[[#This Row],[COSTOEMPR]]</f>
        <v>0.48510000000000003</v>
      </c>
      <c r="L4">
        <f>Tabla_Datos[[#This Row],[Valor Venta ]]-Tabla_Datos[[#This Row],[Costo]]</f>
        <v>0.84440999999999988</v>
      </c>
    </row>
    <row r="5" spans="1:12" x14ac:dyDescent="0.3">
      <c r="A5" t="s">
        <v>14</v>
      </c>
      <c r="B5">
        <v>0.23100000000000001</v>
      </c>
      <c r="C5">
        <v>0.6331</v>
      </c>
      <c r="D5">
        <v>0.69189999999999996</v>
      </c>
      <c r="E5" t="s">
        <v>15</v>
      </c>
      <c r="F5" t="s">
        <v>15</v>
      </c>
      <c r="G5" t="s">
        <v>102</v>
      </c>
      <c r="H5">
        <v>2020</v>
      </c>
      <c r="I5">
        <v>0</v>
      </c>
      <c r="J5">
        <f>Tabla_Datos[[#This Row],[PVP1]]*Tabla_Datos[[#This Row],[Valor]]</f>
        <v>0</v>
      </c>
      <c r="K5">
        <f>+Tabla_Datos[[#This Row],[Valor]] *Tabla_Datos[[#This Row],[COSTOEMPR]]</f>
        <v>0</v>
      </c>
      <c r="L5">
        <f>Tabla_Datos[[#This Row],[Valor Venta ]]-Tabla_Datos[[#This Row],[Costo]]</f>
        <v>0</v>
      </c>
    </row>
    <row r="6" spans="1:12" x14ac:dyDescent="0.3">
      <c r="A6" t="s">
        <v>14</v>
      </c>
      <c r="B6">
        <v>0.23100000000000001</v>
      </c>
      <c r="C6">
        <v>0.6331</v>
      </c>
      <c r="D6">
        <v>0.69189999999999996</v>
      </c>
      <c r="E6" t="s">
        <v>15</v>
      </c>
      <c r="F6" t="s">
        <v>15</v>
      </c>
      <c r="G6" t="s">
        <v>103</v>
      </c>
      <c r="H6">
        <v>2020</v>
      </c>
      <c r="I6">
        <v>5.67</v>
      </c>
      <c r="J6">
        <f>Tabla_Datos[[#This Row],[PVP1]]*Tabla_Datos[[#This Row],[Valor]]</f>
        <v>3.589677</v>
      </c>
      <c r="K6">
        <f>+Tabla_Datos[[#This Row],[Valor]] *Tabla_Datos[[#This Row],[COSTOEMPR]]</f>
        <v>1.3097700000000001</v>
      </c>
      <c r="L6">
        <f>Tabla_Datos[[#This Row],[Valor Venta ]]-Tabla_Datos[[#This Row],[Costo]]</f>
        <v>2.2799069999999997</v>
      </c>
    </row>
    <row r="7" spans="1:12" x14ac:dyDescent="0.3">
      <c r="A7" t="s">
        <v>14</v>
      </c>
      <c r="B7">
        <v>0.23100000000000001</v>
      </c>
      <c r="C7">
        <v>0.6331</v>
      </c>
      <c r="D7">
        <v>0.69189999999999996</v>
      </c>
      <c r="E7" t="s">
        <v>15</v>
      </c>
      <c r="F7" t="s">
        <v>15</v>
      </c>
      <c r="G7" t="s">
        <v>104</v>
      </c>
      <c r="H7">
        <v>2020</v>
      </c>
      <c r="I7">
        <v>0.81</v>
      </c>
      <c r="J7">
        <f>Tabla_Datos[[#This Row],[PVP1]]*Tabla_Datos[[#This Row],[Valor]]</f>
        <v>0.51281100000000002</v>
      </c>
      <c r="K7">
        <f>+Tabla_Datos[[#This Row],[Valor]] *Tabla_Datos[[#This Row],[COSTOEMPR]]</f>
        <v>0.18711000000000003</v>
      </c>
      <c r="L7">
        <f>Tabla_Datos[[#This Row],[Valor Venta ]]-Tabla_Datos[[#This Row],[Costo]]</f>
        <v>0.32570100000000002</v>
      </c>
    </row>
    <row r="8" spans="1:12" x14ac:dyDescent="0.3">
      <c r="A8" t="s">
        <v>14</v>
      </c>
      <c r="B8">
        <v>0.23100000000000001</v>
      </c>
      <c r="C8">
        <v>0.6331</v>
      </c>
      <c r="D8">
        <v>0.69189999999999996</v>
      </c>
      <c r="E8" t="s">
        <v>15</v>
      </c>
      <c r="F8" t="s">
        <v>15</v>
      </c>
      <c r="G8" t="s">
        <v>105</v>
      </c>
      <c r="H8">
        <v>2020</v>
      </c>
      <c r="I8">
        <v>0.33</v>
      </c>
      <c r="J8">
        <f>Tabla_Datos[[#This Row],[PVP1]]*Tabla_Datos[[#This Row],[Valor]]</f>
        <v>0.208923</v>
      </c>
      <c r="K8">
        <f>+Tabla_Datos[[#This Row],[Valor]] *Tabla_Datos[[#This Row],[COSTOEMPR]]</f>
        <v>7.6230000000000006E-2</v>
      </c>
      <c r="L8">
        <f>Tabla_Datos[[#This Row],[Valor Venta ]]-Tabla_Datos[[#This Row],[Costo]]</f>
        <v>0.13269300000000001</v>
      </c>
    </row>
    <row r="9" spans="1:12" x14ac:dyDescent="0.3">
      <c r="A9" t="s">
        <v>14</v>
      </c>
      <c r="B9">
        <v>0.23100000000000001</v>
      </c>
      <c r="C9">
        <v>0.6331</v>
      </c>
      <c r="D9">
        <v>0.69189999999999996</v>
      </c>
      <c r="E9" t="s">
        <v>15</v>
      </c>
      <c r="F9" t="s">
        <v>15</v>
      </c>
      <c r="G9" t="s">
        <v>106</v>
      </c>
      <c r="H9">
        <v>2020</v>
      </c>
      <c r="I9">
        <v>0</v>
      </c>
      <c r="J9">
        <f>Tabla_Datos[[#This Row],[PVP1]]*Tabla_Datos[[#This Row],[Valor]]</f>
        <v>0</v>
      </c>
      <c r="K9">
        <f>+Tabla_Datos[[#This Row],[Valor]] *Tabla_Datos[[#This Row],[COSTOEMPR]]</f>
        <v>0</v>
      </c>
      <c r="L9">
        <f>Tabla_Datos[[#This Row],[Valor Venta ]]-Tabla_Datos[[#This Row],[Costo]]</f>
        <v>0</v>
      </c>
    </row>
    <row r="10" spans="1:12" x14ac:dyDescent="0.3">
      <c r="A10" t="s">
        <v>14</v>
      </c>
      <c r="B10">
        <v>0.23100000000000001</v>
      </c>
      <c r="C10">
        <v>0.6331</v>
      </c>
      <c r="D10">
        <v>0.69189999999999996</v>
      </c>
      <c r="E10" t="s">
        <v>15</v>
      </c>
      <c r="F10" t="s">
        <v>15</v>
      </c>
      <c r="G10" t="s">
        <v>107</v>
      </c>
      <c r="H10">
        <v>2021</v>
      </c>
      <c r="I10">
        <v>2.72</v>
      </c>
      <c r="J10">
        <f>Tabla_Datos[[#This Row],[PVP1]]*Tabla_Datos[[#This Row],[Valor]]</f>
        <v>1.722032</v>
      </c>
      <c r="K10">
        <f>+Tabla_Datos[[#This Row],[Valor]] *Tabla_Datos[[#This Row],[COSTOEMPR]]</f>
        <v>0.6283200000000001</v>
      </c>
      <c r="L10">
        <f>Tabla_Datos[[#This Row],[Valor Venta ]]-Tabla_Datos[[#This Row],[Costo]]</f>
        <v>1.093712</v>
      </c>
    </row>
    <row r="11" spans="1:12" x14ac:dyDescent="0.3">
      <c r="A11" t="s">
        <v>14</v>
      </c>
      <c r="B11">
        <v>0.33260000000000001</v>
      </c>
      <c r="C11">
        <v>0.60589999999999999</v>
      </c>
      <c r="D11">
        <v>0.71970000000000001</v>
      </c>
      <c r="E11" t="s">
        <v>112</v>
      </c>
      <c r="F11" t="s">
        <v>112</v>
      </c>
      <c r="G11" t="s">
        <v>98</v>
      </c>
      <c r="H11">
        <v>2020</v>
      </c>
      <c r="I11">
        <v>0.06</v>
      </c>
      <c r="J11">
        <f>Tabla_Datos[[#This Row],[PVP1]]*Tabla_Datos[[#This Row],[Valor]]</f>
        <v>3.6353999999999997E-2</v>
      </c>
      <c r="K11">
        <f>+Tabla_Datos[[#This Row],[Valor]] *Tabla_Datos[[#This Row],[COSTOEMPR]]</f>
        <v>1.9955999999999998E-2</v>
      </c>
      <c r="L11">
        <f>Tabla_Datos[[#This Row],[Valor Venta ]]-Tabla_Datos[[#This Row],[Costo]]</f>
        <v>1.6397999999999999E-2</v>
      </c>
    </row>
    <row r="12" spans="1:12" x14ac:dyDescent="0.3">
      <c r="A12" t="s">
        <v>14</v>
      </c>
      <c r="B12">
        <v>0.33260000000000001</v>
      </c>
      <c r="C12">
        <v>0.60589999999999999</v>
      </c>
      <c r="D12">
        <v>0.71970000000000001</v>
      </c>
      <c r="E12" t="s">
        <v>112</v>
      </c>
      <c r="F12" t="s">
        <v>112</v>
      </c>
      <c r="G12" t="s">
        <v>100</v>
      </c>
      <c r="H12">
        <v>2020</v>
      </c>
      <c r="I12">
        <v>0.26</v>
      </c>
      <c r="J12">
        <f>Tabla_Datos[[#This Row],[PVP1]]*Tabla_Datos[[#This Row],[Valor]]</f>
        <v>0.15753400000000001</v>
      </c>
      <c r="K12">
        <f>+Tabla_Datos[[#This Row],[Valor]] *Tabla_Datos[[#This Row],[COSTOEMPR]]</f>
        <v>8.6476000000000011E-2</v>
      </c>
      <c r="L12">
        <f>Tabla_Datos[[#This Row],[Valor Venta ]]-Tabla_Datos[[#This Row],[Costo]]</f>
        <v>7.1057999999999996E-2</v>
      </c>
    </row>
    <row r="13" spans="1:12" x14ac:dyDescent="0.3">
      <c r="A13" t="s">
        <v>14</v>
      </c>
      <c r="B13">
        <v>0.33260000000000001</v>
      </c>
      <c r="C13">
        <v>0.60589999999999999</v>
      </c>
      <c r="D13">
        <v>0.71970000000000001</v>
      </c>
      <c r="E13" t="s">
        <v>112</v>
      </c>
      <c r="F13" t="s">
        <v>112</v>
      </c>
      <c r="G13" t="s">
        <v>101</v>
      </c>
      <c r="H13">
        <v>2020</v>
      </c>
      <c r="I13">
        <v>0</v>
      </c>
      <c r="J13">
        <f>Tabla_Datos[[#This Row],[PVP1]]*Tabla_Datos[[#This Row],[Valor]]</f>
        <v>0</v>
      </c>
      <c r="K13">
        <f>+Tabla_Datos[[#This Row],[Valor]] *Tabla_Datos[[#This Row],[COSTOEMPR]]</f>
        <v>0</v>
      </c>
      <c r="L13">
        <f>Tabla_Datos[[#This Row],[Valor Venta ]]-Tabla_Datos[[#This Row],[Costo]]</f>
        <v>0</v>
      </c>
    </row>
    <row r="14" spans="1:12" x14ac:dyDescent="0.3">
      <c r="A14" t="s">
        <v>14</v>
      </c>
      <c r="B14">
        <v>0.33260000000000001</v>
      </c>
      <c r="C14">
        <v>0.60589999999999999</v>
      </c>
      <c r="D14">
        <v>0.71970000000000001</v>
      </c>
      <c r="E14" t="s">
        <v>112</v>
      </c>
      <c r="F14" t="s">
        <v>112</v>
      </c>
      <c r="G14" t="s">
        <v>102</v>
      </c>
      <c r="H14">
        <v>2020</v>
      </c>
      <c r="I14">
        <v>3.81</v>
      </c>
      <c r="J14">
        <f>Tabla_Datos[[#This Row],[PVP1]]*Tabla_Datos[[#This Row],[Valor]]</f>
        <v>2.3084790000000002</v>
      </c>
      <c r="K14">
        <f>+Tabla_Datos[[#This Row],[Valor]] *Tabla_Datos[[#This Row],[COSTOEMPR]]</f>
        <v>1.2672060000000001</v>
      </c>
      <c r="L14">
        <f>Tabla_Datos[[#This Row],[Valor Venta ]]-Tabla_Datos[[#This Row],[Costo]]</f>
        <v>1.0412730000000001</v>
      </c>
    </row>
    <row r="15" spans="1:12" x14ac:dyDescent="0.3">
      <c r="A15" t="s">
        <v>14</v>
      </c>
      <c r="B15">
        <v>0.33260000000000001</v>
      </c>
      <c r="C15">
        <v>0.60589999999999999</v>
      </c>
      <c r="D15">
        <v>0.71970000000000001</v>
      </c>
      <c r="E15" t="s">
        <v>112</v>
      </c>
      <c r="F15" t="s">
        <v>112</v>
      </c>
      <c r="G15" t="s">
        <v>103</v>
      </c>
      <c r="H15">
        <v>2020</v>
      </c>
      <c r="I15">
        <v>0</v>
      </c>
      <c r="J15">
        <f>Tabla_Datos[[#This Row],[PVP1]]*Tabla_Datos[[#This Row],[Valor]]</f>
        <v>0</v>
      </c>
      <c r="K15">
        <f>+Tabla_Datos[[#This Row],[Valor]] *Tabla_Datos[[#This Row],[COSTOEMPR]]</f>
        <v>0</v>
      </c>
      <c r="L15">
        <f>Tabla_Datos[[#This Row],[Valor Venta ]]-Tabla_Datos[[#This Row],[Costo]]</f>
        <v>0</v>
      </c>
    </row>
    <row r="16" spans="1:12" x14ac:dyDescent="0.3">
      <c r="A16" t="s">
        <v>14</v>
      </c>
      <c r="B16">
        <v>0.33260000000000001</v>
      </c>
      <c r="C16">
        <v>0.60589999999999999</v>
      </c>
      <c r="D16">
        <v>0.71970000000000001</v>
      </c>
      <c r="E16" t="s">
        <v>112</v>
      </c>
      <c r="F16" t="s">
        <v>112</v>
      </c>
      <c r="G16" t="s">
        <v>104</v>
      </c>
      <c r="H16">
        <v>2020</v>
      </c>
      <c r="I16">
        <v>0</v>
      </c>
      <c r="J16">
        <f>Tabla_Datos[[#This Row],[PVP1]]*Tabla_Datos[[#This Row],[Valor]]</f>
        <v>0</v>
      </c>
      <c r="K16">
        <f>+Tabla_Datos[[#This Row],[Valor]] *Tabla_Datos[[#This Row],[COSTOEMPR]]</f>
        <v>0</v>
      </c>
      <c r="L16">
        <f>Tabla_Datos[[#This Row],[Valor Venta ]]-Tabla_Datos[[#This Row],[Costo]]</f>
        <v>0</v>
      </c>
    </row>
    <row r="17" spans="1:12" x14ac:dyDescent="0.3">
      <c r="A17" t="s">
        <v>14</v>
      </c>
      <c r="B17">
        <v>0.33260000000000001</v>
      </c>
      <c r="C17">
        <v>0.60589999999999999</v>
      </c>
      <c r="D17">
        <v>0.71970000000000001</v>
      </c>
      <c r="E17" t="s">
        <v>112</v>
      </c>
      <c r="F17" t="s">
        <v>112</v>
      </c>
      <c r="G17" t="s">
        <v>105</v>
      </c>
      <c r="H17">
        <v>2020</v>
      </c>
      <c r="I17">
        <v>4.01</v>
      </c>
      <c r="J17">
        <f>Tabla_Datos[[#This Row],[PVP1]]*Tabla_Datos[[#This Row],[Valor]]</f>
        <v>2.429659</v>
      </c>
      <c r="K17">
        <f>+Tabla_Datos[[#This Row],[Valor]] *Tabla_Datos[[#This Row],[COSTOEMPR]]</f>
        <v>1.333726</v>
      </c>
      <c r="L17">
        <f>Tabla_Datos[[#This Row],[Valor Venta ]]-Tabla_Datos[[#This Row],[Costo]]</f>
        <v>1.095933</v>
      </c>
    </row>
    <row r="18" spans="1:12" x14ac:dyDescent="0.3">
      <c r="A18" t="s">
        <v>14</v>
      </c>
      <c r="B18">
        <v>0.33260000000000001</v>
      </c>
      <c r="C18">
        <v>0.60589999999999999</v>
      </c>
      <c r="D18">
        <v>0.71970000000000001</v>
      </c>
      <c r="E18" t="s">
        <v>112</v>
      </c>
      <c r="F18" t="s">
        <v>112</v>
      </c>
      <c r="G18" t="s">
        <v>106</v>
      </c>
      <c r="H18">
        <v>2020</v>
      </c>
      <c r="I18">
        <v>0.08</v>
      </c>
      <c r="J18">
        <f>Tabla_Datos[[#This Row],[PVP1]]*Tabla_Datos[[#This Row],[Valor]]</f>
        <v>4.8472000000000001E-2</v>
      </c>
      <c r="K18">
        <f>+Tabla_Datos[[#This Row],[Valor]] *Tabla_Datos[[#This Row],[COSTOEMPR]]</f>
        <v>2.6608E-2</v>
      </c>
      <c r="L18">
        <f>Tabla_Datos[[#This Row],[Valor Venta ]]-Tabla_Datos[[#This Row],[Costo]]</f>
        <v>2.1864000000000001E-2</v>
      </c>
    </row>
    <row r="19" spans="1:12" x14ac:dyDescent="0.3">
      <c r="A19" t="s">
        <v>14</v>
      </c>
      <c r="B19">
        <v>0.33260000000000001</v>
      </c>
      <c r="C19">
        <v>0.60589999999999999</v>
      </c>
      <c r="D19">
        <v>0.71970000000000001</v>
      </c>
      <c r="E19" t="s">
        <v>112</v>
      </c>
      <c r="F19" t="s">
        <v>112</v>
      </c>
      <c r="G19" t="s">
        <v>107</v>
      </c>
      <c r="H19">
        <v>2021</v>
      </c>
      <c r="I19">
        <v>1.24</v>
      </c>
      <c r="J19">
        <f>Tabla_Datos[[#This Row],[PVP1]]*Tabla_Datos[[#This Row],[Valor]]</f>
        <v>0.75131599999999998</v>
      </c>
      <c r="K19">
        <f>+Tabla_Datos[[#This Row],[Valor]] *Tabla_Datos[[#This Row],[COSTOEMPR]]</f>
        <v>0.41242400000000001</v>
      </c>
      <c r="L19">
        <f>Tabla_Datos[[#This Row],[Valor Venta ]]-Tabla_Datos[[#This Row],[Costo]]</f>
        <v>0.33889199999999997</v>
      </c>
    </row>
    <row r="20" spans="1:12" x14ac:dyDescent="0.3">
      <c r="A20" t="s">
        <v>14</v>
      </c>
      <c r="B20">
        <v>0.31840000000000002</v>
      </c>
      <c r="C20">
        <v>0.67279999999999995</v>
      </c>
      <c r="D20">
        <v>0</v>
      </c>
      <c r="E20" t="s">
        <v>16</v>
      </c>
      <c r="F20" t="s">
        <v>16</v>
      </c>
      <c r="G20" t="s">
        <v>98</v>
      </c>
      <c r="H20">
        <v>2020</v>
      </c>
      <c r="I20">
        <v>0</v>
      </c>
      <c r="J20">
        <f>Tabla_Datos[[#This Row],[PVP1]]*Tabla_Datos[[#This Row],[Valor]]</f>
        <v>0</v>
      </c>
      <c r="K20">
        <f>+Tabla_Datos[[#This Row],[Valor]] *Tabla_Datos[[#This Row],[COSTOEMPR]]</f>
        <v>0</v>
      </c>
      <c r="L20">
        <f>Tabla_Datos[[#This Row],[Valor Venta ]]-Tabla_Datos[[#This Row],[Costo]]</f>
        <v>0</v>
      </c>
    </row>
    <row r="21" spans="1:12" x14ac:dyDescent="0.3">
      <c r="A21" t="s">
        <v>14</v>
      </c>
      <c r="B21">
        <v>0.31840000000000002</v>
      </c>
      <c r="C21">
        <v>0.67279999999999995</v>
      </c>
      <c r="D21">
        <v>0</v>
      </c>
      <c r="E21" t="s">
        <v>16</v>
      </c>
      <c r="F21" t="s">
        <v>16</v>
      </c>
      <c r="G21" t="s">
        <v>100</v>
      </c>
      <c r="H21">
        <v>2020</v>
      </c>
      <c r="I21">
        <v>0</v>
      </c>
      <c r="J21">
        <f>Tabla_Datos[[#This Row],[PVP1]]*Tabla_Datos[[#This Row],[Valor]]</f>
        <v>0</v>
      </c>
      <c r="K21">
        <f>+Tabla_Datos[[#This Row],[Valor]] *Tabla_Datos[[#This Row],[COSTOEMPR]]</f>
        <v>0</v>
      </c>
      <c r="L21">
        <f>Tabla_Datos[[#This Row],[Valor Venta ]]-Tabla_Datos[[#This Row],[Costo]]</f>
        <v>0</v>
      </c>
    </row>
    <row r="22" spans="1:12" x14ac:dyDescent="0.3">
      <c r="A22" t="s">
        <v>14</v>
      </c>
      <c r="B22">
        <v>0.31840000000000002</v>
      </c>
      <c r="C22">
        <v>0.67279999999999995</v>
      </c>
      <c r="D22">
        <v>0</v>
      </c>
      <c r="E22" t="s">
        <v>16</v>
      </c>
      <c r="F22" t="s">
        <v>16</v>
      </c>
      <c r="G22" t="s">
        <v>101</v>
      </c>
      <c r="H22">
        <v>2020</v>
      </c>
      <c r="I22">
        <v>0</v>
      </c>
      <c r="J22">
        <f>Tabla_Datos[[#This Row],[PVP1]]*Tabla_Datos[[#This Row],[Valor]]</f>
        <v>0</v>
      </c>
      <c r="K22">
        <f>+Tabla_Datos[[#This Row],[Valor]] *Tabla_Datos[[#This Row],[COSTOEMPR]]</f>
        <v>0</v>
      </c>
      <c r="L22">
        <f>Tabla_Datos[[#This Row],[Valor Venta ]]-Tabla_Datos[[#This Row],[Costo]]</f>
        <v>0</v>
      </c>
    </row>
    <row r="23" spans="1:12" x14ac:dyDescent="0.3">
      <c r="A23" t="s">
        <v>14</v>
      </c>
      <c r="B23">
        <v>0.31840000000000002</v>
      </c>
      <c r="C23">
        <v>0.67279999999999995</v>
      </c>
      <c r="D23">
        <v>0</v>
      </c>
      <c r="E23" t="s">
        <v>16</v>
      </c>
      <c r="F23" t="s">
        <v>16</v>
      </c>
      <c r="G23" t="s">
        <v>102</v>
      </c>
      <c r="H23">
        <v>2020</v>
      </c>
      <c r="I23">
        <v>0.31</v>
      </c>
      <c r="J23">
        <f>Tabla_Datos[[#This Row],[PVP1]]*Tabla_Datos[[#This Row],[Valor]]</f>
        <v>0.20856799999999998</v>
      </c>
      <c r="K23">
        <f>+Tabla_Datos[[#This Row],[Valor]] *Tabla_Datos[[#This Row],[COSTOEMPR]]</f>
        <v>9.8704E-2</v>
      </c>
      <c r="L23">
        <f>Tabla_Datos[[#This Row],[Valor Venta ]]-Tabla_Datos[[#This Row],[Costo]]</f>
        <v>0.10986399999999998</v>
      </c>
    </row>
    <row r="24" spans="1:12" x14ac:dyDescent="0.3">
      <c r="A24" t="s">
        <v>14</v>
      </c>
      <c r="B24">
        <v>0.31840000000000002</v>
      </c>
      <c r="C24">
        <v>0.67279999999999995</v>
      </c>
      <c r="D24">
        <v>0</v>
      </c>
      <c r="E24" t="s">
        <v>16</v>
      </c>
      <c r="F24" t="s">
        <v>16</v>
      </c>
      <c r="G24" t="s">
        <v>103</v>
      </c>
      <c r="H24">
        <v>2020</v>
      </c>
      <c r="I24">
        <v>0</v>
      </c>
      <c r="J24">
        <f>Tabla_Datos[[#This Row],[PVP1]]*Tabla_Datos[[#This Row],[Valor]]</f>
        <v>0</v>
      </c>
      <c r="K24">
        <f>+Tabla_Datos[[#This Row],[Valor]] *Tabla_Datos[[#This Row],[COSTOEMPR]]</f>
        <v>0</v>
      </c>
      <c r="L24">
        <f>Tabla_Datos[[#This Row],[Valor Venta ]]-Tabla_Datos[[#This Row],[Costo]]</f>
        <v>0</v>
      </c>
    </row>
    <row r="25" spans="1:12" x14ac:dyDescent="0.3">
      <c r="A25" t="s">
        <v>14</v>
      </c>
      <c r="B25">
        <v>0.31840000000000002</v>
      </c>
      <c r="C25">
        <v>0.67279999999999995</v>
      </c>
      <c r="D25">
        <v>0</v>
      </c>
      <c r="E25" t="s">
        <v>16</v>
      </c>
      <c r="F25" t="s">
        <v>16</v>
      </c>
      <c r="G25" t="s">
        <v>104</v>
      </c>
      <c r="H25">
        <v>2020</v>
      </c>
      <c r="I25">
        <v>0.34</v>
      </c>
      <c r="J25">
        <f>Tabla_Datos[[#This Row],[PVP1]]*Tabla_Datos[[#This Row],[Valor]]</f>
        <v>0.22875200000000001</v>
      </c>
      <c r="K25">
        <f>+Tabla_Datos[[#This Row],[Valor]] *Tabla_Datos[[#This Row],[COSTOEMPR]]</f>
        <v>0.10825600000000002</v>
      </c>
      <c r="L25">
        <f>Tabla_Datos[[#This Row],[Valor Venta ]]-Tabla_Datos[[#This Row],[Costo]]</f>
        <v>0.12049599999999999</v>
      </c>
    </row>
    <row r="26" spans="1:12" x14ac:dyDescent="0.3">
      <c r="A26" t="s">
        <v>14</v>
      </c>
      <c r="B26">
        <v>0.31840000000000002</v>
      </c>
      <c r="C26">
        <v>0.67279999999999995</v>
      </c>
      <c r="D26">
        <v>0</v>
      </c>
      <c r="E26" t="s">
        <v>16</v>
      </c>
      <c r="F26" t="s">
        <v>16</v>
      </c>
      <c r="G26" t="s">
        <v>105</v>
      </c>
      <c r="H26">
        <v>2020</v>
      </c>
      <c r="I26">
        <v>0</v>
      </c>
      <c r="J26">
        <f>Tabla_Datos[[#This Row],[PVP1]]*Tabla_Datos[[#This Row],[Valor]]</f>
        <v>0</v>
      </c>
      <c r="K26">
        <f>+Tabla_Datos[[#This Row],[Valor]] *Tabla_Datos[[#This Row],[COSTOEMPR]]</f>
        <v>0</v>
      </c>
      <c r="L26">
        <f>Tabla_Datos[[#This Row],[Valor Venta ]]-Tabla_Datos[[#This Row],[Costo]]</f>
        <v>0</v>
      </c>
    </row>
    <row r="27" spans="1:12" x14ac:dyDescent="0.3">
      <c r="A27" t="s">
        <v>14</v>
      </c>
      <c r="B27">
        <v>0.31840000000000002</v>
      </c>
      <c r="C27">
        <v>0.67279999999999995</v>
      </c>
      <c r="D27">
        <v>0</v>
      </c>
      <c r="E27" t="s">
        <v>16</v>
      </c>
      <c r="F27" t="s">
        <v>16</v>
      </c>
      <c r="G27" t="s">
        <v>106</v>
      </c>
      <c r="H27">
        <v>2020</v>
      </c>
      <c r="I27">
        <v>0.06</v>
      </c>
      <c r="J27">
        <f>Tabla_Datos[[#This Row],[PVP1]]*Tabla_Datos[[#This Row],[Valor]]</f>
        <v>4.0367999999999994E-2</v>
      </c>
      <c r="K27">
        <f>+Tabla_Datos[[#This Row],[Valor]] *Tabla_Datos[[#This Row],[COSTOEMPR]]</f>
        <v>1.9103999999999999E-2</v>
      </c>
      <c r="L27">
        <f>Tabla_Datos[[#This Row],[Valor Venta ]]-Tabla_Datos[[#This Row],[Costo]]</f>
        <v>2.1263999999999995E-2</v>
      </c>
    </row>
    <row r="28" spans="1:12" x14ac:dyDescent="0.3">
      <c r="A28" t="s">
        <v>14</v>
      </c>
      <c r="B28">
        <v>0.31840000000000002</v>
      </c>
      <c r="C28">
        <v>0.67279999999999995</v>
      </c>
      <c r="D28">
        <v>0</v>
      </c>
      <c r="E28" t="s">
        <v>16</v>
      </c>
      <c r="F28" t="s">
        <v>16</v>
      </c>
      <c r="G28" t="s">
        <v>107</v>
      </c>
      <c r="H28">
        <v>2021</v>
      </c>
      <c r="I28">
        <v>0.38</v>
      </c>
      <c r="J28">
        <f>Tabla_Datos[[#This Row],[PVP1]]*Tabla_Datos[[#This Row],[Valor]]</f>
        <v>0.255664</v>
      </c>
      <c r="K28">
        <f>+Tabla_Datos[[#This Row],[Valor]] *Tabla_Datos[[#This Row],[COSTOEMPR]]</f>
        <v>0.120992</v>
      </c>
      <c r="L28">
        <f>Tabla_Datos[[#This Row],[Valor Venta ]]-Tabla_Datos[[#This Row],[Costo]]</f>
        <v>0.13467200000000001</v>
      </c>
    </row>
    <row r="29" spans="1:12" x14ac:dyDescent="0.3">
      <c r="A29" t="s">
        <v>14</v>
      </c>
      <c r="B29">
        <v>0.15859999999999999</v>
      </c>
      <c r="C29">
        <v>0.34839999999999999</v>
      </c>
      <c r="D29">
        <v>0</v>
      </c>
      <c r="E29" t="s">
        <v>115</v>
      </c>
      <c r="F29" t="s">
        <v>115</v>
      </c>
      <c r="G29" t="s">
        <v>98</v>
      </c>
      <c r="H29">
        <v>2020</v>
      </c>
      <c r="I29">
        <v>0.09</v>
      </c>
      <c r="J29">
        <f>Tabla_Datos[[#This Row],[PVP1]]*Tabla_Datos[[#This Row],[Valor]]</f>
        <v>3.1355999999999995E-2</v>
      </c>
      <c r="K29">
        <f>+Tabla_Datos[[#This Row],[Valor]] *Tabla_Datos[[#This Row],[COSTOEMPR]]</f>
        <v>1.4273999999999998E-2</v>
      </c>
      <c r="L29">
        <f>Tabla_Datos[[#This Row],[Valor Venta ]]-Tabla_Datos[[#This Row],[Costo]]</f>
        <v>1.7081999999999996E-2</v>
      </c>
    </row>
    <row r="30" spans="1:12" x14ac:dyDescent="0.3">
      <c r="A30" t="s">
        <v>14</v>
      </c>
      <c r="B30">
        <v>0.15859999999999999</v>
      </c>
      <c r="C30">
        <v>0.34839999999999999</v>
      </c>
      <c r="D30">
        <v>0</v>
      </c>
      <c r="E30" t="s">
        <v>115</v>
      </c>
      <c r="F30" t="s">
        <v>115</v>
      </c>
      <c r="G30" t="s">
        <v>100</v>
      </c>
      <c r="H30">
        <v>2020</v>
      </c>
      <c r="I30">
        <v>0.67</v>
      </c>
      <c r="J30">
        <f>Tabla_Datos[[#This Row],[PVP1]]*Tabla_Datos[[#This Row],[Valor]]</f>
        <v>0.233428</v>
      </c>
      <c r="K30">
        <f>+Tabla_Datos[[#This Row],[Valor]] *Tabla_Datos[[#This Row],[COSTOEMPR]]</f>
        <v>0.106262</v>
      </c>
      <c r="L30">
        <f>Tabla_Datos[[#This Row],[Valor Venta ]]-Tabla_Datos[[#This Row],[Costo]]</f>
        <v>0.127166</v>
      </c>
    </row>
    <row r="31" spans="1:12" x14ac:dyDescent="0.3">
      <c r="A31" t="s">
        <v>14</v>
      </c>
      <c r="B31">
        <v>0.15859999999999999</v>
      </c>
      <c r="C31">
        <v>0.34839999999999999</v>
      </c>
      <c r="D31">
        <v>0</v>
      </c>
      <c r="E31" t="s">
        <v>115</v>
      </c>
      <c r="F31" t="s">
        <v>115</v>
      </c>
      <c r="G31" t="s">
        <v>101</v>
      </c>
      <c r="H31">
        <v>2020</v>
      </c>
      <c r="I31">
        <v>0</v>
      </c>
      <c r="J31">
        <f>Tabla_Datos[[#This Row],[PVP1]]*Tabla_Datos[[#This Row],[Valor]]</f>
        <v>0</v>
      </c>
      <c r="K31">
        <f>+Tabla_Datos[[#This Row],[Valor]] *Tabla_Datos[[#This Row],[COSTOEMPR]]</f>
        <v>0</v>
      </c>
      <c r="L31">
        <f>Tabla_Datos[[#This Row],[Valor Venta ]]-Tabla_Datos[[#This Row],[Costo]]</f>
        <v>0</v>
      </c>
    </row>
    <row r="32" spans="1:12" x14ac:dyDescent="0.3">
      <c r="A32" t="s">
        <v>14</v>
      </c>
      <c r="B32">
        <v>0.15859999999999999</v>
      </c>
      <c r="C32">
        <v>0.34839999999999999</v>
      </c>
      <c r="D32">
        <v>0</v>
      </c>
      <c r="E32" t="s">
        <v>115</v>
      </c>
      <c r="F32" t="s">
        <v>115</v>
      </c>
      <c r="G32" t="s">
        <v>102</v>
      </c>
      <c r="H32">
        <v>2020</v>
      </c>
      <c r="I32">
        <v>0</v>
      </c>
      <c r="J32">
        <f>Tabla_Datos[[#This Row],[PVP1]]*Tabla_Datos[[#This Row],[Valor]]</f>
        <v>0</v>
      </c>
      <c r="K32">
        <f>+Tabla_Datos[[#This Row],[Valor]] *Tabla_Datos[[#This Row],[COSTOEMPR]]</f>
        <v>0</v>
      </c>
      <c r="L32">
        <f>Tabla_Datos[[#This Row],[Valor Venta ]]-Tabla_Datos[[#This Row],[Costo]]</f>
        <v>0</v>
      </c>
    </row>
    <row r="33" spans="1:12" x14ac:dyDescent="0.3">
      <c r="A33" t="s">
        <v>14</v>
      </c>
      <c r="B33">
        <v>0.15859999999999999</v>
      </c>
      <c r="C33">
        <v>0.34839999999999999</v>
      </c>
      <c r="D33">
        <v>0</v>
      </c>
      <c r="E33" t="s">
        <v>115</v>
      </c>
      <c r="F33" t="s">
        <v>115</v>
      </c>
      <c r="G33" t="s">
        <v>103</v>
      </c>
      <c r="H33">
        <v>2020</v>
      </c>
      <c r="I33">
        <v>0</v>
      </c>
      <c r="J33">
        <f>Tabla_Datos[[#This Row],[PVP1]]*Tabla_Datos[[#This Row],[Valor]]</f>
        <v>0</v>
      </c>
      <c r="K33">
        <f>+Tabla_Datos[[#This Row],[Valor]] *Tabla_Datos[[#This Row],[COSTOEMPR]]</f>
        <v>0</v>
      </c>
      <c r="L33">
        <f>Tabla_Datos[[#This Row],[Valor Venta ]]-Tabla_Datos[[#This Row],[Costo]]</f>
        <v>0</v>
      </c>
    </row>
    <row r="34" spans="1:12" x14ac:dyDescent="0.3">
      <c r="A34" t="s">
        <v>14</v>
      </c>
      <c r="B34">
        <v>0.15859999999999999</v>
      </c>
      <c r="C34">
        <v>0.34839999999999999</v>
      </c>
      <c r="D34">
        <v>0</v>
      </c>
      <c r="E34" t="s">
        <v>115</v>
      </c>
      <c r="F34" t="s">
        <v>115</v>
      </c>
      <c r="G34" t="s">
        <v>104</v>
      </c>
      <c r="H34">
        <v>2020</v>
      </c>
      <c r="I34">
        <v>0.61</v>
      </c>
      <c r="J34">
        <f>Tabla_Datos[[#This Row],[PVP1]]*Tabla_Datos[[#This Row],[Valor]]</f>
        <v>0.21252399999999999</v>
      </c>
      <c r="K34">
        <f>+Tabla_Datos[[#This Row],[Valor]] *Tabla_Datos[[#This Row],[COSTOEMPR]]</f>
        <v>9.6745999999999999E-2</v>
      </c>
      <c r="L34">
        <f>Tabla_Datos[[#This Row],[Valor Venta ]]-Tabla_Datos[[#This Row],[Costo]]</f>
        <v>0.11577799999999999</v>
      </c>
    </row>
    <row r="35" spans="1:12" x14ac:dyDescent="0.3">
      <c r="A35" t="s">
        <v>14</v>
      </c>
      <c r="B35">
        <v>0.15859999999999999</v>
      </c>
      <c r="C35">
        <v>0.34839999999999999</v>
      </c>
      <c r="D35">
        <v>0</v>
      </c>
      <c r="E35" t="s">
        <v>115</v>
      </c>
      <c r="F35" t="s">
        <v>115</v>
      </c>
      <c r="G35" t="s">
        <v>105</v>
      </c>
      <c r="H35">
        <v>2020</v>
      </c>
      <c r="I35">
        <v>0.45</v>
      </c>
      <c r="J35">
        <f>Tabla_Datos[[#This Row],[PVP1]]*Tabla_Datos[[#This Row],[Valor]]</f>
        <v>0.15678</v>
      </c>
      <c r="K35">
        <f>+Tabla_Datos[[#This Row],[Valor]] *Tabla_Datos[[#This Row],[COSTOEMPR]]</f>
        <v>7.1370000000000003E-2</v>
      </c>
      <c r="L35">
        <f>Tabla_Datos[[#This Row],[Valor Venta ]]-Tabla_Datos[[#This Row],[Costo]]</f>
        <v>8.541E-2</v>
      </c>
    </row>
    <row r="36" spans="1:12" x14ac:dyDescent="0.3">
      <c r="A36" t="s">
        <v>14</v>
      </c>
      <c r="B36">
        <v>0.15859999999999999</v>
      </c>
      <c r="C36">
        <v>0.34839999999999999</v>
      </c>
      <c r="D36">
        <v>0</v>
      </c>
      <c r="E36" t="s">
        <v>115</v>
      </c>
      <c r="F36" t="s">
        <v>115</v>
      </c>
      <c r="G36" t="s">
        <v>106</v>
      </c>
      <c r="H36">
        <v>2020</v>
      </c>
      <c r="I36">
        <v>0.17</v>
      </c>
      <c r="J36">
        <f>Tabla_Datos[[#This Row],[PVP1]]*Tabla_Datos[[#This Row],[Valor]]</f>
        <v>5.9228000000000003E-2</v>
      </c>
      <c r="K36">
        <f>+Tabla_Datos[[#This Row],[Valor]] *Tabla_Datos[[#This Row],[COSTOEMPR]]</f>
        <v>2.6962E-2</v>
      </c>
      <c r="L36">
        <f>Tabla_Datos[[#This Row],[Valor Venta ]]-Tabla_Datos[[#This Row],[Costo]]</f>
        <v>3.2266000000000003E-2</v>
      </c>
    </row>
    <row r="37" spans="1:12" x14ac:dyDescent="0.3">
      <c r="A37" t="s">
        <v>14</v>
      </c>
      <c r="B37">
        <v>0.15859999999999999</v>
      </c>
      <c r="C37">
        <v>0.34839999999999999</v>
      </c>
      <c r="D37">
        <v>0</v>
      </c>
      <c r="E37" t="s">
        <v>115</v>
      </c>
      <c r="F37" t="s">
        <v>115</v>
      </c>
      <c r="G37" t="s">
        <v>107</v>
      </c>
      <c r="H37">
        <v>2021</v>
      </c>
      <c r="I37">
        <v>0.21</v>
      </c>
      <c r="J37">
        <f>Tabla_Datos[[#This Row],[PVP1]]*Tabla_Datos[[#This Row],[Valor]]</f>
        <v>7.3163999999999993E-2</v>
      </c>
      <c r="K37">
        <f>+Tabla_Datos[[#This Row],[Valor]] *Tabla_Datos[[#This Row],[COSTOEMPR]]</f>
        <v>3.3305999999999995E-2</v>
      </c>
      <c r="L37">
        <f>Tabla_Datos[[#This Row],[Valor Venta ]]-Tabla_Datos[[#This Row],[Costo]]</f>
        <v>3.9857999999999998E-2</v>
      </c>
    </row>
    <row r="38" spans="1:12" x14ac:dyDescent="0.3">
      <c r="A38" t="s">
        <v>14</v>
      </c>
      <c r="B38">
        <v>0.52759999999999996</v>
      </c>
      <c r="C38">
        <v>1.0075000000000001</v>
      </c>
      <c r="D38">
        <v>1.0720000000000001</v>
      </c>
      <c r="E38" t="s">
        <v>116</v>
      </c>
      <c r="F38" t="s">
        <v>116</v>
      </c>
      <c r="G38" t="s">
        <v>98</v>
      </c>
      <c r="H38">
        <v>2020</v>
      </c>
      <c r="I38">
        <v>0</v>
      </c>
      <c r="J38">
        <f>Tabla_Datos[[#This Row],[PVP1]]*Tabla_Datos[[#This Row],[Valor]]</f>
        <v>0</v>
      </c>
      <c r="K38">
        <f>+Tabla_Datos[[#This Row],[Valor]] *Tabla_Datos[[#This Row],[COSTOEMPR]]</f>
        <v>0</v>
      </c>
      <c r="L38">
        <f>Tabla_Datos[[#This Row],[Valor Venta ]]-Tabla_Datos[[#This Row],[Costo]]</f>
        <v>0</v>
      </c>
    </row>
    <row r="39" spans="1:12" x14ac:dyDescent="0.3">
      <c r="A39" t="s">
        <v>14</v>
      </c>
      <c r="B39">
        <v>0.52759999999999996</v>
      </c>
      <c r="C39">
        <v>1.0075000000000001</v>
      </c>
      <c r="D39">
        <v>1.0720000000000001</v>
      </c>
      <c r="E39" t="s">
        <v>116</v>
      </c>
      <c r="F39" t="s">
        <v>116</v>
      </c>
      <c r="G39" t="s">
        <v>100</v>
      </c>
      <c r="H39">
        <v>2020</v>
      </c>
      <c r="I39">
        <v>2.79</v>
      </c>
      <c r="J39">
        <f>Tabla_Datos[[#This Row],[PVP1]]*Tabla_Datos[[#This Row],[Valor]]</f>
        <v>2.8109250000000001</v>
      </c>
      <c r="K39">
        <f>+Tabla_Datos[[#This Row],[Valor]] *Tabla_Datos[[#This Row],[COSTOEMPR]]</f>
        <v>1.4720039999999999</v>
      </c>
      <c r="L39">
        <f>Tabla_Datos[[#This Row],[Valor Venta ]]-Tabla_Datos[[#This Row],[Costo]]</f>
        <v>1.3389210000000002</v>
      </c>
    </row>
    <row r="40" spans="1:12" x14ac:dyDescent="0.3">
      <c r="A40" t="s">
        <v>14</v>
      </c>
      <c r="B40">
        <v>0.52759999999999996</v>
      </c>
      <c r="C40">
        <v>1.0075000000000001</v>
      </c>
      <c r="D40">
        <v>1.0720000000000001</v>
      </c>
      <c r="E40" t="s">
        <v>116</v>
      </c>
      <c r="F40" t="s">
        <v>116</v>
      </c>
      <c r="G40" t="s">
        <v>101</v>
      </c>
      <c r="H40">
        <v>2020</v>
      </c>
      <c r="I40">
        <v>4.88</v>
      </c>
      <c r="J40">
        <f>Tabla_Datos[[#This Row],[PVP1]]*Tabla_Datos[[#This Row],[Valor]]</f>
        <v>4.9165999999999999</v>
      </c>
      <c r="K40">
        <f>+Tabla_Datos[[#This Row],[Valor]] *Tabla_Datos[[#This Row],[COSTOEMPR]]</f>
        <v>2.5746879999999996</v>
      </c>
      <c r="L40">
        <f>Tabla_Datos[[#This Row],[Valor Venta ]]-Tabla_Datos[[#This Row],[Costo]]</f>
        <v>2.3419120000000002</v>
      </c>
    </row>
    <row r="41" spans="1:12" x14ac:dyDescent="0.3">
      <c r="A41" t="s">
        <v>14</v>
      </c>
      <c r="B41">
        <v>0.52759999999999996</v>
      </c>
      <c r="C41">
        <v>1.0075000000000001</v>
      </c>
      <c r="D41">
        <v>1.0720000000000001</v>
      </c>
      <c r="E41" t="s">
        <v>116</v>
      </c>
      <c r="F41" t="s">
        <v>116</v>
      </c>
      <c r="G41" t="s">
        <v>102</v>
      </c>
      <c r="H41">
        <v>2020</v>
      </c>
      <c r="I41">
        <v>0.73</v>
      </c>
      <c r="J41">
        <f>Tabla_Datos[[#This Row],[PVP1]]*Tabla_Datos[[#This Row],[Valor]]</f>
        <v>0.73547499999999999</v>
      </c>
      <c r="K41">
        <f>+Tabla_Datos[[#This Row],[Valor]] *Tabla_Datos[[#This Row],[COSTOEMPR]]</f>
        <v>0.38514799999999993</v>
      </c>
      <c r="L41">
        <f>Tabla_Datos[[#This Row],[Valor Venta ]]-Tabla_Datos[[#This Row],[Costo]]</f>
        <v>0.35032700000000006</v>
      </c>
    </row>
    <row r="42" spans="1:12" x14ac:dyDescent="0.3">
      <c r="A42" t="s">
        <v>14</v>
      </c>
      <c r="B42">
        <v>0.52759999999999996</v>
      </c>
      <c r="C42">
        <v>1.0075000000000001</v>
      </c>
      <c r="D42">
        <v>1.0720000000000001</v>
      </c>
      <c r="E42" t="s">
        <v>116</v>
      </c>
      <c r="F42" t="s">
        <v>116</v>
      </c>
      <c r="G42" t="s">
        <v>103</v>
      </c>
      <c r="H42">
        <v>2020</v>
      </c>
      <c r="I42">
        <v>0</v>
      </c>
      <c r="J42">
        <f>Tabla_Datos[[#This Row],[PVP1]]*Tabla_Datos[[#This Row],[Valor]]</f>
        <v>0</v>
      </c>
      <c r="K42">
        <f>+Tabla_Datos[[#This Row],[Valor]] *Tabla_Datos[[#This Row],[COSTOEMPR]]</f>
        <v>0</v>
      </c>
      <c r="L42">
        <f>Tabla_Datos[[#This Row],[Valor Venta ]]-Tabla_Datos[[#This Row],[Costo]]</f>
        <v>0</v>
      </c>
    </row>
    <row r="43" spans="1:12" x14ac:dyDescent="0.3">
      <c r="A43" t="s">
        <v>14</v>
      </c>
      <c r="B43">
        <v>0.52759999999999996</v>
      </c>
      <c r="C43">
        <v>1.0075000000000001</v>
      </c>
      <c r="D43">
        <v>1.0720000000000001</v>
      </c>
      <c r="E43" t="s">
        <v>116</v>
      </c>
      <c r="F43" t="s">
        <v>116</v>
      </c>
      <c r="G43" t="s">
        <v>104</v>
      </c>
      <c r="H43">
        <v>2020</v>
      </c>
      <c r="I43">
        <v>0</v>
      </c>
      <c r="J43">
        <f>Tabla_Datos[[#This Row],[PVP1]]*Tabla_Datos[[#This Row],[Valor]]</f>
        <v>0</v>
      </c>
      <c r="K43">
        <f>+Tabla_Datos[[#This Row],[Valor]] *Tabla_Datos[[#This Row],[COSTOEMPR]]</f>
        <v>0</v>
      </c>
      <c r="L43">
        <f>Tabla_Datos[[#This Row],[Valor Venta ]]-Tabla_Datos[[#This Row],[Costo]]</f>
        <v>0</v>
      </c>
    </row>
    <row r="44" spans="1:12" x14ac:dyDescent="0.3">
      <c r="A44" t="s">
        <v>14</v>
      </c>
      <c r="B44">
        <v>0.52759999999999996</v>
      </c>
      <c r="C44">
        <v>1.0075000000000001</v>
      </c>
      <c r="D44">
        <v>1.0720000000000001</v>
      </c>
      <c r="E44" t="s">
        <v>116</v>
      </c>
      <c r="F44" t="s">
        <v>116</v>
      </c>
      <c r="G44" t="s">
        <v>105</v>
      </c>
      <c r="H44">
        <v>2020</v>
      </c>
      <c r="I44">
        <v>2.31</v>
      </c>
      <c r="J44">
        <f>Tabla_Datos[[#This Row],[PVP1]]*Tabla_Datos[[#This Row],[Valor]]</f>
        <v>2.3273250000000001</v>
      </c>
      <c r="K44">
        <f>+Tabla_Datos[[#This Row],[Valor]] *Tabla_Datos[[#This Row],[COSTOEMPR]]</f>
        <v>1.218756</v>
      </c>
      <c r="L44">
        <f>Tabla_Datos[[#This Row],[Valor Venta ]]-Tabla_Datos[[#This Row],[Costo]]</f>
        <v>1.1085690000000001</v>
      </c>
    </row>
    <row r="45" spans="1:12" x14ac:dyDescent="0.3">
      <c r="A45" t="s">
        <v>14</v>
      </c>
      <c r="B45">
        <v>0.52759999999999996</v>
      </c>
      <c r="C45">
        <v>1.0075000000000001</v>
      </c>
      <c r="D45">
        <v>1.0720000000000001</v>
      </c>
      <c r="E45" t="s">
        <v>116</v>
      </c>
      <c r="F45" t="s">
        <v>116</v>
      </c>
      <c r="G45" t="s">
        <v>106</v>
      </c>
      <c r="H45">
        <v>2020</v>
      </c>
      <c r="I45">
        <v>3.6</v>
      </c>
      <c r="J45">
        <f>Tabla_Datos[[#This Row],[PVP1]]*Tabla_Datos[[#This Row],[Valor]]</f>
        <v>3.6270000000000002</v>
      </c>
      <c r="K45">
        <f>+Tabla_Datos[[#This Row],[Valor]] *Tabla_Datos[[#This Row],[COSTOEMPR]]</f>
        <v>1.8993599999999999</v>
      </c>
      <c r="L45">
        <f>Tabla_Datos[[#This Row],[Valor Venta ]]-Tabla_Datos[[#This Row],[Costo]]</f>
        <v>1.7276400000000003</v>
      </c>
    </row>
    <row r="46" spans="1:12" x14ac:dyDescent="0.3">
      <c r="A46" t="s">
        <v>14</v>
      </c>
      <c r="B46">
        <v>0.52759999999999996</v>
      </c>
      <c r="C46">
        <v>1.0075000000000001</v>
      </c>
      <c r="D46">
        <v>1.0720000000000001</v>
      </c>
      <c r="E46" t="s">
        <v>116</v>
      </c>
      <c r="F46" t="s">
        <v>116</v>
      </c>
      <c r="G46" t="s">
        <v>107</v>
      </c>
      <c r="H46">
        <v>2021</v>
      </c>
      <c r="I46">
        <v>2.2599999999999998</v>
      </c>
      <c r="J46">
        <f>Tabla_Datos[[#This Row],[PVP1]]*Tabla_Datos[[#This Row],[Valor]]</f>
        <v>2.2769499999999998</v>
      </c>
      <c r="K46">
        <f>+Tabla_Datos[[#This Row],[Valor]] *Tabla_Datos[[#This Row],[COSTOEMPR]]</f>
        <v>1.1923759999999999</v>
      </c>
      <c r="L46">
        <f>Tabla_Datos[[#This Row],[Valor Venta ]]-Tabla_Datos[[#This Row],[Costo]]</f>
        <v>1.0845739999999999</v>
      </c>
    </row>
    <row r="47" spans="1:12" x14ac:dyDescent="0.3">
      <c r="A47" t="s">
        <v>17</v>
      </c>
      <c r="B47">
        <v>59.0383</v>
      </c>
      <c r="C47">
        <v>93.584900000000005</v>
      </c>
      <c r="D47">
        <v>95.262799999999999</v>
      </c>
      <c r="E47" t="s">
        <v>15</v>
      </c>
      <c r="F47" t="s">
        <v>15</v>
      </c>
      <c r="G47" t="s">
        <v>98</v>
      </c>
      <c r="H47">
        <v>2020</v>
      </c>
      <c r="I47">
        <v>0</v>
      </c>
      <c r="J47">
        <f>Tabla_Datos[[#This Row],[PVP1]]*Tabla_Datos[[#This Row],[Valor]]</f>
        <v>0</v>
      </c>
      <c r="K47">
        <f>+Tabla_Datos[[#This Row],[Valor]] *Tabla_Datos[[#This Row],[COSTOEMPR]]</f>
        <v>0</v>
      </c>
      <c r="L47">
        <f>Tabla_Datos[[#This Row],[Valor Venta ]]-Tabla_Datos[[#This Row],[Costo]]</f>
        <v>0</v>
      </c>
    </row>
    <row r="48" spans="1:12" x14ac:dyDescent="0.3">
      <c r="A48" t="s">
        <v>17</v>
      </c>
      <c r="B48">
        <v>59.0383</v>
      </c>
      <c r="C48">
        <v>93.584900000000005</v>
      </c>
      <c r="D48">
        <v>95.262799999999999</v>
      </c>
      <c r="E48" t="s">
        <v>15</v>
      </c>
      <c r="F48" t="s">
        <v>15</v>
      </c>
      <c r="G48" t="s">
        <v>100</v>
      </c>
      <c r="H48">
        <v>2020</v>
      </c>
      <c r="I48">
        <v>0</v>
      </c>
      <c r="J48">
        <f>Tabla_Datos[[#This Row],[PVP1]]*Tabla_Datos[[#This Row],[Valor]]</f>
        <v>0</v>
      </c>
      <c r="K48">
        <f>+Tabla_Datos[[#This Row],[Valor]] *Tabla_Datos[[#This Row],[COSTOEMPR]]</f>
        <v>0</v>
      </c>
      <c r="L48">
        <f>Tabla_Datos[[#This Row],[Valor Venta ]]-Tabla_Datos[[#This Row],[Costo]]</f>
        <v>0</v>
      </c>
    </row>
    <row r="49" spans="1:12" x14ac:dyDescent="0.3">
      <c r="A49" t="s">
        <v>17</v>
      </c>
      <c r="B49">
        <v>59.0383</v>
      </c>
      <c r="C49">
        <v>93.584900000000005</v>
      </c>
      <c r="D49">
        <v>95.262799999999999</v>
      </c>
      <c r="E49" t="s">
        <v>15</v>
      </c>
      <c r="F49" t="s">
        <v>15</v>
      </c>
      <c r="G49" t="s">
        <v>101</v>
      </c>
      <c r="H49">
        <v>2020</v>
      </c>
      <c r="I49">
        <v>2.4500000000000002</v>
      </c>
      <c r="J49">
        <f>Tabla_Datos[[#This Row],[PVP1]]*Tabla_Datos[[#This Row],[Valor]]</f>
        <v>229.28300500000003</v>
      </c>
      <c r="K49">
        <f>+Tabla_Datos[[#This Row],[Valor]] *Tabla_Datos[[#This Row],[COSTOEMPR]]</f>
        <v>144.643835</v>
      </c>
      <c r="L49">
        <f>Tabla_Datos[[#This Row],[Valor Venta ]]-Tabla_Datos[[#This Row],[Costo]]</f>
        <v>84.639170000000036</v>
      </c>
    </row>
    <row r="50" spans="1:12" x14ac:dyDescent="0.3">
      <c r="A50" t="s">
        <v>17</v>
      </c>
      <c r="B50">
        <v>59.0383</v>
      </c>
      <c r="C50">
        <v>93.584900000000005</v>
      </c>
      <c r="D50">
        <v>95.262799999999999</v>
      </c>
      <c r="E50" t="s">
        <v>15</v>
      </c>
      <c r="F50" t="s">
        <v>15</v>
      </c>
      <c r="G50" t="s">
        <v>102</v>
      </c>
      <c r="H50">
        <v>2020</v>
      </c>
      <c r="I50">
        <v>5.85</v>
      </c>
      <c r="J50">
        <f>Tabla_Datos[[#This Row],[PVP1]]*Tabla_Datos[[#This Row],[Valor]]</f>
        <v>547.47166500000003</v>
      </c>
      <c r="K50">
        <f>+Tabla_Datos[[#This Row],[Valor]] *Tabla_Datos[[#This Row],[COSTOEMPR]]</f>
        <v>345.374055</v>
      </c>
      <c r="L50">
        <f>Tabla_Datos[[#This Row],[Valor Venta ]]-Tabla_Datos[[#This Row],[Costo]]</f>
        <v>202.09761000000003</v>
      </c>
    </row>
    <row r="51" spans="1:12" x14ac:dyDescent="0.3">
      <c r="A51" t="s">
        <v>17</v>
      </c>
      <c r="B51">
        <v>59.0383</v>
      </c>
      <c r="C51">
        <v>93.584900000000005</v>
      </c>
      <c r="D51">
        <v>95.262799999999999</v>
      </c>
      <c r="E51" t="s">
        <v>15</v>
      </c>
      <c r="F51" t="s">
        <v>15</v>
      </c>
      <c r="G51" t="s">
        <v>103</v>
      </c>
      <c r="H51">
        <v>2020</v>
      </c>
      <c r="I51">
        <v>0.51</v>
      </c>
      <c r="J51">
        <f>Tabla_Datos[[#This Row],[PVP1]]*Tabla_Datos[[#This Row],[Valor]]</f>
        <v>47.728299</v>
      </c>
      <c r="K51">
        <f>+Tabla_Datos[[#This Row],[Valor]] *Tabla_Datos[[#This Row],[COSTOEMPR]]</f>
        <v>30.109532999999999</v>
      </c>
      <c r="L51">
        <f>Tabla_Datos[[#This Row],[Valor Venta ]]-Tabla_Datos[[#This Row],[Costo]]</f>
        <v>17.618766000000001</v>
      </c>
    </row>
    <row r="52" spans="1:12" x14ac:dyDescent="0.3">
      <c r="A52" t="s">
        <v>17</v>
      </c>
      <c r="B52">
        <v>59.0383</v>
      </c>
      <c r="C52">
        <v>93.584900000000005</v>
      </c>
      <c r="D52">
        <v>95.262799999999999</v>
      </c>
      <c r="E52" t="s">
        <v>15</v>
      </c>
      <c r="F52" t="s">
        <v>15</v>
      </c>
      <c r="G52" t="s">
        <v>104</v>
      </c>
      <c r="H52">
        <v>2020</v>
      </c>
      <c r="I52">
        <v>0</v>
      </c>
      <c r="J52">
        <f>Tabla_Datos[[#This Row],[PVP1]]*Tabla_Datos[[#This Row],[Valor]]</f>
        <v>0</v>
      </c>
      <c r="K52">
        <f>+Tabla_Datos[[#This Row],[Valor]] *Tabla_Datos[[#This Row],[COSTOEMPR]]</f>
        <v>0</v>
      </c>
      <c r="L52">
        <f>Tabla_Datos[[#This Row],[Valor Venta ]]-Tabla_Datos[[#This Row],[Costo]]</f>
        <v>0</v>
      </c>
    </row>
    <row r="53" spans="1:12" x14ac:dyDescent="0.3">
      <c r="A53" t="s">
        <v>17</v>
      </c>
      <c r="B53">
        <v>59.0383</v>
      </c>
      <c r="C53">
        <v>93.584900000000005</v>
      </c>
      <c r="D53">
        <v>95.262799999999999</v>
      </c>
      <c r="E53" t="s">
        <v>15</v>
      </c>
      <c r="F53" t="s">
        <v>15</v>
      </c>
      <c r="G53" t="s">
        <v>105</v>
      </c>
      <c r="H53">
        <v>2020</v>
      </c>
      <c r="I53">
        <v>5.1100000000000003</v>
      </c>
      <c r="J53">
        <f>Tabla_Datos[[#This Row],[PVP1]]*Tabla_Datos[[#This Row],[Valor]]</f>
        <v>478.21883900000006</v>
      </c>
      <c r="K53">
        <f>+Tabla_Datos[[#This Row],[Valor]] *Tabla_Datos[[#This Row],[COSTOEMPR]]</f>
        <v>301.68571300000002</v>
      </c>
      <c r="L53">
        <f>Tabla_Datos[[#This Row],[Valor Venta ]]-Tabla_Datos[[#This Row],[Costo]]</f>
        <v>176.53312600000004</v>
      </c>
    </row>
    <row r="54" spans="1:12" x14ac:dyDescent="0.3">
      <c r="A54" t="s">
        <v>17</v>
      </c>
      <c r="B54">
        <v>59.0383</v>
      </c>
      <c r="C54">
        <v>93.584900000000005</v>
      </c>
      <c r="D54">
        <v>95.262799999999999</v>
      </c>
      <c r="E54" t="s">
        <v>15</v>
      </c>
      <c r="F54" t="s">
        <v>15</v>
      </c>
      <c r="G54" t="s">
        <v>106</v>
      </c>
      <c r="H54">
        <v>2020</v>
      </c>
      <c r="I54">
        <v>1.83</v>
      </c>
      <c r="J54">
        <f>Tabla_Datos[[#This Row],[PVP1]]*Tabla_Datos[[#This Row],[Valor]]</f>
        <v>171.260367</v>
      </c>
      <c r="K54">
        <f>+Tabla_Datos[[#This Row],[Valor]] *Tabla_Datos[[#This Row],[COSTOEMPR]]</f>
        <v>108.04008900000001</v>
      </c>
      <c r="L54">
        <f>Tabla_Datos[[#This Row],[Valor Venta ]]-Tabla_Datos[[#This Row],[Costo]]</f>
        <v>63.220277999999993</v>
      </c>
    </row>
    <row r="55" spans="1:12" x14ac:dyDescent="0.3">
      <c r="A55" t="s">
        <v>17</v>
      </c>
      <c r="B55">
        <v>59.0383</v>
      </c>
      <c r="C55">
        <v>93.584900000000005</v>
      </c>
      <c r="D55">
        <v>95.262799999999999</v>
      </c>
      <c r="E55" t="s">
        <v>15</v>
      </c>
      <c r="F55" t="s">
        <v>15</v>
      </c>
      <c r="G55" t="s">
        <v>107</v>
      </c>
      <c r="H55">
        <v>2021</v>
      </c>
      <c r="I55">
        <v>2.79</v>
      </c>
      <c r="J55">
        <f>Tabla_Datos[[#This Row],[PVP1]]*Tabla_Datos[[#This Row],[Valor]]</f>
        <v>261.10187100000002</v>
      </c>
      <c r="K55">
        <f>+Tabla_Datos[[#This Row],[Valor]] *Tabla_Datos[[#This Row],[COSTOEMPR]]</f>
        <v>164.716857</v>
      </c>
      <c r="L55">
        <f>Tabla_Datos[[#This Row],[Valor Venta ]]-Tabla_Datos[[#This Row],[Costo]]</f>
        <v>96.385014000000012</v>
      </c>
    </row>
    <row r="56" spans="1:12" x14ac:dyDescent="0.3">
      <c r="A56" t="s">
        <v>17</v>
      </c>
      <c r="B56">
        <v>100.2426</v>
      </c>
      <c r="C56">
        <v>149.26750000000001</v>
      </c>
      <c r="D56">
        <v>163.44630000000001</v>
      </c>
      <c r="E56" t="s">
        <v>115</v>
      </c>
      <c r="F56" t="s">
        <v>115</v>
      </c>
      <c r="G56" t="s">
        <v>98</v>
      </c>
      <c r="H56">
        <v>2020</v>
      </c>
      <c r="I56">
        <v>2.5099999999999998</v>
      </c>
      <c r="J56">
        <f>Tabla_Datos[[#This Row],[PVP1]]*Tabla_Datos[[#This Row],[Valor]]</f>
        <v>374.66142500000001</v>
      </c>
      <c r="K56">
        <f>+Tabla_Datos[[#This Row],[Valor]] *Tabla_Datos[[#This Row],[COSTOEMPR]]</f>
        <v>251.60892599999997</v>
      </c>
      <c r="L56">
        <f>Tabla_Datos[[#This Row],[Valor Venta ]]-Tabla_Datos[[#This Row],[Costo]]</f>
        <v>123.05249900000004</v>
      </c>
    </row>
    <row r="57" spans="1:12" x14ac:dyDescent="0.3">
      <c r="A57" t="s">
        <v>17</v>
      </c>
      <c r="B57">
        <v>100.2426</v>
      </c>
      <c r="C57">
        <v>149.26750000000001</v>
      </c>
      <c r="D57">
        <v>163.44630000000001</v>
      </c>
      <c r="E57" t="s">
        <v>115</v>
      </c>
      <c r="F57" t="s">
        <v>115</v>
      </c>
      <c r="G57" t="s">
        <v>100</v>
      </c>
      <c r="H57">
        <v>2020</v>
      </c>
      <c r="I57">
        <v>1.01</v>
      </c>
      <c r="J57">
        <f>Tabla_Datos[[#This Row],[PVP1]]*Tabla_Datos[[#This Row],[Valor]]</f>
        <v>150.760175</v>
      </c>
      <c r="K57">
        <f>+Tabla_Datos[[#This Row],[Valor]] *Tabla_Datos[[#This Row],[COSTOEMPR]]</f>
        <v>101.245026</v>
      </c>
      <c r="L57">
        <f>Tabla_Datos[[#This Row],[Valor Venta ]]-Tabla_Datos[[#This Row],[Costo]]</f>
        <v>49.515149000000008</v>
      </c>
    </row>
    <row r="58" spans="1:12" x14ac:dyDescent="0.3">
      <c r="A58" t="s">
        <v>17</v>
      </c>
      <c r="B58">
        <v>100.2426</v>
      </c>
      <c r="C58">
        <v>149.26750000000001</v>
      </c>
      <c r="D58">
        <v>163.44630000000001</v>
      </c>
      <c r="E58" t="s">
        <v>115</v>
      </c>
      <c r="F58" t="s">
        <v>115</v>
      </c>
      <c r="G58" t="s">
        <v>101</v>
      </c>
      <c r="H58">
        <v>2020</v>
      </c>
      <c r="I58">
        <v>0</v>
      </c>
      <c r="J58">
        <f>Tabla_Datos[[#This Row],[PVP1]]*Tabla_Datos[[#This Row],[Valor]]</f>
        <v>0</v>
      </c>
      <c r="K58">
        <f>+Tabla_Datos[[#This Row],[Valor]] *Tabla_Datos[[#This Row],[COSTOEMPR]]</f>
        <v>0</v>
      </c>
      <c r="L58">
        <f>Tabla_Datos[[#This Row],[Valor Venta ]]-Tabla_Datos[[#This Row],[Costo]]</f>
        <v>0</v>
      </c>
    </row>
    <row r="59" spans="1:12" x14ac:dyDescent="0.3">
      <c r="A59" t="s">
        <v>17</v>
      </c>
      <c r="B59">
        <v>100.2426</v>
      </c>
      <c r="C59">
        <v>149.26750000000001</v>
      </c>
      <c r="D59">
        <v>163.44630000000001</v>
      </c>
      <c r="E59" t="s">
        <v>115</v>
      </c>
      <c r="F59" t="s">
        <v>115</v>
      </c>
      <c r="G59" t="s">
        <v>102</v>
      </c>
      <c r="H59">
        <v>2020</v>
      </c>
      <c r="I59">
        <v>1.1399999999999999</v>
      </c>
      <c r="J59">
        <f>Tabla_Datos[[#This Row],[PVP1]]*Tabla_Datos[[#This Row],[Valor]]</f>
        <v>170.16495</v>
      </c>
      <c r="K59">
        <f>+Tabla_Datos[[#This Row],[Valor]] *Tabla_Datos[[#This Row],[COSTOEMPR]]</f>
        <v>114.27656399999998</v>
      </c>
      <c r="L59">
        <f>Tabla_Datos[[#This Row],[Valor Venta ]]-Tabla_Datos[[#This Row],[Costo]]</f>
        <v>55.888386000000025</v>
      </c>
    </row>
    <row r="60" spans="1:12" x14ac:dyDescent="0.3">
      <c r="A60" t="s">
        <v>17</v>
      </c>
      <c r="B60">
        <v>100.2426</v>
      </c>
      <c r="C60">
        <v>149.26750000000001</v>
      </c>
      <c r="D60">
        <v>163.44630000000001</v>
      </c>
      <c r="E60" t="s">
        <v>115</v>
      </c>
      <c r="F60" t="s">
        <v>115</v>
      </c>
      <c r="G60" t="s">
        <v>103</v>
      </c>
      <c r="H60">
        <v>2020</v>
      </c>
      <c r="I60">
        <v>5.59</v>
      </c>
      <c r="J60">
        <f>Tabla_Datos[[#This Row],[PVP1]]*Tabla_Datos[[#This Row],[Valor]]</f>
        <v>834.40532500000006</v>
      </c>
      <c r="K60">
        <f>+Tabla_Datos[[#This Row],[Valor]] *Tabla_Datos[[#This Row],[COSTOEMPR]]</f>
        <v>560.356134</v>
      </c>
      <c r="L60">
        <f>Tabla_Datos[[#This Row],[Valor Venta ]]-Tabla_Datos[[#This Row],[Costo]]</f>
        <v>274.04919100000006</v>
      </c>
    </row>
    <row r="61" spans="1:12" x14ac:dyDescent="0.3">
      <c r="A61" t="s">
        <v>17</v>
      </c>
      <c r="B61">
        <v>100.2426</v>
      </c>
      <c r="C61">
        <v>149.26750000000001</v>
      </c>
      <c r="D61">
        <v>163.44630000000001</v>
      </c>
      <c r="E61" t="s">
        <v>115</v>
      </c>
      <c r="F61" t="s">
        <v>115</v>
      </c>
      <c r="G61" t="s">
        <v>104</v>
      </c>
      <c r="H61">
        <v>2020</v>
      </c>
      <c r="I61">
        <v>1.8</v>
      </c>
      <c r="J61">
        <f>Tabla_Datos[[#This Row],[PVP1]]*Tabla_Datos[[#This Row],[Valor]]</f>
        <v>268.68150000000003</v>
      </c>
      <c r="K61">
        <f>+Tabla_Datos[[#This Row],[Valor]] *Tabla_Datos[[#This Row],[COSTOEMPR]]</f>
        <v>180.43668</v>
      </c>
      <c r="L61">
        <f>Tabla_Datos[[#This Row],[Valor Venta ]]-Tabla_Datos[[#This Row],[Costo]]</f>
        <v>88.244820000000033</v>
      </c>
    </row>
    <row r="62" spans="1:12" x14ac:dyDescent="0.3">
      <c r="A62" t="s">
        <v>17</v>
      </c>
      <c r="B62">
        <v>100.2426</v>
      </c>
      <c r="C62">
        <v>149.26750000000001</v>
      </c>
      <c r="D62">
        <v>163.44630000000001</v>
      </c>
      <c r="E62" t="s">
        <v>115</v>
      </c>
      <c r="F62" t="s">
        <v>115</v>
      </c>
      <c r="G62" t="s">
        <v>105</v>
      </c>
      <c r="H62">
        <v>2020</v>
      </c>
      <c r="I62">
        <v>0.45</v>
      </c>
      <c r="J62">
        <f>Tabla_Datos[[#This Row],[PVP1]]*Tabla_Datos[[#This Row],[Valor]]</f>
        <v>67.170375000000007</v>
      </c>
      <c r="K62">
        <f>+Tabla_Datos[[#This Row],[Valor]] *Tabla_Datos[[#This Row],[COSTOEMPR]]</f>
        <v>45.109169999999999</v>
      </c>
      <c r="L62">
        <f>Tabla_Datos[[#This Row],[Valor Venta ]]-Tabla_Datos[[#This Row],[Costo]]</f>
        <v>22.061205000000008</v>
      </c>
    </row>
    <row r="63" spans="1:12" x14ac:dyDescent="0.3">
      <c r="A63" t="s">
        <v>17</v>
      </c>
      <c r="B63">
        <v>100.2426</v>
      </c>
      <c r="C63">
        <v>149.26750000000001</v>
      </c>
      <c r="D63">
        <v>163.44630000000001</v>
      </c>
      <c r="E63" t="s">
        <v>115</v>
      </c>
      <c r="F63" t="s">
        <v>115</v>
      </c>
      <c r="G63" t="s">
        <v>106</v>
      </c>
      <c r="H63">
        <v>2020</v>
      </c>
      <c r="I63">
        <v>0</v>
      </c>
      <c r="J63">
        <f>Tabla_Datos[[#This Row],[PVP1]]*Tabla_Datos[[#This Row],[Valor]]</f>
        <v>0</v>
      </c>
      <c r="K63">
        <f>+Tabla_Datos[[#This Row],[Valor]] *Tabla_Datos[[#This Row],[COSTOEMPR]]</f>
        <v>0</v>
      </c>
      <c r="L63">
        <f>Tabla_Datos[[#This Row],[Valor Venta ]]-Tabla_Datos[[#This Row],[Costo]]</f>
        <v>0</v>
      </c>
    </row>
    <row r="64" spans="1:12" x14ac:dyDescent="0.3">
      <c r="A64" t="s">
        <v>17</v>
      </c>
      <c r="B64">
        <v>100.2426</v>
      </c>
      <c r="C64">
        <v>149.26750000000001</v>
      </c>
      <c r="D64">
        <v>163.44630000000001</v>
      </c>
      <c r="E64" t="s">
        <v>115</v>
      </c>
      <c r="F64" t="s">
        <v>115</v>
      </c>
      <c r="G64" t="s">
        <v>107</v>
      </c>
      <c r="H64">
        <v>2021</v>
      </c>
      <c r="I64">
        <v>3.55</v>
      </c>
      <c r="J64">
        <f>Tabla_Datos[[#This Row],[PVP1]]*Tabla_Datos[[#This Row],[Valor]]</f>
        <v>529.89962500000001</v>
      </c>
      <c r="K64">
        <f>+Tabla_Datos[[#This Row],[Valor]] *Tabla_Datos[[#This Row],[COSTOEMPR]]</f>
        <v>355.86122999999998</v>
      </c>
      <c r="L64">
        <f>Tabla_Datos[[#This Row],[Valor Venta ]]-Tabla_Datos[[#This Row],[Costo]]</f>
        <v>174.03839500000004</v>
      </c>
    </row>
    <row r="65" spans="1:12" x14ac:dyDescent="0.3">
      <c r="A65" t="s">
        <v>17</v>
      </c>
      <c r="B65">
        <v>131.35589999999999</v>
      </c>
      <c r="C65">
        <v>167.46879999999999</v>
      </c>
      <c r="D65">
        <v>159.42830000000001</v>
      </c>
      <c r="E65" t="s">
        <v>112</v>
      </c>
      <c r="F65" t="s">
        <v>112</v>
      </c>
      <c r="G65" t="s">
        <v>98</v>
      </c>
      <c r="H65">
        <v>2020</v>
      </c>
      <c r="I65">
        <v>1.3</v>
      </c>
      <c r="J65">
        <f>Tabla_Datos[[#This Row],[PVP1]]*Tabla_Datos[[#This Row],[Valor]]</f>
        <v>217.70944</v>
      </c>
      <c r="K65">
        <f>+Tabla_Datos[[#This Row],[Valor]] *Tabla_Datos[[#This Row],[COSTOEMPR]]</f>
        <v>170.76266999999999</v>
      </c>
      <c r="L65">
        <f>Tabla_Datos[[#This Row],[Valor Venta ]]-Tabla_Datos[[#This Row],[Costo]]</f>
        <v>46.946770000000015</v>
      </c>
    </row>
    <row r="66" spans="1:12" x14ac:dyDescent="0.3">
      <c r="A66" t="s">
        <v>17</v>
      </c>
      <c r="B66">
        <v>131.35589999999999</v>
      </c>
      <c r="C66">
        <v>167.46879999999999</v>
      </c>
      <c r="D66">
        <v>159.42830000000001</v>
      </c>
      <c r="E66" t="s">
        <v>112</v>
      </c>
      <c r="F66" t="s">
        <v>112</v>
      </c>
      <c r="G66" t="s">
        <v>100</v>
      </c>
      <c r="H66">
        <v>2020</v>
      </c>
      <c r="I66">
        <v>1.97</v>
      </c>
      <c r="J66">
        <f>Tabla_Datos[[#This Row],[PVP1]]*Tabla_Datos[[#This Row],[Valor]]</f>
        <v>329.91353599999997</v>
      </c>
      <c r="K66">
        <f>+Tabla_Datos[[#This Row],[Valor]] *Tabla_Datos[[#This Row],[COSTOEMPR]]</f>
        <v>258.77112299999999</v>
      </c>
      <c r="L66">
        <f>Tabla_Datos[[#This Row],[Valor Venta ]]-Tabla_Datos[[#This Row],[Costo]]</f>
        <v>71.142412999999976</v>
      </c>
    </row>
    <row r="67" spans="1:12" x14ac:dyDescent="0.3">
      <c r="A67" t="s">
        <v>17</v>
      </c>
      <c r="B67">
        <v>131.35589999999999</v>
      </c>
      <c r="C67">
        <v>167.46879999999999</v>
      </c>
      <c r="D67">
        <v>159.42830000000001</v>
      </c>
      <c r="E67" t="s">
        <v>112</v>
      </c>
      <c r="F67" t="s">
        <v>112</v>
      </c>
      <c r="G67" t="s">
        <v>101</v>
      </c>
      <c r="H67">
        <v>2020</v>
      </c>
      <c r="I67">
        <v>0</v>
      </c>
      <c r="J67">
        <f>Tabla_Datos[[#This Row],[PVP1]]*Tabla_Datos[[#This Row],[Valor]]</f>
        <v>0</v>
      </c>
      <c r="K67">
        <f>+Tabla_Datos[[#This Row],[Valor]] *Tabla_Datos[[#This Row],[COSTOEMPR]]</f>
        <v>0</v>
      </c>
      <c r="L67">
        <f>Tabla_Datos[[#This Row],[Valor Venta ]]-Tabla_Datos[[#This Row],[Costo]]</f>
        <v>0</v>
      </c>
    </row>
    <row r="68" spans="1:12" x14ac:dyDescent="0.3">
      <c r="A68" t="s">
        <v>17</v>
      </c>
      <c r="B68">
        <v>131.35589999999999</v>
      </c>
      <c r="C68">
        <v>167.46879999999999</v>
      </c>
      <c r="D68">
        <v>159.42830000000001</v>
      </c>
      <c r="E68" t="s">
        <v>112</v>
      </c>
      <c r="F68" t="s">
        <v>112</v>
      </c>
      <c r="G68" t="s">
        <v>102</v>
      </c>
      <c r="H68">
        <v>2020</v>
      </c>
      <c r="I68">
        <v>0</v>
      </c>
      <c r="J68">
        <f>Tabla_Datos[[#This Row],[PVP1]]*Tabla_Datos[[#This Row],[Valor]]</f>
        <v>0</v>
      </c>
      <c r="K68">
        <f>+Tabla_Datos[[#This Row],[Valor]] *Tabla_Datos[[#This Row],[COSTOEMPR]]</f>
        <v>0</v>
      </c>
      <c r="L68">
        <f>Tabla_Datos[[#This Row],[Valor Venta ]]-Tabla_Datos[[#This Row],[Costo]]</f>
        <v>0</v>
      </c>
    </row>
    <row r="69" spans="1:12" x14ac:dyDescent="0.3">
      <c r="A69" t="s">
        <v>17</v>
      </c>
      <c r="B69">
        <v>131.35589999999999</v>
      </c>
      <c r="C69">
        <v>167.46879999999999</v>
      </c>
      <c r="D69">
        <v>159.42830000000001</v>
      </c>
      <c r="E69" t="s">
        <v>112</v>
      </c>
      <c r="F69" t="s">
        <v>112</v>
      </c>
      <c r="G69" t="s">
        <v>103</v>
      </c>
      <c r="H69">
        <v>2020</v>
      </c>
      <c r="I69">
        <v>0.23</v>
      </c>
      <c r="J69">
        <f>Tabla_Datos[[#This Row],[PVP1]]*Tabla_Datos[[#This Row],[Valor]]</f>
        <v>38.517823999999997</v>
      </c>
      <c r="K69">
        <f>+Tabla_Datos[[#This Row],[Valor]] *Tabla_Datos[[#This Row],[COSTOEMPR]]</f>
        <v>30.211856999999998</v>
      </c>
      <c r="L69">
        <f>Tabla_Datos[[#This Row],[Valor Venta ]]-Tabla_Datos[[#This Row],[Costo]]</f>
        <v>8.305966999999999</v>
      </c>
    </row>
    <row r="70" spans="1:12" x14ac:dyDescent="0.3">
      <c r="A70" t="s">
        <v>17</v>
      </c>
      <c r="B70">
        <v>131.35589999999999</v>
      </c>
      <c r="C70">
        <v>167.46879999999999</v>
      </c>
      <c r="D70">
        <v>159.42830000000001</v>
      </c>
      <c r="E70" t="s">
        <v>112</v>
      </c>
      <c r="F70" t="s">
        <v>112</v>
      </c>
      <c r="G70" t="s">
        <v>104</v>
      </c>
      <c r="H70">
        <v>2020</v>
      </c>
      <c r="I70">
        <v>2.65</v>
      </c>
      <c r="J70">
        <f>Tabla_Datos[[#This Row],[PVP1]]*Tabla_Datos[[#This Row],[Valor]]</f>
        <v>443.79231999999996</v>
      </c>
      <c r="K70">
        <f>+Tabla_Datos[[#This Row],[Valor]] *Tabla_Datos[[#This Row],[COSTOEMPR]]</f>
        <v>348.09313499999996</v>
      </c>
      <c r="L70">
        <f>Tabla_Datos[[#This Row],[Valor Venta ]]-Tabla_Datos[[#This Row],[Costo]]</f>
        <v>95.699185</v>
      </c>
    </row>
    <row r="71" spans="1:12" x14ac:dyDescent="0.3">
      <c r="A71" t="s">
        <v>17</v>
      </c>
      <c r="B71">
        <v>131.35589999999999</v>
      </c>
      <c r="C71">
        <v>167.46879999999999</v>
      </c>
      <c r="D71">
        <v>159.42830000000001</v>
      </c>
      <c r="E71" t="s">
        <v>112</v>
      </c>
      <c r="F71" t="s">
        <v>112</v>
      </c>
      <c r="G71" t="s">
        <v>105</v>
      </c>
      <c r="H71">
        <v>2020</v>
      </c>
      <c r="I71">
        <v>1.87</v>
      </c>
      <c r="J71">
        <f>Tabla_Datos[[#This Row],[PVP1]]*Tabla_Datos[[#This Row],[Valor]]</f>
        <v>313.16665599999999</v>
      </c>
      <c r="K71">
        <f>+Tabla_Datos[[#This Row],[Valor]] *Tabla_Datos[[#This Row],[COSTOEMPR]]</f>
        <v>245.63553300000001</v>
      </c>
      <c r="L71">
        <f>Tabla_Datos[[#This Row],[Valor Venta ]]-Tabla_Datos[[#This Row],[Costo]]</f>
        <v>67.53112299999998</v>
      </c>
    </row>
    <row r="72" spans="1:12" x14ac:dyDescent="0.3">
      <c r="A72" t="s">
        <v>17</v>
      </c>
      <c r="B72">
        <v>131.35589999999999</v>
      </c>
      <c r="C72">
        <v>167.46879999999999</v>
      </c>
      <c r="D72">
        <v>159.42830000000001</v>
      </c>
      <c r="E72" t="s">
        <v>112</v>
      </c>
      <c r="F72" t="s">
        <v>112</v>
      </c>
      <c r="G72" t="s">
        <v>106</v>
      </c>
      <c r="H72">
        <v>2020</v>
      </c>
      <c r="I72">
        <v>1.52</v>
      </c>
      <c r="J72">
        <f>Tabla_Datos[[#This Row],[PVP1]]*Tabla_Datos[[#This Row],[Valor]]</f>
        <v>254.55257599999999</v>
      </c>
      <c r="K72">
        <f>+Tabla_Datos[[#This Row],[Valor]] *Tabla_Datos[[#This Row],[COSTOEMPR]]</f>
        <v>199.660968</v>
      </c>
      <c r="L72">
        <f>Tabla_Datos[[#This Row],[Valor Venta ]]-Tabla_Datos[[#This Row],[Costo]]</f>
        <v>54.891607999999991</v>
      </c>
    </row>
    <row r="73" spans="1:12" x14ac:dyDescent="0.3">
      <c r="A73" t="s">
        <v>17</v>
      </c>
      <c r="B73">
        <v>131.35589999999999</v>
      </c>
      <c r="C73">
        <v>167.46879999999999</v>
      </c>
      <c r="D73">
        <v>159.42830000000001</v>
      </c>
      <c r="E73" t="s">
        <v>112</v>
      </c>
      <c r="F73" t="s">
        <v>112</v>
      </c>
      <c r="G73" t="s">
        <v>107</v>
      </c>
      <c r="H73">
        <v>2021</v>
      </c>
      <c r="I73">
        <v>0.18</v>
      </c>
      <c r="J73">
        <f>Tabla_Datos[[#This Row],[PVP1]]*Tabla_Datos[[#This Row],[Valor]]</f>
        <v>30.144383999999995</v>
      </c>
      <c r="K73">
        <f>+Tabla_Datos[[#This Row],[Valor]] *Tabla_Datos[[#This Row],[COSTOEMPR]]</f>
        <v>23.644061999999998</v>
      </c>
      <c r="L73">
        <f>Tabla_Datos[[#This Row],[Valor Venta ]]-Tabla_Datos[[#This Row],[Costo]]</f>
        <v>6.500321999999997</v>
      </c>
    </row>
    <row r="74" spans="1:12" x14ac:dyDescent="0.3">
      <c r="A74" t="s">
        <v>18</v>
      </c>
      <c r="B74">
        <v>112.0759</v>
      </c>
      <c r="C74">
        <v>141.60720000000001</v>
      </c>
      <c r="D74">
        <v>154.7748</v>
      </c>
      <c r="E74" t="s">
        <v>116</v>
      </c>
      <c r="F74" t="s">
        <v>116</v>
      </c>
      <c r="G74" t="s">
        <v>98</v>
      </c>
      <c r="H74">
        <v>2020</v>
      </c>
      <c r="I74">
        <v>1.3</v>
      </c>
      <c r="J74">
        <f>Tabla_Datos[[#This Row],[PVP1]]*Tabla_Datos[[#This Row],[Valor]]</f>
        <v>184.08936000000003</v>
      </c>
      <c r="K74">
        <f>+Tabla_Datos[[#This Row],[Valor]] *Tabla_Datos[[#This Row],[COSTOEMPR]]</f>
        <v>145.69867000000002</v>
      </c>
      <c r="L74">
        <f>Tabla_Datos[[#This Row],[Valor Venta ]]-Tabla_Datos[[#This Row],[Costo]]</f>
        <v>38.390690000000006</v>
      </c>
    </row>
    <row r="75" spans="1:12" x14ac:dyDescent="0.3">
      <c r="A75" t="s">
        <v>18</v>
      </c>
      <c r="B75">
        <v>112.0759</v>
      </c>
      <c r="C75">
        <v>141.60720000000001</v>
      </c>
      <c r="D75">
        <v>154.7748</v>
      </c>
      <c r="E75" t="s">
        <v>116</v>
      </c>
      <c r="F75" t="s">
        <v>116</v>
      </c>
      <c r="G75" t="s">
        <v>100</v>
      </c>
      <c r="H75">
        <v>2020</v>
      </c>
      <c r="I75">
        <v>1.94</v>
      </c>
      <c r="J75">
        <f>Tabla_Datos[[#This Row],[PVP1]]*Tabla_Datos[[#This Row],[Valor]]</f>
        <v>274.71796799999998</v>
      </c>
      <c r="K75">
        <f>+Tabla_Datos[[#This Row],[Valor]] *Tabla_Datos[[#This Row],[COSTOEMPR]]</f>
        <v>217.427246</v>
      </c>
      <c r="L75">
        <f>Tabla_Datos[[#This Row],[Valor Venta ]]-Tabla_Datos[[#This Row],[Costo]]</f>
        <v>57.290721999999988</v>
      </c>
    </row>
    <row r="76" spans="1:12" x14ac:dyDescent="0.3">
      <c r="A76" t="s">
        <v>18</v>
      </c>
      <c r="B76">
        <v>112.0759</v>
      </c>
      <c r="C76">
        <v>141.60720000000001</v>
      </c>
      <c r="D76">
        <v>154.7748</v>
      </c>
      <c r="E76" t="s">
        <v>116</v>
      </c>
      <c r="F76" t="s">
        <v>116</v>
      </c>
      <c r="G76" t="s">
        <v>101</v>
      </c>
      <c r="H76">
        <v>2020</v>
      </c>
      <c r="I76">
        <v>0.52</v>
      </c>
      <c r="J76">
        <f>Tabla_Datos[[#This Row],[PVP1]]*Tabla_Datos[[#This Row],[Valor]]</f>
        <v>73.635744000000003</v>
      </c>
      <c r="K76">
        <f>+Tabla_Datos[[#This Row],[Valor]] *Tabla_Datos[[#This Row],[COSTOEMPR]]</f>
        <v>58.279468000000001</v>
      </c>
      <c r="L76">
        <f>Tabla_Datos[[#This Row],[Valor Venta ]]-Tabla_Datos[[#This Row],[Costo]]</f>
        <v>15.356276000000001</v>
      </c>
    </row>
    <row r="77" spans="1:12" x14ac:dyDescent="0.3">
      <c r="A77" t="s">
        <v>18</v>
      </c>
      <c r="B77">
        <v>112.0759</v>
      </c>
      <c r="C77">
        <v>141.60720000000001</v>
      </c>
      <c r="D77">
        <v>154.7748</v>
      </c>
      <c r="E77" t="s">
        <v>116</v>
      </c>
      <c r="F77" t="s">
        <v>116</v>
      </c>
      <c r="G77" t="s">
        <v>102</v>
      </c>
      <c r="H77">
        <v>2020</v>
      </c>
      <c r="I77">
        <v>2.17</v>
      </c>
      <c r="J77">
        <f>Tabla_Datos[[#This Row],[PVP1]]*Tabla_Datos[[#This Row],[Valor]]</f>
        <v>307.28762399999999</v>
      </c>
      <c r="K77">
        <f>+Tabla_Datos[[#This Row],[Valor]] *Tabla_Datos[[#This Row],[COSTOEMPR]]</f>
        <v>243.20470299999999</v>
      </c>
      <c r="L77">
        <f>Tabla_Datos[[#This Row],[Valor Venta ]]-Tabla_Datos[[#This Row],[Costo]]</f>
        <v>64.082920999999999</v>
      </c>
    </row>
    <row r="78" spans="1:12" x14ac:dyDescent="0.3">
      <c r="A78" t="s">
        <v>18</v>
      </c>
      <c r="B78">
        <v>112.0759</v>
      </c>
      <c r="C78">
        <v>141.60720000000001</v>
      </c>
      <c r="D78">
        <v>154.7748</v>
      </c>
      <c r="E78" t="s">
        <v>116</v>
      </c>
      <c r="F78" t="s">
        <v>116</v>
      </c>
      <c r="G78" t="s">
        <v>103</v>
      </c>
      <c r="H78">
        <v>2020</v>
      </c>
      <c r="I78">
        <v>0.35</v>
      </c>
      <c r="J78">
        <f>Tabla_Datos[[#This Row],[PVP1]]*Tabla_Datos[[#This Row],[Valor]]</f>
        <v>49.562519999999999</v>
      </c>
      <c r="K78">
        <f>+Tabla_Datos[[#This Row],[Valor]] *Tabla_Datos[[#This Row],[COSTOEMPR]]</f>
        <v>39.226565000000001</v>
      </c>
      <c r="L78">
        <f>Tabla_Datos[[#This Row],[Valor Venta ]]-Tabla_Datos[[#This Row],[Costo]]</f>
        <v>10.335954999999998</v>
      </c>
    </row>
    <row r="79" spans="1:12" x14ac:dyDescent="0.3">
      <c r="A79" t="s">
        <v>18</v>
      </c>
      <c r="B79">
        <v>112.0759</v>
      </c>
      <c r="C79">
        <v>141.60720000000001</v>
      </c>
      <c r="D79">
        <v>154.7748</v>
      </c>
      <c r="E79" t="s">
        <v>116</v>
      </c>
      <c r="F79" t="s">
        <v>116</v>
      </c>
      <c r="G79" t="s">
        <v>104</v>
      </c>
      <c r="H79">
        <v>2020</v>
      </c>
      <c r="I79">
        <v>2.52</v>
      </c>
      <c r="J79">
        <f>Tabla_Datos[[#This Row],[PVP1]]*Tabla_Datos[[#This Row],[Valor]]</f>
        <v>356.850144</v>
      </c>
      <c r="K79">
        <f>+Tabla_Datos[[#This Row],[Valor]] *Tabla_Datos[[#This Row],[COSTOEMPR]]</f>
        <v>282.43126799999999</v>
      </c>
      <c r="L79">
        <f>Tabla_Datos[[#This Row],[Valor Venta ]]-Tabla_Datos[[#This Row],[Costo]]</f>
        <v>74.418876000000012</v>
      </c>
    </row>
    <row r="80" spans="1:12" x14ac:dyDescent="0.3">
      <c r="A80" t="s">
        <v>18</v>
      </c>
      <c r="B80">
        <v>112.0759</v>
      </c>
      <c r="C80">
        <v>141.60720000000001</v>
      </c>
      <c r="D80">
        <v>154.7748</v>
      </c>
      <c r="E80" t="s">
        <v>116</v>
      </c>
      <c r="F80" t="s">
        <v>116</v>
      </c>
      <c r="G80" t="s">
        <v>105</v>
      </c>
      <c r="H80">
        <v>2020</v>
      </c>
      <c r="I80">
        <v>1.87</v>
      </c>
      <c r="J80">
        <f>Tabla_Datos[[#This Row],[PVP1]]*Tabla_Datos[[#This Row],[Valor]]</f>
        <v>264.80546400000003</v>
      </c>
      <c r="K80">
        <f>+Tabla_Datos[[#This Row],[Valor]] *Tabla_Datos[[#This Row],[COSTOEMPR]]</f>
        <v>209.58193300000002</v>
      </c>
      <c r="L80">
        <f>Tabla_Datos[[#This Row],[Valor Venta ]]-Tabla_Datos[[#This Row],[Costo]]</f>
        <v>55.223531000000008</v>
      </c>
    </row>
    <row r="81" spans="1:12" x14ac:dyDescent="0.3">
      <c r="A81" t="s">
        <v>18</v>
      </c>
      <c r="B81">
        <v>112.0759</v>
      </c>
      <c r="C81">
        <v>141.60720000000001</v>
      </c>
      <c r="D81">
        <v>154.7748</v>
      </c>
      <c r="E81" t="s">
        <v>116</v>
      </c>
      <c r="F81" t="s">
        <v>116</v>
      </c>
      <c r="G81" t="s">
        <v>106</v>
      </c>
      <c r="H81">
        <v>2020</v>
      </c>
      <c r="I81">
        <v>0.62</v>
      </c>
      <c r="J81">
        <f>Tabla_Datos[[#This Row],[PVP1]]*Tabla_Datos[[#This Row],[Valor]]</f>
        <v>87.796464</v>
      </c>
      <c r="K81">
        <f>+Tabla_Datos[[#This Row],[Valor]] *Tabla_Datos[[#This Row],[COSTOEMPR]]</f>
        <v>69.487058000000005</v>
      </c>
      <c r="L81">
        <f>Tabla_Datos[[#This Row],[Valor Venta ]]-Tabla_Datos[[#This Row],[Costo]]</f>
        <v>18.309405999999996</v>
      </c>
    </row>
    <row r="82" spans="1:12" x14ac:dyDescent="0.3">
      <c r="A82" t="s">
        <v>18</v>
      </c>
      <c r="B82">
        <v>112.0759</v>
      </c>
      <c r="C82">
        <v>141.60720000000001</v>
      </c>
      <c r="D82">
        <v>154.7748</v>
      </c>
      <c r="E82" t="s">
        <v>116</v>
      </c>
      <c r="F82" t="s">
        <v>116</v>
      </c>
      <c r="G82" t="s">
        <v>107</v>
      </c>
      <c r="H82">
        <v>2021</v>
      </c>
      <c r="I82">
        <v>3.02</v>
      </c>
      <c r="J82">
        <f>Tabla_Datos[[#This Row],[PVP1]]*Tabla_Datos[[#This Row],[Valor]]</f>
        <v>427.65374400000002</v>
      </c>
      <c r="K82">
        <f>+Tabla_Datos[[#This Row],[Valor]] *Tabla_Datos[[#This Row],[COSTOEMPR]]</f>
        <v>338.46921800000001</v>
      </c>
      <c r="L82">
        <f>Tabla_Datos[[#This Row],[Valor Venta ]]-Tabla_Datos[[#This Row],[Costo]]</f>
        <v>89.184526000000005</v>
      </c>
    </row>
    <row r="83" spans="1:12" x14ac:dyDescent="0.3">
      <c r="A83" t="s">
        <v>18</v>
      </c>
      <c r="B83">
        <v>152.23320000000001</v>
      </c>
      <c r="C83">
        <v>186.6421</v>
      </c>
      <c r="D83">
        <v>0</v>
      </c>
      <c r="E83" t="s">
        <v>16</v>
      </c>
      <c r="F83" t="s">
        <v>16</v>
      </c>
      <c r="G83" t="s">
        <v>98</v>
      </c>
      <c r="H83">
        <v>2020</v>
      </c>
      <c r="I83">
        <v>0.67</v>
      </c>
      <c r="J83">
        <f>Tabla_Datos[[#This Row],[PVP1]]*Tabla_Datos[[#This Row],[Valor]]</f>
        <v>125.050207</v>
      </c>
      <c r="K83">
        <f>+Tabla_Datos[[#This Row],[Valor]] *Tabla_Datos[[#This Row],[COSTOEMPR]]</f>
        <v>101.99624400000002</v>
      </c>
      <c r="L83">
        <f>Tabla_Datos[[#This Row],[Valor Venta ]]-Tabla_Datos[[#This Row],[Costo]]</f>
        <v>23.053962999999982</v>
      </c>
    </row>
    <row r="84" spans="1:12" x14ac:dyDescent="0.3">
      <c r="A84" t="s">
        <v>18</v>
      </c>
      <c r="B84">
        <v>152.23320000000001</v>
      </c>
      <c r="C84">
        <v>186.6421</v>
      </c>
      <c r="D84">
        <v>0</v>
      </c>
      <c r="E84" t="s">
        <v>16</v>
      </c>
      <c r="F84" t="s">
        <v>16</v>
      </c>
      <c r="G84" t="s">
        <v>100</v>
      </c>
      <c r="H84">
        <v>2020</v>
      </c>
      <c r="I84">
        <v>0.38</v>
      </c>
      <c r="J84">
        <f>Tabla_Datos[[#This Row],[PVP1]]*Tabla_Datos[[#This Row],[Valor]]</f>
        <v>70.923997999999997</v>
      </c>
      <c r="K84">
        <f>+Tabla_Datos[[#This Row],[Valor]] *Tabla_Datos[[#This Row],[COSTOEMPR]]</f>
        <v>57.848616000000007</v>
      </c>
      <c r="L84">
        <f>Tabla_Datos[[#This Row],[Valor Venta ]]-Tabla_Datos[[#This Row],[Costo]]</f>
        <v>13.075381999999991</v>
      </c>
    </row>
    <row r="85" spans="1:12" x14ac:dyDescent="0.3">
      <c r="A85" t="s">
        <v>18</v>
      </c>
      <c r="B85">
        <v>152.23320000000001</v>
      </c>
      <c r="C85">
        <v>186.6421</v>
      </c>
      <c r="D85">
        <v>0</v>
      </c>
      <c r="E85" t="s">
        <v>16</v>
      </c>
      <c r="F85" t="s">
        <v>16</v>
      </c>
      <c r="G85" t="s">
        <v>101</v>
      </c>
      <c r="H85">
        <v>2020</v>
      </c>
      <c r="I85">
        <v>4.1500000000000004</v>
      </c>
      <c r="J85">
        <f>Tabla_Datos[[#This Row],[PVP1]]*Tabla_Datos[[#This Row],[Valor]]</f>
        <v>774.56471500000009</v>
      </c>
      <c r="K85">
        <f>+Tabla_Datos[[#This Row],[Valor]] *Tabla_Datos[[#This Row],[COSTOEMPR]]</f>
        <v>631.76778000000013</v>
      </c>
      <c r="L85">
        <f>Tabla_Datos[[#This Row],[Valor Venta ]]-Tabla_Datos[[#This Row],[Costo]]</f>
        <v>142.79693499999996</v>
      </c>
    </row>
    <row r="86" spans="1:12" x14ac:dyDescent="0.3">
      <c r="A86" t="s">
        <v>18</v>
      </c>
      <c r="B86">
        <v>152.23320000000001</v>
      </c>
      <c r="C86">
        <v>186.6421</v>
      </c>
      <c r="D86">
        <v>0</v>
      </c>
      <c r="E86" t="s">
        <v>16</v>
      </c>
      <c r="F86" t="s">
        <v>16</v>
      </c>
      <c r="G86" t="s">
        <v>102</v>
      </c>
      <c r="H86">
        <v>2020</v>
      </c>
      <c r="I86">
        <v>0</v>
      </c>
      <c r="J86">
        <f>Tabla_Datos[[#This Row],[PVP1]]*Tabla_Datos[[#This Row],[Valor]]</f>
        <v>0</v>
      </c>
      <c r="K86">
        <f>+Tabla_Datos[[#This Row],[Valor]] *Tabla_Datos[[#This Row],[COSTOEMPR]]</f>
        <v>0</v>
      </c>
      <c r="L86">
        <f>Tabla_Datos[[#This Row],[Valor Venta ]]-Tabla_Datos[[#This Row],[Costo]]</f>
        <v>0</v>
      </c>
    </row>
    <row r="87" spans="1:12" x14ac:dyDescent="0.3">
      <c r="A87" t="s">
        <v>18</v>
      </c>
      <c r="B87">
        <v>152.23320000000001</v>
      </c>
      <c r="C87">
        <v>186.6421</v>
      </c>
      <c r="D87">
        <v>0</v>
      </c>
      <c r="E87" t="s">
        <v>16</v>
      </c>
      <c r="F87" t="s">
        <v>16</v>
      </c>
      <c r="G87" t="s">
        <v>103</v>
      </c>
      <c r="H87">
        <v>2020</v>
      </c>
      <c r="I87">
        <v>0</v>
      </c>
      <c r="J87">
        <f>Tabla_Datos[[#This Row],[PVP1]]*Tabla_Datos[[#This Row],[Valor]]</f>
        <v>0</v>
      </c>
      <c r="K87">
        <f>+Tabla_Datos[[#This Row],[Valor]] *Tabla_Datos[[#This Row],[COSTOEMPR]]</f>
        <v>0</v>
      </c>
      <c r="L87">
        <f>Tabla_Datos[[#This Row],[Valor Venta ]]-Tabla_Datos[[#This Row],[Costo]]</f>
        <v>0</v>
      </c>
    </row>
    <row r="88" spans="1:12" x14ac:dyDescent="0.3">
      <c r="A88" t="s">
        <v>18</v>
      </c>
      <c r="B88">
        <v>152.23320000000001</v>
      </c>
      <c r="C88">
        <v>186.6421</v>
      </c>
      <c r="D88">
        <v>0</v>
      </c>
      <c r="E88" t="s">
        <v>16</v>
      </c>
      <c r="F88" t="s">
        <v>16</v>
      </c>
      <c r="G88" t="s">
        <v>104</v>
      </c>
      <c r="H88">
        <v>2020</v>
      </c>
      <c r="I88">
        <v>0</v>
      </c>
      <c r="J88">
        <f>Tabla_Datos[[#This Row],[PVP1]]*Tabla_Datos[[#This Row],[Valor]]</f>
        <v>0</v>
      </c>
      <c r="K88">
        <f>+Tabla_Datos[[#This Row],[Valor]] *Tabla_Datos[[#This Row],[COSTOEMPR]]</f>
        <v>0</v>
      </c>
      <c r="L88">
        <f>Tabla_Datos[[#This Row],[Valor Venta ]]-Tabla_Datos[[#This Row],[Costo]]</f>
        <v>0</v>
      </c>
    </row>
    <row r="89" spans="1:12" x14ac:dyDescent="0.3">
      <c r="A89" t="s">
        <v>18</v>
      </c>
      <c r="B89">
        <v>152.23320000000001</v>
      </c>
      <c r="C89">
        <v>186.6421</v>
      </c>
      <c r="D89">
        <v>0</v>
      </c>
      <c r="E89" t="s">
        <v>16</v>
      </c>
      <c r="F89" t="s">
        <v>16</v>
      </c>
      <c r="G89" t="s">
        <v>105</v>
      </c>
      <c r="H89">
        <v>2020</v>
      </c>
      <c r="I89">
        <v>3.13</v>
      </c>
      <c r="J89">
        <f>Tabla_Datos[[#This Row],[PVP1]]*Tabla_Datos[[#This Row],[Valor]]</f>
        <v>584.18977299999995</v>
      </c>
      <c r="K89">
        <f>+Tabla_Datos[[#This Row],[Valor]] *Tabla_Datos[[#This Row],[COSTOEMPR]]</f>
        <v>476.48991599999999</v>
      </c>
      <c r="L89">
        <f>Tabla_Datos[[#This Row],[Valor Venta ]]-Tabla_Datos[[#This Row],[Costo]]</f>
        <v>107.69985699999995</v>
      </c>
    </row>
    <row r="90" spans="1:12" x14ac:dyDescent="0.3">
      <c r="A90" t="s">
        <v>18</v>
      </c>
      <c r="B90">
        <v>152.23320000000001</v>
      </c>
      <c r="C90">
        <v>186.6421</v>
      </c>
      <c r="D90">
        <v>0</v>
      </c>
      <c r="E90" t="s">
        <v>16</v>
      </c>
      <c r="F90" t="s">
        <v>16</v>
      </c>
      <c r="G90" t="s">
        <v>106</v>
      </c>
      <c r="H90">
        <v>2020</v>
      </c>
      <c r="I90">
        <v>2.6</v>
      </c>
      <c r="J90">
        <f>Tabla_Datos[[#This Row],[PVP1]]*Tabla_Datos[[#This Row],[Valor]]</f>
        <v>485.26946000000004</v>
      </c>
      <c r="K90">
        <f>+Tabla_Datos[[#This Row],[Valor]] *Tabla_Datos[[#This Row],[COSTOEMPR]]</f>
        <v>395.80632000000003</v>
      </c>
      <c r="L90">
        <f>Tabla_Datos[[#This Row],[Valor Venta ]]-Tabla_Datos[[#This Row],[Costo]]</f>
        <v>89.46314000000001</v>
      </c>
    </row>
    <row r="91" spans="1:12" x14ac:dyDescent="0.3">
      <c r="A91" t="s">
        <v>18</v>
      </c>
      <c r="B91">
        <v>152.23320000000001</v>
      </c>
      <c r="C91">
        <v>186.6421</v>
      </c>
      <c r="D91">
        <v>0</v>
      </c>
      <c r="E91" t="s">
        <v>16</v>
      </c>
      <c r="F91" t="s">
        <v>16</v>
      </c>
      <c r="G91" t="s">
        <v>107</v>
      </c>
      <c r="H91">
        <v>2021</v>
      </c>
      <c r="I91">
        <v>0</v>
      </c>
      <c r="J91">
        <f>Tabla_Datos[[#This Row],[PVP1]]*Tabla_Datos[[#This Row],[Valor]]</f>
        <v>0</v>
      </c>
      <c r="K91">
        <f>+Tabla_Datos[[#This Row],[Valor]] *Tabla_Datos[[#This Row],[COSTOEMPR]]</f>
        <v>0</v>
      </c>
      <c r="L91">
        <f>Tabla_Datos[[#This Row],[Valor Venta ]]-Tabla_Datos[[#This Row],[Costo]]</f>
        <v>0</v>
      </c>
    </row>
    <row r="92" spans="1:12" x14ac:dyDescent="0.3">
      <c r="A92" t="s">
        <v>18</v>
      </c>
      <c r="B92">
        <v>144.34350000000001</v>
      </c>
      <c r="C92">
        <v>195.89179999999999</v>
      </c>
      <c r="D92">
        <v>0</v>
      </c>
      <c r="E92" t="s">
        <v>15</v>
      </c>
      <c r="F92" t="s">
        <v>15</v>
      </c>
      <c r="G92" t="s">
        <v>98</v>
      </c>
      <c r="H92">
        <v>2020</v>
      </c>
      <c r="I92">
        <v>0</v>
      </c>
      <c r="J92">
        <f>Tabla_Datos[[#This Row],[PVP1]]*Tabla_Datos[[#This Row],[Valor]]</f>
        <v>0</v>
      </c>
      <c r="K92">
        <f>+Tabla_Datos[[#This Row],[Valor]] *Tabla_Datos[[#This Row],[COSTOEMPR]]</f>
        <v>0</v>
      </c>
      <c r="L92">
        <f>Tabla_Datos[[#This Row],[Valor Venta ]]-Tabla_Datos[[#This Row],[Costo]]</f>
        <v>0</v>
      </c>
    </row>
    <row r="93" spans="1:12" x14ac:dyDescent="0.3">
      <c r="A93" t="s">
        <v>18</v>
      </c>
      <c r="B93">
        <v>144.34350000000001</v>
      </c>
      <c r="C93">
        <v>195.89179999999999</v>
      </c>
      <c r="D93">
        <v>0</v>
      </c>
      <c r="E93" t="s">
        <v>15</v>
      </c>
      <c r="F93" t="s">
        <v>15</v>
      </c>
      <c r="G93" t="s">
        <v>100</v>
      </c>
      <c r="H93">
        <v>2020</v>
      </c>
      <c r="I93">
        <v>1.81</v>
      </c>
      <c r="J93">
        <f>Tabla_Datos[[#This Row],[PVP1]]*Tabla_Datos[[#This Row],[Valor]]</f>
        <v>354.56415799999996</v>
      </c>
      <c r="K93">
        <f>+Tabla_Datos[[#This Row],[Valor]] *Tabla_Datos[[#This Row],[COSTOEMPR]]</f>
        <v>261.26173500000004</v>
      </c>
      <c r="L93">
        <f>Tabla_Datos[[#This Row],[Valor Venta ]]-Tabla_Datos[[#This Row],[Costo]]</f>
        <v>93.302422999999919</v>
      </c>
    </row>
    <row r="94" spans="1:12" x14ac:dyDescent="0.3">
      <c r="A94" t="s">
        <v>18</v>
      </c>
      <c r="B94">
        <v>144.34350000000001</v>
      </c>
      <c r="C94">
        <v>195.89179999999999</v>
      </c>
      <c r="D94">
        <v>0</v>
      </c>
      <c r="E94" t="s">
        <v>15</v>
      </c>
      <c r="F94" t="s">
        <v>15</v>
      </c>
      <c r="G94" t="s">
        <v>101</v>
      </c>
      <c r="H94">
        <v>2020</v>
      </c>
      <c r="I94">
        <v>2.54</v>
      </c>
      <c r="J94">
        <f>Tabla_Datos[[#This Row],[PVP1]]*Tabla_Datos[[#This Row],[Valor]]</f>
        <v>497.56517199999996</v>
      </c>
      <c r="K94">
        <f>+Tabla_Datos[[#This Row],[Valor]] *Tabla_Datos[[#This Row],[COSTOEMPR]]</f>
        <v>366.63249000000002</v>
      </c>
      <c r="L94">
        <f>Tabla_Datos[[#This Row],[Valor Venta ]]-Tabla_Datos[[#This Row],[Costo]]</f>
        <v>130.93268199999994</v>
      </c>
    </row>
    <row r="95" spans="1:12" x14ac:dyDescent="0.3">
      <c r="A95" t="s">
        <v>18</v>
      </c>
      <c r="B95">
        <v>144.34350000000001</v>
      </c>
      <c r="C95">
        <v>195.89179999999999</v>
      </c>
      <c r="D95">
        <v>0</v>
      </c>
      <c r="E95" t="s">
        <v>15</v>
      </c>
      <c r="F95" t="s">
        <v>15</v>
      </c>
      <c r="G95" t="s">
        <v>102</v>
      </c>
      <c r="H95">
        <v>2020</v>
      </c>
      <c r="I95">
        <v>0</v>
      </c>
      <c r="J95">
        <f>Tabla_Datos[[#This Row],[PVP1]]*Tabla_Datos[[#This Row],[Valor]]</f>
        <v>0</v>
      </c>
      <c r="K95">
        <f>+Tabla_Datos[[#This Row],[Valor]] *Tabla_Datos[[#This Row],[COSTOEMPR]]</f>
        <v>0</v>
      </c>
      <c r="L95">
        <f>Tabla_Datos[[#This Row],[Valor Venta ]]-Tabla_Datos[[#This Row],[Costo]]</f>
        <v>0</v>
      </c>
    </row>
    <row r="96" spans="1:12" x14ac:dyDescent="0.3">
      <c r="A96" t="s">
        <v>18</v>
      </c>
      <c r="B96">
        <v>144.34350000000001</v>
      </c>
      <c r="C96">
        <v>195.89179999999999</v>
      </c>
      <c r="D96">
        <v>0</v>
      </c>
      <c r="E96" t="s">
        <v>15</v>
      </c>
      <c r="F96" t="s">
        <v>15</v>
      </c>
      <c r="G96" t="s">
        <v>103</v>
      </c>
      <c r="H96">
        <v>2020</v>
      </c>
      <c r="I96">
        <v>3.12</v>
      </c>
      <c r="J96">
        <f>Tabla_Datos[[#This Row],[PVP1]]*Tabla_Datos[[#This Row],[Valor]]</f>
        <v>611.18241599999999</v>
      </c>
      <c r="K96">
        <f>+Tabla_Datos[[#This Row],[Valor]] *Tabla_Datos[[#This Row],[COSTOEMPR]]</f>
        <v>450.35172000000006</v>
      </c>
      <c r="L96">
        <f>Tabla_Datos[[#This Row],[Valor Venta ]]-Tabla_Datos[[#This Row],[Costo]]</f>
        <v>160.83069599999993</v>
      </c>
    </row>
    <row r="97" spans="1:12" x14ac:dyDescent="0.3">
      <c r="A97" t="s">
        <v>18</v>
      </c>
      <c r="B97">
        <v>144.34350000000001</v>
      </c>
      <c r="C97">
        <v>195.89179999999999</v>
      </c>
      <c r="D97">
        <v>0</v>
      </c>
      <c r="E97" t="s">
        <v>15</v>
      </c>
      <c r="F97" t="s">
        <v>15</v>
      </c>
      <c r="G97" t="s">
        <v>104</v>
      </c>
      <c r="H97">
        <v>2020</v>
      </c>
      <c r="I97">
        <v>2.0499999999999998</v>
      </c>
      <c r="J97">
        <f>Tabla_Datos[[#This Row],[PVP1]]*Tabla_Datos[[#This Row],[Valor]]</f>
        <v>401.57818999999995</v>
      </c>
      <c r="K97">
        <f>+Tabla_Datos[[#This Row],[Valor]] *Tabla_Datos[[#This Row],[COSTOEMPR]]</f>
        <v>295.90417500000001</v>
      </c>
      <c r="L97">
        <f>Tabla_Datos[[#This Row],[Valor Venta ]]-Tabla_Datos[[#This Row],[Costo]]</f>
        <v>105.67401499999994</v>
      </c>
    </row>
    <row r="98" spans="1:12" x14ac:dyDescent="0.3">
      <c r="A98" t="s">
        <v>18</v>
      </c>
      <c r="B98">
        <v>144.34350000000001</v>
      </c>
      <c r="C98">
        <v>195.89179999999999</v>
      </c>
      <c r="D98">
        <v>0</v>
      </c>
      <c r="E98" t="s">
        <v>15</v>
      </c>
      <c r="F98" t="s">
        <v>15</v>
      </c>
      <c r="G98" t="s">
        <v>105</v>
      </c>
      <c r="H98">
        <v>2020</v>
      </c>
      <c r="I98">
        <v>11.28</v>
      </c>
      <c r="J98">
        <f>Tabla_Datos[[#This Row],[PVP1]]*Tabla_Datos[[#This Row],[Valor]]</f>
        <v>2209.6595039999997</v>
      </c>
      <c r="K98">
        <f>+Tabla_Datos[[#This Row],[Valor]] *Tabla_Datos[[#This Row],[COSTOEMPR]]</f>
        <v>1628.1946800000001</v>
      </c>
      <c r="L98">
        <f>Tabla_Datos[[#This Row],[Valor Venta ]]-Tabla_Datos[[#This Row],[Costo]]</f>
        <v>581.46482399999968</v>
      </c>
    </row>
    <row r="99" spans="1:12" x14ac:dyDescent="0.3">
      <c r="A99" t="s">
        <v>18</v>
      </c>
      <c r="B99">
        <v>144.34350000000001</v>
      </c>
      <c r="C99">
        <v>195.89179999999999</v>
      </c>
      <c r="D99">
        <v>0</v>
      </c>
      <c r="E99" t="s">
        <v>15</v>
      </c>
      <c r="F99" t="s">
        <v>15</v>
      </c>
      <c r="G99" t="s">
        <v>106</v>
      </c>
      <c r="H99">
        <v>2020</v>
      </c>
      <c r="I99">
        <v>0.47</v>
      </c>
      <c r="J99">
        <f>Tabla_Datos[[#This Row],[PVP1]]*Tabla_Datos[[#This Row],[Valor]]</f>
        <v>92.069145999999989</v>
      </c>
      <c r="K99">
        <f>+Tabla_Datos[[#This Row],[Valor]] *Tabla_Datos[[#This Row],[COSTOEMPR]]</f>
        <v>67.841444999999993</v>
      </c>
      <c r="L99">
        <f>Tabla_Datos[[#This Row],[Valor Venta ]]-Tabla_Datos[[#This Row],[Costo]]</f>
        <v>24.227700999999996</v>
      </c>
    </row>
    <row r="100" spans="1:12" x14ac:dyDescent="0.3">
      <c r="A100" t="s">
        <v>18</v>
      </c>
      <c r="B100">
        <v>144.34350000000001</v>
      </c>
      <c r="C100">
        <v>195.89179999999999</v>
      </c>
      <c r="D100">
        <v>0</v>
      </c>
      <c r="E100" t="s">
        <v>15</v>
      </c>
      <c r="F100" t="s">
        <v>15</v>
      </c>
      <c r="G100" t="s">
        <v>107</v>
      </c>
      <c r="H100">
        <v>2021</v>
      </c>
      <c r="I100">
        <v>0</v>
      </c>
      <c r="J100">
        <f>Tabla_Datos[[#This Row],[PVP1]]*Tabla_Datos[[#This Row],[Valor]]</f>
        <v>0</v>
      </c>
      <c r="K100">
        <f>+Tabla_Datos[[#This Row],[Valor]] *Tabla_Datos[[#This Row],[COSTOEMPR]]</f>
        <v>0</v>
      </c>
      <c r="L100">
        <f>Tabla_Datos[[#This Row],[Valor Venta ]]-Tabla_Datos[[#This Row],[Costo]]</f>
        <v>0</v>
      </c>
    </row>
    <row r="101" spans="1:12" x14ac:dyDescent="0.3">
      <c r="A101" t="s">
        <v>18</v>
      </c>
      <c r="B101">
        <v>94.191699999999997</v>
      </c>
      <c r="C101">
        <v>117.2069</v>
      </c>
      <c r="D101">
        <v>126.00879999999999</v>
      </c>
      <c r="E101" t="s">
        <v>115</v>
      </c>
      <c r="F101" t="s">
        <v>115</v>
      </c>
      <c r="G101" t="s">
        <v>98</v>
      </c>
      <c r="H101">
        <v>2020</v>
      </c>
      <c r="I101">
        <v>0</v>
      </c>
      <c r="J101">
        <f>Tabla_Datos[[#This Row],[PVP1]]*Tabla_Datos[[#This Row],[Valor]]</f>
        <v>0</v>
      </c>
      <c r="K101">
        <f>+Tabla_Datos[[#This Row],[Valor]] *Tabla_Datos[[#This Row],[COSTOEMPR]]</f>
        <v>0</v>
      </c>
      <c r="L101">
        <f>Tabla_Datos[[#This Row],[Valor Venta ]]-Tabla_Datos[[#This Row],[Costo]]</f>
        <v>0</v>
      </c>
    </row>
    <row r="102" spans="1:12" x14ac:dyDescent="0.3">
      <c r="A102" t="s">
        <v>18</v>
      </c>
      <c r="B102">
        <v>94.191699999999997</v>
      </c>
      <c r="C102">
        <v>117.2069</v>
      </c>
      <c r="D102">
        <v>126.00879999999999</v>
      </c>
      <c r="E102" t="s">
        <v>115</v>
      </c>
      <c r="F102" t="s">
        <v>115</v>
      </c>
      <c r="G102" t="s">
        <v>100</v>
      </c>
      <c r="H102">
        <v>2020</v>
      </c>
      <c r="I102">
        <v>0.56000000000000005</v>
      </c>
      <c r="J102">
        <f>Tabla_Datos[[#This Row],[PVP1]]*Tabla_Datos[[#This Row],[Valor]]</f>
        <v>65.635864000000012</v>
      </c>
      <c r="K102">
        <f>+Tabla_Datos[[#This Row],[Valor]] *Tabla_Datos[[#This Row],[COSTOEMPR]]</f>
        <v>52.747352000000006</v>
      </c>
      <c r="L102">
        <f>Tabla_Datos[[#This Row],[Valor Venta ]]-Tabla_Datos[[#This Row],[Costo]]</f>
        <v>12.888512000000006</v>
      </c>
    </row>
    <row r="103" spans="1:12" x14ac:dyDescent="0.3">
      <c r="A103" t="s">
        <v>18</v>
      </c>
      <c r="B103">
        <v>94.191699999999997</v>
      </c>
      <c r="C103">
        <v>117.2069</v>
      </c>
      <c r="D103">
        <v>126.00879999999999</v>
      </c>
      <c r="E103" t="s">
        <v>115</v>
      </c>
      <c r="F103" t="s">
        <v>115</v>
      </c>
      <c r="G103" t="s">
        <v>101</v>
      </c>
      <c r="H103">
        <v>2020</v>
      </c>
      <c r="I103">
        <v>0.95</v>
      </c>
      <c r="J103">
        <f>Tabla_Datos[[#This Row],[PVP1]]*Tabla_Datos[[#This Row],[Valor]]</f>
        <v>111.346555</v>
      </c>
      <c r="K103">
        <f>+Tabla_Datos[[#This Row],[Valor]] *Tabla_Datos[[#This Row],[COSTOEMPR]]</f>
        <v>89.482114999999993</v>
      </c>
      <c r="L103">
        <f>Tabla_Datos[[#This Row],[Valor Venta ]]-Tabla_Datos[[#This Row],[Costo]]</f>
        <v>21.864440000000002</v>
      </c>
    </row>
    <row r="104" spans="1:12" x14ac:dyDescent="0.3">
      <c r="A104" t="s">
        <v>18</v>
      </c>
      <c r="B104">
        <v>94.191699999999997</v>
      </c>
      <c r="C104">
        <v>117.2069</v>
      </c>
      <c r="D104">
        <v>126.00879999999999</v>
      </c>
      <c r="E104" t="s">
        <v>115</v>
      </c>
      <c r="F104" t="s">
        <v>115</v>
      </c>
      <c r="G104" t="s">
        <v>102</v>
      </c>
      <c r="H104">
        <v>2020</v>
      </c>
      <c r="I104">
        <v>0</v>
      </c>
      <c r="J104">
        <f>Tabla_Datos[[#This Row],[PVP1]]*Tabla_Datos[[#This Row],[Valor]]</f>
        <v>0</v>
      </c>
      <c r="K104">
        <f>+Tabla_Datos[[#This Row],[Valor]] *Tabla_Datos[[#This Row],[COSTOEMPR]]</f>
        <v>0</v>
      </c>
      <c r="L104">
        <f>Tabla_Datos[[#This Row],[Valor Venta ]]-Tabla_Datos[[#This Row],[Costo]]</f>
        <v>0</v>
      </c>
    </row>
    <row r="105" spans="1:12" x14ac:dyDescent="0.3">
      <c r="A105" t="s">
        <v>18</v>
      </c>
      <c r="B105">
        <v>94.191699999999997</v>
      </c>
      <c r="C105">
        <v>117.2069</v>
      </c>
      <c r="D105">
        <v>126.00879999999999</v>
      </c>
      <c r="E105" t="s">
        <v>115</v>
      </c>
      <c r="F105" t="s">
        <v>115</v>
      </c>
      <c r="G105" t="s">
        <v>103</v>
      </c>
      <c r="H105">
        <v>2020</v>
      </c>
      <c r="I105">
        <v>0.12</v>
      </c>
      <c r="J105">
        <f>Tabla_Datos[[#This Row],[PVP1]]*Tabla_Datos[[#This Row],[Valor]]</f>
        <v>14.064828</v>
      </c>
      <c r="K105">
        <f>+Tabla_Datos[[#This Row],[Valor]] *Tabla_Datos[[#This Row],[COSTOEMPR]]</f>
        <v>11.303004</v>
      </c>
      <c r="L105">
        <f>Tabla_Datos[[#This Row],[Valor Venta ]]-Tabla_Datos[[#This Row],[Costo]]</f>
        <v>2.7618240000000007</v>
      </c>
    </row>
    <row r="106" spans="1:12" x14ac:dyDescent="0.3">
      <c r="A106" t="s">
        <v>18</v>
      </c>
      <c r="B106">
        <v>94.191699999999997</v>
      </c>
      <c r="C106">
        <v>117.2069</v>
      </c>
      <c r="D106">
        <v>126.00879999999999</v>
      </c>
      <c r="E106" t="s">
        <v>115</v>
      </c>
      <c r="F106" t="s">
        <v>115</v>
      </c>
      <c r="G106" t="s">
        <v>104</v>
      </c>
      <c r="H106">
        <v>2020</v>
      </c>
      <c r="I106">
        <v>0.28999999999999998</v>
      </c>
      <c r="J106">
        <f>Tabla_Datos[[#This Row],[PVP1]]*Tabla_Datos[[#This Row],[Valor]]</f>
        <v>33.990000999999999</v>
      </c>
      <c r="K106">
        <f>+Tabla_Datos[[#This Row],[Valor]] *Tabla_Datos[[#This Row],[COSTOEMPR]]</f>
        <v>27.315592999999996</v>
      </c>
      <c r="L106">
        <f>Tabla_Datos[[#This Row],[Valor Venta ]]-Tabla_Datos[[#This Row],[Costo]]</f>
        <v>6.6744080000000032</v>
      </c>
    </row>
    <row r="107" spans="1:12" x14ac:dyDescent="0.3">
      <c r="A107" t="s">
        <v>18</v>
      </c>
      <c r="B107">
        <v>94.191699999999997</v>
      </c>
      <c r="C107">
        <v>117.2069</v>
      </c>
      <c r="D107">
        <v>126.00879999999999</v>
      </c>
      <c r="E107" t="s">
        <v>115</v>
      </c>
      <c r="F107" t="s">
        <v>115</v>
      </c>
      <c r="G107" t="s">
        <v>105</v>
      </c>
      <c r="H107">
        <v>2020</v>
      </c>
      <c r="I107">
        <v>0</v>
      </c>
      <c r="J107">
        <f>Tabla_Datos[[#This Row],[PVP1]]*Tabla_Datos[[#This Row],[Valor]]</f>
        <v>0</v>
      </c>
      <c r="K107">
        <f>+Tabla_Datos[[#This Row],[Valor]] *Tabla_Datos[[#This Row],[COSTOEMPR]]</f>
        <v>0</v>
      </c>
      <c r="L107">
        <f>Tabla_Datos[[#This Row],[Valor Venta ]]-Tabla_Datos[[#This Row],[Costo]]</f>
        <v>0</v>
      </c>
    </row>
    <row r="108" spans="1:12" x14ac:dyDescent="0.3">
      <c r="A108" t="s">
        <v>18</v>
      </c>
      <c r="B108">
        <v>94.191699999999997</v>
      </c>
      <c r="C108">
        <v>117.2069</v>
      </c>
      <c r="D108">
        <v>126.00879999999999</v>
      </c>
      <c r="E108" t="s">
        <v>115</v>
      </c>
      <c r="F108" t="s">
        <v>115</v>
      </c>
      <c r="G108" t="s">
        <v>106</v>
      </c>
      <c r="H108">
        <v>2020</v>
      </c>
      <c r="I108">
        <v>7.0000000000000007E-2</v>
      </c>
      <c r="J108">
        <f>Tabla_Datos[[#This Row],[PVP1]]*Tabla_Datos[[#This Row],[Valor]]</f>
        <v>8.2044830000000015</v>
      </c>
      <c r="K108">
        <f>+Tabla_Datos[[#This Row],[Valor]] *Tabla_Datos[[#This Row],[COSTOEMPR]]</f>
        <v>6.5934190000000008</v>
      </c>
      <c r="L108">
        <f>Tabla_Datos[[#This Row],[Valor Venta ]]-Tabla_Datos[[#This Row],[Costo]]</f>
        <v>1.6110640000000007</v>
      </c>
    </row>
    <row r="109" spans="1:12" x14ac:dyDescent="0.3">
      <c r="A109" t="s">
        <v>18</v>
      </c>
      <c r="B109">
        <v>94.191699999999997</v>
      </c>
      <c r="C109">
        <v>117.2069</v>
      </c>
      <c r="D109">
        <v>126.00879999999999</v>
      </c>
      <c r="E109" t="s">
        <v>115</v>
      </c>
      <c r="F109" t="s">
        <v>115</v>
      </c>
      <c r="G109" t="s">
        <v>107</v>
      </c>
      <c r="H109">
        <v>2021</v>
      </c>
      <c r="I109">
        <v>0.11</v>
      </c>
      <c r="J109">
        <f>Tabla_Datos[[#This Row],[PVP1]]*Tabla_Datos[[#This Row],[Valor]]</f>
        <v>12.892759</v>
      </c>
      <c r="K109">
        <f>+Tabla_Datos[[#This Row],[Valor]] *Tabla_Datos[[#This Row],[COSTOEMPR]]</f>
        <v>10.361086999999999</v>
      </c>
      <c r="L109">
        <f>Tabla_Datos[[#This Row],[Valor Venta ]]-Tabla_Datos[[#This Row],[Costo]]</f>
        <v>2.5316720000000004</v>
      </c>
    </row>
    <row r="110" spans="1:12" x14ac:dyDescent="0.3">
      <c r="A110" t="s">
        <v>19</v>
      </c>
      <c r="B110">
        <v>0.4637</v>
      </c>
      <c r="C110">
        <v>1.2676000000000001</v>
      </c>
      <c r="D110">
        <v>1.4449000000000001</v>
      </c>
      <c r="E110" t="s">
        <v>112</v>
      </c>
      <c r="F110" t="s">
        <v>112</v>
      </c>
      <c r="G110" t="s">
        <v>98</v>
      </c>
      <c r="H110">
        <v>2020</v>
      </c>
      <c r="I110">
        <v>0.57999999999999996</v>
      </c>
      <c r="J110">
        <f>Tabla_Datos[[#This Row],[PVP1]]*Tabla_Datos[[#This Row],[Valor]]</f>
        <v>0.73520799999999997</v>
      </c>
      <c r="K110">
        <f>+Tabla_Datos[[#This Row],[Valor]] *Tabla_Datos[[#This Row],[COSTOEMPR]]</f>
        <v>0.26894599999999996</v>
      </c>
      <c r="L110">
        <f>Tabla_Datos[[#This Row],[Valor Venta ]]-Tabla_Datos[[#This Row],[Costo]]</f>
        <v>0.46626200000000001</v>
      </c>
    </row>
    <row r="111" spans="1:12" x14ac:dyDescent="0.3">
      <c r="A111" t="s">
        <v>19</v>
      </c>
      <c r="B111">
        <v>0.4637</v>
      </c>
      <c r="C111">
        <v>1.2676000000000001</v>
      </c>
      <c r="D111">
        <v>1.4449000000000001</v>
      </c>
      <c r="E111" t="s">
        <v>112</v>
      </c>
      <c r="F111" t="s">
        <v>112</v>
      </c>
      <c r="G111" t="s">
        <v>100</v>
      </c>
      <c r="H111">
        <v>2020</v>
      </c>
      <c r="I111">
        <v>0</v>
      </c>
      <c r="J111">
        <f>Tabla_Datos[[#This Row],[PVP1]]*Tabla_Datos[[#This Row],[Valor]]</f>
        <v>0</v>
      </c>
      <c r="K111">
        <f>+Tabla_Datos[[#This Row],[Valor]] *Tabla_Datos[[#This Row],[COSTOEMPR]]</f>
        <v>0</v>
      </c>
      <c r="L111">
        <f>Tabla_Datos[[#This Row],[Valor Venta ]]-Tabla_Datos[[#This Row],[Costo]]</f>
        <v>0</v>
      </c>
    </row>
    <row r="112" spans="1:12" x14ac:dyDescent="0.3">
      <c r="A112" t="s">
        <v>19</v>
      </c>
      <c r="B112">
        <v>0.4637</v>
      </c>
      <c r="C112">
        <v>1.2676000000000001</v>
      </c>
      <c r="D112">
        <v>1.4449000000000001</v>
      </c>
      <c r="E112" t="s">
        <v>112</v>
      </c>
      <c r="F112" t="s">
        <v>112</v>
      </c>
      <c r="G112" t="s">
        <v>101</v>
      </c>
      <c r="H112">
        <v>2020</v>
      </c>
      <c r="I112">
        <v>3.2</v>
      </c>
      <c r="J112">
        <f>Tabla_Datos[[#This Row],[PVP1]]*Tabla_Datos[[#This Row],[Valor]]</f>
        <v>4.0563200000000004</v>
      </c>
      <c r="K112">
        <f>+Tabla_Datos[[#This Row],[Valor]] *Tabla_Datos[[#This Row],[COSTOEMPR]]</f>
        <v>1.48384</v>
      </c>
      <c r="L112">
        <f>Tabla_Datos[[#This Row],[Valor Venta ]]-Tabla_Datos[[#This Row],[Costo]]</f>
        <v>2.5724800000000005</v>
      </c>
    </row>
    <row r="113" spans="1:12" x14ac:dyDescent="0.3">
      <c r="A113" t="s">
        <v>19</v>
      </c>
      <c r="B113">
        <v>0.4637</v>
      </c>
      <c r="C113">
        <v>1.2676000000000001</v>
      </c>
      <c r="D113">
        <v>1.4449000000000001</v>
      </c>
      <c r="E113" t="s">
        <v>112</v>
      </c>
      <c r="F113" t="s">
        <v>112</v>
      </c>
      <c r="G113" t="s">
        <v>102</v>
      </c>
      <c r="H113">
        <v>2020</v>
      </c>
      <c r="I113">
        <v>0.73</v>
      </c>
      <c r="J113">
        <f>Tabla_Datos[[#This Row],[PVP1]]*Tabla_Datos[[#This Row],[Valor]]</f>
        <v>0.92534800000000006</v>
      </c>
      <c r="K113">
        <f>+Tabla_Datos[[#This Row],[Valor]] *Tabla_Datos[[#This Row],[COSTOEMPR]]</f>
        <v>0.338501</v>
      </c>
      <c r="L113">
        <f>Tabla_Datos[[#This Row],[Valor Venta ]]-Tabla_Datos[[#This Row],[Costo]]</f>
        <v>0.58684700000000012</v>
      </c>
    </row>
    <row r="114" spans="1:12" x14ac:dyDescent="0.3">
      <c r="A114" t="s">
        <v>19</v>
      </c>
      <c r="B114">
        <v>0.4637</v>
      </c>
      <c r="C114">
        <v>1.2676000000000001</v>
      </c>
      <c r="D114">
        <v>1.4449000000000001</v>
      </c>
      <c r="E114" t="s">
        <v>112</v>
      </c>
      <c r="F114" t="s">
        <v>112</v>
      </c>
      <c r="G114" t="s">
        <v>103</v>
      </c>
      <c r="H114">
        <v>2020</v>
      </c>
      <c r="I114">
        <v>0</v>
      </c>
      <c r="J114">
        <f>Tabla_Datos[[#This Row],[PVP1]]*Tabla_Datos[[#This Row],[Valor]]</f>
        <v>0</v>
      </c>
      <c r="K114">
        <f>+Tabla_Datos[[#This Row],[Valor]] *Tabla_Datos[[#This Row],[COSTOEMPR]]</f>
        <v>0</v>
      </c>
      <c r="L114">
        <f>Tabla_Datos[[#This Row],[Valor Venta ]]-Tabla_Datos[[#This Row],[Costo]]</f>
        <v>0</v>
      </c>
    </row>
    <row r="115" spans="1:12" x14ac:dyDescent="0.3">
      <c r="A115" t="s">
        <v>19</v>
      </c>
      <c r="B115">
        <v>0.4637</v>
      </c>
      <c r="C115">
        <v>1.2676000000000001</v>
      </c>
      <c r="D115">
        <v>1.4449000000000001</v>
      </c>
      <c r="E115" t="s">
        <v>112</v>
      </c>
      <c r="F115" t="s">
        <v>112</v>
      </c>
      <c r="G115" t="s">
        <v>104</v>
      </c>
      <c r="H115">
        <v>2020</v>
      </c>
      <c r="I115">
        <v>2.2400000000000002</v>
      </c>
      <c r="J115">
        <f>Tabla_Datos[[#This Row],[PVP1]]*Tabla_Datos[[#This Row],[Valor]]</f>
        <v>2.8394240000000006</v>
      </c>
      <c r="K115">
        <f>+Tabla_Datos[[#This Row],[Valor]] *Tabla_Datos[[#This Row],[COSTOEMPR]]</f>
        <v>1.0386880000000001</v>
      </c>
      <c r="L115">
        <f>Tabla_Datos[[#This Row],[Valor Venta ]]-Tabla_Datos[[#This Row],[Costo]]</f>
        <v>1.8007360000000006</v>
      </c>
    </row>
    <row r="116" spans="1:12" x14ac:dyDescent="0.3">
      <c r="A116" t="s">
        <v>19</v>
      </c>
      <c r="B116">
        <v>0.4637</v>
      </c>
      <c r="C116">
        <v>1.2676000000000001</v>
      </c>
      <c r="D116">
        <v>1.4449000000000001</v>
      </c>
      <c r="E116" t="s">
        <v>112</v>
      </c>
      <c r="F116" t="s">
        <v>112</v>
      </c>
      <c r="G116" t="s">
        <v>105</v>
      </c>
      <c r="H116">
        <v>2020</v>
      </c>
      <c r="I116">
        <v>0</v>
      </c>
      <c r="J116">
        <f>Tabla_Datos[[#This Row],[PVP1]]*Tabla_Datos[[#This Row],[Valor]]</f>
        <v>0</v>
      </c>
      <c r="K116">
        <f>+Tabla_Datos[[#This Row],[Valor]] *Tabla_Datos[[#This Row],[COSTOEMPR]]</f>
        <v>0</v>
      </c>
      <c r="L116">
        <f>Tabla_Datos[[#This Row],[Valor Venta ]]-Tabla_Datos[[#This Row],[Costo]]</f>
        <v>0</v>
      </c>
    </row>
    <row r="117" spans="1:12" x14ac:dyDescent="0.3">
      <c r="A117" t="s">
        <v>19</v>
      </c>
      <c r="B117">
        <v>0.4637</v>
      </c>
      <c r="C117">
        <v>1.2676000000000001</v>
      </c>
      <c r="D117">
        <v>1.4449000000000001</v>
      </c>
      <c r="E117" t="s">
        <v>112</v>
      </c>
      <c r="F117" t="s">
        <v>112</v>
      </c>
      <c r="G117" t="s">
        <v>106</v>
      </c>
      <c r="H117">
        <v>2020</v>
      </c>
      <c r="I117">
        <v>2.34</v>
      </c>
      <c r="J117">
        <f>Tabla_Datos[[#This Row],[PVP1]]*Tabla_Datos[[#This Row],[Valor]]</f>
        <v>2.9661840000000002</v>
      </c>
      <c r="K117">
        <f>+Tabla_Datos[[#This Row],[Valor]] *Tabla_Datos[[#This Row],[COSTOEMPR]]</f>
        <v>1.0850579999999999</v>
      </c>
      <c r="L117">
        <f>Tabla_Datos[[#This Row],[Valor Venta ]]-Tabla_Datos[[#This Row],[Costo]]</f>
        <v>1.8811260000000003</v>
      </c>
    </row>
    <row r="118" spans="1:12" x14ac:dyDescent="0.3">
      <c r="A118" t="s">
        <v>19</v>
      </c>
      <c r="B118">
        <v>0.4637</v>
      </c>
      <c r="C118">
        <v>1.2676000000000001</v>
      </c>
      <c r="D118">
        <v>1.4449000000000001</v>
      </c>
      <c r="E118" t="s">
        <v>112</v>
      </c>
      <c r="F118" t="s">
        <v>112</v>
      </c>
      <c r="G118" t="s">
        <v>107</v>
      </c>
      <c r="H118">
        <v>2021</v>
      </c>
      <c r="I118">
        <v>0</v>
      </c>
      <c r="J118">
        <f>Tabla_Datos[[#This Row],[PVP1]]*Tabla_Datos[[#This Row],[Valor]]</f>
        <v>0</v>
      </c>
      <c r="K118">
        <f>+Tabla_Datos[[#This Row],[Valor]] *Tabla_Datos[[#This Row],[COSTOEMPR]]</f>
        <v>0</v>
      </c>
      <c r="L118">
        <f>Tabla_Datos[[#This Row],[Valor Venta ]]-Tabla_Datos[[#This Row],[Costo]]</f>
        <v>0</v>
      </c>
    </row>
    <row r="119" spans="1:12" x14ac:dyDescent="0.3">
      <c r="A119" t="s">
        <v>19</v>
      </c>
      <c r="B119">
        <v>0.16239999999999999</v>
      </c>
      <c r="C119">
        <v>0.3493</v>
      </c>
      <c r="D119">
        <v>0.41639999999999999</v>
      </c>
      <c r="E119" t="s">
        <v>116</v>
      </c>
      <c r="F119" t="s">
        <v>116</v>
      </c>
      <c r="G119" t="s">
        <v>98</v>
      </c>
      <c r="H119">
        <v>2020</v>
      </c>
      <c r="I119">
        <v>0</v>
      </c>
      <c r="J119">
        <f>Tabla_Datos[[#This Row],[PVP1]]*Tabla_Datos[[#This Row],[Valor]]</f>
        <v>0</v>
      </c>
      <c r="K119">
        <f>+Tabla_Datos[[#This Row],[Valor]] *Tabla_Datos[[#This Row],[COSTOEMPR]]</f>
        <v>0</v>
      </c>
      <c r="L119">
        <f>Tabla_Datos[[#This Row],[Valor Venta ]]-Tabla_Datos[[#This Row],[Costo]]</f>
        <v>0</v>
      </c>
    </row>
    <row r="120" spans="1:12" x14ac:dyDescent="0.3">
      <c r="A120" t="s">
        <v>19</v>
      </c>
      <c r="B120">
        <v>0.16239999999999999</v>
      </c>
      <c r="C120">
        <v>0.3493</v>
      </c>
      <c r="D120">
        <v>0.41639999999999999</v>
      </c>
      <c r="E120" t="s">
        <v>116</v>
      </c>
      <c r="F120" t="s">
        <v>116</v>
      </c>
      <c r="G120" t="s">
        <v>100</v>
      </c>
      <c r="H120">
        <v>2020</v>
      </c>
      <c r="I120">
        <v>1.05</v>
      </c>
      <c r="J120">
        <f>Tabla_Datos[[#This Row],[PVP1]]*Tabla_Datos[[#This Row],[Valor]]</f>
        <v>0.36676500000000001</v>
      </c>
      <c r="K120">
        <f>+Tabla_Datos[[#This Row],[Valor]] *Tabla_Datos[[#This Row],[COSTOEMPR]]</f>
        <v>0.17052</v>
      </c>
      <c r="L120">
        <f>Tabla_Datos[[#This Row],[Valor Venta ]]-Tabla_Datos[[#This Row],[Costo]]</f>
        <v>0.196245</v>
      </c>
    </row>
    <row r="121" spans="1:12" x14ac:dyDescent="0.3">
      <c r="A121" t="s">
        <v>19</v>
      </c>
      <c r="B121">
        <v>0.16239999999999999</v>
      </c>
      <c r="C121">
        <v>0.3493</v>
      </c>
      <c r="D121">
        <v>0.41639999999999999</v>
      </c>
      <c r="E121" t="s">
        <v>116</v>
      </c>
      <c r="F121" t="s">
        <v>116</v>
      </c>
      <c r="G121" t="s">
        <v>101</v>
      </c>
      <c r="H121">
        <v>2020</v>
      </c>
      <c r="I121">
        <v>2.92</v>
      </c>
      <c r="J121">
        <f>Tabla_Datos[[#This Row],[PVP1]]*Tabla_Datos[[#This Row],[Valor]]</f>
        <v>1.0199559999999999</v>
      </c>
      <c r="K121">
        <f>+Tabla_Datos[[#This Row],[Valor]] *Tabla_Datos[[#This Row],[COSTOEMPR]]</f>
        <v>0.47420799999999996</v>
      </c>
      <c r="L121">
        <f>Tabla_Datos[[#This Row],[Valor Venta ]]-Tabla_Datos[[#This Row],[Costo]]</f>
        <v>0.5457479999999999</v>
      </c>
    </row>
    <row r="122" spans="1:12" x14ac:dyDescent="0.3">
      <c r="A122" t="s">
        <v>19</v>
      </c>
      <c r="B122">
        <v>0.16239999999999999</v>
      </c>
      <c r="C122">
        <v>0.3493</v>
      </c>
      <c r="D122">
        <v>0.41639999999999999</v>
      </c>
      <c r="E122" t="s">
        <v>116</v>
      </c>
      <c r="F122" t="s">
        <v>116</v>
      </c>
      <c r="G122" t="s">
        <v>102</v>
      </c>
      <c r="H122">
        <v>2020</v>
      </c>
      <c r="I122">
        <v>0</v>
      </c>
      <c r="J122">
        <f>Tabla_Datos[[#This Row],[PVP1]]*Tabla_Datos[[#This Row],[Valor]]</f>
        <v>0</v>
      </c>
      <c r="K122">
        <f>+Tabla_Datos[[#This Row],[Valor]] *Tabla_Datos[[#This Row],[COSTOEMPR]]</f>
        <v>0</v>
      </c>
      <c r="L122">
        <f>Tabla_Datos[[#This Row],[Valor Venta ]]-Tabla_Datos[[#This Row],[Costo]]</f>
        <v>0</v>
      </c>
    </row>
    <row r="123" spans="1:12" x14ac:dyDescent="0.3">
      <c r="A123" t="s">
        <v>19</v>
      </c>
      <c r="B123">
        <v>0.16239999999999999</v>
      </c>
      <c r="C123">
        <v>0.3493</v>
      </c>
      <c r="D123">
        <v>0.41639999999999999</v>
      </c>
      <c r="E123" t="s">
        <v>116</v>
      </c>
      <c r="F123" t="s">
        <v>116</v>
      </c>
      <c r="G123" t="s">
        <v>103</v>
      </c>
      <c r="H123">
        <v>2020</v>
      </c>
      <c r="I123">
        <v>0</v>
      </c>
      <c r="J123">
        <f>Tabla_Datos[[#This Row],[PVP1]]*Tabla_Datos[[#This Row],[Valor]]</f>
        <v>0</v>
      </c>
      <c r="K123">
        <f>+Tabla_Datos[[#This Row],[Valor]] *Tabla_Datos[[#This Row],[COSTOEMPR]]</f>
        <v>0</v>
      </c>
      <c r="L123">
        <f>Tabla_Datos[[#This Row],[Valor Venta ]]-Tabla_Datos[[#This Row],[Costo]]</f>
        <v>0</v>
      </c>
    </row>
    <row r="124" spans="1:12" x14ac:dyDescent="0.3">
      <c r="A124" t="s">
        <v>19</v>
      </c>
      <c r="B124">
        <v>0.16239999999999999</v>
      </c>
      <c r="C124">
        <v>0.3493</v>
      </c>
      <c r="D124">
        <v>0.41639999999999999</v>
      </c>
      <c r="E124" t="s">
        <v>116</v>
      </c>
      <c r="F124" t="s">
        <v>116</v>
      </c>
      <c r="G124" t="s">
        <v>104</v>
      </c>
      <c r="H124">
        <v>2020</v>
      </c>
      <c r="I124">
        <v>0.33</v>
      </c>
      <c r="J124">
        <f>Tabla_Datos[[#This Row],[PVP1]]*Tabla_Datos[[#This Row],[Valor]]</f>
        <v>0.11526900000000001</v>
      </c>
      <c r="K124">
        <f>+Tabla_Datos[[#This Row],[Valor]] *Tabla_Datos[[#This Row],[COSTOEMPR]]</f>
        <v>5.3592000000000001E-2</v>
      </c>
      <c r="L124">
        <f>Tabla_Datos[[#This Row],[Valor Venta ]]-Tabla_Datos[[#This Row],[Costo]]</f>
        <v>6.167700000000001E-2</v>
      </c>
    </row>
    <row r="125" spans="1:12" x14ac:dyDescent="0.3">
      <c r="A125" t="s">
        <v>19</v>
      </c>
      <c r="B125">
        <v>0.16239999999999999</v>
      </c>
      <c r="C125">
        <v>0.3493</v>
      </c>
      <c r="D125">
        <v>0.41639999999999999</v>
      </c>
      <c r="E125" t="s">
        <v>116</v>
      </c>
      <c r="F125" t="s">
        <v>116</v>
      </c>
      <c r="G125" t="s">
        <v>105</v>
      </c>
      <c r="H125">
        <v>2020</v>
      </c>
      <c r="I125">
        <v>0.68</v>
      </c>
      <c r="J125">
        <f>Tabla_Datos[[#This Row],[PVP1]]*Tabla_Datos[[#This Row],[Valor]]</f>
        <v>0.23752400000000001</v>
      </c>
      <c r="K125">
        <f>+Tabla_Datos[[#This Row],[Valor]] *Tabla_Datos[[#This Row],[COSTOEMPR]]</f>
        <v>0.110432</v>
      </c>
      <c r="L125">
        <f>Tabla_Datos[[#This Row],[Valor Venta ]]-Tabla_Datos[[#This Row],[Costo]]</f>
        <v>0.12709200000000001</v>
      </c>
    </row>
    <row r="126" spans="1:12" x14ac:dyDescent="0.3">
      <c r="A126" t="s">
        <v>19</v>
      </c>
      <c r="B126">
        <v>0.16239999999999999</v>
      </c>
      <c r="C126">
        <v>0.3493</v>
      </c>
      <c r="D126">
        <v>0.41639999999999999</v>
      </c>
      <c r="E126" t="s">
        <v>116</v>
      </c>
      <c r="F126" t="s">
        <v>116</v>
      </c>
      <c r="G126" t="s">
        <v>106</v>
      </c>
      <c r="H126">
        <v>2020</v>
      </c>
      <c r="I126">
        <v>0.81</v>
      </c>
      <c r="J126">
        <f>Tabla_Datos[[#This Row],[PVP1]]*Tabla_Datos[[#This Row],[Valor]]</f>
        <v>0.28293300000000005</v>
      </c>
      <c r="K126">
        <f>+Tabla_Datos[[#This Row],[Valor]] *Tabla_Datos[[#This Row],[COSTOEMPR]]</f>
        <v>0.13154399999999999</v>
      </c>
      <c r="L126">
        <f>Tabla_Datos[[#This Row],[Valor Venta ]]-Tabla_Datos[[#This Row],[Costo]]</f>
        <v>0.15138900000000005</v>
      </c>
    </row>
    <row r="127" spans="1:12" x14ac:dyDescent="0.3">
      <c r="A127" t="s">
        <v>19</v>
      </c>
      <c r="B127">
        <v>0.16239999999999999</v>
      </c>
      <c r="C127">
        <v>0.3493</v>
      </c>
      <c r="D127">
        <v>0.41639999999999999</v>
      </c>
      <c r="E127" t="s">
        <v>116</v>
      </c>
      <c r="F127" t="s">
        <v>116</v>
      </c>
      <c r="G127" t="s">
        <v>107</v>
      </c>
      <c r="H127">
        <v>2021</v>
      </c>
      <c r="I127">
        <v>0</v>
      </c>
      <c r="J127">
        <f>Tabla_Datos[[#This Row],[PVP1]]*Tabla_Datos[[#This Row],[Valor]]</f>
        <v>0</v>
      </c>
      <c r="K127">
        <f>+Tabla_Datos[[#This Row],[Valor]] *Tabla_Datos[[#This Row],[COSTOEMPR]]</f>
        <v>0</v>
      </c>
      <c r="L127">
        <f>Tabla_Datos[[#This Row],[Valor Venta ]]-Tabla_Datos[[#This Row],[Costo]]</f>
        <v>0</v>
      </c>
    </row>
    <row r="128" spans="1:12" x14ac:dyDescent="0.3">
      <c r="A128" t="s">
        <v>19</v>
      </c>
      <c r="B128">
        <v>0.13350000000000001</v>
      </c>
      <c r="C128">
        <v>0.27289999999999998</v>
      </c>
      <c r="D128">
        <v>0.2712</v>
      </c>
      <c r="E128" t="s">
        <v>16</v>
      </c>
      <c r="F128" t="s">
        <v>16</v>
      </c>
      <c r="G128" t="s">
        <v>98</v>
      </c>
      <c r="H128">
        <v>2020</v>
      </c>
      <c r="I128">
        <v>0</v>
      </c>
      <c r="J128">
        <f>Tabla_Datos[[#This Row],[PVP1]]*Tabla_Datos[[#This Row],[Valor]]</f>
        <v>0</v>
      </c>
      <c r="K128">
        <f>+Tabla_Datos[[#This Row],[Valor]] *Tabla_Datos[[#This Row],[COSTOEMPR]]</f>
        <v>0</v>
      </c>
      <c r="L128">
        <f>Tabla_Datos[[#This Row],[Valor Venta ]]-Tabla_Datos[[#This Row],[Costo]]</f>
        <v>0</v>
      </c>
    </row>
    <row r="129" spans="1:12" x14ac:dyDescent="0.3">
      <c r="A129" t="s">
        <v>19</v>
      </c>
      <c r="B129">
        <v>0.13350000000000001</v>
      </c>
      <c r="C129">
        <v>0.27289999999999998</v>
      </c>
      <c r="D129">
        <v>0.2712</v>
      </c>
      <c r="E129" t="s">
        <v>16</v>
      </c>
      <c r="F129" t="s">
        <v>16</v>
      </c>
      <c r="G129" t="s">
        <v>100</v>
      </c>
      <c r="H129">
        <v>2020</v>
      </c>
      <c r="I129">
        <v>2.84</v>
      </c>
      <c r="J129">
        <f>Tabla_Datos[[#This Row],[PVP1]]*Tabla_Datos[[#This Row],[Valor]]</f>
        <v>0.77503599999999995</v>
      </c>
      <c r="K129">
        <f>+Tabla_Datos[[#This Row],[Valor]] *Tabla_Datos[[#This Row],[COSTOEMPR]]</f>
        <v>0.37913999999999998</v>
      </c>
      <c r="L129">
        <f>Tabla_Datos[[#This Row],[Valor Venta ]]-Tabla_Datos[[#This Row],[Costo]]</f>
        <v>0.39589599999999997</v>
      </c>
    </row>
    <row r="130" spans="1:12" x14ac:dyDescent="0.3">
      <c r="A130" t="s">
        <v>19</v>
      </c>
      <c r="B130">
        <v>0.13350000000000001</v>
      </c>
      <c r="C130">
        <v>0.27289999999999998</v>
      </c>
      <c r="D130">
        <v>0.2712</v>
      </c>
      <c r="E130" t="s">
        <v>16</v>
      </c>
      <c r="F130" t="s">
        <v>16</v>
      </c>
      <c r="G130" t="s">
        <v>101</v>
      </c>
      <c r="H130">
        <v>2020</v>
      </c>
      <c r="I130">
        <v>2.33</v>
      </c>
      <c r="J130">
        <f>Tabla_Datos[[#This Row],[PVP1]]*Tabla_Datos[[#This Row],[Valor]]</f>
        <v>0.63585700000000001</v>
      </c>
      <c r="K130">
        <f>+Tabla_Datos[[#This Row],[Valor]] *Tabla_Datos[[#This Row],[COSTOEMPR]]</f>
        <v>0.31105500000000003</v>
      </c>
      <c r="L130">
        <f>Tabla_Datos[[#This Row],[Valor Venta ]]-Tabla_Datos[[#This Row],[Costo]]</f>
        <v>0.32480199999999998</v>
      </c>
    </row>
    <row r="131" spans="1:12" x14ac:dyDescent="0.3">
      <c r="A131" t="s">
        <v>19</v>
      </c>
      <c r="B131">
        <v>0.13350000000000001</v>
      </c>
      <c r="C131">
        <v>0.27289999999999998</v>
      </c>
      <c r="D131">
        <v>0.2712</v>
      </c>
      <c r="E131" t="s">
        <v>16</v>
      </c>
      <c r="F131" t="s">
        <v>16</v>
      </c>
      <c r="G131" t="s">
        <v>102</v>
      </c>
      <c r="H131">
        <v>2020</v>
      </c>
      <c r="I131">
        <v>0.44</v>
      </c>
      <c r="J131">
        <f>Tabla_Datos[[#This Row],[PVP1]]*Tabla_Datos[[#This Row],[Valor]]</f>
        <v>0.12007599999999999</v>
      </c>
      <c r="K131">
        <f>+Tabla_Datos[[#This Row],[Valor]] *Tabla_Datos[[#This Row],[COSTOEMPR]]</f>
        <v>5.8740000000000001E-2</v>
      </c>
      <c r="L131">
        <f>Tabla_Datos[[#This Row],[Valor Venta ]]-Tabla_Datos[[#This Row],[Costo]]</f>
        <v>6.1335999999999988E-2</v>
      </c>
    </row>
    <row r="132" spans="1:12" x14ac:dyDescent="0.3">
      <c r="A132" t="s">
        <v>19</v>
      </c>
      <c r="B132">
        <v>0.13350000000000001</v>
      </c>
      <c r="C132">
        <v>0.27289999999999998</v>
      </c>
      <c r="D132">
        <v>0.2712</v>
      </c>
      <c r="E132" t="s">
        <v>16</v>
      </c>
      <c r="F132" t="s">
        <v>16</v>
      </c>
      <c r="G132" t="s">
        <v>103</v>
      </c>
      <c r="H132">
        <v>2020</v>
      </c>
      <c r="I132">
        <v>0</v>
      </c>
      <c r="J132">
        <f>Tabla_Datos[[#This Row],[PVP1]]*Tabla_Datos[[#This Row],[Valor]]</f>
        <v>0</v>
      </c>
      <c r="K132">
        <f>+Tabla_Datos[[#This Row],[Valor]] *Tabla_Datos[[#This Row],[COSTOEMPR]]</f>
        <v>0</v>
      </c>
      <c r="L132">
        <f>Tabla_Datos[[#This Row],[Valor Venta ]]-Tabla_Datos[[#This Row],[Costo]]</f>
        <v>0</v>
      </c>
    </row>
    <row r="133" spans="1:12" x14ac:dyDescent="0.3">
      <c r="A133" t="s">
        <v>19</v>
      </c>
      <c r="B133">
        <v>0.13350000000000001</v>
      </c>
      <c r="C133">
        <v>0.27289999999999998</v>
      </c>
      <c r="D133">
        <v>0.2712</v>
      </c>
      <c r="E133" t="s">
        <v>16</v>
      </c>
      <c r="F133" t="s">
        <v>16</v>
      </c>
      <c r="G133" t="s">
        <v>104</v>
      </c>
      <c r="H133">
        <v>2020</v>
      </c>
      <c r="I133">
        <v>5.63</v>
      </c>
      <c r="J133">
        <f>Tabla_Datos[[#This Row],[PVP1]]*Tabla_Datos[[#This Row],[Valor]]</f>
        <v>1.5364269999999998</v>
      </c>
      <c r="K133">
        <f>+Tabla_Datos[[#This Row],[Valor]] *Tabla_Datos[[#This Row],[COSTOEMPR]]</f>
        <v>0.75160500000000008</v>
      </c>
      <c r="L133">
        <f>Tabla_Datos[[#This Row],[Valor Venta ]]-Tabla_Datos[[#This Row],[Costo]]</f>
        <v>0.78482199999999969</v>
      </c>
    </row>
    <row r="134" spans="1:12" x14ac:dyDescent="0.3">
      <c r="A134" t="s">
        <v>19</v>
      </c>
      <c r="B134">
        <v>0.13350000000000001</v>
      </c>
      <c r="C134">
        <v>0.27289999999999998</v>
      </c>
      <c r="D134">
        <v>0.2712</v>
      </c>
      <c r="E134" t="s">
        <v>16</v>
      </c>
      <c r="F134" t="s">
        <v>16</v>
      </c>
      <c r="G134" t="s">
        <v>105</v>
      </c>
      <c r="H134">
        <v>2020</v>
      </c>
      <c r="I134">
        <v>2.75</v>
      </c>
      <c r="J134">
        <f>Tabla_Datos[[#This Row],[PVP1]]*Tabla_Datos[[#This Row],[Valor]]</f>
        <v>0.75047499999999989</v>
      </c>
      <c r="K134">
        <f>+Tabla_Datos[[#This Row],[Valor]] *Tabla_Datos[[#This Row],[COSTOEMPR]]</f>
        <v>0.36712500000000003</v>
      </c>
      <c r="L134">
        <f>Tabla_Datos[[#This Row],[Valor Venta ]]-Tabla_Datos[[#This Row],[Costo]]</f>
        <v>0.38334999999999986</v>
      </c>
    </row>
    <row r="135" spans="1:12" x14ac:dyDescent="0.3">
      <c r="A135" t="s">
        <v>19</v>
      </c>
      <c r="B135">
        <v>0.13350000000000001</v>
      </c>
      <c r="C135">
        <v>0.27289999999999998</v>
      </c>
      <c r="D135">
        <v>0.2712</v>
      </c>
      <c r="E135" t="s">
        <v>16</v>
      </c>
      <c r="F135" t="s">
        <v>16</v>
      </c>
      <c r="G135" t="s">
        <v>106</v>
      </c>
      <c r="H135">
        <v>2020</v>
      </c>
      <c r="I135">
        <v>0.02</v>
      </c>
      <c r="J135">
        <f>Tabla_Datos[[#This Row],[PVP1]]*Tabla_Datos[[#This Row],[Valor]]</f>
        <v>5.4579999999999993E-3</v>
      </c>
      <c r="K135">
        <f>+Tabla_Datos[[#This Row],[Valor]] *Tabla_Datos[[#This Row],[COSTOEMPR]]</f>
        <v>2.6700000000000001E-3</v>
      </c>
      <c r="L135">
        <f>Tabla_Datos[[#This Row],[Valor Venta ]]-Tabla_Datos[[#This Row],[Costo]]</f>
        <v>2.7879999999999992E-3</v>
      </c>
    </row>
    <row r="136" spans="1:12" x14ac:dyDescent="0.3">
      <c r="A136" t="s">
        <v>19</v>
      </c>
      <c r="B136">
        <v>0.13350000000000001</v>
      </c>
      <c r="C136">
        <v>0.27289999999999998</v>
      </c>
      <c r="D136">
        <v>0.2712</v>
      </c>
      <c r="E136" t="s">
        <v>16</v>
      </c>
      <c r="F136" t="s">
        <v>16</v>
      </c>
      <c r="G136" t="s">
        <v>107</v>
      </c>
      <c r="H136">
        <v>2021</v>
      </c>
      <c r="I136">
        <v>0.83</v>
      </c>
      <c r="J136">
        <f>Tabla_Datos[[#This Row],[PVP1]]*Tabla_Datos[[#This Row],[Valor]]</f>
        <v>0.22650699999999996</v>
      </c>
      <c r="K136">
        <f>+Tabla_Datos[[#This Row],[Valor]] *Tabla_Datos[[#This Row],[COSTOEMPR]]</f>
        <v>0.110805</v>
      </c>
      <c r="L136">
        <f>Tabla_Datos[[#This Row],[Valor Venta ]]-Tabla_Datos[[#This Row],[Costo]]</f>
        <v>0.11570199999999996</v>
      </c>
    </row>
    <row r="137" spans="1:12" x14ac:dyDescent="0.3">
      <c r="A137" t="s">
        <v>19</v>
      </c>
      <c r="B137">
        <v>0.59199999999999997</v>
      </c>
      <c r="C137">
        <v>1.3774999999999999</v>
      </c>
      <c r="D137">
        <v>1.2326999999999999</v>
      </c>
      <c r="E137" t="s">
        <v>15</v>
      </c>
      <c r="F137" t="s">
        <v>15</v>
      </c>
      <c r="G137" t="s">
        <v>98</v>
      </c>
      <c r="H137">
        <v>2020</v>
      </c>
      <c r="I137">
        <v>0</v>
      </c>
      <c r="J137">
        <f>Tabla_Datos[[#This Row],[PVP1]]*Tabla_Datos[[#This Row],[Valor]]</f>
        <v>0</v>
      </c>
      <c r="K137">
        <f>+Tabla_Datos[[#This Row],[Valor]] *Tabla_Datos[[#This Row],[COSTOEMPR]]</f>
        <v>0</v>
      </c>
      <c r="L137">
        <f>Tabla_Datos[[#This Row],[Valor Venta ]]-Tabla_Datos[[#This Row],[Costo]]</f>
        <v>0</v>
      </c>
    </row>
    <row r="138" spans="1:12" x14ac:dyDescent="0.3">
      <c r="A138" t="s">
        <v>19</v>
      </c>
      <c r="B138">
        <v>0.59199999999999997</v>
      </c>
      <c r="C138">
        <v>1.3774999999999999</v>
      </c>
      <c r="D138">
        <v>1.2326999999999999</v>
      </c>
      <c r="E138" t="s">
        <v>15</v>
      </c>
      <c r="F138" t="s">
        <v>15</v>
      </c>
      <c r="G138" t="s">
        <v>100</v>
      </c>
      <c r="H138">
        <v>2020</v>
      </c>
      <c r="I138">
        <v>0.02</v>
      </c>
      <c r="J138">
        <f>Tabla_Datos[[#This Row],[PVP1]]*Tabla_Datos[[#This Row],[Valor]]</f>
        <v>2.7549999999999998E-2</v>
      </c>
      <c r="K138">
        <f>+Tabla_Datos[[#This Row],[Valor]] *Tabla_Datos[[#This Row],[COSTOEMPR]]</f>
        <v>1.184E-2</v>
      </c>
      <c r="L138">
        <f>Tabla_Datos[[#This Row],[Valor Venta ]]-Tabla_Datos[[#This Row],[Costo]]</f>
        <v>1.5709999999999998E-2</v>
      </c>
    </row>
    <row r="139" spans="1:12" x14ac:dyDescent="0.3">
      <c r="A139" t="s">
        <v>19</v>
      </c>
      <c r="B139">
        <v>0.59199999999999997</v>
      </c>
      <c r="C139">
        <v>1.3774999999999999</v>
      </c>
      <c r="D139">
        <v>1.2326999999999999</v>
      </c>
      <c r="E139" t="s">
        <v>15</v>
      </c>
      <c r="F139" t="s">
        <v>15</v>
      </c>
      <c r="G139" t="s">
        <v>101</v>
      </c>
      <c r="H139">
        <v>2020</v>
      </c>
      <c r="I139">
        <v>0.49</v>
      </c>
      <c r="J139">
        <f>Tabla_Datos[[#This Row],[PVP1]]*Tabla_Datos[[#This Row],[Valor]]</f>
        <v>0.67497499999999999</v>
      </c>
      <c r="K139">
        <f>+Tabla_Datos[[#This Row],[Valor]] *Tabla_Datos[[#This Row],[COSTOEMPR]]</f>
        <v>0.29008</v>
      </c>
      <c r="L139">
        <f>Tabla_Datos[[#This Row],[Valor Venta ]]-Tabla_Datos[[#This Row],[Costo]]</f>
        <v>0.38489499999999999</v>
      </c>
    </row>
    <row r="140" spans="1:12" x14ac:dyDescent="0.3">
      <c r="A140" t="s">
        <v>19</v>
      </c>
      <c r="B140">
        <v>0.59199999999999997</v>
      </c>
      <c r="C140">
        <v>1.3774999999999999</v>
      </c>
      <c r="D140">
        <v>1.2326999999999999</v>
      </c>
      <c r="E140" t="s">
        <v>15</v>
      </c>
      <c r="F140" t="s">
        <v>15</v>
      </c>
      <c r="G140" t="s">
        <v>102</v>
      </c>
      <c r="H140">
        <v>2020</v>
      </c>
      <c r="I140">
        <v>0.18</v>
      </c>
      <c r="J140">
        <f>Tabla_Datos[[#This Row],[PVP1]]*Tabla_Datos[[#This Row],[Valor]]</f>
        <v>0.24794999999999998</v>
      </c>
      <c r="K140">
        <f>+Tabla_Datos[[#This Row],[Valor]] *Tabla_Datos[[#This Row],[COSTOEMPR]]</f>
        <v>0.10655999999999999</v>
      </c>
      <c r="L140">
        <f>Tabla_Datos[[#This Row],[Valor Venta ]]-Tabla_Datos[[#This Row],[Costo]]</f>
        <v>0.14138999999999999</v>
      </c>
    </row>
    <row r="141" spans="1:12" x14ac:dyDescent="0.3">
      <c r="A141" t="s">
        <v>19</v>
      </c>
      <c r="B141">
        <v>0.59199999999999997</v>
      </c>
      <c r="C141">
        <v>1.3774999999999999</v>
      </c>
      <c r="D141">
        <v>1.2326999999999999</v>
      </c>
      <c r="E141" t="s">
        <v>15</v>
      </c>
      <c r="F141" t="s">
        <v>15</v>
      </c>
      <c r="G141" t="s">
        <v>103</v>
      </c>
      <c r="H141">
        <v>2020</v>
      </c>
      <c r="I141">
        <v>2.25</v>
      </c>
      <c r="J141">
        <f>Tabla_Datos[[#This Row],[PVP1]]*Tabla_Datos[[#This Row],[Valor]]</f>
        <v>3.0993749999999998</v>
      </c>
      <c r="K141">
        <f>+Tabla_Datos[[#This Row],[Valor]] *Tabla_Datos[[#This Row],[COSTOEMPR]]</f>
        <v>1.3319999999999999</v>
      </c>
      <c r="L141">
        <f>Tabla_Datos[[#This Row],[Valor Venta ]]-Tabla_Datos[[#This Row],[Costo]]</f>
        <v>1.7673749999999999</v>
      </c>
    </row>
    <row r="142" spans="1:12" x14ac:dyDescent="0.3">
      <c r="A142" t="s">
        <v>19</v>
      </c>
      <c r="B142">
        <v>0.59199999999999997</v>
      </c>
      <c r="C142">
        <v>1.3774999999999999</v>
      </c>
      <c r="D142">
        <v>1.2326999999999999</v>
      </c>
      <c r="E142" t="s">
        <v>15</v>
      </c>
      <c r="F142" t="s">
        <v>15</v>
      </c>
      <c r="G142" t="s">
        <v>104</v>
      </c>
      <c r="H142">
        <v>2020</v>
      </c>
      <c r="I142">
        <v>1.55</v>
      </c>
      <c r="J142">
        <f>Tabla_Datos[[#This Row],[PVP1]]*Tabla_Datos[[#This Row],[Valor]]</f>
        <v>2.1351249999999999</v>
      </c>
      <c r="K142">
        <f>+Tabla_Datos[[#This Row],[Valor]] *Tabla_Datos[[#This Row],[COSTOEMPR]]</f>
        <v>0.91759999999999997</v>
      </c>
      <c r="L142">
        <f>Tabla_Datos[[#This Row],[Valor Venta ]]-Tabla_Datos[[#This Row],[Costo]]</f>
        <v>1.217525</v>
      </c>
    </row>
    <row r="143" spans="1:12" x14ac:dyDescent="0.3">
      <c r="A143" t="s">
        <v>19</v>
      </c>
      <c r="B143">
        <v>0.59199999999999997</v>
      </c>
      <c r="C143">
        <v>1.3774999999999999</v>
      </c>
      <c r="D143">
        <v>1.2326999999999999</v>
      </c>
      <c r="E143" t="s">
        <v>15</v>
      </c>
      <c r="F143" t="s">
        <v>15</v>
      </c>
      <c r="G143" t="s">
        <v>105</v>
      </c>
      <c r="H143">
        <v>2020</v>
      </c>
      <c r="I143">
        <v>0</v>
      </c>
      <c r="J143">
        <f>Tabla_Datos[[#This Row],[PVP1]]*Tabla_Datos[[#This Row],[Valor]]</f>
        <v>0</v>
      </c>
      <c r="K143">
        <f>+Tabla_Datos[[#This Row],[Valor]] *Tabla_Datos[[#This Row],[COSTOEMPR]]</f>
        <v>0</v>
      </c>
      <c r="L143">
        <f>Tabla_Datos[[#This Row],[Valor Venta ]]-Tabla_Datos[[#This Row],[Costo]]</f>
        <v>0</v>
      </c>
    </row>
    <row r="144" spans="1:12" x14ac:dyDescent="0.3">
      <c r="A144" t="s">
        <v>19</v>
      </c>
      <c r="B144">
        <v>0.59199999999999997</v>
      </c>
      <c r="C144">
        <v>1.3774999999999999</v>
      </c>
      <c r="D144">
        <v>1.2326999999999999</v>
      </c>
      <c r="E144" t="s">
        <v>15</v>
      </c>
      <c r="F144" t="s">
        <v>15</v>
      </c>
      <c r="G144" t="s">
        <v>106</v>
      </c>
      <c r="H144">
        <v>2020</v>
      </c>
      <c r="I144">
        <v>0</v>
      </c>
      <c r="J144">
        <f>Tabla_Datos[[#This Row],[PVP1]]*Tabla_Datos[[#This Row],[Valor]]</f>
        <v>0</v>
      </c>
      <c r="K144">
        <f>+Tabla_Datos[[#This Row],[Valor]] *Tabla_Datos[[#This Row],[COSTOEMPR]]</f>
        <v>0</v>
      </c>
      <c r="L144">
        <f>Tabla_Datos[[#This Row],[Valor Venta ]]-Tabla_Datos[[#This Row],[Costo]]</f>
        <v>0</v>
      </c>
    </row>
    <row r="145" spans="1:12" x14ac:dyDescent="0.3">
      <c r="A145" t="s">
        <v>19</v>
      </c>
      <c r="B145">
        <v>0.59199999999999997</v>
      </c>
      <c r="C145">
        <v>1.3774999999999999</v>
      </c>
      <c r="D145">
        <v>1.2326999999999999</v>
      </c>
      <c r="E145" t="s">
        <v>15</v>
      </c>
      <c r="F145" t="s">
        <v>15</v>
      </c>
      <c r="G145" t="s">
        <v>107</v>
      </c>
      <c r="H145">
        <v>2021</v>
      </c>
      <c r="I145">
        <v>0</v>
      </c>
      <c r="J145">
        <f>Tabla_Datos[[#This Row],[PVP1]]*Tabla_Datos[[#This Row],[Valor]]</f>
        <v>0</v>
      </c>
      <c r="K145">
        <f>+Tabla_Datos[[#This Row],[Valor]] *Tabla_Datos[[#This Row],[COSTOEMPR]]</f>
        <v>0</v>
      </c>
      <c r="L145">
        <f>Tabla_Datos[[#This Row],[Valor Venta ]]-Tabla_Datos[[#This Row],[Costo]]</f>
        <v>0</v>
      </c>
    </row>
    <row r="146" spans="1:12" x14ac:dyDescent="0.3">
      <c r="A146" t="s">
        <v>19</v>
      </c>
      <c r="B146">
        <v>0.59409999999999996</v>
      </c>
      <c r="C146">
        <v>1.1803999999999999</v>
      </c>
      <c r="D146">
        <v>1.3267</v>
      </c>
      <c r="E146" t="s">
        <v>115</v>
      </c>
      <c r="F146" t="s">
        <v>115</v>
      </c>
      <c r="G146" t="s">
        <v>98</v>
      </c>
      <c r="H146">
        <v>2020</v>
      </c>
      <c r="I146">
        <v>0.21</v>
      </c>
      <c r="J146">
        <f>Tabla_Datos[[#This Row],[PVP1]]*Tabla_Datos[[#This Row],[Valor]]</f>
        <v>0.24788399999999997</v>
      </c>
      <c r="K146">
        <f>+Tabla_Datos[[#This Row],[Valor]] *Tabla_Datos[[#This Row],[COSTOEMPR]]</f>
        <v>0.12476099999999998</v>
      </c>
      <c r="L146">
        <f>Tabla_Datos[[#This Row],[Valor Venta ]]-Tabla_Datos[[#This Row],[Costo]]</f>
        <v>0.12312299999999998</v>
      </c>
    </row>
    <row r="147" spans="1:12" x14ac:dyDescent="0.3">
      <c r="A147" t="s">
        <v>19</v>
      </c>
      <c r="B147">
        <v>0.59409999999999996</v>
      </c>
      <c r="C147">
        <v>1.1803999999999999</v>
      </c>
      <c r="D147">
        <v>1.3267</v>
      </c>
      <c r="E147" t="s">
        <v>115</v>
      </c>
      <c r="F147" t="s">
        <v>115</v>
      </c>
      <c r="G147" t="s">
        <v>100</v>
      </c>
      <c r="H147">
        <v>2020</v>
      </c>
      <c r="I147">
        <v>1.28</v>
      </c>
      <c r="J147">
        <f>Tabla_Datos[[#This Row],[PVP1]]*Tabla_Datos[[#This Row],[Valor]]</f>
        <v>1.5109119999999998</v>
      </c>
      <c r="K147">
        <f>+Tabla_Datos[[#This Row],[Valor]] *Tabla_Datos[[#This Row],[COSTOEMPR]]</f>
        <v>0.76044800000000001</v>
      </c>
      <c r="L147">
        <f>Tabla_Datos[[#This Row],[Valor Venta ]]-Tabla_Datos[[#This Row],[Costo]]</f>
        <v>0.7504639999999998</v>
      </c>
    </row>
    <row r="148" spans="1:12" x14ac:dyDescent="0.3">
      <c r="A148" t="s">
        <v>19</v>
      </c>
      <c r="B148">
        <v>0.59409999999999996</v>
      </c>
      <c r="C148">
        <v>1.1803999999999999</v>
      </c>
      <c r="D148">
        <v>1.3267</v>
      </c>
      <c r="E148" t="s">
        <v>115</v>
      </c>
      <c r="F148" t="s">
        <v>115</v>
      </c>
      <c r="G148" t="s">
        <v>101</v>
      </c>
      <c r="H148">
        <v>2020</v>
      </c>
      <c r="I148">
        <v>0.45</v>
      </c>
      <c r="J148">
        <f>Tabla_Datos[[#This Row],[PVP1]]*Tabla_Datos[[#This Row],[Valor]]</f>
        <v>0.53117999999999999</v>
      </c>
      <c r="K148">
        <f>+Tabla_Datos[[#This Row],[Valor]] *Tabla_Datos[[#This Row],[COSTOEMPR]]</f>
        <v>0.267345</v>
      </c>
      <c r="L148">
        <f>Tabla_Datos[[#This Row],[Valor Venta ]]-Tabla_Datos[[#This Row],[Costo]]</f>
        <v>0.26383499999999999</v>
      </c>
    </row>
    <row r="149" spans="1:12" x14ac:dyDescent="0.3">
      <c r="A149" t="s">
        <v>19</v>
      </c>
      <c r="B149">
        <v>0.59409999999999996</v>
      </c>
      <c r="C149">
        <v>1.1803999999999999</v>
      </c>
      <c r="D149">
        <v>1.3267</v>
      </c>
      <c r="E149" t="s">
        <v>115</v>
      </c>
      <c r="F149" t="s">
        <v>115</v>
      </c>
      <c r="G149" t="s">
        <v>102</v>
      </c>
      <c r="H149">
        <v>2020</v>
      </c>
      <c r="I149">
        <v>0.73</v>
      </c>
      <c r="J149">
        <f>Tabla_Datos[[#This Row],[PVP1]]*Tabla_Datos[[#This Row],[Valor]]</f>
        <v>0.8616919999999999</v>
      </c>
      <c r="K149">
        <f>+Tabla_Datos[[#This Row],[Valor]] *Tabla_Datos[[#This Row],[COSTOEMPR]]</f>
        <v>0.43369299999999994</v>
      </c>
      <c r="L149">
        <f>Tabla_Datos[[#This Row],[Valor Venta ]]-Tabla_Datos[[#This Row],[Costo]]</f>
        <v>0.42799899999999996</v>
      </c>
    </row>
    <row r="150" spans="1:12" x14ac:dyDescent="0.3">
      <c r="A150" t="s">
        <v>19</v>
      </c>
      <c r="B150">
        <v>0.59409999999999996</v>
      </c>
      <c r="C150">
        <v>1.1803999999999999</v>
      </c>
      <c r="D150">
        <v>1.3267</v>
      </c>
      <c r="E150" t="s">
        <v>115</v>
      </c>
      <c r="F150" t="s">
        <v>115</v>
      </c>
      <c r="G150" t="s">
        <v>103</v>
      </c>
      <c r="H150">
        <v>2020</v>
      </c>
      <c r="I150">
        <v>0</v>
      </c>
      <c r="J150">
        <f>Tabla_Datos[[#This Row],[PVP1]]*Tabla_Datos[[#This Row],[Valor]]</f>
        <v>0</v>
      </c>
      <c r="K150">
        <f>+Tabla_Datos[[#This Row],[Valor]] *Tabla_Datos[[#This Row],[COSTOEMPR]]</f>
        <v>0</v>
      </c>
      <c r="L150">
        <f>Tabla_Datos[[#This Row],[Valor Venta ]]-Tabla_Datos[[#This Row],[Costo]]</f>
        <v>0</v>
      </c>
    </row>
    <row r="151" spans="1:12" x14ac:dyDescent="0.3">
      <c r="A151" t="s">
        <v>19</v>
      </c>
      <c r="B151">
        <v>0.59409999999999996</v>
      </c>
      <c r="C151">
        <v>1.1803999999999999</v>
      </c>
      <c r="D151">
        <v>1.3267</v>
      </c>
      <c r="E151" t="s">
        <v>115</v>
      </c>
      <c r="F151" t="s">
        <v>115</v>
      </c>
      <c r="G151" t="s">
        <v>104</v>
      </c>
      <c r="H151">
        <v>2020</v>
      </c>
      <c r="I151">
        <v>0.86</v>
      </c>
      <c r="J151">
        <f>Tabla_Datos[[#This Row],[PVP1]]*Tabla_Datos[[#This Row],[Valor]]</f>
        <v>1.0151439999999998</v>
      </c>
      <c r="K151">
        <f>+Tabla_Datos[[#This Row],[Valor]] *Tabla_Datos[[#This Row],[COSTOEMPR]]</f>
        <v>0.51092599999999999</v>
      </c>
      <c r="L151">
        <f>Tabla_Datos[[#This Row],[Valor Venta ]]-Tabla_Datos[[#This Row],[Costo]]</f>
        <v>0.50421799999999983</v>
      </c>
    </row>
    <row r="152" spans="1:12" x14ac:dyDescent="0.3">
      <c r="A152" t="s">
        <v>19</v>
      </c>
      <c r="B152">
        <v>0.59409999999999996</v>
      </c>
      <c r="C152">
        <v>1.1803999999999999</v>
      </c>
      <c r="D152">
        <v>1.3267</v>
      </c>
      <c r="E152" t="s">
        <v>115</v>
      </c>
      <c r="F152" t="s">
        <v>115</v>
      </c>
      <c r="G152" t="s">
        <v>105</v>
      </c>
      <c r="H152">
        <v>2020</v>
      </c>
      <c r="I152">
        <v>0.13</v>
      </c>
      <c r="J152">
        <f>Tabla_Datos[[#This Row],[PVP1]]*Tabla_Datos[[#This Row],[Valor]]</f>
        <v>0.15345200000000001</v>
      </c>
      <c r="K152">
        <f>+Tabla_Datos[[#This Row],[Valor]] *Tabla_Datos[[#This Row],[COSTOEMPR]]</f>
        <v>7.7232999999999996E-2</v>
      </c>
      <c r="L152">
        <f>Tabla_Datos[[#This Row],[Valor Venta ]]-Tabla_Datos[[#This Row],[Costo]]</f>
        <v>7.6219000000000009E-2</v>
      </c>
    </row>
    <row r="153" spans="1:12" x14ac:dyDescent="0.3">
      <c r="A153" t="s">
        <v>19</v>
      </c>
      <c r="B153">
        <v>0.59409999999999996</v>
      </c>
      <c r="C153">
        <v>1.1803999999999999</v>
      </c>
      <c r="D153">
        <v>1.3267</v>
      </c>
      <c r="E153" t="s">
        <v>115</v>
      </c>
      <c r="F153" t="s">
        <v>115</v>
      </c>
      <c r="G153" t="s">
        <v>106</v>
      </c>
      <c r="H153">
        <v>2020</v>
      </c>
      <c r="I153">
        <v>0</v>
      </c>
      <c r="J153">
        <f>Tabla_Datos[[#This Row],[PVP1]]*Tabla_Datos[[#This Row],[Valor]]</f>
        <v>0</v>
      </c>
      <c r="K153">
        <f>+Tabla_Datos[[#This Row],[Valor]] *Tabla_Datos[[#This Row],[COSTOEMPR]]</f>
        <v>0</v>
      </c>
      <c r="L153">
        <f>Tabla_Datos[[#This Row],[Valor Venta ]]-Tabla_Datos[[#This Row],[Costo]]</f>
        <v>0</v>
      </c>
    </row>
    <row r="154" spans="1:12" x14ac:dyDescent="0.3">
      <c r="A154" t="s">
        <v>19</v>
      </c>
      <c r="B154">
        <v>0.59409999999999996</v>
      </c>
      <c r="C154">
        <v>1.1803999999999999</v>
      </c>
      <c r="D154">
        <v>1.3267</v>
      </c>
      <c r="E154" t="s">
        <v>115</v>
      </c>
      <c r="F154" t="s">
        <v>115</v>
      </c>
      <c r="G154" t="s">
        <v>107</v>
      </c>
      <c r="H154">
        <v>2021</v>
      </c>
      <c r="I154">
        <v>0</v>
      </c>
      <c r="J154">
        <f>Tabla_Datos[[#This Row],[PVP1]]*Tabla_Datos[[#This Row],[Valor]]</f>
        <v>0</v>
      </c>
      <c r="K154">
        <f>+Tabla_Datos[[#This Row],[Valor]] *Tabla_Datos[[#This Row],[COSTOEMPR]]</f>
        <v>0</v>
      </c>
      <c r="L154">
        <f>Tabla_Datos[[#This Row],[Valor Venta ]]-Tabla_Datos[[#This Row],[Costo]]</f>
        <v>0</v>
      </c>
    </row>
    <row r="155" spans="1:12" x14ac:dyDescent="0.3">
      <c r="A155" t="s">
        <v>20</v>
      </c>
      <c r="B155">
        <v>13.574</v>
      </c>
      <c r="C155">
        <v>20.457599999999999</v>
      </c>
      <c r="D155">
        <v>21.8369</v>
      </c>
      <c r="E155" t="s">
        <v>116</v>
      </c>
      <c r="F155" t="s">
        <v>116</v>
      </c>
      <c r="G155" t="s">
        <v>98</v>
      </c>
      <c r="H155">
        <v>2020</v>
      </c>
      <c r="I155">
        <v>0</v>
      </c>
      <c r="J155">
        <f>Tabla_Datos[[#This Row],[PVP1]]*Tabla_Datos[[#This Row],[Valor]]</f>
        <v>0</v>
      </c>
      <c r="K155">
        <f>+Tabla_Datos[[#This Row],[Valor]] *Tabla_Datos[[#This Row],[COSTOEMPR]]</f>
        <v>0</v>
      </c>
      <c r="L155">
        <f>Tabla_Datos[[#This Row],[Valor Venta ]]-Tabla_Datos[[#This Row],[Costo]]</f>
        <v>0</v>
      </c>
    </row>
    <row r="156" spans="1:12" x14ac:dyDescent="0.3">
      <c r="A156" t="s">
        <v>20</v>
      </c>
      <c r="B156">
        <v>13.574</v>
      </c>
      <c r="C156">
        <v>20.457599999999999</v>
      </c>
      <c r="D156">
        <v>21.8369</v>
      </c>
      <c r="E156" t="s">
        <v>116</v>
      </c>
      <c r="F156" t="s">
        <v>116</v>
      </c>
      <c r="G156" t="s">
        <v>100</v>
      </c>
      <c r="H156">
        <v>2020</v>
      </c>
      <c r="I156">
        <v>8.25</v>
      </c>
      <c r="J156">
        <f>Tabla_Datos[[#This Row],[PVP1]]*Tabla_Datos[[#This Row],[Valor]]</f>
        <v>168.77519999999998</v>
      </c>
      <c r="K156">
        <f>+Tabla_Datos[[#This Row],[Valor]] *Tabla_Datos[[#This Row],[COSTOEMPR]]</f>
        <v>111.9855</v>
      </c>
      <c r="L156">
        <f>Tabla_Datos[[#This Row],[Valor Venta ]]-Tabla_Datos[[#This Row],[Costo]]</f>
        <v>56.789699999999982</v>
      </c>
    </row>
    <row r="157" spans="1:12" x14ac:dyDescent="0.3">
      <c r="A157" t="s">
        <v>20</v>
      </c>
      <c r="B157">
        <v>13.574</v>
      </c>
      <c r="C157">
        <v>20.457599999999999</v>
      </c>
      <c r="D157">
        <v>21.8369</v>
      </c>
      <c r="E157" t="s">
        <v>116</v>
      </c>
      <c r="F157" t="s">
        <v>116</v>
      </c>
      <c r="G157" t="s">
        <v>101</v>
      </c>
      <c r="H157">
        <v>2020</v>
      </c>
      <c r="I157">
        <v>0</v>
      </c>
      <c r="J157">
        <f>Tabla_Datos[[#This Row],[PVP1]]*Tabla_Datos[[#This Row],[Valor]]</f>
        <v>0</v>
      </c>
      <c r="K157">
        <f>+Tabla_Datos[[#This Row],[Valor]] *Tabla_Datos[[#This Row],[COSTOEMPR]]</f>
        <v>0</v>
      </c>
      <c r="L157">
        <f>Tabla_Datos[[#This Row],[Valor Venta ]]-Tabla_Datos[[#This Row],[Costo]]</f>
        <v>0</v>
      </c>
    </row>
    <row r="158" spans="1:12" x14ac:dyDescent="0.3">
      <c r="A158" t="s">
        <v>20</v>
      </c>
      <c r="B158">
        <v>13.574</v>
      </c>
      <c r="C158">
        <v>20.457599999999999</v>
      </c>
      <c r="D158">
        <v>21.8369</v>
      </c>
      <c r="E158" t="s">
        <v>116</v>
      </c>
      <c r="F158" t="s">
        <v>116</v>
      </c>
      <c r="G158" t="s">
        <v>102</v>
      </c>
      <c r="H158">
        <v>2020</v>
      </c>
      <c r="I158">
        <v>7.18</v>
      </c>
      <c r="J158">
        <f>Tabla_Datos[[#This Row],[PVP1]]*Tabla_Datos[[#This Row],[Valor]]</f>
        <v>146.88556799999998</v>
      </c>
      <c r="K158">
        <f>+Tabla_Datos[[#This Row],[Valor]] *Tabla_Datos[[#This Row],[COSTOEMPR]]</f>
        <v>97.461320000000001</v>
      </c>
      <c r="L158">
        <f>Tabla_Datos[[#This Row],[Valor Venta ]]-Tabla_Datos[[#This Row],[Costo]]</f>
        <v>49.424247999999977</v>
      </c>
    </row>
    <row r="159" spans="1:12" x14ac:dyDescent="0.3">
      <c r="A159" t="s">
        <v>20</v>
      </c>
      <c r="B159">
        <v>13.574</v>
      </c>
      <c r="C159">
        <v>20.457599999999999</v>
      </c>
      <c r="D159">
        <v>21.8369</v>
      </c>
      <c r="E159" t="s">
        <v>116</v>
      </c>
      <c r="F159" t="s">
        <v>116</v>
      </c>
      <c r="G159" t="s">
        <v>103</v>
      </c>
      <c r="H159">
        <v>2020</v>
      </c>
      <c r="I159">
        <v>0</v>
      </c>
      <c r="J159">
        <f>Tabla_Datos[[#This Row],[PVP1]]*Tabla_Datos[[#This Row],[Valor]]</f>
        <v>0</v>
      </c>
      <c r="K159">
        <f>+Tabla_Datos[[#This Row],[Valor]] *Tabla_Datos[[#This Row],[COSTOEMPR]]</f>
        <v>0</v>
      </c>
      <c r="L159">
        <f>Tabla_Datos[[#This Row],[Valor Venta ]]-Tabla_Datos[[#This Row],[Costo]]</f>
        <v>0</v>
      </c>
    </row>
    <row r="160" spans="1:12" x14ac:dyDescent="0.3">
      <c r="A160" t="s">
        <v>20</v>
      </c>
      <c r="B160">
        <v>13.574</v>
      </c>
      <c r="C160">
        <v>20.457599999999999</v>
      </c>
      <c r="D160">
        <v>21.8369</v>
      </c>
      <c r="E160" t="s">
        <v>116</v>
      </c>
      <c r="F160" t="s">
        <v>116</v>
      </c>
      <c r="G160" t="s">
        <v>104</v>
      </c>
      <c r="H160">
        <v>2020</v>
      </c>
      <c r="I160">
        <v>7.83</v>
      </c>
      <c r="J160">
        <f>Tabla_Datos[[#This Row],[PVP1]]*Tabla_Datos[[#This Row],[Valor]]</f>
        <v>160.183008</v>
      </c>
      <c r="K160">
        <f>+Tabla_Datos[[#This Row],[Valor]] *Tabla_Datos[[#This Row],[COSTOEMPR]]</f>
        <v>106.28442</v>
      </c>
      <c r="L160">
        <f>Tabla_Datos[[#This Row],[Valor Venta ]]-Tabla_Datos[[#This Row],[Costo]]</f>
        <v>53.898588000000004</v>
      </c>
    </row>
    <row r="161" spans="1:12" x14ac:dyDescent="0.3">
      <c r="A161" t="s">
        <v>20</v>
      </c>
      <c r="B161">
        <v>13.574</v>
      </c>
      <c r="C161">
        <v>20.457599999999999</v>
      </c>
      <c r="D161">
        <v>21.8369</v>
      </c>
      <c r="E161" t="s">
        <v>116</v>
      </c>
      <c r="F161" t="s">
        <v>116</v>
      </c>
      <c r="G161" t="s">
        <v>105</v>
      </c>
      <c r="H161">
        <v>2020</v>
      </c>
      <c r="I161">
        <v>1.7</v>
      </c>
      <c r="J161">
        <f>Tabla_Datos[[#This Row],[PVP1]]*Tabla_Datos[[#This Row],[Valor]]</f>
        <v>34.777919999999995</v>
      </c>
      <c r="K161">
        <f>+Tabla_Datos[[#This Row],[Valor]] *Tabla_Datos[[#This Row],[COSTOEMPR]]</f>
        <v>23.075799999999997</v>
      </c>
      <c r="L161">
        <f>Tabla_Datos[[#This Row],[Valor Venta ]]-Tabla_Datos[[#This Row],[Costo]]</f>
        <v>11.702119999999997</v>
      </c>
    </row>
    <row r="162" spans="1:12" x14ac:dyDescent="0.3">
      <c r="A162" t="s">
        <v>20</v>
      </c>
      <c r="B162">
        <v>13.574</v>
      </c>
      <c r="C162">
        <v>20.457599999999999</v>
      </c>
      <c r="D162">
        <v>21.8369</v>
      </c>
      <c r="E162" t="s">
        <v>116</v>
      </c>
      <c r="F162" t="s">
        <v>116</v>
      </c>
      <c r="G162" t="s">
        <v>106</v>
      </c>
      <c r="H162">
        <v>2020</v>
      </c>
      <c r="I162">
        <v>1.37</v>
      </c>
      <c r="J162">
        <f>Tabla_Datos[[#This Row],[PVP1]]*Tabla_Datos[[#This Row],[Valor]]</f>
        <v>28.026912000000003</v>
      </c>
      <c r="K162">
        <f>+Tabla_Datos[[#This Row],[Valor]] *Tabla_Datos[[#This Row],[COSTOEMPR]]</f>
        <v>18.59638</v>
      </c>
      <c r="L162">
        <f>Tabla_Datos[[#This Row],[Valor Venta ]]-Tabla_Datos[[#This Row],[Costo]]</f>
        <v>9.430532000000003</v>
      </c>
    </row>
    <row r="163" spans="1:12" x14ac:dyDescent="0.3">
      <c r="A163" t="s">
        <v>20</v>
      </c>
      <c r="B163">
        <v>13.574</v>
      </c>
      <c r="C163">
        <v>20.457599999999999</v>
      </c>
      <c r="D163">
        <v>21.8369</v>
      </c>
      <c r="E163" t="s">
        <v>116</v>
      </c>
      <c r="F163" t="s">
        <v>116</v>
      </c>
      <c r="G163" t="s">
        <v>107</v>
      </c>
      <c r="H163">
        <v>2021</v>
      </c>
      <c r="I163">
        <v>0.53</v>
      </c>
      <c r="J163">
        <f>Tabla_Datos[[#This Row],[PVP1]]*Tabla_Datos[[#This Row],[Valor]]</f>
        <v>10.842528</v>
      </c>
      <c r="K163">
        <f>+Tabla_Datos[[#This Row],[Valor]] *Tabla_Datos[[#This Row],[COSTOEMPR]]</f>
        <v>7.1942200000000005</v>
      </c>
      <c r="L163">
        <f>Tabla_Datos[[#This Row],[Valor Venta ]]-Tabla_Datos[[#This Row],[Costo]]</f>
        <v>3.6483079999999992</v>
      </c>
    </row>
    <row r="164" spans="1:12" x14ac:dyDescent="0.3">
      <c r="A164" t="s">
        <v>20</v>
      </c>
      <c r="B164">
        <v>6.4920999999999998</v>
      </c>
      <c r="C164">
        <v>10.19</v>
      </c>
      <c r="D164">
        <v>12.522600000000001</v>
      </c>
      <c r="E164" t="s">
        <v>16</v>
      </c>
      <c r="F164" t="s">
        <v>16</v>
      </c>
      <c r="G164" t="s">
        <v>98</v>
      </c>
      <c r="H164">
        <v>2020</v>
      </c>
      <c r="I164">
        <v>0</v>
      </c>
      <c r="J164">
        <f>Tabla_Datos[[#This Row],[PVP1]]*Tabla_Datos[[#This Row],[Valor]]</f>
        <v>0</v>
      </c>
      <c r="K164">
        <f>+Tabla_Datos[[#This Row],[Valor]] *Tabla_Datos[[#This Row],[COSTOEMPR]]</f>
        <v>0</v>
      </c>
      <c r="L164">
        <f>Tabla_Datos[[#This Row],[Valor Venta ]]-Tabla_Datos[[#This Row],[Costo]]</f>
        <v>0</v>
      </c>
    </row>
    <row r="165" spans="1:12" x14ac:dyDescent="0.3">
      <c r="A165" t="s">
        <v>20</v>
      </c>
      <c r="B165">
        <v>6.4920999999999998</v>
      </c>
      <c r="C165">
        <v>10.19</v>
      </c>
      <c r="D165">
        <v>12.522600000000001</v>
      </c>
      <c r="E165" t="s">
        <v>16</v>
      </c>
      <c r="F165" t="s">
        <v>16</v>
      </c>
      <c r="G165" t="s">
        <v>100</v>
      </c>
      <c r="H165">
        <v>2020</v>
      </c>
      <c r="I165">
        <v>0.88</v>
      </c>
      <c r="J165">
        <f>Tabla_Datos[[#This Row],[PVP1]]*Tabla_Datos[[#This Row],[Valor]]</f>
        <v>8.9672000000000001</v>
      </c>
      <c r="K165">
        <f>+Tabla_Datos[[#This Row],[Valor]] *Tabla_Datos[[#This Row],[COSTOEMPR]]</f>
        <v>5.7130479999999997</v>
      </c>
      <c r="L165">
        <f>Tabla_Datos[[#This Row],[Valor Venta ]]-Tabla_Datos[[#This Row],[Costo]]</f>
        <v>3.2541520000000004</v>
      </c>
    </row>
    <row r="166" spans="1:12" x14ac:dyDescent="0.3">
      <c r="A166" t="s">
        <v>20</v>
      </c>
      <c r="B166">
        <v>6.4920999999999998</v>
      </c>
      <c r="C166">
        <v>10.19</v>
      </c>
      <c r="D166">
        <v>12.522600000000001</v>
      </c>
      <c r="E166" t="s">
        <v>16</v>
      </c>
      <c r="F166" t="s">
        <v>16</v>
      </c>
      <c r="G166" t="s">
        <v>101</v>
      </c>
      <c r="H166">
        <v>2020</v>
      </c>
      <c r="I166">
        <v>1.88</v>
      </c>
      <c r="J166">
        <f>Tabla_Datos[[#This Row],[PVP1]]*Tabla_Datos[[#This Row],[Valor]]</f>
        <v>19.1572</v>
      </c>
      <c r="K166">
        <f>+Tabla_Datos[[#This Row],[Valor]] *Tabla_Datos[[#This Row],[COSTOEMPR]]</f>
        <v>12.205147999999999</v>
      </c>
      <c r="L166">
        <f>Tabla_Datos[[#This Row],[Valor Venta ]]-Tabla_Datos[[#This Row],[Costo]]</f>
        <v>6.9520520000000001</v>
      </c>
    </row>
    <row r="167" spans="1:12" x14ac:dyDescent="0.3">
      <c r="A167" t="s">
        <v>20</v>
      </c>
      <c r="B167">
        <v>6.4920999999999998</v>
      </c>
      <c r="C167">
        <v>10.19</v>
      </c>
      <c r="D167">
        <v>12.522600000000001</v>
      </c>
      <c r="E167" t="s">
        <v>16</v>
      </c>
      <c r="F167" t="s">
        <v>16</v>
      </c>
      <c r="G167" t="s">
        <v>102</v>
      </c>
      <c r="H167">
        <v>2020</v>
      </c>
      <c r="I167">
        <v>3.82</v>
      </c>
      <c r="J167">
        <f>Tabla_Datos[[#This Row],[PVP1]]*Tabla_Datos[[#This Row],[Valor]]</f>
        <v>38.925799999999995</v>
      </c>
      <c r="K167">
        <f>+Tabla_Datos[[#This Row],[Valor]] *Tabla_Datos[[#This Row],[COSTOEMPR]]</f>
        <v>24.799821999999999</v>
      </c>
      <c r="L167">
        <f>Tabla_Datos[[#This Row],[Valor Venta ]]-Tabla_Datos[[#This Row],[Costo]]</f>
        <v>14.125977999999996</v>
      </c>
    </row>
    <row r="168" spans="1:12" x14ac:dyDescent="0.3">
      <c r="A168" t="s">
        <v>20</v>
      </c>
      <c r="B168">
        <v>6.4920999999999998</v>
      </c>
      <c r="C168">
        <v>10.19</v>
      </c>
      <c r="D168">
        <v>12.522600000000001</v>
      </c>
      <c r="E168" t="s">
        <v>16</v>
      </c>
      <c r="F168" t="s">
        <v>16</v>
      </c>
      <c r="G168" t="s">
        <v>103</v>
      </c>
      <c r="H168">
        <v>2020</v>
      </c>
      <c r="I168">
        <v>0.24</v>
      </c>
      <c r="J168">
        <f>Tabla_Datos[[#This Row],[PVP1]]*Tabla_Datos[[#This Row],[Valor]]</f>
        <v>2.4455999999999998</v>
      </c>
      <c r="K168">
        <f>+Tabla_Datos[[#This Row],[Valor]] *Tabla_Datos[[#This Row],[COSTOEMPR]]</f>
        <v>1.5581039999999999</v>
      </c>
      <c r="L168">
        <f>Tabla_Datos[[#This Row],[Valor Venta ]]-Tabla_Datos[[#This Row],[Costo]]</f>
        <v>0.88749599999999984</v>
      </c>
    </row>
    <row r="169" spans="1:12" x14ac:dyDescent="0.3">
      <c r="A169" t="s">
        <v>20</v>
      </c>
      <c r="B169">
        <v>6.4920999999999998</v>
      </c>
      <c r="C169">
        <v>10.19</v>
      </c>
      <c r="D169">
        <v>12.522600000000001</v>
      </c>
      <c r="E169" t="s">
        <v>16</v>
      </c>
      <c r="F169" t="s">
        <v>16</v>
      </c>
      <c r="G169" t="s">
        <v>104</v>
      </c>
      <c r="H169">
        <v>2020</v>
      </c>
      <c r="I169">
        <v>0.6</v>
      </c>
      <c r="J169">
        <f>Tabla_Datos[[#This Row],[PVP1]]*Tabla_Datos[[#This Row],[Valor]]</f>
        <v>6.1139999999999999</v>
      </c>
      <c r="K169">
        <f>+Tabla_Datos[[#This Row],[Valor]] *Tabla_Datos[[#This Row],[COSTOEMPR]]</f>
        <v>3.8952599999999995</v>
      </c>
      <c r="L169">
        <f>Tabla_Datos[[#This Row],[Valor Venta ]]-Tabla_Datos[[#This Row],[Costo]]</f>
        <v>2.2187400000000004</v>
      </c>
    </row>
    <row r="170" spans="1:12" x14ac:dyDescent="0.3">
      <c r="A170" t="s">
        <v>20</v>
      </c>
      <c r="B170">
        <v>6.4920999999999998</v>
      </c>
      <c r="C170">
        <v>10.19</v>
      </c>
      <c r="D170">
        <v>12.522600000000001</v>
      </c>
      <c r="E170" t="s">
        <v>16</v>
      </c>
      <c r="F170" t="s">
        <v>16</v>
      </c>
      <c r="G170" t="s">
        <v>105</v>
      </c>
      <c r="H170">
        <v>2020</v>
      </c>
      <c r="I170">
        <v>1.85</v>
      </c>
      <c r="J170">
        <f>Tabla_Datos[[#This Row],[PVP1]]*Tabla_Datos[[#This Row],[Valor]]</f>
        <v>18.851500000000001</v>
      </c>
      <c r="K170">
        <f>+Tabla_Datos[[#This Row],[Valor]] *Tabla_Datos[[#This Row],[COSTOEMPR]]</f>
        <v>12.010384999999999</v>
      </c>
      <c r="L170">
        <f>Tabla_Datos[[#This Row],[Valor Venta ]]-Tabla_Datos[[#This Row],[Costo]]</f>
        <v>6.8411150000000021</v>
      </c>
    </row>
    <row r="171" spans="1:12" x14ac:dyDescent="0.3">
      <c r="A171" t="s">
        <v>20</v>
      </c>
      <c r="B171">
        <v>6.4920999999999998</v>
      </c>
      <c r="C171">
        <v>10.19</v>
      </c>
      <c r="D171">
        <v>12.522600000000001</v>
      </c>
      <c r="E171" t="s">
        <v>16</v>
      </c>
      <c r="F171" t="s">
        <v>16</v>
      </c>
      <c r="G171" t="s">
        <v>106</v>
      </c>
      <c r="H171">
        <v>2020</v>
      </c>
      <c r="I171">
        <v>0</v>
      </c>
      <c r="J171">
        <f>Tabla_Datos[[#This Row],[PVP1]]*Tabla_Datos[[#This Row],[Valor]]</f>
        <v>0</v>
      </c>
      <c r="K171">
        <f>+Tabla_Datos[[#This Row],[Valor]] *Tabla_Datos[[#This Row],[COSTOEMPR]]</f>
        <v>0</v>
      </c>
      <c r="L171">
        <f>Tabla_Datos[[#This Row],[Valor Venta ]]-Tabla_Datos[[#This Row],[Costo]]</f>
        <v>0</v>
      </c>
    </row>
    <row r="172" spans="1:12" x14ac:dyDescent="0.3">
      <c r="A172" t="s">
        <v>20</v>
      </c>
      <c r="B172">
        <v>6.4920999999999998</v>
      </c>
      <c r="C172">
        <v>10.19</v>
      </c>
      <c r="D172">
        <v>12.522600000000001</v>
      </c>
      <c r="E172" t="s">
        <v>16</v>
      </c>
      <c r="F172" t="s">
        <v>16</v>
      </c>
      <c r="G172" t="s">
        <v>107</v>
      </c>
      <c r="H172">
        <v>2021</v>
      </c>
      <c r="I172">
        <v>0</v>
      </c>
      <c r="J172">
        <f>Tabla_Datos[[#This Row],[PVP1]]*Tabla_Datos[[#This Row],[Valor]]</f>
        <v>0</v>
      </c>
      <c r="K172">
        <f>+Tabla_Datos[[#This Row],[Valor]] *Tabla_Datos[[#This Row],[COSTOEMPR]]</f>
        <v>0</v>
      </c>
      <c r="L172">
        <f>Tabla_Datos[[#This Row],[Valor Venta ]]-Tabla_Datos[[#This Row],[Costo]]</f>
        <v>0</v>
      </c>
    </row>
    <row r="173" spans="1:12" x14ac:dyDescent="0.3">
      <c r="A173" t="s">
        <v>20</v>
      </c>
      <c r="B173">
        <v>7.2214999999999998</v>
      </c>
      <c r="C173">
        <v>9.9634</v>
      </c>
      <c r="D173">
        <v>10.272</v>
      </c>
      <c r="E173" t="s">
        <v>15</v>
      </c>
      <c r="F173" t="s">
        <v>15</v>
      </c>
      <c r="G173" t="s">
        <v>98</v>
      </c>
      <c r="H173">
        <v>2020</v>
      </c>
      <c r="I173">
        <v>1.56</v>
      </c>
      <c r="J173">
        <f>Tabla_Datos[[#This Row],[PVP1]]*Tabla_Datos[[#This Row],[Valor]]</f>
        <v>15.542904</v>
      </c>
      <c r="K173">
        <f>+Tabla_Datos[[#This Row],[Valor]] *Tabla_Datos[[#This Row],[COSTOEMPR]]</f>
        <v>11.26554</v>
      </c>
      <c r="L173">
        <f>Tabla_Datos[[#This Row],[Valor Venta ]]-Tabla_Datos[[#This Row],[Costo]]</f>
        <v>4.2773640000000004</v>
      </c>
    </row>
    <row r="174" spans="1:12" x14ac:dyDescent="0.3">
      <c r="A174" t="s">
        <v>20</v>
      </c>
      <c r="B174">
        <v>7.2214999999999998</v>
      </c>
      <c r="C174">
        <v>9.9634</v>
      </c>
      <c r="D174">
        <v>10.272</v>
      </c>
      <c r="E174" t="s">
        <v>15</v>
      </c>
      <c r="F174" t="s">
        <v>15</v>
      </c>
      <c r="G174" t="s">
        <v>100</v>
      </c>
      <c r="H174">
        <v>2020</v>
      </c>
      <c r="I174">
        <v>0.52</v>
      </c>
      <c r="J174">
        <f>Tabla_Datos[[#This Row],[PVP1]]*Tabla_Datos[[#This Row],[Valor]]</f>
        <v>5.180968</v>
      </c>
      <c r="K174">
        <f>+Tabla_Datos[[#This Row],[Valor]] *Tabla_Datos[[#This Row],[COSTOEMPR]]</f>
        <v>3.7551800000000002</v>
      </c>
      <c r="L174">
        <f>Tabla_Datos[[#This Row],[Valor Venta ]]-Tabla_Datos[[#This Row],[Costo]]</f>
        <v>1.4257879999999998</v>
      </c>
    </row>
    <row r="175" spans="1:12" x14ac:dyDescent="0.3">
      <c r="A175" t="s">
        <v>20</v>
      </c>
      <c r="B175">
        <v>7.2214999999999998</v>
      </c>
      <c r="C175">
        <v>9.9634</v>
      </c>
      <c r="D175">
        <v>10.272</v>
      </c>
      <c r="E175" t="s">
        <v>15</v>
      </c>
      <c r="F175" t="s">
        <v>15</v>
      </c>
      <c r="G175" t="s">
        <v>101</v>
      </c>
      <c r="H175">
        <v>2020</v>
      </c>
      <c r="I175">
        <v>0.55000000000000004</v>
      </c>
      <c r="J175">
        <f>Tabla_Datos[[#This Row],[PVP1]]*Tabla_Datos[[#This Row],[Valor]]</f>
        <v>5.47987</v>
      </c>
      <c r="K175">
        <f>+Tabla_Datos[[#This Row],[Valor]] *Tabla_Datos[[#This Row],[COSTOEMPR]]</f>
        <v>3.9718250000000004</v>
      </c>
      <c r="L175">
        <f>Tabla_Datos[[#This Row],[Valor Venta ]]-Tabla_Datos[[#This Row],[Costo]]</f>
        <v>1.5080449999999996</v>
      </c>
    </row>
    <row r="176" spans="1:12" x14ac:dyDescent="0.3">
      <c r="A176" t="s">
        <v>20</v>
      </c>
      <c r="B176">
        <v>7.2214999999999998</v>
      </c>
      <c r="C176">
        <v>9.9634</v>
      </c>
      <c r="D176">
        <v>10.272</v>
      </c>
      <c r="E176" t="s">
        <v>15</v>
      </c>
      <c r="F176" t="s">
        <v>15</v>
      </c>
      <c r="G176" t="s">
        <v>102</v>
      </c>
      <c r="H176">
        <v>2020</v>
      </c>
      <c r="I176">
        <v>0</v>
      </c>
      <c r="J176">
        <f>Tabla_Datos[[#This Row],[PVP1]]*Tabla_Datos[[#This Row],[Valor]]</f>
        <v>0</v>
      </c>
      <c r="K176">
        <f>+Tabla_Datos[[#This Row],[Valor]] *Tabla_Datos[[#This Row],[COSTOEMPR]]</f>
        <v>0</v>
      </c>
      <c r="L176">
        <f>Tabla_Datos[[#This Row],[Valor Venta ]]-Tabla_Datos[[#This Row],[Costo]]</f>
        <v>0</v>
      </c>
    </row>
    <row r="177" spans="1:12" x14ac:dyDescent="0.3">
      <c r="A177" t="s">
        <v>20</v>
      </c>
      <c r="B177">
        <v>7.2214999999999998</v>
      </c>
      <c r="C177">
        <v>9.9634</v>
      </c>
      <c r="D177">
        <v>10.272</v>
      </c>
      <c r="E177" t="s">
        <v>15</v>
      </c>
      <c r="F177" t="s">
        <v>15</v>
      </c>
      <c r="G177" t="s">
        <v>103</v>
      </c>
      <c r="H177">
        <v>2020</v>
      </c>
      <c r="I177">
        <v>1.5</v>
      </c>
      <c r="J177">
        <f>Tabla_Datos[[#This Row],[PVP1]]*Tabla_Datos[[#This Row],[Valor]]</f>
        <v>14.9451</v>
      </c>
      <c r="K177">
        <f>+Tabla_Datos[[#This Row],[Valor]] *Tabla_Datos[[#This Row],[COSTOEMPR]]</f>
        <v>10.83225</v>
      </c>
      <c r="L177">
        <f>Tabla_Datos[[#This Row],[Valor Venta ]]-Tabla_Datos[[#This Row],[Costo]]</f>
        <v>4.1128499999999999</v>
      </c>
    </row>
    <row r="178" spans="1:12" x14ac:dyDescent="0.3">
      <c r="A178" t="s">
        <v>20</v>
      </c>
      <c r="B178">
        <v>7.2214999999999998</v>
      </c>
      <c r="C178">
        <v>9.9634</v>
      </c>
      <c r="D178">
        <v>10.272</v>
      </c>
      <c r="E178" t="s">
        <v>15</v>
      </c>
      <c r="F178" t="s">
        <v>15</v>
      </c>
      <c r="G178" t="s">
        <v>104</v>
      </c>
      <c r="H178">
        <v>2020</v>
      </c>
      <c r="I178">
        <v>2.4300000000000002</v>
      </c>
      <c r="J178">
        <f>Tabla_Datos[[#This Row],[PVP1]]*Tabla_Datos[[#This Row],[Valor]]</f>
        <v>24.211062000000002</v>
      </c>
      <c r="K178">
        <f>+Tabla_Datos[[#This Row],[Valor]] *Tabla_Datos[[#This Row],[COSTOEMPR]]</f>
        <v>17.548245000000001</v>
      </c>
      <c r="L178">
        <f>Tabla_Datos[[#This Row],[Valor Venta ]]-Tabla_Datos[[#This Row],[Costo]]</f>
        <v>6.6628170000000004</v>
      </c>
    </row>
    <row r="179" spans="1:12" x14ac:dyDescent="0.3">
      <c r="A179" t="s">
        <v>20</v>
      </c>
      <c r="B179">
        <v>7.2214999999999998</v>
      </c>
      <c r="C179">
        <v>9.9634</v>
      </c>
      <c r="D179">
        <v>10.272</v>
      </c>
      <c r="E179" t="s">
        <v>15</v>
      </c>
      <c r="F179" t="s">
        <v>15</v>
      </c>
      <c r="G179" t="s">
        <v>105</v>
      </c>
      <c r="H179">
        <v>2020</v>
      </c>
      <c r="I179">
        <v>0.69</v>
      </c>
      <c r="J179">
        <f>Tabla_Datos[[#This Row],[PVP1]]*Tabla_Datos[[#This Row],[Valor]]</f>
        <v>6.8747459999999991</v>
      </c>
      <c r="K179">
        <f>+Tabla_Datos[[#This Row],[Valor]] *Tabla_Datos[[#This Row],[COSTOEMPR]]</f>
        <v>4.9828349999999997</v>
      </c>
      <c r="L179">
        <f>Tabla_Datos[[#This Row],[Valor Venta ]]-Tabla_Datos[[#This Row],[Costo]]</f>
        <v>1.8919109999999995</v>
      </c>
    </row>
    <row r="180" spans="1:12" x14ac:dyDescent="0.3">
      <c r="A180" t="s">
        <v>20</v>
      </c>
      <c r="B180">
        <v>7.2214999999999998</v>
      </c>
      <c r="C180">
        <v>9.9634</v>
      </c>
      <c r="D180">
        <v>10.272</v>
      </c>
      <c r="E180" t="s">
        <v>15</v>
      </c>
      <c r="F180" t="s">
        <v>15</v>
      </c>
      <c r="G180" t="s">
        <v>106</v>
      </c>
      <c r="H180">
        <v>2020</v>
      </c>
      <c r="I180">
        <v>0.24</v>
      </c>
      <c r="J180">
        <f>Tabla_Datos[[#This Row],[PVP1]]*Tabla_Datos[[#This Row],[Valor]]</f>
        <v>2.391216</v>
      </c>
      <c r="K180">
        <f>+Tabla_Datos[[#This Row],[Valor]] *Tabla_Datos[[#This Row],[COSTOEMPR]]</f>
        <v>1.7331599999999998</v>
      </c>
      <c r="L180">
        <f>Tabla_Datos[[#This Row],[Valor Venta ]]-Tabla_Datos[[#This Row],[Costo]]</f>
        <v>0.6580560000000002</v>
      </c>
    </row>
    <row r="181" spans="1:12" x14ac:dyDescent="0.3">
      <c r="A181" t="s">
        <v>20</v>
      </c>
      <c r="B181">
        <v>7.2214999999999998</v>
      </c>
      <c r="C181">
        <v>9.9634</v>
      </c>
      <c r="D181">
        <v>10.272</v>
      </c>
      <c r="E181" t="s">
        <v>15</v>
      </c>
      <c r="F181" t="s">
        <v>15</v>
      </c>
      <c r="G181" t="s">
        <v>107</v>
      </c>
      <c r="H181">
        <v>2021</v>
      </c>
      <c r="I181">
        <v>0</v>
      </c>
      <c r="J181">
        <f>Tabla_Datos[[#This Row],[PVP1]]*Tabla_Datos[[#This Row],[Valor]]</f>
        <v>0</v>
      </c>
      <c r="K181">
        <f>+Tabla_Datos[[#This Row],[Valor]] *Tabla_Datos[[#This Row],[COSTOEMPR]]</f>
        <v>0</v>
      </c>
      <c r="L181">
        <f>Tabla_Datos[[#This Row],[Valor Venta ]]-Tabla_Datos[[#This Row],[Costo]]</f>
        <v>0</v>
      </c>
    </row>
    <row r="182" spans="1:12" x14ac:dyDescent="0.3">
      <c r="A182" t="s">
        <v>20</v>
      </c>
      <c r="B182">
        <v>3.952</v>
      </c>
      <c r="C182">
        <v>5.4729999999999999</v>
      </c>
      <c r="D182">
        <v>0</v>
      </c>
      <c r="E182" t="s">
        <v>115</v>
      </c>
      <c r="F182" t="s">
        <v>115</v>
      </c>
      <c r="G182" t="s">
        <v>98</v>
      </c>
      <c r="H182">
        <v>2020</v>
      </c>
      <c r="I182">
        <v>0</v>
      </c>
      <c r="J182">
        <f>Tabla_Datos[[#This Row],[PVP1]]*Tabla_Datos[[#This Row],[Valor]]</f>
        <v>0</v>
      </c>
      <c r="K182">
        <f>+Tabla_Datos[[#This Row],[Valor]] *Tabla_Datos[[#This Row],[COSTOEMPR]]</f>
        <v>0</v>
      </c>
      <c r="L182">
        <f>Tabla_Datos[[#This Row],[Valor Venta ]]-Tabla_Datos[[#This Row],[Costo]]</f>
        <v>0</v>
      </c>
    </row>
    <row r="183" spans="1:12" x14ac:dyDescent="0.3">
      <c r="A183" t="s">
        <v>20</v>
      </c>
      <c r="B183">
        <v>3.952</v>
      </c>
      <c r="C183">
        <v>5.4729999999999999</v>
      </c>
      <c r="D183">
        <v>0</v>
      </c>
      <c r="E183" t="s">
        <v>115</v>
      </c>
      <c r="F183" t="s">
        <v>115</v>
      </c>
      <c r="G183" t="s">
        <v>100</v>
      </c>
      <c r="H183">
        <v>2020</v>
      </c>
      <c r="I183">
        <v>0</v>
      </c>
      <c r="J183">
        <f>Tabla_Datos[[#This Row],[PVP1]]*Tabla_Datos[[#This Row],[Valor]]</f>
        <v>0</v>
      </c>
      <c r="K183">
        <f>+Tabla_Datos[[#This Row],[Valor]] *Tabla_Datos[[#This Row],[COSTOEMPR]]</f>
        <v>0</v>
      </c>
      <c r="L183">
        <f>Tabla_Datos[[#This Row],[Valor Venta ]]-Tabla_Datos[[#This Row],[Costo]]</f>
        <v>0</v>
      </c>
    </row>
    <row r="184" spans="1:12" x14ac:dyDescent="0.3">
      <c r="A184" t="s">
        <v>20</v>
      </c>
      <c r="B184">
        <v>3.952</v>
      </c>
      <c r="C184">
        <v>5.4729999999999999</v>
      </c>
      <c r="D184">
        <v>0</v>
      </c>
      <c r="E184" t="s">
        <v>115</v>
      </c>
      <c r="F184" t="s">
        <v>115</v>
      </c>
      <c r="G184" t="s">
        <v>101</v>
      </c>
      <c r="H184">
        <v>2020</v>
      </c>
      <c r="I184">
        <v>0</v>
      </c>
      <c r="J184">
        <f>Tabla_Datos[[#This Row],[PVP1]]*Tabla_Datos[[#This Row],[Valor]]</f>
        <v>0</v>
      </c>
      <c r="K184">
        <f>+Tabla_Datos[[#This Row],[Valor]] *Tabla_Datos[[#This Row],[COSTOEMPR]]</f>
        <v>0</v>
      </c>
      <c r="L184">
        <f>Tabla_Datos[[#This Row],[Valor Venta ]]-Tabla_Datos[[#This Row],[Costo]]</f>
        <v>0</v>
      </c>
    </row>
    <row r="185" spans="1:12" x14ac:dyDescent="0.3">
      <c r="A185" t="s">
        <v>20</v>
      </c>
      <c r="B185">
        <v>3.952</v>
      </c>
      <c r="C185">
        <v>5.4729999999999999</v>
      </c>
      <c r="D185">
        <v>0</v>
      </c>
      <c r="E185" t="s">
        <v>115</v>
      </c>
      <c r="F185" t="s">
        <v>115</v>
      </c>
      <c r="G185" t="s">
        <v>102</v>
      </c>
      <c r="H185">
        <v>2020</v>
      </c>
      <c r="I185">
        <v>0</v>
      </c>
      <c r="J185">
        <f>Tabla_Datos[[#This Row],[PVP1]]*Tabla_Datos[[#This Row],[Valor]]</f>
        <v>0</v>
      </c>
      <c r="K185">
        <f>+Tabla_Datos[[#This Row],[Valor]] *Tabla_Datos[[#This Row],[COSTOEMPR]]</f>
        <v>0</v>
      </c>
      <c r="L185">
        <f>Tabla_Datos[[#This Row],[Valor Venta ]]-Tabla_Datos[[#This Row],[Costo]]</f>
        <v>0</v>
      </c>
    </row>
    <row r="186" spans="1:12" x14ac:dyDescent="0.3">
      <c r="A186" t="s">
        <v>20</v>
      </c>
      <c r="B186">
        <v>3.952</v>
      </c>
      <c r="C186">
        <v>5.4729999999999999</v>
      </c>
      <c r="D186">
        <v>0</v>
      </c>
      <c r="E186" t="s">
        <v>115</v>
      </c>
      <c r="F186" t="s">
        <v>115</v>
      </c>
      <c r="G186" t="s">
        <v>103</v>
      </c>
      <c r="H186">
        <v>2020</v>
      </c>
      <c r="I186">
        <v>0</v>
      </c>
      <c r="J186">
        <f>Tabla_Datos[[#This Row],[PVP1]]*Tabla_Datos[[#This Row],[Valor]]</f>
        <v>0</v>
      </c>
      <c r="K186">
        <f>+Tabla_Datos[[#This Row],[Valor]] *Tabla_Datos[[#This Row],[COSTOEMPR]]</f>
        <v>0</v>
      </c>
      <c r="L186">
        <f>Tabla_Datos[[#This Row],[Valor Venta ]]-Tabla_Datos[[#This Row],[Costo]]</f>
        <v>0</v>
      </c>
    </row>
    <row r="187" spans="1:12" x14ac:dyDescent="0.3">
      <c r="A187" t="s">
        <v>20</v>
      </c>
      <c r="B187">
        <v>3.952</v>
      </c>
      <c r="C187">
        <v>5.4729999999999999</v>
      </c>
      <c r="D187">
        <v>0</v>
      </c>
      <c r="E187" t="s">
        <v>115</v>
      </c>
      <c r="F187" t="s">
        <v>115</v>
      </c>
      <c r="G187" t="s">
        <v>104</v>
      </c>
      <c r="H187">
        <v>2020</v>
      </c>
      <c r="I187">
        <v>0.5</v>
      </c>
      <c r="J187">
        <f>Tabla_Datos[[#This Row],[PVP1]]*Tabla_Datos[[#This Row],[Valor]]</f>
        <v>2.7364999999999999</v>
      </c>
      <c r="K187">
        <f>+Tabla_Datos[[#This Row],[Valor]] *Tabla_Datos[[#This Row],[COSTOEMPR]]</f>
        <v>1.976</v>
      </c>
      <c r="L187">
        <f>Tabla_Datos[[#This Row],[Valor Venta ]]-Tabla_Datos[[#This Row],[Costo]]</f>
        <v>0.76049999999999995</v>
      </c>
    </row>
    <row r="188" spans="1:12" x14ac:dyDescent="0.3">
      <c r="A188" t="s">
        <v>20</v>
      </c>
      <c r="B188">
        <v>3.952</v>
      </c>
      <c r="C188">
        <v>5.4729999999999999</v>
      </c>
      <c r="D188">
        <v>0</v>
      </c>
      <c r="E188" t="s">
        <v>115</v>
      </c>
      <c r="F188" t="s">
        <v>115</v>
      </c>
      <c r="G188" t="s">
        <v>105</v>
      </c>
      <c r="H188">
        <v>2020</v>
      </c>
      <c r="I188">
        <v>0</v>
      </c>
      <c r="J188">
        <f>Tabla_Datos[[#This Row],[PVP1]]*Tabla_Datos[[#This Row],[Valor]]</f>
        <v>0</v>
      </c>
      <c r="K188">
        <f>+Tabla_Datos[[#This Row],[Valor]] *Tabla_Datos[[#This Row],[COSTOEMPR]]</f>
        <v>0</v>
      </c>
      <c r="L188">
        <f>Tabla_Datos[[#This Row],[Valor Venta ]]-Tabla_Datos[[#This Row],[Costo]]</f>
        <v>0</v>
      </c>
    </row>
    <row r="189" spans="1:12" x14ac:dyDescent="0.3">
      <c r="A189" t="s">
        <v>20</v>
      </c>
      <c r="B189">
        <v>3.952</v>
      </c>
      <c r="C189">
        <v>5.4729999999999999</v>
      </c>
      <c r="D189">
        <v>0</v>
      </c>
      <c r="E189" t="s">
        <v>115</v>
      </c>
      <c r="F189" t="s">
        <v>115</v>
      </c>
      <c r="G189" t="s">
        <v>106</v>
      </c>
      <c r="H189">
        <v>2020</v>
      </c>
      <c r="I189">
        <v>0</v>
      </c>
      <c r="J189">
        <f>Tabla_Datos[[#This Row],[PVP1]]*Tabla_Datos[[#This Row],[Valor]]</f>
        <v>0</v>
      </c>
      <c r="K189">
        <f>+Tabla_Datos[[#This Row],[Valor]] *Tabla_Datos[[#This Row],[COSTOEMPR]]</f>
        <v>0</v>
      </c>
      <c r="L189">
        <f>Tabla_Datos[[#This Row],[Valor Venta ]]-Tabla_Datos[[#This Row],[Costo]]</f>
        <v>0</v>
      </c>
    </row>
    <row r="190" spans="1:12" x14ac:dyDescent="0.3">
      <c r="A190" t="s">
        <v>20</v>
      </c>
      <c r="B190">
        <v>3.952</v>
      </c>
      <c r="C190">
        <v>5.4729999999999999</v>
      </c>
      <c r="D190">
        <v>0</v>
      </c>
      <c r="E190" t="s">
        <v>115</v>
      </c>
      <c r="F190" t="s">
        <v>115</v>
      </c>
      <c r="G190" t="s">
        <v>107</v>
      </c>
      <c r="H190">
        <v>2021</v>
      </c>
      <c r="I190">
        <v>0</v>
      </c>
      <c r="J190">
        <f>Tabla_Datos[[#This Row],[PVP1]]*Tabla_Datos[[#This Row],[Valor]]</f>
        <v>0</v>
      </c>
      <c r="K190">
        <f>+Tabla_Datos[[#This Row],[Valor]] *Tabla_Datos[[#This Row],[COSTOEMPR]]</f>
        <v>0</v>
      </c>
      <c r="L190">
        <f>Tabla_Datos[[#This Row],[Valor Venta ]]-Tabla_Datos[[#This Row],[Costo]]</f>
        <v>0</v>
      </c>
    </row>
    <row r="191" spans="1:12" x14ac:dyDescent="0.3">
      <c r="A191" t="s">
        <v>20</v>
      </c>
      <c r="B191">
        <v>13.502599999999999</v>
      </c>
      <c r="C191">
        <v>24.8432</v>
      </c>
      <c r="D191">
        <v>25.342199999999998</v>
      </c>
      <c r="E191" t="s">
        <v>112</v>
      </c>
      <c r="F191" t="s">
        <v>112</v>
      </c>
      <c r="G191" t="s">
        <v>98</v>
      </c>
      <c r="H191">
        <v>2020</v>
      </c>
      <c r="I191">
        <v>0.23</v>
      </c>
      <c r="J191">
        <f>Tabla_Datos[[#This Row],[PVP1]]*Tabla_Datos[[#This Row],[Valor]]</f>
        <v>5.7139360000000003</v>
      </c>
      <c r="K191">
        <f>+Tabla_Datos[[#This Row],[Valor]] *Tabla_Datos[[#This Row],[COSTOEMPR]]</f>
        <v>3.1055980000000001</v>
      </c>
      <c r="L191">
        <f>Tabla_Datos[[#This Row],[Valor Venta ]]-Tabla_Datos[[#This Row],[Costo]]</f>
        <v>2.6083380000000003</v>
      </c>
    </row>
    <row r="192" spans="1:12" x14ac:dyDescent="0.3">
      <c r="A192" t="s">
        <v>20</v>
      </c>
      <c r="B192">
        <v>13.502599999999999</v>
      </c>
      <c r="C192">
        <v>24.8432</v>
      </c>
      <c r="D192">
        <v>25.342199999999998</v>
      </c>
      <c r="E192" t="s">
        <v>112</v>
      </c>
      <c r="F192" t="s">
        <v>112</v>
      </c>
      <c r="G192" t="s">
        <v>100</v>
      </c>
      <c r="H192">
        <v>2020</v>
      </c>
      <c r="I192">
        <v>0</v>
      </c>
      <c r="J192">
        <f>Tabla_Datos[[#This Row],[PVP1]]*Tabla_Datos[[#This Row],[Valor]]</f>
        <v>0</v>
      </c>
      <c r="K192">
        <f>+Tabla_Datos[[#This Row],[Valor]] *Tabla_Datos[[#This Row],[COSTOEMPR]]</f>
        <v>0</v>
      </c>
      <c r="L192">
        <f>Tabla_Datos[[#This Row],[Valor Venta ]]-Tabla_Datos[[#This Row],[Costo]]</f>
        <v>0</v>
      </c>
    </row>
    <row r="193" spans="1:12" x14ac:dyDescent="0.3">
      <c r="A193" t="s">
        <v>20</v>
      </c>
      <c r="B193">
        <v>13.502599999999999</v>
      </c>
      <c r="C193">
        <v>24.8432</v>
      </c>
      <c r="D193">
        <v>25.342199999999998</v>
      </c>
      <c r="E193" t="s">
        <v>112</v>
      </c>
      <c r="F193" t="s">
        <v>112</v>
      </c>
      <c r="G193" t="s">
        <v>101</v>
      </c>
      <c r="H193">
        <v>2020</v>
      </c>
      <c r="I193">
        <v>0.12</v>
      </c>
      <c r="J193">
        <f>Tabla_Datos[[#This Row],[PVP1]]*Tabla_Datos[[#This Row],[Valor]]</f>
        <v>2.9811839999999998</v>
      </c>
      <c r="K193">
        <f>+Tabla_Datos[[#This Row],[Valor]] *Tabla_Datos[[#This Row],[COSTOEMPR]]</f>
        <v>1.6203119999999998</v>
      </c>
      <c r="L193">
        <f>Tabla_Datos[[#This Row],[Valor Venta ]]-Tabla_Datos[[#This Row],[Costo]]</f>
        <v>1.3608720000000001</v>
      </c>
    </row>
    <row r="194" spans="1:12" x14ac:dyDescent="0.3">
      <c r="A194" t="s">
        <v>20</v>
      </c>
      <c r="B194">
        <v>13.502599999999999</v>
      </c>
      <c r="C194">
        <v>24.8432</v>
      </c>
      <c r="D194">
        <v>25.342199999999998</v>
      </c>
      <c r="E194" t="s">
        <v>112</v>
      </c>
      <c r="F194" t="s">
        <v>112</v>
      </c>
      <c r="G194" t="s">
        <v>102</v>
      </c>
      <c r="H194">
        <v>2020</v>
      </c>
      <c r="I194">
        <v>0</v>
      </c>
      <c r="J194">
        <f>Tabla_Datos[[#This Row],[PVP1]]*Tabla_Datos[[#This Row],[Valor]]</f>
        <v>0</v>
      </c>
      <c r="K194">
        <f>+Tabla_Datos[[#This Row],[Valor]] *Tabla_Datos[[#This Row],[COSTOEMPR]]</f>
        <v>0</v>
      </c>
      <c r="L194">
        <f>Tabla_Datos[[#This Row],[Valor Venta ]]-Tabla_Datos[[#This Row],[Costo]]</f>
        <v>0</v>
      </c>
    </row>
    <row r="195" spans="1:12" x14ac:dyDescent="0.3">
      <c r="A195" t="s">
        <v>20</v>
      </c>
      <c r="B195">
        <v>13.502599999999999</v>
      </c>
      <c r="C195">
        <v>24.8432</v>
      </c>
      <c r="D195">
        <v>25.342199999999998</v>
      </c>
      <c r="E195" t="s">
        <v>112</v>
      </c>
      <c r="F195" t="s">
        <v>112</v>
      </c>
      <c r="G195" t="s">
        <v>103</v>
      </c>
      <c r="H195">
        <v>2020</v>
      </c>
      <c r="I195">
        <v>0.43</v>
      </c>
      <c r="J195">
        <f>Tabla_Datos[[#This Row],[PVP1]]*Tabla_Datos[[#This Row],[Valor]]</f>
        <v>10.682575999999999</v>
      </c>
      <c r="K195">
        <f>+Tabla_Datos[[#This Row],[Valor]] *Tabla_Datos[[#This Row],[COSTOEMPR]]</f>
        <v>5.8061179999999997</v>
      </c>
      <c r="L195">
        <f>Tabla_Datos[[#This Row],[Valor Venta ]]-Tabla_Datos[[#This Row],[Costo]]</f>
        <v>4.8764579999999995</v>
      </c>
    </row>
    <row r="196" spans="1:12" x14ac:dyDescent="0.3">
      <c r="A196" t="s">
        <v>20</v>
      </c>
      <c r="B196">
        <v>13.502599999999999</v>
      </c>
      <c r="C196">
        <v>24.8432</v>
      </c>
      <c r="D196">
        <v>25.342199999999998</v>
      </c>
      <c r="E196" t="s">
        <v>112</v>
      </c>
      <c r="F196" t="s">
        <v>112</v>
      </c>
      <c r="G196" t="s">
        <v>104</v>
      </c>
      <c r="H196">
        <v>2020</v>
      </c>
      <c r="I196">
        <v>0</v>
      </c>
      <c r="J196">
        <f>Tabla_Datos[[#This Row],[PVP1]]*Tabla_Datos[[#This Row],[Valor]]</f>
        <v>0</v>
      </c>
      <c r="K196">
        <f>+Tabla_Datos[[#This Row],[Valor]] *Tabla_Datos[[#This Row],[COSTOEMPR]]</f>
        <v>0</v>
      </c>
      <c r="L196">
        <f>Tabla_Datos[[#This Row],[Valor Venta ]]-Tabla_Datos[[#This Row],[Costo]]</f>
        <v>0</v>
      </c>
    </row>
    <row r="197" spans="1:12" x14ac:dyDescent="0.3">
      <c r="A197" t="s">
        <v>20</v>
      </c>
      <c r="B197">
        <v>13.502599999999999</v>
      </c>
      <c r="C197">
        <v>24.8432</v>
      </c>
      <c r="D197">
        <v>25.342199999999998</v>
      </c>
      <c r="E197" t="s">
        <v>112</v>
      </c>
      <c r="F197" t="s">
        <v>112</v>
      </c>
      <c r="G197" t="s">
        <v>105</v>
      </c>
      <c r="H197">
        <v>2020</v>
      </c>
      <c r="I197">
        <v>0.98</v>
      </c>
      <c r="J197">
        <f>Tabla_Datos[[#This Row],[PVP1]]*Tabla_Datos[[#This Row],[Valor]]</f>
        <v>24.346335999999997</v>
      </c>
      <c r="K197">
        <f>+Tabla_Datos[[#This Row],[Valor]] *Tabla_Datos[[#This Row],[COSTOEMPR]]</f>
        <v>13.232548</v>
      </c>
      <c r="L197">
        <f>Tabla_Datos[[#This Row],[Valor Venta ]]-Tabla_Datos[[#This Row],[Costo]]</f>
        <v>11.113787999999998</v>
      </c>
    </row>
    <row r="198" spans="1:12" x14ac:dyDescent="0.3">
      <c r="A198" t="s">
        <v>20</v>
      </c>
      <c r="B198">
        <v>13.502599999999999</v>
      </c>
      <c r="C198">
        <v>24.8432</v>
      </c>
      <c r="D198">
        <v>25.342199999999998</v>
      </c>
      <c r="E198" t="s">
        <v>112</v>
      </c>
      <c r="F198" t="s">
        <v>112</v>
      </c>
      <c r="G198" t="s">
        <v>106</v>
      </c>
      <c r="H198">
        <v>2020</v>
      </c>
      <c r="I198">
        <v>0</v>
      </c>
      <c r="J198">
        <f>Tabla_Datos[[#This Row],[PVP1]]*Tabla_Datos[[#This Row],[Valor]]</f>
        <v>0</v>
      </c>
      <c r="K198">
        <f>+Tabla_Datos[[#This Row],[Valor]] *Tabla_Datos[[#This Row],[COSTOEMPR]]</f>
        <v>0</v>
      </c>
      <c r="L198">
        <f>Tabla_Datos[[#This Row],[Valor Venta ]]-Tabla_Datos[[#This Row],[Costo]]</f>
        <v>0</v>
      </c>
    </row>
    <row r="199" spans="1:12" x14ac:dyDescent="0.3">
      <c r="A199" t="s">
        <v>20</v>
      </c>
      <c r="B199">
        <v>13.502599999999999</v>
      </c>
      <c r="C199">
        <v>24.8432</v>
      </c>
      <c r="D199">
        <v>25.342199999999998</v>
      </c>
      <c r="E199" t="s">
        <v>112</v>
      </c>
      <c r="F199" t="s">
        <v>112</v>
      </c>
      <c r="G199" t="s">
        <v>107</v>
      </c>
      <c r="H199">
        <v>2021</v>
      </c>
      <c r="I199">
        <v>0.12</v>
      </c>
      <c r="J199">
        <f>Tabla_Datos[[#This Row],[PVP1]]*Tabla_Datos[[#This Row],[Valor]]</f>
        <v>2.9811839999999998</v>
      </c>
      <c r="K199">
        <f>+Tabla_Datos[[#This Row],[Valor]] *Tabla_Datos[[#This Row],[COSTOEMPR]]</f>
        <v>1.6203119999999998</v>
      </c>
      <c r="L199">
        <f>Tabla_Datos[[#This Row],[Valor Venta ]]-Tabla_Datos[[#This Row],[Costo]]</f>
        <v>1.3608720000000001</v>
      </c>
    </row>
    <row r="200" spans="1:12" x14ac:dyDescent="0.3">
      <c r="A200" t="s">
        <v>21</v>
      </c>
      <c r="B200">
        <v>135.04730000000001</v>
      </c>
      <c r="C200">
        <v>163.86869999999999</v>
      </c>
      <c r="D200">
        <v>175.32660000000001</v>
      </c>
      <c r="E200" t="s">
        <v>15</v>
      </c>
      <c r="F200" t="s">
        <v>15</v>
      </c>
      <c r="G200" t="s">
        <v>98</v>
      </c>
      <c r="H200">
        <v>2020</v>
      </c>
      <c r="I200">
        <v>0.22</v>
      </c>
      <c r="J200">
        <f>Tabla_Datos[[#This Row],[PVP1]]*Tabla_Datos[[#This Row],[Valor]]</f>
        <v>36.051113999999998</v>
      </c>
      <c r="K200">
        <f>+Tabla_Datos[[#This Row],[Valor]] *Tabla_Datos[[#This Row],[COSTOEMPR]]</f>
        <v>29.710406000000003</v>
      </c>
      <c r="L200">
        <f>Tabla_Datos[[#This Row],[Valor Venta ]]-Tabla_Datos[[#This Row],[Costo]]</f>
        <v>6.3407079999999958</v>
      </c>
    </row>
    <row r="201" spans="1:12" x14ac:dyDescent="0.3">
      <c r="A201" t="s">
        <v>21</v>
      </c>
      <c r="B201">
        <v>135.04730000000001</v>
      </c>
      <c r="C201">
        <v>163.86869999999999</v>
      </c>
      <c r="D201">
        <v>175.32660000000001</v>
      </c>
      <c r="E201" t="s">
        <v>15</v>
      </c>
      <c r="F201" t="s">
        <v>15</v>
      </c>
      <c r="G201" t="s">
        <v>100</v>
      </c>
      <c r="H201">
        <v>2020</v>
      </c>
      <c r="I201">
        <v>3.04</v>
      </c>
      <c r="J201">
        <f>Tabla_Datos[[#This Row],[PVP1]]*Tabla_Datos[[#This Row],[Valor]]</f>
        <v>498.16084799999999</v>
      </c>
      <c r="K201">
        <f>+Tabla_Datos[[#This Row],[Valor]] *Tabla_Datos[[#This Row],[COSTOEMPR]]</f>
        <v>410.54379200000005</v>
      </c>
      <c r="L201">
        <f>Tabla_Datos[[#This Row],[Valor Venta ]]-Tabla_Datos[[#This Row],[Costo]]</f>
        <v>87.617055999999934</v>
      </c>
    </row>
    <row r="202" spans="1:12" x14ac:dyDescent="0.3">
      <c r="A202" t="s">
        <v>21</v>
      </c>
      <c r="B202">
        <v>135.04730000000001</v>
      </c>
      <c r="C202">
        <v>163.86869999999999</v>
      </c>
      <c r="D202">
        <v>175.32660000000001</v>
      </c>
      <c r="E202" t="s">
        <v>15</v>
      </c>
      <c r="F202" t="s">
        <v>15</v>
      </c>
      <c r="G202" t="s">
        <v>101</v>
      </c>
      <c r="H202">
        <v>2020</v>
      </c>
      <c r="I202">
        <v>0</v>
      </c>
      <c r="J202">
        <f>Tabla_Datos[[#This Row],[PVP1]]*Tabla_Datos[[#This Row],[Valor]]</f>
        <v>0</v>
      </c>
      <c r="K202">
        <f>+Tabla_Datos[[#This Row],[Valor]] *Tabla_Datos[[#This Row],[COSTOEMPR]]</f>
        <v>0</v>
      </c>
      <c r="L202">
        <f>Tabla_Datos[[#This Row],[Valor Venta ]]-Tabla_Datos[[#This Row],[Costo]]</f>
        <v>0</v>
      </c>
    </row>
    <row r="203" spans="1:12" x14ac:dyDescent="0.3">
      <c r="A203" t="s">
        <v>21</v>
      </c>
      <c r="B203">
        <v>135.04730000000001</v>
      </c>
      <c r="C203">
        <v>163.86869999999999</v>
      </c>
      <c r="D203">
        <v>175.32660000000001</v>
      </c>
      <c r="E203" t="s">
        <v>15</v>
      </c>
      <c r="F203" t="s">
        <v>15</v>
      </c>
      <c r="G203" t="s">
        <v>102</v>
      </c>
      <c r="H203">
        <v>2020</v>
      </c>
      <c r="I203">
        <v>0.43</v>
      </c>
      <c r="J203">
        <f>Tabla_Datos[[#This Row],[PVP1]]*Tabla_Datos[[#This Row],[Valor]]</f>
        <v>70.463540999999992</v>
      </c>
      <c r="K203">
        <f>+Tabla_Datos[[#This Row],[Valor]] *Tabla_Datos[[#This Row],[COSTOEMPR]]</f>
        <v>58.070339000000004</v>
      </c>
      <c r="L203">
        <f>Tabla_Datos[[#This Row],[Valor Venta ]]-Tabla_Datos[[#This Row],[Costo]]</f>
        <v>12.393201999999988</v>
      </c>
    </row>
    <row r="204" spans="1:12" x14ac:dyDescent="0.3">
      <c r="A204" t="s">
        <v>21</v>
      </c>
      <c r="B204">
        <v>135.04730000000001</v>
      </c>
      <c r="C204">
        <v>163.86869999999999</v>
      </c>
      <c r="D204">
        <v>175.32660000000001</v>
      </c>
      <c r="E204" t="s">
        <v>15</v>
      </c>
      <c r="F204" t="s">
        <v>15</v>
      </c>
      <c r="G204" t="s">
        <v>103</v>
      </c>
      <c r="H204">
        <v>2020</v>
      </c>
      <c r="I204">
        <v>2.87</v>
      </c>
      <c r="J204">
        <f>Tabla_Datos[[#This Row],[PVP1]]*Tabla_Datos[[#This Row],[Valor]]</f>
        <v>470.30316899999997</v>
      </c>
      <c r="K204">
        <f>+Tabla_Datos[[#This Row],[Valor]] *Tabla_Datos[[#This Row],[COSTOEMPR]]</f>
        <v>387.58575100000002</v>
      </c>
      <c r="L204">
        <f>Tabla_Datos[[#This Row],[Valor Venta ]]-Tabla_Datos[[#This Row],[Costo]]</f>
        <v>82.717417999999952</v>
      </c>
    </row>
    <row r="205" spans="1:12" x14ac:dyDescent="0.3">
      <c r="A205" t="s">
        <v>21</v>
      </c>
      <c r="B205">
        <v>135.04730000000001</v>
      </c>
      <c r="C205">
        <v>163.86869999999999</v>
      </c>
      <c r="D205">
        <v>175.32660000000001</v>
      </c>
      <c r="E205" t="s">
        <v>15</v>
      </c>
      <c r="F205" t="s">
        <v>15</v>
      </c>
      <c r="G205" t="s">
        <v>104</v>
      </c>
      <c r="H205">
        <v>2020</v>
      </c>
      <c r="I205">
        <v>0.42</v>
      </c>
      <c r="J205">
        <f>Tabla_Datos[[#This Row],[PVP1]]*Tabla_Datos[[#This Row],[Valor]]</f>
        <v>68.824853999999988</v>
      </c>
      <c r="K205">
        <f>+Tabla_Datos[[#This Row],[Valor]] *Tabla_Datos[[#This Row],[COSTOEMPR]]</f>
        <v>56.719866000000003</v>
      </c>
      <c r="L205">
        <f>Tabla_Datos[[#This Row],[Valor Venta ]]-Tabla_Datos[[#This Row],[Costo]]</f>
        <v>12.104987999999985</v>
      </c>
    </row>
    <row r="206" spans="1:12" x14ac:dyDescent="0.3">
      <c r="A206" t="s">
        <v>21</v>
      </c>
      <c r="B206">
        <v>135.04730000000001</v>
      </c>
      <c r="C206">
        <v>163.86869999999999</v>
      </c>
      <c r="D206">
        <v>175.32660000000001</v>
      </c>
      <c r="E206" t="s">
        <v>15</v>
      </c>
      <c r="F206" t="s">
        <v>15</v>
      </c>
      <c r="G206" t="s">
        <v>105</v>
      </c>
      <c r="H206">
        <v>2020</v>
      </c>
      <c r="I206">
        <v>0.86</v>
      </c>
      <c r="J206">
        <f>Tabla_Datos[[#This Row],[PVP1]]*Tabla_Datos[[#This Row],[Valor]]</f>
        <v>140.92708199999998</v>
      </c>
      <c r="K206">
        <f>+Tabla_Datos[[#This Row],[Valor]] *Tabla_Datos[[#This Row],[COSTOEMPR]]</f>
        <v>116.14067800000001</v>
      </c>
      <c r="L206">
        <f>Tabla_Datos[[#This Row],[Valor Venta ]]-Tabla_Datos[[#This Row],[Costo]]</f>
        <v>24.786403999999976</v>
      </c>
    </row>
    <row r="207" spans="1:12" x14ac:dyDescent="0.3">
      <c r="A207" t="s">
        <v>21</v>
      </c>
      <c r="B207">
        <v>135.04730000000001</v>
      </c>
      <c r="C207">
        <v>163.86869999999999</v>
      </c>
      <c r="D207">
        <v>175.32660000000001</v>
      </c>
      <c r="E207" t="s">
        <v>15</v>
      </c>
      <c r="F207" t="s">
        <v>15</v>
      </c>
      <c r="G207" t="s">
        <v>106</v>
      </c>
      <c r="H207">
        <v>2020</v>
      </c>
      <c r="I207">
        <v>1.9</v>
      </c>
      <c r="J207">
        <f>Tabla_Datos[[#This Row],[PVP1]]*Tabla_Datos[[#This Row],[Valor]]</f>
        <v>311.35052999999999</v>
      </c>
      <c r="K207">
        <f>+Tabla_Datos[[#This Row],[Valor]] *Tabla_Datos[[#This Row],[COSTOEMPR]]</f>
        <v>256.58987000000002</v>
      </c>
      <c r="L207">
        <f>Tabla_Datos[[#This Row],[Valor Venta ]]-Tabla_Datos[[#This Row],[Costo]]</f>
        <v>54.760659999999973</v>
      </c>
    </row>
    <row r="208" spans="1:12" x14ac:dyDescent="0.3">
      <c r="A208" t="s">
        <v>21</v>
      </c>
      <c r="B208">
        <v>135.04730000000001</v>
      </c>
      <c r="C208">
        <v>163.86869999999999</v>
      </c>
      <c r="D208">
        <v>175.32660000000001</v>
      </c>
      <c r="E208" t="s">
        <v>15</v>
      </c>
      <c r="F208" t="s">
        <v>15</v>
      </c>
      <c r="G208" t="s">
        <v>107</v>
      </c>
      <c r="H208">
        <v>2021</v>
      </c>
      <c r="I208">
        <v>2.58</v>
      </c>
      <c r="J208">
        <f>Tabla_Datos[[#This Row],[PVP1]]*Tabla_Datos[[#This Row],[Valor]]</f>
        <v>422.78124600000001</v>
      </c>
      <c r="K208">
        <f>+Tabla_Datos[[#This Row],[Valor]] *Tabla_Datos[[#This Row],[COSTOEMPR]]</f>
        <v>348.42203400000005</v>
      </c>
      <c r="L208">
        <f>Tabla_Datos[[#This Row],[Valor Venta ]]-Tabla_Datos[[#This Row],[Costo]]</f>
        <v>74.359211999999957</v>
      </c>
    </row>
    <row r="209" spans="1:12" x14ac:dyDescent="0.3">
      <c r="A209" t="s">
        <v>21</v>
      </c>
      <c r="B209">
        <v>55.393500000000003</v>
      </c>
      <c r="C209">
        <v>88.253900000000002</v>
      </c>
      <c r="D209">
        <v>104.42359999999999</v>
      </c>
      <c r="E209" t="s">
        <v>112</v>
      </c>
      <c r="F209" t="s">
        <v>112</v>
      </c>
      <c r="G209" t="s">
        <v>98</v>
      </c>
      <c r="H209">
        <v>2020</v>
      </c>
      <c r="I209">
        <v>0.28000000000000003</v>
      </c>
      <c r="J209">
        <f>Tabla_Datos[[#This Row],[PVP1]]*Tabla_Datos[[#This Row],[Valor]]</f>
        <v>24.711092000000004</v>
      </c>
      <c r="K209">
        <f>+Tabla_Datos[[#This Row],[Valor]] *Tabla_Datos[[#This Row],[COSTOEMPR]]</f>
        <v>15.510180000000002</v>
      </c>
      <c r="L209">
        <f>Tabla_Datos[[#This Row],[Valor Venta ]]-Tabla_Datos[[#This Row],[Costo]]</f>
        <v>9.2009120000000024</v>
      </c>
    </row>
    <row r="210" spans="1:12" x14ac:dyDescent="0.3">
      <c r="A210" t="s">
        <v>21</v>
      </c>
      <c r="B210">
        <v>55.393500000000003</v>
      </c>
      <c r="C210">
        <v>88.253900000000002</v>
      </c>
      <c r="D210">
        <v>104.42359999999999</v>
      </c>
      <c r="E210" t="s">
        <v>112</v>
      </c>
      <c r="F210" t="s">
        <v>112</v>
      </c>
      <c r="G210" t="s">
        <v>100</v>
      </c>
      <c r="H210">
        <v>2020</v>
      </c>
      <c r="I210">
        <v>0.3</v>
      </c>
      <c r="J210">
        <f>Tabla_Datos[[#This Row],[PVP1]]*Tabla_Datos[[#This Row],[Valor]]</f>
        <v>26.47617</v>
      </c>
      <c r="K210">
        <f>+Tabla_Datos[[#This Row],[Valor]] *Tabla_Datos[[#This Row],[COSTOEMPR]]</f>
        <v>16.61805</v>
      </c>
      <c r="L210">
        <f>Tabla_Datos[[#This Row],[Valor Venta ]]-Tabla_Datos[[#This Row],[Costo]]</f>
        <v>9.8581199999999995</v>
      </c>
    </row>
    <row r="211" spans="1:12" x14ac:dyDescent="0.3">
      <c r="A211" t="s">
        <v>21</v>
      </c>
      <c r="B211">
        <v>55.393500000000003</v>
      </c>
      <c r="C211">
        <v>88.253900000000002</v>
      </c>
      <c r="D211">
        <v>104.42359999999999</v>
      </c>
      <c r="E211" t="s">
        <v>112</v>
      </c>
      <c r="F211" t="s">
        <v>112</v>
      </c>
      <c r="G211" t="s">
        <v>101</v>
      </c>
      <c r="H211">
        <v>2020</v>
      </c>
      <c r="I211">
        <v>0.01</v>
      </c>
      <c r="J211">
        <f>Tabla_Datos[[#This Row],[PVP1]]*Tabla_Datos[[#This Row],[Valor]]</f>
        <v>0.88253900000000007</v>
      </c>
      <c r="K211">
        <f>+Tabla_Datos[[#This Row],[Valor]] *Tabla_Datos[[#This Row],[COSTOEMPR]]</f>
        <v>0.55393500000000007</v>
      </c>
      <c r="L211">
        <f>Tabla_Datos[[#This Row],[Valor Venta ]]-Tabla_Datos[[#This Row],[Costo]]</f>
        <v>0.32860400000000001</v>
      </c>
    </row>
    <row r="212" spans="1:12" x14ac:dyDescent="0.3">
      <c r="A212" t="s">
        <v>21</v>
      </c>
      <c r="B212">
        <v>55.393500000000003</v>
      </c>
      <c r="C212">
        <v>88.253900000000002</v>
      </c>
      <c r="D212">
        <v>104.42359999999999</v>
      </c>
      <c r="E212" t="s">
        <v>112</v>
      </c>
      <c r="F212" t="s">
        <v>112</v>
      </c>
      <c r="G212" t="s">
        <v>102</v>
      </c>
      <c r="H212">
        <v>2020</v>
      </c>
      <c r="I212">
        <v>0</v>
      </c>
      <c r="J212">
        <f>Tabla_Datos[[#This Row],[PVP1]]*Tabla_Datos[[#This Row],[Valor]]</f>
        <v>0</v>
      </c>
      <c r="K212">
        <f>+Tabla_Datos[[#This Row],[Valor]] *Tabla_Datos[[#This Row],[COSTOEMPR]]</f>
        <v>0</v>
      </c>
      <c r="L212">
        <f>Tabla_Datos[[#This Row],[Valor Venta ]]-Tabla_Datos[[#This Row],[Costo]]</f>
        <v>0</v>
      </c>
    </row>
    <row r="213" spans="1:12" x14ac:dyDescent="0.3">
      <c r="A213" t="s">
        <v>21</v>
      </c>
      <c r="B213">
        <v>55.393500000000003</v>
      </c>
      <c r="C213">
        <v>88.253900000000002</v>
      </c>
      <c r="D213">
        <v>104.42359999999999</v>
      </c>
      <c r="E213" t="s">
        <v>112</v>
      </c>
      <c r="F213" t="s">
        <v>112</v>
      </c>
      <c r="G213" t="s">
        <v>103</v>
      </c>
      <c r="H213">
        <v>2020</v>
      </c>
      <c r="I213">
        <v>0.31</v>
      </c>
      <c r="J213">
        <f>Tabla_Datos[[#This Row],[PVP1]]*Tabla_Datos[[#This Row],[Valor]]</f>
        <v>27.358709000000001</v>
      </c>
      <c r="K213">
        <f>+Tabla_Datos[[#This Row],[Valor]] *Tabla_Datos[[#This Row],[COSTOEMPR]]</f>
        <v>17.171984999999999</v>
      </c>
      <c r="L213">
        <f>Tabla_Datos[[#This Row],[Valor Venta ]]-Tabla_Datos[[#This Row],[Costo]]</f>
        <v>10.186724000000002</v>
      </c>
    </row>
    <row r="214" spans="1:12" x14ac:dyDescent="0.3">
      <c r="A214" t="s">
        <v>21</v>
      </c>
      <c r="B214">
        <v>55.393500000000003</v>
      </c>
      <c r="C214">
        <v>88.253900000000002</v>
      </c>
      <c r="D214">
        <v>104.42359999999999</v>
      </c>
      <c r="E214" t="s">
        <v>112</v>
      </c>
      <c r="F214" t="s">
        <v>112</v>
      </c>
      <c r="G214" t="s">
        <v>104</v>
      </c>
      <c r="H214">
        <v>2020</v>
      </c>
      <c r="I214">
        <v>0.24</v>
      </c>
      <c r="J214">
        <f>Tabla_Datos[[#This Row],[PVP1]]*Tabla_Datos[[#This Row],[Valor]]</f>
        <v>21.180935999999999</v>
      </c>
      <c r="K214">
        <f>+Tabla_Datos[[#This Row],[Valor]] *Tabla_Datos[[#This Row],[COSTOEMPR]]</f>
        <v>13.29444</v>
      </c>
      <c r="L214">
        <f>Tabla_Datos[[#This Row],[Valor Venta ]]-Tabla_Datos[[#This Row],[Costo]]</f>
        <v>7.8864959999999993</v>
      </c>
    </row>
    <row r="215" spans="1:12" x14ac:dyDescent="0.3">
      <c r="A215" t="s">
        <v>21</v>
      </c>
      <c r="B215">
        <v>55.393500000000003</v>
      </c>
      <c r="C215">
        <v>88.253900000000002</v>
      </c>
      <c r="D215">
        <v>104.42359999999999</v>
      </c>
      <c r="E215" t="s">
        <v>112</v>
      </c>
      <c r="F215" t="s">
        <v>112</v>
      </c>
      <c r="G215" t="s">
        <v>105</v>
      </c>
      <c r="H215">
        <v>2020</v>
      </c>
      <c r="I215">
        <v>0</v>
      </c>
      <c r="J215">
        <f>Tabla_Datos[[#This Row],[PVP1]]*Tabla_Datos[[#This Row],[Valor]]</f>
        <v>0</v>
      </c>
      <c r="K215">
        <f>+Tabla_Datos[[#This Row],[Valor]] *Tabla_Datos[[#This Row],[COSTOEMPR]]</f>
        <v>0</v>
      </c>
      <c r="L215">
        <f>Tabla_Datos[[#This Row],[Valor Venta ]]-Tabla_Datos[[#This Row],[Costo]]</f>
        <v>0</v>
      </c>
    </row>
    <row r="216" spans="1:12" x14ac:dyDescent="0.3">
      <c r="A216" t="s">
        <v>21</v>
      </c>
      <c r="B216">
        <v>55.393500000000003</v>
      </c>
      <c r="C216">
        <v>88.253900000000002</v>
      </c>
      <c r="D216">
        <v>104.42359999999999</v>
      </c>
      <c r="E216" t="s">
        <v>112</v>
      </c>
      <c r="F216" t="s">
        <v>112</v>
      </c>
      <c r="G216" t="s">
        <v>106</v>
      </c>
      <c r="H216">
        <v>2020</v>
      </c>
      <c r="I216">
        <v>0.3</v>
      </c>
      <c r="J216">
        <f>Tabla_Datos[[#This Row],[PVP1]]*Tabla_Datos[[#This Row],[Valor]]</f>
        <v>26.47617</v>
      </c>
      <c r="K216">
        <f>+Tabla_Datos[[#This Row],[Valor]] *Tabla_Datos[[#This Row],[COSTOEMPR]]</f>
        <v>16.61805</v>
      </c>
      <c r="L216">
        <f>Tabla_Datos[[#This Row],[Valor Venta ]]-Tabla_Datos[[#This Row],[Costo]]</f>
        <v>9.8581199999999995</v>
      </c>
    </row>
    <row r="217" spans="1:12" x14ac:dyDescent="0.3">
      <c r="A217" t="s">
        <v>21</v>
      </c>
      <c r="B217">
        <v>55.393500000000003</v>
      </c>
      <c r="C217">
        <v>88.253900000000002</v>
      </c>
      <c r="D217">
        <v>104.42359999999999</v>
      </c>
      <c r="E217" t="s">
        <v>112</v>
      </c>
      <c r="F217" t="s">
        <v>112</v>
      </c>
      <c r="G217" t="s">
        <v>107</v>
      </c>
      <c r="H217">
        <v>2021</v>
      </c>
      <c r="I217">
        <v>0.74</v>
      </c>
      <c r="J217">
        <f>Tabla_Datos[[#This Row],[PVP1]]*Tabla_Datos[[#This Row],[Valor]]</f>
        <v>65.307885999999996</v>
      </c>
      <c r="K217">
        <f>+Tabla_Datos[[#This Row],[Valor]] *Tabla_Datos[[#This Row],[COSTOEMPR]]</f>
        <v>40.991190000000003</v>
      </c>
      <c r="L217">
        <f>Tabla_Datos[[#This Row],[Valor Venta ]]-Tabla_Datos[[#This Row],[Costo]]</f>
        <v>24.316695999999993</v>
      </c>
    </row>
    <row r="218" spans="1:12" x14ac:dyDescent="0.3">
      <c r="A218" t="s">
        <v>21</v>
      </c>
      <c r="B218">
        <v>120.40089999999999</v>
      </c>
      <c r="C218">
        <v>184.27629999999999</v>
      </c>
      <c r="D218">
        <v>220.2516</v>
      </c>
      <c r="E218" t="s">
        <v>115</v>
      </c>
      <c r="F218" t="s">
        <v>115</v>
      </c>
      <c r="G218" t="s">
        <v>98</v>
      </c>
      <c r="H218">
        <v>2020</v>
      </c>
      <c r="I218">
        <v>0</v>
      </c>
      <c r="J218">
        <f>Tabla_Datos[[#This Row],[PVP1]]*Tabla_Datos[[#This Row],[Valor]]</f>
        <v>0</v>
      </c>
      <c r="K218">
        <f>+Tabla_Datos[[#This Row],[Valor]] *Tabla_Datos[[#This Row],[COSTOEMPR]]</f>
        <v>0</v>
      </c>
      <c r="L218">
        <f>Tabla_Datos[[#This Row],[Valor Venta ]]-Tabla_Datos[[#This Row],[Costo]]</f>
        <v>0</v>
      </c>
    </row>
    <row r="219" spans="1:12" x14ac:dyDescent="0.3">
      <c r="A219" t="s">
        <v>21</v>
      </c>
      <c r="B219">
        <v>120.40089999999999</v>
      </c>
      <c r="C219">
        <v>184.27629999999999</v>
      </c>
      <c r="D219">
        <v>220.2516</v>
      </c>
      <c r="E219" t="s">
        <v>115</v>
      </c>
      <c r="F219" t="s">
        <v>115</v>
      </c>
      <c r="G219" t="s">
        <v>100</v>
      </c>
      <c r="H219">
        <v>2020</v>
      </c>
      <c r="I219">
        <v>0</v>
      </c>
      <c r="J219">
        <f>Tabla_Datos[[#This Row],[PVP1]]*Tabla_Datos[[#This Row],[Valor]]</f>
        <v>0</v>
      </c>
      <c r="K219">
        <f>+Tabla_Datos[[#This Row],[Valor]] *Tabla_Datos[[#This Row],[COSTOEMPR]]</f>
        <v>0</v>
      </c>
      <c r="L219">
        <f>Tabla_Datos[[#This Row],[Valor Venta ]]-Tabla_Datos[[#This Row],[Costo]]</f>
        <v>0</v>
      </c>
    </row>
    <row r="220" spans="1:12" x14ac:dyDescent="0.3">
      <c r="A220" t="s">
        <v>21</v>
      </c>
      <c r="B220">
        <v>120.40089999999999</v>
      </c>
      <c r="C220">
        <v>184.27629999999999</v>
      </c>
      <c r="D220">
        <v>220.2516</v>
      </c>
      <c r="E220" t="s">
        <v>115</v>
      </c>
      <c r="F220" t="s">
        <v>115</v>
      </c>
      <c r="G220" t="s">
        <v>101</v>
      </c>
      <c r="H220">
        <v>2020</v>
      </c>
      <c r="I220">
        <v>0.52</v>
      </c>
      <c r="J220">
        <f>Tabla_Datos[[#This Row],[PVP1]]*Tabla_Datos[[#This Row],[Valor]]</f>
        <v>95.823676000000006</v>
      </c>
      <c r="K220">
        <f>+Tabla_Datos[[#This Row],[Valor]] *Tabla_Datos[[#This Row],[COSTOEMPR]]</f>
        <v>62.608468000000002</v>
      </c>
      <c r="L220">
        <f>Tabla_Datos[[#This Row],[Valor Venta ]]-Tabla_Datos[[#This Row],[Costo]]</f>
        <v>33.215208000000004</v>
      </c>
    </row>
    <row r="221" spans="1:12" x14ac:dyDescent="0.3">
      <c r="A221" t="s">
        <v>21</v>
      </c>
      <c r="B221">
        <v>120.40089999999999</v>
      </c>
      <c r="C221">
        <v>184.27629999999999</v>
      </c>
      <c r="D221">
        <v>220.2516</v>
      </c>
      <c r="E221" t="s">
        <v>115</v>
      </c>
      <c r="F221" t="s">
        <v>115</v>
      </c>
      <c r="G221" t="s">
        <v>102</v>
      </c>
      <c r="H221">
        <v>2020</v>
      </c>
      <c r="I221">
        <v>9.84</v>
      </c>
      <c r="J221">
        <f>Tabla_Datos[[#This Row],[PVP1]]*Tabla_Datos[[#This Row],[Valor]]</f>
        <v>1813.2787919999998</v>
      </c>
      <c r="K221">
        <f>+Tabla_Datos[[#This Row],[Valor]] *Tabla_Datos[[#This Row],[COSTOEMPR]]</f>
        <v>1184.7448559999998</v>
      </c>
      <c r="L221">
        <f>Tabla_Datos[[#This Row],[Valor Venta ]]-Tabla_Datos[[#This Row],[Costo]]</f>
        <v>628.53393600000004</v>
      </c>
    </row>
    <row r="222" spans="1:12" x14ac:dyDescent="0.3">
      <c r="A222" t="s">
        <v>21</v>
      </c>
      <c r="B222">
        <v>120.40089999999999</v>
      </c>
      <c r="C222">
        <v>184.27629999999999</v>
      </c>
      <c r="D222">
        <v>220.2516</v>
      </c>
      <c r="E222" t="s">
        <v>115</v>
      </c>
      <c r="F222" t="s">
        <v>115</v>
      </c>
      <c r="G222" t="s">
        <v>103</v>
      </c>
      <c r="H222">
        <v>2020</v>
      </c>
      <c r="I222">
        <v>0.33</v>
      </c>
      <c r="J222">
        <f>Tabla_Datos[[#This Row],[PVP1]]*Tabla_Datos[[#This Row],[Valor]]</f>
        <v>60.811179000000003</v>
      </c>
      <c r="K222">
        <f>+Tabla_Datos[[#This Row],[Valor]] *Tabla_Datos[[#This Row],[COSTOEMPR]]</f>
        <v>39.732297000000003</v>
      </c>
      <c r="L222">
        <f>Tabla_Datos[[#This Row],[Valor Venta ]]-Tabla_Datos[[#This Row],[Costo]]</f>
        <v>21.078882</v>
      </c>
    </row>
    <row r="223" spans="1:12" x14ac:dyDescent="0.3">
      <c r="A223" t="s">
        <v>21</v>
      </c>
      <c r="B223">
        <v>120.40089999999999</v>
      </c>
      <c r="C223">
        <v>184.27629999999999</v>
      </c>
      <c r="D223">
        <v>220.2516</v>
      </c>
      <c r="E223" t="s">
        <v>115</v>
      </c>
      <c r="F223" t="s">
        <v>115</v>
      </c>
      <c r="G223" t="s">
        <v>104</v>
      </c>
      <c r="H223">
        <v>2020</v>
      </c>
      <c r="I223">
        <v>0</v>
      </c>
      <c r="J223">
        <f>Tabla_Datos[[#This Row],[PVP1]]*Tabla_Datos[[#This Row],[Valor]]</f>
        <v>0</v>
      </c>
      <c r="K223">
        <f>+Tabla_Datos[[#This Row],[Valor]] *Tabla_Datos[[#This Row],[COSTOEMPR]]</f>
        <v>0</v>
      </c>
      <c r="L223">
        <f>Tabla_Datos[[#This Row],[Valor Venta ]]-Tabla_Datos[[#This Row],[Costo]]</f>
        <v>0</v>
      </c>
    </row>
    <row r="224" spans="1:12" x14ac:dyDescent="0.3">
      <c r="A224" t="s">
        <v>21</v>
      </c>
      <c r="B224">
        <v>120.40089999999999</v>
      </c>
      <c r="C224">
        <v>184.27629999999999</v>
      </c>
      <c r="D224">
        <v>220.2516</v>
      </c>
      <c r="E224" t="s">
        <v>115</v>
      </c>
      <c r="F224" t="s">
        <v>115</v>
      </c>
      <c r="G224" t="s">
        <v>105</v>
      </c>
      <c r="H224">
        <v>2020</v>
      </c>
      <c r="I224">
        <v>3.12</v>
      </c>
      <c r="J224">
        <f>Tabla_Datos[[#This Row],[PVP1]]*Tabla_Datos[[#This Row],[Valor]]</f>
        <v>574.94205599999998</v>
      </c>
      <c r="K224">
        <f>+Tabla_Datos[[#This Row],[Valor]] *Tabla_Datos[[#This Row],[COSTOEMPR]]</f>
        <v>375.65080799999998</v>
      </c>
      <c r="L224">
        <f>Tabla_Datos[[#This Row],[Valor Venta ]]-Tabla_Datos[[#This Row],[Costo]]</f>
        <v>199.291248</v>
      </c>
    </row>
    <row r="225" spans="1:12" x14ac:dyDescent="0.3">
      <c r="A225" t="s">
        <v>21</v>
      </c>
      <c r="B225">
        <v>120.40089999999999</v>
      </c>
      <c r="C225">
        <v>184.27629999999999</v>
      </c>
      <c r="D225">
        <v>220.2516</v>
      </c>
      <c r="E225" t="s">
        <v>115</v>
      </c>
      <c r="F225" t="s">
        <v>115</v>
      </c>
      <c r="G225" t="s">
        <v>106</v>
      </c>
      <c r="H225">
        <v>2020</v>
      </c>
      <c r="I225">
        <v>0</v>
      </c>
      <c r="J225">
        <f>Tabla_Datos[[#This Row],[PVP1]]*Tabla_Datos[[#This Row],[Valor]]</f>
        <v>0</v>
      </c>
      <c r="K225">
        <f>+Tabla_Datos[[#This Row],[Valor]] *Tabla_Datos[[#This Row],[COSTOEMPR]]</f>
        <v>0</v>
      </c>
      <c r="L225">
        <f>Tabla_Datos[[#This Row],[Valor Venta ]]-Tabla_Datos[[#This Row],[Costo]]</f>
        <v>0</v>
      </c>
    </row>
    <row r="226" spans="1:12" x14ac:dyDescent="0.3">
      <c r="A226" t="s">
        <v>21</v>
      </c>
      <c r="B226">
        <v>120.40089999999999</v>
      </c>
      <c r="C226">
        <v>184.27629999999999</v>
      </c>
      <c r="D226">
        <v>220.2516</v>
      </c>
      <c r="E226" t="s">
        <v>115</v>
      </c>
      <c r="F226" t="s">
        <v>115</v>
      </c>
      <c r="G226" t="s">
        <v>107</v>
      </c>
      <c r="H226">
        <v>2021</v>
      </c>
      <c r="I226">
        <v>12.28</v>
      </c>
      <c r="J226">
        <f>Tabla_Datos[[#This Row],[PVP1]]*Tabla_Datos[[#This Row],[Valor]]</f>
        <v>2262.9129639999996</v>
      </c>
      <c r="K226">
        <f>+Tabla_Datos[[#This Row],[Valor]] *Tabla_Datos[[#This Row],[COSTOEMPR]]</f>
        <v>1478.5230519999998</v>
      </c>
      <c r="L226">
        <f>Tabla_Datos[[#This Row],[Valor Venta ]]-Tabla_Datos[[#This Row],[Costo]]</f>
        <v>784.38991199999987</v>
      </c>
    </row>
    <row r="227" spans="1:12" x14ac:dyDescent="0.3">
      <c r="A227" t="s">
        <v>21</v>
      </c>
      <c r="B227">
        <v>76.02</v>
      </c>
      <c r="C227">
        <v>82.239500000000007</v>
      </c>
      <c r="D227">
        <v>97.9251</v>
      </c>
      <c r="E227" t="s">
        <v>116</v>
      </c>
      <c r="F227" t="s">
        <v>116</v>
      </c>
      <c r="G227" t="s">
        <v>98</v>
      </c>
      <c r="H227">
        <v>2020</v>
      </c>
      <c r="I227">
        <v>1.44</v>
      </c>
      <c r="J227">
        <f>Tabla_Datos[[#This Row],[PVP1]]*Tabla_Datos[[#This Row],[Valor]]</f>
        <v>118.42488</v>
      </c>
      <c r="K227">
        <f>+Tabla_Datos[[#This Row],[Valor]] *Tabla_Datos[[#This Row],[COSTOEMPR]]</f>
        <v>109.46879999999999</v>
      </c>
      <c r="L227">
        <f>Tabla_Datos[[#This Row],[Valor Venta ]]-Tabla_Datos[[#This Row],[Costo]]</f>
        <v>8.9560800000000143</v>
      </c>
    </row>
    <row r="228" spans="1:12" x14ac:dyDescent="0.3">
      <c r="A228" t="s">
        <v>21</v>
      </c>
      <c r="B228">
        <v>76.02</v>
      </c>
      <c r="C228">
        <v>82.239500000000007</v>
      </c>
      <c r="D228">
        <v>97.9251</v>
      </c>
      <c r="E228" t="s">
        <v>116</v>
      </c>
      <c r="F228" t="s">
        <v>116</v>
      </c>
      <c r="G228" t="s">
        <v>100</v>
      </c>
      <c r="H228">
        <v>2020</v>
      </c>
      <c r="I228">
        <v>0</v>
      </c>
      <c r="J228">
        <f>Tabla_Datos[[#This Row],[PVP1]]*Tabla_Datos[[#This Row],[Valor]]</f>
        <v>0</v>
      </c>
      <c r="K228">
        <f>+Tabla_Datos[[#This Row],[Valor]] *Tabla_Datos[[#This Row],[COSTOEMPR]]</f>
        <v>0</v>
      </c>
      <c r="L228">
        <f>Tabla_Datos[[#This Row],[Valor Venta ]]-Tabla_Datos[[#This Row],[Costo]]</f>
        <v>0</v>
      </c>
    </row>
    <row r="229" spans="1:12" x14ac:dyDescent="0.3">
      <c r="A229" t="s">
        <v>21</v>
      </c>
      <c r="B229">
        <v>76.02</v>
      </c>
      <c r="C229">
        <v>82.239500000000007</v>
      </c>
      <c r="D229">
        <v>97.9251</v>
      </c>
      <c r="E229" t="s">
        <v>116</v>
      </c>
      <c r="F229" t="s">
        <v>116</v>
      </c>
      <c r="G229" t="s">
        <v>101</v>
      </c>
      <c r="H229">
        <v>2020</v>
      </c>
      <c r="I229">
        <v>0</v>
      </c>
      <c r="J229">
        <f>Tabla_Datos[[#This Row],[PVP1]]*Tabla_Datos[[#This Row],[Valor]]</f>
        <v>0</v>
      </c>
      <c r="K229">
        <f>+Tabla_Datos[[#This Row],[Valor]] *Tabla_Datos[[#This Row],[COSTOEMPR]]</f>
        <v>0</v>
      </c>
      <c r="L229">
        <f>Tabla_Datos[[#This Row],[Valor Venta ]]-Tabla_Datos[[#This Row],[Costo]]</f>
        <v>0</v>
      </c>
    </row>
    <row r="230" spans="1:12" x14ac:dyDescent="0.3">
      <c r="A230" t="s">
        <v>21</v>
      </c>
      <c r="B230">
        <v>76.02</v>
      </c>
      <c r="C230">
        <v>82.239500000000007</v>
      </c>
      <c r="D230">
        <v>97.9251</v>
      </c>
      <c r="E230" t="s">
        <v>116</v>
      </c>
      <c r="F230" t="s">
        <v>116</v>
      </c>
      <c r="G230" t="s">
        <v>102</v>
      </c>
      <c r="H230">
        <v>2020</v>
      </c>
      <c r="I230">
        <v>0</v>
      </c>
      <c r="J230">
        <f>Tabla_Datos[[#This Row],[PVP1]]*Tabla_Datos[[#This Row],[Valor]]</f>
        <v>0</v>
      </c>
      <c r="K230">
        <f>+Tabla_Datos[[#This Row],[Valor]] *Tabla_Datos[[#This Row],[COSTOEMPR]]</f>
        <v>0</v>
      </c>
      <c r="L230">
        <f>Tabla_Datos[[#This Row],[Valor Venta ]]-Tabla_Datos[[#This Row],[Costo]]</f>
        <v>0</v>
      </c>
    </row>
    <row r="231" spans="1:12" x14ac:dyDescent="0.3">
      <c r="A231" t="s">
        <v>21</v>
      </c>
      <c r="B231">
        <v>76.02</v>
      </c>
      <c r="C231">
        <v>82.239500000000007</v>
      </c>
      <c r="D231">
        <v>97.9251</v>
      </c>
      <c r="E231" t="s">
        <v>116</v>
      </c>
      <c r="F231" t="s">
        <v>116</v>
      </c>
      <c r="G231" t="s">
        <v>103</v>
      </c>
      <c r="H231">
        <v>2020</v>
      </c>
      <c r="I231">
        <v>0</v>
      </c>
      <c r="J231">
        <f>Tabla_Datos[[#This Row],[PVP1]]*Tabla_Datos[[#This Row],[Valor]]</f>
        <v>0</v>
      </c>
      <c r="K231">
        <f>+Tabla_Datos[[#This Row],[Valor]] *Tabla_Datos[[#This Row],[COSTOEMPR]]</f>
        <v>0</v>
      </c>
      <c r="L231">
        <f>Tabla_Datos[[#This Row],[Valor Venta ]]-Tabla_Datos[[#This Row],[Costo]]</f>
        <v>0</v>
      </c>
    </row>
    <row r="232" spans="1:12" x14ac:dyDescent="0.3">
      <c r="A232" t="s">
        <v>21</v>
      </c>
      <c r="B232">
        <v>76.02</v>
      </c>
      <c r="C232">
        <v>82.239500000000007</v>
      </c>
      <c r="D232">
        <v>97.9251</v>
      </c>
      <c r="E232" t="s">
        <v>116</v>
      </c>
      <c r="F232" t="s">
        <v>116</v>
      </c>
      <c r="G232" t="s">
        <v>104</v>
      </c>
      <c r="H232">
        <v>2020</v>
      </c>
      <c r="I232">
        <v>6.07</v>
      </c>
      <c r="J232">
        <f>Tabla_Datos[[#This Row],[PVP1]]*Tabla_Datos[[#This Row],[Valor]]</f>
        <v>499.19376500000004</v>
      </c>
      <c r="K232">
        <f>+Tabla_Datos[[#This Row],[Valor]] *Tabla_Datos[[#This Row],[COSTOEMPR]]</f>
        <v>461.44139999999999</v>
      </c>
      <c r="L232">
        <f>Tabla_Datos[[#This Row],[Valor Venta ]]-Tabla_Datos[[#This Row],[Costo]]</f>
        <v>37.752365000000054</v>
      </c>
    </row>
    <row r="233" spans="1:12" x14ac:dyDescent="0.3">
      <c r="A233" t="s">
        <v>21</v>
      </c>
      <c r="B233">
        <v>76.02</v>
      </c>
      <c r="C233">
        <v>82.239500000000007</v>
      </c>
      <c r="D233">
        <v>97.9251</v>
      </c>
      <c r="E233" t="s">
        <v>116</v>
      </c>
      <c r="F233" t="s">
        <v>116</v>
      </c>
      <c r="G233" t="s">
        <v>105</v>
      </c>
      <c r="H233">
        <v>2020</v>
      </c>
      <c r="I233">
        <v>0.4</v>
      </c>
      <c r="J233">
        <f>Tabla_Datos[[#This Row],[PVP1]]*Tabla_Datos[[#This Row],[Valor]]</f>
        <v>32.895800000000001</v>
      </c>
      <c r="K233">
        <f>+Tabla_Datos[[#This Row],[Valor]] *Tabla_Datos[[#This Row],[COSTOEMPR]]</f>
        <v>30.408000000000001</v>
      </c>
      <c r="L233">
        <f>Tabla_Datos[[#This Row],[Valor Venta ]]-Tabla_Datos[[#This Row],[Costo]]</f>
        <v>2.4878</v>
      </c>
    </row>
    <row r="234" spans="1:12" x14ac:dyDescent="0.3">
      <c r="A234" t="s">
        <v>21</v>
      </c>
      <c r="B234">
        <v>76.02</v>
      </c>
      <c r="C234">
        <v>82.239500000000007</v>
      </c>
      <c r="D234">
        <v>97.9251</v>
      </c>
      <c r="E234" t="s">
        <v>116</v>
      </c>
      <c r="F234" t="s">
        <v>116</v>
      </c>
      <c r="G234" t="s">
        <v>106</v>
      </c>
      <c r="H234">
        <v>2020</v>
      </c>
      <c r="I234">
        <v>1.67</v>
      </c>
      <c r="J234">
        <f>Tabla_Datos[[#This Row],[PVP1]]*Tabla_Datos[[#This Row],[Valor]]</f>
        <v>137.33996500000001</v>
      </c>
      <c r="K234">
        <f>+Tabla_Datos[[#This Row],[Valor]] *Tabla_Datos[[#This Row],[COSTOEMPR]]</f>
        <v>126.95339999999999</v>
      </c>
      <c r="L234">
        <f>Tabla_Datos[[#This Row],[Valor Venta ]]-Tabla_Datos[[#This Row],[Costo]]</f>
        <v>10.386565000000019</v>
      </c>
    </row>
    <row r="235" spans="1:12" x14ac:dyDescent="0.3">
      <c r="A235" t="s">
        <v>21</v>
      </c>
      <c r="B235">
        <v>76.02</v>
      </c>
      <c r="C235">
        <v>82.239500000000007</v>
      </c>
      <c r="D235">
        <v>97.9251</v>
      </c>
      <c r="E235" t="s">
        <v>116</v>
      </c>
      <c r="F235" t="s">
        <v>116</v>
      </c>
      <c r="G235" t="s">
        <v>107</v>
      </c>
      <c r="H235">
        <v>2021</v>
      </c>
      <c r="I235">
        <v>6.11</v>
      </c>
      <c r="J235">
        <f>Tabla_Datos[[#This Row],[PVP1]]*Tabla_Datos[[#This Row],[Valor]]</f>
        <v>502.48334500000004</v>
      </c>
      <c r="K235">
        <f>+Tabla_Datos[[#This Row],[Valor]] *Tabla_Datos[[#This Row],[COSTOEMPR]]</f>
        <v>464.48219999999998</v>
      </c>
      <c r="L235">
        <f>Tabla_Datos[[#This Row],[Valor Venta ]]-Tabla_Datos[[#This Row],[Costo]]</f>
        <v>38.001145000000065</v>
      </c>
    </row>
    <row r="236" spans="1:12" x14ac:dyDescent="0.3">
      <c r="A236" t="s">
        <v>22</v>
      </c>
      <c r="B236">
        <v>110.5171</v>
      </c>
      <c r="C236">
        <v>132.2741</v>
      </c>
      <c r="D236">
        <v>153.9127</v>
      </c>
      <c r="E236" t="s">
        <v>116</v>
      </c>
      <c r="F236" t="s">
        <v>116</v>
      </c>
      <c r="G236" t="s">
        <v>98</v>
      </c>
      <c r="H236">
        <v>2020</v>
      </c>
      <c r="I236">
        <v>3.11</v>
      </c>
      <c r="J236">
        <f>Tabla_Datos[[#This Row],[PVP1]]*Tabla_Datos[[#This Row],[Valor]]</f>
        <v>411.37245100000001</v>
      </c>
      <c r="K236">
        <f>+Tabla_Datos[[#This Row],[Valor]] *Tabla_Datos[[#This Row],[COSTOEMPR]]</f>
        <v>343.70818099999997</v>
      </c>
      <c r="L236">
        <f>Tabla_Datos[[#This Row],[Valor Venta ]]-Tabla_Datos[[#This Row],[Costo]]</f>
        <v>67.664270000000045</v>
      </c>
    </row>
    <row r="237" spans="1:12" x14ac:dyDescent="0.3">
      <c r="A237" t="s">
        <v>22</v>
      </c>
      <c r="B237">
        <v>110.5171</v>
      </c>
      <c r="C237">
        <v>132.2741</v>
      </c>
      <c r="D237">
        <v>153.9127</v>
      </c>
      <c r="E237" t="s">
        <v>116</v>
      </c>
      <c r="F237" t="s">
        <v>116</v>
      </c>
      <c r="G237" t="s">
        <v>100</v>
      </c>
      <c r="H237">
        <v>2020</v>
      </c>
      <c r="I237">
        <v>6.87</v>
      </c>
      <c r="J237">
        <f>Tabla_Datos[[#This Row],[PVP1]]*Tabla_Datos[[#This Row],[Valor]]</f>
        <v>908.72306700000001</v>
      </c>
      <c r="K237">
        <f>+Tabla_Datos[[#This Row],[Valor]] *Tabla_Datos[[#This Row],[COSTOEMPR]]</f>
        <v>759.252477</v>
      </c>
      <c r="L237">
        <f>Tabla_Datos[[#This Row],[Valor Venta ]]-Tabla_Datos[[#This Row],[Costo]]</f>
        <v>149.47059000000002</v>
      </c>
    </row>
    <row r="238" spans="1:12" x14ac:dyDescent="0.3">
      <c r="A238" t="s">
        <v>22</v>
      </c>
      <c r="B238">
        <v>110.5171</v>
      </c>
      <c r="C238">
        <v>132.2741</v>
      </c>
      <c r="D238">
        <v>153.9127</v>
      </c>
      <c r="E238" t="s">
        <v>116</v>
      </c>
      <c r="F238" t="s">
        <v>116</v>
      </c>
      <c r="G238" t="s">
        <v>101</v>
      </c>
      <c r="H238">
        <v>2020</v>
      </c>
      <c r="I238">
        <v>7.77</v>
      </c>
      <c r="J238">
        <f>Tabla_Datos[[#This Row],[PVP1]]*Tabla_Datos[[#This Row],[Valor]]</f>
        <v>1027.769757</v>
      </c>
      <c r="K238">
        <f>+Tabla_Datos[[#This Row],[Valor]] *Tabla_Datos[[#This Row],[COSTOEMPR]]</f>
        <v>858.71786699999996</v>
      </c>
      <c r="L238">
        <f>Tabla_Datos[[#This Row],[Valor Venta ]]-Tabla_Datos[[#This Row],[Costo]]</f>
        <v>169.05189000000007</v>
      </c>
    </row>
    <row r="239" spans="1:12" x14ac:dyDescent="0.3">
      <c r="A239" t="s">
        <v>22</v>
      </c>
      <c r="B239">
        <v>110.5171</v>
      </c>
      <c r="C239">
        <v>132.2741</v>
      </c>
      <c r="D239">
        <v>153.9127</v>
      </c>
      <c r="E239" t="s">
        <v>116</v>
      </c>
      <c r="F239" t="s">
        <v>116</v>
      </c>
      <c r="G239" t="s">
        <v>102</v>
      </c>
      <c r="H239">
        <v>2020</v>
      </c>
      <c r="I239">
        <v>2.0499999999999998</v>
      </c>
      <c r="J239">
        <f>Tabla_Datos[[#This Row],[PVP1]]*Tabla_Datos[[#This Row],[Valor]]</f>
        <v>271.16190499999999</v>
      </c>
      <c r="K239">
        <f>+Tabla_Datos[[#This Row],[Valor]] *Tabla_Datos[[#This Row],[COSTOEMPR]]</f>
        <v>226.56005499999998</v>
      </c>
      <c r="L239">
        <f>Tabla_Datos[[#This Row],[Valor Venta ]]-Tabla_Datos[[#This Row],[Costo]]</f>
        <v>44.601850000000013</v>
      </c>
    </row>
    <row r="240" spans="1:12" x14ac:dyDescent="0.3">
      <c r="A240" t="s">
        <v>22</v>
      </c>
      <c r="B240">
        <v>110.5171</v>
      </c>
      <c r="C240">
        <v>132.2741</v>
      </c>
      <c r="D240">
        <v>153.9127</v>
      </c>
      <c r="E240" t="s">
        <v>116</v>
      </c>
      <c r="F240" t="s">
        <v>116</v>
      </c>
      <c r="G240" t="s">
        <v>103</v>
      </c>
      <c r="H240">
        <v>2020</v>
      </c>
      <c r="I240">
        <v>2.7</v>
      </c>
      <c r="J240">
        <f>Tabla_Datos[[#This Row],[PVP1]]*Tabla_Datos[[#This Row],[Valor]]</f>
        <v>357.14007000000004</v>
      </c>
      <c r="K240">
        <f>+Tabla_Datos[[#This Row],[Valor]] *Tabla_Datos[[#This Row],[COSTOEMPR]]</f>
        <v>298.39617000000004</v>
      </c>
      <c r="L240">
        <f>Tabla_Datos[[#This Row],[Valor Venta ]]-Tabla_Datos[[#This Row],[Costo]]</f>
        <v>58.743899999999996</v>
      </c>
    </row>
    <row r="241" spans="1:12" x14ac:dyDescent="0.3">
      <c r="A241" t="s">
        <v>22</v>
      </c>
      <c r="B241">
        <v>110.5171</v>
      </c>
      <c r="C241">
        <v>132.2741</v>
      </c>
      <c r="D241">
        <v>153.9127</v>
      </c>
      <c r="E241" t="s">
        <v>116</v>
      </c>
      <c r="F241" t="s">
        <v>116</v>
      </c>
      <c r="G241" t="s">
        <v>104</v>
      </c>
      <c r="H241">
        <v>2020</v>
      </c>
      <c r="I241">
        <v>2.33</v>
      </c>
      <c r="J241">
        <f>Tabla_Datos[[#This Row],[PVP1]]*Tabla_Datos[[#This Row],[Valor]]</f>
        <v>308.19865300000004</v>
      </c>
      <c r="K241">
        <f>+Tabla_Datos[[#This Row],[Valor]] *Tabla_Datos[[#This Row],[COSTOEMPR]]</f>
        <v>257.50484299999999</v>
      </c>
      <c r="L241">
        <f>Tabla_Datos[[#This Row],[Valor Venta ]]-Tabla_Datos[[#This Row],[Costo]]</f>
        <v>50.693810000000042</v>
      </c>
    </row>
    <row r="242" spans="1:12" x14ac:dyDescent="0.3">
      <c r="A242" t="s">
        <v>22</v>
      </c>
      <c r="B242">
        <v>110.5171</v>
      </c>
      <c r="C242">
        <v>132.2741</v>
      </c>
      <c r="D242">
        <v>153.9127</v>
      </c>
      <c r="E242" t="s">
        <v>116</v>
      </c>
      <c r="F242" t="s">
        <v>116</v>
      </c>
      <c r="G242" t="s">
        <v>105</v>
      </c>
      <c r="H242">
        <v>2020</v>
      </c>
      <c r="I242">
        <v>1.67</v>
      </c>
      <c r="J242">
        <f>Tabla_Datos[[#This Row],[PVP1]]*Tabla_Datos[[#This Row],[Valor]]</f>
        <v>220.89774700000001</v>
      </c>
      <c r="K242">
        <f>+Tabla_Datos[[#This Row],[Valor]] *Tabla_Datos[[#This Row],[COSTOEMPR]]</f>
        <v>184.563557</v>
      </c>
      <c r="L242">
        <f>Tabla_Datos[[#This Row],[Valor Venta ]]-Tabla_Datos[[#This Row],[Costo]]</f>
        <v>36.334190000000007</v>
      </c>
    </row>
    <row r="243" spans="1:12" x14ac:dyDescent="0.3">
      <c r="A243" t="s">
        <v>22</v>
      </c>
      <c r="B243">
        <v>110.5171</v>
      </c>
      <c r="C243">
        <v>132.2741</v>
      </c>
      <c r="D243">
        <v>153.9127</v>
      </c>
      <c r="E243" t="s">
        <v>116</v>
      </c>
      <c r="F243" t="s">
        <v>116</v>
      </c>
      <c r="G243" t="s">
        <v>106</v>
      </c>
      <c r="H243">
        <v>2020</v>
      </c>
      <c r="I243">
        <v>2.0499999999999998</v>
      </c>
      <c r="J243">
        <f>Tabla_Datos[[#This Row],[PVP1]]*Tabla_Datos[[#This Row],[Valor]]</f>
        <v>271.16190499999999</v>
      </c>
      <c r="K243">
        <f>+Tabla_Datos[[#This Row],[Valor]] *Tabla_Datos[[#This Row],[COSTOEMPR]]</f>
        <v>226.56005499999998</v>
      </c>
      <c r="L243">
        <f>Tabla_Datos[[#This Row],[Valor Venta ]]-Tabla_Datos[[#This Row],[Costo]]</f>
        <v>44.601850000000013</v>
      </c>
    </row>
    <row r="244" spans="1:12" x14ac:dyDescent="0.3">
      <c r="A244" t="s">
        <v>22</v>
      </c>
      <c r="B244">
        <v>110.5171</v>
      </c>
      <c r="C244">
        <v>132.2741</v>
      </c>
      <c r="D244">
        <v>153.9127</v>
      </c>
      <c r="E244" t="s">
        <v>116</v>
      </c>
      <c r="F244" t="s">
        <v>116</v>
      </c>
      <c r="G244" t="s">
        <v>107</v>
      </c>
      <c r="H244">
        <v>2021</v>
      </c>
      <c r="I244">
        <v>0</v>
      </c>
      <c r="J244">
        <f>Tabla_Datos[[#This Row],[PVP1]]*Tabla_Datos[[#This Row],[Valor]]</f>
        <v>0</v>
      </c>
      <c r="K244">
        <f>+Tabla_Datos[[#This Row],[Valor]] *Tabla_Datos[[#This Row],[COSTOEMPR]]</f>
        <v>0</v>
      </c>
      <c r="L244">
        <f>Tabla_Datos[[#This Row],[Valor Venta ]]-Tabla_Datos[[#This Row],[Costo]]</f>
        <v>0</v>
      </c>
    </row>
    <row r="245" spans="1:12" x14ac:dyDescent="0.3">
      <c r="A245" t="s">
        <v>22</v>
      </c>
      <c r="B245">
        <v>169.95660000000001</v>
      </c>
      <c r="C245">
        <v>242.75530000000001</v>
      </c>
      <c r="D245">
        <v>223.42009999999999</v>
      </c>
      <c r="E245" t="s">
        <v>115</v>
      </c>
      <c r="F245" t="s">
        <v>115</v>
      </c>
      <c r="G245" t="s">
        <v>98</v>
      </c>
      <c r="H245">
        <v>2020</v>
      </c>
      <c r="I245">
        <v>0</v>
      </c>
      <c r="J245">
        <f>Tabla_Datos[[#This Row],[PVP1]]*Tabla_Datos[[#This Row],[Valor]]</f>
        <v>0</v>
      </c>
      <c r="K245">
        <f>+Tabla_Datos[[#This Row],[Valor]] *Tabla_Datos[[#This Row],[COSTOEMPR]]</f>
        <v>0</v>
      </c>
      <c r="L245">
        <f>Tabla_Datos[[#This Row],[Valor Venta ]]-Tabla_Datos[[#This Row],[Costo]]</f>
        <v>0</v>
      </c>
    </row>
    <row r="246" spans="1:12" x14ac:dyDescent="0.3">
      <c r="A246" t="s">
        <v>22</v>
      </c>
      <c r="B246">
        <v>169.95660000000001</v>
      </c>
      <c r="C246">
        <v>242.75530000000001</v>
      </c>
      <c r="D246">
        <v>223.42009999999999</v>
      </c>
      <c r="E246" t="s">
        <v>115</v>
      </c>
      <c r="F246" t="s">
        <v>115</v>
      </c>
      <c r="G246" t="s">
        <v>100</v>
      </c>
      <c r="H246">
        <v>2020</v>
      </c>
      <c r="I246">
        <v>2.6</v>
      </c>
      <c r="J246">
        <f>Tabla_Datos[[#This Row],[PVP1]]*Tabla_Datos[[#This Row],[Valor]]</f>
        <v>631.16378000000009</v>
      </c>
      <c r="K246">
        <f>+Tabla_Datos[[#This Row],[Valor]] *Tabla_Datos[[#This Row],[COSTOEMPR]]</f>
        <v>441.88716000000005</v>
      </c>
      <c r="L246">
        <f>Tabla_Datos[[#This Row],[Valor Venta ]]-Tabla_Datos[[#This Row],[Costo]]</f>
        <v>189.27662000000004</v>
      </c>
    </row>
    <row r="247" spans="1:12" x14ac:dyDescent="0.3">
      <c r="A247" t="s">
        <v>22</v>
      </c>
      <c r="B247">
        <v>169.95660000000001</v>
      </c>
      <c r="C247">
        <v>242.75530000000001</v>
      </c>
      <c r="D247">
        <v>223.42009999999999</v>
      </c>
      <c r="E247" t="s">
        <v>115</v>
      </c>
      <c r="F247" t="s">
        <v>115</v>
      </c>
      <c r="G247" t="s">
        <v>101</v>
      </c>
      <c r="H247">
        <v>2020</v>
      </c>
      <c r="I247">
        <v>0</v>
      </c>
      <c r="J247">
        <f>Tabla_Datos[[#This Row],[PVP1]]*Tabla_Datos[[#This Row],[Valor]]</f>
        <v>0</v>
      </c>
      <c r="K247">
        <f>+Tabla_Datos[[#This Row],[Valor]] *Tabla_Datos[[#This Row],[COSTOEMPR]]</f>
        <v>0</v>
      </c>
      <c r="L247">
        <f>Tabla_Datos[[#This Row],[Valor Venta ]]-Tabla_Datos[[#This Row],[Costo]]</f>
        <v>0</v>
      </c>
    </row>
    <row r="248" spans="1:12" x14ac:dyDescent="0.3">
      <c r="A248" t="s">
        <v>22</v>
      </c>
      <c r="B248">
        <v>169.95660000000001</v>
      </c>
      <c r="C248">
        <v>242.75530000000001</v>
      </c>
      <c r="D248">
        <v>223.42009999999999</v>
      </c>
      <c r="E248" t="s">
        <v>115</v>
      </c>
      <c r="F248" t="s">
        <v>115</v>
      </c>
      <c r="G248" t="s">
        <v>102</v>
      </c>
      <c r="H248">
        <v>2020</v>
      </c>
      <c r="I248">
        <v>0.35</v>
      </c>
      <c r="J248">
        <f>Tabla_Datos[[#This Row],[PVP1]]*Tabla_Datos[[#This Row],[Valor]]</f>
        <v>84.964354999999998</v>
      </c>
      <c r="K248">
        <f>+Tabla_Datos[[#This Row],[Valor]] *Tabla_Datos[[#This Row],[COSTOEMPR]]</f>
        <v>59.484809999999996</v>
      </c>
      <c r="L248">
        <f>Tabla_Datos[[#This Row],[Valor Venta ]]-Tabla_Datos[[#This Row],[Costo]]</f>
        <v>25.479545000000002</v>
      </c>
    </row>
    <row r="249" spans="1:12" x14ac:dyDescent="0.3">
      <c r="A249" t="s">
        <v>22</v>
      </c>
      <c r="B249">
        <v>169.95660000000001</v>
      </c>
      <c r="C249">
        <v>242.75530000000001</v>
      </c>
      <c r="D249">
        <v>223.42009999999999</v>
      </c>
      <c r="E249" t="s">
        <v>115</v>
      </c>
      <c r="F249" t="s">
        <v>115</v>
      </c>
      <c r="G249" t="s">
        <v>103</v>
      </c>
      <c r="H249">
        <v>2020</v>
      </c>
      <c r="I249">
        <v>0.38</v>
      </c>
      <c r="J249">
        <f>Tabla_Datos[[#This Row],[PVP1]]*Tabla_Datos[[#This Row],[Valor]]</f>
        <v>92.247014000000007</v>
      </c>
      <c r="K249">
        <f>+Tabla_Datos[[#This Row],[Valor]] *Tabla_Datos[[#This Row],[COSTOEMPR]]</f>
        <v>64.583508000000009</v>
      </c>
      <c r="L249">
        <f>Tabla_Datos[[#This Row],[Valor Venta ]]-Tabla_Datos[[#This Row],[Costo]]</f>
        <v>27.663505999999998</v>
      </c>
    </row>
    <row r="250" spans="1:12" x14ac:dyDescent="0.3">
      <c r="A250" t="s">
        <v>22</v>
      </c>
      <c r="B250">
        <v>169.95660000000001</v>
      </c>
      <c r="C250">
        <v>242.75530000000001</v>
      </c>
      <c r="D250">
        <v>223.42009999999999</v>
      </c>
      <c r="E250" t="s">
        <v>115</v>
      </c>
      <c r="F250" t="s">
        <v>115</v>
      </c>
      <c r="G250" t="s">
        <v>104</v>
      </c>
      <c r="H250">
        <v>2020</v>
      </c>
      <c r="I250">
        <v>0</v>
      </c>
      <c r="J250">
        <f>Tabla_Datos[[#This Row],[PVP1]]*Tabla_Datos[[#This Row],[Valor]]</f>
        <v>0</v>
      </c>
      <c r="K250">
        <f>+Tabla_Datos[[#This Row],[Valor]] *Tabla_Datos[[#This Row],[COSTOEMPR]]</f>
        <v>0</v>
      </c>
      <c r="L250">
        <f>Tabla_Datos[[#This Row],[Valor Venta ]]-Tabla_Datos[[#This Row],[Costo]]</f>
        <v>0</v>
      </c>
    </row>
    <row r="251" spans="1:12" x14ac:dyDescent="0.3">
      <c r="A251" t="s">
        <v>22</v>
      </c>
      <c r="B251">
        <v>169.95660000000001</v>
      </c>
      <c r="C251">
        <v>242.75530000000001</v>
      </c>
      <c r="D251">
        <v>223.42009999999999</v>
      </c>
      <c r="E251" t="s">
        <v>115</v>
      </c>
      <c r="F251" t="s">
        <v>115</v>
      </c>
      <c r="G251" t="s">
        <v>105</v>
      </c>
      <c r="H251">
        <v>2020</v>
      </c>
      <c r="I251">
        <v>1.85</v>
      </c>
      <c r="J251">
        <f>Tabla_Datos[[#This Row],[PVP1]]*Tabla_Datos[[#This Row],[Valor]]</f>
        <v>449.09730500000001</v>
      </c>
      <c r="K251">
        <f>+Tabla_Datos[[#This Row],[Valor]] *Tabla_Datos[[#This Row],[COSTOEMPR]]</f>
        <v>314.41971000000001</v>
      </c>
      <c r="L251">
        <f>Tabla_Datos[[#This Row],[Valor Venta ]]-Tabla_Datos[[#This Row],[Costo]]</f>
        <v>134.677595</v>
      </c>
    </row>
    <row r="252" spans="1:12" x14ac:dyDescent="0.3">
      <c r="A252" t="s">
        <v>22</v>
      </c>
      <c r="B252">
        <v>169.95660000000001</v>
      </c>
      <c r="C252">
        <v>242.75530000000001</v>
      </c>
      <c r="D252">
        <v>223.42009999999999</v>
      </c>
      <c r="E252" t="s">
        <v>115</v>
      </c>
      <c r="F252" t="s">
        <v>115</v>
      </c>
      <c r="G252" t="s">
        <v>106</v>
      </c>
      <c r="H252">
        <v>2020</v>
      </c>
      <c r="I252">
        <v>0.37</v>
      </c>
      <c r="J252">
        <f>Tabla_Datos[[#This Row],[PVP1]]*Tabla_Datos[[#This Row],[Valor]]</f>
        <v>89.819461000000004</v>
      </c>
      <c r="K252">
        <f>+Tabla_Datos[[#This Row],[Valor]] *Tabla_Datos[[#This Row],[COSTOEMPR]]</f>
        <v>62.883942000000005</v>
      </c>
      <c r="L252">
        <f>Tabla_Datos[[#This Row],[Valor Venta ]]-Tabla_Datos[[#This Row],[Costo]]</f>
        <v>26.935518999999999</v>
      </c>
    </row>
    <row r="253" spans="1:12" x14ac:dyDescent="0.3">
      <c r="A253" t="s">
        <v>22</v>
      </c>
      <c r="B253">
        <v>169.95660000000001</v>
      </c>
      <c r="C253">
        <v>242.75530000000001</v>
      </c>
      <c r="D253">
        <v>223.42009999999999</v>
      </c>
      <c r="E253" t="s">
        <v>115</v>
      </c>
      <c r="F253" t="s">
        <v>115</v>
      </c>
      <c r="G253" t="s">
        <v>107</v>
      </c>
      <c r="H253">
        <v>2021</v>
      </c>
      <c r="I253">
        <v>0</v>
      </c>
      <c r="J253">
        <f>Tabla_Datos[[#This Row],[PVP1]]*Tabla_Datos[[#This Row],[Valor]]</f>
        <v>0</v>
      </c>
      <c r="K253">
        <f>+Tabla_Datos[[#This Row],[Valor]] *Tabla_Datos[[#This Row],[COSTOEMPR]]</f>
        <v>0</v>
      </c>
      <c r="L253">
        <f>Tabla_Datos[[#This Row],[Valor Venta ]]-Tabla_Datos[[#This Row],[Costo]]</f>
        <v>0</v>
      </c>
    </row>
    <row r="254" spans="1:12" x14ac:dyDescent="0.3">
      <c r="A254" t="s">
        <v>22</v>
      </c>
      <c r="B254">
        <v>177.43639999999999</v>
      </c>
      <c r="C254">
        <v>226.2551</v>
      </c>
      <c r="D254">
        <v>264.31790000000001</v>
      </c>
      <c r="E254" t="s">
        <v>15</v>
      </c>
      <c r="F254" t="s">
        <v>15</v>
      </c>
      <c r="G254" t="s">
        <v>98</v>
      </c>
      <c r="H254">
        <v>2020</v>
      </c>
      <c r="I254">
        <v>0</v>
      </c>
      <c r="J254">
        <f>Tabla_Datos[[#This Row],[PVP1]]*Tabla_Datos[[#This Row],[Valor]]</f>
        <v>0</v>
      </c>
      <c r="K254">
        <f>+Tabla_Datos[[#This Row],[Valor]] *Tabla_Datos[[#This Row],[COSTOEMPR]]</f>
        <v>0</v>
      </c>
      <c r="L254">
        <f>Tabla_Datos[[#This Row],[Valor Venta ]]-Tabla_Datos[[#This Row],[Costo]]</f>
        <v>0</v>
      </c>
    </row>
    <row r="255" spans="1:12" x14ac:dyDescent="0.3">
      <c r="A255" t="s">
        <v>22</v>
      </c>
      <c r="B255">
        <v>177.43639999999999</v>
      </c>
      <c r="C255">
        <v>226.2551</v>
      </c>
      <c r="D255">
        <v>264.31790000000001</v>
      </c>
      <c r="E255" t="s">
        <v>15</v>
      </c>
      <c r="F255" t="s">
        <v>15</v>
      </c>
      <c r="G255" t="s">
        <v>100</v>
      </c>
      <c r="H255">
        <v>2020</v>
      </c>
      <c r="I255">
        <v>3.1</v>
      </c>
      <c r="J255">
        <f>Tabla_Datos[[#This Row],[PVP1]]*Tabla_Datos[[#This Row],[Valor]]</f>
        <v>701.39080999999999</v>
      </c>
      <c r="K255">
        <f>+Tabla_Datos[[#This Row],[Valor]] *Tabla_Datos[[#This Row],[COSTOEMPR]]</f>
        <v>550.05283999999995</v>
      </c>
      <c r="L255">
        <f>Tabla_Datos[[#This Row],[Valor Venta ]]-Tabla_Datos[[#This Row],[Costo]]</f>
        <v>151.33797000000004</v>
      </c>
    </row>
    <row r="256" spans="1:12" x14ac:dyDescent="0.3">
      <c r="A256" t="s">
        <v>22</v>
      </c>
      <c r="B256">
        <v>177.43639999999999</v>
      </c>
      <c r="C256">
        <v>226.2551</v>
      </c>
      <c r="D256">
        <v>264.31790000000001</v>
      </c>
      <c r="E256" t="s">
        <v>15</v>
      </c>
      <c r="F256" t="s">
        <v>15</v>
      </c>
      <c r="G256" t="s">
        <v>101</v>
      </c>
      <c r="H256">
        <v>2020</v>
      </c>
      <c r="I256">
        <v>1.46</v>
      </c>
      <c r="J256">
        <f>Tabla_Datos[[#This Row],[PVP1]]*Tabla_Datos[[#This Row],[Valor]]</f>
        <v>330.332446</v>
      </c>
      <c r="K256">
        <f>+Tabla_Datos[[#This Row],[Valor]] *Tabla_Datos[[#This Row],[COSTOEMPR]]</f>
        <v>259.05714399999999</v>
      </c>
      <c r="L256">
        <f>Tabla_Datos[[#This Row],[Valor Venta ]]-Tabla_Datos[[#This Row],[Costo]]</f>
        <v>71.275302000000011</v>
      </c>
    </row>
    <row r="257" spans="1:12" x14ac:dyDescent="0.3">
      <c r="A257" t="s">
        <v>22</v>
      </c>
      <c r="B257">
        <v>177.43639999999999</v>
      </c>
      <c r="C257">
        <v>226.2551</v>
      </c>
      <c r="D257">
        <v>264.31790000000001</v>
      </c>
      <c r="E257" t="s">
        <v>15</v>
      </c>
      <c r="F257" t="s">
        <v>15</v>
      </c>
      <c r="G257" t="s">
        <v>102</v>
      </c>
      <c r="H257">
        <v>2020</v>
      </c>
      <c r="I257">
        <v>1.26</v>
      </c>
      <c r="J257">
        <f>Tabla_Datos[[#This Row],[PVP1]]*Tabla_Datos[[#This Row],[Valor]]</f>
        <v>285.08142600000002</v>
      </c>
      <c r="K257">
        <f>+Tabla_Datos[[#This Row],[Valor]] *Tabla_Datos[[#This Row],[COSTOEMPR]]</f>
        <v>223.569864</v>
      </c>
      <c r="L257">
        <f>Tabla_Datos[[#This Row],[Valor Venta ]]-Tabla_Datos[[#This Row],[Costo]]</f>
        <v>61.511562000000026</v>
      </c>
    </row>
    <row r="258" spans="1:12" x14ac:dyDescent="0.3">
      <c r="A258" t="s">
        <v>22</v>
      </c>
      <c r="B258">
        <v>177.43639999999999</v>
      </c>
      <c r="C258">
        <v>226.2551</v>
      </c>
      <c r="D258">
        <v>264.31790000000001</v>
      </c>
      <c r="E258" t="s">
        <v>15</v>
      </c>
      <c r="F258" t="s">
        <v>15</v>
      </c>
      <c r="G258" t="s">
        <v>103</v>
      </c>
      <c r="H258">
        <v>2020</v>
      </c>
      <c r="I258">
        <v>0</v>
      </c>
      <c r="J258">
        <f>Tabla_Datos[[#This Row],[PVP1]]*Tabla_Datos[[#This Row],[Valor]]</f>
        <v>0</v>
      </c>
      <c r="K258">
        <f>+Tabla_Datos[[#This Row],[Valor]] *Tabla_Datos[[#This Row],[COSTOEMPR]]</f>
        <v>0</v>
      </c>
      <c r="L258">
        <f>Tabla_Datos[[#This Row],[Valor Venta ]]-Tabla_Datos[[#This Row],[Costo]]</f>
        <v>0</v>
      </c>
    </row>
    <row r="259" spans="1:12" x14ac:dyDescent="0.3">
      <c r="A259" t="s">
        <v>22</v>
      </c>
      <c r="B259">
        <v>177.43639999999999</v>
      </c>
      <c r="C259">
        <v>226.2551</v>
      </c>
      <c r="D259">
        <v>264.31790000000001</v>
      </c>
      <c r="E259" t="s">
        <v>15</v>
      </c>
      <c r="F259" t="s">
        <v>15</v>
      </c>
      <c r="G259" t="s">
        <v>104</v>
      </c>
      <c r="H259">
        <v>2020</v>
      </c>
      <c r="I259">
        <v>0</v>
      </c>
      <c r="J259">
        <f>Tabla_Datos[[#This Row],[PVP1]]*Tabla_Datos[[#This Row],[Valor]]</f>
        <v>0</v>
      </c>
      <c r="K259">
        <f>+Tabla_Datos[[#This Row],[Valor]] *Tabla_Datos[[#This Row],[COSTOEMPR]]</f>
        <v>0</v>
      </c>
      <c r="L259">
        <f>Tabla_Datos[[#This Row],[Valor Venta ]]-Tabla_Datos[[#This Row],[Costo]]</f>
        <v>0</v>
      </c>
    </row>
    <row r="260" spans="1:12" x14ac:dyDescent="0.3">
      <c r="A260" t="s">
        <v>22</v>
      </c>
      <c r="B260">
        <v>177.43639999999999</v>
      </c>
      <c r="C260">
        <v>226.2551</v>
      </c>
      <c r="D260">
        <v>264.31790000000001</v>
      </c>
      <c r="E260" t="s">
        <v>15</v>
      </c>
      <c r="F260" t="s">
        <v>15</v>
      </c>
      <c r="G260" t="s">
        <v>105</v>
      </c>
      <c r="H260">
        <v>2020</v>
      </c>
      <c r="I260">
        <v>0.53</v>
      </c>
      <c r="J260">
        <f>Tabla_Datos[[#This Row],[PVP1]]*Tabla_Datos[[#This Row],[Valor]]</f>
        <v>119.91520300000001</v>
      </c>
      <c r="K260">
        <f>+Tabla_Datos[[#This Row],[Valor]] *Tabla_Datos[[#This Row],[COSTOEMPR]]</f>
        <v>94.041291999999999</v>
      </c>
      <c r="L260">
        <f>Tabla_Datos[[#This Row],[Valor Venta ]]-Tabla_Datos[[#This Row],[Costo]]</f>
        <v>25.873911000000007</v>
      </c>
    </row>
    <row r="261" spans="1:12" x14ac:dyDescent="0.3">
      <c r="A261" t="s">
        <v>22</v>
      </c>
      <c r="B261">
        <v>177.43639999999999</v>
      </c>
      <c r="C261">
        <v>226.2551</v>
      </c>
      <c r="D261">
        <v>264.31790000000001</v>
      </c>
      <c r="E261" t="s">
        <v>15</v>
      </c>
      <c r="F261" t="s">
        <v>15</v>
      </c>
      <c r="G261" t="s">
        <v>106</v>
      </c>
      <c r="H261">
        <v>2020</v>
      </c>
      <c r="I261">
        <v>0</v>
      </c>
      <c r="J261">
        <f>Tabla_Datos[[#This Row],[PVP1]]*Tabla_Datos[[#This Row],[Valor]]</f>
        <v>0</v>
      </c>
      <c r="K261">
        <f>+Tabla_Datos[[#This Row],[Valor]] *Tabla_Datos[[#This Row],[COSTOEMPR]]</f>
        <v>0</v>
      </c>
      <c r="L261">
        <f>Tabla_Datos[[#This Row],[Valor Venta ]]-Tabla_Datos[[#This Row],[Costo]]</f>
        <v>0</v>
      </c>
    </row>
    <row r="262" spans="1:12" x14ac:dyDescent="0.3">
      <c r="A262" t="s">
        <v>22</v>
      </c>
      <c r="B262">
        <v>177.43639999999999</v>
      </c>
      <c r="C262">
        <v>226.2551</v>
      </c>
      <c r="D262">
        <v>264.31790000000001</v>
      </c>
      <c r="E262" t="s">
        <v>15</v>
      </c>
      <c r="F262" t="s">
        <v>15</v>
      </c>
      <c r="G262" t="s">
        <v>107</v>
      </c>
      <c r="H262">
        <v>2021</v>
      </c>
      <c r="I262">
        <v>0.14000000000000001</v>
      </c>
      <c r="J262">
        <f>Tabla_Datos[[#This Row],[PVP1]]*Tabla_Datos[[#This Row],[Valor]]</f>
        <v>31.675714000000003</v>
      </c>
      <c r="K262">
        <f>+Tabla_Datos[[#This Row],[Valor]] *Tabla_Datos[[#This Row],[COSTOEMPR]]</f>
        <v>24.841096</v>
      </c>
      <c r="L262">
        <f>Tabla_Datos[[#This Row],[Valor Venta ]]-Tabla_Datos[[#This Row],[Costo]]</f>
        <v>6.8346180000000025</v>
      </c>
    </row>
    <row r="263" spans="1:12" x14ac:dyDescent="0.3">
      <c r="A263" t="s">
        <v>22</v>
      </c>
      <c r="B263">
        <v>131.19710000000001</v>
      </c>
      <c r="C263">
        <v>199.822</v>
      </c>
      <c r="D263">
        <v>226.58920000000001</v>
      </c>
      <c r="E263" t="s">
        <v>112</v>
      </c>
      <c r="F263" t="s">
        <v>112</v>
      </c>
      <c r="G263" t="s">
        <v>98</v>
      </c>
      <c r="H263">
        <v>2020</v>
      </c>
      <c r="I263">
        <v>2.0099999999999998</v>
      </c>
      <c r="J263">
        <f>Tabla_Datos[[#This Row],[PVP1]]*Tabla_Datos[[#This Row],[Valor]]</f>
        <v>401.64221999999995</v>
      </c>
      <c r="K263">
        <f>+Tabla_Datos[[#This Row],[Valor]] *Tabla_Datos[[#This Row],[COSTOEMPR]]</f>
        <v>263.70617099999998</v>
      </c>
      <c r="L263">
        <f>Tabla_Datos[[#This Row],[Valor Venta ]]-Tabla_Datos[[#This Row],[Costo]]</f>
        <v>137.93604899999997</v>
      </c>
    </row>
    <row r="264" spans="1:12" x14ac:dyDescent="0.3">
      <c r="A264" t="s">
        <v>22</v>
      </c>
      <c r="B264">
        <v>131.19710000000001</v>
      </c>
      <c r="C264">
        <v>199.822</v>
      </c>
      <c r="D264">
        <v>226.58920000000001</v>
      </c>
      <c r="E264" t="s">
        <v>112</v>
      </c>
      <c r="F264" t="s">
        <v>112</v>
      </c>
      <c r="G264" t="s">
        <v>100</v>
      </c>
      <c r="H264">
        <v>2020</v>
      </c>
      <c r="I264">
        <v>7.0000000000000007E-2</v>
      </c>
      <c r="J264">
        <f>Tabla_Datos[[#This Row],[PVP1]]*Tabla_Datos[[#This Row],[Valor]]</f>
        <v>13.987540000000001</v>
      </c>
      <c r="K264">
        <f>+Tabla_Datos[[#This Row],[Valor]] *Tabla_Datos[[#This Row],[COSTOEMPR]]</f>
        <v>9.183797000000002</v>
      </c>
      <c r="L264">
        <f>Tabla_Datos[[#This Row],[Valor Venta ]]-Tabla_Datos[[#This Row],[Costo]]</f>
        <v>4.803742999999999</v>
      </c>
    </row>
    <row r="265" spans="1:12" x14ac:dyDescent="0.3">
      <c r="A265" t="s">
        <v>22</v>
      </c>
      <c r="B265">
        <v>131.19710000000001</v>
      </c>
      <c r="C265">
        <v>199.822</v>
      </c>
      <c r="D265">
        <v>226.58920000000001</v>
      </c>
      <c r="E265" t="s">
        <v>112</v>
      </c>
      <c r="F265" t="s">
        <v>112</v>
      </c>
      <c r="G265" t="s">
        <v>101</v>
      </c>
      <c r="H265">
        <v>2020</v>
      </c>
      <c r="I265">
        <v>0</v>
      </c>
      <c r="J265">
        <f>Tabla_Datos[[#This Row],[PVP1]]*Tabla_Datos[[#This Row],[Valor]]</f>
        <v>0</v>
      </c>
      <c r="K265">
        <f>+Tabla_Datos[[#This Row],[Valor]] *Tabla_Datos[[#This Row],[COSTOEMPR]]</f>
        <v>0</v>
      </c>
      <c r="L265">
        <f>Tabla_Datos[[#This Row],[Valor Venta ]]-Tabla_Datos[[#This Row],[Costo]]</f>
        <v>0</v>
      </c>
    </row>
    <row r="266" spans="1:12" x14ac:dyDescent="0.3">
      <c r="A266" t="s">
        <v>22</v>
      </c>
      <c r="B266">
        <v>131.19710000000001</v>
      </c>
      <c r="C266">
        <v>199.822</v>
      </c>
      <c r="D266">
        <v>226.58920000000001</v>
      </c>
      <c r="E266" t="s">
        <v>112</v>
      </c>
      <c r="F266" t="s">
        <v>112</v>
      </c>
      <c r="G266" t="s">
        <v>102</v>
      </c>
      <c r="H266">
        <v>2020</v>
      </c>
      <c r="I266">
        <v>0.05</v>
      </c>
      <c r="J266">
        <f>Tabla_Datos[[#This Row],[PVP1]]*Tabla_Datos[[#This Row],[Valor]]</f>
        <v>9.9911000000000012</v>
      </c>
      <c r="K266">
        <f>+Tabla_Datos[[#This Row],[Valor]] *Tabla_Datos[[#This Row],[COSTOEMPR]]</f>
        <v>6.5598550000000007</v>
      </c>
      <c r="L266">
        <f>Tabla_Datos[[#This Row],[Valor Venta ]]-Tabla_Datos[[#This Row],[Costo]]</f>
        <v>3.4312450000000005</v>
      </c>
    </row>
    <row r="267" spans="1:12" x14ac:dyDescent="0.3">
      <c r="A267" t="s">
        <v>22</v>
      </c>
      <c r="B267">
        <v>131.19710000000001</v>
      </c>
      <c r="C267">
        <v>199.822</v>
      </c>
      <c r="D267">
        <v>226.58920000000001</v>
      </c>
      <c r="E267" t="s">
        <v>112</v>
      </c>
      <c r="F267" t="s">
        <v>112</v>
      </c>
      <c r="G267" t="s">
        <v>103</v>
      </c>
      <c r="H267">
        <v>2020</v>
      </c>
      <c r="I267">
        <v>0</v>
      </c>
      <c r="J267">
        <f>Tabla_Datos[[#This Row],[PVP1]]*Tabla_Datos[[#This Row],[Valor]]</f>
        <v>0</v>
      </c>
      <c r="K267">
        <f>+Tabla_Datos[[#This Row],[Valor]] *Tabla_Datos[[#This Row],[COSTOEMPR]]</f>
        <v>0</v>
      </c>
      <c r="L267">
        <f>Tabla_Datos[[#This Row],[Valor Venta ]]-Tabla_Datos[[#This Row],[Costo]]</f>
        <v>0</v>
      </c>
    </row>
    <row r="268" spans="1:12" x14ac:dyDescent="0.3">
      <c r="A268" t="s">
        <v>22</v>
      </c>
      <c r="B268">
        <v>131.19710000000001</v>
      </c>
      <c r="C268">
        <v>199.822</v>
      </c>
      <c r="D268">
        <v>226.58920000000001</v>
      </c>
      <c r="E268" t="s">
        <v>112</v>
      </c>
      <c r="F268" t="s">
        <v>112</v>
      </c>
      <c r="G268" t="s">
        <v>104</v>
      </c>
      <c r="H268">
        <v>2020</v>
      </c>
      <c r="I268">
        <v>0</v>
      </c>
      <c r="J268">
        <f>Tabla_Datos[[#This Row],[PVP1]]*Tabla_Datos[[#This Row],[Valor]]</f>
        <v>0</v>
      </c>
      <c r="K268">
        <f>+Tabla_Datos[[#This Row],[Valor]] *Tabla_Datos[[#This Row],[COSTOEMPR]]</f>
        <v>0</v>
      </c>
      <c r="L268">
        <f>Tabla_Datos[[#This Row],[Valor Venta ]]-Tabla_Datos[[#This Row],[Costo]]</f>
        <v>0</v>
      </c>
    </row>
    <row r="269" spans="1:12" x14ac:dyDescent="0.3">
      <c r="A269" t="s">
        <v>22</v>
      </c>
      <c r="B269">
        <v>131.19710000000001</v>
      </c>
      <c r="C269">
        <v>199.822</v>
      </c>
      <c r="D269">
        <v>226.58920000000001</v>
      </c>
      <c r="E269" t="s">
        <v>112</v>
      </c>
      <c r="F269" t="s">
        <v>112</v>
      </c>
      <c r="G269" t="s">
        <v>105</v>
      </c>
      <c r="H269">
        <v>2020</v>
      </c>
      <c r="I269">
        <v>1.24</v>
      </c>
      <c r="J269">
        <f>Tabla_Datos[[#This Row],[PVP1]]*Tabla_Datos[[#This Row],[Valor]]</f>
        <v>247.77928</v>
      </c>
      <c r="K269">
        <f>+Tabla_Datos[[#This Row],[Valor]] *Tabla_Datos[[#This Row],[COSTOEMPR]]</f>
        <v>162.684404</v>
      </c>
      <c r="L269">
        <f>Tabla_Datos[[#This Row],[Valor Venta ]]-Tabla_Datos[[#This Row],[Costo]]</f>
        <v>85.094875999999999</v>
      </c>
    </row>
    <row r="270" spans="1:12" x14ac:dyDescent="0.3">
      <c r="A270" t="s">
        <v>22</v>
      </c>
      <c r="B270">
        <v>131.19710000000001</v>
      </c>
      <c r="C270">
        <v>199.822</v>
      </c>
      <c r="D270">
        <v>226.58920000000001</v>
      </c>
      <c r="E270" t="s">
        <v>112</v>
      </c>
      <c r="F270" t="s">
        <v>112</v>
      </c>
      <c r="G270" t="s">
        <v>106</v>
      </c>
      <c r="H270">
        <v>2020</v>
      </c>
      <c r="I270">
        <v>0.19</v>
      </c>
      <c r="J270">
        <f>Tabla_Datos[[#This Row],[PVP1]]*Tabla_Datos[[#This Row],[Valor]]</f>
        <v>37.966180000000001</v>
      </c>
      <c r="K270">
        <f>+Tabla_Datos[[#This Row],[Valor]] *Tabla_Datos[[#This Row],[COSTOEMPR]]</f>
        <v>24.927449000000003</v>
      </c>
      <c r="L270">
        <f>Tabla_Datos[[#This Row],[Valor Venta ]]-Tabla_Datos[[#This Row],[Costo]]</f>
        <v>13.038730999999999</v>
      </c>
    </row>
    <row r="271" spans="1:12" x14ac:dyDescent="0.3">
      <c r="A271" t="s">
        <v>22</v>
      </c>
      <c r="B271">
        <v>131.19710000000001</v>
      </c>
      <c r="C271">
        <v>199.822</v>
      </c>
      <c r="D271">
        <v>226.58920000000001</v>
      </c>
      <c r="E271" t="s">
        <v>112</v>
      </c>
      <c r="F271" t="s">
        <v>112</v>
      </c>
      <c r="G271" t="s">
        <v>107</v>
      </c>
      <c r="H271">
        <v>2021</v>
      </c>
      <c r="I271">
        <v>0.09</v>
      </c>
      <c r="J271">
        <f>Tabla_Datos[[#This Row],[PVP1]]*Tabla_Datos[[#This Row],[Valor]]</f>
        <v>17.983979999999999</v>
      </c>
      <c r="K271">
        <f>+Tabla_Datos[[#This Row],[Valor]] *Tabla_Datos[[#This Row],[COSTOEMPR]]</f>
        <v>11.807739</v>
      </c>
      <c r="L271">
        <f>Tabla_Datos[[#This Row],[Valor Venta ]]-Tabla_Datos[[#This Row],[Costo]]</f>
        <v>6.1762409999999992</v>
      </c>
    </row>
    <row r="272" spans="1:12" x14ac:dyDescent="0.3">
      <c r="A272" t="s">
        <v>23</v>
      </c>
      <c r="B272">
        <v>122.97239999999999</v>
      </c>
      <c r="C272">
        <v>164.7242</v>
      </c>
      <c r="D272">
        <v>0</v>
      </c>
      <c r="E272" t="s">
        <v>115</v>
      </c>
      <c r="F272" t="s">
        <v>115</v>
      </c>
      <c r="G272" t="s">
        <v>98</v>
      </c>
      <c r="H272">
        <v>2020</v>
      </c>
      <c r="I272">
        <v>0.82</v>
      </c>
      <c r="J272">
        <f>Tabla_Datos[[#This Row],[PVP1]]*Tabla_Datos[[#This Row],[Valor]]</f>
        <v>135.07384399999998</v>
      </c>
      <c r="K272">
        <f>+Tabla_Datos[[#This Row],[Valor]] *Tabla_Datos[[#This Row],[COSTOEMPR]]</f>
        <v>100.83736799999998</v>
      </c>
      <c r="L272">
        <f>Tabla_Datos[[#This Row],[Valor Venta ]]-Tabla_Datos[[#This Row],[Costo]]</f>
        <v>34.236475999999996</v>
      </c>
    </row>
    <row r="273" spans="1:12" x14ac:dyDescent="0.3">
      <c r="A273" t="s">
        <v>23</v>
      </c>
      <c r="B273">
        <v>122.97239999999999</v>
      </c>
      <c r="C273">
        <v>164.7242</v>
      </c>
      <c r="D273">
        <v>0</v>
      </c>
      <c r="E273" t="s">
        <v>115</v>
      </c>
      <c r="F273" t="s">
        <v>115</v>
      </c>
      <c r="G273" t="s">
        <v>100</v>
      </c>
      <c r="H273">
        <v>2020</v>
      </c>
      <c r="I273">
        <v>0.54</v>
      </c>
      <c r="J273">
        <f>Tabla_Datos[[#This Row],[PVP1]]*Tabla_Datos[[#This Row],[Valor]]</f>
        <v>88.951068000000006</v>
      </c>
      <c r="K273">
        <f>+Tabla_Datos[[#This Row],[Valor]] *Tabla_Datos[[#This Row],[COSTOEMPR]]</f>
        <v>66.405096</v>
      </c>
      <c r="L273">
        <f>Tabla_Datos[[#This Row],[Valor Venta ]]-Tabla_Datos[[#This Row],[Costo]]</f>
        <v>22.545972000000006</v>
      </c>
    </row>
    <row r="274" spans="1:12" x14ac:dyDescent="0.3">
      <c r="A274" t="s">
        <v>23</v>
      </c>
      <c r="B274">
        <v>122.97239999999999</v>
      </c>
      <c r="C274">
        <v>164.7242</v>
      </c>
      <c r="D274">
        <v>0</v>
      </c>
      <c r="E274" t="s">
        <v>115</v>
      </c>
      <c r="F274" t="s">
        <v>115</v>
      </c>
      <c r="G274" t="s">
        <v>101</v>
      </c>
      <c r="H274">
        <v>2020</v>
      </c>
      <c r="I274">
        <v>0</v>
      </c>
      <c r="J274">
        <f>Tabla_Datos[[#This Row],[PVP1]]*Tabla_Datos[[#This Row],[Valor]]</f>
        <v>0</v>
      </c>
      <c r="K274">
        <f>+Tabla_Datos[[#This Row],[Valor]] *Tabla_Datos[[#This Row],[COSTOEMPR]]</f>
        <v>0</v>
      </c>
      <c r="L274">
        <f>Tabla_Datos[[#This Row],[Valor Venta ]]-Tabla_Datos[[#This Row],[Costo]]</f>
        <v>0</v>
      </c>
    </row>
    <row r="275" spans="1:12" x14ac:dyDescent="0.3">
      <c r="A275" t="s">
        <v>23</v>
      </c>
      <c r="B275">
        <v>122.97239999999999</v>
      </c>
      <c r="C275">
        <v>164.7242</v>
      </c>
      <c r="D275">
        <v>0</v>
      </c>
      <c r="E275" t="s">
        <v>115</v>
      </c>
      <c r="F275" t="s">
        <v>115</v>
      </c>
      <c r="G275" t="s">
        <v>102</v>
      </c>
      <c r="H275">
        <v>2020</v>
      </c>
      <c r="I275">
        <v>0.23</v>
      </c>
      <c r="J275">
        <f>Tabla_Datos[[#This Row],[PVP1]]*Tabla_Datos[[#This Row],[Valor]]</f>
        <v>37.886566000000002</v>
      </c>
      <c r="K275">
        <f>+Tabla_Datos[[#This Row],[Valor]] *Tabla_Datos[[#This Row],[COSTOEMPR]]</f>
        <v>28.283652</v>
      </c>
      <c r="L275">
        <f>Tabla_Datos[[#This Row],[Valor Venta ]]-Tabla_Datos[[#This Row],[Costo]]</f>
        <v>9.6029140000000019</v>
      </c>
    </row>
    <row r="276" spans="1:12" x14ac:dyDescent="0.3">
      <c r="A276" t="s">
        <v>23</v>
      </c>
      <c r="B276">
        <v>122.97239999999999</v>
      </c>
      <c r="C276">
        <v>164.7242</v>
      </c>
      <c r="D276">
        <v>0</v>
      </c>
      <c r="E276" t="s">
        <v>115</v>
      </c>
      <c r="F276" t="s">
        <v>115</v>
      </c>
      <c r="G276" t="s">
        <v>103</v>
      </c>
      <c r="H276">
        <v>2020</v>
      </c>
      <c r="I276">
        <v>0.27</v>
      </c>
      <c r="J276">
        <f>Tabla_Datos[[#This Row],[PVP1]]*Tabla_Datos[[#This Row],[Valor]]</f>
        <v>44.475534000000003</v>
      </c>
      <c r="K276">
        <f>+Tabla_Datos[[#This Row],[Valor]] *Tabla_Datos[[#This Row],[COSTOEMPR]]</f>
        <v>33.202548</v>
      </c>
      <c r="L276">
        <f>Tabla_Datos[[#This Row],[Valor Venta ]]-Tabla_Datos[[#This Row],[Costo]]</f>
        <v>11.272986000000003</v>
      </c>
    </row>
    <row r="277" spans="1:12" x14ac:dyDescent="0.3">
      <c r="A277" t="s">
        <v>23</v>
      </c>
      <c r="B277">
        <v>122.97239999999999</v>
      </c>
      <c r="C277">
        <v>164.7242</v>
      </c>
      <c r="D277">
        <v>0</v>
      </c>
      <c r="E277" t="s">
        <v>115</v>
      </c>
      <c r="F277" t="s">
        <v>115</v>
      </c>
      <c r="G277" t="s">
        <v>104</v>
      </c>
      <c r="H277">
        <v>2020</v>
      </c>
      <c r="I277">
        <v>0.38</v>
      </c>
      <c r="J277">
        <f>Tabla_Datos[[#This Row],[PVP1]]*Tabla_Datos[[#This Row],[Valor]]</f>
        <v>62.595196000000001</v>
      </c>
      <c r="K277">
        <f>+Tabla_Datos[[#This Row],[Valor]] *Tabla_Datos[[#This Row],[COSTOEMPR]]</f>
        <v>46.729512</v>
      </c>
      <c r="L277">
        <f>Tabla_Datos[[#This Row],[Valor Venta ]]-Tabla_Datos[[#This Row],[Costo]]</f>
        <v>15.865684000000002</v>
      </c>
    </row>
    <row r="278" spans="1:12" x14ac:dyDescent="0.3">
      <c r="A278" t="s">
        <v>23</v>
      </c>
      <c r="B278">
        <v>122.97239999999999</v>
      </c>
      <c r="C278">
        <v>164.7242</v>
      </c>
      <c r="D278">
        <v>0</v>
      </c>
      <c r="E278" t="s">
        <v>115</v>
      </c>
      <c r="F278" t="s">
        <v>115</v>
      </c>
      <c r="G278" t="s">
        <v>105</v>
      </c>
      <c r="H278">
        <v>2020</v>
      </c>
      <c r="I278">
        <v>0.5</v>
      </c>
      <c r="J278">
        <f>Tabla_Datos[[#This Row],[PVP1]]*Tabla_Datos[[#This Row],[Valor]]</f>
        <v>82.362099999999998</v>
      </c>
      <c r="K278">
        <f>+Tabla_Datos[[#This Row],[Valor]] *Tabla_Datos[[#This Row],[COSTOEMPR]]</f>
        <v>61.486199999999997</v>
      </c>
      <c r="L278">
        <f>Tabla_Datos[[#This Row],[Valor Venta ]]-Tabla_Datos[[#This Row],[Costo]]</f>
        <v>20.875900000000001</v>
      </c>
    </row>
    <row r="279" spans="1:12" x14ac:dyDescent="0.3">
      <c r="A279" t="s">
        <v>23</v>
      </c>
      <c r="B279">
        <v>122.97239999999999</v>
      </c>
      <c r="C279">
        <v>164.7242</v>
      </c>
      <c r="D279">
        <v>0</v>
      </c>
      <c r="E279" t="s">
        <v>115</v>
      </c>
      <c r="F279" t="s">
        <v>115</v>
      </c>
      <c r="G279" t="s">
        <v>106</v>
      </c>
      <c r="H279">
        <v>2020</v>
      </c>
      <c r="I279">
        <v>0.23</v>
      </c>
      <c r="J279">
        <f>Tabla_Datos[[#This Row],[PVP1]]*Tabla_Datos[[#This Row],[Valor]]</f>
        <v>37.886566000000002</v>
      </c>
      <c r="K279">
        <f>+Tabla_Datos[[#This Row],[Valor]] *Tabla_Datos[[#This Row],[COSTOEMPR]]</f>
        <v>28.283652</v>
      </c>
      <c r="L279">
        <f>Tabla_Datos[[#This Row],[Valor Venta ]]-Tabla_Datos[[#This Row],[Costo]]</f>
        <v>9.6029140000000019</v>
      </c>
    </row>
    <row r="280" spans="1:12" x14ac:dyDescent="0.3">
      <c r="A280" t="s">
        <v>23</v>
      </c>
      <c r="B280">
        <v>122.97239999999999</v>
      </c>
      <c r="C280">
        <v>164.7242</v>
      </c>
      <c r="D280">
        <v>0</v>
      </c>
      <c r="E280" t="s">
        <v>115</v>
      </c>
      <c r="F280" t="s">
        <v>115</v>
      </c>
      <c r="G280" t="s">
        <v>107</v>
      </c>
      <c r="H280">
        <v>2021</v>
      </c>
      <c r="I280">
        <v>0.84</v>
      </c>
      <c r="J280">
        <f>Tabla_Datos[[#This Row],[PVP1]]*Tabla_Datos[[#This Row],[Valor]]</f>
        <v>138.36832799999999</v>
      </c>
      <c r="K280">
        <f>+Tabla_Datos[[#This Row],[Valor]] *Tabla_Datos[[#This Row],[COSTOEMPR]]</f>
        <v>103.29681599999999</v>
      </c>
      <c r="L280">
        <f>Tabla_Datos[[#This Row],[Valor Venta ]]-Tabla_Datos[[#This Row],[Costo]]</f>
        <v>35.071511999999998</v>
      </c>
    </row>
    <row r="281" spans="1:12" x14ac:dyDescent="0.3">
      <c r="A281" t="s">
        <v>23</v>
      </c>
      <c r="B281">
        <v>87.475300000000004</v>
      </c>
      <c r="C281">
        <v>105.16759999999999</v>
      </c>
      <c r="D281">
        <v>113.33969999999999</v>
      </c>
      <c r="E281" t="s">
        <v>15</v>
      </c>
      <c r="F281" t="s">
        <v>15</v>
      </c>
      <c r="G281" t="s">
        <v>98</v>
      </c>
      <c r="H281">
        <v>2020</v>
      </c>
      <c r="I281">
        <v>8.56</v>
      </c>
      <c r="J281">
        <f>Tabla_Datos[[#This Row],[PVP1]]*Tabla_Datos[[#This Row],[Valor]]</f>
        <v>900.23465599999997</v>
      </c>
      <c r="K281">
        <f>+Tabla_Datos[[#This Row],[Valor]] *Tabla_Datos[[#This Row],[COSTOEMPR]]</f>
        <v>748.78856800000005</v>
      </c>
      <c r="L281">
        <f>Tabla_Datos[[#This Row],[Valor Venta ]]-Tabla_Datos[[#This Row],[Costo]]</f>
        <v>151.44608799999992</v>
      </c>
    </row>
    <row r="282" spans="1:12" x14ac:dyDescent="0.3">
      <c r="A282" t="s">
        <v>23</v>
      </c>
      <c r="B282">
        <v>87.475300000000004</v>
      </c>
      <c r="C282">
        <v>105.16759999999999</v>
      </c>
      <c r="D282">
        <v>113.33969999999999</v>
      </c>
      <c r="E282" t="s">
        <v>15</v>
      </c>
      <c r="F282" t="s">
        <v>15</v>
      </c>
      <c r="G282" t="s">
        <v>100</v>
      </c>
      <c r="H282">
        <v>2020</v>
      </c>
      <c r="I282">
        <v>0</v>
      </c>
      <c r="J282">
        <f>Tabla_Datos[[#This Row],[PVP1]]*Tabla_Datos[[#This Row],[Valor]]</f>
        <v>0</v>
      </c>
      <c r="K282">
        <f>+Tabla_Datos[[#This Row],[Valor]] *Tabla_Datos[[#This Row],[COSTOEMPR]]</f>
        <v>0</v>
      </c>
      <c r="L282">
        <f>Tabla_Datos[[#This Row],[Valor Venta ]]-Tabla_Datos[[#This Row],[Costo]]</f>
        <v>0</v>
      </c>
    </row>
    <row r="283" spans="1:12" x14ac:dyDescent="0.3">
      <c r="A283" t="s">
        <v>23</v>
      </c>
      <c r="B283">
        <v>87.475300000000004</v>
      </c>
      <c r="C283">
        <v>105.16759999999999</v>
      </c>
      <c r="D283">
        <v>113.33969999999999</v>
      </c>
      <c r="E283" t="s">
        <v>15</v>
      </c>
      <c r="F283" t="s">
        <v>15</v>
      </c>
      <c r="G283" t="s">
        <v>101</v>
      </c>
      <c r="H283">
        <v>2020</v>
      </c>
      <c r="I283">
        <v>0</v>
      </c>
      <c r="J283">
        <f>Tabla_Datos[[#This Row],[PVP1]]*Tabla_Datos[[#This Row],[Valor]]</f>
        <v>0</v>
      </c>
      <c r="K283">
        <f>+Tabla_Datos[[#This Row],[Valor]] *Tabla_Datos[[#This Row],[COSTOEMPR]]</f>
        <v>0</v>
      </c>
      <c r="L283">
        <f>Tabla_Datos[[#This Row],[Valor Venta ]]-Tabla_Datos[[#This Row],[Costo]]</f>
        <v>0</v>
      </c>
    </row>
    <row r="284" spans="1:12" x14ac:dyDescent="0.3">
      <c r="A284" t="s">
        <v>23</v>
      </c>
      <c r="B284">
        <v>87.475300000000004</v>
      </c>
      <c r="C284">
        <v>105.16759999999999</v>
      </c>
      <c r="D284">
        <v>113.33969999999999</v>
      </c>
      <c r="E284" t="s">
        <v>15</v>
      </c>
      <c r="F284" t="s">
        <v>15</v>
      </c>
      <c r="G284" t="s">
        <v>102</v>
      </c>
      <c r="H284">
        <v>2020</v>
      </c>
      <c r="I284">
        <v>1.92</v>
      </c>
      <c r="J284">
        <f>Tabla_Datos[[#This Row],[PVP1]]*Tabla_Datos[[#This Row],[Valor]]</f>
        <v>201.92179199999998</v>
      </c>
      <c r="K284">
        <f>+Tabla_Datos[[#This Row],[Valor]] *Tabla_Datos[[#This Row],[COSTOEMPR]]</f>
        <v>167.95257599999999</v>
      </c>
      <c r="L284">
        <f>Tabla_Datos[[#This Row],[Valor Venta ]]-Tabla_Datos[[#This Row],[Costo]]</f>
        <v>33.969215999999989</v>
      </c>
    </row>
    <row r="285" spans="1:12" x14ac:dyDescent="0.3">
      <c r="A285" t="s">
        <v>23</v>
      </c>
      <c r="B285">
        <v>87.475300000000004</v>
      </c>
      <c r="C285">
        <v>105.16759999999999</v>
      </c>
      <c r="D285">
        <v>113.33969999999999</v>
      </c>
      <c r="E285" t="s">
        <v>15</v>
      </c>
      <c r="F285" t="s">
        <v>15</v>
      </c>
      <c r="G285" t="s">
        <v>103</v>
      </c>
      <c r="H285">
        <v>2020</v>
      </c>
      <c r="I285">
        <v>0.28000000000000003</v>
      </c>
      <c r="J285">
        <f>Tabla_Datos[[#This Row],[PVP1]]*Tabla_Datos[[#This Row],[Valor]]</f>
        <v>29.446928</v>
      </c>
      <c r="K285">
        <f>+Tabla_Datos[[#This Row],[Valor]] *Tabla_Datos[[#This Row],[COSTOEMPR]]</f>
        <v>24.493084000000003</v>
      </c>
      <c r="L285">
        <f>Tabla_Datos[[#This Row],[Valor Venta ]]-Tabla_Datos[[#This Row],[Costo]]</f>
        <v>4.9538439999999966</v>
      </c>
    </row>
    <row r="286" spans="1:12" x14ac:dyDescent="0.3">
      <c r="A286" t="s">
        <v>23</v>
      </c>
      <c r="B286">
        <v>87.475300000000004</v>
      </c>
      <c r="C286">
        <v>105.16759999999999</v>
      </c>
      <c r="D286">
        <v>113.33969999999999</v>
      </c>
      <c r="E286" t="s">
        <v>15</v>
      </c>
      <c r="F286" t="s">
        <v>15</v>
      </c>
      <c r="G286" t="s">
        <v>104</v>
      </c>
      <c r="H286">
        <v>2020</v>
      </c>
      <c r="I286">
        <v>3.14</v>
      </c>
      <c r="J286">
        <f>Tabla_Datos[[#This Row],[PVP1]]*Tabla_Datos[[#This Row],[Valor]]</f>
        <v>330.22626400000001</v>
      </c>
      <c r="K286">
        <f>+Tabla_Datos[[#This Row],[Valor]] *Tabla_Datos[[#This Row],[COSTOEMPR]]</f>
        <v>274.67244200000005</v>
      </c>
      <c r="L286">
        <f>Tabla_Datos[[#This Row],[Valor Venta ]]-Tabla_Datos[[#This Row],[Costo]]</f>
        <v>55.553821999999968</v>
      </c>
    </row>
    <row r="287" spans="1:12" x14ac:dyDescent="0.3">
      <c r="A287" t="s">
        <v>23</v>
      </c>
      <c r="B287">
        <v>87.475300000000004</v>
      </c>
      <c r="C287">
        <v>105.16759999999999</v>
      </c>
      <c r="D287">
        <v>113.33969999999999</v>
      </c>
      <c r="E287" t="s">
        <v>15</v>
      </c>
      <c r="F287" t="s">
        <v>15</v>
      </c>
      <c r="G287" t="s">
        <v>105</v>
      </c>
      <c r="H287">
        <v>2020</v>
      </c>
      <c r="I287">
        <v>0</v>
      </c>
      <c r="J287">
        <f>Tabla_Datos[[#This Row],[PVP1]]*Tabla_Datos[[#This Row],[Valor]]</f>
        <v>0</v>
      </c>
      <c r="K287">
        <f>+Tabla_Datos[[#This Row],[Valor]] *Tabla_Datos[[#This Row],[COSTOEMPR]]</f>
        <v>0</v>
      </c>
      <c r="L287">
        <f>Tabla_Datos[[#This Row],[Valor Venta ]]-Tabla_Datos[[#This Row],[Costo]]</f>
        <v>0</v>
      </c>
    </row>
    <row r="288" spans="1:12" x14ac:dyDescent="0.3">
      <c r="A288" t="s">
        <v>23</v>
      </c>
      <c r="B288">
        <v>87.475300000000004</v>
      </c>
      <c r="C288">
        <v>105.16759999999999</v>
      </c>
      <c r="D288">
        <v>113.33969999999999</v>
      </c>
      <c r="E288" t="s">
        <v>15</v>
      </c>
      <c r="F288" t="s">
        <v>15</v>
      </c>
      <c r="G288" t="s">
        <v>106</v>
      </c>
      <c r="H288">
        <v>2020</v>
      </c>
      <c r="I288">
        <v>1.21</v>
      </c>
      <c r="J288">
        <f>Tabla_Datos[[#This Row],[PVP1]]*Tabla_Datos[[#This Row],[Valor]]</f>
        <v>127.25279599999999</v>
      </c>
      <c r="K288">
        <f>+Tabla_Datos[[#This Row],[Valor]] *Tabla_Datos[[#This Row],[COSTOEMPR]]</f>
        <v>105.845113</v>
      </c>
      <c r="L288">
        <f>Tabla_Datos[[#This Row],[Valor Venta ]]-Tabla_Datos[[#This Row],[Costo]]</f>
        <v>21.407682999999992</v>
      </c>
    </row>
    <row r="289" spans="1:12" x14ac:dyDescent="0.3">
      <c r="A289" t="s">
        <v>23</v>
      </c>
      <c r="B289">
        <v>87.475300000000004</v>
      </c>
      <c r="C289">
        <v>105.16759999999999</v>
      </c>
      <c r="D289">
        <v>113.33969999999999</v>
      </c>
      <c r="E289" t="s">
        <v>15</v>
      </c>
      <c r="F289" t="s">
        <v>15</v>
      </c>
      <c r="G289" t="s">
        <v>107</v>
      </c>
      <c r="H289">
        <v>2021</v>
      </c>
      <c r="I289">
        <v>0</v>
      </c>
      <c r="J289">
        <f>Tabla_Datos[[#This Row],[PVP1]]*Tabla_Datos[[#This Row],[Valor]]</f>
        <v>0</v>
      </c>
      <c r="K289">
        <f>+Tabla_Datos[[#This Row],[Valor]] *Tabla_Datos[[#This Row],[COSTOEMPR]]</f>
        <v>0</v>
      </c>
      <c r="L289">
        <f>Tabla_Datos[[#This Row],[Valor Venta ]]-Tabla_Datos[[#This Row],[Costo]]</f>
        <v>0</v>
      </c>
    </row>
    <row r="290" spans="1:12" x14ac:dyDescent="0.3">
      <c r="A290" t="s">
        <v>23</v>
      </c>
      <c r="B290">
        <v>46.819099999999999</v>
      </c>
      <c r="C290">
        <v>50.104399999999998</v>
      </c>
      <c r="D290">
        <v>56.1631</v>
      </c>
      <c r="E290" t="s">
        <v>112</v>
      </c>
      <c r="F290" t="s">
        <v>112</v>
      </c>
      <c r="G290" t="s">
        <v>98</v>
      </c>
      <c r="H290">
        <v>2020</v>
      </c>
      <c r="I290">
        <v>0</v>
      </c>
      <c r="J290">
        <f>Tabla_Datos[[#This Row],[PVP1]]*Tabla_Datos[[#This Row],[Valor]]</f>
        <v>0</v>
      </c>
      <c r="K290">
        <f>+Tabla_Datos[[#This Row],[Valor]] *Tabla_Datos[[#This Row],[COSTOEMPR]]</f>
        <v>0</v>
      </c>
      <c r="L290">
        <f>Tabla_Datos[[#This Row],[Valor Venta ]]-Tabla_Datos[[#This Row],[Costo]]</f>
        <v>0</v>
      </c>
    </row>
    <row r="291" spans="1:12" x14ac:dyDescent="0.3">
      <c r="A291" t="s">
        <v>23</v>
      </c>
      <c r="B291">
        <v>46.819099999999999</v>
      </c>
      <c r="C291">
        <v>50.104399999999998</v>
      </c>
      <c r="D291">
        <v>56.1631</v>
      </c>
      <c r="E291" t="s">
        <v>112</v>
      </c>
      <c r="F291" t="s">
        <v>112</v>
      </c>
      <c r="G291" t="s">
        <v>100</v>
      </c>
      <c r="H291">
        <v>2020</v>
      </c>
      <c r="I291">
        <v>0</v>
      </c>
      <c r="J291">
        <f>Tabla_Datos[[#This Row],[PVP1]]*Tabla_Datos[[#This Row],[Valor]]</f>
        <v>0</v>
      </c>
      <c r="K291">
        <f>+Tabla_Datos[[#This Row],[Valor]] *Tabla_Datos[[#This Row],[COSTOEMPR]]</f>
        <v>0</v>
      </c>
      <c r="L291">
        <f>Tabla_Datos[[#This Row],[Valor Venta ]]-Tabla_Datos[[#This Row],[Costo]]</f>
        <v>0</v>
      </c>
    </row>
    <row r="292" spans="1:12" x14ac:dyDescent="0.3">
      <c r="A292" t="s">
        <v>23</v>
      </c>
      <c r="B292">
        <v>46.819099999999999</v>
      </c>
      <c r="C292">
        <v>50.104399999999998</v>
      </c>
      <c r="D292">
        <v>56.1631</v>
      </c>
      <c r="E292" t="s">
        <v>112</v>
      </c>
      <c r="F292" t="s">
        <v>112</v>
      </c>
      <c r="G292" t="s">
        <v>101</v>
      </c>
      <c r="H292">
        <v>2020</v>
      </c>
      <c r="I292">
        <v>0</v>
      </c>
      <c r="J292">
        <f>Tabla_Datos[[#This Row],[PVP1]]*Tabla_Datos[[#This Row],[Valor]]</f>
        <v>0</v>
      </c>
      <c r="K292">
        <f>+Tabla_Datos[[#This Row],[Valor]] *Tabla_Datos[[#This Row],[COSTOEMPR]]</f>
        <v>0</v>
      </c>
      <c r="L292">
        <f>Tabla_Datos[[#This Row],[Valor Venta ]]-Tabla_Datos[[#This Row],[Costo]]</f>
        <v>0</v>
      </c>
    </row>
    <row r="293" spans="1:12" x14ac:dyDescent="0.3">
      <c r="A293" t="s">
        <v>23</v>
      </c>
      <c r="B293">
        <v>46.819099999999999</v>
      </c>
      <c r="C293">
        <v>50.104399999999998</v>
      </c>
      <c r="D293">
        <v>56.1631</v>
      </c>
      <c r="E293" t="s">
        <v>112</v>
      </c>
      <c r="F293" t="s">
        <v>112</v>
      </c>
      <c r="G293" t="s">
        <v>102</v>
      </c>
      <c r="H293">
        <v>2020</v>
      </c>
      <c r="I293">
        <v>4.5</v>
      </c>
      <c r="J293">
        <f>Tabla_Datos[[#This Row],[PVP1]]*Tabla_Datos[[#This Row],[Valor]]</f>
        <v>225.46979999999999</v>
      </c>
      <c r="K293">
        <f>+Tabla_Datos[[#This Row],[Valor]] *Tabla_Datos[[#This Row],[COSTOEMPR]]</f>
        <v>210.68594999999999</v>
      </c>
      <c r="L293">
        <f>Tabla_Datos[[#This Row],[Valor Venta ]]-Tabla_Datos[[#This Row],[Costo]]</f>
        <v>14.783850000000001</v>
      </c>
    </row>
    <row r="294" spans="1:12" x14ac:dyDescent="0.3">
      <c r="A294" t="s">
        <v>23</v>
      </c>
      <c r="B294">
        <v>46.819099999999999</v>
      </c>
      <c r="C294">
        <v>50.104399999999998</v>
      </c>
      <c r="D294">
        <v>56.1631</v>
      </c>
      <c r="E294" t="s">
        <v>112</v>
      </c>
      <c r="F294" t="s">
        <v>112</v>
      </c>
      <c r="G294" t="s">
        <v>103</v>
      </c>
      <c r="H294">
        <v>2020</v>
      </c>
      <c r="I294">
        <v>1.72</v>
      </c>
      <c r="J294">
        <f>Tabla_Datos[[#This Row],[PVP1]]*Tabla_Datos[[#This Row],[Valor]]</f>
        <v>86.179567999999989</v>
      </c>
      <c r="K294">
        <f>+Tabla_Datos[[#This Row],[Valor]] *Tabla_Datos[[#This Row],[COSTOEMPR]]</f>
        <v>80.528852000000001</v>
      </c>
      <c r="L294">
        <f>Tabla_Datos[[#This Row],[Valor Venta ]]-Tabla_Datos[[#This Row],[Costo]]</f>
        <v>5.6507159999999885</v>
      </c>
    </row>
    <row r="295" spans="1:12" x14ac:dyDescent="0.3">
      <c r="A295" t="s">
        <v>23</v>
      </c>
      <c r="B295">
        <v>46.819099999999999</v>
      </c>
      <c r="C295">
        <v>50.104399999999998</v>
      </c>
      <c r="D295">
        <v>56.1631</v>
      </c>
      <c r="E295" t="s">
        <v>112</v>
      </c>
      <c r="F295" t="s">
        <v>112</v>
      </c>
      <c r="G295" t="s">
        <v>104</v>
      </c>
      <c r="H295">
        <v>2020</v>
      </c>
      <c r="I295">
        <v>3.84</v>
      </c>
      <c r="J295">
        <f>Tabla_Datos[[#This Row],[PVP1]]*Tabla_Datos[[#This Row],[Valor]]</f>
        <v>192.40089599999999</v>
      </c>
      <c r="K295">
        <f>+Tabla_Datos[[#This Row],[Valor]] *Tabla_Datos[[#This Row],[COSTOEMPR]]</f>
        <v>179.78534399999998</v>
      </c>
      <c r="L295">
        <f>Tabla_Datos[[#This Row],[Valor Venta ]]-Tabla_Datos[[#This Row],[Costo]]</f>
        <v>12.615552000000008</v>
      </c>
    </row>
    <row r="296" spans="1:12" x14ac:dyDescent="0.3">
      <c r="A296" t="s">
        <v>23</v>
      </c>
      <c r="B296">
        <v>46.819099999999999</v>
      </c>
      <c r="C296">
        <v>50.104399999999998</v>
      </c>
      <c r="D296">
        <v>56.1631</v>
      </c>
      <c r="E296" t="s">
        <v>112</v>
      </c>
      <c r="F296" t="s">
        <v>112</v>
      </c>
      <c r="G296" t="s">
        <v>105</v>
      </c>
      <c r="H296">
        <v>2020</v>
      </c>
      <c r="I296">
        <v>0</v>
      </c>
      <c r="J296">
        <f>Tabla_Datos[[#This Row],[PVP1]]*Tabla_Datos[[#This Row],[Valor]]</f>
        <v>0</v>
      </c>
      <c r="K296">
        <f>+Tabla_Datos[[#This Row],[Valor]] *Tabla_Datos[[#This Row],[COSTOEMPR]]</f>
        <v>0</v>
      </c>
      <c r="L296">
        <f>Tabla_Datos[[#This Row],[Valor Venta ]]-Tabla_Datos[[#This Row],[Costo]]</f>
        <v>0</v>
      </c>
    </row>
    <row r="297" spans="1:12" x14ac:dyDescent="0.3">
      <c r="A297" t="s">
        <v>23</v>
      </c>
      <c r="B297">
        <v>46.819099999999999</v>
      </c>
      <c r="C297">
        <v>50.104399999999998</v>
      </c>
      <c r="D297">
        <v>56.1631</v>
      </c>
      <c r="E297" t="s">
        <v>112</v>
      </c>
      <c r="F297" t="s">
        <v>112</v>
      </c>
      <c r="G297" t="s">
        <v>106</v>
      </c>
      <c r="H297">
        <v>2020</v>
      </c>
      <c r="I297">
        <v>3.94</v>
      </c>
      <c r="J297">
        <f>Tabla_Datos[[#This Row],[PVP1]]*Tabla_Datos[[#This Row],[Valor]]</f>
        <v>197.41133599999998</v>
      </c>
      <c r="K297">
        <f>+Tabla_Datos[[#This Row],[Valor]] *Tabla_Datos[[#This Row],[COSTOEMPR]]</f>
        <v>184.467254</v>
      </c>
      <c r="L297">
        <f>Tabla_Datos[[#This Row],[Valor Venta ]]-Tabla_Datos[[#This Row],[Costo]]</f>
        <v>12.94408199999998</v>
      </c>
    </row>
    <row r="298" spans="1:12" x14ac:dyDescent="0.3">
      <c r="A298" t="s">
        <v>23</v>
      </c>
      <c r="B298">
        <v>46.819099999999999</v>
      </c>
      <c r="C298">
        <v>50.104399999999998</v>
      </c>
      <c r="D298">
        <v>56.1631</v>
      </c>
      <c r="E298" t="s">
        <v>112</v>
      </c>
      <c r="F298" t="s">
        <v>112</v>
      </c>
      <c r="G298" t="s">
        <v>107</v>
      </c>
      <c r="H298">
        <v>2021</v>
      </c>
      <c r="I298">
        <v>0.14000000000000001</v>
      </c>
      <c r="J298">
        <f>Tabla_Datos[[#This Row],[PVP1]]*Tabla_Datos[[#This Row],[Valor]]</f>
        <v>7.0146160000000002</v>
      </c>
      <c r="K298">
        <f>+Tabla_Datos[[#This Row],[Valor]] *Tabla_Datos[[#This Row],[COSTOEMPR]]</f>
        <v>6.5546740000000003</v>
      </c>
      <c r="L298">
        <f>Tabla_Datos[[#This Row],[Valor Venta ]]-Tabla_Datos[[#This Row],[Costo]]</f>
        <v>0.45994199999999985</v>
      </c>
    </row>
    <row r="299" spans="1:12" x14ac:dyDescent="0.3">
      <c r="A299" t="s">
        <v>24</v>
      </c>
      <c r="B299">
        <v>0.27179999999999999</v>
      </c>
      <c r="C299">
        <v>0.71799999999999997</v>
      </c>
      <c r="D299">
        <v>0.62529999999999997</v>
      </c>
      <c r="E299" t="s">
        <v>16</v>
      </c>
      <c r="F299" t="s">
        <v>16</v>
      </c>
      <c r="G299" t="s">
        <v>98</v>
      </c>
      <c r="H299">
        <v>2020</v>
      </c>
      <c r="I299">
        <v>1.47</v>
      </c>
      <c r="J299">
        <f>Tabla_Datos[[#This Row],[PVP1]]*Tabla_Datos[[#This Row],[Valor]]</f>
        <v>1.0554599999999998</v>
      </c>
      <c r="K299">
        <f>+Tabla_Datos[[#This Row],[Valor]] *Tabla_Datos[[#This Row],[COSTOEMPR]]</f>
        <v>0.39954599999999996</v>
      </c>
      <c r="L299">
        <f>Tabla_Datos[[#This Row],[Valor Venta ]]-Tabla_Datos[[#This Row],[Costo]]</f>
        <v>0.65591399999999989</v>
      </c>
    </row>
    <row r="300" spans="1:12" x14ac:dyDescent="0.3">
      <c r="A300" t="s">
        <v>24</v>
      </c>
      <c r="B300">
        <v>0.27179999999999999</v>
      </c>
      <c r="C300">
        <v>0.71799999999999997</v>
      </c>
      <c r="D300">
        <v>0.62529999999999997</v>
      </c>
      <c r="E300" t="s">
        <v>16</v>
      </c>
      <c r="F300" t="s">
        <v>16</v>
      </c>
      <c r="G300" t="s">
        <v>100</v>
      </c>
      <c r="H300">
        <v>2020</v>
      </c>
      <c r="I300">
        <v>9.8800000000000008</v>
      </c>
      <c r="J300">
        <f>Tabla_Datos[[#This Row],[PVP1]]*Tabla_Datos[[#This Row],[Valor]]</f>
        <v>7.0938400000000001</v>
      </c>
      <c r="K300">
        <f>+Tabla_Datos[[#This Row],[Valor]] *Tabla_Datos[[#This Row],[COSTOEMPR]]</f>
        <v>2.685384</v>
      </c>
      <c r="L300">
        <f>Tabla_Datos[[#This Row],[Valor Venta ]]-Tabla_Datos[[#This Row],[Costo]]</f>
        <v>4.4084560000000002</v>
      </c>
    </row>
    <row r="301" spans="1:12" x14ac:dyDescent="0.3">
      <c r="A301" t="s">
        <v>24</v>
      </c>
      <c r="B301">
        <v>0.27179999999999999</v>
      </c>
      <c r="C301">
        <v>0.71799999999999997</v>
      </c>
      <c r="D301">
        <v>0.62529999999999997</v>
      </c>
      <c r="E301" t="s">
        <v>16</v>
      </c>
      <c r="F301" t="s">
        <v>16</v>
      </c>
      <c r="G301" t="s">
        <v>101</v>
      </c>
      <c r="H301">
        <v>2020</v>
      </c>
      <c r="I301">
        <v>0.2</v>
      </c>
      <c r="J301">
        <f>Tabla_Datos[[#This Row],[PVP1]]*Tabla_Datos[[#This Row],[Valor]]</f>
        <v>0.14360000000000001</v>
      </c>
      <c r="K301">
        <f>+Tabla_Datos[[#This Row],[Valor]] *Tabla_Datos[[#This Row],[COSTOEMPR]]</f>
        <v>5.4359999999999999E-2</v>
      </c>
      <c r="L301">
        <f>Tabla_Datos[[#This Row],[Valor Venta ]]-Tabla_Datos[[#This Row],[Costo]]</f>
        <v>8.9240000000000014E-2</v>
      </c>
    </row>
    <row r="302" spans="1:12" x14ac:dyDescent="0.3">
      <c r="A302" t="s">
        <v>24</v>
      </c>
      <c r="B302">
        <v>0.27179999999999999</v>
      </c>
      <c r="C302">
        <v>0.71799999999999997</v>
      </c>
      <c r="D302">
        <v>0.62529999999999997</v>
      </c>
      <c r="E302" t="s">
        <v>16</v>
      </c>
      <c r="F302" t="s">
        <v>16</v>
      </c>
      <c r="G302" t="s">
        <v>102</v>
      </c>
      <c r="H302">
        <v>2020</v>
      </c>
      <c r="I302">
        <v>3.65</v>
      </c>
      <c r="J302">
        <f>Tabla_Datos[[#This Row],[PVP1]]*Tabla_Datos[[#This Row],[Valor]]</f>
        <v>2.6206999999999998</v>
      </c>
      <c r="K302">
        <f>+Tabla_Datos[[#This Row],[Valor]] *Tabla_Datos[[#This Row],[COSTOEMPR]]</f>
        <v>0.9920699999999999</v>
      </c>
      <c r="L302">
        <f>Tabla_Datos[[#This Row],[Valor Venta ]]-Tabla_Datos[[#This Row],[Costo]]</f>
        <v>1.6286299999999998</v>
      </c>
    </row>
    <row r="303" spans="1:12" x14ac:dyDescent="0.3">
      <c r="A303" t="s">
        <v>24</v>
      </c>
      <c r="B303">
        <v>0.27179999999999999</v>
      </c>
      <c r="C303">
        <v>0.71799999999999997</v>
      </c>
      <c r="D303">
        <v>0.62529999999999997</v>
      </c>
      <c r="E303" t="s">
        <v>16</v>
      </c>
      <c r="F303" t="s">
        <v>16</v>
      </c>
      <c r="G303" t="s">
        <v>103</v>
      </c>
      <c r="H303">
        <v>2020</v>
      </c>
      <c r="I303">
        <v>4.2699999999999996</v>
      </c>
      <c r="J303">
        <f>Tabla_Datos[[#This Row],[PVP1]]*Tabla_Datos[[#This Row],[Valor]]</f>
        <v>3.0658599999999994</v>
      </c>
      <c r="K303">
        <f>+Tabla_Datos[[#This Row],[Valor]] *Tabla_Datos[[#This Row],[COSTOEMPR]]</f>
        <v>1.1605859999999999</v>
      </c>
      <c r="L303">
        <f>Tabla_Datos[[#This Row],[Valor Venta ]]-Tabla_Datos[[#This Row],[Costo]]</f>
        <v>1.9052739999999995</v>
      </c>
    </row>
    <row r="304" spans="1:12" x14ac:dyDescent="0.3">
      <c r="A304" t="s">
        <v>24</v>
      </c>
      <c r="B304">
        <v>0.27179999999999999</v>
      </c>
      <c r="C304">
        <v>0.71799999999999997</v>
      </c>
      <c r="D304">
        <v>0.62529999999999997</v>
      </c>
      <c r="E304" t="s">
        <v>16</v>
      </c>
      <c r="F304" t="s">
        <v>16</v>
      </c>
      <c r="G304" t="s">
        <v>104</v>
      </c>
      <c r="H304">
        <v>2020</v>
      </c>
      <c r="I304">
        <v>0.9</v>
      </c>
      <c r="J304">
        <f>Tabla_Datos[[#This Row],[PVP1]]*Tabla_Datos[[#This Row],[Valor]]</f>
        <v>0.6462</v>
      </c>
      <c r="K304">
        <f>+Tabla_Datos[[#This Row],[Valor]] *Tabla_Datos[[#This Row],[COSTOEMPR]]</f>
        <v>0.24462</v>
      </c>
      <c r="L304">
        <f>Tabla_Datos[[#This Row],[Valor Venta ]]-Tabla_Datos[[#This Row],[Costo]]</f>
        <v>0.40157999999999999</v>
      </c>
    </row>
    <row r="305" spans="1:12" x14ac:dyDescent="0.3">
      <c r="A305" t="s">
        <v>24</v>
      </c>
      <c r="B305">
        <v>0.27179999999999999</v>
      </c>
      <c r="C305">
        <v>0.71799999999999997</v>
      </c>
      <c r="D305">
        <v>0.62529999999999997</v>
      </c>
      <c r="E305" t="s">
        <v>16</v>
      </c>
      <c r="F305" t="s">
        <v>16</v>
      </c>
      <c r="G305" t="s">
        <v>105</v>
      </c>
      <c r="H305">
        <v>2020</v>
      </c>
      <c r="I305">
        <v>3.47</v>
      </c>
      <c r="J305">
        <f>Tabla_Datos[[#This Row],[PVP1]]*Tabla_Datos[[#This Row],[Valor]]</f>
        <v>2.49146</v>
      </c>
      <c r="K305">
        <f>+Tabla_Datos[[#This Row],[Valor]] *Tabla_Datos[[#This Row],[COSTOEMPR]]</f>
        <v>0.94314600000000004</v>
      </c>
      <c r="L305">
        <f>Tabla_Datos[[#This Row],[Valor Venta ]]-Tabla_Datos[[#This Row],[Costo]]</f>
        <v>1.548314</v>
      </c>
    </row>
    <row r="306" spans="1:12" x14ac:dyDescent="0.3">
      <c r="A306" t="s">
        <v>24</v>
      </c>
      <c r="B306">
        <v>0.27179999999999999</v>
      </c>
      <c r="C306">
        <v>0.71799999999999997</v>
      </c>
      <c r="D306">
        <v>0.62529999999999997</v>
      </c>
      <c r="E306" t="s">
        <v>16</v>
      </c>
      <c r="F306" t="s">
        <v>16</v>
      </c>
      <c r="G306" t="s">
        <v>106</v>
      </c>
      <c r="H306">
        <v>2020</v>
      </c>
      <c r="I306">
        <v>0</v>
      </c>
      <c r="J306">
        <f>Tabla_Datos[[#This Row],[PVP1]]*Tabla_Datos[[#This Row],[Valor]]</f>
        <v>0</v>
      </c>
      <c r="K306">
        <f>+Tabla_Datos[[#This Row],[Valor]] *Tabla_Datos[[#This Row],[COSTOEMPR]]</f>
        <v>0</v>
      </c>
      <c r="L306">
        <f>Tabla_Datos[[#This Row],[Valor Venta ]]-Tabla_Datos[[#This Row],[Costo]]</f>
        <v>0</v>
      </c>
    </row>
    <row r="307" spans="1:12" x14ac:dyDescent="0.3">
      <c r="A307" t="s">
        <v>24</v>
      </c>
      <c r="B307">
        <v>0.27179999999999999</v>
      </c>
      <c r="C307">
        <v>0.71799999999999997</v>
      </c>
      <c r="D307">
        <v>0.62529999999999997</v>
      </c>
      <c r="E307" t="s">
        <v>16</v>
      </c>
      <c r="F307" t="s">
        <v>16</v>
      </c>
      <c r="G307" t="s">
        <v>107</v>
      </c>
      <c r="H307">
        <v>2021</v>
      </c>
      <c r="I307">
        <v>0</v>
      </c>
      <c r="J307">
        <f>Tabla_Datos[[#This Row],[PVP1]]*Tabla_Datos[[#This Row],[Valor]]</f>
        <v>0</v>
      </c>
      <c r="K307">
        <f>+Tabla_Datos[[#This Row],[Valor]] *Tabla_Datos[[#This Row],[COSTOEMPR]]</f>
        <v>0</v>
      </c>
      <c r="L307">
        <f>Tabla_Datos[[#This Row],[Valor Venta ]]-Tabla_Datos[[#This Row],[Costo]]</f>
        <v>0</v>
      </c>
    </row>
    <row r="308" spans="1:12" x14ac:dyDescent="0.3">
      <c r="A308" t="s">
        <v>24</v>
      </c>
      <c r="B308">
        <v>0.2747</v>
      </c>
      <c r="C308">
        <v>0.51780000000000004</v>
      </c>
      <c r="D308">
        <v>0</v>
      </c>
      <c r="E308" t="s">
        <v>112</v>
      </c>
      <c r="F308" t="s">
        <v>112</v>
      </c>
      <c r="G308" t="s">
        <v>98</v>
      </c>
      <c r="H308">
        <v>2020</v>
      </c>
      <c r="I308">
        <v>0</v>
      </c>
      <c r="J308">
        <f>Tabla_Datos[[#This Row],[PVP1]]*Tabla_Datos[[#This Row],[Valor]]</f>
        <v>0</v>
      </c>
      <c r="K308">
        <f>+Tabla_Datos[[#This Row],[Valor]] *Tabla_Datos[[#This Row],[COSTOEMPR]]</f>
        <v>0</v>
      </c>
      <c r="L308">
        <f>Tabla_Datos[[#This Row],[Valor Venta ]]-Tabla_Datos[[#This Row],[Costo]]</f>
        <v>0</v>
      </c>
    </row>
    <row r="309" spans="1:12" x14ac:dyDescent="0.3">
      <c r="A309" t="s">
        <v>24</v>
      </c>
      <c r="B309">
        <v>0.2747</v>
      </c>
      <c r="C309">
        <v>0.51780000000000004</v>
      </c>
      <c r="D309">
        <v>0</v>
      </c>
      <c r="E309" t="s">
        <v>112</v>
      </c>
      <c r="F309" t="s">
        <v>112</v>
      </c>
      <c r="G309" t="s">
        <v>100</v>
      </c>
      <c r="H309">
        <v>2020</v>
      </c>
      <c r="I309">
        <v>1.75</v>
      </c>
      <c r="J309">
        <f>Tabla_Datos[[#This Row],[PVP1]]*Tabla_Datos[[#This Row],[Valor]]</f>
        <v>0.90615000000000001</v>
      </c>
      <c r="K309">
        <f>+Tabla_Datos[[#This Row],[Valor]] *Tabla_Datos[[#This Row],[COSTOEMPR]]</f>
        <v>0.48072500000000001</v>
      </c>
      <c r="L309">
        <f>Tabla_Datos[[#This Row],[Valor Venta ]]-Tabla_Datos[[#This Row],[Costo]]</f>
        <v>0.425425</v>
      </c>
    </row>
    <row r="310" spans="1:12" x14ac:dyDescent="0.3">
      <c r="A310" t="s">
        <v>24</v>
      </c>
      <c r="B310">
        <v>0.2747</v>
      </c>
      <c r="C310">
        <v>0.51780000000000004</v>
      </c>
      <c r="D310">
        <v>0</v>
      </c>
      <c r="E310" t="s">
        <v>112</v>
      </c>
      <c r="F310" t="s">
        <v>112</v>
      </c>
      <c r="G310" t="s">
        <v>101</v>
      </c>
      <c r="H310">
        <v>2020</v>
      </c>
      <c r="I310">
        <v>0.3</v>
      </c>
      <c r="J310">
        <f>Tabla_Datos[[#This Row],[PVP1]]*Tabla_Datos[[#This Row],[Valor]]</f>
        <v>0.15534000000000001</v>
      </c>
      <c r="K310">
        <f>+Tabla_Datos[[#This Row],[Valor]] *Tabla_Datos[[#This Row],[COSTOEMPR]]</f>
        <v>8.2409999999999997E-2</v>
      </c>
      <c r="L310">
        <f>Tabla_Datos[[#This Row],[Valor Venta ]]-Tabla_Datos[[#This Row],[Costo]]</f>
        <v>7.2930000000000009E-2</v>
      </c>
    </row>
    <row r="311" spans="1:12" x14ac:dyDescent="0.3">
      <c r="A311" t="s">
        <v>24</v>
      </c>
      <c r="B311">
        <v>0.2747</v>
      </c>
      <c r="C311">
        <v>0.51780000000000004</v>
      </c>
      <c r="D311">
        <v>0</v>
      </c>
      <c r="E311" t="s">
        <v>112</v>
      </c>
      <c r="F311" t="s">
        <v>112</v>
      </c>
      <c r="G311" t="s">
        <v>102</v>
      </c>
      <c r="H311">
        <v>2020</v>
      </c>
      <c r="I311">
        <v>1.9</v>
      </c>
      <c r="J311">
        <f>Tabla_Datos[[#This Row],[PVP1]]*Tabla_Datos[[#This Row],[Valor]]</f>
        <v>0.98382000000000003</v>
      </c>
      <c r="K311">
        <f>+Tabla_Datos[[#This Row],[Valor]] *Tabla_Datos[[#This Row],[COSTOEMPR]]</f>
        <v>0.52193000000000001</v>
      </c>
      <c r="L311">
        <f>Tabla_Datos[[#This Row],[Valor Venta ]]-Tabla_Datos[[#This Row],[Costo]]</f>
        <v>0.46189000000000002</v>
      </c>
    </row>
    <row r="312" spans="1:12" x14ac:dyDescent="0.3">
      <c r="A312" t="s">
        <v>24</v>
      </c>
      <c r="B312">
        <v>0.2747</v>
      </c>
      <c r="C312">
        <v>0.51780000000000004</v>
      </c>
      <c r="D312">
        <v>0</v>
      </c>
      <c r="E312" t="s">
        <v>112</v>
      </c>
      <c r="F312" t="s">
        <v>112</v>
      </c>
      <c r="G312" t="s">
        <v>103</v>
      </c>
      <c r="H312">
        <v>2020</v>
      </c>
      <c r="I312">
        <v>4.83</v>
      </c>
      <c r="J312">
        <f>Tabla_Datos[[#This Row],[PVP1]]*Tabla_Datos[[#This Row],[Valor]]</f>
        <v>2.5009740000000003</v>
      </c>
      <c r="K312">
        <f>+Tabla_Datos[[#This Row],[Valor]] *Tabla_Datos[[#This Row],[COSTOEMPR]]</f>
        <v>1.3268010000000001</v>
      </c>
      <c r="L312">
        <f>Tabla_Datos[[#This Row],[Valor Venta ]]-Tabla_Datos[[#This Row],[Costo]]</f>
        <v>1.1741730000000001</v>
      </c>
    </row>
    <row r="313" spans="1:12" x14ac:dyDescent="0.3">
      <c r="A313" t="s">
        <v>24</v>
      </c>
      <c r="B313">
        <v>0.2747</v>
      </c>
      <c r="C313">
        <v>0.51780000000000004</v>
      </c>
      <c r="D313">
        <v>0</v>
      </c>
      <c r="E313" t="s">
        <v>112</v>
      </c>
      <c r="F313" t="s">
        <v>112</v>
      </c>
      <c r="G313" t="s">
        <v>104</v>
      </c>
      <c r="H313">
        <v>2020</v>
      </c>
      <c r="I313">
        <v>1.21</v>
      </c>
      <c r="J313">
        <f>Tabla_Datos[[#This Row],[PVP1]]*Tabla_Datos[[#This Row],[Valor]]</f>
        <v>0.62653800000000004</v>
      </c>
      <c r="K313">
        <f>+Tabla_Datos[[#This Row],[Valor]] *Tabla_Datos[[#This Row],[COSTOEMPR]]</f>
        <v>0.33238699999999999</v>
      </c>
      <c r="L313">
        <f>Tabla_Datos[[#This Row],[Valor Venta ]]-Tabla_Datos[[#This Row],[Costo]]</f>
        <v>0.29415100000000005</v>
      </c>
    </row>
    <row r="314" spans="1:12" x14ac:dyDescent="0.3">
      <c r="A314" t="s">
        <v>24</v>
      </c>
      <c r="B314">
        <v>0.2747</v>
      </c>
      <c r="C314">
        <v>0.51780000000000004</v>
      </c>
      <c r="D314">
        <v>0</v>
      </c>
      <c r="E314" t="s">
        <v>112</v>
      </c>
      <c r="F314" t="s">
        <v>112</v>
      </c>
      <c r="G314" t="s">
        <v>105</v>
      </c>
      <c r="H314">
        <v>2020</v>
      </c>
      <c r="I314">
        <v>0.57999999999999996</v>
      </c>
      <c r="J314">
        <f>Tabla_Datos[[#This Row],[PVP1]]*Tabla_Datos[[#This Row],[Valor]]</f>
        <v>0.30032399999999998</v>
      </c>
      <c r="K314">
        <f>+Tabla_Datos[[#This Row],[Valor]] *Tabla_Datos[[#This Row],[COSTOEMPR]]</f>
        <v>0.159326</v>
      </c>
      <c r="L314">
        <f>Tabla_Datos[[#This Row],[Valor Venta ]]-Tabla_Datos[[#This Row],[Costo]]</f>
        <v>0.14099799999999998</v>
      </c>
    </row>
    <row r="315" spans="1:12" x14ac:dyDescent="0.3">
      <c r="A315" t="s">
        <v>24</v>
      </c>
      <c r="B315">
        <v>0.2747</v>
      </c>
      <c r="C315">
        <v>0.51780000000000004</v>
      </c>
      <c r="D315">
        <v>0</v>
      </c>
      <c r="E315" t="s">
        <v>112</v>
      </c>
      <c r="F315" t="s">
        <v>112</v>
      </c>
      <c r="G315" t="s">
        <v>106</v>
      </c>
      <c r="H315">
        <v>2020</v>
      </c>
      <c r="I315">
        <v>0</v>
      </c>
      <c r="J315">
        <f>Tabla_Datos[[#This Row],[PVP1]]*Tabla_Datos[[#This Row],[Valor]]</f>
        <v>0</v>
      </c>
      <c r="K315">
        <f>+Tabla_Datos[[#This Row],[Valor]] *Tabla_Datos[[#This Row],[COSTOEMPR]]</f>
        <v>0</v>
      </c>
      <c r="L315">
        <f>Tabla_Datos[[#This Row],[Valor Venta ]]-Tabla_Datos[[#This Row],[Costo]]</f>
        <v>0</v>
      </c>
    </row>
    <row r="316" spans="1:12" x14ac:dyDescent="0.3">
      <c r="A316" t="s">
        <v>24</v>
      </c>
      <c r="B316">
        <v>0.2747</v>
      </c>
      <c r="C316">
        <v>0.51780000000000004</v>
      </c>
      <c r="D316">
        <v>0</v>
      </c>
      <c r="E316" t="s">
        <v>112</v>
      </c>
      <c r="F316" t="s">
        <v>112</v>
      </c>
      <c r="G316" t="s">
        <v>107</v>
      </c>
      <c r="H316">
        <v>2021</v>
      </c>
      <c r="I316">
        <v>0.32</v>
      </c>
      <c r="J316">
        <f>Tabla_Datos[[#This Row],[PVP1]]*Tabla_Datos[[#This Row],[Valor]]</f>
        <v>0.16569600000000001</v>
      </c>
      <c r="K316">
        <f>+Tabla_Datos[[#This Row],[Valor]] *Tabla_Datos[[#This Row],[COSTOEMPR]]</f>
        <v>8.7903999999999996E-2</v>
      </c>
      <c r="L316">
        <f>Tabla_Datos[[#This Row],[Valor Venta ]]-Tabla_Datos[[#This Row],[Costo]]</f>
        <v>7.7792000000000014E-2</v>
      </c>
    </row>
    <row r="317" spans="1:12" x14ac:dyDescent="0.3">
      <c r="A317" t="s">
        <v>24</v>
      </c>
      <c r="B317">
        <v>0.37009999999999998</v>
      </c>
      <c r="C317">
        <v>0.91020000000000001</v>
      </c>
      <c r="D317">
        <v>0.82740000000000002</v>
      </c>
      <c r="E317" t="s">
        <v>116</v>
      </c>
      <c r="F317" t="s">
        <v>116</v>
      </c>
      <c r="G317" t="s">
        <v>98</v>
      </c>
      <c r="H317">
        <v>2020</v>
      </c>
      <c r="I317">
        <v>0.01</v>
      </c>
      <c r="J317">
        <f>Tabla_Datos[[#This Row],[PVP1]]*Tabla_Datos[[#This Row],[Valor]]</f>
        <v>9.1020000000000007E-3</v>
      </c>
      <c r="K317">
        <f>+Tabla_Datos[[#This Row],[Valor]] *Tabla_Datos[[#This Row],[COSTOEMPR]]</f>
        <v>3.7009999999999999E-3</v>
      </c>
      <c r="L317">
        <f>Tabla_Datos[[#This Row],[Valor Venta ]]-Tabla_Datos[[#This Row],[Costo]]</f>
        <v>5.4010000000000013E-3</v>
      </c>
    </row>
    <row r="318" spans="1:12" x14ac:dyDescent="0.3">
      <c r="A318" t="s">
        <v>24</v>
      </c>
      <c r="B318">
        <v>0.37009999999999998</v>
      </c>
      <c r="C318">
        <v>0.91020000000000001</v>
      </c>
      <c r="D318">
        <v>0.82740000000000002</v>
      </c>
      <c r="E318" t="s">
        <v>116</v>
      </c>
      <c r="F318" t="s">
        <v>116</v>
      </c>
      <c r="G318" t="s">
        <v>100</v>
      </c>
      <c r="H318">
        <v>2020</v>
      </c>
      <c r="I318">
        <v>1.88</v>
      </c>
      <c r="J318">
        <f>Tabla_Datos[[#This Row],[PVP1]]*Tabla_Datos[[#This Row],[Valor]]</f>
        <v>1.711176</v>
      </c>
      <c r="K318">
        <f>+Tabla_Datos[[#This Row],[Valor]] *Tabla_Datos[[#This Row],[COSTOEMPR]]</f>
        <v>0.69578799999999996</v>
      </c>
      <c r="L318">
        <f>Tabla_Datos[[#This Row],[Valor Venta ]]-Tabla_Datos[[#This Row],[Costo]]</f>
        <v>1.0153880000000002</v>
      </c>
    </row>
    <row r="319" spans="1:12" x14ac:dyDescent="0.3">
      <c r="A319" t="s">
        <v>24</v>
      </c>
      <c r="B319">
        <v>0.37009999999999998</v>
      </c>
      <c r="C319">
        <v>0.91020000000000001</v>
      </c>
      <c r="D319">
        <v>0.82740000000000002</v>
      </c>
      <c r="E319" t="s">
        <v>116</v>
      </c>
      <c r="F319" t="s">
        <v>116</v>
      </c>
      <c r="G319" t="s">
        <v>101</v>
      </c>
      <c r="H319">
        <v>2020</v>
      </c>
      <c r="I319">
        <v>0</v>
      </c>
      <c r="J319">
        <f>Tabla_Datos[[#This Row],[PVP1]]*Tabla_Datos[[#This Row],[Valor]]</f>
        <v>0</v>
      </c>
      <c r="K319">
        <f>+Tabla_Datos[[#This Row],[Valor]] *Tabla_Datos[[#This Row],[COSTOEMPR]]</f>
        <v>0</v>
      </c>
      <c r="L319">
        <f>Tabla_Datos[[#This Row],[Valor Venta ]]-Tabla_Datos[[#This Row],[Costo]]</f>
        <v>0</v>
      </c>
    </row>
    <row r="320" spans="1:12" x14ac:dyDescent="0.3">
      <c r="A320" t="s">
        <v>24</v>
      </c>
      <c r="B320">
        <v>0.37009999999999998</v>
      </c>
      <c r="C320">
        <v>0.91020000000000001</v>
      </c>
      <c r="D320">
        <v>0.82740000000000002</v>
      </c>
      <c r="E320" t="s">
        <v>116</v>
      </c>
      <c r="F320" t="s">
        <v>116</v>
      </c>
      <c r="G320" t="s">
        <v>102</v>
      </c>
      <c r="H320">
        <v>2020</v>
      </c>
      <c r="I320">
        <v>0.94</v>
      </c>
      <c r="J320">
        <f>Tabla_Datos[[#This Row],[PVP1]]*Tabla_Datos[[#This Row],[Valor]]</f>
        <v>0.85558800000000002</v>
      </c>
      <c r="K320">
        <f>+Tabla_Datos[[#This Row],[Valor]] *Tabla_Datos[[#This Row],[COSTOEMPR]]</f>
        <v>0.34789399999999998</v>
      </c>
      <c r="L320">
        <f>Tabla_Datos[[#This Row],[Valor Venta ]]-Tabla_Datos[[#This Row],[Costo]]</f>
        <v>0.50769400000000009</v>
      </c>
    </row>
    <row r="321" spans="1:12" x14ac:dyDescent="0.3">
      <c r="A321" t="s">
        <v>24</v>
      </c>
      <c r="B321">
        <v>0.37009999999999998</v>
      </c>
      <c r="C321">
        <v>0.91020000000000001</v>
      </c>
      <c r="D321">
        <v>0.82740000000000002</v>
      </c>
      <c r="E321" t="s">
        <v>116</v>
      </c>
      <c r="F321" t="s">
        <v>116</v>
      </c>
      <c r="G321" t="s">
        <v>103</v>
      </c>
      <c r="H321">
        <v>2020</v>
      </c>
      <c r="I321">
        <v>0.56999999999999995</v>
      </c>
      <c r="J321">
        <f>Tabla_Datos[[#This Row],[PVP1]]*Tabla_Datos[[#This Row],[Valor]]</f>
        <v>0.518814</v>
      </c>
      <c r="K321">
        <f>+Tabla_Datos[[#This Row],[Valor]] *Tabla_Datos[[#This Row],[COSTOEMPR]]</f>
        <v>0.21095699999999998</v>
      </c>
      <c r="L321">
        <f>Tabla_Datos[[#This Row],[Valor Venta ]]-Tabla_Datos[[#This Row],[Costo]]</f>
        <v>0.30785700000000005</v>
      </c>
    </row>
    <row r="322" spans="1:12" x14ac:dyDescent="0.3">
      <c r="A322" t="s">
        <v>24</v>
      </c>
      <c r="B322">
        <v>0.37009999999999998</v>
      </c>
      <c r="C322">
        <v>0.91020000000000001</v>
      </c>
      <c r="D322">
        <v>0.82740000000000002</v>
      </c>
      <c r="E322" t="s">
        <v>116</v>
      </c>
      <c r="F322" t="s">
        <v>116</v>
      </c>
      <c r="G322" t="s">
        <v>104</v>
      </c>
      <c r="H322">
        <v>2020</v>
      </c>
      <c r="I322">
        <v>1.33</v>
      </c>
      <c r="J322">
        <f>Tabla_Datos[[#This Row],[PVP1]]*Tabla_Datos[[#This Row],[Valor]]</f>
        <v>1.210566</v>
      </c>
      <c r="K322">
        <f>+Tabla_Datos[[#This Row],[Valor]] *Tabla_Datos[[#This Row],[COSTOEMPR]]</f>
        <v>0.49223300000000003</v>
      </c>
      <c r="L322">
        <f>Tabla_Datos[[#This Row],[Valor Venta ]]-Tabla_Datos[[#This Row],[Costo]]</f>
        <v>0.718333</v>
      </c>
    </row>
    <row r="323" spans="1:12" x14ac:dyDescent="0.3">
      <c r="A323" t="s">
        <v>24</v>
      </c>
      <c r="B323">
        <v>0.37009999999999998</v>
      </c>
      <c r="C323">
        <v>0.91020000000000001</v>
      </c>
      <c r="D323">
        <v>0.82740000000000002</v>
      </c>
      <c r="E323" t="s">
        <v>116</v>
      </c>
      <c r="F323" t="s">
        <v>116</v>
      </c>
      <c r="G323" t="s">
        <v>105</v>
      </c>
      <c r="H323">
        <v>2020</v>
      </c>
      <c r="I323">
        <v>1.67</v>
      </c>
      <c r="J323">
        <f>Tabla_Datos[[#This Row],[PVP1]]*Tabla_Datos[[#This Row],[Valor]]</f>
        <v>1.5200339999999999</v>
      </c>
      <c r="K323">
        <f>+Tabla_Datos[[#This Row],[Valor]] *Tabla_Datos[[#This Row],[COSTOEMPR]]</f>
        <v>0.61806699999999992</v>
      </c>
      <c r="L323">
        <f>Tabla_Datos[[#This Row],[Valor Venta ]]-Tabla_Datos[[#This Row],[Costo]]</f>
        <v>0.90196699999999996</v>
      </c>
    </row>
    <row r="324" spans="1:12" x14ac:dyDescent="0.3">
      <c r="A324" t="s">
        <v>24</v>
      </c>
      <c r="B324">
        <v>0.37009999999999998</v>
      </c>
      <c r="C324">
        <v>0.91020000000000001</v>
      </c>
      <c r="D324">
        <v>0.82740000000000002</v>
      </c>
      <c r="E324" t="s">
        <v>116</v>
      </c>
      <c r="F324" t="s">
        <v>116</v>
      </c>
      <c r="G324" t="s">
        <v>106</v>
      </c>
      <c r="H324">
        <v>2020</v>
      </c>
      <c r="I324">
        <v>0</v>
      </c>
      <c r="J324">
        <f>Tabla_Datos[[#This Row],[PVP1]]*Tabla_Datos[[#This Row],[Valor]]</f>
        <v>0</v>
      </c>
      <c r="K324">
        <f>+Tabla_Datos[[#This Row],[Valor]] *Tabla_Datos[[#This Row],[COSTOEMPR]]</f>
        <v>0</v>
      </c>
      <c r="L324">
        <f>Tabla_Datos[[#This Row],[Valor Venta ]]-Tabla_Datos[[#This Row],[Costo]]</f>
        <v>0</v>
      </c>
    </row>
    <row r="325" spans="1:12" x14ac:dyDescent="0.3">
      <c r="A325" t="s">
        <v>24</v>
      </c>
      <c r="B325">
        <v>0.37009999999999998</v>
      </c>
      <c r="C325">
        <v>0.91020000000000001</v>
      </c>
      <c r="D325">
        <v>0.82740000000000002</v>
      </c>
      <c r="E325" t="s">
        <v>116</v>
      </c>
      <c r="F325" t="s">
        <v>116</v>
      </c>
      <c r="G325" t="s">
        <v>107</v>
      </c>
      <c r="H325">
        <v>2021</v>
      </c>
      <c r="I325">
        <v>5.61</v>
      </c>
      <c r="J325">
        <f>Tabla_Datos[[#This Row],[PVP1]]*Tabla_Datos[[#This Row],[Valor]]</f>
        <v>5.1062220000000007</v>
      </c>
      <c r="K325">
        <f>+Tabla_Datos[[#This Row],[Valor]] *Tabla_Datos[[#This Row],[COSTOEMPR]]</f>
        <v>2.0762610000000001</v>
      </c>
      <c r="L325">
        <f>Tabla_Datos[[#This Row],[Valor Venta ]]-Tabla_Datos[[#This Row],[Costo]]</f>
        <v>3.0299610000000006</v>
      </c>
    </row>
    <row r="326" spans="1:12" x14ac:dyDescent="0.3">
      <c r="A326" t="s">
        <v>24</v>
      </c>
      <c r="B326">
        <v>0.51910000000000001</v>
      </c>
      <c r="C326">
        <v>0.96560000000000001</v>
      </c>
      <c r="D326">
        <v>0.80940000000000001</v>
      </c>
      <c r="E326" t="s">
        <v>115</v>
      </c>
      <c r="F326" t="s">
        <v>115</v>
      </c>
      <c r="G326" t="s">
        <v>98</v>
      </c>
      <c r="H326">
        <v>2020</v>
      </c>
      <c r="I326">
        <v>0</v>
      </c>
      <c r="J326">
        <f>Tabla_Datos[[#This Row],[PVP1]]*Tabla_Datos[[#This Row],[Valor]]</f>
        <v>0</v>
      </c>
      <c r="K326">
        <f>+Tabla_Datos[[#This Row],[Valor]] *Tabla_Datos[[#This Row],[COSTOEMPR]]</f>
        <v>0</v>
      </c>
      <c r="L326">
        <f>Tabla_Datos[[#This Row],[Valor Venta ]]-Tabla_Datos[[#This Row],[Costo]]</f>
        <v>0</v>
      </c>
    </row>
    <row r="327" spans="1:12" x14ac:dyDescent="0.3">
      <c r="A327" t="s">
        <v>24</v>
      </c>
      <c r="B327">
        <v>0.51910000000000001</v>
      </c>
      <c r="C327">
        <v>0.96560000000000001</v>
      </c>
      <c r="D327">
        <v>0.80940000000000001</v>
      </c>
      <c r="E327" t="s">
        <v>115</v>
      </c>
      <c r="F327" t="s">
        <v>115</v>
      </c>
      <c r="G327" t="s">
        <v>100</v>
      </c>
      <c r="H327">
        <v>2020</v>
      </c>
      <c r="I327">
        <v>0</v>
      </c>
      <c r="J327">
        <f>Tabla_Datos[[#This Row],[PVP1]]*Tabla_Datos[[#This Row],[Valor]]</f>
        <v>0</v>
      </c>
      <c r="K327">
        <f>+Tabla_Datos[[#This Row],[Valor]] *Tabla_Datos[[#This Row],[COSTOEMPR]]</f>
        <v>0</v>
      </c>
      <c r="L327">
        <f>Tabla_Datos[[#This Row],[Valor Venta ]]-Tabla_Datos[[#This Row],[Costo]]</f>
        <v>0</v>
      </c>
    </row>
    <row r="328" spans="1:12" x14ac:dyDescent="0.3">
      <c r="A328" t="s">
        <v>24</v>
      </c>
      <c r="B328">
        <v>0.51910000000000001</v>
      </c>
      <c r="C328">
        <v>0.96560000000000001</v>
      </c>
      <c r="D328">
        <v>0.80940000000000001</v>
      </c>
      <c r="E328" t="s">
        <v>115</v>
      </c>
      <c r="F328" t="s">
        <v>115</v>
      </c>
      <c r="G328" t="s">
        <v>101</v>
      </c>
      <c r="H328">
        <v>2020</v>
      </c>
      <c r="I328">
        <v>2.0099999999999998</v>
      </c>
      <c r="J328">
        <f>Tabla_Datos[[#This Row],[PVP1]]*Tabla_Datos[[#This Row],[Valor]]</f>
        <v>1.9408559999999999</v>
      </c>
      <c r="K328">
        <f>+Tabla_Datos[[#This Row],[Valor]] *Tabla_Datos[[#This Row],[COSTOEMPR]]</f>
        <v>1.043391</v>
      </c>
      <c r="L328">
        <f>Tabla_Datos[[#This Row],[Valor Venta ]]-Tabla_Datos[[#This Row],[Costo]]</f>
        <v>0.89746499999999996</v>
      </c>
    </row>
    <row r="329" spans="1:12" x14ac:dyDescent="0.3">
      <c r="A329" t="s">
        <v>24</v>
      </c>
      <c r="B329">
        <v>0.51910000000000001</v>
      </c>
      <c r="C329">
        <v>0.96560000000000001</v>
      </c>
      <c r="D329">
        <v>0.80940000000000001</v>
      </c>
      <c r="E329" t="s">
        <v>115</v>
      </c>
      <c r="F329" t="s">
        <v>115</v>
      </c>
      <c r="G329" t="s">
        <v>102</v>
      </c>
      <c r="H329">
        <v>2020</v>
      </c>
      <c r="I329">
        <v>0</v>
      </c>
      <c r="J329">
        <f>Tabla_Datos[[#This Row],[PVP1]]*Tabla_Datos[[#This Row],[Valor]]</f>
        <v>0</v>
      </c>
      <c r="K329">
        <f>+Tabla_Datos[[#This Row],[Valor]] *Tabla_Datos[[#This Row],[COSTOEMPR]]</f>
        <v>0</v>
      </c>
      <c r="L329">
        <f>Tabla_Datos[[#This Row],[Valor Venta ]]-Tabla_Datos[[#This Row],[Costo]]</f>
        <v>0</v>
      </c>
    </row>
    <row r="330" spans="1:12" x14ac:dyDescent="0.3">
      <c r="A330" t="s">
        <v>24</v>
      </c>
      <c r="B330">
        <v>0.51910000000000001</v>
      </c>
      <c r="C330">
        <v>0.96560000000000001</v>
      </c>
      <c r="D330">
        <v>0.80940000000000001</v>
      </c>
      <c r="E330" t="s">
        <v>115</v>
      </c>
      <c r="F330" t="s">
        <v>115</v>
      </c>
      <c r="G330" t="s">
        <v>103</v>
      </c>
      <c r="H330">
        <v>2020</v>
      </c>
      <c r="I330">
        <v>0</v>
      </c>
      <c r="J330">
        <f>Tabla_Datos[[#This Row],[PVP1]]*Tabla_Datos[[#This Row],[Valor]]</f>
        <v>0</v>
      </c>
      <c r="K330">
        <f>+Tabla_Datos[[#This Row],[Valor]] *Tabla_Datos[[#This Row],[COSTOEMPR]]</f>
        <v>0</v>
      </c>
      <c r="L330">
        <f>Tabla_Datos[[#This Row],[Valor Venta ]]-Tabla_Datos[[#This Row],[Costo]]</f>
        <v>0</v>
      </c>
    </row>
    <row r="331" spans="1:12" x14ac:dyDescent="0.3">
      <c r="A331" t="s">
        <v>24</v>
      </c>
      <c r="B331">
        <v>0.51910000000000001</v>
      </c>
      <c r="C331">
        <v>0.96560000000000001</v>
      </c>
      <c r="D331">
        <v>0.80940000000000001</v>
      </c>
      <c r="E331" t="s">
        <v>115</v>
      </c>
      <c r="F331" t="s">
        <v>115</v>
      </c>
      <c r="G331" t="s">
        <v>104</v>
      </c>
      <c r="H331">
        <v>2020</v>
      </c>
      <c r="I331">
        <v>0</v>
      </c>
      <c r="J331">
        <f>Tabla_Datos[[#This Row],[PVP1]]*Tabla_Datos[[#This Row],[Valor]]</f>
        <v>0</v>
      </c>
      <c r="K331">
        <f>+Tabla_Datos[[#This Row],[Valor]] *Tabla_Datos[[#This Row],[COSTOEMPR]]</f>
        <v>0</v>
      </c>
      <c r="L331">
        <f>Tabla_Datos[[#This Row],[Valor Venta ]]-Tabla_Datos[[#This Row],[Costo]]</f>
        <v>0</v>
      </c>
    </row>
    <row r="332" spans="1:12" x14ac:dyDescent="0.3">
      <c r="A332" t="s">
        <v>24</v>
      </c>
      <c r="B332">
        <v>0.51910000000000001</v>
      </c>
      <c r="C332">
        <v>0.96560000000000001</v>
      </c>
      <c r="D332">
        <v>0.80940000000000001</v>
      </c>
      <c r="E332" t="s">
        <v>115</v>
      </c>
      <c r="F332" t="s">
        <v>115</v>
      </c>
      <c r="G332" t="s">
        <v>105</v>
      </c>
      <c r="H332">
        <v>2020</v>
      </c>
      <c r="I332">
        <v>0</v>
      </c>
      <c r="J332">
        <f>Tabla_Datos[[#This Row],[PVP1]]*Tabla_Datos[[#This Row],[Valor]]</f>
        <v>0</v>
      </c>
      <c r="K332">
        <f>+Tabla_Datos[[#This Row],[Valor]] *Tabla_Datos[[#This Row],[COSTOEMPR]]</f>
        <v>0</v>
      </c>
      <c r="L332">
        <f>Tabla_Datos[[#This Row],[Valor Venta ]]-Tabla_Datos[[#This Row],[Costo]]</f>
        <v>0</v>
      </c>
    </row>
    <row r="333" spans="1:12" x14ac:dyDescent="0.3">
      <c r="A333" t="s">
        <v>24</v>
      </c>
      <c r="B333">
        <v>0.51910000000000001</v>
      </c>
      <c r="C333">
        <v>0.96560000000000001</v>
      </c>
      <c r="D333">
        <v>0.80940000000000001</v>
      </c>
      <c r="E333" t="s">
        <v>115</v>
      </c>
      <c r="F333" t="s">
        <v>115</v>
      </c>
      <c r="G333" t="s">
        <v>106</v>
      </c>
      <c r="H333">
        <v>2020</v>
      </c>
      <c r="I333">
        <v>0.12</v>
      </c>
      <c r="J333">
        <f>Tabla_Datos[[#This Row],[PVP1]]*Tabla_Datos[[#This Row],[Valor]]</f>
        <v>0.115872</v>
      </c>
      <c r="K333">
        <f>+Tabla_Datos[[#This Row],[Valor]] *Tabla_Datos[[#This Row],[COSTOEMPR]]</f>
        <v>6.2292E-2</v>
      </c>
      <c r="L333">
        <f>Tabla_Datos[[#This Row],[Valor Venta ]]-Tabla_Datos[[#This Row],[Costo]]</f>
        <v>5.3580000000000003E-2</v>
      </c>
    </row>
    <row r="334" spans="1:12" x14ac:dyDescent="0.3">
      <c r="A334" t="s">
        <v>24</v>
      </c>
      <c r="B334">
        <v>0.51910000000000001</v>
      </c>
      <c r="C334">
        <v>0.96560000000000001</v>
      </c>
      <c r="D334">
        <v>0.80940000000000001</v>
      </c>
      <c r="E334" t="s">
        <v>115</v>
      </c>
      <c r="F334" t="s">
        <v>115</v>
      </c>
      <c r="G334" t="s">
        <v>107</v>
      </c>
      <c r="H334">
        <v>2021</v>
      </c>
      <c r="I334">
        <v>0.36</v>
      </c>
      <c r="J334">
        <f>Tabla_Datos[[#This Row],[PVP1]]*Tabla_Datos[[#This Row],[Valor]]</f>
        <v>0.34761599999999998</v>
      </c>
      <c r="K334">
        <f>+Tabla_Datos[[#This Row],[Valor]] *Tabla_Datos[[#This Row],[COSTOEMPR]]</f>
        <v>0.18687599999999999</v>
      </c>
      <c r="L334">
        <f>Tabla_Datos[[#This Row],[Valor Venta ]]-Tabla_Datos[[#This Row],[Costo]]</f>
        <v>0.16073999999999999</v>
      </c>
    </row>
    <row r="335" spans="1:12" x14ac:dyDescent="0.3">
      <c r="A335" t="s">
        <v>25</v>
      </c>
      <c r="B335">
        <v>10.1981</v>
      </c>
      <c r="C335">
        <v>16.788399999999999</v>
      </c>
      <c r="D335">
        <v>0</v>
      </c>
      <c r="E335" t="s">
        <v>112</v>
      </c>
      <c r="F335" t="s">
        <v>112</v>
      </c>
      <c r="G335" t="s">
        <v>98</v>
      </c>
      <c r="H335">
        <v>2020</v>
      </c>
      <c r="I335">
        <v>0</v>
      </c>
      <c r="J335">
        <f>Tabla_Datos[[#This Row],[PVP1]]*Tabla_Datos[[#This Row],[Valor]]</f>
        <v>0</v>
      </c>
      <c r="K335">
        <f>+Tabla_Datos[[#This Row],[Valor]] *Tabla_Datos[[#This Row],[COSTOEMPR]]</f>
        <v>0</v>
      </c>
      <c r="L335">
        <f>Tabla_Datos[[#This Row],[Valor Venta ]]-Tabla_Datos[[#This Row],[Costo]]</f>
        <v>0</v>
      </c>
    </row>
    <row r="336" spans="1:12" x14ac:dyDescent="0.3">
      <c r="A336" t="s">
        <v>25</v>
      </c>
      <c r="B336">
        <v>10.1981</v>
      </c>
      <c r="C336">
        <v>16.788399999999999</v>
      </c>
      <c r="D336">
        <v>0</v>
      </c>
      <c r="E336" t="s">
        <v>112</v>
      </c>
      <c r="F336" t="s">
        <v>112</v>
      </c>
      <c r="G336" t="s">
        <v>100</v>
      </c>
      <c r="H336">
        <v>2020</v>
      </c>
      <c r="I336">
        <v>4.47</v>
      </c>
      <c r="J336">
        <f>Tabla_Datos[[#This Row],[PVP1]]*Tabla_Datos[[#This Row],[Valor]]</f>
        <v>75.044147999999993</v>
      </c>
      <c r="K336">
        <f>+Tabla_Datos[[#This Row],[Valor]] *Tabla_Datos[[#This Row],[COSTOEMPR]]</f>
        <v>45.585507</v>
      </c>
      <c r="L336">
        <f>Tabla_Datos[[#This Row],[Valor Venta ]]-Tabla_Datos[[#This Row],[Costo]]</f>
        <v>29.458640999999993</v>
      </c>
    </row>
    <row r="337" spans="1:12" x14ac:dyDescent="0.3">
      <c r="A337" t="s">
        <v>25</v>
      </c>
      <c r="B337">
        <v>10.1981</v>
      </c>
      <c r="C337">
        <v>16.788399999999999</v>
      </c>
      <c r="D337">
        <v>0</v>
      </c>
      <c r="E337" t="s">
        <v>112</v>
      </c>
      <c r="F337" t="s">
        <v>112</v>
      </c>
      <c r="G337" t="s">
        <v>101</v>
      </c>
      <c r="H337">
        <v>2020</v>
      </c>
      <c r="I337">
        <v>1.17</v>
      </c>
      <c r="J337">
        <f>Tabla_Datos[[#This Row],[PVP1]]*Tabla_Datos[[#This Row],[Valor]]</f>
        <v>19.642427999999999</v>
      </c>
      <c r="K337">
        <f>+Tabla_Datos[[#This Row],[Valor]] *Tabla_Datos[[#This Row],[COSTOEMPR]]</f>
        <v>11.931777</v>
      </c>
      <c r="L337">
        <f>Tabla_Datos[[#This Row],[Valor Venta ]]-Tabla_Datos[[#This Row],[Costo]]</f>
        <v>7.7106509999999986</v>
      </c>
    </row>
    <row r="338" spans="1:12" x14ac:dyDescent="0.3">
      <c r="A338" t="s">
        <v>25</v>
      </c>
      <c r="B338">
        <v>10.1981</v>
      </c>
      <c r="C338">
        <v>16.788399999999999</v>
      </c>
      <c r="D338">
        <v>0</v>
      </c>
      <c r="E338" t="s">
        <v>112</v>
      </c>
      <c r="F338" t="s">
        <v>112</v>
      </c>
      <c r="G338" t="s">
        <v>102</v>
      </c>
      <c r="H338">
        <v>2020</v>
      </c>
      <c r="I338">
        <v>0.03</v>
      </c>
      <c r="J338">
        <f>Tabla_Datos[[#This Row],[PVP1]]*Tabla_Datos[[#This Row],[Valor]]</f>
        <v>0.50365199999999999</v>
      </c>
      <c r="K338">
        <f>+Tabla_Datos[[#This Row],[Valor]] *Tabla_Datos[[#This Row],[COSTOEMPR]]</f>
        <v>0.30594300000000002</v>
      </c>
      <c r="L338">
        <f>Tabla_Datos[[#This Row],[Valor Venta ]]-Tabla_Datos[[#This Row],[Costo]]</f>
        <v>0.19770899999999997</v>
      </c>
    </row>
    <row r="339" spans="1:12" x14ac:dyDescent="0.3">
      <c r="A339" t="s">
        <v>25</v>
      </c>
      <c r="B339">
        <v>10.1981</v>
      </c>
      <c r="C339">
        <v>16.788399999999999</v>
      </c>
      <c r="D339">
        <v>0</v>
      </c>
      <c r="E339" t="s">
        <v>112</v>
      </c>
      <c r="F339" t="s">
        <v>112</v>
      </c>
      <c r="G339" t="s">
        <v>103</v>
      </c>
      <c r="H339">
        <v>2020</v>
      </c>
      <c r="I339">
        <v>0</v>
      </c>
      <c r="J339">
        <f>Tabla_Datos[[#This Row],[PVP1]]*Tabla_Datos[[#This Row],[Valor]]</f>
        <v>0</v>
      </c>
      <c r="K339">
        <f>+Tabla_Datos[[#This Row],[Valor]] *Tabla_Datos[[#This Row],[COSTOEMPR]]</f>
        <v>0</v>
      </c>
      <c r="L339">
        <f>Tabla_Datos[[#This Row],[Valor Venta ]]-Tabla_Datos[[#This Row],[Costo]]</f>
        <v>0</v>
      </c>
    </row>
    <row r="340" spans="1:12" x14ac:dyDescent="0.3">
      <c r="A340" t="s">
        <v>25</v>
      </c>
      <c r="B340">
        <v>10.1981</v>
      </c>
      <c r="C340">
        <v>16.788399999999999</v>
      </c>
      <c r="D340">
        <v>0</v>
      </c>
      <c r="E340" t="s">
        <v>112</v>
      </c>
      <c r="F340" t="s">
        <v>112</v>
      </c>
      <c r="G340" t="s">
        <v>104</v>
      </c>
      <c r="H340">
        <v>2020</v>
      </c>
      <c r="I340">
        <v>2.2799999999999998</v>
      </c>
      <c r="J340">
        <f>Tabla_Datos[[#This Row],[PVP1]]*Tabla_Datos[[#This Row],[Valor]]</f>
        <v>38.277551999999993</v>
      </c>
      <c r="K340">
        <f>+Tabla_Datos[[#This Row],[Valor]] *Tabla_Datos[[#This Row],[COSTOEMPR]]</f>
        <v>23.251667999999999</v>
      </c>
      <c r="L340">
        <f>Tabla_Datos[[#This Row],[Valor Venta ]]-Tabla_Datos[[#This Row],[Costo]]</f>
        <v>15.025883999999994</v>
      </c>
    </row>
    <row r="341" spans="1:12" x14ac:dyDescent="0.3">
      <c r="A341" t="s">
        <v>25</v>
      </c>
      <c r="B341">
        <v>10.1981</v>
      </c>
      <c r="C341">
        <v>16.788399999999999</v>
      </c>
      <c r="D341">
        <v>0</v>
      </c>
      <c r="E341" t="s">
        <v>112</v>
      </c>
      <c r="F341" t="s">
        <v>112</v>
      </c>
      <c r="G341" t="s">
        <v>105</v>
      </c>
      <c r="H341">
        <v>2020</v>
      </c>
      <c r="I341">
        <v>0</v>
      </c>
      <c r="J341">
        <f>Tabla_Datos[[#This Row],[PVP1]]*Tabla_Datos[[#This Row],[Valor]]</f>
        <v>0</v>
      </c>
      <c r="K341">
        <f>+Tabla_Datos[[#This Row],[Valor]] *Tabla_Datos[[#This Row],[COSTOEMPR]]</f>
        <v>0</v>
      </c>
      <c r="L341">
        <f>Tabla_Datos[[#This Row],[Valor Venta ]]-Tabla_Datos[[#This Row],[Costo]]</f>
        <v>0</v>
      </c>
    </row>
    <row r="342" spans="1:12" x14ac:dyDescent="0.3">
      <c r="A342" t="s">
        <v>25</v>
      </c>
      <c r="B342">
        <v>10.1981</v>
      </c>
      <c r="C342">
        <v>16.788399999999999</v>
      </c>
      <c r="D342">
        <v>0</v>
      </c>
      <c r="E342" t="s">
        <v>112</v>
      </c>
      <c r="F342" t="s">
        <v>112</v>
      </c>
      <c r="G342" t="s">
        <v>106</v>
      </c>
      <c r="H342">
        <v>2020</v>
      </c>
      <c r="I342">
        <v>0.27</v>
      </c>
      <c r="J342">
        <f>Tabla_Datos[[#This Row],[PVP1]]*Tabla_Datos[[#This Row],[Valor]]</f>
        <v>4.5328679999999997</v>
      </c>
      <c r="K342">
        <f>+Tabla_Datos[[#This Row],[Valor]] *Tabla_Datos[[#This Row],[COSTOEMPR]]</f>
        <v>2.7534870000000002</v>
      </c>
      <c r="L342">
        <f>Tabla_Datos[[#This Row],[Valor Venta ]]-Tabla_Datos[[#This Row],[Costo]]</f>
        <v>1.7793809999999994</v>
      </c>
    </row>
    <row r="343" spans="1:12" x14ac:dyDescent="0.3">
      <c r="A343" t="s">
        <v>25</v>
      </c>
      <c r="B343">
        <v>10.1981</v>
      </c>
      <c r="C343">
        <v>16.788399999999999</v>
      </c>
      <c r="D343">
        <v>0</v>
      </c>
      <c r="E343" t="s">
        <v>112</v>
      </c>
      <c r="F343" t="s">
        <v>112</v>
      </c>
      <c r="G343" t="s">
        <v>107</v>
      </c>
      <c r="H343">
        <v>2021</v>
      </c>
      <c r="I343">
        <v>10.47</v>
      </c>
      <c r="J343">
        <f>Tabla_Datos[[#This Row],[PVP1]]*Tabla_Datos[[#This Row],[Valor]]</f>
        <v>175.77454800000001</v>
      </c>
      <c r="K343">
        <f>+Tabla_Datos[[#This Row],[Valor]] *Tabla_Datos[[#This Row],[COSTOEMPR]]</f>
        <v>106.77410700000001</v>
      </c>
      <c r="L343">
        <f>Tabla_Datos[[#This Row],[Valor Venta ]]-Tabla_Datos[[#This Row],[Costo]]</f>
        <v>69.000440999999995</v>
      </c>
    </row>
    <row r="344" spans="1:12" x14ac:dyDescent="0.3">
      <c r="A344" t="s">
        <v>25</v>
      </c>
      <c r="B344">
        <v>7.8569000000000004</v>
      </c>
      <c r="C344">
        <v>15.6645</v>
      </c>
      <c r="D344">
        <v>18.649699999999999</v>
      </c>
      <c r="E344" t="s">
        <v>16</v>
      </c>
      <c r="F344" t="s">
        <v>16</v>
      </c>
      <c r="G344" t="s">
        <v>98</v>
      </c>
      <c r="H344">
        <v>2020</v>
      </c>
      <c r="I344">
        <v>0</v>
      </c>
      <c r="J344">
        <f>Tabla_Datos[[#This Row],[PVP1]]*Tabla_Datos[[#This Row],[Valor]]</f>
        <v>0</v>
      </c>
      <c r="K344">
        <f>+Tabla_Datos[[#This Row],[Valor]] *Tabla_Datos[[#This Row],[COSTOEMPR]]</f>
        <v>0</v>
      </c>
      <c r="L344">
        <f>Tabla_Datos[[#This Row],[Valor Venta ]]-Tabla_Datos[[#This Row],[Costo]]</f>
        <v>0</v>
      </c>
    </row>
    <row r="345" spans="1:12" x14ac:dyDescent="0.3">
      <c r="A345" t="s">
        <v>25</v>
      </c>
      <c r="B345">
        <v>7.8569000000000004</v>
      </c>
      <c r="C345">
        <v>15.6645</v>
      </c>
      <c r="D345">
        <v>18.649699999999999</v>
      </c>
      <c r="E345" t="s">
        <v>16</v>
      </c>
      <c r="F345" t="s">
        <v>16</v>
      </c>
      <c r="G345" t="s">
        <v>100</v>
      </c>
      <c r="H345">
        <v>2020</v>
      </c>
      <c r="I345">
        <v>1.45</v>
      </c>
      <c r="J345">
        <f>Tabla_Datos[[#This Row],[PVP1]]*Tabla_Datos[[#This Row],[Valor]]</f>
        <v>22.713525000000001</v>
      </c>
      <c r="K345">
        <f>+Tabla_Datos[[#This Row],[Valor]] *Tabla_Datos[[#This Row],[COSTOEMPR]]</f>
        <v>11.392505</v>
      </c>
      <c r="L345">
        <f>Tabla_Datos[[#This Row],[Valor Venta ]]-Tabla_Datos[[#This Row],[Costo]]</f>
        <v>11.321020000000001</v>
      </c>
    </row>
    <row r="346" spans="1:12" x14ac:dyDescent="0.3">
      <c r="A346" t="s">
        <v>25</v>
      </c>
      <c r="B346">
        <v>7.8569000000000004</v>
      </c>
      <c r="C346">
        <v>15.6645</v>
      </c>
      <c r="D346">
        <v>18.649699999999999</v>
      </c>
      <c r="E346" t="s">
        <v>16</v>
      </c>
      <c r="F346" t="s">
        <v>16</v>
      </c>
      <c r="G346" t="s">
        <v>101</v>
      </c>
      <c r="H346">
        <v>2020</v>
      </c>
      <c r="I346">
        <v>0</v>
      </c>
      <c r="J346">
        <f>Tabla_Datos[[#This Row],[PVP1]]*Tabla_Datos[[#This Row],[Valor]]</f>
        <v>0</v>
      </c>
      <c r="K346">
        <f>+Tabla_Datos[[#This Row],[Valor]] *Tabla_Datos[[#This Row],[COSTOEMPR]]</f>
        <v>0</v>
      </c>
      <c r="L346">
        <f>Tabla_Datos[[#This Row],[Valor Venta ]]-Tabla_Datos[[#This Row],[Costo]]</f>
        <v>0</v>
      </c>
    </row>
    <row r="347" spans="1:12" x14ac:dyDescent="0.3">
      <c r="A347" t="s">
        <v>25</v>
      </c>
      <c r="B347">
        <v>7.8569000000000004</v>
      </c>
      <c r="C347">
        <v>15.6645</v>
      </c>
      <c r="D347">
        <v>18.649699999999999</v>
      </c>
      <c r="E347" t="s">
        <v>16</v>
      </c>
      <c r="F347" t="s">
        <v>16</v>
      </c>
      <c r="G347" t="s">
        <v>102</v>
      </c>
      <c r="H347">
        <v>2020</v>
      </c>
      <c r="I347">
        <v>1.0900000000000001</v>
      </c>
      <c r="J347">
        <f>Tabla_Datos[[#This Row],[PVP1]]*Tabla_Datos[[#This Row],[Valor]]</f>
        <v>17.074305000000003</v>
      </c>
      <c r="K347">
        <f>+Tabla_Datos[[#This Row],[Valor]] *Tabla_Datos[[#This Row],[COSTOEMPR]]</f>
        <v>8.5640210000000003</v>
      </c>
      <c r="L347">
        <f>Tabla_Datos[[#This Row],[Valor Venta ]]-Tabla_Datos[[#This Row],[Costo]]</f>
        <v>8.5102840000000022</v>
      </c>
    </row>
    <row r="348" spans="1:12" x14ac:dyDescent="0.3">
      <c r="A348" t="s">
        <v>25</v>
      </c>
      <c r="B348">
        <v>7.8569000000000004</v>
      </c>
      <c r="C348">
        <v>15.6645</v>
      </c>
      <c r="D348">
        <v>18.649699999999999</v>
      </c>
      <c r="E348" t="s">
        <v>16</v>
      </c>
      <c r="F348" t="s">
        <v>16</v>
      </c>
      <c r="G348" t="s">
        <v>103</v>
      </c>
      <c r="H348">
        <v>2020</v>
      </c>
      <c r="I348">
        <v>0.96</v>
      </c>
      <c r="J348">
        <f>Tabla_Datos[[#This Row],[PVP1]]*Tabla_Datos[[#This Row],[Valor]]</f>
        <v>15.03792</v>
      </c>
      <c r="K348">
        <f>+Tabla_Datos[[#This Row],[Valor]] *Tabla_Datos[[#This Row],[COSTOEMPR]]</f>
        <v>7.542624</v>
      </c>
      <c r="L348">
        <f>Tabla_Datos[[#This Row],[Valor Venta ]]-Tabla_Datos[[#This Row],[Costo]]</f>
        <v>7.4952959999999997</v>
      </c>
    </row>
    <row r="349" spans="1:12" x14ac:dyDescent="0.3">
      <c r="A349" t="s">
        <v>25</v>
      </c>
      <c r="B349">
        <v>7.8569000000000004</v>
      </c>
      <c r="C349">
        <v>15.6645</v>
      </c>
      <c r="D349">
        <v>18.649699999999999</v>
      </c>
      <c r="E349" t="s">
        <v>16</v>
      </c>
      <c r="F349" t="s">
        <v>16</v>
      </c>
      <c r="G349" t="s">
        <v>104</v>
      </c>
      <c r="H349">
        <v>2020</v>
      </c>
      <c r="I349">
        <v>3.35</v>
      </c>
      <c r="J349">
        <f>Tabla_Datos[[#This Row],[PVP1]]*Tabla_Datos[[#This Row],[Valor]]</f>
        <v>52.476075000000002</v>
      </c>
      <c r="K349">
        <f>+Tabla_Datos[[#This Row],[Valor]] *Tabla_Datos[[#This Row],[COSTOEMPR]]</f>
        <v>26.320615000000004</v>
      </c>
      <c r="L349">
        <f>Tabla_Datos[[#This Row],[Valor Venta ]]-Tabla_Datos[[#This Row],[Costo]]</f>
        <v>26.155459999999998</v>
      </c>
    </row>
    <row r="350" spans="1:12" x14ac:dyDescent="0.3">
      <c r="A350" t="s">
        <v>25</v>
      </c>
      <c r="B350">
        <v>7.8569000000000004</v>
      </c>
      <c r="C350">
        <v>15.6645</v>
      </c>
      <c r="D350">
        <v>18.649699999999999</v>
      </c>
      <c r="E350" t="s">
        <v>16</v>
      </c>
      <c r="F350" t="s">
        <v>16</v>
      </c>
      <c r="G350" t="s">
        <v>105</v>
      </c>
      <c r="H350">
        <v>2020</v>
      </c>
      <c r="I350">
        <v>1.38</v>
      </c>
      <c r="J350">
        <f>Tabla_Datos[[#This Row],[PVP1]]*Tabla_Datos[[#This Row],[Valor]]</f>
        <v>21.617010000000001</v>
      </c>
      <c r="K350">
        <f>+Tabla_Datos[[#This Row],[Valor]] *Tabla_Datos[[#This Row],[COSTOEMPR]]</f>
        <v>10.842521999999999</v>
      </c>
      <c r="L350">
        <f>Tabla_Datos[[#This Row],[Valor Venta ]]-Tabla_Datos[[#This Row],[Costo]]</f>
        <v>10.774488000000002</v>
      </c>
    </row>
    <row r="351" spans="1:12" x14ac:dyDescent="0.3">
      <c r="A351" t="s">
        <v>25</v>
      </c>
      <c r="B351">
        <v>7.8569000000000004</v>
      </c>
      <c r="C351">
        <v>15.6645</v>
      </c>
      <c r="D351">
        <v>18.649699999999999</v>
      </c>
      <c r="E351" t="s">
        <v>16</v>
      </c>
      <c r="F351" t="s">
        <v>16</v>
      </c>
      <c r="G351" t="s">
        <v>106</v>
      </c>
      <c r="H351">
        <v>2020</v>
      </c>
      <c r="I351">
        <v>0.7</v>
      </c>
      <c r="J351">
        <f>Tabla_Datos[[#This Row],[PVP1]]*Tabla_Datos[[#This Row],[Valor]]</f>
        <v>10.96515</v>
      </c>
      <c r="K351">
        <f>+Tabla_Datos[[#This Row],[Valor]] *Tabla_Datos[[#This Row],[COSTOEMPR]]</f>
        <v>5.4998300000000002</v>
      </c>
      <c r="L351">
        <f>Tabla_Datos[[#This Row],[Valor Venta ]]-Tabla_Datos[[#This Row],[Costo]]</f>
        <v>5.4653199999999993</v>
      </c>
    </row>
    <row r="352" spans="1:12" x14ac:dyDescent="0.3">
      <c r="A352" t="s">
        <v>25</v>
      </c>
      <c r="B352">
        <v>7.8569000000000004</v>
      </c>
      <c r="C352">
        <v>15.6645</v>
      </c>
      <c r="D352">
        <v>18.649699999999999</v>
      </c>
      <c r="E352" t="s">
        <v>16</v>
      </c>
      <c r="F352" t="s">
        <v>16</v>
      </c>
      <c r="G352" t="s">
        <v>107</v>
      </c>
      <c r="H352">
        <v>2021</v>
      </c>
      <c r="I352">
        <v>1.39</v>
      </c>
      <c r="J352">
        <f>Tabla_Datos[[#This Row],[PVP1]]*Tabla_Datos[[#This Row],[Valor]]</f>
        <v>21.773654999999998</v>
      </c>
      <c r="K352">
        <f>+Tabla_Datos[[#This Row],[Valor]] *Tabla_Datos[[#This Row],[COSTOEMPR]]</f>
        <v>10.921091000000001</v>
      </c>
      <c r="L352">
        <f>Tabla_Datos[[#This Row],[Valor Venta ]]-Tabla_Datos[[#This Row],[Costo]]</f>
        <v>10.852563999999997</v>
      </c>
    </row>
    <row r="353" spans="1:12" x14ac:dyDescent="0.3">
      <c r="A353" t="s">
        <v>26</v>
      </c>
      <c r="B353">
        <v>7.2300000000000003E-2</v>
      </c>
      <c r="C353">
        <v>0.17130000000000001</v>
      </c>
      <c r="D353">
        <v>0.15179999999999999</v>
      </c>
      <c r="E353" t="s">
        <v>115</v>
      </c>
      <c r="F353" t="s">
        <v>115</v>
      </c>
      <c r="G353" t="s">
        <v>98</v>
      </c>
      <c r="H353">
        <v>2020</v>
      </c>
      <c r="I353">
        <v>0</v>
      </c>
      <c r="J353">
        <f>Tabla_Datos[[#This Row],[PVP1]]*Tabla_Datos[[#This Row],[Valor]]</f>
        <v>0</v>
      </c>
      <c r="K353">
        <f>+Tabla_Datos[[#This Row],[Valor]] *Tabla_Datos[[#This Row],[COSTOEMPR]]</f>
        <v>0</v>
      </c>
      <c r="L353">
        <f>Tabla_Datos[[#This Row],[Valor Venta ]]-Tabla_Datos[[#This Row],[Costo]]</f>
        <v>0</v>
      </c>
    </row>
    <row r="354" spans="1:12" x14ac:dyDescent="0.3">
      <c r="A354" t="s">
        <v>26</v>
      </c>
      <c r="B354">
        <v>7.2300000000000003E-2</v>
      </c>
      <c r="C354">
        <v>0.17130000000000001</v>
      </c>
      <c r="D354">
        <v>0.15179999999999999</v>
      </c>
      <c r="E354" t="s">
        <v>115</v>
      </c>
      <c r="F354" t="s">
        <v>115</v>
      </c>
      <c r="G354" t="s">
        <v>100</v>
      </c>
      <c r="H354">
        <v>2020</v>
      </c>
      <c r="I354">
        <v>0</v>
      </c>
      <c r="J354">
        <f>Tabla_Datos[[#This Row],[PVP1]]*Tabla_Datos[[#This Row],[Valor]]</f>
        <v>0</v>
      </c>
      <c r="K354">
        <f>+Tabla_Datos[[#This Row],[Valor]] *Tabla_Datos[[#This Row],[COSTOEMPR]]</f>
        <v>0</v>
      </c>
      <c r="L354">
        <f>Tabla_Datos[[#This Row],[Valor Venta ]]-Tabla_Datos[[#This Row],[Costo]]</f>
        <v>0</v>
      </c>
    </row>
    <row r="355" spans="1:12" x14ac:dyDescent="0.3">
      <c r="A355" t="s">
        <v>26</v>
      </c>
      <c r="B355">
        <v>7.2300000000000003E-2</v>
      </c>
      <c r="C355">
        <v>0.17130000000000001</v>
      </c>
      <c r="D355">
        <v>0.15179999999999999</v>
      </c>
      <c r="E355" t="s">
        <v>115</v>
      </c>
      <c r="F355" t="s">
        <v>115</v>
      </c>
      <c r="G355" t="s">
        <v>101</v>
      </c>
      <c r="H355">
        <v>2020</v>
      </c>
      <c r="I355">
        <v>0.96</v>
      </c>
      <c r="J355">
        <f>Tabla_Datos[[#This Row],[PVP1]]*Tabla_Datos[[#This Row],[Valor]]</f>
        <v>0.16444800000000001</v>
      </c>
      <c r="K355">
        <f>+Tabla_Datos[[#This Row],[Valor]] *Tabla_Datos[[#This Row],[COSTOEMPR]]</f>
        <v>6.9407999999999997E-2</v>
      </c>
      <c r="L355">
        <f>Tabla_Datos[[#This Row],[Valor Venta ]]-Tabla_Datos[[#This Row],[Costo]]</f>
        <v>9.5040000000000013E-2</v>
      </c>
    </row>
    <row r="356" spans="1:12" x14ac:dyDescent="0.3">
      <c r="A356" t="s">
        <v>26</v>
      </c>
      <c r="B356">
        <v>7.2300000000000003E-2</v>
      </c>
      <c r="C356">
        <v>0.17130000000000001</v>
      </c>
      <c r="D356">
        <v>0.15179999999999999</v>
      </c>
      <c r="E356" t="s">
        <v>115</v>
      </c>
      <c r="F356" t="s">
        <v>115</v>
      </c>
      <c r="G356" t="s">
        <v>102</v>
      </c>
      <c r="H356">
        <v>2020</v>
      </c>
      <c r="I356">
        <v>0.5</v>
      </c>
      <c r="J356">
        <f>Tabla_Datos[[#This Row],[PVP1]]*Tabla_Datos[[#This Row],[Valor]]</f>
        <v>8.5650000000000004E-2</v>
      </c>
      <c r="K356">
        <f>+Tabla_Datos[[#This Row],[Valor]] *Tabla_Datos[[#This Row],[COSTOEMPR]]</f>
        <v>3.6150000000000002E-2</v>
      </c>
      <c r="L356">
        <f>Tabla_Datos[[#This Row],[Valor Venta ]]-Tabla_Datos[[#This Row],[Costo]]</f>
        <v>4.9500000000000002E-2</v>
      </c>
    </row>
    <row r="357" spans="1:12" x14ac:dyDescent="0.3">
      <c r="A357" t="s">
        <v>26</v>
      </c>
      <c r="B357">
        <v>7.2300000000000003E-2</v>
      </c>
      <c r="C357">
        <v>0.17130000000000001</v>
      </c>
      <c r="D357">
        <v>0.15179999999999999</v>
      </c>
      <c r="E357" t="s">
        <v>115</v>
      </c>
      <c r="F357" t="s">
        <v>115</v>
      </c>
      <c r="G357" t="s">
        <v>103</v>
      </c>
      <c r="H357">
        <v>2020</v>
      </c>
      <c r="I357">
        <v>0</v>
      </c>
      <c r="J357">
        <f>Tabla_Datos[[#This Row],[PVP1]]*Tabla_Datos[[#This Row],[Valor]]</f>
        <v>0</v>
      </c>
      <c r="K357">
        <f>+Tabla_Datos[[#This Row],[Valor]] *Tabla_Datos[[#This Row],[COSTOEMPR]]</f>
        <v>0</v>
      </c>
      <c r="L357">
        <f>Tabla_Datos[[#This Row],[Valor Venta ]]-Tabla_Datos[[#This Row],[Costo]]</f>
        <v>0</v>
      </c>
    </row>
    <row r="358" spans="1:12" x14ac:dyDescent="0.3">
      <c r="A358" t="s">
        <v>26</v>
      </c>
      <c r="B358">
        <v>7.2300000000000003E-2</v>
      </c>
      <c r="C358">
        <v>0.17130000000000001</v>
      </c>
      <c r="D358">
        <v>0.15179999999999999</v>
      </c>
      <c r="E358" t="s">
        <v>115</v>
      </c>
      <c r="F358" t="s">
        <v>115</v>
      </c>
      <c r="G358" t="s">
        <v>104</v>
      </c>
      <c r="H358">
        <v>2020</v>
      </c>
      <c r="I358">
        <v>3.2</v>
      </c>
      <c r="J358">
        <f>Tabla_Datos[[#This Row],[PVP1]]*Tabla_Datos[[#This Row],[Valor]]</f>
        <v>0.54816000000000009</v>
      </c>
      <c r="K358">
        <f>+Tabla_Datos[[#This Row],[Valor]] *Tabla_Datos[[#This Row],[COSTOEMPR]]</f>
        <v>0.23136000000000001</v>
      </c>
      <c r="L358">
        <f>Tabla_Datos[[#This Row],[Valor Venta ]]-Tabla_Datos[[#This Row],[Costo]]</f>
        <v>0.31680000000000008</v>
      </c>
    </row>
    <row r="359" spans="1:12" x14ac:dyDescent="0.3">
      <c r="A359" t="s">
        <v>26</v>
      </c>
      <c r="B359">
        <v>7.2300000000000003E-2</v>
      </c>
      <c r="C359">
        <v>0.17130000000000001</v>
      </c>
      <c r="D359">
        <v>0.15179999999999999</v>
      </c>
      <c r="E359" t="s">
        <v>115</v>
      </c>
      <c r="F359" t="s">
        <v>115</v>
      </c>
      <c r="G359" t="s">
        <v>105</v>
      </c>
      <c r="H359">
        <v>2020</v>
      </c>
      <c r="I359">
        <v>0.42</v>
      </c>
      <c r="J359">
        <f>Tabla_Datos[[#This Row],[PVP1]]*Tabla_Datos[[#This Row],[Valor]]</f>
        <v>7.1945999999999996E-2</v>
      </c>
      <c r="K359">
        <f>+Tabla_Datos[[#This Row],[Valor]] *Tabla_Datos[[#This Row],[COSTOEMPR]]</f>
        <v>3.0366000000000001E-2</v>
      </c>
      <c r="L359">
        <f>Tabla_Datos[[#This Row],[Valor Venta ]]-Tabla_Datos[[#This Row],[Costo]]</f>
        <v>4.1579999999999992E-2</v>
      </c>
    </row>
    <row r="360" spans="1:12" x14ac:dyDescent="0.3">
      <c r="A360" t="s">
        <v>26</v>
      </c>
      <c r="B360">
        <v>7.2300000000000003E-2</v>
      </c>
      <c r="C360">
        <v>0.17130000000000001</v>
      </c>
      <c r="D360">
        <v>0.15179999999999999</v>
      </c>
      <c r="E360" t="s">
        <v>115</v>
      </c>
      <c r="F360" t="s">
        <v>115</v>
      </c>
      <c r="G360" t="s">
        <v>106</v>
      </c>
      <c r="H360">
        <v>2020</v>
      </c>
      <c r="I360">
        <v>0</v>
      </c>
      <c r="J360">
        <f>Tabla_Datos[[#This Row],[PVP1]]*Tabla_Datos[[#This Row],[Valor]]</f>
        <v>0</v>
      </c>
      <c r="K360">
        <f>+Tabla_Datos[[#This Row],[Valor]] *Tabla_Datos[[#This Row],[COSTOEMPR]]</f>
        <v>0</v>
      </c>
      <c r="L360">
        <f>Tabla_Datos[[#This Row],[Valor Venta ]]-Tabla_Datos[[#This Row],[Costo]]</f>
        <v>0</v>
      </c>
    </row>
    <row r="361" spans="1:12" x14ac:dyDescent="0.3">
      <c r="A361" t="s">
        <v>26</v>
      </c>
      <c r="B361">
        <v>7.2300000000000003E-2</v>
      </c>
      <c r="C361">
        <v>0.17130000000000001</v>
      </c>
      <c r="D361">
        <v>0.15179999999999999</v>
      </c>
      <c r="E361" t="s">
        <v>115</v>
      </c>
      <c r="F361" t="s">
        <v>115</v>
      </c>
      <c r="G361" t="s">
        <v>107</v>
      </c>
      <c r="H361">
        <v>2021</v>
      </c>
      <c r="I361">
        <v>0.57999999999999996</v>
      </c>
      <c r="J361">
        <f>Tabla_Datos[[#This Row],[PVP1]]*Tabla_Datos[[#This Row],[Valor]]</f>
        <v>9.9353999999999998E-2</v>
      </c>
      <c r="K361">
        <f>+Tabla_Datos[[#This Row],[Valor]] *Tabla_Datos[[#This Row],[COSTOEMPR]]</f>
        <v>4.1933999999999999E-2</v>
      </c>
      <c r="L361">
        <f>Tabla_Datos[[#This Row],[Valor Venta ]]-Tabla_Datos[[#This Row],[Costo]]</f>
        <v>5.7419999999999999E-2</v>
      </c>
    </row>
    <row r="362" spans="1:12" x14ac:dyDescent="0.3">
      <c r="A362" t="s">
        <v>26</v>
      </c>
      <c r="B362">
        <v>9.0899999999999995E-2</v>
      </c>
      <c r="C362">
        <v>0.20380000000000001</v>
      </c>
      <c r="D362">
        <v>0.18060000000000001</v>
      </c>
      <c r="E362" t="s">
        <v>16</v>
      </c>
      <c r="F362" t="s">
        <v>16</v>
      </c>
      <c r="G362" t="s">
        <v>98</v>
      </c>
      <c r="H362">
        <v>2020</v>
      </c>
      <c r="I362">
        <v>0</v>
      </c>
      <c r="J362">
        <f>Tabla_Datos[[#This Row],[PVP1]]*Tabla_Datos[[#This Row],[Valor]]</f>
        <v>0</v>
      </c>
      <c r="K362">
        <f>+Tabla_Datos[[#This Row],[Valor]] *Tabla_Datos[[#This Row],[COSTOEMPR]]</f>
        <v>0</v>
      </c>
      <c r="L362">
        <f>Tabla_Datos[[#This Row],[Valor Venta ]]-Tabla_Datos[[#This Row],[Costo]]</f>
        <v>0</v>
      </c>
    </row>
    <row r="363" spans="1:12" x14ac:dyDescent="0.3">
      <c r="A363" t="s">
        <v>26</v>
      </c>
      <c r="B363">
        <v>9.0899999999999995E-2</v>
      </c>
      <c r="C363">
        <v>0.20380000000000001</v>
      </c>
      <c r="D363">
        <v>0.18060000000000001</v>
      </c>
      <c r="E363" t="s">
        <v>16</v>
      </c>
      <c r="F363" t="s">
        <v>16</v>
      </c>
      <c r="G363" t="s">
        <v>100</v>
      </c>
      <c r="H363">
        <v>2020</v>
      </c>
      <c r="I363">
        <v>0.03</v>
      </c>
      <c r="J363">
        <f>Tabla_Datos[[#This Row],[PVP1]]*Tabla_Datos[[#This Row],[Valor]]</f>
        <v>6.1139999999999996E-3</v>
      </c>
      <c r="K363">
        <f>+Tabla_Datos[[#This Row],[Valor]] *Tabla_Datos[[#This Row],[COSTOEMPR]]</f>
        <v>2.7269999999999998E-3</v>
      </c>
      <c r="L363">
        <f>Tabla_Datos[[#This Row],[Valor Venta ]]-Tabla_Datos[[#This Row],[Costo]]</f>
        <v>3.3869999999999998E-3</v>
      </c>
    </row>
    <row r="364" spans="1:12" x14ac:dyDescent="0.3">
      <c r="A364" t="s">
        <v>26</v>
      </c>
      <c r="B364">
        <v>9.0899999999999995E-2</v>
      </c>
      <c r="C364">
        <v>0.20380000000000001</v>
      </c>
      <c r="D364">
        <v>0.18060000000000001</v>
      </c>
      <c r="E364" t="s">
        <v>16</v>
      </c>
      <c r="F364" t="s">
        <v>16</v>
      </c>
      <c r="G364" t="s">
        <v>101</v>
      </c>
      <c r="H364">
        <v>2020</v>
      </c>
      <c r="I364">
        <v>0</v>
      </c>
      <c r="J364">
        <f>Tabla_Datos[[#This Row],[PVP1]]*Tabla_Datos[[#This Row],[Valor]]</f>
        <v>0</v>
      </c>
      <c r="K364">
        <f>+Tabla_Datos[[#This Row],[Valor]] *Tabla_Datos[[#This Row],[COSTOEMPR]]</f>
        <v>0</v>
      </c>
      <c r="L364">
        <f>Tabla_Datos[[#This Row],[Valor Venta ]]-Tabla_Datos[[#This Row],[Costo]]</f>
        <v>0</v>
      </c>
    </row>
    <row r="365" spans="1:12" x14ac:dyDescent="0.3">
      <c r="A365" t="s">
        <v>26</v>
      </c>
      <c r="B365">
        <v>9.0899999999999995E-2</v>
      </c>
      <c r="C365">
        <v>0.20380000000000001</v>
      </c>
      <c r="D365">
        <v>0.18060000000000001</v>
      </c>
      <c r="E365" t="s">
        <v>16</v>
      </c>
      <c r="F365" t="s">
        <v>16</v>
      </c>
      <c r="G365" t="s">
        <v>102</v>
      </c>
      <c r="H365">
        <v>2020</v>
      </c>
      <c r="I365">
        <v>0</v>
      </c>
      <c r="J365">
        <f>Tabla_Datos[[#This Row],[PVP1]]*Tabla_Datos[[#This Row],[Valor]]</f>
        <v>0</v>
      </c>
      <c r="K365">
        <f>+Tabla_Datos[[#This Row],[Valor]] *Tabla_Datos[[#This Row],[COSTOEMPR]]</f>
        <v>0</v>
      </c>
      <c r="L365">
        <f>Tabla_Datos[[#This Row],[Valor Venta ]]-Tabla_Datos[[#This Row],[Costo]]</f>
        <v>0</v>
      </c>
    </row>
    <row r="366" spans="1:12" x14ac:dyDescent="0.3">
      <c r="A366" t="s">
        <v>26</v>
      </c>
      <c r="B366">
        <v>9.0899999999999995E-2</v>
      </c>
      <c r="C366">
        <v>0.20380000000000001</v>
      </c>
      <c r="D366">
        <v>0.18060000000000001</v>
      </c>
      <c r="E366" t="s">
        <v>16</v>
      </c>
      <c r="F366" t="s">
        <v>16</v>
      </c>
      <c r="G366" t="s">
        <v>103</v>
      </c>
      <c r="H366">
        <v>2020</v>
      </c>
      <c r="I366">
        <v>0.91</v>
      </c>
      <c r="J366">
        <f>Tabla_Datos[[#This Row],[PVP1]]*Tabla_Datos[[#This Row],[Valor]]</f>
        <v>0.18545800000000001</v>
      </c>
      <c r="K366">
        <f>+Tabla_Datos[[#This Row],[Valor]] *Tabla_Datos[[#This Row],[COSTOEMPR]]</f>
        <v>8.2719000000000001E-2</v>
      </c>
      <c r="L366">
        <f>Tabla_Datos[[#This Row],[Valor Venta ]]-Tabla_Datos[[#This Row],[Costo]]</f>
        <v>0.10273900000000001</v>
      </c>
    </row>
    <row r="367" spans="1:12" x14ac:dyDescent="0.3">
      <c r="A367" t="s">
        <v>26</v>
      </c>
      <c r="B367">
        <v>9.0899999999999995E-2</v>
      </c>
      <c r="C367">
        <v>0.20380000000000001</v>
      </c>
      <c r="D367">
        <v>0.18060000000000001</v>
      </c>
      <c r="E367" t="s">
        <v>16</v>
      </c>
      <c r="F367" t="s">
        <v>16</v>
      </c>
      <c r="G367" t="s">
        <v>104</v>
      </c>
      <c r="H367">
        <v>2020</v>
      </c>
      <c r="I367">
        <v>0</v>
      </c>
      <c r="J367">
        <f>Tabla_Datos[[#This Row],[PVP1]]*Tabla_Datos[[#This Row],[Valor]]</f>
        <v>0</v>
      </c>
      <c r="K367">
        <f>+Tabla_Datos[[#This Row],[Valor]] *Tabla_Datos[[#This Row],[COSTOEMPR]]</f>
        <v>0</v>
      </c>
      <c r="L367">
        <f>Tabla_Datos[[#This Row],[Valor Venta ]]-Tabla_Datos[[#This Row],[Costo]]</f>
        <v>0</v>
      </c>
    </row>
    <row r="368" spans="1:12" x14ac:dyDescent="0.3">
      <c r="A368" t="s">
        <v>26</v>
      </c>
      <c r="B368">
        <v>9.0899999999999995E-2</v>
      </c>
      <c r="C368">
        <v>0.20380000000000001</v>
      </c>
      <c r="D368">
        <v>0.18060000000000001</v>
      </c>
      <c r="E368" t="s">
        <v>16</v>
      </c>
      <c r="F368" t="s">
        <v>16</v>
      </c>
      <c r="G368" t="s">
        <v>105</v>
      </c>
      <c r="H368">
        <v>2020</v>
      </c>
      <c r="I368">
        <v>0</v>
      </c>
      <c r="J368">
        <f>Tabla_Datos[[#This Row],[PVP1]]*Tabla_Datos[[#This Row],[Valor]]</f>
        <v>0</v>
      </c>
      <c r="K368">
        <f>+Tabla_Datos[[#This Row],[Valor]] *Tabla_Datos[[#This Row],[COSTOEMPR]]</f>
        <v>0</v>
      </c>
      <c r="L368">
        <f>Tabla_Datos[[#This Row],[Valor Venta ]]-Tabla_Datos[[#This Row],[Costo]]</f>
        <v>0</v>
      </c>
    </row>
    <row r="369" spans="1:12" x14ac:dyDescent="0.3">
      <c r="A369" t="s">
        <v>26</v>
      </c>
      <c r="B369">
        <v>9.0899999999999995E-2</v>
      </c>
      <c r="C369">
        <v>0.20380000000000001</v>
      </c>
      <c r="D369">
        <v>0.18060000000000001</v>
      </c>
      <c r="E369" t="s">
        <v>16</v>
      </c>
      <c r="F369" t="s">
        <v>16</v>
      </c>
      <c r="G369" t="s">
        <v>106</v>
      </c>
      <c r="H369">
        <v>2020</v>
      </c>
      <c r="I369">
        <v>1.26</v>
      </c>
      <c r="J369">
        <f>Tabla_Datos[[#This Row],[PVP1]]*Tabla_Datos[[#This Row],[Valor]]</f>
        <v>0.25678800000000002</v>
      </c>
      <c r="K369">
        <f>+Tabla_Datos[[#This Row],[Valor]] *Tabla_Datos[[#This Row],[COSTOEMPR]]</f>
        <v>0.114534</v>
      </c>
      <c r="L369">
        <f>Tabla_Datos[[#This Row],[Valor Venta ]]-Tabla_Datos[[#This Row],[Costo]]</f>
        <v>0.14225400000000002</v>
      </c>
    </row>
    <row r="370" spans="1:12" x14ac:dyDescent="0.3">
      <c r="A370" t="s">
        <v>26</v>
      </c>
      <c r="B370">
        <v>9.0899999999999995E-2</v>
      </c>
      <c r="C370">
        <v>0.20380000000000001</v>
      </c>
      <c r="D370">
        <v>0.18060000000000001</v>
      </c>
      <c r="E370" t="s">
        <v>16</v>
      </c>
      <c r="F370" t="s">
        <v>16</v>
      </c>
      <c r="G370" t="s">
        <v>107</v>
      </c>
      <c r="H370">
        <v>2021</v>
      </c>
      <c r="I370">
        <v>0</v>
      </c>
      <c r="J370">
        <f>Tabla_Datos[[#This Row],[PVP1]]*Tabla_Datos[[#This Row],[Valor]]</f>
        <v>0</v>
      </c>
      <c r="K370">
        <f>+Tabla_Datos[[#This Row],[Valor]] *Tabla_Datos[[#This Row],[COSTOEMPR]]</f>
        <v>0</v>
      </c>
      <c r="L370">
        <f>Tabla_Datos[[#This Row],[Valor Venta ]]-Tabla_Datos[[#This Row],[Costo]]</f>
        <v>0</v>
      </c>
    </row>
    <row r="371" spans="1:12" x14ac:dyDescent="0.3">
      <c r="A371" t="s">
        <v>26</v>
      </c>
      <c r="B371">
        <v>0.31590000000000001</v>
      </c>
      <c r="C371">
        <v>0.56240000000000001</v>
      </c>
      <c r="D371">
        <v>0.61580000000000001</v>
      </c>
      <c r="E371" t="s">
        <v>15</v>
      </c>
      <c r="F371" t="s">
        <v>15</v>
      </c>
      <c r="G371" t="s">
        <v>98</v>
      </c>
      <c r="H371">
        <v>2020</v>
      </c>
      <c r="I371">
        <v>0</v>
      </c>
      <c r="J371">
        <f>Tabla_Datos[[#This Row],[PVP1]]*Tabla_Datos[[#This Row],[Valor]]</f>
        <v>0</v>
      </c>
      <c r="K371">
        <f>+Tabla_Datos[[#This Row],[Valor]] *Tabla_Datos[[#This Row],[COSTOEMPR]]</f>
        <v>0</v>
      </c>
      <c r="L371">
        <f>Tabla_Datos[[#This Row],[Valor Venta ]]-Tabla_Datos[[#This Row],[Costo]]</f>
        <v>0</v>
      </c>
    </row>
    <row r="372" spans="1:12" x14ac:dyDescent="0.3">
      <c r="A372" t="s">
        <v>26</v>
      </c>
      <c r="B372">
        <v>0.31590000000000001</v>
      </c>
      <c r="C372">
        <v>0.56240000000000001</v>
      </c>
      <c r="D372">
        <v>0.61580000000000001</v>
      </c>
      <c r="E372" t="s">
        <v>15</v>
      </c>
      <c r="F372" t="s">
        <v>15</v>
      </c>
      <c r="G372" t="s">
        <v>100</v>
      </c>
      <c r="H372">
        <v>2020</v>
      </c>
      <c r="I372">
        <v>0.57999999999999996</v>
      </c>
      <c r="J372">
        <f>Tabla_Datos[[#This Row],[PVP1]]*Tabla_Datos[[#This Row],[Valor]]</f>
        <v>0.32619199999999998</v>
      </c>
      <c r="K372">
        <f>+Tabla_Datos[[#This Row],[Valor]] *Tabla_Datos[[#This Row],[COSTOEMPR]]</f>
        <v>0.183222</v>
      </c>
      <c r="L372">
        <f>Tabla_Datos[[#This Row],[Valor Venta ]]-Tabla_Datos[[#This Row],[Costo]]</f>
        <v>0.14296999999999999</v>
      </c>
    </row>
    <row r="373" spans="1:12" x14ac:dyDescent="0.3">
      <c r="A373" t="s">
        <v>26</v>
      </c>
      <c r="B373">
        <v>0.31590000000000001</v>
      </c>
      <c r="C373">
        <v>0.56240000000000001</v>
      </c>
      <c r="D373">
        <v>0.61580000000000001</v>
      </c>
      <c r="E373" t="s">
        <v>15</v>
      </c>
      <c r="F373" t="s">
        <v>15</v>
      </c>
      <c r="G373" t="s">
        <v>101</v>
      </c>
      <c r="H373">
        <v>2020</v>
      </c>
      <c r="I373">
        <v>0.15</v>
      </c>
      <c r="J373">
        <f>Tabla_Datos[[#This Row],[PVP1]]*Tabla_Datos[[#This Row],[Valor]]</f>
        <v>8.4360000000000004E-2</v>
      </c>
      <c r="K373">
        <f>+Tabla_Datos[[#This Row],[Valor]] *Tabla_Datos[[#This Row],[COSTOEMPR]]</f>
        <v>4.7385000000000004E-2</v>
      </c>
      <c r="L373">
        <f>Tabla_Datos[[#This Row],[Valor Venta ]]-Tabla_Datos[[#This Row],[Costo]]</f>
        <v>3.6975000000000001E-2</v>
      </c>
    </row>
    <row r="374" spans="1:12" x14ac:dyDescent="0.3">
      <c r="A374" t="s">
        <v>26</v>
      </c>
      <c r="B374">
        <v>0.31590000000000001</v>
      </c>
      <c r="C374">
        <v>0.56240000000000001</v>
      </c>
      <c r="D374">
        <v>0.61580000000000001</v>
      </c>
      <c r="E374" t="s">
        <v>15</v>
      </c>
      <c r="F374" t="s">
        <v>15</v>
      </c>
      <c r="G374" t="s">
        <v>102</v>
      </c>
      <c r="H374">
        <v>2020</v>
      </c>
      <c r="I374">
        <v>0</v>
      </c>
      <c r="J374">
        <f>Tabla_Datos[[#This Row],[PVP1]]*Tabla_Datos[[#This Row],[Valor]]</f>
        <v>0</v>
      </c>
      <c r="K374">
        <f>+Tabla_Datos[[#This Row],[Valor]] *Tabla_Datos[[#This Row],[COSTOEMPR]]</f>
        <v>0</v>
      </c>
      <c r="L374">
        <f>Tabla_Datos[[#This Row],[Valor Venta ]]-Tabla_Datos[[#This Row],[Costo]]</f>
        <v>0</v>
      </c>
    </row>
    <row r="375" spans="1:12" x14ac:dyDescent="0.3">
      <c r="A375" t="s">
        <v>26</v>
      </c>
      <c r="B375">
        <v>0.31590000000000001</v>
      </c>
      <c r="C375">
        <v>0.56240000000000001</v>
      </c>
      <c r="D375">
        <v>0.61580000000000001</v>
      </c>
      <c r="E375" t="s">
        <v>15</v>
      </c>
      <c r="F375" t="s">
        <v>15</v>
      </c>
      <c r="G375" t="s">
        <v>103</v>
      </c>
      <c r="H375">
        <v>2020</v>
      </c>
      <c r="I375">
        <v>0</v>
      </c>
      <c r="J375">
        <f>Tabla_Datos[[#This Row],[PVP1]]*Tabla_Datos[[#This Row],[Valor]]</f>
        <v>0</v>
      </c>
      <c r="K375">
        <f>+Tabla_Datos[[#This Row],[Valor]] *Tabla_Datos[[#This Row],[COSTOEMPR]]</f>
        <v>0</v>
      </c>
      <c r="L375">
        <f>Tabla_Datos[[#This Row],[Valor Venta ]]-Tabla_Datos[[#This Row],[Costo]]</f>
        <v>0</v>
      </c>
    </row>
    <row r="376" spans="1:12" x14ac:dyDescent="0.3">
      <c r="A376" t="s">
        <v>26</v>
      </c>
      <c r="B376">
        <v>0.31590000000000001</v>
      </c>
      <c r="C376">
        <v>0.56240000000000001</v>
      </c>
      <c r="D376">
        <v>0.61580000000000001</v>
      </c>
      <c r="E376" t="s">
        <v>15</v>
      </c>
      <c r="F376" t="s">
        <v>15</v>
      </c>
      <c r="G376" t="s">
        <v>104</v>
      </c>
      <c r="H376">
        <v>2020</v>
      </c>
      <c r="I376">
        <v>2.4900000000000002</v>
      </c>
      <c r="J376">
        <f>Tabla_Datos[[#This Row],[PVP1]]*Tabla_Datos[[#This Row],[Valor]]</f>
        <v>1.4003760000000001</v>
      </c>
      <c r="K376">
        <f>+Tabla_Datos[[#This Row],[Valor]] *Tabla_Datos[[#This Row],[COSTOEMPR]]</f>
        <v>0.78659100000000015</v>
      </c>
      <c r="L376">
        <f>Tabla_Datos[[#This Row],[Valor Venta ]]-Tabla_Datos[[#This Row],[Costo]]</f>
        <v>0.61378499999999991</v>
      </c>
    </row>
    <row r="377" spans="1:12" x14ac:dyDescent="0.3">
      <c r="A377" t="s">
        <v>26</v>
      </c>
      <c r="B377">
        <v>0.31590000000000001</v>
      </c>
      <c r="C377">
        <v>0.56240000000000001</v>
      </c>
      <c r="D377">
        <v>0.61580000000000001</v>
      </c>
      <c r="E377" t="s">
        <v>15</v>
      </c>
      <c r="F377" t="s">
        <v>15</v>
      </c>
      <c r="G377" t="s">
        <v>105</v>
      </c>
      <c r="H377">
        <v>2020</v>
      </c>
      <c r="I377">
        <v>0</v>
      </c>
      <c r="J377">
        <f>Tabla_Datos[[#This Row],[PVP1]]*Tabla_Datos[[#This Row],[Valor]]</f>
        <v>0</v>
      </c>
      <c r="K377">
        <f>+Tabla_Datos[[#This Row],[Valor]] *Tabla_Datos[[#This Row],[COSTOEMPR]]</f>
        <v>0</v>
      </c>
      <c r="L377">
        <f>Tabla_Datos[[#This Row],[Valor Venta ]]-Tabla_Datos[[#This Row],[Costo]]</f>
        <v>0</v>
      </c>
    </row>
    <row r="378" spans="1:12" x14ac:dyDescent="0.3">
      <c r="A378" t="s">
        <v>26</v>
      </c>
      <c r="B378">
        <v>0.31590000000000001</v>
      </c>
      <c r="C378">
        <v>0.56240000000000001</v>
      </c>
      <c r="D378">
        <v>0.61580000000000001</v>
      </c>
      <c r="E378" t="s">
        <v>15</v>
      </c>
      <c r="F378" t="s">
        <v>15</v>
      </c>
      <c r="G378" t="s">
        <v>106</v>
      </c>
      <c r="H378">
        <v>2020</v>
      </c>
      <c r="I378">
        <v>0.31</v>
      </c>
      <c r="J378">
        <f>Tabla_Datos[[#This Row],[PVP1]]*Tabla_Datos[[#This Row],[Valor]]</f>
        <v>0.174344</v>
      </c>
      <c r="K378">
        <f>+Tabla_Datos[[#This Row],[Valor]] *Tabla_Datos[[#This Row],[COSTOEMPR]]</f>
        <v>9.7929000000000002E-2</v>
      </c>
      <c r="L378">
        <f>Tabla_Datos[[#This Row],[Valor Venta ]]-Tabla_Datos[[#This Row],[Costo]]</f>
        <v>7.6414999999999997E-2</v>
      </c>
    </row>
    <row r="379" spans="1:12" x14ac:dyDescent="0.3">
      <c r="A379" t="s">
        <v>26</v>
      </c>
      <c r="B379">
        <v>0.31590000000000001</v>
      </c>
      <c r="C379">
        <v>0.56240000000000001</v>
      </c>
      <c r="D379">
        <v>0.61580000000000001</v>
      </c>
      <c r="E379" t="s">
        <v>15</v>
      </c>
      <c r="F379" t="s">
        <v>15</v>
      </c>
      <c r="G379" t="s">
        <v>107</v>
      </c>
      <c r="H379">
        <v>2021</v>
      </c>
      <c r="I379">
        <v>3.77</v>
      </c>
      <c r="J379">
        <f>Tabla_Datos[[#This Row],[PVP1]]*Tabla_Datos[[#This Row],[Valor]]</f>
        <v>2.1202480000000001</v>
      </c>
      <c r="K379">
        <f>+Tabla_Datos[[#This Row],[Valor]] *Tabla_Datos[[#This Row],[COSTOEMPR]]</f>
        <v>1.1909430000000001</v>
      </c>
      <c r="L379">
        <f>Tabla_Datos[[#This Row],[Valor Venta ]]-Tabla_Datos[[#This Row],[Costo]]</f>
        <v>0.92930500000000005</v>
      </c>
    </row>
    <row r="380" spans="1:12" x14ac:dyDescent="0.3">
      <c r="A380" t="s">
        <v>27</v>
      </c>
      <c r="B380">
        <v>0.39729999999999999</v>
      </c>
      <c r="C380">
        <v>0.69679999999999997</v>
      </c>
      <c r="D380">
        <v>0.65169999999999995</v>
      </c>
      <c r="E380" t="s">
        <v>115</v>
      </c>
      <c r="F380" t="s">
        <v>115</v>
      </c>
      <c r="G380" t="s">
        <v>98</v>
      </c>
      <c r="H380">
        <v>2020</v>
      </c>
      <c r="I380">
        <v>9.68</v>
      </c>
      <c r="J380">
        <f>Tabla_Datos[[#This Row],[PVP1]]*Tabla_Datos[[#This Row],[Valor]]</f>
        <v>6.7450239999999999</v>
      </c>
      <c r="K380">
        <f>+Tabla_Datos[[#This Row],[Valor]] *Tabla_Datos[[#This Row],[COSTOEMPR]]</f>
        <v>3.8458639999999997</v>
      </c>
      <c r="L380">
        <f>Tabla_Datos[[#This Row],[Valor Venta ]]-Tabla_Datos[[#This Row],[Costo]]</f>
        <v>2.8991600000000002</v>
      </c>
    </row>
    <row r="381" spans="1:12" x14ac:dyDescent="0.3">
      <c r="A381" t="s">
        <v>27</v>
      </c>
      <c r="B381">
        <v>0.39729999999999999</v>
      </c>
      <c r="C381">
        <v>0.69679999999999997</v>
      </c>
      <c r="D381">
        <v>0.65169999999999995</v>
      </c>
      <c r="E381" t="s">
        <v>115</v>
      </c>
      <c r="F381" t="s">
        <v>115</v>
      </c>
      <c r="G381" t="s">
        <v>100</v>
      </c>
      <c r="H381">
        <v>2020</v>
      </c>
      <c r="I381">
        <v>1.74</v>
      </c>
      <c r="J381">
        <f>Tabla_Datos[[#This Row],[PVP1]]*Tabla_Datos[[#This Row],[Valor]]</f>
        <v>1.212432</v>
      </c>
      <c r="K381">
        <f>+Tabla_Datos[[#This Row],[Valor]] *Tabla_Datos[[#This Row],[COSTOEMPR]]</f>
        <v>0.69130199999999997</v>
      </c>
      <c r="L381">
        <f>Tabla_Datos[[#This Row],[Valor Venta ]]-Tabla_Datos[[#This Row],[Costo]]</f>
        <v>0.52112999999999998</v>
      </c>
    </row>
    <row r="382" spans="1:12" x14ac:dyDescent="0.3">
      <c r="A382" t="s">
        <v>27</v>
      </c>
      <c r="B382">
        <v>0.39729999999999999</v>
      </c>
      <c r="C382">
        <v>0.69679999999999997</v>
      </c>
      <c r="D382">
        <v>0.65169999999999995</v>
      </c>
      <c r="E382" t="s">
        <v>115</v>
      </c>
      <c r="F382" t="s">
        <v>115</v>
      </c>
      <c r="G382" t="s">
        <v>101</v>
      </c>
      <c r="H382">
        <v>2020</v>
      </c>
      <c r="I382">
        <v>1.72</v>
      </c>
      <c r="J382">
        <f>Tabla_Datos[[#This Row],[PVP1]]*Tabla_Datos[[#This Row],[Valor]]</f>
        <v>1.198496</v>
      </c>
      <c r="K382">
        <f>+Tabla_Datos[[#This Row],[Valor]] *Tabla_Datos[[#This Row],[COSTOEMPR]]</f>
        <v>0.68335599999999996</v>
      </c>
      <c r="L382">
        <f>Tabla_Datos[[#This Row],[Valor Venta ]]-Tabla_Datos[[#This Row],[Costo]]</f>
        <v>0.51514000000000004</v>
      </c>
    </row>
    <row r="383" spans="1:12" x14ac:dyDescent="0.3">
      <c r="A383" t="s">
        <v>27</v>
      </c>
      <c r="B383">
        <v>0.39729999999999999</v>
      </c>
      <c r="C383">
        <v>0.69679999999999997</v>
      </c>
      <c r="D383">
        <v>0.65169999999999995</v>
      </c>
      <c r="E383" t="s">
        <v>115</v>
      </c>
      <c r="F383" t="s">
        <v>115</v>
      </c>
      <c r="G383" t="s">
        <v>102</v>
      </c>
      <c r="H383">
        <v>2020</v>
      </c>
      <c r="I383">
        <v>1.92</v>
      </c>
      <c r="J383">
        <f>Tabla_Datos[[#This Row],[PVP1]]*Tabla_Datos[[#This Row],[Valor]]</f>
        <v>1.3378559999999999</v>
      </c>
      <c r="K383">
        <f>+Tabla_Datos[[#This Row],[Valor]] *Tabla_Datos[[#This Row],[COSTOEMPR]]</f>
        <v>0.76281599999999994</v>
      </c>
      <c r="L383">
        <f>Tabla_Datos[[#This Row],[Valor Venta ]]-Tabla_Datos[[#This Row],[Costo]]</f>
        <v>0.57504</v>
      </c>
    </row>
    <row r="384" spans="1:12" x14ac:dyDescent="0.3">
      <c r="A384" t="s">
        <v>27</v>
      </c>
      <c r="B384">
        <v>0.39729999999999999</v>
      </c>
      <c r="C384">
        <v>0.69679999999999997</v>
      </c>
      <c r="D384">
        <v>0.65169999999999995</v>
      </c>
      <c r="E384" t="s">
        <v>115</v>
      </c>
      <c r="F384" t="s">
        <v>115</v>
      </c>
      <c r="G384" t="s">
        <v>103</v>
      </c>
      <c r="H384">
        <v>2020</v>
      </c>
      <c r="I384">
        <v>2.87</v>
      </c>
      <c r="J384">
        <f>Tabla_Datos[[#This Row],[PVP1]]*Tabla_Datos[[#This Row],[Valor]]</f>
        <v>1.999816</v>
      </c>
      <c r="K384">
        <f>+Tabla_Datos[[#This Row],[Valor]] *Tabla_Datos[[#This Row],[COSTOEMPR]]</f>
        <v>1.1402509999999999</v>
      </c>
      <c r="L384">
        <f>Tabla_Datos[[#This Row],[Valor Venta ]]-Tabla_Datos[[#This Row],[Costo]]</f>
        <v>0.85956500000000013</v>
      </c>
    </row>
    <row r="385" spans="1:12" x14ac:dyDescent="0.3">
      <c r="A385" t="s">
        <v>27</v>
      </c>
      <c r="B385">
        <v>0.39729999999999999</v>
      </c>
      <c r="C385">
        <v>0.69679999999999997</v>
      </c>
      <c r="D385">
        <v>0.65169999999999995</v>
      </c>
      <c r="E385" t="s">
        <v>115</v>
      </c>
      <c r="F385" t="s">
        <v>115</v>
      </c>
      <c r="G385" t="s">
        <v>104</v>
      </c>
      <c r="H385">
        <v>2020</v>
      </c>
      <c r="I385">
        <v>2.2000000000000002</v>
      </c>
      <c r="J385">
        <f>Tabla_Datos[[#This Row],[PVP1]]*Tabla_Datos[[#This Row],[Valor]]</f>
        <v>1.5329600000000001</v>
      </c>
      <c r="K385">
        <f>+Tabla_Datos[[#This Row],[Valor]] *Tabla_Datos[[#This Row],[COSTOEMPR]]</f>
        <v>0.87406000000000006</v>
      </c>
      <c r="L385">
        <f>Tabla_Datos[[#This Row],[Valor Venta ]]-Tabla_Datos[[#This Row],[Costo]]</f>
        <v>0.65890000000000004</v>
      </c>
    </row>
    <row r="386" spans="1:12" x14ac:dyDescent="0.3">
      <c r="A386" t="s">
        <v>27</v>
      </c>
      <c r="B386">
        <v>0.39729999999999999</v>
      </c>
      <c r="C386">
        <v>0.69679999999999997</v>
      </c>
      <c r="D386">
        <v>0.65169999999999995</v>
      </c>
      <c r="E386" t="s">
        <v>115</v>
      </c>
      <c r="F386" t="s">
        <v>115</v>
      </c>
      <c r="G386" t="s">
        <v>105</v>
      </c>
      <c r="H386">
        <v>2020</v>
      </c>
      <c r="I386">
        <v>0</v>
      </c>
      <c r="J386">
        <f>Tabla_Datos[[#This Row],[PVP1]]*Tabla_Datos[[#This Row],[Valor]]</f>
        <v>0</v>
      </c>
      <c r="K386">
        <f>+Tabla_Datos[[#This Row],[Valor]] *Tabla_Datos[[#This Row],[COSTOEMPR]]</f>
        <v>0</v>
      </c>
      <c r="L386">
        <f>Tabla_Datos[[#This Row],[Valor Venta ]]-Tabla_Datos[[#This Row],[Costo]]</f>
        <v>0</v>
      </c>
    </row>
    <row r="387" spans="1:12" x14ac:dyDescent="0.3">
      <c r="A387" t="s">
        <v>27</v>
      </c>
      <c r="B387">
        <v>0.39729999999999999</v>
      </c>
      <c r="C387">
        <v>0.69679999999999997</v>
      </c>
      <c r="D387">
        <v>0.65169999999999995</v>
      </c>
      <c r="E387" t="s">
        <v>115</v>
      </c>
      <c r="F387" t="s">
        <v>115</v>
      </c>
      <c r="G387" t="s">
        <v>106</v>
      </c>
      <c r="H387">
        <v>2020</v>
      </c>
      <c r="I387">
        <v>0.65</v>
      </c>
      <c r="J387">
        <f>Tabla_Datos[[#This Row],[PVP1]]*Tabla_Datos[[#This Row],[Valor]]</f>
        <v>0.45291999999999999</v>
      </c>
      <c r="K387">
        <f>+Tabla_Datos[[#This Row],[Valor]] *Tabla_Datos[[#This Row],[COSTOEMPR]]</f>
        <v>0.258245</v>
      </c>
      <c r="L387">
        <f>Tabla_Datos[[#This Row],[Valor Venta ]]-Tabla_Datos[[#This Row],[Costo]]</f>
        <v>0.19467499999999999</v>
      </c>
    </row>
    <row r="388" spans="1:12" x14ac:dyDescent="0.3">
      <c r="A388" t="s">
        <v>27</v>
      </c>
      <c r="B388">
        <v>0.39729999999999999</v>
      </c>
      <c r="C388">
        <v>0.69679999999999997</v>
      </c>
      <c r="D388">
        <v>0.65169999999999995</v>
      </c>
      <c r="E388" t="s">
        <v>115</v>
      </c>
      <c r="F388" t="s">
        <v>115</v>
      </c>
      <c r="G388" t="s">
        <v>107</v>
      </c>
      <c r="H388">
        <v>2021</v>
      </c>
      <c r="I388">
        <v>3.22</v>
      </c>
      <c r="J388">
        <f>Tabla_Datos[[#This Row],[PVP1]]*Tabla_Datos[[#This Row],[Valor]]</f>
        <v>2.2436959999999999</v>
      </c>
      <c r="K388">
        <f>+Tabla_Datos[[#This Row],[Valor]] *Tabla_Datos[[#This Row],[COSTOEMPR]]</f>
        <v>1.2793060000000001</v>
      </c>
      <c r="L388">
        <f>Tabla_Datos[[#This Row],[Valor Venta ]]-Tabla_Datos[[#This Row],[Costo]]</f>
        <v>0.96438999999999986</v>
      </c>
    </row>
    <row r="389" spans="1:12" x14ac:dyDescent="0.3">
      <c r="A389" t="s">
        <v>27</v>
      </c>
      <c r="B389">
        <v>0.30990000000000001</v>
      </c>
      <c r="C389">
        <v>0.60650000000000004</v>
      </c>
      <c r="D389">
        <v>0.62229999999999996</v>
      </c>
      <c r="E389" t="s">
        <v>116</v>
      </c>
      <c r="F389" t="s">
        <v>116</v>
      </c>
      <c r="G389" t="s">
        <v>98</v>
      </c>
      <c r="H389">
        <v>2020</v>
      </c>
      <c r="I389">
        <v>0</v>
      </c>
      <c r="J389">
        <f>Tabla_Datos[[#This Row],[PVP1]]*Tabla_Datos[[#This Row],[Valor]]</f>
        <v>0</v>
      </c>
      <c r="K389">
        <f>+Tabla_Datos[[#This Row],[Valor]] *Tabla_Datos[[#This Row],[COSTOEMPR]]</f>
        <v>0</v>
      </c>
      <c r="L389">
        <f>Tabla_Datos[[#This Row],[Valor Venta ]]-Tabla_Datos[[#This Row],[Costo]]</f>
        <v>0</v>
      </c>
    </row>
    <row r="390" spans="1:12" x14ac:dyDescent="0.3">
      <c r="A390" t="s">
        <v>27</v>
      </c>
      <c r="B390">
        <v>0.30990000000000001</v>
      </c>
      <c r="C390">
        <v>0.60650000000000004</v>
      </c>
      <c r="D390">
        <v>0.62229999999999996</v>
      </c>
      <c r="E390" t="s">
        <v>116</v>
      </c>
      <c r="F390" t="s">
        <v>116</v>
      </c>
      <c r="G390" t="s">
        <v>100</v>
      </c>
      <c r="H390">
        <v>2020</v>
      </c>
      <c r="I390">
        <v>2.85</v>
      </c>
      <c r="J390">
        <f>Tabla_Datos[[#This Row],[PVP1]]*Tabla_Datos[[#This Row],[Valor]]</f>
        <v>1.7285250000000001</v>
      </c>
      <c r="K390">
        <f>+Tabla_Datos[[#This Row],[Valor]] *Tabla_Datos[[#This Row],[COSTOEMPR]]</f>
        <v>0.88321500000000008</v>
      </c>
      <c r="L390">
        <f>Tabla_Datos[[#This Row],[Valor Venta ]]-Tabla_Datos[[#This Row],[Costo]]</f>
        <v>0.84531000000000001</v>
      </c>
    </row>
    <row r="391" spans="1:12" x14ac:dyDescent="0.3">
      <c r="A391" t="s">
        <v>27</v>
      </c>
      <c r="B391">
        <v>0.30990000000000001</v>
      </c>
      <c r="C391">
        <v>0.60650000000000004</v>
      </c>
      <c r="D391">
        <v>0.62229999999999996</v>
      </c>
      <c r="E391" t="s">
        <v>116</v>
      </c>
      <c r="F391" t="s">
        <v>116</v>
      </c>
      <c r="G391" t="s">
        <v>101</v>
      </c>
      <c r="H391">
        <v>2020</v>
      </c>
      <c r="I391">
        <v>6.27</v>
      </c>
      <c r="J391">
        <f>Tabla_Datos[[#This Row],[PVP1]]*Tabla_Datos[[#This Row],[Valor]]</f>
        <v>3.8027549999999999</v>
      </c>
      <c r="K391">
        <f>+Tabla_Datos[[#This Row],[Valor]] *Tabla_Datos[[#This Row],[COSTOEMPR]]</f>
        <v>1.9430729999999998</v>
      </c>
      <c r="L391">
        <f>Tabla_Datos[[#This Row],[Valor Venta ]]-Tabla_Datos[[#This Row],[Costo]]</f>
        <v>1.8596820000000001</v>
      </c>
    </row>
    <row r="392" spans="1:12" x14ac:dyDescent="0.3">
      <c r="A392" t="s">
        <v>27</v>
      </c>
      <c r="B392">
        <v>0.30990000000000001</v>
      </c>
      <c r="C392">
        <v>0.60650000000000004</v>
      </c>
      <c r="D392">
        <v>0.62229999999999996</v>
      </c>
      <c r="E392" t="s">
        <v>116</v>
      </c>
      <c r="F392" t="s">
        <v>116</v>
      </c>
      <c r="G392" t="s">
        <v>102</v>
      </c>
      <c r="H392">
        <v>2020</v>
      </c>
      <c r="I392">
        <v>0</v>
      </c>
      <c r="J392">
        <f>Tabla_Datos[[#This Row],[PVP1]]*Tabla_Datos[[#This Row],[Valor]]</f>
        <v>0</v>
      </c>
      <c r="K392">
        <f>+Tabla_Datos[[#This Row],[Valor]] *Tabla_Datos[[#This Row],[COSTOEMPR]]</f>
        <v>0</v>
      </c>
      <c r="L392">
        <f>Tabla_Datos[[#This Row],[Valor Venta ]]-Tabla_Datos[[#This Row],[Costo]]</f>
        <v>0</v>
      </c>
    </row>
    <row r="393" spans="1:12" x14ac:dyDescent="0.3">
      <c r="A393" t="s">
        <v>27</v>
      </c>
      <c r="B393">
        <v>0.30990000000000001</v>
      </c>
      <c r="C393">
        <v>0.60650000000000004</v>
      </c>
      <c r="D393">
        <v>0.62229999999999996</v>
      </c>
      <c r="E393" t="s">
        <v>116</v>
      </c>
      <c r="F393" t="s">
        <v>116</v>
      </c>
      <c r="G393" t="s">
        <v>103</v>
      </c>
      <c r="H393">
        <v>2020</v>
      </c>
      <c r="I393">
        <v>2.23</v>
      </c>
      <c r="J393">
        <f>Tabla_Datos[[#This Row],[PVP1]]*Tabla_Datos[[#This Row],[Valor]]</f>
        <v>1.352495</v>
      </c>
      <c r="K393">
        <f>+Tabla_Datos[[#This Row],[Valor]] *Tabla_Datos[[#This Row],[COSTOEMPR]]</f>
        <v>0.69107700000000005</v>
      </c>
      <c r="L393">
        <f>Tabla_Datos[[#This Row],[Valor Venta ]]-Tabla_Datos[[#This Row],[Costo]]</f>
        <v>0.66141799999999995</v>
      </c>
    </row>
    <row r="394" spans="1:12" x14ac:dyDescent="0.3">
      <c r="A394" t="s">
        <v>27</v>
      </c>
      <c r="B394">
        <v>0.30990000000000001</v>
      </c>
      <c r="C394">
        <v>0.60650000000000004</v>
      </c>
      <c r="D394">
        <v>0.62229999999999996</v>
      </c>
      <c r="E394" t="s">
        <v>116</v>
      </c>
      <c r="F394" t="s">
        <v>116</v>
      </c>
      <c r="G394" t="s">
        <v>104</v>
      </c>
      <c r="H394">
        <v>2020</v>
      </c>
      <c r="I394">
        <v>0</v>
      </c>
      <c r="J394">
        <f>Tabla_Datos[[#This Row],[PVP1]]*Tabla_Datos[[#This Row],[Valor]]</f>
        <v>0</v>
      </c>
      <c r="K394">
        <f>+Tabla_Datos[[#This Row],[Valor]] *Tabla_Datos[[#This Row],[COSTOEMPR]]</f>
        <v>0</v>
      </c>
      <c r="L394">
        <f>Tabla_Datos[[#This Row],[Valor Venta ]]-Tabla_Datos[[#This Row],[Costo]]</f>
        <v>0</v>
      </c>
    </row>
    <row r="395" spans="1:12" x14ac:dyDescent="0.3">
      <c r="A395" t="s">
        <v>27</v>
      </c>
      <c r="B395">
        <v>0.30990000000000001</v>
      </c>
      <c r="C395">
        <v>0.60650000000000004</v>
      </c>
      <c r="D395">
        <v>0.62229999999999996</v>
      </c>
      <c r="E395" t="s">
        <v>116</v>
      </c>
      <c r="F395" t="s">
        <v>116</v>
      </c>
      <c r="G395" t="s">
        <v>105</v>
      </c>
      <c r="H395">
        <v>2020</v>
      </c>
      <c r="I395">
        <v>0</v>
      </c>
      <c r="J395">
        <f>Tabla_Datos[[#This Row],[PVP1]]*Tabla_Datos[[#This Row],[Valor]]</f>
        <v>0</v>
      </c>
      <c r="K395">
        <f>+Tabla_Datos[[#This Row],[Valor]] *Tabla_Datos[[#This Row],[COSTOEMPR]]</f>
        <v>0</v>
      </c>
      <c r="L395">
        <f>Tabla_Datos[[#This Row],[Valor Venta ]]-Tabla_Datos[[#This Row],[Costo]]</f>
        <v>0</v>
      </c>
    </row>
    <row r="396" spans="1:12" x14ac:dyDescent="0.3">
      <c r="A396" t="s">
        <v>27</v>
      </c>
      <c r="B396">
        <v>0.30990000000000001</v>
      </c>
      <c r="C396">
        <v>0.60650000000000004</v>
      </c>
      <c r="D396">
        <v>0.62229999999999996</v>
      </c>
      <c r="E396" t="s">
        <v>116</v>
      </c>
      <c r="F396" t="s">
        <v>116</v>
      </c>
      <c r="G396" t="s">
        <v>106</v>
      </c>
      <c r="H396">
        <v>2020</v>
      </c>
      <c r="I396">
        <v>0.2</v>
      </c>
      <c r="J396">
        <f>Tabla_Datos[[#This Row],[PVP1]]*Tabla_Datos[[#This Row],[Valor]]</f>
        <v>0.12130000000000002</v>
      </c>
      <c r="K396">
        <f>+Tabla_Datos[[#This Row],[Valor]] *Tabla_Datos[[#This Row],[COSTOEMPR]]</f>
        <v>6.1980000000000007E-2</v>
      </c>
      <c r="L396">
        <f>Tabla_Datos[[#This Row],[Valor Venta ]]-Tabla_Datos[[#This Row],[Costo]]</f>
        <v>5.9320000000000012E-2</v>
      </c>
    </row>
    <row r="397" spans="1:12" x14ac:dyDescent="0.3">
      <c r="A397" t="s">
        <v>27</v>
      </c>
      <c r="B397">
        <v>0.30990000000000001</v>
      </c>
      <c r="C397">
        <v>0.60650000000000004</v>
      </c>
      <c r="D397">
        <v>0.62229999999999996</v>
      </c>
      <c r="E397" t="s">
        <v>116</v>
      </c>
      <c r="F397" t="s">
        <v>116</v>
      </c>
      <c r="G397" t="s">
        <v>107</v>
      </c>
      <c r="H397">
        <v>2021</v>
      </c>
      <c r="I397">
        <v>0</v>
      </c>
      <c r="J397">
        <f>Tabla_Datos[[#This Row],[PVP1]]*Tabla_Datos[[#This Row],[Valor]]</f>
        <v>0</v>
      </c>
      <c r="K397">
        <f>+Tabla_Datos[[#This Row],[Valor]] *Tabla_Datos[[#This Row],[COSTOEMPR]]</f>
        <v>0</v>
      </c>
      <c r="L397">
        <f>Tabla_Datos[[#This Row],[Valor Venta ]]-Tabla_Datos[[#This Row],[Costo]]</f>
        <v>0</v>
      </c>
    </row>
    <row r="398" spans="1:12" x14ac:dyDescent="0.3">
      <c r="A398" t="s">
        <v>27</v>
      </c>
      <c r="B398">
        <v>0.4204</v>
      </c>
      <c r="C398">
        <v>0.67430000000000001</v>
      </c>
      <c r="D398">
        <v>0.70660000000000001</v>
      </c>
      <c r="E398" t="s">
        <v>15</v>
      </c>
      <c r="F398" t="s">
        <v>15</v>
      </c>
      <c r="G398" t="s">
        <v>98</v>
      </c>
      <c r="H398">
        <v>2020</v>
      </c>
      <c r="I398">
        <v>0</v>
      </c>
      <c r="J398">
        <f>Tabla_Datos[[#This Row],[PVP1]]*Tabla_Datos[[#This Row],[Valor]]</f>
        <v>0</v>
      </c>
      <c r="K398">
        <f>+Tabla_Datos[[#This Row],[Valor]] *Tabla_Datos[[#This Row],[COSTOEMPR]]</f>
        <v>0</v>
      </c>
      <c r="L398">
        <f>Tabla_Datos[[#This Row],[Valor Venta ]]-Tabla_Datos[[#This Row],[Costo]]</f>
        <v>0</v>
      </c>
    </row>
    <row r="399" spans="1:12" x14ac:dyDescent="0.3">
      <c r="A399" t="s">
        <v>27</v>
      </c>
      <c r="B399">
        <v>0.4204</v>
      </c>
      <c r="C399">
        <v>0.67430000000000001</v>
      </c>
      <c r="D399">
        <v>0.70660000000000001</v>
      </c>
      <c r="E399" t="s">
        <v>15</v>
      </c>
      <c r="F399" t="s">
        <v>15</v>
      </c>
      <c r="G399" t="s">
        <v>100</v>
      </c>
      <c r="H399">
        <v>2020</v>
      </c>
      <c r="I399">
        <v>7.85</v>
      </c>
      <c r="J399">
        <f>Tabla_Datos[[#This Row],[PVP1]]*Tabla_Datos[[#This Row],[Valor]]</f>
        <v>5.2932550000000003</v>
      </c>
      <c r="K399">
        <f>+Tabla_Datos[[#This Row],[Valor]] *Tabla_Datos[[#This Row],[COSTOEMPR]]</f>
        <v>3.3001399999999999</v>
      </c>
      <c r="L399">
        <f>Tabla_Datos[[#This Row],[Valor Venta ]]-Tabla_Datos[[#This Row],[Costo]]</f>
        <v>1.9931150000000004</v>
      </c>
    </row>
    <row r="400" spans="1:12" x14ac:dyDescent="0.3">
      <c r="A400" t="s">
        <v>27</v>
      </c>
      <c r="B400">
        <v>0.4204</v>
      </c>
      <c r="C400">
        <v>0.67430000000000001</v>
      </c>
      <c r="D400">
        <v>0.70660000000000001</v>
      </c>
      <c r="E400" t="s">
        <v>15</v>
      </c>
      <c r="F400" t="s">
        <v>15</v>
      </c>
      <c r="G400" t="s">
        <v>101</v>
      </c>
      <c r="H400">
        <v>2020</v>
      </c>
      <c r="I400">
        <v>2.82</v>
      </c>
      <c r="J400">
        <f>Tabla_Datos[[#This Row],[PVP1]]*Tabla_Datos[[#This Row],[Valor]]</f>
        <v>1.9015259999999998</v>
      </c>
      <c r="K400">
        <f>+Tabla_Datos[[#This Row],[Valor]] *Tabla_Datos[[#This Row],[COSTOEMPR]]</f>
        <v>1.1855279999999999</v>
      </c>
      <c r="L400">
        <f>Tabla_Datos[[#This Row],[Valor Venta ]]-Tabla_Datos[[#This Row],[Costo]]</f>
        <v>0.71599799999999991</v>
      </c>
    </row>
    <row r="401" spans="1:12" x14ac:dyDescent="0.3">
      <c r="A401" t="s">
        <v>27</v>
      </c>
      <c r="B401">
        <v>0.4204</v>
      </c>
      <c r="C401">
        <v>0.67430000000000001</v>
      </c>
      <c r="D401">
        <v>0.70660000000000001</v>
      </c>
      <c r="E401" t="s">
        <v>15</v>
      </c>
      <c r="F401" t="s">
        <v>15</v>
      </c>
      <c r="G401" t="s">
        <v>102</v>
      </c>
      <c r="H401">
        <v>2020</v>
      </c>
      <c r="I401">
        <v>0</v>
      </c>
      <c r="J401">
        <f>Tabla_Datos[[#This Row],[PVP1]]*Tabla_Datos[[#This Row],[Valor]]</f>
        <v>0</v>
      </c>
      <c r="K401">
        <f>+Tabla_Datos[[#This Row],[Valor]] *Tabla_Datos[[#This Row],[COSTOEMPR]]</f>
        <v>0</v>
      </c>
      <c r="L401">
        <f>Tabla_Datos[[#This Row],[Valor Venta ]]-Tabla_Datos[[#This Row],[Costo]]</f>
        <v>0</v>
      </c>
    </row>
    <row r="402" spans="1:12" x14ac:dyDescent="0.3">
      <c r="A402" t="s">
        <v>27</v>
      </c>
      <c r="B402">
        <v>0.4204</v>
      </c>
      <c r="C402">
        <v>0.67430000000000001</v>
      </c>
      <c r="D402">
        <v>0.70660000000000001</v>
      </c>
      <c r="E402" t="s">
        <v>15</v>
      </c>
      <c r="F402" t="s">
        <v>15</v>
      </c>
      <c r="G402" t="s">
        <v>103</v>
      </c>
      <c r="H402">
        <v>2020</v>
      </c>
      <c r="I402">
        <v>1.86</v>
      </c>
      <c r="J402">
        <f>Tabla_Datos[[#This Row],[PVP1]]*Tabla_Datos[[#This Row],[Valor]]</f>
        <v>1.2541980000000001</v>
      </c>
      <c r="K402">
        <f>+Tabla_Datos[[#This Row],[Valor]] *Tabla_Datos[[#This Row],[COSTOEMPR]]</f>
        <v>0.78194400000000008</v>
      </c>
      <c r="L402">
        <f>Tabla_Datos[[#This Row],[Valor Venta ]]-Tabla_Datos[[#This Row],[Costo]]</f>
        <v>0.47225400000000006</v>
      </c>
    </row>
    <row r="403" spans="1:12" x14ac:dyDescent="0.3">
      <c r="A403" t="s">
        <v>27</v>
      </c>
      <c r="B403">
        <v>0.4204</v>
      </c>
      <c r="C403">
        <v>0.67430000000000001</v>
      </c>
      <c r="D403">
        <v>0.70660000000000001</v>
      </c>
      <c r="E403" t="s">
        <v>15</v>
      </c>
      <c r="F403" t="s">
        <v>15</v>
      </c>
      <c r="G403" t="s">
        <v>104</v>
      </c>
      <c r="H403">
        <v>2020</v>
      </c>
      <c r="I403">
        <v>2.04</v>
      </c>
      <c r="J403">
        <f>Tabla_Datos[[#This Row],[PVP1]]*Tabla_Datos[[#This Row],[Valor]]</f>
        <v>1.375572</v>
      </c>
      <c r="K403">
        <f>+Tabla_Datos[[#This Row],[Valor]] *Tabla_Datos[[#This Row],[COSTOEMPR]]</f>
        <v>0.85761600000000004</v>
      </c>
      <c r="L403">
        <f>Tabla_Datos[[#This Row],[Valor Venta ]]-Tabla_Datos[[#This Row],[Costo]]</f>
        <v>0.51795599999999997</v>
      </c>
    </row>
    <row r="404" spans="1:12" x14ac:dyDescent="0.3">
      <c r="A404" t="s">
        <v>27</v>
      </c>
      <c r="B404">
        <v>0.4204</v>
      </c>
      <c r="C404">
        <v>0.67430000000000001</v>
      </c>
      <c r="D404">
        <v>0.70660000000000001</v>
      </c>
      <c r="E404" t="s">
        <v>15</v>
      </c>
      <c r="F404" t="s">
        <v>15</v>
      </c>
      <c r="G404" t="s">
        <v>105</v>
      </c>
      <c r="H404">
        <v>2020</v>
      </c>
      <c r="I404">
        <v>0.49</v>
      </c>
      <c r="J404">
        <f>Tabla_Datos[[#This Row],[PVP1]]*Tabla_Datos[[#This Row],[Valor]]</f>
        <v>0.33040700000000001</v>
      </c>
      <c r="K404">
        <f>+Tabla_Datos[[#This Row],[Valor]] *Tabla_Datos[[#This Row],[COSTOEMPR]]</f>
        <v>0.20599599999999998</v>
      </c>
      <c r="L404">
        <f>Tabla_Datos[[#This Row],[Valor Venta ]]-Tabla_Datos[[#This Row],[Costo]]</f>
        <v>0.12441100000000002</v>
      </c>
    </row>
    <row r="405" spans="1:12" x14ac:dyDescent="0.3">
      <c r="A405" t="s">
        <v>27</v>
      </c>
      <c r="B405">
        <v>0.4204</v>
      </c>
      <c r="C405">
        <v>0.67430000000000001</v>
      </c>
      <c r="D405">
        <v>0.70660000000000001</v>
      </c>
      <c r="E405" t="s">
        <v>15</v>
      </c>
      <c r="F405" t="s">
        <v>15</v>
      </c>
      <c r="G405" t="s">
        <v>106</v>
      </c>
      <c r="H405">
        <v>2020</v>
      </c>
      <c r="I405">
        <v>0.44</v>
      </c>
      <c r="J405">
        <f>Tabla_Datos[[#This Row],[PVP1]]*Tabla_Datos[[#This Row],[Valor]]</f>
        <v>0.29669200000000001</v>
      </c>
      <c r="K405">
        <f>+Tabla_Datos[[#This Row],[Valor]] *Tabla_Datos[[#This Row],[COSTOEMPR]]</f>
        <v>0.184976</v>
      </c>
      <c r="L405">
        <f>Tabla_Datos[[#This Row],[Valor Venta ]]-Tabla_Datos[[#This Row],[Costo]]</f>
        <v>0.11171600000000001</v>
      </c>
    </row>
    <row r="406" spans="1:12" x14ac:dyDescent="0.3">
      <c r="A406" t="s">
        <v>27</v>
      </c>
      <c r="B406">
        <v>0.4204</v>
      </c>
      <c r="C406">
        <v>0.67430000000000001</v>
      </c>
      <c r="D406">
        <v>0.70660000000000001</v>
      </c>
      <c r="E406" t="s">
        <v>15</v>
      </c>
      <c r="F406" t="s">
        <v>15</v>
      </c>
      <c r="G406" t="s">
        <v>107</v>
      </c>
      <c r="H406">
        <v>2021</v>
      </c>
      <c r="I406">
        <v>2.38</v>
      </c>
      <c r="J406">
        <f>Tabla_Datos[[#This Row],[PVP1]]*Tabla_Datos[[#This Row],[Valor]]</f>
        <v>1.6048339999999999</v>
      </c>
      <c r="K406">
        <f>+Tabla_Datos[[#This Row],[Valor]] *Tabla_Datos[[#This Row],[COSTOEMPR]]</f>
        <v>1.0005519999999999</v>
      </c>
      <c r="L406">
        <f>Tabla_Datos[[#This Row],[Valor Venta ]]-Tabla_Datos[[#This Row],[Costo]]</f>
        <v>0.60428199999999999</v>
      </c>
    </row>
    <row r="407" spans="1:12" x14ac:dyDescent="0.3">
      <c r="A407" t="s">
        <v>27</v>
      </c>
      <c r="B407">
        <v>0.50549999999999995</v>
      </c>
      <c r="C407">
        <v>1.0416000000000001</v>
      </c>
      <c r="D407">
        <v>1.0714999999999999</v>
      </c>
      <c r="E407" t="s">
        <v>16</v>
      </c>
      <c r="F407" t="s">
        <v>16</v>
      </c>
      <c r="G407" t="s">
        <v>98</v>
      </c>
      <c r="H407">
        <v>2020</v>
      </c>
      <c r="I407">
        <v>0</v>
      </c>
      <c r="J407">
        <f>Tabla_Datos[[#This Row],[PVP1]]*Tabla_Datos[[#This Row],[Valor]]</f>
        <v>0</v>
      </c>
      <c r="K407">
        <f>+Tabla_Datos[[#This Row],[Valor]] *Tabla_Datos[[#This Row],[COSTOEMPR]]</f>
        <v>0</v>
      </c>
      <c r="L407">
        <f>Tabla_Datos[[#This Row],[Valor Venta ]]-Tabla_Datos[[#This Row],[Costo]]</f>
        <v>0</v>
      </c>
    </row>
    <row r="408" spans="1:12" x14ac:dyDescent="0.3">
      <c r="A408" t="s">
        <v>27</v>
      </c>
      <c r="B408">
        <v>0.50549999999999995</v>
      </c>
      <c r="C408">
        <v>1.0416000000000001</v>
      </c>
      <c r="D408">
        <v>1.0714999999999999</v>
      </c>
      <c r="E408" t="s">
        <v>16</v>
      </c>
      <c r="F408" t="s">
        <v>16</v>
      </c>
      <c r="G408" t="s">
        <v>100</v>
      </c>
      <c r="H408">
        <v>2020</v>
      </c>
      <c r="I408">
        <v>0.6</v>
      </c>
      <c r="J408">
        <f>Tabla_Datos[[#This Row],[PVP1]]*Tabla_Datos[[#This Row],[Valor]]</f>
        <v>0.62496000000000007</v>
      </c>
      <c r="K408">
        <f>+Tabla_Datos[[#This Row],[Valor]] *Tabla_Datos[[#This Row],[COSTOEMPR]]</f>
        <v>0.30329999999999996</v>
      </c>
      <c r="L408">
        <f>Tabla_Datos[[#This Row],[Valor Venta ]]-Tabla_Datos[[#This Row],[Costo]]</f>
        <v>0.32166000000000011</v>
      </c>
    </row>
    <row r="409" spans="1:12" x14ac:dyDescent="0.3">
      <c r="A409" t="s">
        <v>27</v>
      </c>
      <c r="B409">
        <v>0.50549999999999995</v>
      </c>
      <c r="C409">
        <v>1.0416000000000001</v>
      </c>
      <c r="D409">
        <v>1.0714999999999999</v>
      </c>
      <c r="E409" t="s">
        <v>16</v>
      </c>
      <c r="F409" t="s">
        <v>16</v>
      </c>
      <c r="G409" t="s">
        <v>101</v>
      </c>
      <c r="H409">
        <v>2020</v>
      </c>
      <c r="I409">
        <v>3.55</v>
      </c>
      <c r="J409">
        <f>Tabla_Datos[[#This Row],[PVP1]]*Tabla_Datos[[#This Row],[Valor]]</f>
        <v>3.6976800000000001</v>
      </c>
      <c r="K409">
        <f>+Tabla_Datos[[#This Row],[Valor]] *Tabla_Datos[[#This Row],[COSTOEMPR]]</f>
        <v>1.7945249999999997</v>
      </c>
      <c r="L409">
        <f>Tabla_Datos[[#This Row],[Valor Venta ]]-Tabla_Datos[[#This Row],[Costo]]</f>
        <v>1.9031550000000004</v>
      </c>
    </row>
    <row r="410" spans="1:12" x14ac:dyDescent="0.3">
      <c r="A410" t="s">
        <v>27</v>
      </c>
      <c r="B410">
        <v>0.50549999999999995</v>
      </c>
      <c r="C410">
        <v>1.0416000000000001</v>
      </c>
      <c r="D410">
        <v>1.0714999999999999</v>
      </c>
      <c r="E410" t="s">
        <v>16</v>
      </c>
      <c r="F410" t="s">
        <v>16</v>
      </c>
      <c r="G410" t="s">
        <v>102</v>
      </c>
      <c r="H410">
        <v>2020</v>
      </c>
      <c r="I410">
        <v>0.87</v>
      </c>
      <c r="J410">
        <f>Tabla_Datos[[#This Row],[PVP1]]*Tabla_Datos[[#This Row],[Valor]]</f>
        <v>0.90619200000000011</v>
      </c>
      <c r="K410">
        <f>+Tabla_Datos[[#This Row],[Valor]] *Tabla_Datos[[#This Row],[COSTOEMPR]]</f>
        <v>0.43978499999999993</v>
      </c>
      <c r="L410">
        <f>Tabla_Datos[[#This Row],[Valor Venta ]]-Tabla_Datos[[#This Row],[Costo]]</f>
        <v>0.46640700000000018</v>
      </c>
    </row>
    <row r="411" spans="1:12" x14ac:dyDescent="0.3">
      <c r="A411" t="s">
        <v>27</v>
      </c>
      <c r="B411">
        <v>0.50549999999999995</v>
      </c>
      <c r="C411">
        <v>1.0416000000000001</v>
      </c>
      <c r="D411">
        <v>1.0714999999999999</v>
      </c>
      <c r="E411" t="s">
        <v>16</v>
      </c>
      <c r="F411" t="s">
        <v>16</v>
      </c>
      <c r="G411" t="s">
        <v>103</v>
      </c>
      <c r="H411">
        <v>2020</v>
      </c>
      <c r="I411">
        <v>0</v>
      </c>
      <c r="J411">
        <f>Tabla_Datos[[#This Row],[PVP1]]*Tabla_Datos[[#This Row],[Valor]]</f>
        <v>0</v>
      </c>
      <c r="K411">
        <f>+Tabla_Datos[[#This Row],[Valor]] *Tabla_Datos[[#This Row],[COSTOEMPR]]</f>
        <v>0</v>
      </c>
      <c r="L411">
        <f>Tabla_Datos[[#This Row],[Valor Venta ]]-Tabla_Datos[[#This Row],[Costo]]</f>
        <v>0</v>
      </c>
    </row>
    <row r="412" spans="1:12" x14ac:dyDescent="0.3">
      <c r="A412" t="s">
        <v>27</v>
      </c>
      <c r="B412">
        <v>0.50549999999999995</v>
      </c>
      <c r="C412">
        <v>1.0416000000000001</v>
      </c>
      <c r="D412">
        <v>1.0714999999999999</v>
      </c>
      <c r="E412" t="s">
        <v>16</v>
      </c>
      <c r="F412" t="s">
        <v>16</v>
      </c>
      <c r="G412" t="s">
        <v>104</v>
      </c>
      <c r="H412">
        <v>2020</v>
      </c>
      <c r="I412">
        <v>0.87</v>
      </c>
      <c r="J412">
        <f>Tabla_Datos[[#This Row],[PVP1]]*Tabla_Datos[[#This Row],[Valor]]</f>
        <v>0.90619200000000011</v>
      </c>
      <c r="K412">
        <f>+Tabla_Datos[[#This Row],[Valor]] *Tabla_Datos[[#This Row],[COSTOEMPR]]</f>
        <v>0.43978499999999993</v>
      </c>
      <c r="L412">
        <f>Tabla_Datos[[#This Row],[Valor Venta ]]-Tabla_Datos[[#This Row],[Costo]]</f>
        <v>0.46640700000000018</v>
      </c>
    </row>
    <row r="413" spans="1:12" x14ac:dyDescent="0.3">
      <c r="A413" t="s">
        <v>27</v>
      </c>
      <c r="B413">
        <v>0.50549999999999995</v>
      </c>
      <c r="C413">
        <v>1.0416000000000001</v>
      </c>
      <c r="D413">
        <v>1.0714999999999999</v>
      </c>
      <c r="E413" t="s">
        <v>16</v>
      </c>
      <c r="F413" t="s">
        <v>16</v>
      </c>
      <c r="G413" t="s">
        <v>105</v>
      </c>
      <c r="H413">
        <v>2020</v>
      </c>
      <c r="I413">
        <v>0.04</v>
      </c>
      <c r="J413">
        <f>Tabla_Datos[[#This Row],[PVP1]]*Tabla_Datos[[#This Row],[Valor]]</f>
        <v>4.1664000000000007E-2</v>
      </c>
      <c r="K413">
        <f>+Tabla_Datos[[#This Row],[Valor]] *Tabla_Datos[[#This Row],[COSTOEMPR]]</f>
        <v>2.0219999999999998E-2</v>
      </c>
      <c r="L413">
        <f>Tabla_Datos[[#This Row],[Valor Venta ]]-Tabla_Datos[[#This Row],[Costo]]</f>
        <v>2.1444000000000008E-2</v>
      </c>
    </row>
    <row r="414" spans="1:12" x14ac:dyDescent="0.3">
      <c r="A414" t="s">
        <v>27</v>
      </c>
      <c r="B414">
        <v>0.50549999999999995</v>
      </c>
      <c r="C414">
        <v>1.0416000000000001</v>
      </c>
      <c r="D414">
        <v>1.0714999999999999</v>
      </c>
      <c r="E414" t="s">
        <v>16</v>
      </c>
      <c r="F414" t="s">
        <v>16</v>
      </c>
      <c r="G414" t="s">
        <v>106</v>
      </c>
      <c r="H414">
        <v>2020</v>
      </c>
      <c r="I414">
        <v>0</v>
      </c>
      <c r="J414">
        <f>Tabla_Datos[[#This Row],[PVP1]]*Tabla_Datos[[#This Row],[Valor]]</f>
        <v>0</v>
      </c>
      <c r="K414">
        <f>+Tabla_Datos[[#This Row],[Valor]] *Tabla_Datos[[#This Row],[COSTOEMPR]]</f>
        <v>0</v>
      </c>
      <c r="L414">
        <f>Tabla_Datos[[#This Row],[Valor Venta ]]-Tabla_Datos[[#This Row],[Costo]]</f>
        <v>0</v>
      </c>
    </row>
    <row r="415" spans="1:12" x14ac:dyDescent="0.3">
      <c r="A415" t="s">
        <v>27</v>
      </c>
      <c r="B415">
        <v>0.50549999999999995</v>
      </c>
      <c r="C415">
        <v>1.0416000000000001</v>
      </c>
      <c r="D415">
        <v>1.0714999999999999</v>
      </c>
      <c r="E415" t="s">
        <v>16</v>
      </c>
      <c r="F415" t="s">
        <v>16</v>
      </c>
      <c r="G415" t="s">
        <v>107</v>
      </c>
      <c r="H415">
        <v>2021</v>
      </c>
      <c r="I415">
        <v>0</v>
      </c>
      <c r="J415">
        <f>Tabla_Datos[[#This Row],[PVP1]]*Tabla_Datos[[#This Row],[Valor]]</f>
        <v>0</v>
      </c>
      <c r="K415">
        <f>+Tabla_Datos[[#This Row],[Valor]] *Tabla_Datos[[#This Row],[COSTOEMPR]]</f>
        <v>0</v>
      </c>
      <c r="L415">
        <f>Tabla_Datos[[#This Row],[Valor Venta ]]-Tabla_Datos[[#This Row],[Costo]]</f>
        <v>0</v>
      </c>
    </row>
    <row r="416" spans="1:12" x14ac:dyDescent="0.3">
      <c r="A416" t="s">
        <v>27</v>
      </c>
      <c r="B416">
        <v>0.17050000000000001</v>
      </c>
      <c r="C416">
        <v>0.42820000000000003</v>
      </c>
      <c r="D416">
        <v>0</v>
      </c>
      <c r="E416" t="s">
        <v>112</v>
      </c>
      <c r="F416" t="s">
        <v>112</v>
      </c>
      <c r="G416" t="s">
        <v>98</v>
      </c>
      <c r="H416">
        <v>2020</v>
      </c>
      <c r="I416">
        <v>0</v>
      </c>
      <c r="J416">
        <f>Tabla_Datos[[#This Row],[PVP1]]*Tabla_Datos[[#This Row],[Valor]]</f>
        <v>0</v>
      </c>
      <c r="K416">
        <f>+Tabla_Datos[[#This Row],[Valor]] *Tabla_Datos[[#This Row],[COSTOEMPR]]</f>
        <v>0</v>
      </c>
      <c r="L416">
        <f>Tabla_Datos[[#This Row],[Valor Venta ]]-Tabla_Datos[[#This Row],[Costo]]</f>
        <v>0</v>
      </c>
    </row>
    <row r="417" spans="1:12" x14ac:dyDescent="0.3">
      <c r="A417" t="s">
        <v>27</v>
      </c>
      <c r="B417">
        <v>0.17050000000000001</v>
      </c>
      <c r="C417">
        <v>0.42820000000000003</v>
      </c>
      <c r="D417">
        <v>0</v>
      </c>
      <c r="E417" t="s">
        <v>112</v>
      </c>
      <c r="F417" t="s">
        <v>112</v>
      </c>
      <c r="G417" t="s">
        <v>100</v>
      </c>
      <c r="H417">
        <v>2020</v>
      </c>
      <c r="I417">
        <v>2.2200000000000002</v>
      </c>
      <c r="J417">
        <f>Tabla_Datos[[#This Row],[PVP1]]*Tabla_Datos[[#This Row],[Valor]]</f>
        <v>0.95060400000000012</v>
      </c>
      <c r="K417">
        <f>+Tabla_Datos[[#This Row],[Valor]] *Tabla_Datos[[#This Row],[COSTOEMPR]]</f>
        <v>0.37851000000000007</v>
      </c>
      <c r="L417">
        <f>Tabla_Datos[[#This Row],[Valor Venta ]]-Tabla_Datos[[#This Row],[Costo]]</f>
        <v>0.5720940000000001</v>
      </c>
    </row>
    <row r="418" spans="1:12" x14ac:dyDescent="0.3">
      <c r="A418" t="s">
        <v>27</v>
      </c>
      <c r="B418">
        <v>0.17050000000000001</v>
      </c>
      <c r="C418">
        <v>0.42820000000000003</v>
      </c>
      <c r="D418">
        <v>0</v>
      </c>
      <c r="E418" t="s">
        <v>112</v>
      </c>
      <c r="F418" t="s">
        <v>112</v>
      </c>
      <c r="G418" t="s">
        <v>101</v>
      </c>
      <c r="H418">
        <v>2020</v>
      </c>
      <c r="I418">
        <v>0.2</v>
      </c>
      <c r="J418">
        <f>Tabla_Datos[[#This Row],[PVP1]]*Tabla_Datos[[#This Row],[Valor]]</f>
        <v>8.5640000000000008E-2</v>
      </c>
      <c r="K418">
        <f>+Tabla_Datos[[#This Row],[Valor]] *Tabla_Datos[[#This Row],[COSTOEMPR]]</f>
        <v>3.4100000000000005E-2</v>
      </c>
      <c r="L418">
        <f>Tabla_Datos[[#This Row],[Valor Venta ]]-Tabla_Datos[[#This Row],[Costo]]</f>
        <v>5.1540000000000002E-2</v>
      </c>
    </row>
    <row r="419" spans="1:12" x14ac:dyDescent="0.3">
      <c r="A419" t="s">
        <v>27</v>
      </c>
      <c r="B419">
        <v>0.17050000000000001</v>
      </c>
      <c r="C419">
        <v>0.42820000000000003</v>
      </c>
      <c r="D419">
        <v>0</v>
      </c>
      <c r="E419" t="s">
        <v>112</v>
      </c>
      <c r="F419" t="s">
        <v>112</v>
      </c>
      <c r="G419" t="s">
        <v>102</v>
      </c>
      <c r="H419">
        <v>2020</v>
      </c>
      <c r="I419">
        <v>4.13</v>
      </c>
      <c r="J419">
        <f>Tabla_Datos[[#This Row],[PVP1]]*Tabla_Datos[[#This Row],[Valor]]</f>
        <v>1.7684660000000001</v>
      </c>
      <c r="K419">
        <f>+Tabla_Datos[[#This Row],[Valor]] *Tabla_Datos[[#This Row],[COSTOEMPR]]</f>
        <v>0.70416500000000004</v>
      </c>
      <c r="L419">
        <f>Tabla_Datos[[#This Row],[Valor Venta ]]-Tabla_Datos[[#This Row],[Costo]]</f>
        <v>1.0643009999999999</v>
      </c>
    </row>
    <row r="420" spans="1:12" x14ac:dyDescent="0.3">
      <c r="A420" t="s">
        <v>27</v>
      </c>
      <c r="B420">
        <v>0.17050000000000001</v>
      </c>
      <c r="C420">
        <v>0.42820000000000003</v>
      </c>
      <c r="D420">
        <v>0</v>
      </c>
      <c r="E420" t="s">
        <v>112</v>
      </c>
      <c r="F420" t="s">
        <v>112</v>
      </c>
      <c r="G420" t="s">
        <v>103</v>
      </c>
      <c r="H420">
        <v>2020</v>
      </c>
      <c r="I420">
        <v>2.0499999999999998</v>
      </c>
      <c r="J420">
        <f>Tabla_Datos[[#This Row],[PVP1]]*Tabla_Datos[[#This Row],[Valor]]</f>
        <v>0.87780999999999998</v>
      </c>
      <c r="K420">
        <f>+Tabla_Datos[[#This Row],[Valor]] *Tabla_Datos[[#This Row],[COSTOEMPR]]</f>
        <v>0.34952499999999997</v>
      </c>
      <c r="L420">
        <f>Tabla_Datos[[#This Row],[Valor Venta ]]-Tabla_Datos[[#This Row],[Costo]]</f>
        <v>0.528285</v>
      </c>
    </row>
    <row r="421" spans="1:12" x14ac:dyDescent="0.3">
      <c r="A421" t="s">
        <v>27</v>
      </c>
      <c r="B421">
        <v>0.17050000000000001</v>
      </c>
      <c r="C421">
        <v>0.42820000000000003</v>
      </c>
      <c r="D421">
        <v>0</v>
      </c>
      <c r="E421" t="s">
        <v>112</v>
      </c>
      <c r="F421" t="s">
        <v>112</v>
      </c>
      <c r="G421" t="s">
        <v>104</v>
      </c>
      <c r="H421">
        <v>2020</v>
      </c>
      <c r="I421">
        <v>0.1</v>
      </c>
      <c r="J421">
        <f>Tabla_Datos[[#This Row],[PVP1]]*Tabla_Datos[[#This Row],[Valor]]</f>
        <v>4.2820000000000004E-2</v>
      </c>
      <c r="K421">
        <f>+Tabla_Datos[[#This Row],[Valor]] *Tabla_Datos[[#This Row],[COSTOEMPR]]</f>
        <v>1.7050000000000003E-2</v>
      </c>
      <c r="L421">
        <f>Tabla_Datos[[#This Row],[Valor Venta ]]-Tabla_Datos[[#This Row],[Costo]]</f>
        <v>2.5770000000000001E-2</v>
      </c>
    </row>
    <row r="422" spans="1:12" x14ac:dyDescent="0.3">
      <c r="A422" t="s">
        <v>27</v>
      </c>
      <c r="B422">
        <v>0.17050000000000001</v>
      </c>
      <c r="C422">
        <v>0.42820000000000003</v>
      </c>
      <c r="D422">
        <v>0</v>
      </c>
      <c r="E422" t="s">
        <v>112</v>
      </c>
      <c r="F422" t="s">
        <v>112</v>
      </c>
      <c r="G422" t="s">
        <v>105</v>
      </c>
      <c r="H422">
        <v>2020</v>
      </c>
      <c r="I422">
        <v>2.39</v>
      </c>
      <c r="J422">
        <f>Tabla_Datos[[#This Row],[PVP1]]*Tabla_Datos[[#This Row],[Valor]]</f>
        <v>1.023398</v>
      </c>
      <c r="K422">
        <f>+Tabla_Datos[[#This Row],[Valor]] *Tabla_Datos[[#This Row],[COSTOEMPR]]</f>
        <v>0.40749500000000005</v>
      </c>
      <c r="L422">
        <f>Tabla_Datos[[#This Row],[Valor Venta ]]-Tabla_Datos[[#This Row],[Costo]]</f>
        <v>0.61590299999999998</v>
      </c>
    </row>
    <row r="423" spans="1:12" x14ac:dyDescent="0.3">
      <c r="A423" t="s">
        <v>27</v>
      </c>
      <c r="B423">
        <v>0.17050000000000001</v>
      </c>
      <c r="C423">
        <v>0.42820000000000003</v>
      </c>
      <c r="D423">
        <v>0</v>
      </c>
      <c r="E423" t="s">
        <v>112</v>
      </c>
      <c r="F423" t="s">
        <v>112</v>
      </c>
      <c r="G423" t="s">
        <v>106</v>
      </c>
      <c r="H423">
        <v>2020</v>
      </c>
      <c r="I423">
        <v>0.63</v>
      </c>
      <c r="J423">
        <f>Tabla_Datos[[#This Row],[PVP1]]*Tabla_Datos[[#This Row],[Valor]]</f>
        <v>0.26976600000000001</v>
      </c>
      <c r="K423">
        <f>+Tabla_Datos[[#This Row],[Valor]] *Tabla_Datos[[#This Row],[COSTOEMPR]]</f>
        <v>0.10741500000000001</v>
      </c>
      <c r="L423">
        <f>Tabla_Datos[[#This Row],[Valor Venta ]]-Tabla_Datos[[#This Row],[Costo]]</f>
        <v>0.162351</v>
      </c>
    </row>
    <row r="424" spans="1:12" x14ac:dyDescent="0.3">
      <c r="A424" t="s">
        <v>27</v>
      </c>
      <c r="B424">
        <v>0.17050000000000001</v>
      </c>
      <c r="C424">
        <v>0.42820000000000003</v>
      </c>
      <c r="D424">
        <v>0</v>
      </c>
      <c r="E424" t="s">
        <v>112</v>
      </c>
      <c r="F424" t="s">
        <v>112</v>
      </c>
      <c r="G424" t="s">
        <v>107</v>
      </c>
      <c r="H424">
        <v>2021</v>
      </c>
      <c r="I424">
        <v>0</v>
      </c>
      <c r="J424">
        <f>Tabla_Datos[[#This Row],[PVP1]]*Tabla_Datos[[#This Row],[Valor]]</f>
        <v>0</v>
      </c>
      <c r="K424">
        <f>+Tabla_Datos[[#This Row],[Valor]] *Tabla_Datos[[#This Row],[COSTOEMPR]]</f>
        <v>0</v>
      </c>
      <c r="L424">
        <f>Tabla_Datos[[#This Row],[Valor Venta ]]-Tabla_Datos[[#This Row],[Costo]]</f>
        <v>0</v>
      </c>
    </row>
    <row r="425" spans="1:12" x14ac:dyDescent="0.3">
      <c r="A425" t="s">
        <v>28</v>
      </c>
      <c r="B425">
        <v>157.6224</v>
      </c>
      <c r="C425">
        <v>228.166</v>
      </c>
      <c r="D425">
        <v>209.9813</v>
      </c>
      <c r="E425" t="s">
        <v>112</v>
      </c>
      <c r="F425" t="s">
        <v>112</v>
      </c>
      <c r="G425" t="s">
        <v>98</v>
      </c>
      <c r="H425">
        <v>2020</v>
      </c>
      <c r="I425">
        <v>0.17</v>
      </c>
      <c r="J425">
        <f>Tabla_Datos[[#This Row],[PVP1]]*Tabla_Datos[[#This Row],[Valor]]</f>
        <v>38.788220000000003</v>
      </c>
      <c r="K425">
        <f>+Tabla_Datos[[#This Row],[Valor]] *Tabla_Datos[[#This Row],[COSTOEMPR]]</f>
        <v>26.795808000000001</v>
      </c>
      <c r="L425">
        <f>Tabla_Datos[[#This Row],[Valor Venta ]]-Tabla_Datos[[#This Row],[Costo]]</f>
        <v>11.992412000000002</v>
      </c>
    </row>
    <row r="426" spans="1:12" x14ac:dyDescent="0.3">
      <c r="A426" t="s">
        <v>28</v>
      </c>
      <c r="B426">
        <v>157.6224</v>
      </c>
      <c r="C426">
        <v>228.166</v>
      </c>
      <c r="D426">
        <v>209.9813</v>
      </c>
      <c r="E426" t="s">
        <v>112</v>
      </c>
      <c r="F426" t="s">
        <v>112</v>
      </c>
      <c r="G426" t="s">
        <v>100</v>
      </c>
      <c r="H426">
        <v>2020</v>
      </c>
      <c r="I426">
        <v>1.1399999999999999</v>
      </c>
      <c r="J426">
        <f>Tabla_Datos[[#This Row],[PVP1]]*Tabla_Datos[[#This Row],[Valor]]</f>
        <v>260.10924</v>
      </c>
      <c r="K426">
        <f>+Tabla_Datos[[#This Row],[Valor]] *Tabla_Datos[[#This Row],[COSTOEMPR]]</f>
        <v>179.68953599999998</v>
      </c>
      <c r="L426">
        <f>Tabla_Datos[[#This Row],[Valor Venta ]]-Tabla_Datos[[#This Row],[Costo]]</f>
        <v>80.419704000000024</v>
      </c>
    </row>
    <row r="427" spans="1:12" x14ac:dyDescent="0.3">
      <c r="A427" t="s">
        <v>28</v>
      </c>
      <c r="B427">
        <v>157.6224</v>
      </c>
      <c r="C427">
        <v>228.166</v>
      </c>
      <c r="D427">
        <v>209.9813</v>
      </c>
      <c r="E427" t="s">
        <v>112</v>
      </c>
      <c r="F427" t="s">
        <v>112</v>
      </c>
      <c r="G427" t="s">
        <v>101</v>
      </c>
      <c r="H427">
        <v>2020</v>
      </c>
      <c r="I427">
        <v>12.69</v>
      </c>
      <c r="J427">
        <f>Tabla_Datos[[#This Row],[PVP1]]*Tabla_Datos[[#This Row],[Valor]]</f>
        <v>2895.4265399999999</v>
      </c>
      <c r="K427">
        <f>+Tabla_Datos[[#This Row],[Valor]] *Tabla_Datos[[#This Row],[COSTOEMPR]]</f>
        <v>2000.2282559999999</v>
      </c>
      <c r="L427">
        <f>Tabla_Datos[[#This Row],[Valor Venta ]]-Tabla_Datos[[#This Row],[Costo]]</f>
        <v>895.19828400000006</v>
      </c>
    </row>
    <row r="428" spans="1:12" x14ac:dyDescent="0.3">
      <c r="A428" t="s">
        <v>28</v>
      </c>
      <c r="B428">
        <v>157.6224</v>
      </c>
      <c r="C428">
        <v>228.166</v>
      </c>
      <c r="D428">
        <v>209.9813</v>
      </c>
      <c r="E428" t="s">
        <v>112</v>
      </c>
      <c r="F428" t="s">
        <v>112</v>
      </c>
      <c r="G428" t="s">
        <v>102</v>
      </c>
      <c r="H428">
        <v>2020</v>
      </c>
      <c r="I428">
        <v>0</v>
      </c>
      <c r="J428">
        <f>Tabla_Datos[[#This Row],[PVP1]]*Tabla_Datos[[#This Row],[Valor]]</f>
        <v>0</v>
      </c>
      <c r="K428">
        <f>+Tabla_Datos[[#This Row],[Valor]] *Tabla_Datos[[#This Row],[COSTOEMPR]]</f>
        <v>0</v>
      </c>
      <c r="L428">
        <f>Tabla_Datos[[#This Row],[Valor Venta ]]-Tabla_Datos[[#This Row],[Costo]]</f>
        <v>0</v>
      </c>
    </row>
    <row r="429" spans="1:12" x14ac:dyDescent="0.3">
      <c r="A429" t="s">
        <v>28</v>
      </c>
      <c r="B429">
        <v>157.6224</v>
      </c>
      <c r="C429">
        <v>228.166</v>
      </c>
      <c r="D429">
        <v>209.9813</v>
      </c>
      <c r="E429" t="s">
        <v>112</v>
      </c>
      <c r="F429" t="s">
        <v>112</v>
      </c>
      <c r="G429" t="s">
        <v>103</v>
      </c>
      <c r="H429">
        <v>2020</v>
      </c>
      <c r="I429">
        <v>1.86</v>
      </c>
      <c r="J429">
        <f>Tabla_Datos[[#This Row],[PVP1]]*Tabla_Datos[[#This Row],[Valor]]</f>
        <v>424.38875999999999</v>
      </c>
      <c r="K429">
        <f>+Tabla_Datos[[#This Row],[Valor]] *Tabla_Datos[[#This Row],[COSTOEMPR]]</f>
        <v>293.17766399999999</v>
      </c>
      <c r="L429">
        <f>Tabla_Datos[[#This Row],[Valor Venta ]]-Tabla_Datos[[#This Row],[Costo]]</f>
        <v>131.211096</v>
      </c>
    </row>
    <row r="430" spans="1:12" x14ac:dyDescent="0.3">
      <c r="A430" t="s">
        <v>28</v>
      </c>
      <c r="B430">
        <v>157.6224</v>
      </c>
      <c r="C430">
        <v>228.166</v>
      </c>
      <c r="D430">
        <v>209.9813</v>
      </c>
      <c r="E430" t="s">
        <v>112</v>
      </c>
      <c r="F430" t="s">
        <v>112</v>
      </c>
      <c r="G430" t="s">
        <v>104</v>
      </c>
      <c r="H430">
        <v>2020</v>
      </c>
      <c r="I430">
        <v>0</v>
      </c>
      <c r="J430">
        <f>Tabla_Datos[[#This Row],[PVP1]]*Tabla_Datos[[#This Row],[Valor]]</f>
        <v>0</v>
      </c>
      <c r="K430">
        <f>+Tabla_Datos[[#This Row],[Valor]] *Tabla_Datos[[#This Row],[COSTOEMPR]]</f>
        <v>0</v>
      </c>
      <c r="L430">
        <f>Tabla_Datos[[#This Row],[Valor Venta ]]-Tabla_Datos[[#This Row],[Costo]]</f>
        <v>0</v>
      </c>
    </row>
    <row r="431" spans="1:12" x14ac:dyDescent="0.3">
      <c r="A431" t="s">
        <v>28</v>
      </c>
      <c r="B431">
        <v>157.6224</v>
      </c>
      <c r="C431">
        <v>228.166</v>
      </c>
      <c r="D431">
        <v>209.9813</v>
      </c>
      <c r="E431" t="s">
        <v>112</v>
      </c>
      <c r="F431" t="s">
        <v>112</v>
      </c>
      <c r="G431" t="s">
        <v>105</v>
      </c>
      <c r="H431">
        <v>2020</v>
      </c>
      <c r="I431">
        <v>1.55</v>
      </c>
      <c r="J431">
        <f>Tabla_Datos[[#This Row],[PVP1]]*Tabla_Datos[[#This Row],[Valor]]</f>
        <v>353.65730000000002</v>
      </c>
      <c r="K431">
        <f>+Tabla_Datos[[#This Row],[Valor]] *Tabla_Datos[[#This Row],[COSTOEMPR]]</f>
        <v>244.31471999999999</v>
      </c>
      <c r="L431">
        <f>Tabla_Datos[[#This Row],[Valor Venta ]]-Tabla_Datos[[#This Row],[Costo]]</f>
        <v>109.34258000000003</v>
      </c>
    </row>
    <row r="432" spans="1:12" x14ac:dyDescent="0.3">
      <c r="A432" t="s">
        <v>28</v>
      </c>
      <c r="B432">
        <v>157.6224</v>
      </c>
      <c r="C432">
        <v>228.166</v>
      </c>
      <c r="D432">
        <v>209.9813</v>
      </c>
      <c r="E432" t="s">
        <v>112</v>
      </c>
      <c r="F432" t="s">
        <v>112</v>
      </c>
      <c r="G432" t="s">
        <v>106</v>
      </c>
      <c r="H432">
        <v>2020</v>
      </c>
      <c r="I432">
        <v>1.26</v>
      </c>
      <c r="J432">
        <f>Tabla_Datos[[#This Row],[PVP1]]*Tabla_Datos[[#This Row],[Valor]]</f>
        <v>287.48915999999997</v>
      </c>
      <c r="K432">
        <f>+Tabla_Datos[[#This Row],[Valor]] *Tabla_Datos[[#This Row],[COSTOEMPR]]</f>
        <v>198.60422399999999</v>
      </c>
      <c r="L432">
        <f>Tabla_Datos[[#This Row],[Valor Venta ]]-Tabla_Datos[[#This Row],[Costo]]</f>
        <v>88.884935999999982</v>
      </c>
    </row>
    <row r="433" spans="1:12" x14ac:dyDescent="0.3">
      <c r="A433" t="s">
        <v>28</v>
      </c>
      <c r="B433">
        <v>157.6224</v>
      </c>
      <c r="C433">
        <v>228.166</v>
      </c>
      <c r="D433">
        <v>209.9813</v>
      </c>
      <c r="E433" t="s">
        <v>112</v>
      </c>
      <c r="F433" t="s">
        <v>112</v>
      </c>
      <c r="G433" t="s">
        <v>107</v>
      </c>
      <c r="H433">
        <v>2021</v>
      </c>
      <c r="I433">
        <v>0.42</v>
      </c>
      <c r="J433">
        <f>Tabla_Datos[[#This Row],[PVP1]]*Tabla_Datos[[#This Row],[Valor]]</f>
        <v>95.829719999999995</v>
      </c>
      <c r="K433">
        <f>+Tabla_Datos[[#This Row],[Valor]] *Tabla_Datos[[#This Row],[COSTOEMPR]]</f>
        <v>66.201408000000001</v>
      </c>
      <c r="L433">
        <f>Tabla_Datos[[#This Row],[Valor Venta ]]-Tabla_Datos[[#This Row],[Costo]]</f>
        <v>29.628311999999994</v>
      </c>
    </row>
    <row r="434" spans="1:12" x14ac:dyDescent="0.3">
      <c r="A434" t="s">
        <v>28</v>
      </c>
      <c r="B434">
        <v>151.53649999999999</v>
      </c>
      <c r="C434">
        <v>190.81950000000001</v>
      </c>
      <c r="D434">
        <v>216.13810000000001</v>
      </c>
      <c r="E434" t="s">
        <v>115</v>
      </c>
      <c r="F434" t="s">
        <v>115</v>
      </c>
      <c r="G434" t="s">
        <v>98</v>
      </c>
      <c r="H434">
        <v>2020</v>
      </c>
      <c r="I434">
        <v>6.21</v>
      </c>
      <c r="J434">
        <f>Tabla_Datos[[#This Row],[PVP1]]*Tabla_Datos[[#This Row],[Valor]]</f>
        <v>1184.9890950000001</v>
      </c>
      <c r="K434">
        <f>+Tabla_Datos[[#This Row],[Valor]] *Tabla_Datos[[#This Row],[COSTOEMPR]]</f>
        <v>941.04166499999997</v>
      </c>
      <c r="L434">
        <f>Tabla_Datos[[#This Row],[Valor Venta ]]-Tabla_Datos[[#This Row],[Costo]]</f>
        <v>243.94743000000017</v>
      </c>
    </row>
    <row r="435" spans="1:12" x14ac:dyDescent="0.3">
      <c r="A435" t="s">
        <v>28</v>
      </c>
      <c r="B435">
        <v>151.53649999999999</v>
      </c>
      <c r="C435">
        <v>190.81950000000001</v>
      </c>
      <c r="D435">
        <v>216.13810000000001</v>
      </c>
      <c r="E435" t="s">
        <v>115</v>
      </c>
      <c r="F435" t="s">
        <v>115</v>
      </c>
      <c r="G435" t="s">
        <v>100</v>
      </c>
      <c r="H435">
        <v>2020</v>
      </c>
      <c r="I435">
        <v>1.1200000000000001</v>
      </c>
      <c r="J435">
        <f>Tabla_Datos[[#This Row],[PVP1]]*Tabla_Datos[[#This Row],[Valor]]</f>
        <v>213.71784000000002</v>
      </c>
      <c r="K435">
        <f>+Tabla_Datos[[#This Row],[Valor]] *Tabla_Datos[[#This Row],[COSTOEMPR]]</f>
        <v>169.72087999999999</v>
      </c>
      <c r="L435">
        <f>Tabla_Datos[[#This Row],[Valor Venta ]]-Tabla_Datos[[#This Row],[Costo]]</f>
        <v>43.99696000000003</v>
      </c>
    </row>
    <row r="436" spans="1:12" x14ac:dyDescent="0.3">
      <c r="A436" t="s">
        <v>28</v>
      </c>
      <c r="B436">
        <v>151.53649999999999</v>
      </c>
      <c r="C436">
        <v>190.81950000000001</v>
      </c>
      <c r="D436">
        <v>216.13810000000001</v>
      </c>
      <c r="E436" t="s">
        <v>115</v>
      </c>
      <c r="F436" t="s">
        <v>115</v>
      </c>
      <c r="G436" t="s">
        <v>101</v>
      </c>
      <c r="H436">
        <v>2020</v>
      </c>
      <c r="I436">
        <v>5.17</v>
      </c>
      <c r="J436">
        <f>Tabla_Datos[[#This Row],[PVP1]]*Tabla_Datos[[#This Row],[Valor]]</f>
        <v>986.53681500000005</v>
      </c>
      <c r="K436">
        <f>+Tabla_Datos[[#This Row],[Valor]] *Tabla_Datos[[#This Row],[COSTOEMPR]]</f>
        <v>783.44370499999991</v>
      </c>
      <c r="L436">
        <f>Tabla_Datos[[#This Row],[Valor Venta ]]-Tabla_Datos[[#This Row],[Costo]]</f>
        <v>203.09311000000014</v>
      </c>
    </row>
    <row r="437" spans="1:12" x14ac:dyDescent="0.3">
      <c r="A437" t="s">
        <v>28</v>
      </c>
      <c r="B437">
        <v>151.53649999999999</v>
      </c>
      <c r="C437">
        <v>190.81950000000001</v>
      </c>
      <c r="D437">
        <v>216.13810000000001</v>
      </c>
      <c r="E437" t="s">
        <v>115</v>
      </c>
      <c r="F437" t="s">
        <v>115</v>
      </c>
      <c r="G437" t="s">
        <v>102</v>
      </c>
      <c r="H437">
        <v>2020</v>
      </c>
      <c r="I437">
        <v>0.8</v>
      </c>
      <c r="J437">
        <f>Tabla_Datos[[#This Row],[PVP1]]*Tabla_Datos[[#This Row],[Valor]]</f>
        <v>152.65560000000002</v>
      </c>
      <c r="K437">
        <f>+Tabla_Datos[[#This Row],[Valor]] *Tabla_Datos[[#This Row],[COSTOEMPR]]</f>
        <v>121.22919999999999</v>
      </c>
      <c r="L437">
        <f>Tabla_Datos[[#This Row],[Valor Venta ]]-Tabla_Datos[[#This Row],[Costo]]</f>
        <v>31.426400000000029</v>
      </c>
    </row>
    <row r="438" spans="1:12" x14ac:dyDescent="0.3">
      <c r="A438" t="s">
        <v>28</v>
      </c>
      <c r="B438">
        <v>151.53649999999999</v>
      </c>
      <c r="C438">
        <v>190.81950000000001</v>
      </c>
      <c r="D438">
        <v>216.13810000000001</v>
      </c>
      <c r="E438" t="s">
        <v>115</v>
      </c>
      <c r="F438" t="s">
        <v>115</v>
      </c>
      <c r="G438" t="s">
        <v>103</v>
      </c>
      <c r="H438">
        <v>2020</v>
      </c>
      <c r="I438">
        <v>1.65</v>
      </c>
      <c r="J438">
        <f>Tabla_Datos[[#This Row],[PVP1]]*Tabla_Datos[[#This Row],[Valor]]</f>
        <v>314.85217499999999</v>
      </c>
      <c r="K438">
        <f>+Tabla_Datos[[#This Row],[Valor]] *Tabla_Datos[[#This Row],[COSTOEMPR]]</f>
        <v>250.03522499999997</v>
      </c>
      <c r="L438">
        <f>Tabla_Datos[[#This Row],[Valor Venta ]]-Tabla_Datos[[#This Row],[Costo]]</f>
        <v>64.81695000000002</v>
      </c>
    </row>
    <row r="439" spans="1:12" x14ac:dyDescent="0.3">
      <c r="A439" t="s">
        <v>28</v>
      </c>
      <c r="B439">
        <v>151.53649999999999</v>
      </c>
      <c r="C439">
        <v>190.81950000000001</v>
      </c>
      <c r="D439">
        <v>216.13810000000001</v>
      </c>
      <c r="E439" t="s">
        <v>115</v>
      </c>
      <c r="F439" t="s">
        <v>115</v>
      </c>
      <c r="G439" t="s">
        <v>104</v>
      </c>
      <c r="H439">
        <v>2020</v>
      </c>
      <c r="I439">
        <v>1.28</v>
      </c>
      <c r="J439">
        <f>Tabla_Datos[[#This Row],[PVP1]]*Tabla_Datos[[#This Row],[Valor]]</f>
        <v>244.24896000000001</v>
      </c>
      <c r="K439">
        <f>+Tabla_Datos[[#This Row],[Valor]] *Tabla_Datos[[#This Row],[COSTOEMPR]]</f>
        <v>193.96671999999998</v>
      </c>
      <c r="L439">
        <f>Tabla_Datos[[#This Row],[Valor Venta ]]-Tabla_Datos[[#This Row],[Costo]]</f>
        <v>50.28224000000003</v>
      </c>
    </row>
    <row r="440" spans="1:12" x14ac:dyDescent="0.3">
      <c r="A440" t="s">
        <v>28</v>
      </c>
      <c r="B440">
        <v>151.53649999999999</v>
      </c>
      <c r="C440">
        <v>190.81950000000001</v>
      </c>
      <c r="D440">
        <v>216.13810000000001</v>
      </c>
      <c r="E440" t="s">
        <v>115</v>
      </c>
      <c r="F440" t="s">
        <v>115</v>
      </c>
      <c r="G440" t="s">
        <v>105</v>
      </c>
      <c r="H440">
        <v>2020</v>
      </c>
      <c r="I440">
        <v>1.97</v>
      </c>
      <c r="J440">
        <f>Tabla_Datos[[#This Row],[PVP1]]*Tabla_Datos[[#This Row],[Valor]]</f>
        <v>375.91441500000002</v>
      </c>
      <c r="K440">
        <f>+Tabla_Datos[[#This Row],[Valor]] *Tabla_Datos[[#This Row],[COSTOEMPR]]</f>
        <v>298.526905</v>
      </c>
      <c r="L440">
        <f>Tabla_Datos[[#This Row],[Valor Venta ]]-Tabla_Datos[[#This Row],[Costo]]</f>
        <v>77.38751000000002</v>
      </c>
    </row>
    <row r="441" spans="1:12" x14ac:dyDescent="0.3">
      <c r="A441" t="s">
        <v>28</v>
      </c>
      <c r="B441">
        <v>151.53649999999999</v>
      </c>
      <c r="C441">
        <v>190.81950000000001</v>
      </c>
      <c r="D441">
        <v>216.13810000000001</v>
      </c>
      <c r="E441" t="s">
        <v>115</v>
      </c>
      <c r="F441" t="s">
        <v>115</v>
      </c>
      <c r="G441" t="s">
        <v>106</v>
      </c>
      <c r="H441">
        <v>2020</v>
      </c>
      <c r="I441">
        <v>7.15</v>
      </c>
      <c r="J441">
        <f>Tabla_Datos[[#This Row],[PVP1]]*Tabla_Datos[[#This Row],[Valor]]</f>
        <v>1364.3594250000001</v>
      </c>
      <c r="K441">
        <f>+Tabla_Datos[[#This Row],[Valor]] *Tabla_Datos[[#This Row],[COSTOEMPR]]</f>
        <v>1083.4859750000001</v>
      </c>
      <c r="L441">
        <f>Tabla_Datos[[#This Row],[Valor Venta ]]-Tabla_Datos[[#This Row],[Costo]]</f>
        <v>280.87345000000005</v>
      </c>
    </row>
    <row r="442" spans="1:12" x14ac:dyDescent="0.3">
      <c r="A442" t="s">
        <v>28</v>
      </c>
      <c r="B442">
        <v>151.53649999999999</v>
      </c>
      <c r="C442">
        <v>190.81950000000001</v>
      </c>
      <c r="D442">
        <v>216.13810000000001</v>
      </c>
      <c r="E442" t="s">
        <v>115</v>
      </c>
      <c r="F442" t="s">
        <v>115</v>
      </c>
      <c r="G442" t="s">
        <v>107</v>
      </c>
      <c r="H442">
        <v>2021</v>
      </c>
      <c r="I442">
        <v>0</v>
      </c>
      <c r="J442">
        <f>Tabla_Datos[[#This Row],[PVP1]]*Tabla_Datos[[#This Row],[Valor]]</f>
        <v>0</v>
      </c>
      <c r="K442">
        <f>+Tabla_Datos[[#This Row],[Valor]] *Tabla_Datos[[#This Row],[COSTOEMPR]]</f>
        <v>0</v>
      </c>
      <c r="L442">
        <f>Tabla_Datos[[#This Row],[Valor Venta ]]-Tabla_Datos[[#This Row],[Costo]]</f>
        <v>0</v>
      </c>
    </row>
    <row r="443" spans="1:12" x14ac:dyDescent="0.3">
      <c r="A443" t="s">
        <v>28</v>
      </c>
      <c r="B443">
        <v>109.5609</v>
      </c>
      <c r="C443">
        <v>146.8193</v>
      </c>
      <c r="D443">
        <v>0</v>
      </c>
      <c r="E443" t="s">
        <v>116</v>
      </c>
      <c r="F443" t="s">
        <v>116</v>
      </c>
      <c r="G443" t="s">
        <v>98</v>
      </c>
      <c r="H443">
        <v>2020</v>
      </c>
      <c r="I443">
        <v>6.21</v>
      </c>
      <c r="J443">
        <f>Tabla_Datos[[#This Row],[PVP1]]*Tabla_Datos[[#This Row],[Valor]]</f>
        <v>911.74785299999996</v>
      </c>
      <c r="K443">
        <f>+Tabla_Datos[[#This Row],[Valor]] *Tabla_Datos[[#This Row],[COSTOEMPR]]</f>
        <v>680.37318900000002</v>
      </c>
      <c r="L443">
        <f>Tabla_Datos[[#This Row],[Valor Venta ]]-Tabla_Datos[[#This Row],[Costo]]</f>
        <v>231.37466399999994</v>
      </c>
    </row>
    <row r="444" spans="1:12" x14ac:dyDescent="0.3">
      <c r="A444" t="s">
        <v>28</v>
      </c>
      <c r="B444">
        <v>109.5609</v>
      </c>
      <c r="C444">
        <v>146.8193</v>
      </c>
      <c r="D444">
        <v>0</v>
      </c>
      <c r="E444" t="s">
        <v>116</v>
      </c>
      <c r="F444" t="s">
        <v>116</v>
      </c>
      <c r="G444" t="s">
        <v>100</v>
      </c>
      <c r="H444">
        <v>2020</v>
      </c>
      <c r="I444">
        <v>13.11</v>
      </c>
      <c r="J444">
        <f>Tabla_Datos[[#This Row],[PVP1]]*Tabla_Datos[[#This Row],[Valor]]</f>
        <v>1924.801023</v>
      </c>
      <c r="K444">
        <f>+Tabla_Datos[[#This Row],[Valor]] *Tabla_Datos[[#This Row],[COSTOEMPR]]</f>
        <v>1436.3433990000001</v>
      </c>
      <c r="L444">
        <f>Tabla_Datos[[#This Row],[Valor Venta ]]-Tabla_Datos[[#This Row],[Costo]]</f>
        <v>488.4576239999999</v>
      </c>
    </row>
    <row r="445" spans="1:12" x14ac:dyDescent="0.3">
      <c r="A445" t="s">
        <v>28</v>
      </c>
      <c r="B445">
        <v>109.5609</v>
      </c>
      <c r="C445">
        <v>146.8193</v>
      </c>
      <c r="D445">
        <v>0</v>
      </c>
      <c r="E445" t="s">
        <v>116</v>
      </c>
      <c r="F445" t="s">
        <v>116</v>
      </c>
      <c r="G445" t="s">
        <v>101</v>
      </c>
      <c r="H445">
        <v>2020</v>
      </c>
      <c r="I445">
        <v>4.2</v>
      </c>
      <c r="J445">
        <f>Tabla_Datos[[#This Row],[PVP1]]*Tabla_Datos[[#This Row],[Valor]]</f>
        <v>616.64106000000004</v>
      </c>
      <c r="K445">
        <f>+Tabla_Datos[[#This Row],[Valor]] *Tabla_Datos[[#This Row],[COSTOEMPR]]</f>
        <v>460.15578000000005</v>
      </c>
      <c r="L445">
        <f>Tabla_Datos[[#This Row],[Valor Venta ]]-Tabla_Datos[[#This Row],[Costo]]</f>
        <v>156.48527999999999</v>
      </c>
    </row>
    <row r="446" spans="1:12" x14ac:dyDescent="0.3">
      <c r="A446" t="s">
        <v>28</v>
      </c>
      <c r="B446">
        <v>109.5609</v>
      </c>
      <c r="C446">
        <v>146.8193</v>
      </c>
      <c r="D446">
        <v>0</v>
      </c>
      <c r="E446" t="s">
        <v>116</v>
      </c>
      <c r="F446" t="s">
        <v>116</v>
      </c>
      <c r="G446" t="s">
        <v>102</v>
      </c>
      <c r="H446">
        <v>2020</v>
      </c>
      <c r="I446">
        <v>1.41</v>
      </c>
      <c r="J446">
        <f>Tabla_Datos[[#This Row],[PVP1]]*Tabla_Datos[[#This Row],[Valor]]</f>
        <v>207.01521299999999</v>
      </c>
      <c r="K446">
        <f>+Tabla_Datos[[#This Row],[Valor]] *Tabla_Datos[[#This Row],[COSTOEMPR]]</f>
        <v>154.48086899999998</v>
      </c>
      <c r="L446">
        <f>Tabla_Datos[[#This Row],[Valor Venta ]]-Tabla_Datos[[#This Row],[Costo]]</f>
        <v>52.534344000000004</v>
      </c>
    </row>
    <row r="447" spans="1:12" x14ac:dyDescent="0.3">
      <c r="A447" t="s">
        <v>28</v>
      </c>
      <c r="B447">
        <v>109.5609</v>
      </c>
      <c r="C447">
        <v>146.8193</v>
      </c>
      <c r="D447">
        <v>0</v>
      </c>
      <c r="E447" t="s">
        <v>116</v>
      </c>
      <c r="F447" t="s">
        <v>116</v>
      </c>
      <c r="G447" t="s">
        <v>103</v>
      </c>
      <c r="H447">
        <v>2020</v>
      </c>
      <c r="I447">
        <v>0</v>
      </c>
      <c r="J447">
        <f>Tabla_Datos[[#This Row],[PVP1]]*Tabla_Datos[[#This Row],[Valor]]</f>
        <v>0</v>
      </c>
      <c r="K447">
        <f>+Tabla_Datos[[#This Row],[Valor]] *Tabla_Datos[[#This Row],[COSTOEMPR]]</f>
        <v>0</v>
      </c>
      <c r="L447">
        <f>Tabla_Datos[[#This Row],[Valor Venta ]]-Tabla_Datos[[#This Row],[Costo]]</f>
        <v>0</v>
      </c>
    </row>
    <row r="448" spans="1:12" x14ac:dyDescent="0.3">
      <c r="A448" t="s">
        <v>28</v>
      </c>
      <c r="B448">
        <v>109.5609</v>
      </c>
      <c r="C448">
        <v>146.8193</v>
      </c>
      <c r="D448">
        <v>0</v>
      </c>
      <c r="E448" t="s">
        <v>116</v>
      </c>
      <c r="F448" t="s">
        <v>116</v>
      </c>
      <c r="G448" t="s">
        <v>104</v>
      </c>
      <c r="H448">
        <v>2020</v>
      </c>
      <c r="I448">
        <v>0.79</v>
      </c>
      <c r="J448">
        <f>Tabla_Datos[[#This Row],[PVP1]]*Tabla_Datos[[#This Row],[Valor]]</f>
        <v>115.98724700000001</v>
      </c>
      <c r="K448">
        <f>+Tabla_Datos[[#This Row],[Valor]] *Tabla_Datos[[#This Row],[COSTOEMPR]]</f>
        <v>86.553111000000001</v>
      </c>
      <c r="L448">
        <f>Tabla_Datos[[#This Row],[Valor Venta ]]-Tabla_Datos[[#This Row],[Costo]]</f>
        <v>29.434136000000009</v>
      </c>
    </row>
    <row r="449" spans="1:12" x14ac:dyDescent="0.3">
      <c r="A449" t="s">
        <v>28</v>
      </c>
      <c r="B449">
        <v>109.5609</v>
      </c>
      <c r="C449">
        <v>146.8193</v>
      </c>
      <c r="D449">
        <v>0</v>
      </c>
      <c r="E449" t="s">
        <v>116</v>
      </c>
      <c r="F449" t="s">
        <v>116</v>
      </c>
      <c r="G449" t="s">
        <v>105</v>
      </c>
      <c r="H449">
        <v>2020</v>
      </c>
      <c r="I449">
        <v>0</v>
      </c>
      <c r="J449">
        <f>Tabla_Datos[[#This Row],[PVP1]]*Tabla_Datos[[#This Row],[Valor]]</f>
        <v>0</v>
      </c>
      <c r="K449">
        <f>+Tabla_Datos[[#This Row],[Valor]] *Tabla_Datos[[#This Row],[COSTOEMPR]]</f>
        <v>0</v>
      </c>
      <c r="L449">
        <f>Tabla_Datos[[#This Row],[Valor Venta ]]-Tabla_Datos[[#This Row],[Costo]]</f>
        <v>0</v>
      </c>
    </row>
    <row r="450" spans="1:12" x14ac:dyDescent="0.3">
      <c r="A450" t="s">
        <v>28</v>
      </c>
      <c r="B450">
        <v>109.5609</v>
      </c>
      <c r="C450">
        <v>146.8193</v>
      </c>
      <c r="D450">
        <v>0</v>
      </c>
      <c r="E450" t="s">
        <v>116</v>
      </c>
      <c r="F450" t="s">
        <v>116</v>
      </c>
      <c r="G450" t="s">
        <v>106</v>
      </c>
      <c r="H450">
        <v>2020</v>
      </c>
      <c r="I450">
        <v>1.79</v>
      </c>
      <c r="J450">
        <f>Tabla_Datos[[#This Row],[PVP1]]*Tabla_Datos[[#This Row],[Valor]]</f>
        <v>262.80654700000002</v>
      </c>
      <c r="K450">
        <f>+Tabla_Datos[[#This Row],[Valor]] *Tabla_Datos[[#This Row],[COSTOEMPR]]</f>
        <v>196.114011</v>
      </c>
      <c r="L450">
        <f>Tabla_Datos[[#This Row],[Valor Venta ]]-Tabla_Datos[[#This Row],[Costo]]</f>
        <v>66.692536000000018</v>
      </c>
    </row>
    <row r="451" spans="1:12" x14ac:dyDescent="0.3">
      <c r="A451" t="s">
        <v>28</v>
      </c>
      <c r="B451">
        <v>109.5609</v>
      </c>
      <c r="C451">
        <v>146.8193</v>
      </c>
      <c r="D451">
        <v>0</v>
      </c>
      <c r="E451" t="s">
        <v>116</v>
      </c>
      <c r="F451" t="s">
        <v>116</v>
      </c>
      <c r="G451" t="s">
        <v>107</v>
      </c>
      <c r="H451">
        <v>2021</v>
      </c>
      <c r="I451">
        <v>0</v>
      </c>
      <c r="J451">
        <f>Tabla_Datos[[#This Row],[PVP1]]*Tabla_Datos[[#This Row],[Valor]]</f>
        <v>0</v>
      </c>
      <c r="K451">
        <f>+Tabla_Datos[[#This Row],[Valor]] *Tabla_Datos[[#This Row],[COSTOEMPR]]</f>
        <v>0</v>
      </c>
      <c r="L451">
        <f>Tabla_Datos[[#This Row],[Valor Venta ]]-Tabla_Datos[[#This Row],[Costo]]</f>
        <v>0</v>
      </c>
    </row>
    <row r="452" spans="1:12" x14ac:dyDescent="0.3">
      <c r="A452" t="s">
        <v>28</v>
      </c>
      <c r="B452">
        <v>47.981000000000002</v>
      </c>
      <c r="C452">
        <v>72.962599999999995</v>
      </c>
      <c r="D452">
        <v>70.638999999999996</v>
      </c>
      <c r="E452" t="s">
        <v>15</v>
      </c>
      <c r="F452" t="s">
        <v>15</v>
      </c>
      <c r="G452" t="s">
        <v>98</v>
      </c>
      <c r="H452">
        <v>2020</v>
      </c>
      <c r="I452">
        <v>0</v>
      </c>
      <c r="J452">
        <f>Tabla_Datos[[#This Row],[PVP1]]*Tabla_Datos[[#This Row],[Valor]]</f>
        <v>0</v>
      </c>
      <c r="K452">
        <f>+Tabla_Datos[[#This Row],[Valor]] *Tabla_Datos[[#This Row],[COSTOEMPR]]</f>
        <v>0</v>
      </c>
      <c r="L452">
        <f>Tabla_Datos[[#This Row],[Valor Venta ]]-Tabla_Datos[[#This Row],[Costo]]</f>
        <v>0</v>
      </c>
    </row>
    <row r="453" spans="1:12" x14ac:dyDescent="0.3">
      <c r="A453" t="s">
        <v>28</v>
      </c>
      <c r="B453">
        <v>47.981000000000002</v>
      </c>
      <c r="C453">
        <v>72.962599999999995</v>
      </c>
      <c r="D453">
        <v>70.638999999999996</v>
      </c>
      <c r="E453" t="s">
        <v>15</v>
      </c>
      <c r="F453" t="s">
        <v>15</v>
      </c>
      <c r="G453" t="s">
        <v>100</v>
      </c>
      <c r="H453">
        <v>2020</v>
      </c>
      <c r="I453">
        <v>12.84</v>
      </c>
      <c r="J453">
        <f>Tabla_Datos[[#This Row],[PVP1]]*Tabla_Datos[[#This Row],[Valor]]</f>
        <v>936.8397839999999</v>
      </c>
      <c r="K453">
        <f>+Tabla_Datos[[#This Row],[Valor]] *Tabla_Datos[[#This Row],[COSTOEMPR]]</f>
        <v>616.07604000000003</v>
      </c>
      <c r="L453">
        <f>Tabla_Datos[[#This Row],[Valor Venta ]]-Tabla_Datos[[#This Row],[Costo]]</f>
        <v>320.76374399999986</v>
      </c>
    </row>
    <row r="454" spans="1:12" x14ac:dyDescent="0.3">
      <c r="A454" t="s">
        <v>28</v>
      </c>
      <c r="B454">
        <v>47.981000000000002</v>
      </c>
      <c r="C454">
        <v>72.962599999999995</v>
      </c>
      <c r="D454">
        <v>70.638999999999996</v>
      </c>
      <c r="E454" t="s">
        <v>15</v>
      </c>
      <c r="F454" t="s">
        <v>15</v>
      </c>
      <c r="G454" t="s">
        <v>101</v>
      </c>
      <c r="H454">
        <v>2020</v>
      </c>
      <c r="I454">
        <v>3.95</v>
      </c>
      <c r="J454">
        <f>Tabla_Datos[[#This Row],[PVP1]]*Tabla_Datos[[#This Row],[Valor]]</f>
        <v>288.20227</v>
      </c>
      <c r="K454">
        <f>+Tabla_Datos[[#This Row],[Valor]] *Tabla_Datos[[#This Row],[COSTOEMPR]]</f>
        <v>189.52495000000002</v>
      </c>
      <c r="L454">
        <f>Tabla_Datos[[#This Row],[Valor Venta ]]-Tabla_Datos[[#This Row],[Costo]]</f>
        <v>98.67731999999998</v>
      </c>
    </row>
    <row r="455" spans="1:12" x14ac:dyDescent="0.3">
      <c r="A455" t="s">
        <v>28</v>
      </c>
      <c r="B455">
        <v>47.981000000000002</v>
      </c>
      <c r="C455">
        <v>72.962599999999995</v>
      </c>
      <c r="D455">
        <v>70.638999999999996</v>
      </c>
      <c r="E455" t="s">
        <v>15</v>
      </c>
      <c r="F455" t="s">
        <v>15</v>
      </c>
      <c r="G455" t="s">
        <v>102</v>
      </c>
      <c r="H455">
        <v>2020</v>
      </c>
      <c r="I455">
        <v>4.46</v>
      </c>
      <c r="J455">
        <f>Tabla_Datos[[#This Row],[PVP1]]*Tabla_Datos[[#This Row],[Valor]]</f>
        <v>325.41319599999997</v>
      </c>
      <c r="K455">
        <f>+Tabla_Datos[[#This Row],[Valor]] *Tabla_Datos[[#This Row],[COSTOEMPR]]</f>
        <v>213.99526</v>
      </c>
      <c r="L455">
        <f>Tabla_Datos[[#This Row],[Valor Venta ]]-Tabla_Datos[[#This Row],[Costo]]</f>
        <v>111.41793599999997</v>
      </c>
    </row>
    <row r="456" spans="1:12" x14ac:dyDescent="0.3">
      <c r="A456" t="s">
        <v>28</v>
      </c>
      <c r="B456">
        <v>47.981000000000002</v>
      </c>
      <c r="C456">
        <v>72.962599999999995</v>
      </c>
      <c r="D456">
        <v>70.638999999999996</v>
      </c>
      <c r="E456" t="s">
        <v>15</v>
      </c>
      <c r="F456" t="s">
        <v>15</v>
      </c>
      <c r="G456" t="s">
        <v>103</v>
      </c>
      <c r="H456">
        <v>2020</v>
      </c>
      <c r="I456">
        <v>1.96</v>
      </c>
      <c r="J456">
        <f>Tabla_Datos[[#This Row],[PVP1]]*Tabla_Datos[[#This Row],[Valor]]</f>
        <v>143.00669599999998</v>
      </c>
      <c r="K456">
        <f>+Tabla_Datos[[#This Row],[Valor]] *Tabla_Datos[[#This Row],[COSTOEMPR]]</f>
        <v>94.042760000000001</v>
      </c>
      <c r="L456">
        <f>Tabla_Datos[[#This Row],[Valor Venta ]]-Tabla_Datos[[#This Row],[Costo]]</f>
        <v>48.963935999999975</v>
      </c>
    </row>
    <row r="457" spans="1:12" x14ac:dyDescent="0.3">
      <c r="A457" t="s">
        <v>28</v>
      </c>
      <c r="B457">
        <v>47.981000000000002</v>
      </c>
      <c r="C457">
        <v>72.962599999999995</v>
      </c>
      <c r="D457">
        <v>70.638999999999996</v>
      </c>
      <c r="E457" t="s">
        <v>15</v>
      </c>
      <c r="F457" t="s">
        <v>15</v>
      </c>
      <c r="G457" t="s">
        <v>104</v>
      </c>
      <c r="H457">
        <v>2020</v>
      </c>
      <c r="I457">
        <v>0.32</v>
      </c>
      <c r="J457">
        <f>Tabla_Datos[[#This Row],[PVP1]]*Tabla_Datos[[#This Row],[Valor]]</f>
        <v>23.348032</v>
      </c>
      <c r="K457">
        <f>+Tabla_Datos[[#This Row],[Valor]] *Tabla_Datos[[#This Row],[COSTOEMPR]]</f>
        <v>15.35392</v>
      </c>
      <c r="L457">
        <f>Tabla_Datos[[#This Row],[Valor Venta ]]-Tabla_Datos[[#This Row],[Costo]]</f>
        <v>7.9941119999999994</v>
      </c>
    </row>
    <row r="458" spans="1:12" x14ac:dyDescent="0.3">
      <c r="A458" t="s">
        <v>28</v>
      </c>
      <c r="B458">
        <v>47.981000000000002</v>
      </c>
      <c r="C458">
        <v>72.962599999999995</v>
      </c>
      <c r="D458">
        <v>70.638999999999996</v>
      </c>
      <c r="E458" t="s">
        <v>15</v>
      </c>
      <c r="F458" t="s">
        <v>15</v>
      </c>
      <c r="G458" t="s">
        <v>105</v>
      </c>
      <c r="H458">
        <v>2020</v>
      </c>
      <c r="I458">
        <v>0.76</v>
      </c>
      <c r="J458">
        <f>Tabla_Datos[[#This Row],[PVP1]]*Tabla_Datos[[#This Row],[Valor]]</f>
        <v>55.451575999999996</v>
      </c>
      <c r="K458">
        <f>+Tabla_Datos[[#This Row],[Valor]] *Tabla_Datos[[#This Row],[COSTOEMPR]]</f>
        <v>36.465560000000004</v>
      </c>
      <c r="L458">
        <f>Tabla_Datos[[#This Row],[Valor Venta ]]-Tabla_Datos[[#This Row],[Costo]]</f>
        <v>18.986015999999992</v>
      </c>
    </row>
    <row r="459" spans="1:12" x14ac:dyDescent="0.3">
      <c r="A459" t="s">
        <v>28</v>
      </c>
      <c r="B459">
        <v>47.981000000000002</v>
      </c>
      <c r="C459">
        <v>72.962599999999995</v>
      </c>
      <c r="D459">
        <v>70.638999999999996</v>
      </c>
      <c r="E459" t="s">
        <v>15</v>
      </c>
      <c r="F459" t="s">
        <v>15</v>
      </c>
      <c r="G459" t="s">
        <v>106</v>
      </c>
      <c r="H459">
        <v>2020</v>
      </c>
      <c r="I459">
        <v>1.42</v>
      </c>
      <c r="J459">
        <f>Tabla_Datos[[#This Row],[PVP1]]*Tabla_Datos[[#This Row],[Valor]]</f>
        <v>103.60689199999999</v>
      </c>
      <c r="K459">
        <f>+Tabla_Datos[[#This Row],[Valor]] *Tabla_Datos[[#This Row],[COSTOEMPR]]</f>
        <v>68.133020000000002</v>
      </c>
      <c r="L459">
        <f>Tabla_Datos[[#This Row],[Valor Venta ]]-Tabla_Datos[[#This Row],[Costo]]</f>
        <v>35.473871999999986</v>
      </c>
    </row>
    <row r="460" spans="1:12" x14ac:dyDescent="0.3">
      <c r="A460" t="s">
        <v>28</v>
      </c>
      <c r="B460">
        <v>47.981000000000002</v>
      </c>
      <c r="C460">
        <v>72.962599999999995</v>
      </c>
      <c r="D460">
        <v>70.638999999999996</v>
      </c>
      <c r="E460" t="s">
        <v>15</v>
      </c>
      <c r="F460" t="s">
        <v>15</v>
      </c>
      <c r="G460" t="s">
        <v>107</v>
      </c>
      <c r="H460">
        <v>2021</v>
      </c>
      <c r="I460">
        <v>4.07</v>
      </c>
      <c r="J460">
        <f>Tabla_Datos[[#This Row],[PVP1]]*Tabla_Datos[[#This Row],[Valor]]</f>
        <v>296.95778200000001</v>
      </c>
      <c r="K460">
        <f>+Tabla_Datos[[#This Row],[Valor]] *Tabla_Datos[[#This Row],[COSTOEMPR]]</f>
        <v>195.28267000000002</v>
      </c>
      <c r="L460">
        <f>Tabla_Datos[[#This Row],[Valor Venta ]]-Tabla_Datos[[#This Row],[Costo]]</f>
        <v>101.67511199999998</v>
      </c>
    </row>
    <row r="461" spans="1:12" x14ac:dyDescent="0.3">
      <c r="A461" t="s">
        <v>28</v>
      </c>
      <c r="B461">
        <v>136.26740000000001</v>
      </c>
      <c r="C461">
        <v>165.92099999999999</v>
      </c>
      <c r="D461">
        <v>190.6131</v>
      </c>
      <c r="E461" t="s">
        <v>16</v>
      </c>
      <c r="F461" t="s">
        <v>16</v>
      </c>
      <c r="G461" t="s">
        <v>98</v>
      </c>
      <c r="H461">
        <v>2020</v>
      </c>
      <c r="I461">
        <v>1.45</v>
      </c>
      <c r="J461">
        <f>Tabla_Datos[[#This Row],[PVP1]]*Tabla_Datos[[#This Row],[Valor]]</f>
        <v>240.58544999999998</v>
      </c>
      <c r="K461">
        <f>+Tabla_Datos[[#This Row],[Valor]] *Tabla_Datos[[#This Row],[COSTOEMPR]]</f>
        <v>197.58772999999999</v>
      </c>
      <c r="L461">
        <f>Tabla_Datos[[#This Row],[Valor Venta ]]-Tabla_Datos[[#This Row],[Costo]]</f>
        <v>42.997719999999987</v>
      </c>
    </row>
    <row r="462" spans="1:12" x14ac:dyDescent="0.3">
      <c r="A462" t="s">
        <v>28</v>
      </c>
      <c r="B462">
        <v>136.26740000000001</v>
      </c>
      <c r="C462">
        <v>165.92099999999999</v>
      </c>
      <c r="D462">
        <v>190.6131</v>
      </c>
      <c r="E462" t="s">
        <v>16</v>
      </c>
      <c r="F462" t="s">
        <v>16</v>
      </c>
      <c r="G462" t="s">
        <v>100</v>
      </c>
      <c r="H462">
        <v>2020</v>
      </c>
      <c r="I462">
        <v>0</v>
      </c>
      <c r="J462">
        <f>Tabla_Datos[[#This Row],[PVP1]]*Tabla_Datos[[#This Row],[Valor]]</f>
        <v>0</v>
      </c>
      <c r="K462">
        <f>+Tabla_Datos[[#This Row],[Valor]] *Tabla_Datos[[#This Row],[COSTOEMPR]]</f>
        <v>0</v>
      </c>
      <c r="L462">
        <f>Tabla_Datos[[#This Row],[Valor Venta ]]-Tabla_Datos[[#This Row],[Costo]]</f>
        <v>0</v>
      </c>
    </row>
    <row r="463" spans="1:12" x14ac:dyDescent="0.3">
      <c r="A463" t="s">
        <v>28</v>
      </c>
      <c r="B463">
        <v>136.26740000000001</v>
      </c>
      <c r="C463">
        <v>165.92099999999999</v>
      </c>
      <c r="D463">
        <v>190.6131</v>
      </c>
      <c r="E463" t="s">
        <v>16</v>
      </c>
      <c r="F463" t="s">
        <v>16</v>
      </c>
      <c r="G463" t="s">
        <v>101</v>
      </c>
      <c r="H463">
        <v>2020</v>
      </c>
      <c r="I463">
        <v>0</v>
      </c>
      <c r="J463">
        <f>Tabla_Datos[[#This Row],[PVP1]]*Tabla_Datos[[#This Row],[Valor]]</f>
        <v>0</v>
      </c>
      <c r="K463">
        <f>+Tabla_Datos[[#This Row],[Valor]] *Tabla_Datos[[#This Row],[COSTOEMPR]]</f>
        <v>0</v>
      </c>
      <c r="L463">
        <f>Tabla_Datos[[#This Row],[Valor Venta ]]-Tabla_Datos[[#This Row],[Costo]]</f>
        <v>0</v>
      </c>
    </row>
    <row r="464" spans="1:12" x14ac:dyDescent="0.3">
      <c r="A464" t="s">
        <v>28</v>
      </c>
      <c r="B464">
        <v>136.26740000000001</v>
      </c>
      <c r="C464">
        <v>165.92099999999999</v>
      </c>
      <c r="D464">
        <v>190.6131</v>
      </c>
      <c r="E464" t="s">
        <v>16</v>
      </c>
      <c r="F464" t="s">
        <v>16</v>
      </c>
      <c r="G464" t="s">
        <v>102</v>
      </c>
      <c r="H464">
        <v>2020</v>
      </c>
      <c r="I464">
        <v>1.44</v>
      </c>
      <c r="J464">
        <f>Tabla_Datos[[#This Row],[PVP1]]*Tabla_Datos[[#This Row],[Valor]]</f>
        <v>238.92623999999998</v>
      </c>
      <c r="K464">
        <f>+Tabla_Datos[[#This Row],[Valor]] *Tabla_Datos[[#This Row],[COSTOEMPR]]</f>
        <v>196.225056</v>
      </c>
      <c r="L464">
        <f>Tabla_Datos[[#This Row],[Valor Venta ]]-Tabla_Datos[[#This Row],[Costo]]</f>
        <v>42.701183999999984</v>
      </c>
    </row>
    <row r="465" spans="1:12" x14ac:dyDescent="0.3">
      <c r="A465" t="s">
        <v>28</v>
      </c>
      <c r="B465">
        <v>136.26740000000001</v>
      </c>
      <c r="C465">
        <v>165.92099999999999</v>
      </c>
      <c r="D465">
        <v>190.6131</v>
      </c>
      <c r="E465" t="s">
        <v>16</v>
      </c>
      <c r="F465" t="s">
        <v>16</v>
      </c>
      <c r="G465" t="s">
        <v>103</v>
      </c>
      <c r="H465">
        <v>2020</v>
      </c>
      <c r="I465">
        <v>0</v>
      </c>
      <c r="J465">
        <f>Tabla_Datos[[#This Row],[PVP1]]*Tabla_Datos[[#This Row],[Valor]]</f>
        <v>0</v>
      </c>
      <c r="K465">
        <f>+Tabla_Datos[[#This Row],[Valor]] *Tabla_Datos[[#This Row],[COSTOEMPR]]</f>
        <v>0</v>
      </c>
      <c r="L465">
        <f>Tabla_Datos[[#This Row],[Valor Venta ]]-Tabla_Datos[[#This Row],[Costo]]</f>
        <v>0</v>
      </c>
    </row>
    <row r="466" spans="1:12" x14ac:dyDescent="0.3">
      <c r="A466" t="s">
        <v>28</v>
      </c>
      <c r="B466">
        <v>136.26740000000001</v>
      </c>
      <c r="C466">
        <v>165.92099999999999</v>
      </c>
      <c r="D466">
        <v>190.6131</v>
      </c>
      <c r="E466" t="s">
        <v>16</v>
      </c>
      <c r="F466" t="s">
        <v>16</v>
      </c>
      <c r="G466" t="s">
        <v>104</v>
      </c>
      <c r="H466">
        <v>2020</v>
      </c>
      <c r="I466">
        <v>0.69</v>
      </c>
      <c r="J466">
        <f>Tabla_Datos[[#This Row],[PVP1]]*Tabla_Datos[[#This Row],[Valor]]</f>
        <v>114.48548999999998</v>
      </c>
      <c r="K466">
        <f>+Tabla_Datos[[#This Row],[Valor]] *Tabla_Datos[[#This Row],[COSTOEMPR]]</f>
        <v>94.024506000000002</v>
      </c>
      <c r="L466">
        <f>Tabla_Datos[[#This Row],[Valor Venta ]]-Tabla_Datos[[#This Row],[Costo]]</f>
        <v>20.460983999999982</v>
      </c>
    </row>
    <row r="467" spans="1:12" x14ac:dyDescent="0.3">
      <c r="A467" t="s">
        <v>28</v>
      </c>
      <c r="B467">
        <v>136.26740000000001</v>
      </c>
      <c r="C467">
        <v>165.92099999999999</v>
      </c>
      <c r="D467">
        <v>190.6131</v>
      </c>
      <c r="E467" t="s">
        <v>16</v>
      </c>
      <c r="F467" t="s">
        <v>16</v>
      </c>
      <c r="G467" t="s">
        <v>105</v>
      </c>
      <c r="H467">
        <v>2020</v>
      </c>
      <c r="I467">
        <v>0.18</v>
      </c>
      <c r="J467">
        <f>Tabla_Datos[[#This Row],[PVP1]]*Tabla_Datos[[#This Row],[Valor]]</f>
        <v>29.865779999999997</v>
      </c>
      <c r="K467">
        <f>+Tabla_Datos[[#This Row],[Valor]] *Tabla_Datos[[#This Row],[COSTOEMPR]]</f>
        <v>24.528131999999999</v>
      </c>
      <c r="L467">
        <f>Tabla_Datos[[#This Row],[Valor Venta ]]-Tabla_Datos[[#This Row],[Costo]]</f>
        <v>5.3376479999999979</v>
      </c>
    </row>
    <row r="468" spans="1:12" x14ac:dyDescent="0.3">
      <c r="A468" t="s">
        <v>28</v>
      </c>
      <c r="B468">
        <v>136.26740000000001</v>
      </c>
      <c r="C468">
        <v>165.92099999999999</v>
      </c>
      <c r="D468">
        <v>190.6131</v>
      </c>
      <c r="E468" t="s">
        <v>16</v>
      </c>
      <c r="F468" t="s">
        <v>16</v>
      </c>
      <c r="G468" t="s">
        <v>106</v>
      </c>
      <c r="H468">
        <v>2020</v>
      </c>
      <c r="I468">
        <v>0.77</v>
      </c>
      <c r="J468">
        <f>Tabla_Datos[[#This Row],[PVP1]]*Tabla_Datos[[#This Row],[Valor]]</f>
        <v>127.75917</v>
      </c>
      <c r="K468">
        <f>+Tabla_Datos[[#This Row],[Valor]] *Tabla_Datos[[#This Row],[COSTOEMPR]]</f>
        <v>104.925898</v>
      </c>
      <c r="L468">
        <f>Tabla_Datos[[#This Row],[Valor Venta ]]-Tabla_Datos[[#This Row],[Costo]]</f>
        <v>22.833271999999994</v>
      </c>
    </row>
    <row r="469" spans="1:12" x14ac:dyDescent="0.3">
      <c r="A469" t="s">
        <v>28</v>
      </c>
      <c r="B469">
        <v>136.26740000000001</v>
      </c>
      <c r="C469">
        <v>165.92099999999999</v>
      </c>
      <c r="D469">
        <v>190.6131</v>
      </c>
      <c r="E469" t="s">
        <v>16</v>
      </c>
      <c r="F469" t="s">
        <v>16</v>
      </c>
      <c r="G469" t="s">
        <v>107</v>
      </c>
      <c r="H469">
        <v>2021</v>
      </c>
      <c r="I469">
        <v>1.33</v>
      </c>
      <c r="J469">
        <f>Tabla_Datos[[#This Row],[PVP1]]*Tabla_Datos[[#This Row],[Valor]]</f>
        <v>220.67492999999999</v>
      </c>
      <c r="K469">
        <f>+Tabla_Datos[[#This Row],[Valor]] *Tabla_Datos[[#This Row],[COSTOEMPR]]</f>
        <v>181.23564200000001</v>
      </c>
      <c r="L469">
        <f>Tabla_Datos[[#This Row],[Valor Venta ]]-Tabla_Datos[[#This Row],[Costo]]</f>
        <v>39.439287999999976</v>
      </c>
    </row>
    <row r="470" spans="1:12" x14ac:dyDescent="0.3">
      <c r="A470" t="s">
        <v>29</v>
      </c>
      <c r="B470">
        <v>5.3006000000000002</v>
      </c>
      <c r="C470">
        <v>8.2035999999999998</v>
      </c>
      <c r="D470">
        <v>9.5124999999999993</v>
      </c>
      <c r="E470" t="s">
        <v>112</v>
      </c>
      <c r="F470" t="s">
        <v>112</v>
      </c>
      <c r="G470" t="s">
        <v>98</v>
      </c>
      <c r="H470">
        <v>2020</v>
      </c>
      <c r="I470">
        <v>10.9</v>
      </c>
      <c r="J470">
        <f>Tabla_Datos[[#This Row],[PVP1]]*Tabla_Datos[[#This Row],[Valor]]</f>
        <v>89.419240000000002</v>
      </c>
      <c r="K470">
        <f>+Tabla_Datos[[#This Row],[Valor]] *Tabla_Datos[[#This Row],[COSTOEMPR]]</f>
        <v>57.776540000000004</v>
      </c>
      <c r="L470">
        <f>Tabla_Datos[[#This Row],[Valor Venta ]]-Tabla_Datos[[#This Row],[Costo]]</f>
        <v>31.642699999999998</v>
      </c>
    </row>
    <row r="471" spans="1:12" x14ac:dyDescent="0.3">
      <c r="A471" t="s">
        <v>29</v>
      </c>
      <c r="B471">
        <v>5.3006000000000002</v>
      </c>
      <c r="C471">
        <v>8.2035999999999998</v>
      </c>
      <c r="D471">
        <v>9.5124999999999993</v>
      </c>
      <c r="E471" t="s">
        <v>112</v>
      </c>
      <c r="F471" t="s">
        <v>112</v>
      </c>
      <c r="G471" t="s">
        <v>100</v>
      </c>
      <c r="H471">
        <v>2020</v>
      </c>
      <c r="I471">
        <v>0</v>
      </c>
      <c r="J471">
        <f>Tabla_Datos[[#This Row],[PVP1]]*Tabla_Datos[[#This Row],[Valor]]</f>
        <v>0</v>
      </c>
      <c r="K471">
        <f>+Tabla_Datos[[#This Row],[Valor]] *Tabla_Datos[[#This Row],[COSTOEMPR]]</f>
        <v>0</v>
      </c>
      <c r="L471">
        <f>Tabla_Datos[[#This Row],[Valor Venta ]]-Tabla_Datos[[#This Row],[Costo]]</f>
        <v>0</v>
      </c>
    </row>
    <row r="472" spans="1:12" x14ac:dyDescent="0.3">
      <c r="A472" t="s">
        <v>29</v>
      </c>
      <c r="B472">
        <v>5.3006000000000002</v>
      </c>
      <c r="C472">
        <v>8.2035999999999998</v>
      </c>
      <c r="D472">
        <v>9.5124999999999993</v>
      </c>
      <c r="E472" t="s">
        <v>112</v>
      </c>
      <c r="F472" t="s">
        <v>112</v>
      </c>
      <c r="G472" t="s">
        <v>101</v>
      </c>
      <c r="H472">
        <v>2020</v>
      </c>
      <c r="I472">
        <v>2.58</v>
      </c>
      <c r="J472">
        <f>Tabla_Datos[[#This Row],[PVP1]]*Tabla_Datos[[#This Row],[Valor]]</f>
        <v>21.165288</v>
      </c>
      <c r="K472">
        <f>+Tabla_Datos[[#This Row],[Valor]] *Tabla_Datos[[#This Row],[COSTOEMPR]]</f>
        <v>13.675548000000001</v>
      </c>
      <c r="L472">
        <f>Tabla_Datos[[#This Row],[Valor Venta ]]-Tabla_Datos[[#This Row],[Costo]]</f>
        <v>7.4897399999999994</v>
      </c>
    </row>
    <row r="473" spans="1:12" x14ac:dyDescent="0.3">
      <c r="A473" t="s">
        <v>29</v>
      </c>
      <c r="B473">
        <v>5.3006000000000002</v>
      </c>
      <c r="C473">
        <v>8.2035999999999998</v>
      </c>
      <c r="D473">
        <v>9.5124999999999993</v>
      </c>
      <c r="E473" t="s">
        <v>112</v>
      </c>
      <c r="F473" t="s">
        <v>112</v>
      </c>
      <c r="G473" t="s">
        <v>102</v>
      </c>
      <c r="H473">
        <v>2020</v>
      </c>
      <c r="I473">
        <v>1.31</v>
      </c>
      <c r="J473">
        <f>Tabla_Datos[[#This Row],[PVP1]]*Tabla_Datos[[#This Row],[Valor]]</f>
        <v>10.746715999999999</v>
      </c>
      <c r="K473">
        <f>+Tabla_Datos[[#This Row],[Valor]] *Tabla_Datos[[#This Row],[COSTOEMPR]]</f>
        <v>6.9437860000000002</v>
      </c>
      <c r="L473">
        <f>Tabla_Datos[[#This Row],[Valor Venta ]]-Tabla_Datos[[#This Row],[Costo]]</f>
        <v>3.802929999999999</v>
      </c>
    </row>
    <row r="474" spans="1:12" x14ac:dyDescent="0.3">
      <c r="A474" t="s">
        <v>29</v>
      </c>
      <c r="B474">
        <v>5.3006000000000002</v>
      </c>
      <c r="C474">
        <v>8.2035999999999998</v>
      </c>
      <c r="D474">
        <v>9.5124999999999993</v>
      </c>
      <c r="E474" t="s">
        <v>112</v>
      </c>
      <c r="F474" t="s">
        <v>112</v>
      </c>
      <c r="G474" t="s">
        <v>103</v>
      </c>
      <c r="H474">
        <v>2020</v>
      </c>
      <c r="I474">
        <v>0</v>
      </c>
      <c r="J474">
        <f>Tabla_Datos[[#This Row],[PVP1]]*Tabla_Datos[[#This Row],[Valor]]</f>
        <v>0</v>
      </c>
      <c r="K474">
        <f>+Tabla_Datos[[#This Row],[Valor]] *Tabla_Datos[[#This Row],[COSTOEMPR]]</f>
        <v>0</v>
      </c>
      <c r="L474">
        <f>Tabla_Datos[[#This Row],[Valor Venta ]]-Tabla_Datos[[#This Row],[Costo]]</f>
        <v>0</v>
      </c>
    </row>
    <row r="475" spans="1:12" x14ac:dyDescent="0.3">
      <c r="A475" t="s">
        <v>29</v>
      </c>
      <c r="B475">
        <v>5.3006000000000002</v>
      </c>
      <c r="C475">
        <v>8.2035999999999998</v>
      </c>
      <c r="D475">
        <v>9.5124999999999993</v>
      </c>
      <c r="E475" t="s">
        <v>112</v>
      </c>
      <c r="F475" t="s">
        <v>112</v>
      </c>
      <c r="G475" t="s">
        <v>104</v>
      </c>
      <c r="H475">
        <v>2020</v>
      </c>
      <c r="I475">
        <v>0.03</v>
      </c>
      <c r="J475">
        <f>Tabla_Datos[[#This Row],[PVP1]]*Tabla_Datos[[#This Row],[Valor]]</f>
        <v>0.24610799999999999</v>
      </c>
      <c r="K475">
        <f>+Tabla_Datos[[#This Row],[Valor]] *Tabla_Datos[[#This Row],[COSTOEMPR]]</f>
        <v>0.15901799999999999</v>
      </c>
      <c r="L475">
        <f>Tabla_Datos[[#This Row],[Valor Venta ]]-Tabla_Datos[[#This Row],[Costo]]</f>
        <v>8.7090000000000001E-2</v>
      </c>
    </row>
    <row r="476" spans="1:12" x14ac:dyDescent="0.3">
      <c r="A476" t="s">
        <v>29</v>
      </c>
      <c r="B476">
        <v>5.3006000000000002</v>
      </c>
      <c r="C476">
        <v>8.2035999999999998</v>
      </c>
      <c r="D476">
        <v>9.5124999999999993</v>
      </c>
      <c r="E476" t="s">
        <v>112</v>
      </c>
      <c r="F476" t="s">
        <v>112</v>
      </c>
      <c r="G476" t="s">
        <v>105</v>
      </c>
      <c r="H476">
        <v>2020</v>
      </c>
      <c r="I476">
        <v>0</v>
      </c>
      <c r="J476">
        <f>Tabla_Datos[[#This Row],[PVP1]]*Tabla_Datos[[#This Row],[Valor]]</f>
        <v>0</v>
      </c>
      <c r="K476">
        <f>+Tabla_Datos[[#This Row],[Valor]] *Tabla_Datos[[#This Row],[COSTOEMPR]]</f>
        <v>0</v>
      </c>
      <c r="L476">
        <f>Tabla_Datos[[#This Row],[Valor Venta ]]-Tabla_Datos[[#This Row],[Costo]]</f>
        <v>0</v>
      </c>
    </row>
    <row r="477" spans="1:12" x14ac:dyDescent="0.3">
      <c r="A477" t="s">
        <v>29</v>
      </c>
      <c r="B477">
        <v>5.3006000000000002</v>
      </c>
      <c r="C477">
        <v>8.2035999999999998</v>
      </c>
      <c r="D477">
        <v>9.5124999999999993</v>
      </c>
      <c r="E477" t="s">
        <v>112</v>
      </c>
      <c r="F477" t="s">
        <v>112</v>
      </c>
      <c r="G477" t="s">
        <v>106</v>
      </c>
      <c r="H477">
        <v>2020</v>
      </c>
      <c r="I477">
        <v>1.26</v>
      </c>
      <c r="J477">
        <f>Tabla_Datos[[#This Row],[PVP1]]*Tabla_Datos[[#This Row],[Valor]]</f>
        <v>10.336536000000001</v>
      </c>
      <c r="K477">
        <f>+Tabla_Datos[[#This Row],[Valor]] *Tabla_Datos[[#This Row],[COSTOEMPR]]</f>
        <v>6.6787559999999999</v>
      </c>
      <c r="L477">
        <f>Tabla_Datos[[#This Row],[Valor Venta ]]-Tabla_Datos[[#This Row],[Costo]]</f>
        <v>3.6577800000000007</v>
      </c>
    </row>
    <row r="478" spans="1:12" x14ac:dyDescent="0.3">
      <c r="A478" t="s">
        <v>29</v>
      </c>
      <c r="B478">
        <v>5.3006000000000002</v>
      </c>
      <c r="C478">
        <v>8.2035999999999998</v>
      </c>
      <c r="D478">
        <v>9.5124999999999993</v>
      </c>
      <c r="E478" t="s">
        <v>112</v>
      </c>
      <c r="F478" t="s">
        <v>112</v>
      </c>
      <c r="G478" t="s">
        <v>107</v>
      </c>
      <c r="H478">
        <v>2021</v>
      </c>
      <c r="I478">
        <v>0.66</v>
      </c>
      <c r="J478">
        <f>Tabla_Datos[[#This Row],[PVP1]]*Tabla_Datos[[#This Row],[Valor]]</f>
        <v>5.4143759999999999</v>
      </c>
      <c r="K478">
        <f>+Tabla_Datos[[#This Row],[Valor]] *Tabla_Datos[[#This Row],[COSTOEMPR]]</f>
        <v>3.4983960000000005</v>
      </c>
      <c r="L478">
        <f>Tabla_Datos[[#This Row],[Valor Venta ]]-Tabla_Datos[[#This Row],[Costo]]</f>
        <v>1.9159799999999994</v>
      </c>
    </row>
    <row r="479" spans="1:12" x14ac:dyDescent="0.3">
      <c r="A479" t="s">
        <v>29</v>
      </c>
      <c r="B479">
        <v>6.4375999999999998</v>
      </c>
      <c r="C479">
        <v>8.1737000000000002</v>
      </c>
      <c r="D479">
        <v>8.9650999999999996</v>
      </c>
      <c r="E479" t="s">
        <v>116</v>
      </c>
      <c r="F479" t="s">
        <v>116</v>
      </c>
      <c r="G479" t="s">
        <v>98</v>
      </c>
      <c r="H479">
        <v>2020</v>
      </c>
      <c r="I479">
        <v>0.44</v>
      </c>
      <c r="J479">
        <f>Tabla_Datos[[#This Row],[PVP1]]*Tabla_Datos[[#This Row],[Valor]]</f>
        <v>3.596428</v>
      </c>
      <c r="K479">
        <f>+Tabla_Datos[[#This Row],[Valor]] *Tabla_Datos[[#This Row],[COSTOEMPR]]</f>
        <v>2.832544</v>
      </c>
      <c r="L479">
        <f>Tabla_Datos[[#This Row],[Valor Venta ]]-Tabla_Datos[[#This Row],[Costo]]</f>
        <v>0.76388400000000001</v>
      </c>
    </row>
    <row r="480" spans="1:12" x14ac:dyDescent="0.3">
      <c r="A480" t="s">
        <v>29</v>
      </c>
      <c r="B480">
        <v>6.4375999999999998</v>
      </c>
      <c r="C480">
        <v>8.1737000000000002</v>
      </c>
      <c r="D480">
        <v>8.9650999999999996</v>
      </c>
      <c r="E480" t="s">
        <v>116</v>
      </c>
      <c r="F480" t="s">
        <v>116</v>
      </c>
      <c r="G480" t="s">
        <v>100</v>
      </c>
      <c r="H480">
        <v>2020</v>
      </c>
      <c r="I480">
        <v>1.87</v>
      </c>
      <c r="J480">
        <f>Tabla_Datos[[#This Row],[PVP1]]*Tabla_Datos[[#This Row],[Valor]]</f>
        <v>15.284819000000001</v>
      </c>
      <c r="K480">
        <f>+Tabla_Datos[[#This Row],[Valor]] *Tabla_Datos[[#This Row],[COSTOEMPR]]</f>
        <v>12.038311999999999</v>
      </c>
      <c r="L480">
        <f>Tabla_Datos[[#This Row],[Valor Venta ]]-Tabla_Datos[[#This Row],[Costo]]</f>
        <v>3.2465070000000011</v>
      </c>
    </row>
    <row r="481" spans="1:12" x14ac:dyDescent="0.3">
      <c r="A481" t="s">
        <v>29</v>
      </c>
      <c r="B481">
        <v>6.4375999999999998</v>
      </c>
      <c r="C481">
        <v>8.1737000000000002</v>
      </c>
      <c r="D481">
        <v>8.9650999999999996</v>
      </c>
      <c r="E481" t="s">
        <v>116</v>
      </c>
      <c r="F481" t="s">
        <v>116</v>
      </c>
      <c r="G481" t="s">
        <v>101</v>
      </c>
      <c r="H481">
        <v>2020</v>
      </c>
      <c r="I481">
        <v>1.61</v>
      </c>
      <c r="J481">
        <f>Tabla_Datos[[#This Row],[PVP1]]*Tabla_Datos[[#This Row],[Valor]]</f>
        <v>13.159657000000001</v>
      </c>
      <c r="K481">
        <f>+Tabla_Datos[[#This Row],[Valor]] *Tabla_Datos[[#This Row],[COSTOEMPR]]</f>
        <v>10.364536000000001</v>
      </c>
      <c r="L481">
        <f>Tabla_Datos[[#This Row],[Valor Venta ]]-Tabla_Datos[[#This Row],[Costo]]</f>
        <v>2.795121</v>
      </c>
    </row>
    <row r="482" spans="1:12" x14ac:dyDescent="0.3">
      <c r="A482" t="s">
        <v>29</v>
      </c>
      <c r="B482">
        <v>6.4375999999999998</v>
      </c>
      <c r="C482">
        <v>8.1737000000000002</v>
      </c>
      <c r="D482">
        <v>8.9650999999999996</v>
      </c>
      <c r="E482" t="s">
        <v>116</v>
      </c>
      <c r="F482" t="s">
        <v>116</v>
      </c>
      <c r="G482" t="s">
        <v>102</v>
      </c>
      <c r="H482">
        <v>2020</v>
      </c>
      <c r="I482">
        <v>0.41</v>
      </c>
      <c r="J482">
        <f>Tabla_Datos[[#This Row],[PVP1]]*Tabla_Datos[[#This Row],[Valor]]</f>
        <v>3.3512169999999997</v>
      </c>
      <c r="K482">
        <f>+Tabla_Datos[[#This Row],[Valor]] *Tabla_Datos[[#This Row],[COSTOEMPR]]</f>
        <v>2.6394159999999998</v>
      </c>
      <c r="L482">
        <f>Tabla_Datos[[#This Row],[Valor Venta ]]-Tabla_Datos[[#This Row],[Costo]]</f>
        <v>0.71180099999999991</v>
      </c>
    </row>
    <row r="483" spans="1:12" x14ac:dyDescent="0.3">
      <c r="A483" t="s">
        <v>29</v>
      </c>
      <c r="B483">
        <v>6.4375999999999998</v>
      </c>
      <c r="C483">
        <v>8.1737000000000002</v>
      </c>
      <c r="D483">
        <v>8.9650999999999996</v>
      </c>
      <c r="E483" t="s">
        <v>116</v>
      </c>
      <c r="F483" t="s">
        <v>116</v>
      </c>
      <c r="G483" t="s">
        <v>103</v>
      </c>
      <c r="H483">
        <v>2020</v>
      </c>
      <c r="I483">
        <v>0</v>
      </c>
      <c r="J483">
        <f>Tabla_Datos[[#This Row],[PVP1]]*Tabla_Datos[[#This Row],[Valor]]</f>
        <v>0</v>
      </c>
      <c r="K483">
        <f>+Tabla_Datos[[#This Row],[Valor]] *Tabla_Datos[[#This Row],[COSTOEMPR]]</f>
        <v>0</v>
      </c>
      <c r="L483">
        <f>Tabla_Datos[[#This Row],[Valor Venta ]]-Tabla_Datos[[#This Row],[Costo]]</f>
        <v>0</v>
      </c>
    </row>
    <row r="484" spans="1:12" x14ac:dyDescent="0.3">
      <c r="A484" t="s">
        <v>29</v>
      </c>
      <c r="B484">
        <v>6.4375999999999998</v>
      </c>
      <c r="C484">
        <v>8.1737000000000002</v>
      </c>
      <c r="D484">
        <v>8.9650999999999996</v>
      </c>
      <c r="E484" t="s">
        <v>116</v>
      </c>
      <c r="F484" t="s">
        <v>116</v>
      </c>
      <c r="G484" t="s">
        <v>104</v>
      </c>
      <c r="H484">
        <v>2020</v>
      </c>
      <c r="I484">
        <v>0.04</v>
      </c>
      <c r="J484">
        <f>Tabla_Datos[[#This Row],[PVP1]]*Tabla_Datos[[#This Row],[Valor]]</f>
        <v>0.32694800000000002</v>
      </c>
      <c r="K484">
        <f>+Tabla_Datos[[#This Row],[Valor]] *Tabla_Datos[[#This Row],[COSTOEMPR]]</f>
        <v>0.25750400000000001</v>
      </c>
      <c r="L484">
        <f>Tabla_Datos[[#This Row],[Valor Venta ]]-Tabla_Datos[[#This Row],[Costo]]</f>
        <v>6.9444000000000006E-2</v>
      </c>
    </row>
    <row r="485" spans="1:12" x14ac:dyDescent="0.3">
      <c r="A485" t="s">
        <v>29</v>
      </c>
      <c r="B485">
        <v>6.4375999999999998</v>
      </c>
      <c r="C485">
        <v>8.1737000000000002</v>
      </c>
      <c r="D485">
        <v>8.9650999999999996</v>
      </c>
      <c r="E485" t="s">
        <v>116</v>
      </c>
      <c r="F485" t="s">
        <v>116</v>
      </c>
      <c r="G485" t="s">
        <v>105</v>
      </c>
      <c r="H485">
        <v>2020</v>
      </c>
      <c r="I485">
        <v>0</v>
      </c>
      <c r="J485">
        <f>Tabla_Datos[[#This Row],[PVP1]]*Tabla_Datos[[#This Row],[Valor]]</f>
        <v>0</v>
      </c>
      <c r="K485">
        <f>+Tabla_Datos[[#This Row],[Valor]] *Tabla_Datos[[#This Row],[COSTOEMPR]]</f>
        <v>0</v>
      </c>
      <c r="L485">
        <f>Tabla_Datos[[#This Row],[Valor Venta ]]-Tabla_Datos[[#This Row],[Costo]]</f>
        <v>0</v>
      </c>
    </row>
    <row r="486" spans="1:12" x14ac:dyDescent="0.3">
      <c r="A486" t="s">
        <v>29</v>
      </c>
      <c r="B486">
        <v>6.4375999999999998</v>
      </c>
      <c r="C486">
        <v>8.1737000000000002</v>
      </c>
      <c r="D486">
        <v>8.9650999999999996</v>
      </c>
      <c r="E486" t="s">
        <v>116</v>
      </c>
      <c r="F486" t="s">
        <v>116</v>
      </c>
      <c r="G486" t="s">
        <v>106</v>
      </c>
      <c r="H486">
        <v>2020</v>
      </c>
      <c r="I486">
        <v>0.05</v>
      </c>
      <c r="J486">
        <f>Tabla_Datos[[#This Row],[PVP1]]*Tabla_Datos[[#This Row],[Valor]]</f>
        <v>0.40868500000000002</v>
      </c>
      <c r="K486">
        <f>+Tabla_Datos[[#This Row],[Valor]] *Tabla_Datos[[#This Row],[COSTOEMPR]]</f>
        <v>0.32188</v>
      </c>
      <c r="L486">
        <f>Tabla_Datos[[#This Row],[Valor Venta ]]-Tabla_Datos[[#This Row],[Costo]]</f>
        <v>8.6805000000000021E-2</v>
      </c>
    </row>
    <row r="487" spans="1:12" x14ac:dyDescent="0.3">
      <c r="A487" t="s">
        <v>29</v>
      </c>
      <c r="B487">
        <v>6.4375999999999998</v>
      </c>
      <c r="C487">
        <v>8.1737000000000002</v>
      </c>
      <c r="D487">
        <v>8.9650999999999996</v>
      </c>
      <c r="E487" t="s">
        <v>116</v>
      </c>
      <c r="F487" t="s">
        <v>116</v>
      </c>
      <c r="G487" t="s">
        <v>107</v>
      </c>
      <c r="H487">
        <v>2021</v>
      </c>
      <c r="I487">
        <v>1.65</v>
      </c>
      <c r="J487">
        <f>Tabla_Datos[[#This Row],[PVP1]]*Tabla_Datos[[#This Row],[Valor]]</f>
        <v>13.486604999999999</v>
      </c>
      <c r="K487">
        <f>+Tabla_Datos[[#This Row],[Valor]] *Tabla_Datos[[#This Row],[COSTOEMPR]]</f>
        <v>10.622039999999998</v>
      </c>
      <c r="L487">
        <f>Tabla_Datos[[#This Row],[Valor Venta ]]-Tabla_Datos[[#This Row],[Costo]]</f>
        <v>2.8645650000000007</v>
      </c>
    </row>
    <row r="488" spans="1:12" x14ac:dyDescent="0.3">
      <c r="A488" t="s">
        <v>29</v>
      </c>
      <c r="B488">
        <v>13.768700000000001</v>
      </c>
      <c r="C488">
        <v>23.2699</v>
      </c>
      <c r="D488">
        <v>27.911799999999999</v>
      </c>
      <c r="E488" t="s">
        <v>15</v>
      </c>
      <c r="F488" t="s">
        <v>15</v>
      </c>
      <c r="G488" t="s">
        <v>98</v>
      </c>
      <c r="H488">
        <v>2020</v>
      </c>
      <c r="I488">
        <v>0</v>
      </c>
      <c r="J488">
        <f>Tabla_Datos[[#This Row],[PVP1]]*Tabla_Datos[[#This Row],[Valor]]</f>
        <v>0</v>
      </c>
      <c r="K488">
        <f>+Tabla_Datos[[#This Row],[Valor]] *Tabla_Datos[[#This Row],[COSTOEMPR]]</f>
        <v>0</v>
      </c>
      <c r="L488">
        <f>Tabla_Datos[[#This Row],[Valor Venta ]]-Tabla_Datos[[#This Row],[Costo]]</f>
        <v>0</v>
      </c>
    </row>
    <row r="489" spans="1:12" x14ac:dyDescent="0.3">
      <c r="A489" t="s">
        <v>29</v>
      </c>
      <c r="B489">
        <v>13.768700000000001</v>
      </c>
      <c r="C489">
        <v>23.2699</v>
      </c>
      <c r="D489">
        <v>27.911799999999999</v>
      </c>
      <c r="E489" t="s">
        <v>15</v>
      </c>
      <c r="F489" t="s">
        <v>15</v>
      </c>
      <c r="G489" t="s">
        <v>100</v>
      </c>
      <c r="H489">
        <v>2020</v>
      </c>
      <c r="I489">
        <v>3.38</v>
      </c>
      <c r="J489">
        <f>Tabla_Datos[[#This Row],[PVP1]]*Tabla_Datos[[#This Row],[Valor]]</f>
        <v>78.652261999999993</v>
      </c>
      <c r="K489">
        <f>+Tabla_Datos[[#This Row],[Valor]] *Tabla_Datos[[#This Row],[COSTOEMPR]]</f>
        <v>46.538206000000002</v>
      </c>
      <c r="L489">
        <f>Tabla_Datos[[#This Row],[Valor Venta ]]-Tabla_Datos[[#This Row],[Costo]]</f>
        <v>32.114055999999991</v>
      </c>
    </row>
    <row r="490" spans="1:12" x14ac:dyDescent="0.3">
      <c r="A490" t="s">
        <v>29</v>
      </c>
      <c r="B490">
        <v>13.768700000000001</v>
      </c>
      <c r="C490">
        <v>23.2699</v>
      </c>
      <c r="D490">
        <v>27.911799999999999</v>
      </c>
      <c r="E490" t="s">
        <v>15</v>
      </c>
      <c r="F490" t="s">
        <v>15</v>
      </c>
      <c r="G490" t="s">
        <v>101</v>
      </c>
      <c r="H490">
        <v>2020</v>
      </c>
      <c r="I490">
        <v>0</v>
      </c>
      <c r="J490">
        <f>Tabla_Datos[[#This Row],[PVP1]]*Tabla_Datos[[#This Row],[Valor]]</f>
        <v>0</v>
      </c>
      <c r="K490">
        <f>+Tabla_Datos[[#This Row],[Valor]] *Tabla_Datos[[#This Row],[COSTOEMPR]]</f>
        <v>0</v>
      </c>
      <c r="L490">
        <f>Tabla_Datos[[#This Row],[Valor Venta ]]-Tabla_Datos[[#This Row],[Costo]]</f>
        <v>0</v>
      </c>
    </row>
    <row r="491" spans="1:12" x14ac:dyDescent="0.3">
      <c r="A491" t="s">
        <v>29</v>
      </c>
      <c r="B491">
        <v>13.768700000000001</v>
      </c>
      <c r="C491">
        <v>23.2699</v>
      </c>
      <c r="D491">
        <v>27.911799999999999</v>
      </c>
      <c r="E491" t="s">
        <v>15</v>
      </c>
      <c r="F491" t="s">
        <v>15</v>
      </c>
      <c r="G491" t="s">
        <v>102</v>
      </c>
      <c r="H491">
        <v>2020</v>
      </c>
      <c r="I491">
        <v>12.18</v>
      </c>
      <c r="J491">
        <f>Tabla_Datos[[#This Row],[PVP1]]*Tabla_Datos[[#This Row],[Valor]]</f>
        <v>283.42738199999997</v>
      </c>
      <c r="K491">
        <f>+Tabla_Datos[[#This Row],[Valor]] *Tabla_Datos[[#This Row],[COSTOEMPR]]</f>
        <v>167.702766</v>
      </c>
      <c r="L491">
        <f>Tabla_Datos[[#This Row],[Valor Venta ]]-Tabla_Datos[[#This Row],[Costo]]</f>
        <v>115.72461599999997</v>
      </c>
    </row>
    <row r="492" spans="1:12" x14ac:dyDescent="0.3">
      <c r="A492" t="s">
        <v>29</v>
      </c>
      <c r="B492">
        <v>13.768700000000001</v>
      </c>
      <c r="C492">
        <v>23.2699</v>
      </c>
      <c r="D492">
        <v>27.911799999999999</v>
      </c>
      <c r="E492" t="s">
        <v>15</v>
      </c>
      <c r="F492" t="s">
        <v>15</v>
      </c>
      <c r="G492" t="s">
        <v>103</v>
      </c>
      <c r="H492">
        <v>2020</v>
      </c>
      <c r="I492">
        <v>0.88</v>
      </c>
      <c r="J492">
        <f>Tabla_Datos[[#This Row],[PVP1]]*Tabla_Datos[[#This Row],[Valor]]</f>
        <v>20.477512000000001</v>
      </c>
      <c r="K492">
        <f>+Tabla_Datos[[#This Row],[Valor]] *Tabla_Datos[[#This Row],[COSTOEMPR]]</f>
        <v>12.116456000000001</v>
      </c>
      <c r="L492">
        <f>Tabla_Datos[[#This Row],[Valor Venta ]]-Tabla_Datos[[#This Row],[Costo]]</f>
        <v>8.3610559999999996</v>
      </c>
    </row>
    <row r="493" spans="1:12" x14ac:dyDescent="0.3">
      <c r="A493" t="s">
        <v>29</v>
      </c>
      <c r="B493">
        <v>13.768700000000001</v>
      </c>
      <c r="C493">
        <v>23.2699</v>
      </c>
      <c r="D493">
        <v>27.911799999999999</v>
      </c>
      <c r="E493" t="s">
        <v>15</v>
      </c>
      <c r="F493" t="s">
        <v>15</v>
      </c>
      <c r="G493" t="s">
        <v>104</v>
      </c>
      <c r="H493">
        <v>2020</v>
      </c>
      <c r="I493">
        <v>7.71</v>
      </c>
      <c r="J493">
        <f>Tabla_Datos[[#This Row],[PVP1]]*Tabla_Datos[[#This Row],[Valor]]</f>
        <v>179.41092900000001</v>
      </c>
      <c r="K493">
        <f>+Tabla_Datos[[#This Row],[Valor]] *Tabla_Datos[[#This Row],[COSTOEMPR]]</f>
        <v>106.156677</v>
      </c>
      <c r="L493">
        <f>Tabla_Datos[[#This Row],[Valor Venta ]]-Tabla_Datos[[#This Row],[Costo]]</f>
        <v>73.254252000000008</v>
      </c>
    </row>
    <row r="494" spans="1:12" x14ac:dyDescent="0.3">
      <c r="A494" t="s">
        <v>29</v>
      </c>
      <c r="B494">
        <v>13.768700000000001</v>
      </c>
      <c r="C494">
        <v>23.2699</v>
      </c>
      <c r="D494">
        <v>27.911799999999999</v>
      </c>
      <c r="E494" t="s">
        <v>15</v>
      </c>
      <c r="F494" t="s">
        <v>15</v>
      </c>
      <c r="G494" t="s">
        <v>105</v>
      </c>
      <c r="H494">
        <v>2020</v>
      </c>
      <c r="I494">
        <v>0.87</v>
      </c>
      <c r="J494">
        <f>Tabla_Datos[[#This Row],[PVP1]]*Tabla_Datos[[#This Row],[Valor]]</f>
        <v>20.244813000000001</v>
      </c>
      <c r="K494">
        <f>+Tabla_Datos[[#This Row],[Valor]] *Tabla_Datos[[#This Row],[COSTOEMPR]]</f>
        <v>11.978769</v>
      </c>
      <c r="L494">
        <f>Tabla_Datos[[#This Row],[Valor Venta ]]-Tabla_Datos[[#This Row],[Costo]]</f>
        <v>8.2660440000000008</v>
      </c>
    </row>
    <row r="495" spans="1:12" x14ac:dyDescent="0.3">
      <c r="A495" t="s">
        <v>29</v>
      </c>
      <c r="B495">
        <v>13.768700000000001</v>
      </c>
      <c r="C495">
        <v>23.2699</v>
      </c>
      <c r="D495">
        <v>27.911799999999999</v>
      </c>
      <c r="E495" t="s">
        <v>15</v>
      </c>
      <c r="F495" t="s">
        <v>15</v>
      </c>
      <c r="G495" t="s">
        <v>106</v>
      </c>
      <c r="H495">
        <v>2020</v>
      </c>
      <c r="I495">
        <v>5.25</v>
      </c>
      <c r="J495">
        <f>Tabla_Datos[[#This Row],[PVP1]]*Tabla_Datos[[#This Row],[Valor]]</f>
        <v>122.16697499999999</v>
      </c>
      <c r="K495">
        <f>+Tabla_Datos[[#This Row],[Valor]] *Tabla_Datos[[#This Row],[COSTOEMPR]]</f>
        <v>72.285674999999998</v>
      </c>
      <c r="L495">
        <f>Tabla_Datos[[#This Row],[Valor Venta ]]-Tabla_Datos[[#This Row],[Costo]]</f>
        <v>49.881299999999996</v>
      </c>
    </row>
    <row r="496" spans="1:12" x14ac:dyDescent="0.3">
      <c r="A496" t="s">
        <v>29</v>
      </c>
      <c r="B496">
        <v>13.768700000000001</v>
      </c>
      <c r="C496">
        <v>23.2699</v>
      </c>
      <c r="D496">
        <v>27.911799999999999</v>
      </c>
      <c r="E496" t="s">
        <v>15</v>
      </c>
      <c r="F496" t="s">
        <v>15</v>
      </c>
      <c r="G496" t="s">
        <v>107</v>
      </c>
      <c r="H496">
        <v>2021</v>
      </c>
      <c r="I496">
        <v>0</v>
      </c>
      <c r="J496">
        <f>Tabla_Datos[[#This Row],[PVP1]]*Tabla_Datos[[#This Row],[Valor]]</f>
        <v>0</v>
      </c>
      <c r="K496">
        <f>+Tabla_Datos[[#This Row],[Valor]] *Tabla_Datos[[#This Row],[COSTOEMPR]]</f>
        <v>0</v>
      </c>
      <c r="L496">
        <f>Tabla_Datos[[#This Row],[Valor Venta ]]-Tabla_Datos[[#This Row],[Costo]]</f>
        <v>0</v>
      </c>
    </row>
    <row r="497" spans="1:12" x14ac:dyDescent="0.3">
      <c r="A497" t="s">
        <v>30</v>
      </c>
      <c r="B497">
        <v>3.1694</v>
      </c>
      <c r="C497">
        <v>4.8948999999999998</v>
      </c>
      <c r="D497">
        <v>4.4398999999999997</v>
      </c>
      <c r="E497" t="s">
        <v>112</v>
      </c>
      <c r="F497" t="s">
        <v>112</v>
      </c>
      <c r="G497" t="s">
        <v>98</v>
      </c>
      <c r="H497">
        <v>2020</v>
      </c>
      <c r="I497">
        <v>3.9</v>
      </c>
      <c r="J497">
        <f>Tabla_Datos[[#This Row],[PVP1]]*Tabla_Datos[[#This Row],[Valor]]</f>
        <v>19.090109999999999</v>
      </c>
      <c r="K497">
        <f>+Tabla_Datos[[#This Row],[Valor]] *Tabla_Datos[[#This Row],[COSTOEMPR]]</f>
        <v>12.360659999999999</v>
      </c>
      <c r="L497">
        <f>Tabla_Datos[[#This Row],[Valor Venta ]]-Tabla_Datos[[#This Row],[Costo]]</f>
        <v>6.7294499999999999</v>
      </c>
    </row>
    <row r="498" spans="1:12" x14ac:dyDescent="0.3">
      <c r="A498" t="s">
        <v>30</v>
      </c>
      <c r="B498">
        <v>3.1694</v>
      </c>
      <c r="C498">
        <v>4.8948999999999998</v>
      </c>
      <c r="D498">
        <v>4.4398999999999997</v>
      </c>
      <c r="E498" t="s">
        <v>112</v>
      </c>
      <c r="F498" t="s">
        <v>112</v>
      </c>
      <c r="G498" t="s">
        <v>100</v>
      </c>
      <c r="H498">
        <v>2020</v>
      </c>
      <c r="I498">
        <v>3.55</v>
      </c>
      <c r="J498">
        <f>Tabla_Datos[[#This Row],[PVP1]]*Tabla_Datos[[#This Row],[Valor]]</f>
        <v>17.376894999999998</v>
      </c>
      <c r="K498">
        <f>+Tabla_Datos[[#This Row],[Valor]] *Tabla_Datos[[#This Row],[COSTOEMPR]]</f>
        <v>11.25137</v>
      </c>
      <c r="L498">
        <f>Tabla_Datos[[#This Row],[Valor Venta ]]-Tabla_Datos[[#This Row],[Costo]]</f>
        <v>6.1255249999999979</v>
      </c>
    </row>
    <row r="499" spans="1:12" x14ac:dyDescent="0.3">
      <c r="A499" t="s">
        <v>30</v>
      </c>
      <c r="B499">
        <v>3.1694</v>
      </c>
      <c r="C499">
        <v>4.8948999999999998</v>
      </c>
      <c r="D499">
        <v>4.4398999999999997</v>
      </c>
      <c r="E499" t="s">
        <v>112</v>
      </c>
      <c r="F499" t="s">
        <v>112</v>
      </c>
      <c r="G499" t="s">
        <v>101</v>
      </c>
      <c r="H499">
        <v>2020</v>
      </c>
      <c r="I499">
        <v>7.0000000000000007E-2</v>
      </c>
      <c r="J499">
        <f>Tabla_Datos[[#This Row],[PVP1]]*Tabla_Datos[[#This Row],[Valor]]</f>
        <v>0.34264300000000003</v>
      </c>
      <c r="K499">
        <f>+Tabla_Datos[[#This Row],[Valor]] *Tabla_Datos[[#This Row],[COSTOEMPR]]</f>
        <v>0.22185800000000003</v>
      </c>
      <c r="L499">
        <f>Tabla_Datos[[#This Row],[Valor Venta ]]-Tabla_Datos[[#This Row],[Costo]]</f>
        <v>0.120785</v>
      </c>
    </row>
    <row r="500" spans="1:12" x14ac:dyDescent="0.3">
      <c r="A500" t="s">
        <v>30</v>
      </c>
      <c r="B500">
        <v>3.1694</v>
      </c>
      <c r="C500">
        <v>4.8948999999999998</v>
      </c>
      <c r="D500">
        <v>4.4398999999999997</v>
      </c>
      <c r="E500" t="s">
        <v>112</v>
      </c>
      <c r="F500" t="s">
        <v>112</v>
      </c>
      <c r="G500" t="s">
        <v>102</v>
      </c>
      <c r="H500">
        <v>2020</v>
      </c>
      <c r="I500">
        <v>0</v>
      </c>
      <c r="J500">
        <f>Tabla_Datos[[#This Row],[PVP1]]*Tabla_Datos[[#This Row],[Valor]]</f>
        <v>0</v>
      </c>
      <c r="K500">
        <f>+Tabla_Datos[[#This Row],[Valor]] *Tabla_Datos[[#This Row],[COSTOEMPR]]</f>
        <v>0</v>
      </c>
      <c r="L500">
        <f>Tabla_Datos[[#This Row],[Valor Venta ]]-Tabla_Datos[[#This Row],[Costo]]</f>
        <v>0</v>
      </c>
    </row>
    <row r="501" spans="1:12" x14ac:dyDescent="0.3">
      <c r="A501" t="s">
        <v>30</v>
      </c>
      <c r="B501">
        <v>3.1694</v>
      </c>
      <c r="C501">
        <v>4.8948999999999998</v>
      </c>
      <c r="D501">
        <v>4.4398999999999997</v>
      </c>
      <c r="E501" t="s">
        <v>112</v>
      </c>
      <c r="F501" t="s">
        <v>112</v>
      </c>
      <c r="G501" t="s">
        <v>103</v>
      </c>
      <c r="H501">
        <v>2020</v>
      </c>
      <c r="I501">
        <v>4.18</v>
      </c>
      <c r="J501">
        <f>Tabla_Datos[[#This Row],[PVP1]]*Tabla_Datos[[#This Row],[Valor]]</f>
        <v>20.460681999999998</v>
      </c>
      <c r="K501">
        <f>+Tabla_Datos[[#This Row],[Valor]] *Tabla_Datos[[#This Row],[COSTOEMPR]]</f>
        <v>13.248092</v>
      </c>
      <c r="L501">
        <f>Tabla_Datos[[#This Row],[Valor Venta ]]-Tabla_Datos[[#This Row],[Costo]]</f>
        <v>7.2125899999999987</v>
      </c>
    </row>
    <row r="502" spans="1:12" x14ac:dyDescent="0.3">
      <c r="A502" t="s">
        <v>30</v>
      </c>
      <c r="B502">
        <v>3.1694</v>
      </c>
      <c r="C502">
        <v>4.8948999999999998</v>
      </c>
      <c r="D502">
        <v>4.4398999999999997</v>
      </c>
      <c r="E502" t="s">
        <v>112</v>
      </c>
      <c r="F502" t="s">
        <v>112</v>
      </c>
      <c r="G502" t="s">
        <v>104</v>
      </c>
      <c r="H502">
        <v>2020</v>
      </c>
      <c r="I502">
        <v>1.96</v>
      </c>
      <c r="J502">
        <f>Tabla_Datos[[#This Row],[PVP1]]*Tabla_Datos[[#This Row],[Valor]]</f>
        <v>9.594004</v>
      </c>
      <c r="K502">
        <f>+Tabla_Datos[[#This Row],[Valor]] *Tabla_Datos[[#This Row],[COSTOEMPR]]</f>
        <v>6.2120239999999995</v>
      </c>
      <c r="L502">
        <f>Tabla_Datos[[#This Row],[Valor Venta ]]-Tabla_Datos[[#This Row],[Costo]]</f>
        <v>3.3819800000000004</v>
      </c>
    </row>
    <row r="503" spans="1:12" x14ac:dyDescent="0.3">
      <c r="A503" t="s">
        <v>30</v>
      </c>
      <c r="B503">
        <v>3.1694</v>
      </c>
      <c r="C503">
        <v>4.8948999999999998</v>
      </c>
      <c r="D503">
        <v>4.4398999999999997</v>
      </c>
      <c r="E503" t="s">
        <v>112</v>
      </c>
      <c r="F503" t="s">
        <v>112</v>
      </c>
      <c r="G503" t="s">
        <v>105</v>
      </c>
      <c r="H503">
        <v>2020</v>
      </c>
      <c r="I503">
        <v>1.93</v>
      </c>
      <c r="J503">
        <f>Tabla_Datos[[#This Row],[PVP1]]*Tabla_Datos[[#This Row],[Valor]]</f>
        <v>9.4471569999999989</v>
      </c>
      <c r="K503">
        <f>+Tabla_Datos[[#This Row],[Valor]] *Tabla_Datos[[#This Row],[COSTOEMPR]]</f>
        <v>6.1169419999999999</v>
      </c>
      <c r="L503">
        <f>Tabla_Datos[[#This Row],[Valor Venta ]]-Tabla_Datos[[#This Row],[Costo]]</f>
        <v>3.330214999999999</v>
      </c>
    </row>
    <row r="504" spans="1:12" x14ac:dyDescent="0.3">
      <c r="A504" t="s">
        <v>30</v>
      </c>
      <c r="B504">
        <v>3.1694</v>
      </c>
      <c r="C504">
        <v>4.8948999999999998</v>
      </c>
      <c r="D504">
        <v>4.4398999999999997</v>
      </c>
      <c r="E504" t="s">
        <v>112</v>
      </c>
      <c r="F504" t="s">
        <v>112</v>
      </c>
      <c r="G504" t="s">
        <v>106</v>
      </c>
      <c r="H504">
        <v>2020</v>
      </c>
      <c r="I504">
        <v>3.74</v>
      </c>
      <c r="J504">
        <f>Tabla_Datos[[#This Row],[PVP1]]*Tabla_Datos[[#This Row],[Valor]]</f>
        <v>18.306926000000001</v>
      </c>
      <c r="K504">
        <f>+Tabla_Datos[[#This Row],[Valor]] *Tabla_Datos[[#This Row],[COSTOEMPR]]</f>
        <v>11.853556000000001</v>
      </c>
      <c r="L504">
        <f>Tabla_Datos[[#This Row],[Valor Venta ]]-Tabla_Datos[[#This Row],[Costo]]</f>
        <v>6.4533699999999996</v>
      </c>
    </row>
    <row r="505" spans="1:12" x14ac:dyDescent="0.3">
      <c r="A505" t="s">
        <v>30</v>
      </c>
      <c r="B505">
        <v>3.1694</v>
      </c>
      <c r="C505">
        <v>4.8948999999999998</v>
      </c>
      <c r="D505">
        <v>4.4398999999999997</v>
      </c>
      <c r="E505" t="s">
        <v>112</v>
      </c>
      <c r="F505" t="s">
        <v>112</v>
      </c>
      <c r="G505" t="s">
        <v>107</v>
      </c>
      <c r="H505">
        <v>2021</v>
      </c>
      <c r="I505">
        <v>7.67</v>
      </c>
      <c r="J505">
        <f>Tabla_Datos[[#This Row],[PVP1]]*Tabla_Datos[[#This Row],[Valor]]</f>
        <v>37.543883000000001</v>
      </c>
      <c r="K505">
        <f>+Tabla_Datos[[#This Row],[Valor]] *Tabla_Datos[[#This Row],[COSTOEMPR]]</f>
        <v>24.309297999999998</v>
      </c>
      <c r="L505">
        <f>Tabla_Datos[[#This Row],[Valor Venta ]]-Tabla_Datos[[#This Row],[Costo]]</f>
        <v>13.234585000000003</v>
      </c>
    </row>
    <row r="506" spans="1:12" x14ac:dyDescent="0.3">
      <c r="A506" t="s">
        <v>30</v>
      </c>
      <c r="B506">
        <v>6.2743000000000002</v>
      </c>
      <c r="C506">
        <v>9.2377000000000002</v>
      </c>
      <c r="D506">
        <v>9.8526000000000007</v>
      </c>
      <c r="E506" t="s">
        <v>15</v>
      </c>
      <c r="F506" t="s">
        <v>15</v>
      </c>
      <c r="G506" t="s">
        <v>98</v>
      </c>
      <c r="H506">
        <v>2020</v>
      </c>
      <c r="I506">
        <v>1.43</v>
      </c>
      <c r="J506">
        <f>Tabla_Datos[[#This Row],[PVP1]]*Tabla_Datos[[#This Row],[Valor]]</f>
        <v>13.209911</v>
      </c>
      <c r="K506">
        <f>+Tabla_Datos[[#This Row],[Valor]] *Tabla_Datos[[#This Row],[COSTOEMPR]]</f>
        <v>8.9722489999999997</v>
      </c>
      <c r="L506">
        <f>Tabla_Datos[[#This Row],[Valor Venta ]]-Tabla_Datos[[#This Row],[Costo]]</f>
        <v>4.2376620000000003</v>
      </c>
    </row>
    <row r="507" spans="1:12" x14ac:dyDescent="0.3">
      <c r="A507" t="s">
        <v>30</v>
      </c>
      <c r="B507">
        <v>6.2743000000000002</v>
      </c>
      <c r="C507">
        <v>9.2377000000000002</v>
      </c>
      <c r="D507">
        <v>9.8526000000000007</v>
      </c>
      <c r="E507" t="s">
        <v>15</v>
      </c>
      <c r="F507" t="s">
        <v>15</v>
      </c>
      <c r="G507" t="s">
        <v>100</v>
      </c>
      <c r="H507">
        <v>2020</v>
      </c>
      <c r="I507">
        <v>0</v>
      </c>
      <c r="J507">
        <f>Tabla_Datos[[#This Row],[PVP1]]*Tabla_Datos[[#This Row],[Valor]]</f>
        <v>0</v>
      </c>
      <c r="K507">
        <f>+Tabla_Datos[[#This Row],[Valor]] *Tabla_Datos[[#This Row],[COSTOEMPR]]</f>
        <v>0</v>
      </c>
      <c r="L507">
        <f>Tabla_Datos[[#This Row],[Valor Venta ]]-Tabla_Datos[[#This Row],[Costo]]</f>
        <v>0</v>
      </c>
    </row>
    <row r="508" spans="1:12" x14ac:dyDescent="0.3">
      <c r="A508" t="s">
        <v>30</v>
      </c>
      <c r="B508">
        <v>6.2743000000000002</v>
      </c>
      <c r="C508">
        <v>9.2377000000000002</v>
      </c>
      <c r="D508">
        <v>9.8526000000000007</v>
      </c>
      <c r="E508" t="s">
        <v>15</v>
      </c>
      <c r="F508" t="s">
        <v>15</v>
      </c>
      <c r="G508" t="s">
        <v>101</v>
      </c>
      <c r="H508">
        <v>2020</v>
      </c>
      <c r="I508">
        <v>0</v>
      </c>
      <c r="J508">
        <f>Tabla_Datos[[#This Row],[PVP1]]*Tabla_Datos[[#This Row],[Valor]]</f>
        <v>0</v>
      </c>
      <c r="K508">
        <f>+Tabla_Datos[[#This Row],[Valor]] *Tabla_Datos[[#This Row],[COSTOEMPR]]</f>
        <v>0</v>
      </c>
      <c r="L508">
        <f>Tabla_Datos[[#This Row],[Valor Venta ]]-Tabla_Datos[[#This Row],[Costo]]</f>
        <v>0</v>
      </c>
    </row>
    <row r="509" spans="1:12" x14ac:dyDescent="0.3">
      <c r="A509" t="s">
        <v>30</v>
      </c>
      <c r="B509">
        <v>6.2743000000000002</v>
      </c>
      <c r="C509">
        <v>9.2377000000000002</v>
      </c>
      <c r="D509">
        <v>9.8526000000000007</v>
      </c>
      <c r="E509" t="s">
        <v>15</v>
      </c>
      <c r="F509" t="s">
        <v>15</v>
      </c>
      <c r="G509" t="s">
        <v>102</v>
      </c>
      <c r="H509">
        <v>2020</v>
      </c>
      <c r="I509">
        <v>1.89</v>
      </c>
      <c r="J509">
        <f>Tabla_Datos[[#This Row],[PVP1]]*Tabla_Datos[[#This Row],[Valor]]</f>
        <v>17.459253</v>
      </c>
      <c r="K509">
        <f>+Tabla_Datos[[#This Row],[Valor]] *Tabla_Datos[[#This Row],[COSTOEMPR]]</f>
        <v>11.858426999999999</v>
      </c>
      <c r="L509">
        <f>Tabla_Datos[[#This Row],[Valor Venta ]]-Tabla_Datos[[#This Row],[Costo]]</f>
        <v>5.6008260000000014</v>
      </c>
    </row>
    <row r="510" spans="1:12" x14ac:dyDescent="0.3">
      <c r="A510" t="s">
        <v>30</v>
      </c>
      <c r="B510">
        <v>6.2743000000000002</v>
      </c>
      <c r="C510">
        <v>9.2377000000000002</v>
      </c>
      <c r="D510">
        <v>9.8526000000000007</v>
      </c>
      <c r="E510" t="s">
        <v>15</v>
      </c>
      <c r="F510" t="s">
        <v>15</v>
      </c>
      <c r="G510" t="s">
        <v>103</v>
      </c>
      <c r="H510">
        <v>2020</v>
      </c>
      <c r="I510">
        <v>0</v>
      </c>
      <c r="J510">
        <f>Tabla_Datos[[#This Row],[PVP1]]*Tabla_Datos[[#This Row],[Valor]]</f>
        <v>0</v>
      </c>
      <c r="K510">
        <f>+Tabla_Datos[[#This Row],[Valor]] *Tabla_Datos[[#This Row],[COSTOEMPR]]</f>
        <v>0</v>
      </c>
      <c r="L510">
        <f>Tabla_Datos[[#This Row],[Valor Venta ]]-Tabla_Datos[[#This Row],[Costo]]</f>
        <v>0</v>
      </c>
    </row>
    <row r="511" spans="1:12" x14ac:dyDescent="0.3">
      <c r="A511" t="s">
        <v>30</v>
      </c>
      <c r="B511">
        <v>6.2743000000000002</v>
      </c>
      <c r="C511">
        <v>9.2377000000000002</v>
      </c>
      <c r="D511">
        <v>9.8526000000000007</v>
      </c>
      <c r="E511" t="s">
        <v>15</v>
      </c>
      <c r="F511" t="s">
        <v>15</v>
      </c>
      <c r="G511" t="s">
        <v>104</v>
      </c>
      <c r="H511">
        <v>2020</v>
      </c>
      <c r="I511">
        <v>4.0199999999999996</v>
      </c>
      <c r="J511">
        <f>Tabla_Datos[[#This Row],[PVP1]]*Tabla_Datos[[#This Row],[Valor]]</f>
        <v>37.135553999999999</v>
      </c>
      <c r="K511">
        <f>+Tabla_Datos[[#This Row],[Valor]] *Tabla_Datos[[#This Row],[COSTOEMPR]]</f>
        <v>25.222685999999999</v>
      </c>
      <c r="L511">
        <f>Tabla_Datos[[#This Row],[Valor Venta ]]-Tabla_Datos[[#This Row],[Costo]]</f>
        <v>11.912868</v>
      </c>
    </row>
    <row r="512" spans="1:12" x14ac:dyDescent="0.3">
      <c r="A512" t="s">
        <v>30</v>
      </c>
      <c r="B512">
        <v>6.2743000000000002</v>
      </c>
      <c r="C512">
        <v>9.2377000000000002</v>
      </c>
      <c r="D512">
        <v>9.8526000000000007</v>
      </c>
      <c r="E512" t="s">
        <v>15</v>
      </c>
      <c r="F512" t="s">
        <v>15</v>
      </c>
      <c r="G512" t="s">
        <v>105</v>
      </c>
      <c r="H512">
        <v>2020</v>
      </c>
      <c r="I512">
        <v>0.72</v>
      </c>
      <c r="J512">
        <f>Tabla_Datos[[#This Row],[PVP1]]*Tabla_Datos[[#This Row],[Valor]]</f>
        <v>6.6511439999999995</v>
      </c>
      <c r="K512">
        <f>+Tabla_Datos[[#This Row],[Valor]] *Tabla_Datos[[#This Row],[COSTOEMPR]]</f>
        <v>4.5174960000000004</v>
      </c>
      <c r="L512">
        <f>Tabla_Datos[[#This Row],[Valor Venta ]]-Tabla_Datos[[#This Row],[Costo]]</f>
        <v>2.1336479999999991</v>
      </c>
    </row>
    <row r="513" spans="1:12" x14ac:dyDescent="0.3">
      <c r="A513" t="s">
        <v>30</v>
      </c>
      <c r="B513">
        <v>6.2743000000000002</v>
      </c>
      <c r="C513">
        <v>9.2377000000000002</v>
      </c>
      <c r="D513">
        <v>9.8526000000000007</v>
      </c>
      <c r="E513" t="s">
        <v>15</v>
      </c>
      <c r="F513" t="s">
        <v>15</v>
      </c>
      <c r="G513" t="s">
        <v>106</v>
      </c>
      <c r="H513">
        <v>2020</v>
      </c>
      <c r="I513">
        <v>0</v>
      </c>
      <c r="J513">
        <f>Tabla_Datos[[#This Row],[PVP1]]*Tabla_Datos[[#This Row],[Valor]]</f>
        <v>0</v>
      </c>
      <c r="K513">
        <f>+Tabla_Datos[[#This Row],[Valor]] *Tabla_Datos[[#This Row],[COSTOEMPR]]</f>
        <v>0</v>
      </c>
      <c r="L513">
        <f>Tabla_Datos[[#This Row],[Valor Venta ]]-Tabla_Datos[[#This Row],[Costo]]</f>
        <v>0</v>
      </c>
    </row>
    <row r="514" spans="1:12" x14ac:dyDescent="0.3">
      <c r="A514" t="s">
        <v>30</v>
      </c>
      <c r="B514">
        <v>6.2743000000000002</v>
      </c>
      <c r="C514">
        <v>9.2377000000000002</v>
      </c>
      <c r="D514">
        <v>9.8526000000000007</v>
      </c>
      <c r="E514" t="s">
        <v>15</v>
      </c>
      <c r="F514" t="s">
        <v>15</v>
      </c>
      <c r="G514" t="s">
        <v>107</v>
      </c>
      <c r="H514">
        <v>2021</v>
      </c>
      <c r="I514">
        <v>0</v>
      </c>
      <c r="J514">
        <f>Tabla_Datos[[#This Row],[PVP1]]*Tabla_Datos[[#This Row],[Valor]]</f>
        <v>0</v>
      </c>
      <c r="K514">
        <f>+Tabla_Datos[[#This Row],[Valor]] *Tabla_Datos[[#This Row],[COSTOEMPR]]</f>
        <v>0</v>
      </c>
      <c r="L514">
        <f>Tabla_Datos[[#This Row],[Valor Venta ]]-Tabla_Datos[[#This Row],[Costo]]</f>
        <v>0</v>
      </c>
    </row>
    <row r="515" spans="1:12" x14ac:dyDescent="0.3">
      <c r="A515" t="s">
        <v>31</v>
      </c>
      <c r="B515">
        <v>94.028099999999995</v>
      </c>
      <c r="C515">
        <v>149.46170000000001</v>
      </c>
      <c r="D515">
        <v>156.1908</v>
      </c>
      <c r="E515" t="s">
        <v>15</v>
      </c>
      <c r="F515" t="s">
        <v>15</v>
      </c>
      <c r="G515" t="s">
        <v>98</v>
      </c>
      <c r="H515">
        <v>2020</v>
      </c>
      <c r="I515">
        <v>0</v>
      </c>
      <c r="J515">
        <f>Tabla_Datos[[#This Row],[PVP1]]*Tabla_Datos[[#This Row],[Valor]]</f>
        <v>0</v>
      </c>
      <c r="K515">
        <f>+Tabla_Datos[[#This Row],[Valor]] *Tabla_Datos[[#This Row],[COSTOEMPR]]</f>
        <v>0</v>
      </c>
      <c r="L515">
        <f>Tabla_Datos[[#This Row],[Valor Venta ]]-Tabla_Datos[[#This Row],[Costo]]</f>
        <v>0</v>
      </c>
    </row>
    <row r="516" spans="1:12" x14ac:dyDescent="0.3">
      <c r="A516" t="s">
        <v>31</v>
      </c>
      <c r="B516">
        <v>94.028099999999995</v>
      </c>
      <c r="C516">
        <v>149.46170000000001</v>
      </c>
      <c r="D516">
        <v>156.1908</v>
      </c>
      <c r="E516" t="s">
        <v>15</v>
      </c>
      <c r="F516" t="s">
        <v>15</v>
      </c>
      <c r="G516" t="s">
        <v>100</v>
      </c>
      <c r="H516">
        <v>2020</v>
      </c>
      <c r="I516">
        <v>3.43</v>
      </c>
      <c r="J516">
        <f>Tabla_Datos[[#This Row],[PVP1]]*Tabla_Datos[[#This Row],[Valor]]</f>
        <v>512.65363100000002</v>
      </c>
      <c r="K516">
        <f>+Tabla_Datos[[#This Row],[Valor]] *Tabla_Datos[[#This Row],[COSTOEMPR]]</f>
        <v>322.51638300000002</v>
      </c>
      <c r="L516">
        <f>Tabla_Datos[[#This Row],[Valor Venta ]]-Tabla_Datos[[#This Row],[Costo]]</f>
        <v>190.137248</v>
      </c>
    </row>
    <row r="517" spans="1:12" x14ac:dyDescent="0.3">
      <c r="A517" t="s">
        <v>31</v>
      </c>
      <c r="B517">
        <v>94.028099999999995</v>
      </c>
      <c r="C517">
        <v>149.46170000000001</v>
      </c>
      <c r="D517">
        <v>156.1908</v>
      </c>
      <c r="E517" t="s">
        <v>15</v>
      </c>
      <c r="F517" t="s">
        <v>15</v>
      </c>
      <c r="G517" t="s">
        <v>101</v>
      </c>
      <c r="H517">
        <v>2020</v>
      </c>
      <c r="I517">
        <v>8.6199999999999992</v>
      </c>
      <c r="J517">
        <f>Tabla_Datos[[#This Row],[PVP1]]*Tabla_Datos[[#This Row],[Valor]]</f>
        <v>1288.359854</v>
      </c>
      <c r="K517">
        <f>+Tabla_Datos[[#This Row],[Valor]] *Tabla_Datos[[#This Row],[COSTOEMPR]]</f>
        <v>810.52222199999983</v>
      </c>
      <c r="L517">
        <f>Tabla_Datos[[#This Row],[Valor Venta ]]-Tabla_Datos[[#This Row],[Costo]]</f>
        <v>477.83763200000021</v>
      </c>
    </row>
    <row r="518" spans="1:12" x14ac:dyDescent="0.3">
      <c r="A518" t="s">
        <v>31</v>
      </c>
      <c r="B518">
        <v>94.028099999999995</v>
      </c>
      <c r="C518">
        <v>149.46170000000001</v>
      </c>
      <c r="D518">
        <v>156.1908</v>
      </c>
      <c r="E518" t="s">
        <v>15</v>
      </c>
      <c r="F518" t="s">
        <v>15</v>
      </c>
      <c r="G518" t="s">
        <v>102</v>
      </c>
      <c r="H518">
        <v>2020</v>
      </c>
      <c r="I518">
        <v>0</v>
      </c>
      <c r="J518">
        <f>Tabla_Datos[[#This Row],[PVP1]]*Tabla_Datos[[#This Row],[Valor]]</f>
        <v>0</v>
      </c>
      <c r="K518">
        <f>+Tabla_Datos[[#This Row],[Valor]] *Tabla_Datos[[#This Row],[COSTOEMPR]]</f>
        <v>0</v>
      </c>
      <c r="L518">
        <f>Tabla_Datos[[#This Row],[Valor Venta ]]-Tabla_Datos[[#This Row],[Costo]]</f>
        <v>0</v>
      </c>
    </row>
    <row r="519" spans="1:12" x14ac:dyDescent="0.3">
      <c r="A519" t="s">
        <v>31</v>
      </c>
      <c r="B519">
        <v>94.028099999999995</v>
      </c>
      <c r="C519">
        <v>149.46170000000001</v>
      </c>
      <c r="D519">
        <v>156.1908</v>
      </c>
      <c r="E519" t="s">
        <v>15</v>
      </c>
      <c r="F519" t="s">
        <v>15</v>
      </c>
      <c r="G519" t="s">
        <v>103</v>
      </c>
      <c r="H519">
        <v>2020</v>
      </c>
      <c r="I519">
        <v>0</v>
      </c>
      <c r="J519">
        <f>Tabla_Datos[[#This Row],[PVP1]]*Tabla_Datos[[#This Row],[Valor]]</f>
        <v>0</v>
      </c>
      <c r="K519">
        <f>+Tabla_Datos[[#This Row],[Valor]] *Tabla_Datos[[#This Row],[COSTOEMPR]]</f>
        <v>0</v>
      </c>
      <c r="L519">
        <f>Tabla_Datos[[#This Row],[Valor Venta ]]-Tabla_Datos[[#This Row],[Costo]]</f>
        <v>0</v>
      </c>
    </row>
    <row r="520" spans="1:12" x14ac:dyDescent="0.3">
      <c r="A520" t="s">
        <v>31</v>
      </c>
      <c r="B520">
        <v>94.028099999999995</v>
      </c>
      <c r="C520">
        <v>149.46170000000001</v>
      </c>
      <c r="D520">
        <v>156.1908</v>
      </c>
      <c r="E520" t="s">
        <v>15</v>
      </c>
      <c r="F520" t="s">
        <v>15</v>
      </c>
      <c r="G520" t="s">
        <v>104</v>
      </c>
      <c r="H520">
        <v>2020</v>
      </c>
      <c r="I520">
        <v>1.48</v>
      </c>
      <c r="J520">
        <f>Tabla_Datos[[#This Row],[PVP1]]*Tabla_Datos[[#This Row],[Valor]]</f>
        <v>221.203316</v>
      </c>
      <c r="K520">
        <f>+Tabla_Datos[[#This Row],[Valor]] *Tabla_Datos[[#This Row],[COSTOEMPR]]</f>
        <v>139.16158799999999</v>
      </c>
      <c r="L520">
        <f>Tabla_Datos[[#This Row],[Valor Venta ]]-Tabla_Datos[[#This Row],[Costo]]</f>
        <v>82.041728000000006</v>
      </c>
    </row>
    <row r="521" spans="1:12" x14ac:dyDescent="0.3">
      <c r="A521" t="s">
        <v>31</v>
      </c>
      <c r="B521">
        <v>94.028099999999995</v>
      </c>
      <c r="C521">
        <v>149.46170000000001</v>
      </c>
      <c r="D521">
        <v>156.1908</v>
      </c>
      <c r="E521" t="s">
        <v>15</v>
      </c>
      <c r="F521" t="s">
        <v>15</v>
      </c>
      <c r="G521" t="s">
        <v>105</v>
      </c>
      <c r="H521">
        <v>2020</v>
      </c>
      <c r="I521">
        <v>9.57</v>
      </c>
      <c r="J521">
        <f>Tabla_Datos[[#This Row],[PVP1]]*Tabla_Datos[[#This Row],[Valor]]</f>
        <v>1430.348469</v>
      </c>
      <c r="K521">
        <f>+Tabla_Datos[[#This Row],[Valor]] *Tabla_Datos[[#This Row],[COSTOEMPR]]</f>
        <v>899.84891700000003</v>
      </c>
      <c r="L521">
        <f>Tabla_Datos[[#This Row],[Valor Venta ]]-Tabla_Datos[[#This Row],[Costo]]</f>
        <v>530.49955199999999</v>
      </c>
    </row>
    <row r="522" spans="1:12" x14ac:dyDescent="0.3">
      <c r="A522" t="s">
        <v>31</v>
      </c>
      <c r="B522">
        <v>94.028099999999995</v>
      </c>
      <c r="C522">
        <v>149.46170000000001</v>
      </c>
      <c r="D522">
        <v>156.1908</v>
      </c>
      <c r="E522" t="s">
        <v>15</v>
      </c>
      <c r="F522" t="s">
        <v>15</v>
      </c>
      <c r="G522" t="s">
        <v>106</v>
      </c>
      <c r="H522">
        <v>2020</v>
      </c>
      <c r="I522">
        <v>1.18</v>
      </c>
      <c r="J522">
        <f>Tabla_Datos[[#This Row],[PVP1]]*Tabla_Datos[[#This Row],[Valor]]</f>
        <v>176.36480599999999</v>
      </c>
      <c r="K522">
        <f>+Tabla_Datos[[#This Row],[Valor]] *Tabla_Datos[[#This Row],[COSTOEMPR]]</f>
        <v>110.95315799999999</v>
      </c>
      <c r="L522">
        <f>Tabla_Datos[[#This Row],[Valor Venta ]]-Tabla_Datos[[#This Row],[Costo]]</f>
        <v>65.411648</v>
      </c>
    </row>
    <row r="523" spans="1:12" x14ac:dyDescent="0.3">
      <c r="A523" t="s">
        <v>31</v>
      </c>
      <c r="B523">
        <v>94.028099999999995</v>
      </c>
      <c r="C523">
        <v>149.46170000000001</v>
      </c>
      <c r="D523">
        <v>156.1908</v>
      </c>
      <c r="E523" t="s">
        <v>15</v>
      </c>
      <c r="F523" t="s">
        <v>15</v>
      </c>
      <c r="G523" t="s">
        <v>107</v>
      </c>
      <c r="H523">
        <v>2021</v>
      </c>
      <c r="I523">
        <v>0</v>
      </c>
      <c r="J523">
        <f>Tabla_Datos[[#This Row],[PVP1]]*Tabla_Datos[[#This Row],[Valor]]</f>
        <v>0</v>
      </c>
      <c r="K523">
        <f>+Tabla_Datos[[#This Row],[Valor]] *Tabla_Datos[[#This Row],[COSTOEMPR]]</f>
        <v>0</v>
      </c>
      <c r="L523">
        <f>Tabla_Datos[[#This Row],[Valor Venta ]]-Tabla_Datos[[#This Row],[Costo]]</f>
        <v>0</v>
      </c>
    </row>
    <row r="524" spans="1:12" x14ac:dyDescent="0.3">
      <c r="A524" t="s">
        <v>31</v>
      </c>
      <c r="B524">
        <v>179.65129999999999</v>
      </c>
      <c r="C524">
        <v>255.5094</v>
      </c>
      <c r="D524">
        <v>0</v>
      </c>
      <c r="E524" t="s">
        <v>16</v>
      </c>
      <c r="F524" t="s">
        <v>16</v>
      </c>
      <c r="G524" t="s">
        <v>98</v>
      </c>
      <c r="H524">
        <v>2020</v>
      </c>
      <c r="I524">
        <v>0.15</v>
      </c>
      <c r="J524">
        <f>Tabla_Datos[[#This Row],[PVP1]]*Tabla_Datos[[#This Row],[Valor]]</f>
        <v>38.326409999999996</v>
      </c>
      <c r="K524">
        <f>+Tabla_Datos[[#This Row],[Valor]] *Tabla_Datos[[#This Row],[COSTOEMPR]]</f>
        <v>26.947695</v>
      </c>
      <c r="L524">
        <f>Tabla_Datos[[#This Row],[Valor Venta ]]-Tabla_Datos[[#This Row],[Costo]]</f>
        <v>11.378714999999996</v>
      </c>
    </row>
    <row r="525" spans="1:12" x14ac:dyDescent="0.3">
      <c r="A525" t="s">
        <v>31</v>
      </c>
      <c r="B525">
        <v>179.65129999999999</v>
      </c>
      <c r="C525">
        <v>255.5094</v>
      </c>
      <c r="D525">
        <v>0</v>
      </c>
      <c r="E525" t="s">
        <v>16</v>
      </c>
      <c r="F525" t="s">
        <v>16</v>
      </c>
      <c r="G525" t="s">
        <v>100</v>
      </c>
      <c r="H525">
        <v>2020</v>
      </c>
      <c r="I525">
        <v>2.1</v>
      </c>
      <c r="J525">
        <f>Tabla_Datos[[#This Row],[PVP1]]*Tabla_Datos[[#This Row],[Valor]]</f>
        <v>536.56974000000002</v>
      </c>
      <c r="K525">
        <f>+Tabla_Datos[[#This Row],[Valor]] *Tabla_Datos[[#This Row],[COSTOEMPR]]</f>
        <v>377.26772999999997</v>
      </c>
      <c r="L525">
        <f>Tabla_Datos[[#This Row],[Valor Venta ]]-Tabla_Datos[[#This Row],[Costo]]</f>
        <v>159.30201000000005</v>
      </c>
    </row>
    <row r="526" spans="1:12" x14ac:dyDescent="0.3">
      <c r="A526" t="s">
        <v>31</v>
      </c>
      <c r="B526">
        <v>179.65129999999999</v>
      </c>
      <c r="C526">
        <v>255.5094</v>
      </c>
      <c r="D526">
        <v>0</v>
      </c>
      <c r="E526" t="s">
        <v>16</v>
      </c>
      <c r="F526" t="s">
        <v>16</v>
      </c>
      <c r="G526" t="s">
        <v>101</v>
      </c>
      <c r="H526">
        <v>2020</v>
      </c>
      <c r="I526">
        <v>0</v>
      </c>
      <c r="J526">
        <f>Tabla_Datos[[#This Row],[PVP1]]*Tabla_Datos[[#This Row],[Valor]]</f>
        <v>0</v>
      </c>
      <c r="K526">
        <f>+Tabla_Datos[[#This Row],[Valor]] *Tabla_Datos[[#This Row],[COSTOEMPR]]</f>
        <v>0</v>
      </c>
      <c r="L526">
        <f>Tabla_Datos[[#This Row],[Valor Venta ]]-Tabla_Datos[[#This Row],[Costo]]</f>
        <v>0</v>
      </c>
    </row>
    <row r="527" spans="1:12" x14ac:dyDescent="0.3">
      <c r="A527" t="s">
        <v>31</v>
      </c>
      <c r="B527">
        <v>179.65129999999999</v>
      </c>
      <c r="C527">
        <v>255.5094</v>
      </c>
      <c r="D527">
        <v>0</v>
      </c>
      <c r="E527" t="s">
        <v>16</v>
      </c>
      <c r="F527" t="s">
        <v>16</v>
      </c>
      <c r="G527" t="s">
        <v>102</v>
      </c>
      <c r="H527">
        <v>2020</v>
      </c>
      <c r="I527">
        <v>0</v>
      </c>
      <c r="J527">
        <f>Tabla_Datos[[#This Row],[PVP1]]*Tabla_Datos[[#This Row],[Valor]]</f>
        <v>0</v>
      </c>
      <c r="K527">
        <f>+Tabla_Datos[[#This Row],[Valor]] *Tabla_Datos[[#This Row],[COSTOEMPR]]</f>
        <v>0</v>
      </c>
      <c r="L527">
        <f>Tabla_Datos[[#This Row],[Valor Venta ]]-Tabla_Datos[[#This Row],[Costo]]</f>
        <v>0</v>
      </c>
    </row>
    <row r="528" spans="1:12" x14ac:dyDescent="0.3">
      <c r="A528" t="s">
        <v>31</v>
      </c>
      <c r="B528">
        <v>179.65129999999999</v>
      </c>
      <c r="C528">
        <v>255.5094</v>
      </c>
      <c r="D528">
        <v>0</v>
      </c>
      <c r="E528" t="s">
        <v>16</v>
      </c>
      <c r="F528" t="s">
        <v>16</v>
      </c>
      <c r="G528" t="s">
        <v>103</v>
      </c>
      <c r="H528">
        <v>2020</v>
      </c>
      <c r="I528">
        <v>0.13</v>
      </c>
      <c r="J528">
        <f>Tabla_Datos[[#This Row],[PVP1]]*Tabla_Datos[[#This Row],[Valor]]</f>
        <v>33.216222000000002</v>
      </c>
      <c r="K528">
        <f>+Tabla_Datos[[#This Row],[Valor]] *Tabla_Datos[[#This Row],[COSTOEMPR]]</f>
        <v>23.354669000000001</v>
      </c>
      <c r="L528">
        <f>Tabla_Datos[[#This Row],[Valor Venta ]]-Tabla_Datos[[#This Row],[Costo]]</f>
        <v>9.8615530000000007</v>
      </c>
    </row>
    <row r="529" spans="1:12" x14ac:dyDescent="0.3">
      <c r="A529" t="s">
        <v>31</v>
      </c>
      <c r="B529">
        <v>179.65129999999999</v>
      </c>
      <c r="C529">
        <v>255.5094</v>
      </c>
      <c r="D529">
        <v>0</v>
      </c>
      <c r="E529" t="s">
        <v>16</v>
      </c>
      <c r="F529" t="s">
        <v>16</v>
      </c>
      <c r="G529" t="s">
        <v>104</v>
      </c>
      <c r="H529">
        <v>2020</v>
      </c>
      <c r="I529">
        <v>0</v>
      </c>
      <c r="J529">
        <f>Tabla_Datos[[#This Row],[PVP1]]*Tabla_Datos[[#This Row],[Valor]]</f>
        <v>0</v>
      </c>
      <c r="K529">
        <f>+Tabla_Datos[[#This Row],[Valor]] *Tabla_Datos[[#This Row],[COSTOEMPR]]</f>
        <v>0</v>
      </c>
      <c r="L529">
        <f>Tabla_Datos[[#This Row],[Valor Venta ]]-Tabla_Datos[[#This Row],[Costo]]</f>
        <v>0</v>
      </c>
    </row>
    <row r="530" spans="1:12" x14ac:dyDescent="0.3">
      <c r="A530" t="s">
        <v>31</v>
      </c>
      <c r="B530">
        <v>179.65129999999999</v>
      </c>
      <c r="C530">
        <v>255.5094</v>
      </c>
      <c r="D530">
        <v>0</v>
      </c>
      <c r="E530" t="s">
        <v>16</v>
      </c>
      <c r="F530" t="s">
        <v>16</v>
      </c>
      <c r="G530" t="s">
        <v>105</v>
      </c>
      <c r="H530">
        <v>2020</v>
      </c>
      <c r="I530">
        <v>0</v>
      </c>
      <c r="J530">
        <f>Tabla_Datos[[#This Row],[PVP1]]*Tabla_Datos[[#This Row],[Valor]]</f>
        <v>0</v>
      </c>
      <c r="K530">
        <f>+Tabla_Datos[[#This Row],[Valor]] *Tabla_Datos[[#This Row],[COSTOEMPR]]</f>
        <v>0</v>
      </c>
      <c r="L530">
        <f>Tabla_Datos[[#This Row],[Valor Venta ]]-Tabla_Datos[[#This Row],[Costo]]</f>
        <v>0</v>
      </c>
    </row>
    <row r="531" spans="1:12" x14ac:dyDescent="0.3">
      <c r="A531" t="s">
        <v>31</v>
      </c>
      <c r="B531">
        <v>179.65129999999999</v>
      </c>
      <c r="C531">
        <v>255.5094</v>
      </c>
      <c r="D531">
        <v>0</v>
      </c>
      <c r="E531" t="s">
        <v>16</v>
      </c>
      <c r="F531" t="s">
        <v>16</v>
      </c>
      <c r="G531" t="s">
        <v>106</v>
      </c>
      <c r="H531">
        <v>2020</v>
      </c>
      <c r="I531">
        <v>0</v>
      </c>
      <c r="J531">
        <f>Tabla_Datos[[#This Row],[PVP1]]*Tabla_Datos[[#This Row],[Valor]]</f>
        <v>0</v>
      </c>
      <c r="K531">
        <f>+Tabla_Datos[[#This Row],[Valor]] *Tabla_Datos[[#This Row],[COSTOEMPR]]</f>
        <v>0</v>
      </c>
      <c r="L531">
        <f>Tabla_Datos[[#This Row],[Valor Venta ]]-Tabla_Datos[[#This Row],[Costo]]</f>
        <v>0</v>
      </c>
    </row>
    <row r="532" spans="1:12" x14ac:dyDescent="0.3">
      <c r="A532" t="s">
        <v>31</v>
      </c>
      <c r="B532">
        <v>179.65129999999999</v>
      </c>
      <c r="C532">
        <v>255.5094</v>
      </c>
      <c r="D532">
        <v>0</v>
      </c>
      <c r="E532" t="s">
        <v>16</v>
      </c>
      <c r="F532" t="s">
        <v>16</v>
      </c>
      <c r="G532" t="s">
        <v>107</v>
      </c>
      <c r="H532">
        <v>2021</v>
      </c>
      <c r="I532">
        <v>0.05</v>
      </c>
      <c r="J532">
        <f>Tabla_Datos[[#This Row],[PVP1]]*Tabla_Datos[[#This Row],[Valor]]</f>
        <v>12.77547</v>
      </c>
      <c r="K532">
        <f>+Tabla_Datos[[#This Row],[Valor]] *Tabla_Datos[[#This Row],[COSTOEMPR]]</f>
        <v>8.9825649999999992</v>
      </c>
      <c r="L532">
        <f>Tabla_Datos[[#This Row],[Valor Venta ]]-Tabla_Datos[[#This Row],[Costo]]</f>
        <v>3.7929050000000011</v>
      </c>
    </row>
    <row r="533" spans="1:12" x14ac:dyDescent="0.3">
      <c r="A533" t="s">
        <v>31</v>
      </c>
      <c r="B533">
        <v>164.9778</v>
      </c>
      <c r="C533">
        <v>202.39850000000001</v>
      </c>
      <c r="D533">
        <v>211.08770000000001</v>
      </c>
      <c r="E533" t="s">
        <v>112</v>
      </c>
      <c r="F533" t="s">
        <v>112</v>
      </c>
      <c r="G533" t="s">
        <v>98</v>
      </c>
      <c r="H533">
        <v>2020</v>
      </c>
      <c r="I533">
        <v>0</v>
      </c>
      <c r="J533">
        <f>Tabla_Datos[[#This Row],[PVP1]]*Tabla_Datos[[#This Row],[Valor]]</f>
        <v>0</v>
      </c>
      <c r="K533">
        <f>+Tabla_Datos[[#This Row],[Valor]] *Tabla_Datos[[#This Row],[COSTOEMPR]]</f>
        <v>0</v>
      </c>
      <c r="L533">
        <f>Tabla_Datos[[#This Row],[Valor Venta ]]-Tabla_Datos[[#This Row],[Costo]]</f>
        <v>0</v>
      </c>
    </row>
    <row r="534" spans="1:12" x14ac:dyDescent="0.3">
      <c r="A534" t="s">
        <v>31</v>
      </c>
      <c r="B534">
        <v>164.9778</v>
      </c>
      <c r="C534">
        <v>202.39850000000001</v>
      </c>
      <c r="D534">
        <v>211.08770000000001</v>
      </c>
      <c r="E534" t="s">
        <v>112</v>
      </c>
      <c r="F534" t="s">
        <v>112</v>
      </c>
      <c r="G534" t="s">
        <v>100</v>
      </c>
      <c r="H534">
        <v>2020</v>
      </c>
      <c r="I534">
        <v>2.5099999999999998</v>
      </c>
      <c r="J534">
        <f>Tabla_Datos[[#This Row],[PVP1]]*Tabla_Datos[[#This Row],[Valor]]</f>
        <v>508.02023500000001</v>
      </c>
      <c r="K534">
        <f>+Tabla_Datos[[#This Row],[Valor]] *Tabla_Datos[[#This Row],[COSTOEMPR]]</f>
        <v>414.09427799999997</v>
      </c>
      <c r="L534">
        <f>Tabla_Datos[[#This Row],[Valor Venta ]]-Tabla_Datos[[#This Row],[Costo]]</f>
        <v>93.925957000000039</v>
      </c>
    </row>
    <row r="535" spans="1:12" x14ac:dyDescent="0.3">
      <c r="A535" t="s">
        <v>31</v>
      </c>
      <c r="B535">
        <v>164.9778</v>
      </c>
      <c r="C535">
        <v>202.39850000000001</v>
      </c>
      <c r="D535">
        <v>211.08770000000001</v>
      </c>
      <c r="E535" t="s">
        <v>112</v>
      </c>
      <c r="F535" t="s">
        <v>112</v>
      </c>
      <c r="G535" t="s">
        <v>101</v>
      </c>
      <c r="H535">
        <v>2020</v>
      </c>
      <c r="I535">
        <v>0</v>
      </c>
      <c r="J535">
        <f>Tabla_Datos[[#This Row],[PVP1]]*Tabla_Datos[[#This Row],[Valor]]</f>
        <v>0</v>
      </c>
      <c r="K535">
        <f>+Tabla_Datos[[#This Row],[Valor]] *Tabla_Datos[[#This Row],[COSTOEMPR]]</f>
        <v>0</v>
      </c>
      <c r="L535">
        <f>Tabla_Datos[[#This Row],[Valor Venta ]]-Tabla_Datos[[#This Row],[Costo]]</f>
        <v>0</v>
      </c>
    </row>
    <row r="536" spans="1:12" x14ac:dyDescent="0.3">
      <c r="A536" t="s">
        <v>31</v>
      </c>
      <c r="B536">
        <v>164.9778</v>
      </c>
      <c r="C536">
        <v>202.39850000000001</v>
      </c>
      <c r="D536">
        <v>211.08770000000001</v>
      </c>
      <c r="E536" t="s">
        <v>112</v>
      </c>
      <c r="F536" t="s">
        <v>112</v>
      </c>
      <c r="G536" t="s">
        <v>102</v>
      </c>
      <c r="H536">
        <v>2020</v>
      </c>
      <c r="I536">
        <v>0.88</v>
      </c>
      <c r="J536">
        <f>Tabla_Datos[[#This Row],[PVP1]]*Tabla_Datos[[#This Row],[Valor]]</f>
        <v>178.11068</v>
      </c>
      <c r="K536">
        <f>+Tabla_Datos[[#This Row],[Valor]] *Tabla_Datos[[#This Row],[COSTOEMPR]]</f>
        <v>145.180464</v>
      </c>
      <c r="L536">
        <f>Tabla_Datos[[#This Row],[Valor Venta ]]-Tabla_Datos[[#This Row],[Costo]]</f>
        <v>32.930216000000001</v>
      </c>
    </row>
    <row r="537" spans="1:12" x14ac:dyDescent="0.3">
      <c r="A537" t="s">
        <v>31</v>
      </c>
      <c r="B537">
        <v>164.9778</v>
      </c>
      <c r="C537">
        <v>202.39850000000001</v>
      </c>
      <c r="D537">
        <v>211.08770000000001</v>
      </c>
      <c r="E537" t="s">
        <v>112</v>
      </c>
      <c r="F537" t="s">
        <v>112</v>
      </c>
      <c r="G537" t="s">
        <v>103</v>
      </c>
      <c r="H537">
        <v>2020</v>
      </c>
      <c r="I537">
        <v>0</v>
      </c>
      <c r="J537">
        <f>Tabla_Datos[[#This Row],[PVP1]]*Tabla_Datos[[#This Row],[Valor]]</f>
        <v>0</v>
      </c>
      <c r="K537">
        <f>+Tabla_Datos[[#This Row],[Valor]] *Tabla_Datos[[#This Row],[COSTOEMPR]]</f>
        <v>0</v>
      </c>
      <c r="L537">
        <f>Tabla_Datos[[#This Row],[Valor Venta ]]-Tabla_Datos[[#This Row],[Costo]]</f>
        <v>0</v>
      </c>
    </row>
    <row r="538" spans="1:12" x14ac:dyDescent="0.3">
      <c r="A538" t="s">
        <v>31</v>
      </c>
      <c r="B538">
        <v>164.9778</v>
      </c>
      <c r="C538">
        <v>202.39850000000001</v>
      </c>
      <c r="D538">
        <v>211.08770000000001</v>
      </c>
      <c r="E538" t="s">
        <v>112</v>
      </c>
      <c r="F538" t="s">
        <v>112</v>
      </c>
      <c r="G538" t="s">
        <v>104</v>
      </c>
      <c r="H538">
        <v>2020</v>
      </c>
      <c r="I538">
        <v>0</v>
      </c>
      <c r="J538">
        <f>Tabla_Datos[[#This Row],[PVP1]]*Tabla_Datos[[#This Row],[Valor]]</f>
        <v>0</v>
      </c>
      <c r="K538">
        <f>+Tabla_Datos[[#This Row],[Valor]] *Tabla_Datos[[#This Row],[COSTOEMPR]]</f>
        <v>0</v>
      </c>
      <c r="L538">
        <f>Tabla_Datos[[#This Row],[Valor Venta ]]-Tabla_Datos[[#This Row],[Costo]]</f>
        <v>0</v>
      </c>
    </row>
    <row r="539" spans="1:12" x14ac:dyDescent="0.3">
      <c r="A539" t="s">
        <v>31</v>
      </c>
      <c r="B539">
        <v>164.9778</v>
      </c>
      <c r="C539">
        <v>202.39850000000001</v>
      </c>
      <c r="D539">
        <v>211.08770000000001</v>
      </c>
      <c r="E539" t="s">
        <v>112</v>
      </c>
      <c r="F539" t="s">
        <v>112</v>
      </c>
      <c r="G539" t="s">
        <v>105</v>
      </c>
      <c r="H539">
        <v>2020</v>
      </c>
      <c r="I539">
        <v>0.03</v>
      </c>
      <c r="J539">
        <f>Tabla_Datos[[#This Row],[PVP1]]*Tabla_Datos[[#This Row],[Valor]]</f>
        <v>6.071955</v>
      </c>
      <c r="K539">
        <f>+Tabla_Datos[[#This Row],[Valor]] *Tabla_Datos[[#This Row],[COSTOEMPR]]</f>
        <v>4.9493339999999995</v>
      </c>
      <c r="L539">
        <f>Tabla_Datos[[#This Row],[Valor Venta ]]-Tabla_Datos[[#This Row],[Costo]]</f>
        <v>1.1226210000000005</v>
      </c>
    </row>
    <row r="540" spans="1:12" x14ac:dyDescent="0.3">
      <c r="A540" t="s">
        <v>31</v>
      </c>
      <c r="B540">
        <v>164.9778</v>
      </c>
      <c r="C540">
        <v>202.39850000000001</v>
      </c>
      <c r="D540">
        <v>211.08770000000001</v>
      </c>
      <c r="E540" t="s">
        <v>112</v>
      </c>
      <c r="F540" t="s">
        <v>112</v>
      </c>
      <c r="G540" t="s">
        <v>106</v>
      </c>
      <c r="H540">
        <v>2020</v>
      </c>
      <c r="I540">
        <v>0</v>
      </c>
      <c r="J540">
        <f>Tabla_Datos[[#This Row],[PVP1]]*Tabla_Datos[[#This Row],[Valor]]</f>
        <v>0</v>
      </c>
      <c r="K540">
        <f>+Tabla_Datos[[#This Row],[Valor]] *Tabla_Datos[[#This Row],[COSTOEMPR]]</f>
        <v>0</v>
      </c>
      <c r="L540">
        <f>Tabla_Datos[[#This Row],[Valor Venta ]]-Tabla_Datos[[#This Row],[Costo]]</f>
        <v>0</v>
      </c>
    </row>
    <row r="541" spans="1:12" x14ac:dyDescent="0.3">
      <c r="A541" t="s">
        <v>31</v>
      </c>
      <c r="B541">
        <v>164.9778</v>
      </c>
      <c r="C541">
        <v>202.39850000000001</v>
      </c>
      <c r="D541">
        <v>211.08770000000001</v>
      </c>
      <c r="E541" t="s">
        <v>112</v>
      </c>
      <c r="F541" t="s">
        <v>112</v>
      </c>
      <c r="G541" t="s">
        <v>107</v>
      </c>
      <c r="H541">
        <v>2021</v>
      </c>
      <c r="I541">
        <v>0</v>
      </c>
      <c r="J541">
        <f>Tabla_Datos[[#This Row],[PVP1]]*Tabla_Datos[[#This Row],[Valor]]</f>
        <v>0</v>
      </c>
      <c r="K541">
        <f>+Tabla_Datos[[#This Row],[Valor]] *Tabla_Datos[[#This Row],[COSTOEMPR]]</f>
        <v>0</v>
      </c>
      <c r="L541">
        <f>Tabla_Datos[[#This Row],[Valor Venta ]]-Tabla_Datos[[#This Row],[Costo]]</f>
        <v>0</v>
      </c>
    </row>
    <row r="542" spans="1:12" x14ac:dyDescent="0.3">
      <c r="A542" t="s">
        <v>32</v>
      </c>
      <c r="B542">
        <v>0.16950000000000001</v>
      </c>
      <c r="C542">
        <v>0.44259999999999999</v>
      </c>
      <c r="D542">
        <v>0.40960000000000002</v>
      </c>
      <c r="E542" t="s">
        <v>115</v>
      </c>
      <c r="F542" t="s">
        <v>115</v>
      </c>
      <c r="G542" t="s">
        <v>98</v>
      </c>
      <c r="H542">
        <v>2020</v>
      </c>
      <c r="I542">
        <v>5.1100000000000003</v>
      </c>
      <c r="J542">
        <f>Tabla_Datos[[#This Row],[PVP1]]*Tabla_Datos[[#This Row],[Valor]]</f>
        <v>2.2616860000000001</v>
      </c>
      <c r="K542">
        <f>+Tabla_Datos[[#This Row],[Valor]] *Tabla_Datos[[#This Row],[COSTOEMPR]]</f>
        <v>0.86614500000000016</v>
      </c>
      <c r="L542">
        <f>Tabla_Datos[[#This Row],[Valor Venta ]]-Tabla_Datos[[#This Row],[Costo]]</f>
        <v>1.3955409999999999</v>
      </c>
    </row>
    <row r="543" spans="1:12" x14ac:dyDescent="0.3">
      <c r="A543" t="s">
        <v>32</v>
      </c>
      <c r="B543">
        <v>0.16950000000000001</v>
      </c>
      <c r="C543">
        <v>0.44259999999999999</v>
      </c>
      <c r="D543">
        <v>0.40960000000000002</v>
      </c>
      <c r="E543" t="s">
        <v>115</v>
      </c>
      <c r="F543" t="s">
        <v>115</v>
      </c>
      <c r="G543" t="s">
        <v>100</v>
      </c>
      <c r="H543">
        <v>2020</v>
      </c>
      <c r="I543">
        <v>2.72</v>
      </c>
      <c r="J543">
        <f>Tabla_Datos[[#This Row],[PVP1]]*Tabla_Datos[[#This Row],[Valor]]</f>
        <v>1.2038720000000001</v>
      </c>
      <c r="K543">
        <f>+Tabla_Datos[[#This Row],[Valor]] *Tabla_Datos[[#This Row],[COSTOEMPR]]</f>
        <v>0.46104000000000006</v>
      </c>
      <c r="L543">
        <f>Tabla_Datos[[#This Row],[Valor Venta ]]-Tabla_Datos[[#This Row],[Costo]]</f>
        <v>0.74283199999999994</v>
      </c>
    </row>
    <row r="544" spans="1:12" x14ac:dyDescent="0.3">
      <c r="A544" t="s">
        <v>32</v>
      </c>
      <c r="B544">
        <v>0.16950000000000001</v>
      </c>
      <c r="C544">
        <v>0.44259999999999999</v>
      </c>
      <c r="D544">
        <v>0.40960000000000002</v>
      </c>
      <c r="E544" t="s">
        <v>115</v>
      </c>
      <c r="F544" t="s">
        <v>115</v>
      </c>
      <c r="G544" t="s">
        <v>101</v>
      </c>
      <c r="H544">
        <v>2020</v>
      </c>
      <c r="I544">
        <v>0</v>
      </c>
      <c r="J544">
        <f>Tabla_Datos[[#This Row],[PVP1]]*Tabla_Datos[[#This Row],[Valor]]</f>
        <v>0</v>
      </c>
      <c r="K544">
        <f>+Tabla_Datos[[#This Row],[Valor]] *Tabla_Datos[[#This Row],[COSTOEMPR]]</f>
        <v>0</v>
      </c>
      <c r="L544">
        <f>Tabla_Datos[[#This Row],[Valor Venta ]]-Tabla_Datos[[#This Row],[Costo]]</f>
        <v>0</v>
      </c>
    </row>
    <row r="545" spans="1:12" x14ac:dyDescent="0.3">
      <c r="A545" t="s">
        <v>32</v>
      </c>
      <c r="B545">
        <v>0.16950000000000001</v>
      </c>
      <c r="C545">
        <v>0.44259999999999999</v>
      </c>
      <c r="D545">
        <v>0.40960000000000002</v>
      </c>
      <c r="E545" t="s">
        <v>115</v>
      </c>
      <c r="F545" t="s">
        <v>115</v>
      </c>
      <c r="G545" t="s">
        <v>102</v>
      </c>
      <c r="H545">
        <v>2020</v>
      </c>
      <c r="I545">
        <v>5.46</v>
      </c>
      <c r="J545">
        <f>Tabla_Datos[[#This Row],[PVP1]]*Tabla_Datos[[#This Row],[Valor]]</f>
        <v>2.4165959999999997</v>
      </c>
      <c r="K545">
        <f>+Tabla_Datos[[#This Row],[Valor]] *Tabla_Datos[[#This Row],[COSTOEMPR]]</f>
        <v>0.92547000000000001</v>
      </c>
      <c r="L545">
        <f>Tabla_Datos[[#This Row],[Valor Venta ]]-Tabla_Datos[[#This Row],[Costo]]</f>
        <v>1.4911259999999997</v>
      </c>
    </row>
    <row r="546" spans="1:12" x14ac:dyDescent="0.3">
      <c r="A546" t="s">
        <v>32</v>
      </c>
      <c r="B546">
        <v>0.16950000000000001</v>
      </c>
      <c r="C546">
        <v>0.44259999999999999</v>
      </c>
      <c r="D546">
        <v>0.40960000000000002</v>
      </c>
      <c r="E546" t="s">
        <v>115</v>
      </c>
      <c r="F546" t="s">
        <v>115</v>
      </c>
      <c r="G546" t="s">
        <v>103</v>
      </c>
      <c r="H546">
        <v>2020</v>
      </c>
      <c r="I546">
        <v>5.83</v>
      </c>
      <c r="J546">
        <f>Tabla_Datos[[#This Row],[PVP1]]*Tabla_Datos[[#This Row],[Valor]]</f>
        <v>2.5803579999999999</v>
      </c>
      <c r="K546">
        <f>+Tabla_Datos[[#This Row],[Valor]] *Tabla_Datos[[#This Row],[COSTOEMPR]]</f>
        <v>0.98818500000000009</v>
      </c>
      <c r="L546">
        <f>Tabla_Datos[[#This Row],[Valor Venta ]]-Tabla_Datos[[#This Row],[Costo]]</f>
        <v>1.5921729999999998</v>
      </c>
    </row>
    <row r="547" spans="1:12" x14ac:dyDescent="0.3">
      <c r="A547" t="s">
        <v>32</v>
      </c>
      <c r="B547">
        <v>0.16950000000000001</v>
      </c>
      <c r="C547">
        <v>0.44259999999999999</v>
      </c>
      <c r="D547">
        <v>0.40960000000000002</v>
      </c>
      <c r="E547" t="s">
        <v>115</v>
      </c>
      <c r="F547" t="s">
        <v>115</v>
      </c>
      <c r="G547" t="s">
        <v>104</v>
      </c>
      <c r="H547">
        <v>2020</v>
      </c>
      <c r="I547">
        <v>3.13</v>
      </c>
      <c r="J547">
        <f>Tabla_Datos[[#This Row],[PVP1]]*Tabla_Datos[[#This Row],[Valor]]</f>
        <v>1.385338</v>
      </c>
      <c r="K547">
        <f>+Tabla_Datos[[#This Row],[Valor]] *Tabla_Datos[[#This Row],[COSTOEMPR]]</f>
        <v>0.53053499999999998</v>
      </c>
      <c r="L547">
        <f>Tabla_Datos[[#This Row],[Valor Venta ]]-Tabla_Datos[[#This Row],[Costo]]</f>
        <v>0.85480299999999998</v>
      </c>
    </row>
    <row r="548" spans="1:12" x14ac:dyDescent="0.3">
      <c r="A548" t="s">
        <v>32</v>
      </c>
      <c r="B548">
        <v>0.16950000000000001</v>
      </c>
      <c r="C548">
        <v>0.44259999999999999</v>
      </c>
      <c r="D548">
        <v>0.40960000000000002</v>
      </c>
      <c r="E548" t="s">
        <v>115</v>
      </c>
      <c r="F548" t="s">
        <v>115</v>
      </c>
      <c r="G548" t="s">
        <v>105</v>
      </c>
      <c r="H548">
        <v>2020</v>
      </c>
      <c r="I548">
        <v>4.29</v>
      </c>
      <c r="J548">
        <f>Tabla_Datos[[#This Row],[PVP1]]*Tabla_Datos[[#This Row],[Valor]]</f>
        <v>1.8987540000000001</v>
      </c>
      <c r="K548">
        <f>+Tabla_Datos[[#This Row],[Valor]] *Tabla_Datos[[#This Row],[COSTOEMPR]]</f>
        <v>0.72715500000000011</v>
      </c>
      <c r="L548">
        <f>Tabla_Datos[[#This Row],[Valor Venta ]]-Tabla_Datos[[#This Row],[Costo]]</f>
        <v>1.1715990000000001</v>
      </c>
    </row>
    <row r="549" spans="1:12" x14ac:dyDescent="0.3">
      <c r="A549" t="s">
        <v>32</v>
      </c>
      <c r="B549">
        <v>0.16950000000000001</v>
      </c>
      <c r="C549">
        <v>0.44259999999999999</v>
      </c>
      <c r="D549">
        <v>0.40960000000000002</v>
      </c>
      <c r="E549" t="s">
        <v>115</v>
      </c>
      <c r="F549" t="s">
        <v>115</v>
      </c>
      <c r="G549" t="s">
        <v>106</v>
      </c>
      <c r="H549">
        <v>2020</v>
      </c>
      <c r="I549">
        <v>0</v>
      </c>
      <c r="J549">
        <f>Tabla_Datos[[#This Row],[PVP1]]*Tabla_Datos[[#This Row],[Valor]]</f>
        <v>0</v>
      </c>
      <c r="K549">
        <f>+Tabla_Datos[[#This Row],[Valor]] *Tabla_Datos[[#This Row],[COSTOEMPR]]</f>
        <v>0</v>
      </c>
      <c r="L549">
        <f>Tabla_Datos[[#This Row],[Valor Venta ]]-Tabla_Datos[[#This Row],[Costo]]</f>
        <v>0</v>
      </c>
    </row>
    <row r="550" spans="1:12" x14ac:dyDescent="0.3">
      <c r="A550" t="s">
        <v>32</v>
      </c>
      <c r="B550">
        <v>0.16950000000000001</v>
      </c>
      <c r="C550">
        <v>0.44259999999999999</v>
      </c>
      <c r="D550">
        <v>0.40960000000000002</v>
      </c>
      <c r="E550" t="s">
        <v>115</v>
      </c>
      <c r="F550" t="s">
        <v>115</v>
      </c>
      <c r="G550" t="s">
        <v>107</v>
      </c>
      <c r="H550">
        <v>2021</v>
      </c>
      <c r="I550">
        <v>0.01</v>
      </c>
      <c r="J550">
        <f>Tabla_Datos[[#This Row],[PVP1]]*Tabla_Datos[[#This Row],[Valor]]</f>
        <v>4.4260000000000002E-3</v>
      </c>
      <c r="K550">
        <f>+Tabla_Datos[[#This Row],[Valor]] *Tabla_Datos[[#This Row],[COSTOEMPR]]</f>
        <v>1.6950000000000001E-3</v>
      </c>
      <c r="L550">
        <f>Tabla_Datos[[#This Row],[Valor Venta ]]-Tabla_Datos[[#This Row],[Costo]]</f>
        <v>2.7309999999999999E-3</v>
      </c>
    </row>
    <row r="551" spans="1:12" x14ac:dyDescent="0.3">
      <c r="A551" t="s">
        <v>32</v>
      </c>
      <c r="B551">
        <v>0.51170000000000004</v>
      </c>
      <c r="C551">
        <v>0.94889999999999997</v>
      </c>
      <c r="D551">
        <v>1.0085999999999999</v>
      </c>
      <c r="E551" t="s">
        <v>16</v>
      </c>
      <c r="F551" t="s">
        <v>16</v>
      </c>
      <c r="G551" t="s">
        <v>98</v>
      </c>
      <c r="H551">
        <v>2020</v>
      </c>
      <c r="I551">
        <v>0</v>
      </c>
      <c r="J551">
        <f>Tabla_Datos[[#This Row],[PVP1]]*Tabla_Datos[[#This Row],[Valor]]</f>
        <v>0</v>
      </c>
      <c r="K551">
        <f>+Tabla_Datos[[#This Row],[Valor]] *Tabla_Datos[[#This Row],[COSTOEMPR]]</f>
        <v>0</v>
      </c>
      <c r="L551">
        <f>Tabla_Datos[[#This Row],[Valor Venta ]]-Tabla_Datos[[#This Row],[Costo]]</f>
        <v>0</v>
      </c>
    </row>
    <row r="552" spans="1:12" x14ac:dyDescent="0.3">
      <c r="A552" t="s">
        <v>32</v>
      </c>
      <c r="B552">
        <v>0.51170000000000004</v>
      </c>
      <c r="C552">
        <v>0.94889999999999997</v>
      </c>
      <c r="D552">
        <v>1.0085999999999999</v>
      </c>
      <c r="E552" t="s">
        <v>16</v>
      </c>
      <c r="F552" t="s">
        <v>16</v>
      </c>
      <c r="G552" t="s">
        <v>100</v>
      </c>
      <c r="H552">
        <v>2020</v>
      </c>
      <c r="I552">
        <v>5.39</v>
      </c>
      <c r="J552">
        <f>Tabla_Datos[[#This Row],[PVP1]]*Tabla_Datos[[#This Row],[Valor]]</f>
        <v>5.1145709999999998</v>
      </c>
      <c r="K552">
        <f>+Tabla_Datos[[#This Row],[Valor]] *Tabla_Datos[[#This Row],[COSTOEMPR]]</f>
        <v>2.7580629999999999</v>
      </c>
      <c r="L552">
        <f>Tabla_Datos[[#This Row],[Valor Venta ]]-Tabla_Datos[[#This Row],[Costo]]</f>
        <v>2.3565079999999998</v>
      </c>
    </row>
    <row r="553" spans="1:12" x14ac:dyDescent="0.3">
      <c r="A553" t="s">
        <v>32</v>
      </c>
      <c r="B553">
        <v>0.51170000000000004</v>
      </c>
      <c r="C553">
        <v>0.94889999999999997</v>
      </c>
      <c r="D553">
        <v>1.0085999999999999</v>
      </c>
      <c r="E553" t="s">
        <v>16</v>
      </c>
      <c r="F553" t="s">
        <v>16</v>
      </c>
      <c r="G553" t="s">
        <v>101</v>
      </c>
      <c r="H553">
        <v>2020</v>
      </c>
      <c r="I553">
        <v>5.47</v>
      </c>
      <c r="J553">
        <f>Tabla_Datos[[#This Row],[PVP1]]*Tabla_Datos[[#This Row],[Valor]]</f>
        <v>5.1904829999999995</v>
      </c>
      <c r="K553">
        <f>+Tabla_Datos[[#This Row],[Valor]] *Tabla_Datos[[#This Row],[COSTOEMPR]]</f>
        <v>2.7989990000000002</v>
      </c>
      <c r="L553">
        <f>Tabla_Datos[[#This Row],[Valor Venta ]]-Tabla_Datos[[#This Row],[Costo]]</f>
        <v>2.3914839999999993</v>
      </c>
    </row>
    <row r="554" spans="1:12" x14ac:dyDescent="0.3">
      <c r="A554" t="s">
        <v>32</v>
      </c>
      <c r="B554">
        <v>0.51170000000000004</v>
      </c>
      <c r="C554">
        <v>0.94889999999999997</v>
      </c>
      <c r="D554">
        <v>1.0085999999999999</v>
      </c>
      <c r="E554" t="s">
        <v>16</v>
      </c>
      <c r="F554" t="s">
        <v>16</v>
      </c>
      <c r="G554" t="s">
        <v>102</v>
      </c>
      <c r="H554">
        <v>2020</v>
      </c>
      <c r="I554">
        <v>0</v>
      </c>
      <c r="J554">
        <f>Tabla_Datos[[#This Row],[PVP1]]*Tabla_Datos[[#This Row],[Valor]]</f>
        <v>0</v>
      </c>
      <c r="K554">
        <f>+Tabla_Datos[[#This Row],[Valor]] *Tabla_Datos[[#This Row],[COSTOEMPR]]</f>
        <v>0</v>
      </c>
      <c r="L554">
        <f>Tabla_Datos[[#This Row],[Valor Venta ]]-Tabla_Datos[[#This Row],[Costo]]</f>
        <v>0</v>
      </c>
    </row>
    <row r="555" spans="1:12" x14ac:dyDescent="0.3">
      <c r="A555" t="s">
        <v>32</v>
      </c>
      <c r="B555">
        <v>0.51170000000000004</v>
      </c>
      <c r="C555">
        <v>0.94889999999999997</v>
      </c>
      <c r="D555">
        <v>1.0085999999999999</v>
      </c>
      <c r="E555" t="s">
        <v>16</v>
      </c>
      <c r="F555" t="s">
        <v>16</v>
      </c>
      <c r="G555" t="s">
        <v>103</v>
      </c>
      <c r="H555">
        <v>2020</v>
      </c>
      <c r="I555">
        <v>1.29</v>
      </c>
      <c r="J555">
        <f>Tabla_Datos[[#This Row],[PVP1]]*Tabla_Datos[[#This Row],[Valor]]</f>
        <v>1.224081</v>
      </c>
      <c r="K555">
        <f>+Tabla_Datos[[#This Row],[Valor]] *Tabla_Datos[[#This Row],[COSTOEMPR]]</f>
        <v>0.66009300000000004</v>
      </c>
      <c r="L555">
        <f>Tabla_Datos[[#This Row],[Valor Venta ]]-Tabla_Datos[[#This Row],[Costo]]</f>
        <v>0.56398799999999993</v>
      </c>
    </row>
    <row r="556" spans="1:12" x14ac:dyDescent="0.3">
      <c r="A556" t="s">
        <v>32</v>
      </c>
      <c r="B556">
        <v>0.51170000000000004</v>
      </c>
      <c r="C556">
        <v>0.94889999999999997</v>
      </c>
      <c r="D556">
        <v>1.0085999999999999</v>
      </c>
      <c r="E556" t="s">
        <v>16</v>
      </c>
      <c r="F556" t="s">
        <v>16</v>
      </c>
      <c r="G556" t="s">
        <v>104</v>
      </c>
      <c r="H556">
        <v>2020</v>
      </c>
      <c r="I556">
        <v>0.65</v>
      </c>
      <c r="J556">
        <f>Tabla_Datos[[#This Row],[PVP1]]*Tabla_Datos[[#This Row],[Valor]]</f>
        <v>0.61678500000000003</v>
      </c>
      <c r="K556">
        <f>+Tabla_Datos[[#This Row],[Valor]] *Tabla_Datos[[#This Row],[COSTOEMPR]]</f>
        <v>0.33260500000000004</v>
      </c>
      <c r="L556">
        <f>Tabla_Datos[[#This Row],[Valor Venta ]]-Tabla_Datos[[#This Row],[Costo]]</f>
        <v>0.28417999999999999</v>
      </c>
    </row>
    <row r="557" spans="1:12" x14ac:dyDescent="0.3">
      <c r="A557" t="s">
        <v>32</v>
      </c>
      <c r="B557">
        <v>0.51170000000000004</v>
      </c>
      <c r="C557">
        <v>0.94889999999999997</v>
      </c>
      <c r="D557">
        <v>1.0085999999999999</v>
      </c>
      <c r="E557" t="s">
        <v>16</v>
      </c>
      <c r="F557" t="s">
        <v>16</v>
      </c>
      <c r="G557" t="s">
        <v>105</v>
      </c>
      <c r="H557">
        <v>2020</v>
      </c>
      <c r="I557">
        <v>0</v>
      </c>
      <c r="J557">
        <f>Tabla_Datos[[#This Row],[PVP1]]*Tabla_Datos[[#This Row],[Valor]]</f>
        <v>0</v>
      </c>
      <c r="K557">
        <f>+Tabla_Datos[[#This Row],[Valor]] *Tabla_Datos[[#This Row],[COSTOEMPR]]</f>
        <v>0</v>
      </c>
      <c r="L557">
        <f>Tabla_Datos[[#This Row],[Valor Venta ]]-Tabla_Datos[[#This Row],[Costo]]</f>
        <v>0</v>
      </c>
    </row>
    <row r="558" spans="1:12" x14ac:dyDescent="0.3">
      <c r="A558" t="s">
        <v>32</v>
      </c>
      <c r="B558">
        <v>0.51170000000000004</v>
      </c>
      <c r="C558">
        <v>0.94889999999999997</v>
      </c>
      <c r="D558">
        <v>1.0085999999999999</v>
      </c>
      <c r="E558" t="s">
        <v>16</v>
      </c>
      <c r="F558" t="s">
        <v>16</v>
      </c>
      <c r="G558" t="s">
        <v>106</v>
      </c>
      <c r="H558">
        <v>2020</v>
      </c>
      <c r="I558">
        <v>5.04</v>
      </c>
      <c r="J558">
        <f>Tabla_Datos[[#This Row],[PVP1]]*Tabla_Datos[[#This Row],[Valor]]</f>
        <v>4.7824559999999998</v>
      </c>
      <c r="K558">
        <f>+Tabla_Datos[[#This Row],[Valor]] *Tabla_Datos[[#This Row],[COSTOEMPR]]</f>
        <v>2.5789680000000001</v>
      </c>
      <c r="L558">
        <f>Tabla_Datos[[#This Row],[Valor Venta ]]-Tabla_Datos[[#This Row],[Costo]]</f>
        <v>2.2034879999999997</v>
      </c>
    </row>
    <row r="559" spans="1:12" x14ac:dyDescent="0.3">
      <c r="A559" t="s">
        <v>32</v>
      </c>
      <c r="B559">
        <v>0.51170000000000004</v>
      </c>
      <c r="C559">
        <v>0.94889999999999997</v>
      </c>
      <c r="D559">
        <v>1.0085999999999999</v>
      </c>
      <c r="E559" t="s">
        <v>16</v>
      </c>
      <c r="F559" t="s">
        <v>16</v>
      </c>
      <c r="G559" t="s">
        <v>107</v>
      </c>
      <c r="H559">
        <v>2021</v>
      </c>
      <c r="I559">
        <v>1.1299999999999999</v>
      </c>
      <c r="J559">
        <f>Tabla_Datos[[#This Row],[PVP1]]*Tabla_Datos[[#This Row],[Valor]]</f>
        <v>1.0722569999999998</v>
      </c>
      <c r="K559">
        <f>+Tabla_Datos[[#This Row],[Valor]] *Tabla_Datos[[#This Row],[COSTOEMPR]]</f>
        <v>0.57822099999999998</v>
      </c>
      <c r="L559">
        <f>Tabla_Datos[[#This Row],[Valor Venta ]]-Tabla_Datos[[#This Row],[Costo]]</f>
        <v>0.49403599999999981</v>
      </c>
    </row>
    <row r="560" spans="1:12" x14ac:dyDescent="0.3">
      <c r="A560" t="s">
        <v>32</v>
      </c>
      <c r="B560">
        <v>8.4099999999999994E-2</v>
      </c>
      <c r="C560">
        <v>0.1363</v>
      </c>
      <c r="D560">
        <v>0.151</v>
      </c>
      <c r="E560" t="s">
        <v>116</v>
      </c>
      <c r="F560" t="s">
        <v>116</v>
      </c>
      <c r="G560" t="s">
        <v>98</v>
      </c>
      <c r="H560">
        <v>2020</v>
      </c>
      <c r="I560">
        <v>1.89</v>
      </c>
      <c r="J560">
        <f>Tabla_Datos[[#This Row],[PVP1]]*Tabla_Datos[[#This Row],[Valor]]</f>
        <v>0.25760699999999997</v>
      </c>
      <c r="K560">
        <f>+Tabla_Datos[[#This Row],[Valor]] *Tabla_Datos[[#This Row],[COSTOEMPR]]</f>
        <v>0.15894899999999998</v>
      </c>
      <c r="L560">
        <f>Tabla_Datos[[#This Row],[Valor Venta ]]-Tabla_Datos[[#This Row],[Costo]]</f>
        <v>9.8657999999999996E-2</v>
      </c>
    </row>
    <row r="561" spans="1:12" x14ac:dyDescent="0.3">
      <c r="A561" t="s">
        <v>32</v>
      </c>
      <c r="B561">
        <v>8.4099999999999994E-2</v>
      </c>
      <c r="C561">
        <v>0.1363</v>
      </c>
      <c r="D561">
        <v>0.151</v>
      </c>
      <c r="E561" t="s">
        <v>116</v>
      </c>
      <c r="F561" t="s">
        <v>116</v>
      </c>
      <c r="G561" t="s">
        <v>100</v>
      </c>
      <c r="H561">
        <v>2020</v>
      </c>
      <c r="I561">
        <v>8.0299999999999994</v>
      </c>
      <c r="J561">
        <f>Tabla_Datos[[#This Row],[PVP1]]*Tabla_Datos[[#This Row],[Valor]]</f>
        <v>1.094489</v>
      </c>
      <c r="K561">
        <f>+Tabla_Datos[[#This Row],[Valor]] *Tabla_Datos[[#This Row],[COSTOEMPR]]</f>
        <v>0.6753229999999999</v>
      </c>
      <c r="L561">
        <f>Tabla_Datos[[#This Row],[Valor Venta ]]-Tabla_Datos[[#This Row],[Costo]]</f>
        <v>0.41916600000000015</v>
      </c>
    </row>
    <row r="562" spans="1:12" x14ac:dyDescent="0.3">
      <c r="A562" t="s">
        <v>32</v>
      </c>
      <c r="B562">
        <v>8.4099999999999994E-2</v>
      </c>
      <c r="C562">
        <v>0.1363</v>
      </c>
      <c r="D562">
        <v>0.151</v>
      </c>
      <c r="E562" t="s">
        <v>116</v>
      </c>
      <c r="F562" t="s">
        <v>116</v>
      </c>
      <c r="G562" t="s">
        <v>101</v>
      </c>
      <c r="H562">
        <v>2020</v>
      </c>
      <c r="I562">
        <v>2.63</v>
      </c>
      <c r="J562">
        <f>Tabla_Datos[[#This Row],[PVP1]]*Tabla_Datos[[#This Row],[Valor]]</f>
        <v>0.35846899999999998</v>
      </c>
      <c r="K562">
        <f>+Tabla_Datos[[#This Row],[Valor]] *Tabla_Datos[[#This Row],[COSTOEMPR]]</f>
        <v>0.22118299999999996</v>
      </c>
      <c r="L562">
        <f>Tabla_Datos[[#This Row],[Valor Venta ]]-Tabla_Datos[[#This Row],[Costo]]</f>
        <v>0.13728600000000002</v>
      </c>
    </row>
    <row r="563" spans="1:12" x14ac:dyDescent="0.3">
      <c r="A563" t="s">
        <v>32</v>
      </c>
      <c r="B563">
        <v>8.4099999999999994E-2</v>
      </c>
      <c r="C563">
        <v>0.1363</v>
      </c>
      <c r="D563">
        <v>0.151</v>
      </c>
      <c r="E563" t="s">
        <v>116</v>
      </c>
      <c r="F563" t="s">
        <v>116</v>
      </c>
      <c r="G563" t="s">
        <v>102</v>
      </c>
      <c r="H563">
        <v>2020</v>
      </c>
      <c r="I563">
        <v>0</v>
      </c>
      <c r="J563">
        <f>Tabla_Datos[[#This Row],[PVP1]]*Tabla_Datos[[#This Row],[Valor]]</f>
        <v>0</v>
      </c>
      <c r="K563">
        <f>+Tabla_Datos[[#This Row],[Valor]] *Tabla_Datos[[#This Row],[COSTOEMPR]]</f>
        <v>0</v>
      </c>
      <c r="L563">
        <f>Tabla_Datos[[#This Row],[Valor Venta ]]-Tabla_Datos[[#This Row],[Costo]]</f>
        <v>0</v>
      </c>
    </row>
    <row r="564" spans="1:12" x14ac:dyDescent="0.3">
      <c r="A564" t="s">
        <v>32</v>
      </c>
      <c r="B564">
        <v>8.4099999999999994E-2</v>
      </c>
      <c r="C564">
        <v>0.1363</v>
      </c>
      <c r="D564">
        <v>0.151</v>
      </c>
      <c r="E564" t="s">
        <v>116</v>
      </c>
      <c r="F564" t="s">
        <v>116</v>
      </c>
      <c r="G564" t="s">
        <v>103</v>
      </c>
      <c r="H564">
        <v>2020</v>
      </c>
      <c r="I564">
        <v>1.67</v>
      </c>
      <c r="J564">
        <f>Tabla_Datos[[#This Row],[PVP1]]*Tabla_Datos[[#This Row],[Valor]]</f>
        <v>0.22762099999999999</v>
      </c>
      <c r="K564">
        <f>+Tabla_Datos[[#This Row],[Valor]] *Tabla_Datos[[#This Row],[COSTOEMPR]]</f>
        <v>0.14044699999999999</v>
      </c>
      <c r="L564">
        <f>Tabla_Datos[[#This Row],[Valor Venta ]]-Tabla_Datos[[#This Row],[Costo]]</f>
        <v>8.7174000000000001E-2</v>
      </c>
    </row>
    <row r="565" spans="1:12" x14ac:dyDescent="0.3">
      <c r="A565" t="s">
        <v>32</v>
      </c>
      <c r="B565">
        <v>8.4099999999999994E-2</v>
      </c>
      <c r="C565">
        <v>0.1363</v>
      </c>
      <c r="D565">
        <v>0.151</v>
      </c>
      <c r="E565" t="s">
        <v>116</v>
      </c>
      <c r="F565" t="s">
        <v>116</v>
      </c>
      <c r="G565" t="s">
        <v>104</v>
      </c>
      <c r="H565">
        <v>2020</v>
      </c>
      <c r="I565">
        <v>0</v>
      </c>
      <c r="J565">
        <f>Tabla_Datos[[#This Row],[PVP1]]*Tabla_Datos[[#This Row],[Valor]]</f>
        <v>0</v>
      </c>
      <c r="K565">
        <f>+Tabla_Datos[[#This Row],[Valor]] *Tabla_Datos[[#This Row],[COSTOEMPR]]</f>
        <v>0</v>
      </c>
      <c r="L565">
        <f>Tabla_Datos[[#This Row],[Valor Venta ]]-Tabla_Datos[[#This Row],[Costo]]</f>
        <v>0</v>
      </c>
    </row>
    <row r="566" spans="1:12" x14ac:dyDescent="0.3">
      <c r="A566" t="s">
        <v>32</v>
      </c>
      <c r="B566">
        <v>8.4099999999999994E-2</v>
      </c>
      <c r="C566">
        <v>0.1363</v>
      </c>
      <c r="D566">
        <v>0.151</v>
      </c>
      <c r="E566" t="s">
        <v>116</v>
      </c>
      <c r="F566" t="s">
        <v>116</v>
      </c>
      <c r="G566" t="s">
        <v>105</v>
      </c>
      <c r="H566">
        <v>2020</v>
      </c>
      <c r="I566">
        <v>0</v>
      </c>
      <c r="J566">
        <f>Tabla_Datos[[#This Row],[PVP1]]*Tabla_Datos[[#This Row],[Valor]]</f>
        <v>0</v>
      </c>
      <c r="K566">
        <f>+Tabla_Datos[[#This Row],[Valor]] *Tabla_Datos[[#This Row],[COSTOEMPR]]</f>
        <v>0</v>
      </c>
      <c r="L566">
        <f>Tabla_Datos[[#This Row],[Valor Venta ]]-Tabla_Datos[[#This Row],[Costo]]</f>
        <v>0</v>
      </c>
    </row>
    <row r="567" spans="1:12" x14ac:dyDescent="0.3">
      <c r="A567" t="s">
        <v>32</v>
      </c>
      <c r="B567">
        <v>8.4099999999999994E-2</v>
      </c>
      <c r="C567">
        <v>0.1363</v>
      </c>
      <c r="D567">
        <v>0.151</v>
      </c>
      <c r="E567" t="s">
        <v>116</v>
      </c>
      <c r="F567" t="s">
        <v>116</v>
      </c>
      <c r="G567" t="s">
        <v>106</v>
      </c>
      <c r="H567">
        <v>2020</v>
      </c>
      <c r="I567">
        <v>0</v>
      </c>
      <c r="J567">
        <f>Tabla_Datos[[#This Row],[PVP1]]*Tabla_Datos[[#This Row],[Valor]]</f>
        <v>0</v>
      </c>
      <c r="K567">
        <f>+Tabla_Datos[[#This Row],[Valor]] *Tabla_Datos[[#This Row],[COSTOEMPR]]</f>
        <v>0</v>
      </c>
      <c r="L567">
        <f>Tabla_Datos[[#This Row],[Valor Venta ]]-Tabla_Datos[[#This Row],[Costo]]</f>
        <v>0</v>
      </c>
    </row>
    <row r="568" spans="1:12" x14ac:dyDescent="0.3">
      <c r="A568" t="s">
        <v>32</v>
      </c>
      <c r="B568">
        <v>8.4099999999999994E-2</v>
      </c>
      <c r="C568">
        <v>0.1363</v>
      </c>
      <c r="D568">
        <v>0.151</v>
      </c>
      <c r="E568" t="s">
        <v>116</v>
      </c>
      <c r="F568" t="s">
        <v>116</v>
      </c>
      <c r="G568" t="s">
        <v>107</v>
      </c>
      <c r="H568">
        <v>2021</v>
      </c>
      <c r="I568">
        <v>2.76</v>
      </c>
      <c r="J568">
        <f>Tabla_Datos[[#This Row],[PVP1]]*Tabla_Datos[[#This Row],[Valor]]</f>
        <v>0.37618799999999997</v>
      </c>
      <c r="K568">
        <f>+Tabla_Datos[[#This Row],[Valor]] *Tabla_Datos[[#This Row],[COSTOEMPR]]</f>
        <v>0.23211599999999996</v>
      </c>
      <c r="L568">
        <f>Tabla_Datos[[#This Row],[Valor Venta ]]-Tabla_Datos[[#This Row],[Costo]]</f>
        <v>0.14407200000000001</v>
      </c>
    </row>
    <row r="569" spans="1:12" x14ac:dyDescent="0.3">
      <c r="A569" t="s">
        <v>32</v>
      </c>
      <c r="B569">
        <v>0.40770000000000001</v>
      </c>
      <c r="C569">
        <v>0.77949999999999997</v>
      </c>
      <c r="D569">
        <v>0.73119999999999996</v>
      </c>
      <c r="E569" t="s">
        <v>112</v>
      </c>
      <c r="F569" t="s">
        <v>112</v>
      </c>
      <c r="G569" t="s">
        <v>98</v>
      </c>
      <c r="H569">
        <v>2020</v>
      </c>
      <c r="I569">
        <v>0</v>
      </c>
      <c r="J569">
        <f>Tabla_Datos[[#This Row],[PVP1]]*Tabla_Datos[[#This Row],[Valor]]</f>
        <v>0</v>
      </c>
      <c r="K569">
        <f>+Tabla_Datos[[#This Row],[Valor]] *Tabla_Datos[[#This Row],[COSTOEMPR]]</f>
        <v>0</v>
      </c>
      <c r="L569">
        <f>Tabla_Datos[[#This Row],[Valor Venta ]]-Tabla_Datos[[#This Row],[Costo]]</f>
        <v>0</v>
      </c>
    </row>
    <row r="570" spans="1:12" x14ac:dyDescent="0.3">
      <c r="A570" t="s">
        <v>32</v>
      </c>
      <c r="B570">
        <v>0.40770000000000001</v>
      </c>
      <c r="C570">
        <v>0.77949999999999997</v>
      </c>
      <c r="D570">
        <v>0.73119999999999996</v>
      </c>
      <c r="E570" t="s">
        <v>112</v>
      </c>
      <c r="F570" t="s">
        <v>112</v>
      </c>
      <c r="G570" t="s">
        <v>100</v>
      </c>
      <c r="H570">
        <v>2020</v>
      </c>
      <c r="I570">
        <v>4.24</v>
      </c>
      <c r="J570">
        <f>Tabla_Datos[[#This Row],[PVP1]]*Tabla_Datos[[#This Row],[Valor]]</f>
        <v>3.3050800000000002</v>
      </c>
      <c r="K570">
        <f>+Tabla_Datos[[#This Row],[Valor]] *Tabla_Datos[[#This Row],[COSTOEMPR]]</f>
        <v>1.7286480000000002</v>
      </c>
      <c r="L570">
        <f>Tabla_Datos[[#This Row],[Valor Venta ]]-Tabla_Datos[[#This Row],[Costo]]</f>
        <v>1.5764320000000001</v>
      </c>
    </row>
    <row r="571" spans="1:12" x14ac:dyDescent="0.3">
      <c r="A571" t="s">
        <v>32</v>
      </c>
      <c r="B571">
        <v>0.40770000000000001</v>
      </c>
      <c r="C571">
        <v>0.77949999999999997</v>
      </c>
      <c r="D571">
        <v>0.73119999999999996</v>
      </c>
      <c r="E571" t="s">
        <v>112</v>
      </c>
      <c r="F571" t="s">
        <v>112</v>
      </c>
      <c r="G571" t="s">
        <v>101</v>
      </c>
      <c r="H571">
        <v>2020</v>
      </c>
      <c r="I571">
        <v>2.5299999999999998</v>
      </c>
      <c r="J571">
        <f>Tabla_Datos[[#This Row],[PVP1]]*Tabla_Datos[[#This Row],[Valor]]</f>
        <v>1.9721349999999997</v>
      </c>
      <c r="K571">
        <f>+Tabla_Datos[[#This Row],[Valor]] *Tabla_Datos[[#This Row],[COSTOEMPR]]</f>
        <v>1.0314809999999999</v>
      </c>
      <c r="L571">
        <f>Tabla_Datos[[#This Row],[Valor Venta ]]-Tabla_Datos[[#This Row],[Costo]]</f>
        <v>0.94065399999999988</v>
      </c>
    </row>
    <row r="572" spans="1:12" x14ac:dyDescent="0.3">
      <c r="A572" t="s">
        <v>32</v>
      </c>
      <c r="B572">
        <v>0.40770000000000001</v>
      </c>
      <c r="C572">
        <v>0.77949999999999997</v>
      </c>
      <c r="D572">
        <v>0.73119999999999996</v>
      </c>
      <c r="E572" t="s">
        <v>112</v>
      </c>
      <c r="F572" t="s">
        <v>112</v>
      </c>
      <c r="G572" t="s">
        <v>102</v>
      </c>
      <c r="H572">
        <v>2020</v>
      </c>
      <c r="I572">
        <v>4.4000000000000004</v>
      </c>
      <c r="J572">
        <f>Tabla_Datos[[#This Row],[PVP1]]*Tabla_Datos[[#This Row],[Valor]]</f>
        <v>3.4298000000000002</v>
      </c>
      <c r="K572">
        <f>+Tabla_Datos[[#This Row],[Valor]] *Tabla_Datos[[#This Row],[COSTOEMPR]]</f>
        <v>1.7938800000000001</v>
      </c>
      <c r="L572">
        <f>Tabla_Datos[[#This Row],[Valor Venta ]]-Tabla_Datos[[#This Row],[Costo]]</f>
        <v>1.63592</v>
      </c>
    </row>
    <row r="573" spans="1:12" x14ac:dyDescent="0.3">
      <c r="A573" t="s">
        <v>32</v>
      </c>
      <c r="B573">
        <v>0.40770000000000001</v>
      </c>
      <c r="C573">
        <v>0.77949999999999997</v>
      </c>
      <c r="D573">
        <v>0.73119999999999996</v>
      </c>
      <c r="E573" t="s">
        <v>112</v>
      </c>
      <c r="F573" t="s">
        <v>112</v>
      </c>
      <c r="G573" t="s">
        <v>103</v>
      </c>
      <c r="H573">
        <v>2020</v>
      </c>
      <c r="I573">
        <v>0</v>
      </c>
      <c r="J573">
        <f>Tabla_Datos[[#This Row],[PVP1]]*Tabla_Datos[[#This Row],[Valor]]</f>
        <v>0</v>
      </c>
      <c r="K573">
        <f>+Tabla_Datos[[#This Row],[Valor]] *Tabla_Datos[[#This Row],[COSTOEMPR]]</f>
        <v>0</v>
      </c>
      <c r="L573">
        <f>Tabla_Datos[[#This Row],[Valor Venta ]]-Tabla_Datos[[#This Row],[Costo]]</f>
        <v>0</v>
      </c>
    </row>
    <row r="574" spans="1:12" x14ac:dyDescent="0.3">
      <c r="A574" t="s">
        <v>32</v>
      </c>
      <c r="B574">
        <v>0.40770000000000001</v>
      </c>
      <c r="C574">
        <v>0.77949999999999997</v>
      </c>
      <c r="D574">
        <v>0.73119999999999996</v>
      </c>
      <c r="E574" t="s">
        <v>112</v>
      </c>
      <c r="F574" t="s">
        <v>112</v>
      </c>
      <c r="G574" t="s">
        <v>104</v>
      </c>
      <c r="H574">
        <v>2020</v>
      </c>
      <c r="I574">
        <v>0</v>
      </c>
      <c r="J574">
        <f>Tabla_Datos[[#This Row],[PVP1]]*Tabla_Datos[[#This Row],[Valor]]</f>
        <v>0</v>
      </c>
      <c r="K574">
        <f>+Tabla_Datos[[#This Row],[Valor]] *Tabla_Datos[[#This Row],[COSTOEMPR]]</f>
        <v>0</v>
      </c>
      <c r="L574">
        <f>Tabla_Datos[[#This Row],[Valor Venta ]]-Tabla_Datos[[#This Row],[Costo]]</f>
        <v>0</v>
      </c>
    </row>
    <row r="575" spans="1:12" x14ac:dyDescent="0.3">
      <c r="A575" t="s">
        <v>32</v>
      </c>
      <c r="B575">
        <v>0.40770000000000001</v>
      </c>
      <c r="C575">
        <v>0.77949999999999997</v>
      </c>
      <c r="D575">
        <v>0.73119999999999996</v>
      </c>
      <c r="E575" t="s">
        <v>112</v>
      </c>
      <c r="F575" t="s">
        <v>112</v>
      </c>
      <c r="G575" t="s">
        <v>105</v>
      </c>
      <c r="H575">
        <v>2020</v>
      </c>
      <c r="I575">
        <v>2.62</v>
      </c>
      <c r="J575">
        <f>Tabla_Datos[[#This Row],[PVP1]]*Tabla_Datos[[#This Row],[Valor]]</f>
        <v>2.0422899999999999</v>
      </c>
      <c r="K575">
        <f>+Tabla_Datos[[#This Row],[Valor]] *Tabla_Datos[[#This Row],[COSTOEMPR]]</f>
        <v>1.068174</v>
      </c>
      <c r="L575">
        <f>Tabla_Datos[[#This Row],[Valor Venta ]]-Tabla_Datos[[#This Row],[Costo]]</f>
        <v>0.97411599999999998</v>
      </c>
    </row>
    <row r="576" spans="1:12" x14ac:dyDescent="0.3">
      <c r="A576" t="s">
        <v>32</v>
      </c>
      <c r="B576">
        <v>0.40770000000000001</v>
      </c>
      <c r="C576">
        <v>0.77949999999999997</v>
      </c>
      <c r="D576">
        <v>0.73119999999999996</v>
      </c>
      <c r="E576" t="s">
        <v>112</v>
      </c>
      <c r="F576" t="s">
        <v>112</v>
      </c>
      <c r="G576" t="s">
        <v>106</v>
      </c>
      <c r="H576">
        <v>2020</v>
      </c>
      <c r="I576">
        <v>2.25</v>
      </c>
      <c r="J576">
        <f>Tabla_Datos[[#This Row],[PVP1]]*Tabla_Datos[[#This Row],[Valor]]</f>
        <v>1.7538749999999999</v>
      </c>
      <c r="K576">
        <f>+Tabla_Datos[[#This Row],[Valor]] *Tabla_Datos[[#This Row],[COSTOEMPR]]</f>
        <v>0.91732500000000006</v>
      </c>
      <c r="L576">
        <f>Tabla_Datos[[#This Row],[Valor Venta ]]-Tabla_Datos[[#This Row],[Costo]]</f>
        <v>0.83654999999999979</v>
      </c>
    </row>
    <row r="577" spans="1:12" x14ac:dyDescent="0.3">
      <c r="A577" t="s">
        <v>32</v>
      </c>
      <c r="B577">
        <v>0.40770000000000001</v>
      </c>
      <c r="C577">
        <v>0.77949999999999997</v>
      </c>
      <c r="D577">
        <v>0.73119999999999996</v>
      </c>
      <c r="E577" t="s">
        <v>112</v>
      </c>
      <c r="F577" t="s">
        <v>112</v>
      </c>
      <c r="G577" t="s">
        <v>107</v>
      </c>
      <c r="H577">
        <v>2021</v>
      </c>
      <c r="I577">
        <v>1.76</v>
      </c>
      <c r="J577">
        <f>Tabla_Datos[[#This Row],[PVP1]]*Tabla_Datos[[#This Row],[Valor]]</f>
        <v>1.37192</v>
      </c>
      <c r="K577">
        <f>+Tabla_Datos[[#This Row],[Valor]] *Tabla_Datos[[#This Row],[COSTOEMPR]]</f>
        <v>0.71755199999999997</v>
      </c>
      <c r="L577">
        <f>Tabla_Datos[[#This Row],[Valor Venta ]]-Tabla_Datos[[#This Row],[Costo]]</f>
        <v>0.65436800000000006</v>
      </c>
    </row>
    <row r="578" spans="1:12" x14ac:dyDescent="0.3">
      <c r="A578" t="s">
        <v>32</v>
      </c>
      <c r="B578">
        <v>0.36020000000000002</v>
      </c>
      <c r="C578">
        <v>0.6079</v>
      </c>
      <c r="D578">
        <v>0.63759999999999994</v>
      </c>
      <c r="E578" t="s">
        <v>15</v>
      </c>
      <c r="F578" t="s">
        <v>15</v>
      </c>
      <c r="G578" t="s">
        <v>98</v>
      </c>
      <c r="H578">
        <v>2020</v>
      </c>
      <c r="I578">
        <v>3.13</v>
      </c>
      <c r="J578">
        <f>Tabla_Datos[[#This Row],[PVP1]]*Tabla_Datos[[#This Row],[Valor]]</f>
        <v>1.9027269999999998</v>
      </c>
      <c r="K578">
        <f>+Tabla_Datos[[#This Row],[Valor]] *Tabla_Datos[[#This Row],[COSTOEMPR]]</f>
        <v>1.127426</v>
      </c>
      <c r="L578">
        <f>Tabla_Datos[[#This Row],[Valor Venta ]]-Tabla_Datos[[#This Row],[Costo]]</f>
        <v>0.7753009999999998</v>
      </c>
    </row>
    <row r="579" spans="1:12" x14ac:dyDescent="0.3">
      <c r="A579" t="s">
        <v>32</v>
      </c>
      <c r="B579">
        <v>0.36020000000000002</v>
      </c>
      <c r="C579">
        <v>0.6079</v>
      </c>
      <c r="D579">
        <v>0.63759999999999994</v>
      </c>
      <c r="E579" t="s">
        <v>15</v>
      </c>
      <c r="F579" t="s">
        <v>15</v>
      </c>
      <c r="G579" t="s">
        <v>100</v>
      </c>
      <c r="H579">
        <v>2020</v>
      </c>
      <c r="I579">
        <v>0</v>
      </c>
      <c r="J579">
        <f>Tabla_Datos[[#This Row],[PVP1]]*Tabla_Datos[[#This Row],[Valor]]</f>
        <v>0</v>
      </c>
      <c r="K579">
        <f>+Tabla_Datos[[#This Row],[Valor]] *Tabla_Datos[[#This Row],[COSTOEMPR]]</f>
        <v>0</v>
      </c>
      <c r="L579">
        <f>Tabla_Datos[[#This Row],[Valor Venta ]]-Tabla_Datos[[#This Row],[Costo]]</f>
        <v>0</v>
      </c>
    </row>
    <row r="580" spans="1:12" x14ac:dyDescent="0.3">
      <c r="A580" t="s">
        <v>32</v>
      </c>
      <c r="B580">
        <v>0.36020000000000002</v>
      </c>
      <c r="C580">
        <v>0.6079</v>
      </c>
      <c r="D580">
        <v>0.63759999999999994</v>
      </c>
      <c r="E580" t="s">
        <v>15</v>
      </c>
      <c r="F580" t="s">
        <v>15</v>
      </c>
      <c r="G580" t="s">
        <v>101</v>
      </c>
      <c r="H580">
        <v>2020</v>
      </c>
      <c r="I580">
        <v>0</v>
      </c>
      <c r="J580">
        <f>Tabla_Datos[[#This Row],[PVP1]]*Tabla_Datos[[#This Row],[Valor]]</f>
        <v>0</v>
      </c>
      <c r="K580">
        <f>+Tabla_Datos[[#This Row],[Valor]] *Tabla_Datos[[#This Row],[COSTOEMPR]]</f>
        <v>0</v>
      </c>
      <c r="L580">
        <f>Tabla_Datos[[#This Row],[Valor Venta ]]-Tabla_Datos[[#This Row],[Costo]]</f>
        <v>0</v>
      </c>
    </row>
    <row r="581" spans="1:12" x14ac:dyDescent="0.3">
      <c r="A581" t="s">
        <v>32</v>
      </c>
      <c r="B581">
        <v>0.36020000000000002</v>
      </c>
      <c r="C581">
        <v>0.6079</v>
      </c>
      <c r="D581">
        <v>0.63759999999999994</v>
      </c>
      <c r="E581" t="s">
        <v>15</v>
      </c>
      <c r="F581" t="s">
        <v>15</v>
      </c>
      <c r="G581" t="s">
        <v>102</v>
      </c>
      <c r="H581">
        <v>2020</v>
      </c>
      <c r="I581">
        <v>0.5</v>
      </c>
      <c r="J581">
        <f>Tabla_Datos[[#This Row],[PVP1]]*Tabla_Datos[[#This Row],[Valor]]</f>
        <v>0.30395</v>
      </c>
      <c r="K581">
        <f>+Tabla_Datos[[#This Row],[Valor]] *Tabla_Datos[[#This Row],[COSTOEMPR]]</f>
        <v>0.18010000000000001</v>
      </c>
      <c r="L581">
        <f>Tabla_Datos[[#This Row],[Valor Venta ]]-Tabla_Datos[[#This Row],[Costo]]</f>
        <v>0.12384999999999999</v>
      </c>
    </row>
    <row r="582" spans="1:12" x14ac:dyDescent="0.3">
      <c r="A582" t="s">
        <v>32</v>
      </c>
      <c r="B582">
        <v>0.36020000000000002</v>
      </c>
      <c r="C582">
        <v>0.6079</v>
      </c>
      <c r="D582">
        <v>0.63759999999999994</v>
      </c>
      <c r="E582" t="s">
        <v>15</v>
      </c>
      <c r="F582" t="s">
        <v>15</v>
      </c>
      <c r="G582" t="s">
        <v>103</v>
      </c>
      <c r="H582">
        <v>2020</v>
      </c>
      <c r="I582">
        <v>0</v>
      </c>
      <c r="J582">
        <f>Tabla_Datos[[#This Row],[PVP1]]*Tabla_Datos[[#This Row],[Valor]]</f>
        <v>0</v>
      </c>
      <c r="K582">
        <f>+Tabla_Datos[[#This Row],[Valor]] *Tabla_Datos[[#This Row],[COSTOEMPR]]</f>
        <v>0</v>
      </c>
      <c r="L582">
        <f>Tabla_Datos[[#This Row],[Valor Venta ]]-Tabla_Datos[[#This Row],[Costo]]</f>
        <v>0</v>
      </c>
    </row>
    <row r="583" spans="1:12" x14ac:dyDescent="0.3">
      <c r="A583" t="s">
        <v>32</v>
      </c>
      <c r="B583">
        <v>0.36020000000000002</v>
      </c>
      <c r="C583">
        <v>0.6079</v>
      </c>
      <c r="D583">
        <v>0.63759999999999994</v>
      </c>
      <c r="E583" t="s">
        <v>15</v>
      </c>
      <c r="F583" t="s">
        <v>15</v>
      </c>
      <c r="G583" t="s">
        <v>104</v>
      </c>
      <c r="H583">
        <v>2020</v>
      </c>
      <c r="I583">
        <v>0.08</v>
      </c>
      <c r="J583">
        <f>Tabla_Datos[[#This Row],[PVP1]]*Tabla_Datos[[#This Row],[Valor]]</f>
        <v>4.8632000000000002E-2</v>
      </c>
      <c r="K583">
        <f>+Tabla_Datos[[#This Row],[Valor]] *Tabla_Datos[[#This Row],[COSTOEMPR]]</f>
        <v>2.8816000000000001E-2</v>
      </c>
      <c r="L583">
        <f>Tabla_Datos[[#This Row],[Valor Venta ]]-Tabla_Datos[[#This Row],[Costo]]</f>
        <v>1.9816E-2</v>
      </c>
    </row>
    <row r="584" spans="1:12" x14ac:dyDescent="0.3">
      <c r="A584" t="s">
        <v>32</v>
      </c>
      <c r="B584">
        <v>0.36020000000000002</v>
      </c>
      <c r="C584">
        <v>0.6079</v>
      </c>
      <c r="D584">
        <v>0.63759999999999994</v>
      </c>
      <c r="E584" t="s">
        <v>15</v>
      </c>
      <c r="F584" t="s">
        <v>15</v>
      </c>
      <c r="G584" t="s">
        <v>105</v>
      </c>
      <c r="H584">
        <v>2020</v>
      </c>
      <c r="I584">
        <v>3.13</v>
      </c>
      <c r="J584">
        <f>Tabla_Datos[[#This Row],[PVP1]]*Tabla_Datos[[#This Row],[Valor]]</f>
        <v>1.9027269999999998</v>
      </c>
      <c r="K584">
        <f>+Tabla_Datos[[#This Row],[Valor]] *Tabla_Datos[[#This Row],[COSTOEMPR]]</f>
        <v>1.127426</v>
      </c>
      <c r="L584">
        <f>Tabla_Datos[[#This Row],[Valor Venta ]]-Tabla_Datos[[#This Row],[Costo]]</f>
        <v>0.7753009999999998</v>
      </c>
    </row>
    <row r="585" spans="1:12" x14ac:dyDescent="0.3">
      <c r="A585" t="s">
        <v>32</v>
      </c>
      <c r="B585">
        <v>0.36020000000000002</v>
      </c>
      <c r="C585">
        <v>0.6079</v>
      </c>
      <c r="D585">
        <v>0.63759999999999994</v>
      </c>
      <c r="E585" t="s">
        <v>15</v>
      </c>
      <c r="F585" t="s">
        <v>15</v>
      </c>
      <c r="G585" t="s">
        <v>106</v>
      </c>
      <c r="H585">
        <v>2020</v>
      </c>
      <c r="I585">
        <v>9.67</v>
      </c>
      <c r="J585">
        <f>Tabla_Datos[[#This Row],[PVP1]]*Tabla_Datos[[#This Row],[Valor]]</f>
        <v>5.878393</v>
      </c>
      <c r="K585">
        <f>+Tabla_Datos[[#This Row],[Valor]] *Tabla_Datos[[#This Row],[COSTOEMPR]]</f>
        <v>3.4831340000000002</v>
      </c>
      <c r="L585">
        <f>Tabla_Datos[[#This Row],[Valor Venta ]]-Tabla_Datos[[#This Row],[Costo]]</f>
        <v>2.3952589999999998</v>
      </c>
    </row>
    <row r="586" spans="1:12" x14ac:dyDescent="0.3">
      <c r="A586" t="s">
        <v>32</v>
      </c>
      <c r="B586">
        <v>0.36020000000000002</v>
      </c>
      <c r="C586">
        <v>0.6079</v>
      </c>
      <c r="D586">
        <v>0.63759999999999994</v>
      </c>
      <c r="E586" t="s">
        <v>15</v>
      </c>
      <c r="F586" t="s">
        <v>15</v>
      </c>
      <c r="G586" t="s">
        <v>107</v>
      </c>
      <c r="H586">
        <v>2021</v>
      </c>
      <c r="I586">
        <v>1.24</v>
      </c>
      <c r="J586">
        <f>Tabla_Datos[[#This Row],[PVP1]]*Tabla_Datos[[#This Row],[Valor]]</f>
        <v>0.75379600000000002</v>
      </c>
      <c r="K586">
        <f>+Tabla_Datos[[#This Row],[Valor]] *Tabla_Datos[[#This Row],[COSTOEMPR]]</f>
        <v>0.44664800000000004</v>
      </c>
      <c r="L586">
        <f>Tabla_Datos[[#This Row],[Valor Venta ]]-Tabla_Datos[[#This Row],[Costo]]</f>
        <v>0.30714799999999998</v>
      </c>
    </row>
    <row r="587" spans="1:12" x14ac:dyDescent="0.3">
      <c r="A587" t="s">
        <v>33</v>
      </c>
      <c r="B587">
        <v>27.1858</v>
      </c>
      <c r="C587">
        <v>39.9238</v>
      </c>
      <c r="D587">
        <v>40.383600000000001</v>
      </c>
      <c r="E587" t="s">
        <v>16</v>
      </c>
      <c r="F587" t="s">
        <v>16</v>
      </c>
      <c r="G587" t="s">
        <v>98</v>
      </c>
      <c r="H587">
        <v>2020</v>
      </c>
      <c r="I587">
        <v>1.17</v>
      </c>
      <c r="J587">
        <f>Tabla_Datos[[#This Row],[PVP1]]*Tabla_Datos[[#This Row],[Valor]]</f>
        <v>46.710845999999997</v>
      </c>
      <c r="K587">
        <f>+Tabla_Datos[[#This Row],[Valor]] *Tabla_Datos[[#This Row],[COSTOEMPR]]</f>
        <v>31.807385999999997</v>
      </c>
      <c r="L587">
        <f>Tabla_Datos[[#This Row],[Valor Venta ]]-Tabla_Datos[[#This Row],[Costo]]</f>
        <v>14.903459999999999</v>
      </c>
    </row>
    <row r="588" spans="1:12" x14ac:dyDescent="0.3">
      <c r="A588" t="s">
        <v>33</v>
      </c>
      <c r="B588">
        <v>27.1858</v>
      </c>
      <c r="C588">
        <v>39.9238</v>
      </c>
      <c r="D588">
        <v>40.383600000000001</v>
      </c>
      <c r="E588" t="s">
        <v>16</v>
      </c>
      <c r="F588" t="s">
        <v>16</v>
      </c>
      <c r="G588" t="s">
        <v>100</v>
      </c>
      <c r="H588">
        <v>2020</v>
      </c>
      <c r="I588">
        <v>2.23</v>
      </c>
      <c r="J588">
        <f>Tabla_Datos[[#This Row],[PVP1]]*Tabla_Datos[[#This Row],[Valor]]</f>
        <v>89.030073999999999</v>
      </c>
      <c r="K588">
        <f>+Tabla_Datos[[#This Row],[Valor]] *Tabla_Datos[[#This Row],[COSTOEMPR]]</f>
        <v>60.624333999999998</v>
      </c>
      <c r="L588">
        <f>Tabla_Datos[[#This Row],[Valor Venta ]]-Tabla_Datos[[#This Row],[Costo]]</f>
        <v>28.405740000000002</v>
      </c>
    </row>
    <row r="589" spans="1:12" x14ac:dyDescent="0.3">
      <c r="A589" t="s">
        <v>33</v>
      </c>
      <c r="B589">
        <v>27.1858</v>
      </c>
      <c r="C589">
        <v>39.9238</v>
      </c>
      <c r="D589">
        <v>40.383600000000001</v>
      </c>
      <c r="E589" t="s">
        <v>16</v>
      </c>
      <c r="F589" t="s">
        <v>16</v>
      </c>
      <c r="G589" t="s">
        <v>101</v>
      </c>
      <c r="H589">
        <v>2020</v>
      </c>
      <c r="I589">
        <v>0</v>
      </c>
      <c r="J589">
        <f>Tabla_Datos[[#This Row],[PVP1]]*Tabla_Datos[[#This Row],[Valor]]</f>
        <v>0</v>
      </c>
      <c r="K589">
        <f>+Tabla_Datos[[#This Row],[Valor]] *Tabla_Datos[[#This Row],[COSTOEMPR]]</f>
        <v>0</v>
      </c>
      <c r="L589">
        <f>Tabla_Datos[[#This Row],[Valor Venta ]]-Tabla_Datos[[#This Row],[Costo]]</f>
        <v>0</v>
      </c>
    </row>
    <row r="590" spans="1:12" x14ac:dyDescent="0.3">
      <c r="A590" t="s">
        <v>33</v>
      </c>
      <c r="B590">
        <v>27.1858</v>
      </c>
      <c r="C590">
        <v>39.9238</v>
      </c>
      <c r="D590">
        <v>40.383600000000001</v>
      </c>
      <c r="E590" t="s">
        <v>16</v>
      </c>
      <c r="F590" t="s">
        <v>16</v>
      </c>
      <c r="G590" t="s">
        <v>102</v>
      </c>
      <c r="H590">
        <v>2020</v>
      </c>
      <c r="I590">
        <v>0</v>
      </c>
      <c r="J590">
        <f>Tabla_Datos[[#This Row],[PVP1]]*Tabla_Datos[[#This Row],[Valor]]</f>
        <v>0</v>
      </c>
      <c r="K590">
        <f>+Tabla_Datos[[#This Row],[Valor]] *Tabla_Datos[[#This Row],[COSTOEMPR]]</f>
        <v>0</v>
      </c>
      <c r="L590">
        <f>Tabla_Datos[[#This Row],[Valor Venta ]]-Tabla_Datos[[#This Row],[Costo]]</f>
        <v>0</v>
      </c>
    </row>
    <row r="591" spans="1:12" x14ac:dyDescent="0.3">
      <c r="A591" t="s">
        <v>33</v>
      </c>
      <c r="B591">
        <v>27.1858</v>
      </c>
      <c r="C591">
        <v>39.9238</v>
      </c>
      <c r="D591">
        <v>40.383600000000001</v>
      </c>
      <c r="E591" t="s">
        <v>16</v>
      </c>
      <c r="F591" t="s">
        <v>16</v>
      </c>
      <c r="G591" t="s">
        <v>103</v>
      </c>
      <c r="H591">
        <v>2020</v>
      </c>
      <c r="I591">
        <v>1.46</v>
      </c>
      <c r="J591">
        <f>Tabla_Datos[[#This Row],[PVP1]]*Tabla_Datos[[#This Row],[Valor]]</f>
        <v>58.288747999999998</v>
      </c>
      <c r="K591">
        <f>+Tabla_Datos[[#This Row],[Valor]] *Tabla_Datos[[#This Row],[COSTOEMPR]]</f>
        <v>39.691268000000001</v>
      </c>
      <c r="L591">
        <f>Tabla_Datos[[#This Row],[Valor Venta ]]-Tabla_Datos[[#This Row],[Costo]]</f>
        <v>18.597479999999997</v>
      </c>
    </row>
    <row r="592" spans="1:12" x14ac:dyDescent="0.3">
      <c r="A592" t="s">
        <v>33</v>
      </c>
      <c r="B592">
        <v>27.1858</v>
      </c>
      <c r="C592">
        <v>39.9238</v>
      </c>
      <c r="D592">
        <v>40.383600000000001</v>
      </c>
      <c r="E592" t="s">
        <v>16</v>
      </c>
      <c r="F592" t="s">
        <v>16</v>
      </c>
      <c r="G592" t="s">
        <v>104</v>
      </c>
      <c r="H592">
        <v>2020</v>
      </c>
      <c r="I592">
        <v>0.66</v>
      </c>
      <c r="J592">
        <f>Tabla_Datos[[#This Row],[PVP1]]*Tabla_Datos[[#This Row],[Valor]]</f>
        <v>26.349708</v>
      </c>
      <c r="K592">
        <f>+Tabla_Datos[[#This Row],[Valor]] *Tabla_Datos[[#This Row],[COSTOEMPR]]</f>
        <v>17.942628000000003</v>
      </c>
      <c r="L592">
        <f>Tabla_Datos[[#This Row],[Valor Venta ]]-Tabla_Datos[[#This Row],[Costo]]</f>
        <v>8.407079999999997</v>
      </c>
    </row>
    <row r="593" spans="1:12" x14ac:dyDescent="0.3">
      <c r="A593" t="s">
        <v>33</v>
      </c>
      <c r="B593">
        <v>27.1858</v>
      </c>
      <c r="C593">
        <v>39.9238</v>
      </c>
      <c r="D593">
        <v>40.383600000000001</v>
      </c>
      <c r="E593" t="s">
        <v>16</v>
      </c>
      <c r="F593" t="s">
        <v>16</v>
      </c>
      <c r="G593" t="s">
        <v>105</v>
      </c>
      <c r="H593">
        <v>2020</v>
      </c>
      <c r="I593">
        <v>0.08</v>
      </c>
      <c r="J593">
        <f>Tabla_Datos[[#This Row],[PVP1]]*Tabla_Datos[[#This Row],[Valor]]</f>
        <v>3.1939039999999999</v>
      </c>
      <c r="K593">
        <f>+Tabla_Datos[[#This Row],[Valor]] *Tabla_Datos[[#This Row],[COSTOEMPR]]</f>
        <v>2.1748639999999999</v>
      </c>
      <c r="L593">
        <f>Tabla_Datos[[#This Row],[Valor Venta ]]-Tabla_Datos[[#This Row],[Costo]]</f>
        <v>1.0190399999999999</v>
      </c>
    </row>
    <row r="594" spans="1:12" x14ac:dyDescent="0.3">
      <c r="A594" t="s">
        <v>33</v>
      </c>
      <c r="B594">
        <v>27.1858</v>
      </c>
      <c r="C594">
        <v>39.9238</v>
      </c>
      <c r="D594">
        <v>40.383600000000001</v>
      </c>
      <c r="E594" t="s">
        <v>16</v>
      </c>
      <c r="F594" t="s">
        <v>16</v>
      </c>
      <c r="G594" t="s">
        <v>106</v>
      </c>
      <c r="H594">
        <v>2020</v>
      </c>
      <c r="I594">
        <v>2.2200000000000002</v>
      </c>
      <c r="J594">
        <f>Tabla_Datos[[#This Row],[PVP1]]*Tabla_Datos[[#This Row],[Valor]]</f>
        <v>88.630836000000002</v>
      </c>
      <c r="K594">
        <f>+Tabla_Datos[[#This Row],[Valor]] *Tabla_Datos[[#This Row],[COSTOEMPR]]</f>
        <v>60.352476000000003</v>
      </c>
      <c r="L594">
        <f>Tabla_Datos[[#This Row],[Valor Venta ]]-Tabla_Datos[[#This Row],[Costo]]</f>
        <v>28.278359999999999</v>
      </c>
    </row>
    <row r="595" spans="1:12" x14ac:dyDescent="0.3">
      <c r="A595" t="s">
        <v>33</v>
      </c>
      <c r="B595">
        <v>27.1858</v>
      </c>
      <c r="C595">
        <v>39.9238</v>
      </c>
      <c r="D595">
        <v>40.383600000000001</v>
      </c>
      <c r="E595" t="s">
        <v>16</v>
      </c>
      <c r="F595" t="s">
        <v>16</v>
      </c>
      <c r="G595" t="s">
        <v>107</v>
      </c>
      <c r="H595">
        <v>2021</v>
      </c>
      <c r="I595">
        <v>0.45</v>
      </c>
      <c r="J595">
        <f>Tabla_Datos[[#This Row],[PVP1]]*Tabla_Datos[[#This Row],[Valor]]</f>
        <v>17.965710000000001</v>
      </c>
      <c r="K595">
        <f>+Tabla_Datos[[#This Row],[Valor]] *Tabla_Datos[[#This Row],[COSTOEMPR]]</f>
        <v>12.233610000000001</v>
      </c>
      <c r="L595">
        <f>Tabla_Datos[[#This Row],[Valor Venta ]]-Tabla_Datos[[#This Row],[Costo]]</f>
        <v>5.7321000000000009</v>
      </c>
    </row>
    <row r="596" spans="1:12" x14ac:dyDescent="0.3">
      <c r="A596" t="s">
        <v>33</v>
      </c>
      <c r="B596">
        <v>49.781700000000001</v>
      </c>
      <c r="C596">
        <v>61.348999999999997</v>
      </c>
      <c r="D596">
        <v>0</v>
      </c>
      <c r="E596" t="s">
        <v>112</v>
      </c>
      <c r="F596" t="s">
        <v>112</v>
      </c>
      <c r="G596" t="s">
        <v>98</v>
      </c>
      <c r="H596">
        <v>2020</v>
      </c>
      <c r="I596">
        <v>0.48</v>
      </c>
      <c r="J596">
        <f>Tabla_Datos[[#This Row],[PVP1]]*Tabla_Datos[[#This Row],[Valor]]</f>
        <v>29.447519999999997</v>
      </c>
      <c r="K596">
        <f>+Tabla_Datos[[#This Row],[Valor]] *Tabla_Datos[[#This Row],[COSTOEMPR]]</f>
        <v>23.895215999999998</v>
      </c>
      <c r="L596">
        <f>Tabla_Datos[[#This Row],[Valor Venta ]]-Tabla_Datos[[#This Row],[Costo]]</f>
        <v>5.5523039999999995</v>
      </c>
    </row>
    <row r="597" spans="1:12" x14ac:dyDescent="0.3">
      <c r="A597" t="s">
        <v>33</v>
      </c>
      <c r="B597">
        <v>49.781700000000001</v>
      </c>
      <c r="C597">
        <v>61.348999999999997</v>
      </c>
      <c r="D597">
        <v>0</v>
      </c>
      <c r="E597" t="s">
        <v>112</v>
      </c>
      <c r="F597" t="s">
        <v>112</v>
      </c>
      <c r="G597" t="s">
        <v>100</v>
      </c>
      <c r="H597">
        <v>2020</v>
      </c>
      <c r="I597">
        <v>1.47</v>
      </c>
      <c r="J597">
        <f>Tabla_Datos[[#This Row],[PVP1]]*Tabla_Datos[[#This Row],[Valor]]</f>
        <v>90.183029999999988</v>
      </c>
      <c r="K597">
        <f>+Tabla_Datos[[#This Row],[Valor]] *Tabla_Datos[[#This Row],[COSTOEMPR]]</f>
        <v>73.179098999999994</v>
      </c>
      <c r="L597">
        <f>Tabla_Datos[[#This Row],[Valor Venta ]]-Tabla_Datos[[#This Row],[Costo]]</f>
        <v>17.003930999999994</v>
      </c>
    </row>
    <row r="598" spans="1:12" x14ac:dyDescent="0.3">
      <c r="A598" t="s">
        <v>33</v>
      </c>
      <c r="B598">
        <v>49.781700000000001</v>
      </c>
      <c r="C598">
        <v>61.348999999999997</v>
      </c>
      <c r="D598">
        <v>0</v>
      </c>
      <c r="E598" t="s">
        <v>112</v>
      </c>
      <c r="F598" t="s">
        <v>112</v>
      </c>
      <c r="G598" t="s">
        <v>101</v>
      </c>
      <c r="H598">
        <v>2020</v>
      </c>
      <c r="I598">
        <v>0</v>
      </c>
      <c r="J598">
        <f>Tabla_Datos[[#This Row],[PVP1]]*Tabla_Datos[[#This Row],[Valor]]</f>
        <v>0</v>
      </c>
      <c r="K598">
        <f>+Tabla_Datos[[#This Row],[Valor]] *Tabla_Datos[[#This Row],[COSTOEMPR]]</f>
        <v>0</v>
      </c>
      <c r="L598">
        <f>Tabla_Datos[[#This Row],[Valor Venta ]]-Tabla_Datos[[#This Row],[Costo]]</f>
        <v>0</v>
      </c>
    </row>
    <row r="599" spans="1:12" x14ac:dyDescent="0.3">
      <c r="A599" t="s">
        <v>33</v>
      </c>
      <c r="B599">
        <v>49.781700000000001</v>
      </c>
      <c r="C599">
        <v>61.348999999999997</v>
      </c>
      <c r="D599">
        <v>0</v>
      </c>
      <c r="E599" t="s">
        <v>112</v>
      </c>
      <c r="F599" t="s">
        <v>112</v>
      </c>
      <c r="G599" t="s">
        <v>102</v>
      </c>
      <c r="H599">
        <v>2020</v>
      </c>
      <c r="I599">
        <v>0</v>
      </c>
      <c r="J599">
        <f>Tabla_Datos[[#This Row],[PVP1]]*Tabla_Datos[[#This Row],[Valor]]</f>
        <v>0</v>
      </c>
      <c r="K599">
        <f>+Tabla_Datos[[#This Row],[Valor]] *Tabla_Datos[[#This Row],[COSTOEMPR]]</f>
        <v>0</v>
      </c>
      <c r="L599">
        <f>Tabla_Datos[[#This Row],[Valor Venta ]]-Tabla_Datos[[#This Row],[Costo]]</f>
        <v>0</v>
      </c>
    </row>
    <row r="600" spans="1:12" x14ac:dyDescent="0.3">
      <c r="A600" t="s">
        <v>33</v>
      </c>
      <c r="B600">
        <v>49.781700000000001</v>
      </c>
      <c r="C600">
        <v>61.348999999999997</v>
      </c>
      <c r="D600">
        <v>0</v>
      </c>
      <c r="E600" t="s">
        <v>112</v>
      </c>
      <c r="F600" t="s">
        <v>112</v>
      </c>
      <c r="G600" t="s">
        <v>103</v>
      </c>
      <c r="H600">
        <v>2020</v>
      </c>
      <c r="I600">
        <v>1.37</v>
      </c>
      <c r="J600">
        <f>Tabla_Datos[[#This Row],[PVP1]]*Tabla_Datos[[#This Row],[Valor]]</f>
        <v>84.04813</v>
      </c>
      <c r="K600">
        <f>+Tabla_Datos[[#This Row],[Valor]] *Tabla_Datos[[#This Row],[COSTOEMPR]]</f>
        <v>68.200929000000002</v>
      </c>
      <c r="L600">
        <f>Tabla_Datos[[#This Row],[Valor Venta ]]-Tabla_Datos[[#This Row],[Costo]]</f>
        <v>15.847200999999998</v>
      </c>
    </row>
    <row r="601" spans="1:12" x14ac:dyDescent="0.3">
      <c r="A601" t="s">
        <v>33</v>
      </c>
      <c r="B601">
        <v>49.781700000000001</v>
      </c>
      <c r="C601">
        <v>61.348999999999997</v>
      </c>
      <c r="D601">
        <v>0</v>
      </c>
      <c r="E601" t="s">
        <v>112</v>
      </c>
      <c r="F601" t="s">
        <v>112</v>
      </c>
      <c r="G601" t="s">
        <v>104</v>
      </c>
      <c r="H601">
        <v>2020</v>
      </c>
      <c r="I601">
        <v>0</v>
      </c>
      <c r="J601">
        <f>Tabla_Datos[[#This Row],[PVP1]]*Tabla_Datos[[#This Row],[Valor]]</f>
        <v>0</v>
      </c>
      <c r="K601">
        <f>+Tabla_Datos[[#This Row],[Valor]] *Tabla_Datos[[#This Row],[COSTOEMPR]]</f>
        <v>0</v>
      </c>
      <c r="L601">
        <f>Tabla_Datos[[#This Row],[Valor Venta ]]-Tabla_Datos[[#This Row],[Costo]]</f>
        <v>0</v>
      </c>
    </row>
    <row r="602" spans="1:12" x14ac:dyDescent="0.3">
      <c r="A602" t="s">
        <v>33</v>
      </c>
      <c r="B602">
        <v>49.781700000000001</v>
      </c>
      <c r="C602">
        <v>61.348999999999997</v>
      </c>
      <c r="D602">
        <v>0</v>
      </c>
      <c r="E602" t="s">
        <v>112</v>
      </c>
      <c r="F602" t="s">
        <v>112</v>
      </c>
      <c r="G602" t="s">
        <v>105</v>
      </c>
      <c r="H602">
        <v>2020</v>
      </c>
      <c r="I602">
        <v>0</v>
      </c>
      <c r="J602">
        <f>Tabla_Datos[[#This Row],[PVP1]]*Tabla_Datos[[#This Row],[Valor]]</f>
        <v>0</v>
      </c>
      <c r="K602">
        <f>+Tabla_Datos[[#This Row],[Valor]] *Tabla_Datos[[#This Row],[COSTOEMPR]]</f>
        <v>0</v>
      </c>
      <c r="L602">
        <f>Tabla_Datos[[#This Row],[Valor Venta ]]-Tabla_Datos[[#This Row],[Costo]]</f>
        <v>0</v>
      </c>
    </row>
    <row r="603" spans="1:12" x14ac:dyDescent="0.3">
      <c r="A603" t="s">
        <v>33</v>
      </c>
      <c r="B603">
        <v>49.781700000000001</v>
      </c>
      <c r="C603">
        <v>61.348999999999997</v>
      </c>
      <c r="D603">
        <v>0</v>
      </c>
      <c r="E603" t="s">
        <v>112</v>
      </c>
      <c r="F603" t="s">
        <v>112</v>
      </c>
      <c r="G603" t="s">
        <v>106</v>
      </c>
      <c r="H603">
        <v>2020</v>
      </c>
      <c r="I603">
        <v>0.2</v>
      </c>
      <c r="J603">
        <f>Tabla_Datos[[#This Row],[PVP1]]*Tabla_Datos[[#This Row],[Valor]]</f>
        <v>12.2698</v>
      </c>
      <c r="K603">
        <f>+Tabla_Datos[[#This Row],[Valor]] *Tabla_Datos[[#This Row],[COSTOEMPR]]</f>
        <v>9.9563400000000009</v>
      </c>
      <c r="L603">
        <f>Tabla_Datos[[#This Row],[Valor Venta ]]-Tabla_Datos[[#This Row],[Costo]]</f>
        <v>2.3134599999999992</v>
      </c>
    </row>
    <row r="604" spans="1:12" x14ac:dyDescent="0.3">
      <c r="A604" t="s">
        <v>33</v>
      </c>
      <c r="B604">
        <v>49.781700000000001</v>
      </c>
      <c r="C604">
        <v>61.348999999999997</v>
      </c>
      <c r="D604">
        <v>0</v>
      </c>
      <c r="E604" t="s">
        <v>112</v>
      </c>
      <c r="F604" t="s">
        <v>112</v>
      </c>
      <c r="G604" t="s">
        <v>107</v>
      </c>
      <c r="H604">
        <v>2021</v>
      </c>
      <c r="I604">
        <v>0</v>
      </c>
      <c r="J604">
        <f>Tabla_Datos[[#This Row],[PVP1]]*Tabla_Datos[[#This Row],[Valor]]</f>
        <v>0</v>
      </c>
      <c r="K604">
        <f>+Tabla_Datos[[#This Row],[Valor]] *Tabla_Datos[[#This Row],[COSTOEMPR]]</f>
        <v>0</v>
      </c>
      <c r="L604">
        <f>Tabla_Datos[[#This Row],[Valor Venta ]]-Tabla_Datos[[#This Row],[Costo]]</f>
        <v>0</v>
      </c>
    </row>
    <row r="605" spans="1:12" x14ac:dyDescent="0.3">
      <c r="A605" t="s">
        <v>33</v>
      </c>
      <c r="B605">
        <v>79.3506</v>
      </c>
      <c r="C605">
        <v>122.6814</v>
      </c>
      <c r="D605">
        <v>140.10310000000001</v>
      </c>
      <c r="E605" t="s">
        <v>15</v>
      </c>
      <c r="F605" t="s">
        <v>15</v>
      </c>
      <c r="G605" t="s">
        <v>98</v>
      </c>
      <c r="H605">
        <v>2020</v>
      </c>
      <c r="I605">
        <v>11.63</v>
      </c>
      <c r="J605">
        <f>Tabla_Datos[[#This Row],[PVP1]]*Tabla_Datos[[#This Row],[Valor]]</f>
        <v>1426.784682</v>
      </c>
      <c r="K605">
        <f>+Tabla_Datos[[#This Row],[Valor]] *Tabla_Datos[[#This Row],[COSTOEMPR]]</f>
        <v>922.84747800000002</v>
      </c>
      <c r="L605">
        <f>Tabla_Datos[[#This Row],[Valor Venta ]]-Tabla_Datos[[#This Row],[Costo]]</f>
        <v>503.93720399999995</v>
      </c>
    </row>
    <row r="606" spans="1:12" x14ac:dyDescent="0.3">
      <c r="A606" t="s">
        <v>33</v>
      </c>
      <c r="B606">
        <v>79.3506</v>
      </c>
      <c r="C606">
        <v>122.6814</v>
      </c>
      <c r="D606">
        <v>140.10310000000001</v>
      </c>
      <c r="E606" t="s">
        <v>15</v>
      </c>
      <c r="F606" t="s">
        <v>15</v>
      </c>
      <c r="G606" t="s">
        <v>100</v>
      </c>
      <c r="H606">
        <v>2020</v>
      </c>
      <c r="I606">
        <v>7.76</v>
      </c>
      <c r="J606">
        <f>Tabla_Datos[[#This Row],[PVP1]]*Tabla_Datos[[#This Row],[Valor]]</f>
        <v>952.00766399999998</v>
      </c>
      <c r="K606">
        <f>+Tabla_Datos[[#This Row],[Valor]] *Tabla_Datos[[#This Row],[COSTOEMPR]]</f>
        <v>615.76065600000004</v>
      </c>
      <c r="L606">
        <f>Tabla_Datos[[#This Row],[Valor Venta ]]-Tabla_Datos[[#This Row],[Costo]]</f>
        <v>336.24700799999994</v>
      </c>
    </row>
    <row r="607" spans="1:12" x14ac:dyDescent="0.3">
      <c r="A607" t="s">
        <v>33</v>
      </c>
      <c r="B607">
        <v>79.3506</v>
      </c>
      <c r="C607">
        <v>122.6814</v>
      </c>
      <c r="D607">
        <v>140.10310000000001</v>
      </c>
      <c r="E607" t="s">
        <v>15</v>
      </c>
      <c r="F607" t="s">
        <v>15</v>
      </c>
      <c r="G607" t="s">
        <v>101</v>
      </c>
      <c r="H607">
        <v>2020</v>
      </c>
      <c r="I607">
        <v>6.17</v>
      </c>
      <c r="J607">
        <f>Tabla_Datos[[#This Row],[PVP1]]*Tabla_Datos[[#This Row],[Valor]]</f>
        <v>756.94423799999993</v>
      </c>
      <c r="K607">
        <f>+Tabla_Datos[[#This Row],[Valor]] *Tabla_Datos[[#This Row],[COSTOEMPR]]</f>
        <v>489.59320200000002</v>
      </c>
      <c r="L607">
        <f>Tabla_Datos[[#This Row],[Valor Venta ]]-Tabla_Datos[[#This Row],[Costo]]</f>
        <v>267.35103599999991</v>
      </c>
    </row>
    <row r="608" spans="1:12" x14ac:dyDescent="0.3">
      <c r="A608" t="s">
        <v>33</v>
      </c>
      <c r="B608">
        <v>79.3506</v>
      </c>
      <c r="C608">
        <v>122.6814</v>
      </c>
      <c r="D608">
        <v>140.10310000000001</v>
      </c>
      <c r="E608" t="s">
        <v>15</v>
      </c>
      <c r="F608" t="s">
        <v>15</v>
      </c>
      <c r="G608" t="s">
        <v>102</v>
      </c>
      <c r="H608">
        <v>2020</v>
      </c>
      <c r="I608">
        <v>0.03</v>
      </c>
      <c r="J608">
        <f>Tabla_Datos[[#This Row],[PVP1]]*Tabla_Datos[[#This Row],[Valor]]</f>
        <v>3.6804419999999998</v>
      </c>
      <c r="K608">
        <f>+Tabla_Datos[[#This Row],[Valor]] *Tabla_Datos[[#This Row],[COSTOEMPR]]</f>
        <v>2.3805179999999999</v>
      </c>
      <c r="L608">
        <f>Tabla_Datos[[#This Row],[Valor Venta ]]-Tabla_Datos[[#This Row],[Costo]]</f>
        <v>1.2999239999999999</v>
      </c>
    </row>
    <row r="609" spans="1:12" x14ac:dyDescent="0.3">
      <c r="A609" t="s">
        <v>33</v>
      </c>
      <c r="B609">
        <v>79.3506</v>
      </c>
      <c r="C609">
        <v>122.6814</v>
      </c>
      <c r="D609">
        <v>140.10310000000001</v>
      </c>
      <c r="E609" t="s">
        <v>15</v>
      </c>
      <c r="F609" t="s">
        <v>15</v>
      </c>
      <c r="G609" t="s">
        <v>103</v>
      </c>
      <c r="H609">
        <v>2020</v>
      </c>
      <c r="I609">
        <v>5.18</v>
      </c>
      <c r="J609">
        <f>Tabla_Datos[[#This Row],[PVP1]]*Tabla_Datos[[#This Row],[Valor]]</f>
        <v>635.48965199999998</v>
      </c>
      <c r="K609">
        <f>+Tabla_Datos[[#This Row],[Valor]] *Tabla_Datos[[#This Row],[COSTOEMPR]]</f>
        <v>411.03610799999996</v>
      </c>
      <c r="L609">
        <f>Tabla_Datos[[#This Row],[Valor Venta ]]-Tabla_Datos[[#This Row],[Costo]]</f>
        <v>224.45354400000002</v>
      </c>
    </row>
    <row r="610" spans="1:12" x14ac:dyDescent="0.3">
      <c r="A610" t="s">
        <v>33</v>
      </c>
      <c r="B610">
        <v>79.3506</v>
      </c>
      <c r="C610">
        <v>122.6814</v>
      </c>
      <c r="D610">
        <v>140.10310000000001</v>
      </c>
      <c r="E610" t="s">
        <v>15</v>
      </c>
      <c r="F610" t="s">
        <v>15</v>
      </c>
      <c r="G610" t="s">
        <v>104</v>
      </c>
      <c r="H610">
        <v>2020</v>
      </c>
      <c r="I610">
        <v>1.78</v>
      </c>
      <c r="J610">
        <f>Tabla_Datos[[#This Row],[PVP1]]*Tabla_Datos[[#This Row],[Valor]]</f>
        <v>218.37289200000001</v>
      </c>
      <c r="K610">
        <f>+Tabla_Datos[[#This Row],[Valor]] *Tabla_Datos[[#This Row],[COSTOEMPR]]</f>
        <v>141.244068</v>
      </c>
      <c r="L610">
        <f>Tabla_Datos[[#This Row],[Valor Venta ]]-Tabla_Datos[[#This Row],[Costo]]</f>
        <v>77.128824000000009</v>
      </c>
    </row>
    <row r="611" spans="1:12" x14ac:dyDescent="0.3">
      <c r="A611" t="s">
        <v>33</v>
      </c>
      <c r="B611">
        <v>79.3506</v>
      </c>
      <c r="C611">
        <v>122.6814</v>
      </c>
      <c r="D611">
        <v>140.10310000000001</v>
      </c>
      <c r="E611" t="s">
        <v>15</v>
      </c>
      <c r="F611" t="s">
        <v>15</v>
      </c>
      <c r="G611" t="s">
        <v>105</v>
      </c>
      <c r="H611">
        <v>2020</v>
      </c>
      <c r="I611">
        <v>3.96</v>
      </c>
      <c r="J611">
        <f>Tabla_Datos[[#This Row],[PVP1]]*Tabla_Datos[[#This Row],[Valor]]</f>
        <v>485.81834399999997</v>
      </c>
      <c r="K611">
        <f>+Tabla_Datos[[#This Row],[Valor]] *Tabla_Datos[[#This Row],[COSTOEMPR]]</f>
        <v>314.22837600000003</v>
      </c>
      <c r="L611">
        <f>Tabla_Datos[[#This Row],[Valor Venta ]]-Tabla_Datos[[#This Row],[Costo]]</f>
        <v>171.58996799999994</v>
      </c>
    </row>
    <row r="612" spans="1:12" x14ac:dyDescent="0.3">
      <c r="A612" t="s">
        <v>33</v>
      </c>
      <c r="B612">
        <v>79.3506</v>
      </c>
      <c r="C612">
        <v>122.6814</v>
      </c>
      <c r="D612">
        <v>140.10310000000001</v>
      </c>
      <c r="E612" t="s">
        <v>15</v>
      </c>
      <c r="F612" t="s">
        <v>15</v>
      </c>
      <c r="G612" t="s">
        <v>106</v>
      </c>
      <c r="H612">
        <v>2020</v>
      </c>
      <c r="I612">
        <v>3.03</v>
      </c>
      <c r="J612">
        <f>Tabla_Datos[[#This Row],[PVP1]]*Tabla_Datos[[#This Row],[Valor]]</f>
        <v>371.72464199999996</v>
      </c>
      <c r="K612">
        <f>+Tabla_Datos[[#This Row],[Valor]] *Tabla_Datos[[#This Row],[COSTOEMPR]]</f>
        <v>240.43231799999998</v>
      </c>
      <c r="L612">
        <f>Tabla_Datos[[#This Row],[Valor Venta ]]-Tabla_Datos[[#This Row],[Costo]]</f>
        <v>131.29232399999998</v>
      </c>
    </row>
    <row r="613" spans="1:12" x14ac:dyDescent="0.3">
      <c r="A613" t="s">
        <v>33</v>
      </c>
      <c r="B613">
        <v>79.3506</v>
      </c>
      <c r="C613">
        <v>122.6814</v>
      </c>
      <c r="D613">
        <v>140.10310000000001</v>
      </c>
      <c r="E613" t="s">
        <v>15</v>
      </c>
      <c r="F613" t="s">
        <v>15</v>
      </c>
      <c r="G613" t="s">
        <v>107</v>
      </c>
      <c r="H613">
        <v>2021</v>
      </c>
      <c r="I613">
        <v>3.59</v>
      </c>
      <c r="J613">
        <f>Tabla_Datos[[#This Row],[PVP1]]*Tabla_Datos[[#This Row],[Valor]]</f>
        <v>440.42622599999999</v>
      </c>
      <c r="K613">
        <f>+Tabla_Datos[[#This Row],[Valor]] *Tabla_Datos[[#This Row],[COSTOEMPR]]</f>
        <v>284.86865399999999</v>
      </c>
      <c r="L613">
        <f>Tabla_Datos[[#This Row],[Valor Venta ]]-Tabla_Datos[[#This Row],[Costo]]</f>
        <v>155.55757199999999</v>
      </c>
    </row>
    <row r="614" spans="1:12" x14ac:dyDescent="0.3">
      <c r="A614" t="s">
        <v>33</v>
      </c>
      <c r="B614">
        <v>171.53450000000001</v>
      </c>
      <c r="C614">
        <v>226.93020000000001</v>
      </c>
      <c r="D614">
        <v>230.14250000000001</v>
      </c>
      <c r="E614" t="s">
        <v>116</v>
      </c>
      <c r="F614" t="s">
        <v>116</v>
      </c>
      <c r="G614" t="s">
        <v>98</v>
      </c>
      <c r="H614">
        <v>2020</v>
      </c>
      <c r="I614">
        <v>0</v>
      </c>
      <c r="J614">
        <f>Tabla_Datos[[#This Row],[PVP1]]*Tabla_Datos[[#This Row],[Valor]]</f>
        <v>0</v>
      </c>
      <c r="K614">
        <f>+Tabla_Datos[[#This Row],[Valor]] *Tabla_Datos[[#This Row],[COSTOEMPR]]</f>
        <v>0</v>
      </c>
      <c r="L614">
        <f>Tabla_Datos[[#This Row],[Valor Venta ]]-Tabla_Datos[[#This Row],[Costo]]</f>
        <v>0</v>
      </c>
    </row>
    <row r="615" spans="1:12" x14ac:dyDescent="0.3">
      <c r="A615" t="s">
        <v>33</v>
      </c>
      <c r="B615">
        <v>171.53450000000001</v>
      </c>
      <c r="C615">
        <v>226.93020000000001</v>
      </c>
      <c r="D615">
        <v>230.14250000000001</v>
      </c>
      <c r="E615" t="s">
        <v>116</v>
      </c>
      <c r="F615" t="s">
        <v>116</v>
      </c>
      <c r="G615" t="s">
        <v>100</v>
      </c>
      <c r="H615">
        <v>2020</v>
      </c>
      <c r="I615">
        <v>0.41</v>
      </c>
      <c r="J615">
        <f>Tabla_Datos[[#This Row],[PVP1]]*Tabla_Datos[[#This Row],[Valor]]</f>
        <v>93.041381999999999</v>
      </c>
      <c r="K615">
        <f>+Tabla_Datos[[#This Row],[Valor]] *Tabla_Datos[[#This Row],[COSTOEMPR]]</f>
        <v>70.329144999999997</v>
      </c>
      <c r="L615">
        <f>Tabla_Datos[[#This Row],[Valor Venta ]]-Tabla_Datos[[#This Row],[Costo]]</f>
        <v>22.712237000000002</v>
      </c>
    </row>
    <row r="616" spans="1:12" x14ac:dyDescent="0.3">
      <c r="A616" t="s">
        <v>33</v>
      </c>
      <c r="B616">
        <v>171.53450000000001</v>
      </c>
      <c r="C616">
        <v>226.93020000000001</v>
      </c>
      <c r="D616">
        <v>230.14250000000001</v>
      </c>
      <c r="E616" t="s">
        <v>116</v>
      </c>
      <c r="F616" t="s">
        <v>116</v>
      </c>
      <c r="G616" t="s">
        <v>101</v>
      </c>
      <c r="H616">
        <v>2020</v>
      </c>
      <c r="I616">
        <v>0.94</v>
      </c>
      <c r="J616">
        <f>Tabla_Datos[[#This Row],[PVP1]]*Tabla_Datos[[#This Row],[Valor]]</f>
        <v>213.31438800000001</v>
      </c>
      <c r="K616">
        <f>+Tabla_Datos[[#This Row],[Valor]] *Tabla_Datos[[#This Row],[COSTOEMPR]]</f>
        <v>161.24242999999998</v>
      </c>
      <c r="L616">
        <f>Tabla_Datos[[#This Row],[Valor Venta ]]-Tabla_Datos[[#This Row],[Costo]]</f>
        <v>52.071958000000024</v>
      </c>
    </row>
    <row r="617" spans="1:12" x14ac:dyDescent="0.3">
      <c r="A617" t="s">
        <v>33</v>
      </c>
      <c r="B617">
        <v>171.53450000000001</v>
      </c>
      <c r="C617">
        <v>226.93020000000001</v>
      </c>
      <c r="D617">
        <v>230.14250000000001</v>
      </c>
      <c r="E617" t="s">
        <v>116</v>
      </c>
      <c r="F617" t="s">
        <v>116</v>
      </c>
      <c r="G617" t="s">
        <v>102</v>
      </c>
      <c r="H617">
        <v>2020</v>
      </c>
      <c r="I617">
        <v>0</v>
      </c>
      <c r="J617">
        <f>Tabla_Datos[[#This Row],[PVP1]]*Tabla_Datos[[#This Row],[Valor]]</f>
        <v>0</v>
      </c>
      <c r="K617">
        <f>+Tabla_Datos[[#This Row],[Valor]] *Tabla_Datos[[#This Row],[COSTOEMPR]]</f>
        <v>0</v>
      </c>
      <c r="L617">
        <f>Tabla_Datos[[#This Row],[Valor Venta ]]-Tabla_Datos[[#This Row],[Costo]]</f>
        <v>0</v>
      </c>
    </row>
    <row r="618" spans="1:12" x14ac:dyDescent="0.3">
      <c r="A618" t="s">
        <v>33</v>
      </c>
      <c r="B618">
        <v>171.53450000000001</v>
      </c>
      <c r="C618">
        <v>226.93020000000001</v>
      </c>
      <c r="D618">
        <v>230.14250000000001</v>
      </c>
      <c r="E618" t="s">
        <v>116</v>
      </c>
      <c r="F618" t="s">
        <v>116</v>
      </c>
      <c r="G618" t="s">
        <v>103</v>
      </c>
      <c r="H618">
        <v>2020</v>
      </c>
      <c r="I618">
        <v>0.44</v>
      </c>
      <c r="J618">
        <f>Tabla_Datos[[#This Row],[PVP1]]*Tabla_Datos[[#This Row],[Valor]]</f>
        <v>99.849288000000001</v>
      </c>
      <c r="K618">
        <f>+Tabla_Datos[[#This Row],[Valor]] *Tabla_Datos[[#This Row],[COSTOEMPR]]</f>
        <v>75.475180000000009</v>
      </c>
      <c r="L618">
        <f>Tabla_Datos[[#This Row],[Valor Venta ]]-Tabla_Datos[[#This Row],[Costo]]</f>
        <v>24.374107999999993</v>
      </c>
    </row>
    <row r="619" spans="1:12" x14ac:dyDescent="0.3">
      <c r="A619" t="s">
        <v>33</v>
      </c>
      <c r="B619">
        <v>171.53450000000001</v>
      </c>
      <c r="C619">
        <v>226.93020000000001</v>
      </c>
      <c r="D619">
        <v>230.14250000000001</v>
      </c>
      <c r="E619" t="s">
        <v>116</v>
      </c>
      <c r="F619" t="s">
        <v>116</v>
      </c>
      <c r="G619" t="s">
        <v>104</v>
      </c>
      <c r="H619">
        <v>2020</v>
      </c>
      <c r="I619">
        <v>0</v>
      </c>
      <c r="J619">
        <f>Tabla_Datos[[#This Row],[PVP1]]*Tabla_Datos[[#This Row],[Valor]]</f>
        <v>0</v>
      </c>
      <c r="K619">
        <f>+Tabla_Datos[[#This Row],[Valor]] *Tabla_Datos[[#This Row],[COSTOEMPR]]</f>
        <v>0</v>
      </c>
      <c r="L619">
        <f>Tabla_Datos[[#This Row],[Valor Venta ]]-Tabla_Datos[[#This Row],[Costo]]</f>
        <v>0</v>
      </c>
    </row>
    <row r="620" spans="1:12" x14ac:dyDescent="0.3">
      <c r="A620" t="s">
        <v>33</v>
      </c>
      <c r="B620">
        <v>171.53450000000001</v>
      </c>
      <c r="C620">
        <v>226.93020000000001</v>
      </c>
      <c r="D620">
        <v>230.14250000000001</v>
      </c>
      <c r="E620" t="s">
        <v>116</v>
      </c>
      <c r="F620" t="s">
        <v>116</v>
      </c>
      <c r="G620" t="s">
        <v>105</v>
      </c>
      <c r="H620">
        <v>2020</v>
      </c>
      <c r="I620">
        <v>0</v>
      </c>
      <c r="J620">
        <f>Tabla_Datos[[#This Row],[PVP1]]*Tabla_Datos[[#This Row],[Valor]]</f>
        <v>0</v>
      </c>
      <c r="K620">
        <f>+Tabla_Datos[[#This Row],[Valor]] *Tabla_Datos[[#This Row],[COSTOEMPR]]</f>
        <v>0</v>
      </c>
      <c r="L620">
        <f>Tabla_Datos[[#This Row],[Valor Venta ]]-Tabla_Datos[[#This Row],[Costo]]</f>
        <v>0</v>
      </c>
    </row>
    <row r="621" spans="1:12" x14ac:dyDescent="0.3">
      <c r="A621" t="s">
        <v>33</v>
      </c>
      <c r="B621">
        <v>171.53450000000001</v>
      </c>
      <c r="C621">
        <v>226.93020000000001</v>
      </c>
      <c r="D621">
        <v>230.14250000000001</v>
      </c>
      <c r="E621" t="s">
        <v>116</v>
      </c>
      <c r="F621" t="s">
        <v>116</v>
      </c>
      <c r="G621" t="s">
        <v>106</v>
      </c>
      <c r="H621">
        <v>2020</v>
      </c>
      <c r="I621">
        <v>0.32</v>
      </c>
      <c r="J621">
        <f>Tabla_Datos[[#This Row],[PVP1]]*Tabla_Datos[[#This Row],[Valor]]</f>
        <v>72.617664000000005</v>
      </c>
      <c r="K621">
        <f>+Tabla_Datos[[#This Row],[Valor]] *Tabla_Datos[[#This Row],[COSTOEMPR]]</f>
        <v>54.891040000000004</v>
      </c>
      <c r="L621">
        <f>Tabla_Datos[[#This Row],[Valor Venta ]]-Tabla_Datos[[#This Row],[Costo]]</f>
        <v>17.726624000000001</v>
      </c>
    </row>
    <row r="622" spans="1:12" x14ac:dyDescent="0.3">
      <c r="A622" t="s">
        <v>33</v>
      </c>
      <c r="B622">
        <v>171.53450000000001</v>
      </c>
      <c r="C622">
        <v>226.93020000000001</v>
      </c>
      <c r="D622">
        <v>230.14250000000001</v>
      </c>
      <c r="E622" t="s">
        <v>116</v>
      </c>
      <c r="F622" t="s">
        <v>116</v>
      </c>
      <c r="G622" t="s">
        <v>107</v>
      </c>
      <c r="H622">
        <v>2021</v>
      </c>
      <c r="I622">
        <v>0</v>
      </c>
      <c r="J622">
        <f>Tabla_Datos[[#This Row],[PVP1]]*Tabla_Datos[[#This Row],[Valor]]</f>
        <v>0</v>
      </c>
      <c r="K622">
        <f>+Tabla_Datos[[#This Row],[Valor]] *Tabla_Datos[[#This Row],[COSTOEMPR]]</f>
        <v>0</v>
      </c>
      <c r="L622">
        <f>Tabla_Datos[[#This Row],[Valor Venta ]]-Tabla_Datos[[#This Row],[Costo]]</f>
        <v>0</v>
      </c>
    </row>
    <row r="623" spans="1:12" x14ac:dyDescent="0.3">
      <c r="A623" t="s">
        <v>33</v>
      </c>
      <c r="B623">
        <v>137.23179999999999</v>
      </c>
      <c r="C623">
        <v>174.62610000000001</v>
      </c>
      <c r="D623">
        <v>160.74440000000001</v>
      </c>
      <c r="E623" t="s">
        <v>115</v>
      </c>
      <c r="F623" t="s">
        <v>115</v>
      </c>
      <c r="G623" t="s">
        <v>98</v>
      </c>
      <c r="H623">
        <v>2020</v>
      </c>
      <c r="I623">
        <v>0.19</v>
      </c>
      <c r="J623">
        <f>Tabla_Datos[[#This Row],[PVP1]]*Tabla_Datos[[#This Row],[Valor]]</f>
        <v>33.178958999999999</v>
      </c>
      <c r="K623">
        <f>+Tabla_Datos[[#This Row],[Valor]] *Tabla_Datos[[#This Row],[COSTOEMPR]]</f>
        <v>26.074041999999999</v>
      </c>
      <c r="L623">
        <f>Tabla_Datos[[#This Row],[Valor Venta ]]-Tabla_Datos[[#This Row],[Costo]]</f>
        <v>7.1049170000000004</v>
      </c>
    </row>
    <row r="624" spans="1:12" x14ac:dyDescent="0.3">
      <c r="A624" t="s">
        <v>33</v>
      </c>
      <c r="B624">
        <v>137.23179999999999</v>
      </c>
      <c r="C624">
        <v>174.62610000000001</v>
      </c>
      <c r="D624">
        <v>160.74440000000001</v>
      </c>
      <c r="E624" t="s">
        <v>115</v>
      </c>
      <c r="F624" t="s">
        <v>115</v>
      </c>
      <c r="G624" t="s">
        <v>100</v>
      </c>
      <c r="H624">
        <v>2020</v>
      </c>
      <c r="I624">
        <v>7.77</v>
      </c>
      <c r="J624">
        <f>Tabla_Datos[[#This Row],[PVP1]]*Tabla_Datos[[#This Row],[Valor]]</f>
        <v>1356.844797</v>
      </c>
      <c r="K624">
        <f>+Tabla_Datos[[#This Row],[Valor]] *Tabla_Datos[[#This Row],[COSTOEMPR]]</f>
        <v>1066.291086</v>
      </c>
      <c r="L624">
        <f>Tabla_Datos[[#This Row],[Valor Venta ]]-Tabla_Datos[[#This Row],[Costo]]</f>
        <v>290.55371100000002</v>
      </c>
    </row>
    <row r="625" spans="1:12" x14ac:dyDescent="0.3">
      <c r="A625" t="s">
        <v>33</v>
      </c>
      <c r="B625">
        <v>137.23179999999999</v>
      </c>
      <c r="C625">
        <v>174.62610000000001</v>
      </c>
      <c r="D625">
        <v>160.74440000000001</v>
      </c>
      <c r="E625" t="s">
        <v>115</v>
      </c>
      <c r="F625" t="s">
        <v>115</v>
      </c>
      <c r="G625" t="s">
        <v>101</v>
      </c>
      <c r="H625">
        <v>2020</v>
      </c>
      <c r="I625">
        <v>0</v>
      </c>
      <c r="J625">
        <f>Tabla_Datos[[#This Row],[PVP1]]*Tabla_Datos[[#This Row],[Valor]]</f>
        <v>0</v>
      </c>
      <c r="K625">
        <f>+Tabla_Datos[[#This Row],[Valor]] *Tabla_Datos[[#This Row],[COSTOEMPR]]</f>
        <v>0</v>
      </c>
      <c r="L625">
        <f>Tabla_Datos[[#This Row],[Valor Venta ]]-Tabla_Datos[[#This Row],[Costo]]</f>
        <v>0</v>
      </c>
    </row>
    <row r="626" spans="1:12" x14ac:dyDescent="0.3">
      <c r="A626" t="s">
        <v>33</v>
      </c>
      <c r="B626">
        <v>137.23179999999999</v>
      </c>
      <c r="C626">
        <v>174.62610000000001</v>
      </c>
      <c r="D626">
        <v>160.74440000000001</v>
      </c>
      <c r="E626" t="s">
        <v>115</v>
      </c>
      <c r="F626" t="s">
        <v>115</v>
      </c>
      <c r="G626" t="s">
        <v>102</v>
      </c>
      <c r="H626">
        <v>2020</v>
      </c>
      <c r="I626">
        <v>0.1</v>
      </c>
      <c r="J626">
        <f>Tabla_Datos[[#This Row],[PVP1]]*Tabla_Datos[[#This Row],[Valor]]</f>
        <v>17.462610000000002</v>
      </c>
      <c r="K626">
        <f>+Tabla_Datos[[#This Row],[Valor]] *Tabla_Datos[[#This Row],[COSTOEMPR]]</f>
        <v>13.723179999999999</v>
      </c>
      <c r="L626">
        <f>Tabla_Datos[[#This Row],[Valor Venta ]]-Tabla_Datos[[#This Row],[Costo]]</f>
        <v>3.7394300000000023</v>
      </c>
    </row>
    <row r="627" spans="1:12" x14ac:dyDescent="0.3">
      <c r="A627" t="s">
        <v>33</v>
      </c>
      <c r="B627">
        <v>137.23179999999999</v>
      </c>
      <c r="C627">
        <v>174.62610000000001</v>
      </c>
      <c r="D627">
        <v>160.74440000000001</v>
      </c>
      <c r="E627" t="s">
        <v>115</v>
      </c>
      <c r="F627" t="s">
        <v>115</v>
      </c>
      <c r="G627" t="s">
        <v>103</v>
      </c>
      <c r="H627">
        <v>2020</v>
      </c>
      <c r="I627">
        <v>2.16</v>
      </c>
      <c r="J627">
        <f>Tabla_Datos[[#This Row],[PVP1]]*Tabla_Datos[[#This Row],[Valor]]</f>
        <v>377.19237600000002</v>
      </c>
      <c r="K627">
        <f>+Tabla_Datos[[#This Row],[Valor]] *Tabla_Datos[[#This Row],[COSTOEMPR]]</f>
        <v>296.42068799999998</v>
      </c>
      <c r="L627">
        <f>Tabla_Datos[[#This Row],[Valor Venta ]]-Tabla_Datos[[#This Row],[Costo]]</f>
        <v>80.77168800000004</v>
      </c>
    </row>
    <row r="628" spans="1:12" x14ac:dyDescent="0.3">
      <c r="A628" t="s">
        <v>33</v>
      </c>
      <c r="B628">
        <v>137.23179999999999</v>
      </c>
      <c r="C628">
        <v>174.62610000000001</v>
      </c>
      <c r="D628">
        <v>160.74440000000001</v>
      </c>
      <c r="E628" t="s">
        <v>115</v>
      </c>
      <c r="F628" t="s">
        <v>115</v>
      </c>
      <c r="G628" t="s">
        <v>104</v>
      </c>
      <c r="H628">
        <v>2020</v>
      </c>
      <c r="I628">
        <v>0.55000000000000004</v>
      </c>
      <c r="J628">
        <f>Tabla_Datos[[#This Row],[PVP1]]*Tabla_Datos[[#This Row],[Valor]]</f>
        <v>96.04435500000001</v>
      </c>
      <c r="K628">
        <f>+Tabla_Datos[[#This Row],[Valor]] *Tabla_Datos[[#This Row],[COSTOEMPR]]</f>
        <v>75.477490000000003</v>
      </c>
      <c r="L628">
        <f>Tabla_Datos[[#This Row],[Valor Venta ]]-Tabla_Datos[[#This Row],[Costo]]</f>
        <v>20.566865000000007</v>
      </c>
    </row>
    <row r="629" spans="1:12" x14ac:dyDescent="0.3">
      <c r="A629" t="s">
        <v>33</v>
      </c>
      <c r="B629">
        <v>137.23179999999999</v>
      </c>
      <c r="C629">
        <v>174.62610000000001</v>
      </c>
      <c r="D629">
        <v>160.74440000000001</v>
      </c>
      <c r="E629" t="s">
        <v>115</v>
      </c>
      <c r="F629" t="s">
        <v>115</v>
      </c>
      <c r="G629" t="s">
        <v>105</v>
      </c>
      <c r="H629">
        <v>2020</v>
      </c>
      <c r="I629">
        <v>0</v>
      </c>
      <c r="J629">
        <f>Tabla_Datos[[#This Row],[PVP1]]*Tabla_Datos[[#This Row],[Valor]]</f>
        <v>0</v>
      </c>
      <c r="K629">
        <f>+Tabla_Datos[[#This Row],[Valor]] *Tabla_Datos[[#This Row],[COSTOEMPR]]</f>
        <v>0</v>
      </c>
      <c r="L629">
        <f>Tabla_Datos[[#This Row],[Valor Venta ]]-Tabla_Datos[[#This Row],[Costo]]</f>
        <v>0</v>
      </c>
    </row>
    <row r="630" spans="1:12" x14ac:dyDescent="0.3">
      <c r="A630" t="s">
        <v>33</v>
      </c>
      <c r="B630">
        <v>137.23179999999999</v>
      </c>
      <c r="C630">
        <v>174.62610000000001</v>
      </c>
      <c r="D630">
        <v>160.74440000000001</v>
      </c>
      <c r="E630" t="s">
        <v>115</v>
      </c>
      <c r="F630" t="s">
        <v>115</v>
      </c>
      <c r="G630" t="s">
        <v>106</v>
      </c>
      <c r="H630">
        <v>2020</v>
      </c>
      <c r="I630">
        <v>0.23</v>
      </c>
      <c r="J630">
        <f>Tabla_Datos[[#This Row],[PVP1]]*Tabla_Datos[[#This Row],[Valor]]</f>
        <v>40.164003000000001</v>
      </c>
      <c r="K630">
        <f>+Tabla_Datos[[#This Row],[Valor]] *Tabla_Datos[[#This Row],[COSTOEMPR]]</f>
        <v>31.563313999999998</v>
      </c>
      <c r="L630">
        <f>Tabla_Datos[[#This Row],[Valor Venta ]]-Tabla_Datos[[#This Row],[Costo]]</f>
        <v>8.6006890000000027</v>
      </c>
    </row>
    <row r="631" spans="1:12" x14ac:dyDescent="0.3">
      <c r="A631" t="s">
        <v>33</v>
      </c>
      <c r="B631">
        <v>137.23179999999999</v>
      </c>
      <c r="C631">
        <v>174.62610000000001</v>
      </c>
      <c r="D631">
        <v>160.74440000000001</v>
      </c>
      <c r="E631" t="s">
        <v>115</v>
      </c>
      <c r="F631" t="s">
        <v>115</v>
      </c>
      <c r="G631" t="s">
        <v>107</v>
      </c>
      <c r="H631">
        <v>2021</v>
      </c>
      <c r="I631">
        <v>0</v>
      </c>
      <c r="J631">
        <f>Tabla_Datos[[#This Row],[PVP1]]*Tabla_Datos[[#This Row],[Valor]]</f>
        <v>0</v>
      </c>
      <c r="K631">
        <f>+Tabla_Datos[[#This Row],[Valor]] *Tabla_Datos[[#This Row],[COSTOEMPR]]</f>
        <v>0</v>
      </c>
      <c r="L631">
        <f>Tabla_Datos[[#This Row],[Valor Venta ]]-Tabla_Datos[[#This Row],[Costo]]</f>
        <v>0</v>
      </c>
    </row>
    <row r="632" spans="1:12" x14ac:dyDescent="0.3">
      <c r="A632" t="s">
        <v>34</v>
      </c>
      <c r="B632">
        <v>1.8733</v>
      </c>
      <c r="C632">
        <v>3.6738</v>
      </c>
      <c r="D632">
        <v>3.5596000000000001</v>
      </c>
      <c r="E632" t="s">
        <v>115</v>
      </c>
      <c r="F632" t="s">
        <v>115</v>
      </c>
      <c r="G632" t="s">
        <v>98</v>
      </c>
      <c r="H632">
        <v>2020</v>
      </c>
      <c r="I632">
        <v>0.41</v>
      </c>
      <c r="J632">
        <f>Tabla_Datos[[#This Row],[PVP1]]*Tabla_Datos[[#This Row],[Valor]]</f>
        <v>1.5062579999999999</v>
      </c>
      <c r="K632">
        <f>+Tabla_Datos[[#This Row],[Valor]] *Tabla_Datos[[#This Row],[COSTOEMPR]]</f>
        <v>0.76805299999999999</v>
      </c>
      <c r="L632">
        <f>Tabla_Datos[[#This Row],[Valor Venta ]]-Tabla_Datos[[#This Row],[Costo]]</f>
        <v>0.73820499999999989</v>
      </c>
    </row>
    <row r="633" spans="1:12" x14ac:dyDescent="0.3">
      <c r="A633" t="s">
        <v>34</v>
      </c>
      <c r="B633">
        <v>1.8733</v>
      </c>
      <c r="C633">
        <v>3.6738</v>
      </c>
      <c r="D633">
        <v>3.5596000000000001</v>
      </c>
      <c r="E633" t="s">
        <v>115</v>
      </c>
      <c r="F633" t="s">
        <v>115</v>
      </c>
      <c r="G633" t="s">
        <v>100</v>
      </c>
      <c r="H633">
        <v>2020</v>
      </c>
      <c r="I633">
        <v>1.75</v>
      </c>
      <c r="J633">
        <f>Tabla_Datos[[#This Row],[PVP1]]*Tabla_Datos[[#This Row],[Valor]]</f>
        <v>6.4291499999999999</v>
      </c>
      <c r="K633">
        <f>+Tabla_Datos[[#This Row],[Valor]] *Tabla_Datos[[#This Row],[COSTOEMPR]]</f>
        <v>3.2782749999999998</v>
      </c>
      <c r="L633">
        <f>Tabla_Datos[[#This Row],[Valor Venta ]]-Tabla_Datos[[#This Row],[Costo]]</f>
        <v>3.1508750000000001</v>
      </c>
    </row>
    <row r="634" spans="1:12" x14ac:dyDescent="0.3">
      <c r="A634" t="s">
        <v>34</v>
      </c>
      <c r="B634">
        <v>1.8733</v>
      </c>
      <c r="C634">
        <v>3.6738</v>
      </c>
      <c r="D634">
        <v>3.5596000000000001</v>
      </c>
      <c r="E634" t="s">
        <v>115</v>
      </c>
      <c r="F634" t="s">
        <v>115</v>
      </c>
      <c r="G634" t="s">
        <v>101</v>
      </c>
      <c r="H634">
        <v>2020</v>
      </c>
      <c r="I634">
        <v>1.61</v>
      </c>
      <c r="J634">
        <f>Tabla_Datos[[#This Row],[PVP1]]*Tabla_Datos[[#This Row],[Valor]]</f>
        <v>5.9148180000000004</v>
      </c>
      <c r="K634">
        <f>+Tabla_Datos[[#This Row],[Valor]] *Tabla_Datos[[#This Row],[COSTOEMPR]]</f>
        <v>3.0160130000000001</v>
      </c>
      <c r="L634">
        <f>Tabla_Datos[[#This Row],[Valor Venta ]]-Tabla_Datos[[#This Row],[Costo]]</f>
        <v>2.8988050000000003</v>
      </c>
    </row>
    <row r="635" spans="1:12" x14ac:dyDescent="0.3">
      <c r="A635" t="s">
        <v>34</v>
      </c>
      <c r="B635">
        <v>1.8733</v>
      </c>
      <c r="C635">
        <v>3.6738</v>
      </c>
      <c r="D635">
        <v>3.5596000000000001</v>
      </c>
      <c r="E635" t="s">
        <v>115</v>
      </c>
      <c r="F635" t="s">
        <v>115</v>
      </c>
      <c r="G635" t="s">
        <v>102</v>
      </c>
      <c r="H635">
        <v>2020</v>
      </c>
      <c r="I635">
        <v>0.28000000000000003</v>
      </c>
      <c r="J635">
        <f>Tabla_Datos[[#This Row],[PVP1]]*Tabla_Datos[[#This Row],[Valor]]</f>
        <v>1.028664</v>
      </c>
      <c r="K635">
        <f>+Tabla_Datos[[#This Row],[Valor]] *Tabla_Datos[[#This Row],[COSTOEMPR]]</f>
        <v>0.52452399999999999</v>
      </c>
      <c r="L635">
        <f>Tabla_Datos[[#This Row],[Valor Venta ]]-Tabla_Datos[[#This Row],[Costo]]</f>
        <v>0.50414000000000003</v>
      </c>
    </row>
    <row r="636" spans="1:12" x14ac:dyDescent="0.3">
      <c r="A636" t="s">
        <v>34</v>
      </c>
      <c r="B636">
        <v>1.8733</v>
      </c>
      <c r="C636">
        <v>3.6738</v>
      </c>
      <c r="D636">
        <v>3.5596000000000001</v>
      </c>
      <c r="E636" t="s">
        <v>115</v>
      </c>
      <c r="F636" t="s">
        <v>115</v>
      </c>
      <c r="G636" t="s">
        <v>103</v>
      </c>
      <c r="H636">
        <v>2020</v>
      </c>
      <c r="I636">
        <v>0</v>
      </c>
      <c r="J636">
        <f>Tabla_Datos[[#This Row],[PVP1]]*Tabla_Datos[[#This Row],[Valor]]</f>
        <v>0</v>
      </c>
      <c r="K636">
        <f>+Tabla_Datos[[#This Row],[Valor]] *Tabla_Datos[[#This Row],[COSTOEMPR]]</f>
        <v>0</v>
      </c>
      <c r="L636">
        <f>Tabla_Datos[[#This Row],[Valor Venta ]]-Tabla_Datos[[#This Row],[Costo]]</f>
        <v>0</v>
      </c>
    </row>
    <row r="637" spans="1:12" x14ac:dyDescent="0.3">
      <c r="A637" t="s">
        <v>34</v>
      </c>
      <c r="B637">
        <v>1.8733</v>
      </c>
      <c r="C637">
        <v>3.6738</v>
      </c>
      <c r="D637">
        <v>3.5596000000000001</v>
      </c>
      <c r="E637" t="s">
        <v>115</v>
      </c>
      <c r="F637" t="s">
        <v>115</v>
      </c>
      <c r="G637" t="s">
        <v>104</v>
      </c>
      <c r="H637">
        <v>2020</v>
      </c>
      <c r="I637">
        <v>0.13</v>
      </c>
      <c r="J637">
        <f>Tabla_Datos[[#This Row],[PVP1]]*Tabla_Datos[[#This Row],[Valor]]</f>
        <v>0.47759400000000002</v>
      </c>
      <c r="K637">
        <f>+Tabla_Datos[[#This Row],[Valor]] *Tabla_Datos[[#This Row],[COSTOEMPR]]</f>
        <v>0.243529</v>
      </c>
      <c r="L637">
        <f>Tabla_Datos[[#This Row],[Valor Venta ]]-Tabla_Datos[[#This Row],[Costo]]</f>
        <v>0.23406500000000002</v>
      </c>
    </row>
    <row r="638" spans="1:12" x14ac:dyDescent="0.3">
      <c r="A638" t="s">
        <v>34</v>
      </c>
      <c r="B638">
        <v>1.8733</v>
      </c>
      <c r="C638">
        <v>3.6738</v>
      </c>
      <c r="D638">
        <v>3.5596000000000001</v>
      </c>
      <c r="E638" t="s">
        <v>115</v>
      </c>
      <c r="F638" t="s">
        <v>115</v>
      </c>
      <c r="G638" t="s">
        <v>105</v>
      </c>
      <c r="H638">
        <v>2020</v>
      </c>
      <c r="I638">
        <v>0</v>
      </c>
      <c r="J638">
        <f>Tabla_Datos[[#This Row],[PVP1]]*Tabla_Datos[[#This Row],[Valor]]</f>
        <v>0</v>
      </c>
      <c r="K638">
        <f>+Tabla_Datos[[#This Row],[Valor]] *Tabla_Datos[[#This Row],[COSTOEMPR]]</f>
        <v>0</v>
      </c>
      <c r="L638">
        <f>Tabla_Datos[[#This Row],[Valor Venta ]]-Tabla_Datos[[#This Row],[Costo]]</f>
        <v>0</v>
      </c>
    </row>
    <row r="639" spans="1:12" x14ac:dyDescent="0.3">
      <c r="A639" t="s">
        <v>34</v>
      </c>
      <c r="B639">
        <v>1.8733</v>
      </c>
      <c r="C639">
        <v>3.6738</v>
      </c>
      <c r="D639">
        <v>3.5596000000000001</v>
      </c>
      <c r="E639" t="s">
        <v>115</v>
      </c>
      <c r="F639" t="s">
        <v>115</v>
      </c>
      <c r="G639" t="s">
        <v>106</v>
      </c>
      <c r="H639">
        <v>2020</v>
      </c>
      <c r="I639">
        <v>0</v>
      </c>
      <c r="J639">
        <f>Tabla_Datos[[#This Row],[PVP1]]*Tabla_Datos[[#This Row],[Valor]]</f>
        <v>0</v>
      </c>
      <c r="K639">
        <f>+Tabla_Datos[[#This Row],[Valor]] *Tabla_Datos[[#This Row],[COSTOEMPR]]</f>
        <v>0</v>
      </c>
      <c r="L639">
        <f>Tabla_Datos[[#This Row],[Valor Venta ]]-Tabla_Datos[[#This Row],[Costo]]</f>
        <v>0</v>
      </c>
    </row>
    <row r="640" spans="1:12" x14ac:dyDescent="0.3">
      <c r="A640" t="s">
        <v>34</v>
      </c>
      <c r="B640">
        <v>1.8733</v>
      </c>
      <c r="C640">
        <v>3.6738</v>
      </c>
      <c r="D640">
        <v>3.5596000000000001</v>
      </c>
      <c r="E640" t="s">
        <v>115</v>
      </c>
      <c r="F640" t="s">
        <v>115</v>
      </c>
      <c r="G640" t="s">
        <v>107</v>
      </c>
      <c r="H640">
        <v>2021</v>
      </c>
      <c r="I640">
        <v>0.21</v>
      </c>
      <c r="J640">
        <f>Tabla_Datos[[#This Row],[PVP1]]*Tabla_Datos[[#This Row],[Valor]]</f>
        <v>0.77149800000000002</v>
      </c>
      <c r="K640">
        <f>+Tabla_Datos[[#This Row],[Valor]] *Tabla_Datos[[#This Row],[COSTOEMPR]]</f>
        <v>0.39339299999999999</v>
      </c>
      <c r="L640">
        <f>Tabla_Datos[[#This Row],[Valor Venta ]]-Tabla_Datos[[#This Row],[Costo]]</f>
        <v>0.37810500000000002</v>
      </c>
    </row>
    <row r="641" spans="1:12" x14ac:dyDescent="0.3">
      <c r="A641" t="s">
        <v>34</v>
      </c>
      <c r="B641">
        <v>11.073</v>
      </c>
      <c r="C641">
        <v>13.367800000000001</v>
      </c>
      <c r="D641">
        <v>14.5145</v>
      </c>
      <c r="E641" t="s">
        <v>16</v>
      </c>
      <c r="F641" t="s">
        <v>16</v>
      </c>
      <c r="G641" t="s">
        <v>98</v>
      </c>
      <c r="H641">
        <v>2020</v>
      </c>
      <c r="I641">
        <v>1.27</v>
      </c>
      <c r="J641">
        <f>Tabla_Datos[[#This Row],[PVP1]]*Tabla_Datos[[#This Row],[Valor]]</f>
        <v>16.977106000000003</v>
      </c>
      <c r="K641">
        <f>+Tabla_Datos[[#This Row],[Valor]] *Tabla_Datos[[#This Row],[COSTOEMPR]]</f>
        <v>14.062710000000001</v>
      </c>
      <c r="L641">
        <f>Tabla_Datos[[#This Row],[Valor Venta ]]-Tabla_Datos[[#This Row],[Costo]]</f>
        <v>2.9143960000000018</v>
      </c>
    </row>
    <row r="642" spans="1:12" x14ac:dyDescent="0.3">
      <c r="A642" t="s">
        <v>34</v>
      </c>
      <c r="B642">
        <v>11.073</v>
      </c>
      <c r="C642">
        <v>13.367800000000001</v>
      </c>
      <c r="D642">
        <v>14.5145</v>
      </c>
      <c r="E642" t="s">
        <v>16</v>
      </c>
      <c r="F642" t="s">
        <v>16</v>
      </c>
      <c r="G642" t="s">
        <v>100</v>
      </c>
      <c r="H642">
        <v>2020</v>
      </c>
      <c r="I642">
        <v>0</v>
      </c>
      <c r="J642">
        <f>Tabla_Datos[[#This Row],[PVP1]]*Tabla_Datos[[#This Row],[Valor]]</f>
        <v>0</v>
      </c>
      <c r="K642">
        <f>+Tabla_Datos[[#This Row],[Valor]] *Tabla_Datos[[#This Row],[COSTOEMPR]]</f>
        <v>0</v>
      </c>
      <c r="L642">
        <f>Tabla_Datos[[#This Row],[Valor Venta ]]-Tabla_Datos[[#This Row],[Costo]]</f>
        <v>0</v>
      </c>
    </row>
    <row r="643" spans="1:12" x14ac:dyDescent="0.3">
      <c r="A643" t="s">
        <v>34</v>
      </c>
      <c r="B643">
        <v>11.073</v>
      </c>
      <c r="C643">
        <v>13.367800000000001</v>
      </c>
      <c r="D643">
        <v>14.5145</v>
      </c>
      <c r="E643" t="s">
        <v>16</v>
      </c>
      <c r="F643" t="s">
        <v>16</v>
      </c>
      <c r="G643" t="s">
        <v>101</v>
      </c>
      <c r="H643">
        <v>2020</v>
      </c>
      <c r="I643">
        <v>0.78</v>
      </c>
      <c r="J643">
        <f>Tabla_Datos[[#This Row],[PVP1]]*Tabla_Datos[[#This Row],[Valor]]</f>
        <v>10.426884000000001</v>
      </c>
      <c r="K643">
        <f>+Tabla_Datos[[#This Row],[Valor]] *Tabla_Datos[[#This Row],[COSTOEMPR]]</f>
        <v>8.6369400000000009</v>
      </c>
      <c r="L643">
        <f>Tabla_Datos[[#This Row],[Valor Venta ]]-Tabla_Datos[[#This Row],[Costo]]</f>
        <v>1.7899440000000002</v>
      </c>
    </row>
    <row r="644" spans="1:12" x14ac:dyDescent="0.3">
      <c r="A644" t="s">
        <v>34</v>
      </c>
      <c r="B644">
        <v>11.073</v>
      </c>
      <c r="C644">
        <v>13.367800000000001</v>
      </c>
      <c r="D644">
        <v>14.5145</v>
      </c>
      <c r="E644" t="s">
        <v>16</v>
      </c>
      <c r="F644" t="s">
        <v>16</v>
      </c>
      <c r="G644" t="s">
        <v>102</v>
      </c>
      <c r="H644">
        <v>2020</v>
      </c>
      <c r="I644">
        <v>0.9</v>
      </c>
      <c r="J644">
        <f>Tabla_Datos[[#This Row],[PVP1]]*Tabla_Datos[[#This Row],[Valor]]</f>
        <v>12.031020000000002</v>
      </c>
      <c r="K644">
        <f>+Tabla_Datos[[#This Row],[Valor]] *Tabla_Datos[[#This Row],[COSTOEMPR]]</f>
        <v>9.9657</v>
      </c>
      <c r="L644">
        <f>Tabla_Datos[[#This Row],[Valor Venta ]]-Tabla_Datos[[#This Row],[Costo]]</f>
        <v>2.0653200000000016</v>
      </c>
    </row>
    <row r="645" spans="1:12" x14ac:dyDescent="0.3">
      <c r="A645" t="s">
        <v>34</v>
      </c>
      <c r="B645">
        <v>11.073</v>
      </c>
      <c r="C645">
        <v>13.367800000000001</v>
      </c>
      <c r="D645">
        <v>14.5145</v>
      </c>
      <c r="E645" t="s">
        <v>16</v>
      </c>
      <c r="F645" t="s">
        <v>16</v>
      </c>
      <c r="G645" t="s">
        <v>103</v>
      </c>
      <c r="H645">
        <v>2020</v>
      </c>
      <c r="I645">
        <v>5.0199999999999996</v>
      </c>
      <c r="J645">
        <f>Tabla_Datos[[#This Row],[PVP1]]*Tabla_Datos[[#This Row],[Valor]]</f>
        <v>67.106356000000005</v>
      </c>
      <c r="K645">
        <f>+Tabla_Datos[[#This Row],[Valor]] *Tabla_Datos[[#This Row],[COSTOEMPR]]</f>
        <v>55.586459999999995</v>
      </c>
      <c r="L645">
        <f>Tabla_Datos[[#This Row],[Valor Venta ]]-Tabla_Datos[[#This Row],[Costo]]</f>
        <v>11.51989600000001</v>
      </c>
    </row>
    <row r="646" spans="1:12" x14ac:dyDescent="0.3">
      <c r="A646" t="s">
        <v>34</v>
      </c>
      <c r="B646">
        <v>11.073</v>
      </c>
      <c r="C646">
        <v>13.367800000000001</v>
      </c>
      <c r="D646">
        <v>14.5145</v>
      </c>
      <c r="E646" t="s">
        <v>16</v>
      </c>
      <c r="F646" t="s">
        <v>16</v>
      </c>
      <c r="G646" t="s">
        <v>104</v>
      </c>
      <c r="H646">
        <v>2020</v>
      </c>
      <c r="I646">
        <v>4.12</v>
      </c>
      <c r="J646">
        <f>Tabla_Datos[[#This Row],[PVP1]]*Tabla_Datos[[#This Row],[Valor]]</f>
        <v>55.075336000000007</v>
      </c>
      <c r="K646">
        <f>+Tabla_Datos[[#This Row],[Valor]] *Tabla_Datos[[#This Row],[COSTOEMPR]]</f>
        <v>45.620760000000004</v>
      </c>
      <c r="L646">
        <f>Tabla_Datos[[#This Row],[Valor Venta ]]-Tabla_Datos[[#This Row],[Costo]]</f>
        <v>9.454576000000003</v>
      </c>
    </row>
    <row r="647" spans="1:12" x14ac:dyDescent="0.3">
      <c r="A647" t="s">
        <v>34</v>
      </c>
      <c r="B647">
        <v>11.073</v>
      </c>
      <c r="C647">
        <v>13.367800000000001</v>
      </c>
      <c r="D647">
        <v>14.5145</v>
      </c>
      <c r="E647" t="s">
        <v>16</v>
      </c>
      <c r="F647" t="s">
        <v>16</v>
      </c>
      <c r="G647" t="s">
        <v>105</v>
      </c>
      <c r="H647">
        <v>2020</v>
      </c>
      <c r="I647">
        <v>0.59</v>
      </c>
      <c r="J647">
        <f>Tabla_Datos[[#This Row],[PVP1]]*Tabla_Datos[[#This Row],[Valor]]</f>
        <v>7.8870019999999998</v>
      </c>
      <c r="K647">
        <f>+Tabla_Datos[[#This Row],[Valor]] *Tabla_Datos[[#This Row],[COSTOEMPR]]</f>
        <v>6.5330699999999995</v>
      </c>
      <c r="L647">
        <f>Tabla_Datos[[#This Row],[Valor Venta ]]-Tabla_Datos[[#This Row],[Costo]]</f>
        <v>1.3539320000000004</v>
      </c>
    </row>
    <row r="648" spans="1:12" x14ac:dyDescent="0.3">
      <c r="A648" t="s">
        <v>34</v>
      </c>
      <c r="B648">
        <v>11.073</v>
      </c>
      <c r="C648">
        <v>13.367800000000001</v>
      </c>
      <c r="D648">
        <v>14.5145</v>
      </c>
      <c r="E648" t="s">
        <v>16</v>
      </c>
      <c r="F648" t="s">
        <v>16</v>
      </c>
      <c r="G648" t="s">
        <v>106</v>
      </c>
      <c r="H648">
        <v>2020</v>
      </c>
      <c r="I648">
        <v>2.06</v>
      </c>
      <c r="J648">
        <f>Tabla_Datos[[#This Row],[PVP1]]*Tabla_Datos[[#This Row],[Valor]]</f>
        <v>27.537668000000004</v>
      </c>
      <c r="K648">
        <f>+Tabla_Datos[[#This Row],[Valor]] *Tabla_Datos[[#This Row],[COSTOEMPR]]</f>
        <v>22.810380000000002</v>
      </c>
      <c r="L648">
        <f>Tabla_Datos[[#This Row],[Valor Venta ]]-Tabla_Datos[[#This Row],[Costo]]</f>
        <v>4.7272880000000015</v>
      </c>
    </row>
    <row r="649" spans="1:12" x14ac:dyDescent="0.3">
      <c r="A649" t="s">
        <v>34</v>
      </c>
      <c r="B649">
        <v>11.073</v>
      </c>
      <c r="C649">
        <v>13.367800000000001</v>
      </c>
      <c r="D649">
        <v>14.5145</v>
      </c>
      <c r="E649" t="s">
        <v>16</v>
      </c>
      <c r="F649" t="s">
        <v>16</v>
      </c>
      <c r="G649" t="s">
        <v>107</v>
      </c>
      <c r="H649">
        <v>2021</v>
      </c>
      <c r="I649">
        <v>3.06</v>
      </c>
      <c r="J649">
        <f>Tabla_Datos[[#This Row],[PVP1]]*Tabla_Datos[[#This Row],[Valor]]</f>
        <v>40.905468000000006</v>
      </c>
      <c r="K649">
        <f>+Tabla_Datos[[#This Row],[Valor]] *Tabla_Datos[[#This Row],[COSTOEMPR]]</f>
        <v>33.883380000000002</v>
      </c>
      <c r="L649">
        <f>Tabla_Datos[[#This Row],[Valor Venta ]]-Tabla_Datos[[#This Row],[Costo]]</f>
        <v>7.0220880000000037</v>
      </c>
    </row>
    <row r="650" spans="1:12" x14ac:dyDescent="0.3">
      <c r="A650" t="s">
        <v>34</v>
      </c>
      <c r="B650">
        <v>9.7494999999999994</v>
      </c>
      <c r="C650">
        <v>13.636699999999999</v>
      </c>
      <c r="D650">
        <v>15.439299999999999</v>
      </c>
      <c r="E650" t="s">
        <v>112</v>
      </c>
      <c r="F650" t="s">
        <v>112</v>
      </c>
      <c r="G650" t="s">
        <v>98</v>
      </c>
      <c r="H650">
        <v>2020</v>
      </c>
      <c r="I650">
        <v>0</v>
      </c>
      <c r="J650">
        <f>Tabla_Datos[[#This Row],[PVP1]]*Tabla_Datos[[#This Row],[Valor]]</f>
        <v>0</v>
      </c>
      <c r="K650">
        <f>+Tabla_Datos[[#This Row],[Valor]] *Tabla_Datos[[#This Row],[COSTOEMPR]]</f>
        <v>0</v>
      </c>
      <c r="L650">
        <f>Tabla_Datos[[#This Row],[Valor Venta ]]-Tabla_Datos[[#This Row],[Costo]]</f>
        <v>0</v>
      </c>
    </row>
    <row r="651" spans="1:12" x14ac:dyDescent="0.3">
      <c r="A651" t="s">
        <v>34</v>
      </c>
      <c r="B651">
        <v>9.7494999999999994</v>
      </c>
      <c r="C651">
        <v>13.636699999999999</v>
      </c>
      <c r="D651">
        <v>15.439299999999999</v>
      </c>
      <c r="E651" t="s">
        <v>112</v>
      </c>
      <c r="F651" t="s">
        <v>112</v>
      </c>
      <c r="G651" t="s">
        <v>100</v>
      </c>
      <c r="H651">
        <v>2020</v>
      </c>
      <c r="I651">
        <v>1.1000000000000001</v>
      </c>
      <c r="J651">
        <f>Tabla_Datos[[#This Row],[PVP1]]*Tabla_Datos[[#This Row],[Valor]]</f>
        <v>15.00037</v>
      </c>
      <c r="K651">
        <f>+Tabla_Datos[[#This Row],[Valor]] *Tabla_Datos[[#This Row],[COSTOEMPR]]</f>
        <v>10.724450000000001</v>
      </c>
      <c r="L651">
        <f>Tabla_Datos[[#This Row],[Valor Venta ]]-Tabla_Datos[[#This Row],[Costo]]</f>
        <v>4.2759199999999993</v>
      </c>
    </row>
    <row r="652" spans="1:12" x14ac:dyDescent="0.3">
      <c r="A652" t="s">
        <v>34</v>
      </c>
      <c r="B652">
        <v>9.7494999999999994</v>
      </c>
      <c r="C652">
        <v>13.636699999999999</v>
      </c>
      <c r="D652">
        <v>15.439299999999999</v>
      </c>
      <c r="E652" t="s">
        <v>112</v>
      </c>
      <c r="F652" t="s">
        <v>112</v>
      </c>
      <c r="G652" t="s">
        <v>101</v>
      </c>
      <c r="H652">
        <v>2020</v>
      </c>
      <c r="I652">
        <v>0</v>
      </c>
      <c r="J652">
        <f>Tabla_Datos[[#This Row],[PVP1]]*Tabla_Datos[[#This Row],[Valor]]</f>
        <v>0</v>
      </c>
      <c r="K652">
        <f>+Tabla_Datos[[#This Row],[Valor]] *Tabla_Datos[[#This Row],[COSTOEMPR]]</f>
        <v>0</v>
      </c>
      <c r="L652">
        <f>Tabla_Datos[[#This Row],[Valor Venta ]]-Tabla_Datos[[#This Row],[Costo]]</f>
        <v>0</v>
      </c>
    </row>
    <row r="653" spans="1:12" x14ac:dyDescent="0.3">
      <c r="A653" t="s">
        <v>34</v>
      </c>
      <c r="B653">
        <v>9.7494999999999994</v>
      </c>
      <c r="C653">
        <v>13.636699999999999</v>
      </c>
      <c r="D653">
        <v>15.439299999999999</v>
      </c>
      <c r="E653" t="s">
        <v>112</v>
      </c>
      <c r="F653" t="s">
        <v>112</v>
      </c>
      <c r="G653" t="s">
        <v>102</v>
      </c>
      <c r="H653">
        <v>2020</v>
      </c>
      <c r="I653">
        <v>2.9</v>
      </c>
      <c r="J653">
        <f>Tabla_Datos[[#This Row],[PVP1]]*Tabla_Datos[[#This Row],[Valor]]</f>
        <v>39.546429999999994</v>
      </c>
      <c r="K653">
        <f>+Tabla_Datos[[#This Row],[Valor]] *Tabla_Datos[[#This Row],[COSTOEMPR]]</f>
        <v>28.273549999999997</v>
      </c>
      <c r="L653">
        <f>Tabla_Datos[[#This Row],[Valor Venta ]]-Tabla_Datos[[#This Row],[Costo]]</f>
        <v>11.272879999999997</v>
      </c>
    </row>
    <row r="654" spans="1:12" x14ac:dyDescent="0.3">
      <c r="A654" t="s">
        <v>34</v>
      </c>
      <c r="B654">
        <v>9.7494999999999994</v>
      </c>
      <c r="C654">
        <v>13.636699999999999</v>
      </c>
      <c r="D654">
        <v>15.439299999999999</v>
      </c>
      <c r="E654" t="s">
        <v>112</v>
      </c>
      <c r="F654" t="s">
        <v>112</v>
      </c>
      <c r="G654" t="s">
        <v>103</v>
      </c>
      <c r="H654">
        <v>2020</v>
      </c>
      <c r="I654">
        <v>0</v>
      </c>
      <c r="J654">
        <f>Tabla_Datos[[#This Row],[PVP1]]*Tabla_Datos[[#This Row],[Valor]]</f>
        <v>0</v>
      </c>
      <c r="K654">
        <f>+Tabla_Datos[[#This Row],[Valor]] *Tabla_Datos[[#This Row],[COSTOEMPR]]</f>
        <v>0</v>
      </c>
      <c r="L654">
        <f>Tabla_Datos[[#This Row],[Valor Venta ]]-Tabla_Datos[[#This Row],[Costo]]</f>
        <v>0</v>
      </c>
    </row>
    <row r="655" spans="1:12" x14ac:dyDescent="0.3">
      <c r="A655" t="s">
        <v>34</v>
      </c>
      <c r="B655">
        <v>9.7494999999999994</v>
      </c>
      <c r="C655">
        <v>13.636699999999999</v>
      </c>
      <c r="D655">
        <v>15.439299999999999</v>
      </c>
      <c r="E655" t="s">
        <v>112</v>
      </c>
      <c r="F655" t="s">
        <v>112</v>
      </c>
      <c r="G655" t="s">
        <v>104</v>
      </c>
      <c r="H655">
        <v>2020</v>
      </c>
      <c r="I655">
        <v>3.16</v>
      </c>
      <c r="J655">
        <f>Tabla_Datos[[#This Row],[PVP1]]*Tabla_Datos[[#This Row],[Valor]]</f>
        <v>43.091971999999998</v>
      </c>
      <c r="K655">
        <f>+Tabla_Datos[[#This Row],[Valor]] *Tabla_Datos[[#This Row],[COSTOEMPR]]</f>
        <v>30.808419999999998</v>
      </c>
      <c r="L655">
        <f>Tabla_Datos[[#This Row],[Valor Venta ]]-Tabla_Datos[[#This Row],[Costo]]</f>
        <v>12.283552</v>
      </c>
    </row>
    <row r="656" spans="1:12" x14ac:dyDescent="0.3">
      <c r="A656" t="s">
        <v>34</v>
      </c>
      <c r="B656">
        <v>9.7494999999999994</v>
      </c>
      <c r="C656">
        <v>13.636699999999999</v>
      </c>
      <c r="D656">
        <v>15.439299999999999</v>
      </c>
      <c r="E656" t="s">
        <v>112</v>
      </c>
      <c r="F656" t="s">
        <v>112</v>
      </c>
      <c r="G656" t="s">
        <v>105</v>
      </c>
      <c r="H656">
        <v>2020</v>
      </c>
      <c r="I656">
        <v>0.12</v>
      </c>
      <c r="J656">
        <f>Tabla_Datos[[#This Row],[PVP1]]*Tabla_Datos[[#This Row],[Valor]]</f>
        <v>1.636404</v>
      </c>
      <c r="K656">
        <f>+Tabla_Datos[[#This Row],[Valor]] *Tabla_Datos[[#This Row],[COSTOEMPR]]</f>
        <v>1.16994</v>
      </c>
      <c r="L656">
        <f>Tabla_Datos[[#This Row],[Valor Venta ]]-Tabla_Datos[[#This Row],[Costo]]</f>
        <v>0.46646399999999999</v>
      </c>
    </row>
    <row r="657" spans="1:12" x14ac:dyDescent="0.3">
      <c r="A657" t="s">
        <v>34</v>
      </c>
      <c r="B657">
        <v>9.7494999999999994</v>
      </c>
      <c r="C657">
        <v>13.636699999999999</v>
      </c>
      <c r="D657">
        <v>15.439299999999999</v>
      </c>
      <c r="E657" t="s">
        <v>112</v>
      </c>
      <c r="F657" t="s">
        <v>112</v>
      </c>
      <c r="G657" t="s">
        <v>106</v>
      </c>
      <c r="H657">
        <v>2020</v>
      </c>
      <c r="I657">
        <v>1.54</v>
      </c>
      <c r="J657">
        <f>Tabla_Datos[[#This Row],[PVP1]]*Tabla_Datos[[#This Row],[Valor]]</f>
        <v>21.000518</v>
      </c>
      <c r="K657">
        <f>+Tabla_Datos[[#This Row],[Valor]] *Tabla_Datos[[#This Row],[COSTOEMPR]]</f>
        <v>15.01423</v>
      </c>
      <c r="L657">
        <f>Tabla_Datos[[#This Row],[Valor Venta ]]-Tabla_Datos[[#This Row],[Costo]]</f>
        <v>5.9862880000000001</v>
      </c>
    </row>
    <row r="658" spans="1:12" x14ac:dyDescent="0.3">
      <c r="A658" t="s">
        <v>34</v>
      </c>
      <c r="B658">
        <v>9.7494999999999994</v>
      </c>
      <c r="C658">
        <v>13.636699999999999</v>
      </c>
      <c r="D658">
        <v>15.439299999999999</v>
      </c>
      <c r="E658" t="s">
        <v>112</v>
      </c>
      <c r="F658" t="s">
        <v>112</v>
      </c>
      <c r="G658" t="s">
        <v>107</v>
      </c>
      <c r="H658">
        <v>2021</v>
      </c>
      <c r="I658">
        <v>0</v>
      </c>
      <c r="J658">
        <f>Tabla_Datos[[#This Row],[PVP1]]*Tabla_Datos[[#This Row],[Valor]]</f>
        <v>0</v>
      </c>
      <c r="K658">
        <f>+Tabla_Datos[[#This Row],[Valor]] *Tabla_Datos[[#This Row],[COSTOEMPR]]</f>
        <v>0</v>
      </c>
      <c r="L658">
        <f>Tabla_Datos[[#This Row],[Valor Venta ]]-Tabla_Datos[[#This Row],[Costo]]</f>
        <v>0</v>
      </c>
    </row>
    <row r="659" spans="1:12" x14ac:dyDescent="0.3">
      <c r="A659" t="s">
        <v>35</v>
      </c>
      <c r="B659">
        <v>69.247299999999996</v>
      </c>
      <c r="C659">
        <v>107.51220000000001</v>
      </c>
      <c r="D659">
        <v>127.4928</v>
      </c>
      <c r="E659" t="s">
        <v>115</v>
      </c>
      <c r="F659" t="s">
        <v>115</v>
      </c>
      <c r="G659" t="s">
        <v>98</v>
      </c>
      <c r="H659">
        <v>2020</v>
      </c>
      <c r="I659">
        <v>0.56000000000000005</v>
      </c>
      <c r="J659">
        <f>Tabla_Datos[[#This Row],[PVP1]]*Tabla_Datos[[#This Row],[Valor]]</f>
        <v>60.206832000000013</v>
      </c>
      <c r="K659">
        <f>+Tabla_Datos[[#This Row],[Valor]] *Tabla_Datos[[#This Row],[COSTOEMPR]]</f>
        <v>38.778488000000003</v>
      </c>
      <c r="L659">
        <f>Tabla_Datos[[#This Row],[Valor Venta ]]-Tabla_Datos[[#This Row],[Costo]]</f>
        <v>21.42834400000001</v>
      </c>
    </row>
    <row r="660" spans="1:12" x14ac:dyDescent="0.3">
      <c r="A660" t="s">
        <v>35</v>
      </c>
      <c r="B660">
        <v>69.247299999999996</v>
      </c>
      <c r="C660">
        <v>107.51220000000001</v>
      </c>
      <c r="D660">
        <v>127.4928</v>
      </c>
      <c r="E660" t="s">
        <v>115</v>
      </c>
      <c r="F660" t="s">
        <v>115</v>
      </c>
      <c r="G660" t="s">
        <v>100</v>
      </c>
      <c r="H660">
        <v>2020</v>
      </c>
      <c r="I660">
        <v>0.11</v>
      </c>
      <c r="J660">
        <f>Tabla_Datos[[#This Row],[PVP1]]*Tabla_Datos[[#This Row],[Valor]]</f>
        <v>11.826342</v>
      </c>
      <c r="K660">
        <f>+Tabla_Datos[[#This Row],[Valor]] *Tabla_Datos[[#This Row],[COSTOEMPR]]</f>
        <v>7.6172029999999999</v>
      </c>
      <c r="L660">
        <f>Tabla_Datos[[#This Row],[Valor Venta ]]-Tabla_Datos[[#This Row],[Costo]]</f>
        <v>4.2091390000000004</v>
      </c>
    </row>
    <row r="661" spans="1:12" x14ac:dyDescent="0.3">
      <c r="A661" t="s">
        <v>35</v>
      </c>
      <c r="B661">
        <v>69.247299999999996</v>
      </c>
      <c r="C661">
        <v>107.51220000000001</v>
      </c>
      <c r="D661">
        <v>127.4928</v>
      </c>
      <c r="E661" t="s">
        <v>115</v>
      </c>
      <c r="F661" t="s">
        <v>115</v>
      </c>
      <c r="G661" t="s">
        <v>101</v>
      </c>
      <c r="H661">
        <v>2020</v>
      </c>
      <c r="I661">
        <v>1.71</v>
      </c>
      <c r="J661">
        <f>Tabla_Datos[[#This Row],[PVP1]]*Tabla_Datos[[#This Row],[Valor]]</f>
        <v>183.84586200000001</v>
      </c>
      <c r="K661">
        <f>+Tabla_Datos[[#This Row],[Valor]] *Tabla_Datos[[#This Row],[COSTOEMPR]]</f>
        <v>118.41288299999999</v>
      </c>
      <c r="L661">
        <f>Tabla_Datos[[#This Row],[Valor Venta ]]-Tabla_Datos[[#This Row],[Costo]]</f>
        <v>65.432979000000017</v>
      </c>
    </row>
    <row r="662" spans="1:12" x14ac:dyDescent="0.3">
      <c r="A662" t="s">
        <v>35</v>
      </c>
      <c r="B662">
        <v>69.247299999999996</v>
      </c>
      <c r="C662">
        <v>107.51220000000001</v>
      </c>
      <c r="D662">
        <v>127.4928</v>
      </c>
      <c r="E662" t="s">
        <v>115</v>
      </c>
      <c r="F662" t="s">
        <v>115</v>
      </c>
      <c r="G662" t="s">
        <v>102</v>
      </c>
      <c r="H662">
        <v>2020</v>
      </c>
      <c r="I662">
        <v>0</v>
      </c>
      <c r="J662">
        <f>Tabla_Datos[[#This Row],[PVP1]]*Tabla_Datos[[#This Row],[Valor]]</f>
        <v>0</v>
      </c>
      <c r="K662">
        <f>+Tabla_Datos[[#This Row],[Valor]] *Tabla_Datos[[#This Row],[COSTOEMPR]]</f>
        <v>0</v>
      </c>
      <c r="L662">
        <f>Tabla_Datos[[#This Row],[Valor Venta ]]-Tabla_Datos[[#This Row],[Costo]]</f>
        <v>0</v>
      </c>
    </row>
    <row r="663" spans="1:12" x14ac:dyDescent="0.3">
      <c r="A663" t="s">
        <v>35</v>
      </c>
      <c r="B663">
        <v>69.247299999999996</v>
      </c>
      <c r="C663">
        <v>107.51220000000001</v>
      </c>
      <c r="D663">
        <v>127.4928</v>
      </c>
      <c r="E663" t="s">
        <v>115</v>
      </c>
      <c r="F663" t="s">
        <v>115</v>
      </c>
      <c r="G663" t="s">
        <v>103</v>
      </c>
      <c r="H663">
        <v>2020</v>
      </c>
      <c r="I663">
        <v>0</v>
      </c>
      <c r="J663">
        <f>Tabla_Datos[[#This Row],[PVP1]]*Tabla_Datos[[#This Row],[Valor]]</f>
        <v>0</v>
      </c>
      <c r="K663">
        <f>+Tabla_Datos[[#This Row],[Valor]] *Tabla_Datos[[#This Row],[COSTOEMPR]]</f>
        <v>0</v>
      </c>
      <c r="L663">
        <f>Tabla_Datos[[#This Row],[Valor Venta ]]-Tabla_Datos[[#This Row],[Costo]]</f>
        <v>0</v>
      </c>
    </row>
    <row r="664" spans="1:12" x14ac:dyDescent="0.3">
      <c r="A664" t="s">
        <v>35</v>
      </c>
      <c r="B664">
        <v>69.247299999999996</v>
      </c>
      <c r="C664">
        <v>107.51220000000001</v>
      </c>
      <c r="D664">
        <v>127.4928</v>
      </c>
      <c r="E664" t="s">
        <v>115</v>
      </c>
      <c r="F664" t="s">
        <v>115</v>
      </c>
      <c r="G664" t="s">
        <v>104</v>
      </c>
      <c r="H664">
        <v>2020</v>
      </c>
      <c r="I664">
        <v>0.43</v>
      </c>
      <c r="J664">
        <f>Tabla_Datos[[#This Row],[PVP1]]*Tabla_Datos[[#This Row],[Valor]]</f>
        <v>46.230246000000001</v>
      </c>
      <c r="K664">
        <f>+Tabla_Datos[[#This Row],[Valor]] *Tabla_Datos[[#This Row],[COSTOEMPR]]</f>
        <v>29.776338999999997</v>
      </c>
      <c r="L664">
        <f>Tabla_Datos[[#This Row],[Valor Venta ]]-Tabla_Datos[[#This Row],[Costo]]</f>
        <v>16.453907000000005</v>
      </c>
    </row>
    <row r="665" spans="1:12" x14ac:dyDescent="0.3">
      <c r="A665" t="s">
        <v>35</v>
      </c>
      <c r="B665">
        <v>69.247299999999996</v>
      </c>
      <c r="C665">
        <v>107.51220000000001</v>
      </c>
      <c r="D665">
        <v>127.4928</v>
      </c>
      <c r="E665" t="s">
        <v>115</v>
      </c>
      <c r="F665" t="s">
        <v>115</v>
      </c>
      <c r="G665" t="s">
        <v>105</v>
      </c>
      <c r="H665">
        <v>2020</v>
      </c>
      <c r="I665">
        <v>0</v>
      </c>
      <c r="J665">
        <f>Tabla_Datos[[#This Row],[PVP1]]*Tabla_Datos[[#This Row],[Valor]]</f>
        <v>0</v>
      </c>
      <c r="K665">
        <f>+Tabla_Datos[[#This Row],[Valor]] *Tabla_Datos[[#This Row],[COSTOEMPR]]</f>
        <v>0</v>
      </c>
      <c r="L665">
        <f>Tabla_Datos[[#This Row],[Valor Venta ]]-Tabla_Datos[[#This Row],[Costo]]</f>
        <v>0</v>
      </c>
    </row>
    <row r="666" spans="1:12" x14ac:dyDescent="0.3">
      <c r="A666" t="s">
        <v>35</v>
      </c>
      <c r="B666">
        <v>69.247299999999996</v>
      </c>
      <c r="C666">
        <v>107.51220000000001</v>
      </c>
      <c r="D666">
        <v>127.4928</v>
      </c>
      <c r="E666" t="s">
        <v>115</v>
      </c>
      <c r="F666" t="s">
        <v>115</v>
      </c>
      <c r="G666" t="s">
        <v>106</v>
      </c>
      <c r="H666">
        <v>2020</v>
      </c>
      <c r="I666">
        <v>0</v>
      </c>
      <c r="J666">
        <f>Tabla_Datos[[#This Row],[PVP1]]*Tabla_Datos[[#This Row],[Valor]]</f>
        <v>0</v>
      </c>
      <c r="K666">
        <f>+Tabla_Datos[[#This Row],[Valor]] *Tabla_Datos[[#This Row],[COSTOEMPR]]</f>
        <v>0</v>
      </c>
      <c r="L666">
        <f>Tabla_Datos[[#This Row],[Valor Venta ]]-Tabla_Datos[[#This Row],[Costo]]</f>
        <v>0</v>
      </c>
    </row>
    <row r="667" spans="1:12" x14ac:dyDescent="0.3">
      <c r="A667" t="s">
        <v>35</v>
      </c>
      <c r="B667">
        <v>69.247299999999996</v>
      </c>
      <c r="C667">
        <v>107.51220000000001</v>
      </c>
      <c r="D667">
        <v>127.4928</v>
      </c>
      <c r="E667" t="s">
        <v>115</v>
      </c>
      <c r="F667" t="s">
        <v>115</v>
      </c>
      <c r="G667" t="s">
        <v>107</v>
      </c>
      <c r="H667">
        <v>2021</v>
      </c>
      <c r="I667">
        <v>0</v>
      </c>
      <c r="J667">
        <f>Tabla_Datos[[#This Row],[PVP1]]*Tabla_Datos[[#This Row],[Valor]]</f>
        <v>0</v>
      </c>
      <c r="K667">
        <f>+Tabla_Datos[[#This Row],[Valor]] *Tabla_Datos[[#This Row],[COSTOEMPR]]</f>
        <v>0</v>
      </c>
      <c r="L667">
        <f>Tabla_Datos[[#This Row],[Valor Venta ]]-Tabla_Datos[[#This Row],[Costo]]</f>
        <v>0</v>
      </c>
    </row>
    <row r="668" spans="1:12" x14ac:dyDescent="0.3">
      <c r="A668" t="s">
        <v>35</v>
      </c>
      <c r="B668">
        <v>118.60809999999999</v>
      </c>
      <c r="C668">
        <v>160.86619999999999</v>
      </c>
      <c r="D668">
        <v>164.84479999999999</v>
      </c>
      <c r="E668" t="s">
        <v>112</v>
      </c>
      <c r="F668" t="s">
        <v>112</v>
      </c>
      <c r="G668" t="s">
        <v>98</v>
      </c>
      <c r="H668">
        <v>2020</v>
      </c>
      <c r="I668">
        <v>0</v>
      </c>
      <c r="J668">
        <f>Tabla_Datos[[#This Row],[PVP1]]*Tabla_Datos[[#This Row],[Valor]]</f>
        <v>0</v>
      </c>
      <c r="K668">
        <f>+Tabla_Datos[[#This Row],[Valor]] *Tabla_Datos[[#This Row],[COSTOEMPR]]</f>
        <v>0</v>
      </c>
      <c r="L668">
        <f>Tabla_Datos[[#This Row],[Valor Venta ]]-Tabla_Datos[[#This Row],[Costo]]</f>
        <v>0</v>
      </c>
    </row>
    <row r="669" spans="1:12" x14ac:dyDescent="0.3">
      <c r="A669" t="s">
        <v>35</v>
      </c>
      <c r="B669">
        <v>118.60809999999999</v>
      </c>
      <c r="C669">
        <v>160.86619999999999</v>
      </c>
      <c r="D669">
        <v>164.84479999999999</v>
      </c>
      <c r="E669" t="s">
        <v>112</v>
      </c>
      <c r="F669" t="s">
        <v>112</v>
      </c>
      <c r="G669" t="s">
        <v>100</v>
      </c>
      <c r="H669">
        <v>2020</v>
      </c>
      <c r="I669">
        <v>3.64</v>
      </c>
      <c r="J669">
        <f>Tabla_Datos[[#This Row],[PVP1]]*Tabla_Datos[[#This Row],[Valor]]</f>
        <v>585.55296799999996</v>
      </c>
      <c r="K669">
        <f>+Tabla_Datos[[#This Row],[Valor]] *Tabla_Datos[[#This Row],[COSTOEMPR]]</f>
        <v>431.73348399999998</v>
      </c>
      <c r="L669">
        <f>Tabla_Datos[[#This Row],[Valor Venta ]]-Tabla_Datos[[#This Row],[Costo]]</f>
        <v>153.81948399999999</v>
      </c>
    </row>
    <row r="670" spans="1:12" x14ac:dyDescent="0.3">
      <c r="A670" t="s">
        <v>35</v>
      </c>
      <c r="B670">
        <v>118.60809999999999</v>
      </c>
      <c r="C670">
        <v>160.86619999999999</v>
      </c>
      <c r="D670">
        <v>164.84479999999999</v>
      </c>
      <c r="E670" t="s">
        <v>112</v>
      </c>
      <c r="F670" t="s">
        <v>112</v>
      </c>
      <c r="G670" t="s">
        <v>101</v>
      </c>
      <c r="H670">
        <v>2020</v>
      </c>
      <c r="I670">
        <v>0</v>
      </c>
      <c r="J670">
        <f>Tabla_Datos[[#This Row],[PVP1]]*Tabla_Datos[[#This Row],[Valor]]</f>
        <v>0</v>
      </c>
      <c r="K670">
        <f>+Tabla_Datos[[#This Row],[Valor]] *Tabla_Datos[[#This Row],[COSTOEMPR]]</f>
        <v>0</v>
      </c>
      <c r="L670">
        <f>Tabla_Datos[[#This Row],[Valor Venta ]]-Tabla_Datos[[#This Row],[Costo]]</f>
        <v>0</v>
      </c>
    </row>
    <row r="671" spans="1:12" x14ac:dyDescent="0.3">
      <c r="A671" t="s">
        <v>35</v>
      </c>
      <c r="B671">
        <v>118.60809999999999</v>
      </c>
      <c r="C671">
        <v>160.86619999999999</v>
      </c>
      <c r="D671">
        <v>164.84479999999999</v>
      </c>
      <c r="E671" t="s">
        <v>112</v>
      </c>
      <c r="F671" t="s">
        <v>112</v>
      </c>
      <c r="G671" t="s">
        <v>102</v>
      </c>
      <c r="H671">
        <v>2020</v>
      </c>
      <c r="I671">
        <v>2.21</v>
      </c>
      <c r="J671">
        <f>Tabla_Datos[[#This Row],[PVP1]]*Tabla_Datos[[#This Row],[Valor]]</f>
        <v>355.51430199999999</v>
      </c>
      <c r="K671">
        <f>+Tabla_Datos[[#This Row],[Valor]] *Tabla_Datos[[#This Row],[COSTOEMPR]]</f>
        <v>262.12390099999999</v>
      </c>
      <c r="L671">
        <f>Tabla_Datos[[#This Row],[Valor Venta ]]-Tabla_Datos[[#This Row],[Costo]]</f>
        <v>93.390400999999997</v>
      </c>
    </row>
    <row r="672" spans="1:12" x14ac:dyDescent="0.3">
      <c r="A672" t="s">
        <v>35</v>
      </c>
      <c r="B672">
        <v>118.60809999999999</v>
      </c>
      <c r="C672">
        <v>160.86619999999999</v>
      </c>
      <c r="D672">
        <v>164.84479999999999</v>
      </c>
      <c r="E672" t="s">
        <v>112</v>
      </c>
      <c r="F672" t="s">
        <v>112</v>
      </c>
      <c r="G672" t="s">
        <v>103</v>
      </c>
      <c r="H672">
        <v>2020</v>
      </c>
      <c r="I672">
        <v>0.21</v>
      </c>
      <c r="J672">
        <f>Tabla_Datos[[#This Row],[PVP1]]*Tabla_Datos[[#This Row],[Valor]]</f>
        <v>33.781901999999995</v>
      </c>
      <c r="K672">
        <f>+Tabla_Datos[[#This Row],[Valor]] *Tabla_Datos[[#This Row],[COSTOEMPR]]</f>
        <v>24.907700999999999</v>
      </c>
      <c r="L672">
        <f>Tabla_Datos[[#This Row],[Valor Venta ]]-Tabla_Datos[[#This Row],[Costo]]</f>
        <v>8.8742009999999958</v>
      </c>
    </row>
    <row r="673" spans="1:12" x14ac:dyDescent="0.3">
      <c r="A673" t="s">
        <v>35</v>
      </c>
      <c r="B673">
        <v>118.60809999999999</v>
      </c>
      <c r="C673">
        <v>160.86619999999999</v>
      </c>
      <c r="D673">
        <v>164.84479999999999</v>
      </c>
      <c r="E673" t="s">
        <v>112</v>
      </c>
      <c r="F673" t="s">
        <v>112</v>
      </c>
      <c r="G673" t="s">
        <v>104</v>
      </c>
      <c r="H673">
        <v>2020</v>
      </c>
      <c r="I673">
        <v>0.93</v>
      </c>
      <c r="J673">
        <f>Tabla_Datos[[#This Row],[PVP1]]*Tabla_Datos[[#This Row],[Valor]]</f>
        <v>149.60556600000001</v>
      </c>
      <c r="K673">
        <f>+Tabla_Datos[[#This Row],[Valor]] *Tabla_Datos[[#This Row],[COSTOEMPR]]</f>
        <v>110.305533</v>
      </c>
      <c r="L673">
        <f>Tabla_Datos[[#This Row],[Valor Venta ]]-Tabla_Datos[[#This Row],[Costo]]</f>
        <v>39.300033000000013</v>
      </c>
    </row>
    <row r="674" spans="1:12" x14ac:dyDescent="0.3">
      <c r="A674" t="s">
        <v>35</v>
      </c>
      <c r="B674">
        <v>118.60809999999999</v>
      </c>
      <c r="C674">
        <v>160.86619999999999</v>
      </c>
      <c r="D674">
        <v>164.84479999999999</v>
      </c>
      <c r="E674" t="s">
        <v>112</v>
      </c>
      <c r="F674" t="s">
        <v>112</v>
      </c>
      <c r="G674" t="s">
        <v>105</v>
      </c>
      <c r="H674">
        <v>2020</v>
      </c>
      <c r="I674">
        <v>0</v>
      </c>
      <c r="J674">
        <f>Tabla_Datos[[#This Row],[PVP1]]*Tabla_Datos[[#This Row],[Valor]]</f>
        <v>0</v>
      </c>
      <c r="K674">
        <f>+Tabla_Datos[[#This Row],[Valor]] *Tabla_Datos[[#This Row],[COSTOEMPR]]</f>
        <v>0</v>
      </c>
      <c r="L674">
        <f>Tabla_Datos[[#This Row],[Valor Venta ]]-Tabla_Datos[[#This Row],[Costo]]</f>
        <v>0</v>
      </c>
    </row>
    <row r="675" spans="1:12" x14ac:dyDescent="0.3">
      <c r="A675" t="s">
        <v>35</v>
      </c>
      <c r="B675">
        <v>118.60809999999999</v>
      </c>
      <c r="C675">
        <v>160.86619999999999</v>
      </c>
      <c r="D675">
        <v>164.84479999999999</v>
      </c>
      <c r="E675" t="s">
        <v>112</v>
      </c>
      <c r="F675" t="s">
        <v>112</v>
      </c>
      <c r="G675" t="s">
        <v>106</v>
      </c>
      <c r="H675">
        <v>2020</v>
      </c>
      <c r="I675">
        <v>3.04</v>
      </c>
      <c r="J675">
        <f>Tabla_Datos[[#This Row],[PVP1]]*Tabla_Datos[[#This Row],[Valor]]</f>
        <v>489.03324799999996</v>
      </c>
      <c r="K675">
        <f>+Tabla_Datos[[#This Row],[Valor]] *Tabla_Datos[[#This Row],[COSTOEMPR]]</f>
        <v>360.568624</v>
      </c>
      <c r="L675">
        <f>Tabla_Datos[[#This Row],[Valor Venta ]]-Tabla_Datos[[#This Row],[Costo]]</f>
        <v>128.46462399999996</v>
      </c>
    </row>
    <row r="676" spans="1:12" x14ac:dyDescent="0.3">
      <c r="A676" t="s">
        <v>35</v>
      </c>
      <c r="B676">
        <v>118.60809999999999</v>
      </c>
      <c r="C676">
        <v>160.86619999999999</v>
      </c>
      <c r="D676">
        <v>164.84479999999999</v>
      </c>
      <c r="E676" t="s">
        <v>112</v>
      </c>
      <c r="F676" t="s">
        <v>112</v>
      </c>
      <c r="G676" t="s">
        <v>107</v>
      </c>
      <c r="H676">
        <v>2021</v>
      </c>
      <c r="I676">
        <v>1.07</v>
      </c>
      <c r="J676">
        <f>Tabla_Datos[[#This Row],[PVP1]]*Tabla_Datos[[#This Row],[Valor]]</f>
        <v>172.126834</v>
      </c>
      <c r="K676">
        <f>+Tabla_Datos[[#This Row],[Valor]] *Tabla_Datos[[#This Row],[COSTOEMPR]]</f>
        <v>126.910667</v>
      </c>
      <c r="L676">
        <f>Tabla_Datos[[#This Row],[Valor Venta ]]-Tabla_Datos[[#This Row],[Costo]]</f>
        <v>45.216166999999999</v>
      </c>
    </row>
    <row r="677" spans="1:12" x14ac:dyDescent="0.3">
      <c r="A677" t="s">
        <v>35</v>
      </c>
      <c r="B677">
        <v>92.207099999999997</v>
      </c>
      <c r="C677">
        <v>106.12050000000001</v>
      </c>
      <c r="D677">
        <v>122.72750000000001</v>
      </c>
      <c r="E677" t="s">
        <v>116</v>
      </c>
      <c r="F677" t="s">
        <v>116</v>
      </c>
      <c r="G677" t="s">
        <v>98</v>
      </c>
      <c r="H677">
        <v>2020</v>
      </c>
      <c r="I677">
        <v>0</v>
      </c>
      <c r="J677">
        <f>Tabla_Datos[[#This Row],[PVP1]]*Tabla_Datos[[#This Row],[Valor]]</f>
        <v>0</v>
      </c>
      <c r="K677">
        <f>+Tabla_Datos[[#This Row],[Valor]] *Tabla_Datos[[#This Row],[COSTOEMPR]]</f>
        <v>0</v>
      </c>
      <c r="L677">
        <f>Tabla_Datos[[#This Row],[Valor Venta ]]-Tabla_Datos[[#This Row],[Costo]]</f>
        <v>0</v>
      </c>
    </row>
    <row r="678" spans="1:12" x14ac:dyDescent="0.3">
      <c r="A678" t="s">
        <v>35</v>
      </c>
      <c r="B678">
        <v>92.207099999999997</v>
      </c>
      <c r="C678">
        <v>106.12050000000001</v>
      </c>
      <c r="D678">
        <v>122.72750000000001</v>
      </c>
      <c r="E678" t="s">
        <v>116</v>
      </c>
      <c r="F678" t="s">
        <v>116</v>
      </c>
      <c r="G678" t="s">
        <v>100</v>
      </c>
      <c r="H678">
        <v>2020</v>
      </c>
      <c r="I678">
        <v>1.36</v>
      </c>
      <c r="J678">
        <f>Tabla_Datos[[#This Row],[PVP1]]*Tabla_Datos[[#This Row],[Valor]]</f>
        <v>144.32388000000003</v>
      </c>
      <c r="K678">
        <f>+Tabla_Datos[[#This Row],[Valor]] *Tabla_Datos[[#This Row],[COSTOEMPR]]</f>
        <v>125.401656</v>
      </c>
      <c r="L678">
        <f>Tabla_Datos[[#This Row],[Valor Venta ]]-Tabla_Datos[[#This Row],[Costo]]</f>
        <v>18.922224000000028</v>
      </c>
    </row>
    <row r="679" spans="1:12" x14ac:dyDescent="0.3">
      <c r="A679" t="s">
        <v>35</v>
      </c>
      <c r="B679">
        <v>92.207099999999997</v>
      </c>
      <c r="C679">
        <v>106.12050000000001</v>
      </c>
      <c r="D679">
        <v>122.72750000000001</v>
      </c>
      <c r="E679" t="s">
        <v>116</v>
      </c>
      <c r="F679" t="s">
        <v>116</v>
      </c>
      <c r="G679" t="s">
        <v>101</v>
      </c>
      <c r="H679">
        <v>2020</v>
      </c>
      <c r="I679">
        <v>1.2</v>
      </c>
      <c r="J679">
        <f>Tabla_Datos[[#This Row],[PVP1]]*Tabla_Datos[[#This Row],[Valor]]</f>
        <v>127.3446</v>
      </c>
      <c r="K679">
        <f>+Tabla_Datos[[#This Row],[Valor]] *Tabla_Datos[[#This Row],[COSTOEMPR]]</f>
        <v>110.64851999999999</v>
      </c>
      <c r="L679">
        <f>Tabla_Datos[[#This Row],[Valor Venta ]]-Tabla_Datos[[#This Row],[Costo]]</f>
        <v>16.696080000000009</v>
      </c>
    </row>
    <row r="680" spans="1:12" x14ac:dyDescent="0.3">
      <c r="A680" t="s">
        <v>35</v>
      </c>
      <c r="B680">
        <v>92.207099999999997</v>
      </c>
      <c r="C680">
        <v>106.12050000000001</v>
      </c>
      <c r="D680">
        <v>122.72750000000001</v>
      </c>
      <c r="E680" t="s">
        <v>116</v>
      </c>
      <c r="F680" t="s">
        <v>116</v>
      </c>
      <c r="G680" t="s">
        <v>102</v>
      </c>
      <c r="H680">
        <v>2020</v>
      </c>
      <c r="I680">
        <v>3.51</v>
      </c>
      <c r="J680">
        <f>Tabla_Datos[[#This Row],[PVP1]]*Tabla_Datos[[#This Row],[Valor]]</f>
        <v>372.482955</v>
      </c>
      <c r="K680">
        <f>+Tabla_Datos[[#This Row],[Valor]] *Tabla_Datos[[#This Row],[COSTOEMPR]]</f>
        <v>323.64692099999996</v>
      </c>
      <c r="L680">
        <f>Tabla_Datos[[#This Row],[Valor Venta ]]-Tabla_Datos[[#This Row],[Costo]]</f>
        <v>48.836034000000041</v>
      </c>
    </row>
    <row r="681" spans="1:12" x14ac:dyDescent="0.3">
      <c r="A681" t="s">
        <v>35</v>
      </c>
      <c r="B681">
        <v>92.207099999999997</v>
      </c>
      <c r="C681">
        <v>106.12050000000001</v>
      </c>
      <c r="D681">
        <v>122.72750000000001</v>
      </c>
      <c r="E681" t="s">
        <v>116</v>
      </c>
      <c r="F681" t="s">
        <v>116</v>
      </c>
      <c r="G681" t="s">
        <v>103</v>
      </c>
      <c r="H681">
        <v>2020</v>
      </c>
      <c r="I681">
        <v>0</v>
      </c>
      <c r="J681">
        <f>Tabla_Datos[[#This Row],[PVP1]]*Tabla_Datos[[#This Row],[Valor]]</f>
        <v>0</v>
      </c>
      <c r="K681">
        <f>+Tabla_Datos[[#This Row],[Valor]] *Tabla_Datos[[#This Row],[COSTOEMPR]]</f>
        <v>0</v>
      </c>
      <c r="L681">
        <f>Tabla_Datos[[#This Row],[Valor Venta ]]-Tabla_Datos[[#This Row],[Costo]]</f>
        <v>0</v>
      </c>
    </row>
    <row r="682" spans="1:12" x14ac:dyDescent="0.3">
      <c r="A682" t="s">
        <v>35</v>
      </c>
      <c r="B682">
        <v>92.207099999999997</v>
      </c>
      <c r="C682">
        <v>106.12050000000001</v>
      </c>
      <c r="D682">
        <v>122.72750000000001</v>
      </c>
      <c r="E682" t="s">
        <v>116</v>
      </c>
      <c r="F682" t="s">
        <v>116</v>
      </c>
      <c r="G682" t="s">
        <v>104</v>
      </c>
      <c r="H682">
        <v>2020</v>
      </c>
      <c r="I682">
        <v>0.15</v>
      </c>
      <c r="J682">
        <f>Tabla_Datos[[#This Row],[PVP1]]*Tabla_Datos[[#This Row],[Valor]]</f>
        <v>15.918075</v>
      </c>
      <c r="K682">
        <f>+Tabla_Datos[[#This Row],[Valor]] *Tabla_Datos[[#This Row],[COSTOEMPR]]</f>
        <v>13.831064999999999</v>
      </c>
      <c r="L682">
        <f>Tabla_Datos[[#This Row],[Valor Venta ]]-Tabla_Datos[[#This Row],[Costo]]</f>
        <v>2.0870100000000011</v>
      </c>
    </row>
    <row r="683" spans="1:12" x14ac:dyDescent="0.3">
      <c r="A683" t="s">
        <v>35</v>
      </c>
      <c r="B683">
        <v>92.207099999999997</v>
      </c>
      <c r="C683">
        <v>106.12050000000001</v>
      </c>
      <c r="D683">
        <v>122.72750000000001</v>
      </c>
      <c r="E683" t="s">
        <v>116</v>
      </c>
      <c r="F683" t="s">
        <v>116</v>
      </c>
      <c r="G683" t="s">
        <v>105</v>
      </c>
      <c r="H683">
        <v>2020</v>
      </c>
      <c r="I683">
        <v>0</v>
      </c>
      <c r="J683">
        <f>Tabla_Datos[[#This Row],[PVP1]]*Tabla_Datos[[#This Row],[Valor]]</f>
        <v>0</v>
      </c>
      <c r="K683">
        <f>+Tabla_Datos[[#This Row],[Valor]] *Tabla_Datos[[#This Row],[COSTOEMPR]]</f>
        <v>0</v>
      </c>
      <c r="L683">
        <f>Tabla_Datos[[#This Row],[Valor Venta ]]-Tabla_Datos[[#This Row],[Costo]]</f>
        <v>0</v>
      </c>
    </row>
    <row r="684" spans="1:12" x14ac:dyDescent="0.3">
      <c r="A684" t="s">
        <v>35</v>
      </c>
      <c r="B684">
        <v>92.207099999999997</v>
      </c>
      <c r="C684">
        <v>106.12050000000001</v>
      </c>
      <c r="D684">
        <v>122.72750000000001</v>
      </c>
      <c r="E684" t="s">
        <v>116</v>
      </c>
      <c r="F684" t="s">
        <v>116</v>
      </c>
      <c r="G684" t="s">
        <v>106</v>
      </c>
      <c r="H684">
        <v>2020</v>
      </c>
      <c r="I684">
        <v>0.12</v>
      </c>
      <c r="J684">
        <f>Tabla_Datos[[#This Row],[PVP1]]*Tabla_Datos[[#This Row],[Valor]]</f>
        <v>12.73446</v>
      </c>
      <c r="K684">
        <f>+Tabla_Datos[[#This Row],[Valor]] *Tabla_Datos[[#This Row],[COSTOEMPR]]</f>
        <v>11.064851999999998</v>
      </c>
      <c r="L684">
        <f>Tabla_Datos[[#This Row],[Valor Venta ]]-Tabla_Datos[[#This Row],[Costo]]</f>
        <v>1.669608000000002</v>
      </c>
    </row>
    <row r="685" spans="1:12" x14ac:dyDescent="0.3">
      <c r="A685" t="s">
        <v>35</v>
      </c>
      <c r="B685">
        <v>92.207099999999997</v>
      </c>
      <c r="C685">
        <v>106.12050000000001</v>
      </c>
      <c r="D685">
        <v>122.72750000000001</v>
      </c>
      <c r="E685" t="s">
        <v>116</v>
      </c>
      <c r="F685" t="s">
        <v>116</v>
      </c>
      <c r="G685" t="s">
        <v>107</v>
      </c>
      <c r="H685">
        <v>2021</v>
      </c>
      <c r="I685">
        <v>3.03</v>
      </c>
      <c r="J685">
        <f>Tabla_Datos[[#This Row],[PVP1]]*Tabla_Datos[[#This Row],[Valor]]</f>
        <v>321.54511500000001</v>
      </c>
      <c r="K685">
        <f>+Tabla_Datos[[#This Row],[Valor]] *Tabla_Datos[[#This Row],[COSTOEMPR]]</f>
        <v>279.38751299999996</v>
      </c>
      <c r="L685">
        <f>Tabla_Datos[[#This Row],[Valor Venta ]]-Tabla_Datos[[#This Row],[Costo]]</f>
        <v>42.157602000000054</v>
      </c>
    </row>
    <row r="686" spans="1:12" x14ac:dyDescent="0.3">
      <c r="A686" t="s">
        <v>35</v>
      </c>
      <c r="B686">
        <v>148.4803</v>
      </c>
      <c r="C686">
        <v>198.20699999999999</v>
      </c>
      <c r="D686">
        <v>186.7303</v>
      </c>
      <c r="E686" t="s">
        <v>16</v>
      </c>
      <c r="F686" t="s">
        <v>16</v>
      </c>
      <c r="G686" t="s">
        <v>98</v>
      </c>
      <c r="H686">
        <v>2020</v>
      </c>
      <c r="I686">
        <v>0</v>
      </c>
      <c r="J686">
        <f>Tabla_Datos[[#This Row],[PVP1]]*Tabla_Datos[[#This Row],[Valor]]</f>
        <v>0</v>
      </c>
      <c r="K686">
        <f>+Tabla_Datos[[#This Row],[Valor]] *Tabla_Datos[[#This Row],[COSTOEMPR]]</f>
        <v>0</v>
      </c>
      <c r="L686">
        <f>Tabla_Datos[[#This Row],[Valor Venta ]]-Tabla_Datos[[#This Row],[Costo]]</f>
        <v>0</v>
      </c>
    </row>
    <row r="687" spans="1:12" x14ac:dyDescent="0.3">
      <c r="A687" t="s">
        <v>35</v>
      </c>
      <c r="B687">
        <v>148.4803</v>
      </c>
      <c r="C687">
        <v>198.20699999999999</v>
      </c>
      <c r="D687">
        <v>186.7303</v>
      </c>
      <c r="E687" t="s">
        <v>16</v>
      </c>
      <c r="F687" t="s">
        <v>16</v>
      </c>
      <c r="G687" t="s">
        <v>100</v>
      </c>
      <c r="H687">
        <v>2020</v>
      </c>
      <c r="I687">
        <v>3.05</v>
      </c>
      <c r="J687">
        <f>Tabla_Datos[[#This Row],[PVP1]]*Tabla_Datos[[#This Row],[Valor]]</f>
        <v>604.53134999999997</v>
      </c>
      <c r="K687">
        <f>+Tabla_Datos[[#This Row],[Valor]] *Tabla_Datos[[#This Row],[COSTOEMPR]]</f>
        <v>452.864915</v>
      </c>
      <c r="L687">
        <f>Tabla_Datos[[#This Row],[Valor Venta ]]-Tabla_Datos[[#This Row],[Costo]]</f>
        <v>151.66643499999998</v>
      </c>
    </row>
    <row r="688" spans="1:12" x14ac:dyDescent="0.3">
      <c r="A688" t="s">
        <v>35</v>
      </c>
      <c r="B688">
        <v>148.4803</v>
      </c>
      <c r="C688">
        <v>198.20699999999999</v>
      </c>
      <c r="D688">
        <v>186.7303</v>
      </c>
      <c r="E688" t="s">
        <v>16</v>
      </c>
      <c r="F688" t="s">
        <v>16</v>
      </c>
      <c r="G688" t="s">
        <v>101</v>
      </c>
      <c r="H688">
        <v>2020</v>
      </c>
      <c r="I688">
        <v>2.76</v>
      </c>
      <c r="J688">
        <f>Tabla_Datos[[#This Row],[PVP1]]*Tabla_Datos[[#This Row],[Valor]]</f>
        <v>547.05131999999992</v>
      </c>
      <c r="K688">
        <f>+Tabla_Datos[[#This Row],[Valor]] *Tabla_Datos[[#This Row],[COSTOEMPR]]</f>
        <v>409.80562799999996</v>
      </c>
      <c r="L688">
        <f>Tabla_Datos[[#This Row],[Valor Venta ]]-Tabla_Datos[[#This Row],[Costo]]</f>
        <v>137.24569199999996</v>
      </c>
    </row>
    <row r="689" spans="1:12" x14ac:dyDescent="0.3">
      <c r="A689" t="s">
        <v>35</v>
      </c>
      <c r="B689">
        <v>148.4803</v>
      </c>
      <c r="C689">
        <v>198.20699999999999</v>
      </c>
      <c r="D689">
        <v>186.7303</v>
      </c>
      <c r="E689" t="s">
        <v>16</v>
      </c>
      <c r="F689" t="s">
        <v>16</v>
      </c>
      <c r="G689" t="s">
        <v>102</v>
      </c>
      <c r="H689">
        <v>2020</v>
      </c>
      <c r="I689">
        <v>1.84</v>
      </c>
      <c r="J689">
        <f>Tabla_Datos[[#This Row],[PVP1]]*Tabla_Datos[[#This Row],[Valor]]</f>
        <v>364.70087999999998</v>
      </c>
      <c r="K689">
        <f>+Tabla_Datos[[#This Row],[Valor]] *Tabla_Datos[[#This Row],[COSTOEMPR]]</f>
        <v>273.20375200000001</v>
      </c>
      <c r="L689">
        <f>Tabla_Datos[[#This Row],[Valor Venta ]]-Tabla_Datos[[#This Row],[Costo]]</f>
        <v>91.497127999999975</v>
      </c>
    </row>
    <row r="690" spans="1:12" x14ac:dyDescent="0.3">
      <c r="A690" t="s">
        <v>35</v>
      </c>
      <c r="B690">
        <v>148.4803</v>
      </c>
      <c r="C690">
        <v>198.20699999999999</v>
      </c>
      <c r="D690">
        <v>186.7303</v>
      </c>
      <c r="E690" t="s">
        <v>16</v>
      </c>
      <c r="F690" t="s">
        <v>16</v>
      </c>
      <c r="G690" t="s">
        <v>103</v>
      </c>
      <c r="H690">
        <v>2020</v>
      </c>
      <c r="I690">
        <v>0</v>
      </c>
      <c r="J690">
        <f>Tabla_Datos[[#This Row],[PVP1]]*Tabla_Datos[[#This Row],[Valor]]</f>
        <v>0</v>
      </c>
      <c r="K690">
        <f>+Tabla_Datos[[#This Row],[Valor]] *Tabla_Datos[[#This Row],[COSTOEMPR]]</f>
        <v>0</v>
      </c>
      <c r="L690">
        <f>Tabla_Datos[[#This Row],[Valor Venta ]]-Tabla_Datos[[#This Row],[Costo]]</f>
        <v>0</v>
      </c>
    </row>
    <row r="691" spans="1:12" x14ac:dyDescent="0.3">
      <c r="A691" t="s">
        <v>35</v>
      </c>
      <c r="B691">
        <v>148.4803</v>
      </c>
      <c r="C691">
        <v>198.20699999999999</v>
      </c>
      <c r="D691">
        <v>186.7303</v>
      </c>
      <c r="E691" t="s">
        <v>16</v>
      </c>
      <c r="F691" t="s">
        <v>16</v>
      </c>
      <c r="G691" t="s">
        <v>104</v>
      </c>
      <c r="H691">
        <v>2020</v>
      </c>
      <c r="I691">
        <v>0</v>
      </c>
      <c r="J691">
        <f>Tabla_Datos[[#This Row],[PVP1]]*Tabla_Datos[[#This Row],[Valor]]</f>
        <v>0</v>
      </c>
      <c r="K691">
        <f>+Tabla_Datos[[#This Row],[Valor]] *Tabla_Datos[[#This Row],[COSTOEMPR]]</f>
        <v>0</v>
      </c>
      <c r="L691">
        <f>Tabla_Datos[[#This Row],[Valor Venta ]]-Tabla_Datos[[#This Row],[Costo]]</f>
        <v>0</v>
      </c>
    </row>
    <row r="692" spans="1:12" x14ac:dyDescent="0.3">
      <c r="A692" t="s">
        <v>35</v>
      </c>
      <c r="B692">
        <v>148.4803</v>
      </c>
      <c r="C692">
        <v>198.20699999999999</v>
      </c>
      <c r="D692">
        <v>186.7303</v>
      </c>
      <c r="E692" t="s">
        <v>16</v>
      </c>
      <c r="F692" t="s">
        <v>16</v>
      </c>
      <c r="G692" t="s">
        <v>105</v>
      </c>
      <c r="H692">
        <v>2020</v>
      </c>
      <c r="I692">
        <v>1.1000000000000001</v>
      </c>
      <c r="J692">
        <f>Tabla_Datos[[#This Row],[PVP1]]*Tabla_Datos[[#This Row],[Valor]]</f>
        <v>218.02770000000001</v>
      </c>
      <c r="K692">
        <f>+Tabla_Datos[[#This Row],[Valor]] *Tabla_Datos[[#This Row],[COSTOEMPR]]</f>
        <v>163.32833000000002</v>
      </c>
      <c r="L692">
        <f>Tabla_Datos[[#This Row],[Valor Venta ]]-Tabla_Datos[[#This Row],[Costo]]</f>
        <v>54.699369999999988</v>
      </c>
    </row>
    <row r="693" spans="1:12" x14ac:dyDescent="0.3">
      <c r="A693" t="s">
        <v>35</v>
      </c>
      <c r="B693">
        <v>148.4803</v>
      </c>
      <c r="C693">
        <v>198.20699999999999</v>
      </c>
      <c r="D693">
        <v>186.7303</v>
      </c>
      <c r="E693" t="s">
        <v>16</v>
      </c>
      <c r="F693" t="s">
        <v>16</v>
      </c>
      <c r="G693" t="s">
        <v>106</v>
      </c>
      <c r="H693">
        <v>2020</v>
      </c>
      <c r="I693">
        <v>4.03</v>
      </c>
      <c r="J693">
        <f>Tabla_Datos[[#This Row],[PVP1]]*Tabla_Datos[[#This Row],[Valor]]</f>
        <v>798.77421000000004</v>
      </c>
      <c r="K693">
        <f>+Tabla_Datos[[#This Row],[Valor]] *Tabla_Datos[[#This Row],[COSTOEMPR]]</f>
        <v>598.37560900000005</v>
      </c>
      <c r="L693">
        <f>Tabla_Datos[[#This Row],[Valor Venta ]]-Tabla_Datos[[#This Row],[Costo]]</f>
        <v>200.39860099999999</v>
      </c>
    </row>
    <row r="694" spans="1:12" x14ac:dyDescent="0.3">
      <c r="A694" t="s">
        <v>35</v>
      </c>
      <c r="B694">
        <v>148.4803</v>
      </c>
      <c r="C694">
        <v>198.20699999999999</v>
      </c>
      <c r="D694">
        <v>186.7303</v>
      </c>
      <c r="E694" t="s">
        <v>16</v>
      </c>
      <c r="F694" t="s">
        <v>16</v>
      </c>
      <c r="G694" t="s">
        <v>107</v>
      </c>
      <c r="H694">
        <v>2021</v>
      </c>
      <c r="I694">
        <v>2.73</v>
      </c>
      <c r="J694">
        <f>Tabla_Datos[[#This Row],[PVP1]]*Tabla_Datos[[#This Row],[Valor]]</f>
        <v>541.10510999999997</v>
      </c>
      <c r="K694">
        <f>+Tabla_Datos[[#This Row],[Valor]] *Tabla_Datos[[#This Row],[COSTOEMPR]]</f>
        <v>405.35121900000001</v>
      </c>
      <c r="L694">
        <f>Tabla_Datos[[#This Row],[Valor Venta ]]-Tabla_Datos[[#This Row],[Costo]]</f>
        <v>135.75389099999995</v>
      </c>
    </row>
    <row r="695" spans="1:12" x14ac:dyDescent="0.3">
      <c r="A695" t="s">
        <v>35</v>
      </c>
      <c r="B695">
        <v>71.921899999999994</v>
      </c>
      <c r="C695">
        <v>86.179100000000005</v>
      </c>
      <c r="D695">
        <v>82.497399999999999</v>
      </c>
      <c r="E695" t="s">
        <v>15</v>
      </c>
      <c r="F695" t="s">
        <v>15</v>
      </c>
      <c r="G695" t="s">
        <v>98</v>
      </c>
      <c r="H695">
        <v>2020</v>
      </c>
      <c r="I695">
        <v>4.32</v>
      </c>
      <c r="J695">
        <f>Tabla_Datos[[#This Row],[PVP1]]*Tabla_Datos[[#This Row],[Valor]]</f>
        <v>372.29371200000003</v>
      </c>
      <c r="K695">
        <f>+Tabla_Datos[[#This Row],[Valor]] *Tabla_Datos[[#This Row],[COSTOEMPR]]</f>
        <v>310.702608</v>
      </c>
      <c r="L695">
        <f>Tabla_Datos[[#This Row],[Valor Venta ]]-Tabla_Datos[[#This Row],[Costo]]</f>
        <v>61.59110400000003</v>
      </c>
    </row>
    <row r="696" spans="1:12" x14ac:dyDescent="0.3">
      <c r="A696" t="s">
        <v>35</v>
      </c>
      <c r="B696">
        <v>71.921899999999994</v>
      </c>
      <c r="C696">
        <v>86.179100000000005</v>
      </c>
      <c r="D696">
        <v>82.497399999999999</v>
      </c>
      <c r="E696" t="s">
        <v>15</v>
      </c>
      <c r="F696" t="s">
        <v>15</v>
      </c>
      <c r="G696" t="s">
        <v>100</v>
      </c>
      <c r="H696">
        <v>2020</v>
      </c>
      <c r="I696">
        <v>0</v>
      </c>
      <c r="J696">
        <f>Tabla_Datos[[#This Row],[PVP1]]*Tabla_Datos[[#This Row],[Valor]]</f>
        <v>0</v>
      </c>
      <c r="K696">
        <f>+Tabla_Datos[[#This Row],[Valor]] *Tabla_Datos[[#This Row],[COSTOEMPR]]</f>
        <v>0</v>
      </c>
      <c r="L696">
        <f>Tabla_Datos[[#This Row],[Valor Venta ]]-Tabla_Datos[[#This Row],[Costo]]</f>
        <v>0</v>
      </c>
    </row>
    <row r="697" spans="1:12" x14ac:dyDescent="0.3">
      <c r="A697" t="s">
        <v>35</v>
      </c>
      <c r="B697">
        <v>71.921899999999994</v>
      </c>
      <c r="C697">
        <v>86.179100000000005</v>
      </c>
      <c r="D697">
        <v>82.497399999999999</v>
      </c>
      <c r="E697" t="s">
        <v>15</v>
      </c>
      <c r="F697" t="s">
        <v>15</v>
      </c>
      <c r="G697" t="s">
        <v>101</v>
      </c>
      <c r="H697">
        <v>2020</v>
      </c>
      <c r="I697">
        <v>0.36</v>
      </c>
      <c r="J697">
        <f>Tabla_Datos[[#This Row],[PVP1]]*Tabla_Datos[[#This Row],[Valor]]</f>
        <v>31.024476</v>
      </c>
      <c r="K697">
        <f>+Tabla_Datos[[#This Row],[Valor]] *Tabla_Datos[[#This Row],[COSTOEMPR]]</f>
        <v>25.891883999999997</v>
      </c>
      <c r="L697">
        <f>Tabla_Datos[[#This Row],[Valor Venta ]]-Tabla_Datos[[#This Row],[Costo]]</f>
        <v>5.1325920000000025</v>
      </c>
    </row>
    <row r="698" spans="1:12" x14ac:dyDescent="0.3">
      <c r="A698" t="s">
        <v>35</v>
      </c>
      <c r="B698">
        <v>71.921899999999994</v>
      </c>
      <c r="C698">
        <v>86.179100000000005</v>
      </c>
      <c r="D698">
        <v>82.497399999999999</v>
      </c>
      <c r="E698" t="s">
        <v>15</v>
      </c>
      <c r="F698" t="s">
        <v>15</v>
      </c>
      <c r="G698" t="s">
        <v>102</v>
      </c>
      <c r="H698">
        <v>2020</v>
      </c>
      <c r="I698">
        <v>3.25</v>
      </c>
      <c r="J698">
        <f>Tabla_Datos[[#This Row],[PVP1]]*Tabla_Datos[[#This Row],[Valor]]</f>
        <v>280.08207500000003</v>
      </c>
      <c r="K698">
        <f>+Tabla_Datos[[#This Row],[Valor]] *Tabla_Datos[[#This Row],[COSTOEMPR]]</f>
        <v>233.74617499999999</v>
      </c>
      <c r="L698">
        <f>Tabla_Datos[[#This Row],[Valor Venta ]]-Tabla_Datos[[#This Row],[Costo]]</f>
        <v>46.335900000000038</v>
      </c>
    </row>
    <row r="699" spans="1:12" x14ac:dyDescent="0.3">
      <c r="A699" t="s">
        <v>35</v>
      </c>
      <c r="B699">
        <v>71.921899999999994</v>
      </c>
      <c r="C699">
        <v>86.179100000000005</v>
      </c>
      <c r="D699">
        <v>82.497399999999999</v>
      </c>
      <c r="E699" t="s">
        <v>15</v>
      </c>
      <c r="F699" t="s">
        <v>15</v>
      </c>
      <c r="G699" t="s">
        <v>103</v>
      </c>
      <c r="H699">
        <v>2020</v>
      </c>
      <c r="I699">
        <v>1.24</v>
      </c>
      <c r="J699">
        <f>Tabla_Datos[[#This Row],[PVP1]]*Tabla_Datos[[#This Row],[Valor]]</f>
        <v>106.86208400000001</v>
      </c>
      <c r="K699">
        <f>+Tabla_Datos[[#This Row],[Valor]] *Tabla_Datos[[#This Row],[COSTOEMPR]]</f>
        <v>89.183155999999997</v>
      </c>
      <c r="L699">
        <f>Tabla_Datos[[#This Row],[Valor Venta ]]-Tabla_Datos[[#This Row],[Costo]]</f>
        <v>17.678928000000013</v>
      </c>
    </row>
    <row r="700" spans="1:12" x14ac:dyDescent="0.3">
      <c r="A700" t="s">
        <v>35</v>
      </c>
      <c r="B700">
        <v>71.921899999999994</v>
      </c>
      <c r="C700">
        <v>86.179100000000005</v>
      </c>
      <c r="D700">
        <v>82.497399999999999</v>
      </c>
      <c r="E700" t="s">
        <v>15</v>
      </c>
      <c r="F700" t="s">
        <v>15</v>
      </c>
      <c r="G700" t="s">
        <v>104</v>
      </c>
      <c r="H700">
        <v>2020</v>
      </c>
      <c r="I700">
        <v>0</v>
      </c>
      <c r="J700">
        <f>Tabla_Datos[[#This Row],[PVP1]]*Tabla_Datos[[#This Row],[Valor]]</f>
        <v>0</v>
      </c>
      <c r="K700">
        <f>+Tabla_Datos[[#This Row],[Valor]] *Tabla_Datos[[#This Row],[COSTOEMPR]]</f>
        <v>0</v>
      </c>
      <c r="L700">
        <f>Tabla_Datos[[#This Row],[Valor Venta ]]-Tabla_Datos[[#This Row],[Costo]]</f>
        <v>0</v>
      </c>
    </row>
    <row r="701" spans="1:12" x14ac:dyDescent="0.3">
      <c r="A701" t="s">
        <v>35</v>
      </c>
      <c r="B701">
        <v>71.921899999999994</v>
      </c>
      <c r="C701">
        <v>86.179100000000005</v>
      </c>
      <c r="D701">
        <v>82.497399999999999</v>
      </c>
      <c r="E701" t="s">
        <v>15</v>
      </c>
      <c r="F701" t="s">
        <v>15</v>
      </c>
      <c r="G701" t="s">
        <v>105</v>
      </c>
      <c r="H701">
        <v>2020</v>
      </c>
      <c r="I701">
        <v>3.13</v>
      </c>
      <c r="J701">
        <f>Tabla_Datos[[#This Row],[PVP1]]*Tabla_Datos[[#This Row],[Valor]]</f>
        <v>269.74058300000002</v>
      </c>
      <c r="K701">
        <f>+Tabla_Datos[[#This Row],[Valor]] *Tabla_Datos[[#This Row],[COSTOEMPR]]</f>
        <v>225.11554699999996</v>
      </c>
      <c r="L701">
        <f>Tabla_Datos[[#This Row],[Valor Venta ]]-Tabla_Datos[[#This Row],[Costo]]</f>
        <v>44.625036000000051</v>
      </c>
    </row>
    <row r="702" spans="1:12" x14ac:dyDescent="0.3">
      <c r="A702" t="s">
        <v>35</v>
      </c>
      <c r="B702">
        <v>71.921899999999994</v>
      </c>
      <c r="C702">
        <v>86.179100000000005</v>
      </c>
      <c r="D702">
        <v>82.497399999999999</v>
      </c>
      <c r="E702" t="s">
        <v>15</v>
      </c>
      <c r="F702" t="s">
        <v>15</v>
      </c>
      <c r="G702" t="s">
        <v>106</v>
      </c>
      <c r="H702">
        <v>2020</v>
      </c>
      <c r="I702">
        <v>2.63</v>
      </c>
      <c r="J702">
        <f>Tabla_Datos[[#This Row],[PVP1]]*Tabla_Datos[[#This Row],[Valor]]</f>
        <v>226.65103300000001</v>
      </c>
      <c r="K702">
        <f>+Tabla_Datos[[#This Row],[Valor]] *Tabla_Datos[[#This Row],[COSTOEMPR]]</f>
        <v>189.15459699999997</v>
      </c>
      <c r="L702">
        <f>Tabla_Datos[[#This Row],[Valor Venta ]]-Tabla_Datos[[#This Row],[Costo]]</f>
        <v>37.496436000000045</v>
      </c>
    </row>
    <row r="703" spans="1:12" x14ac:dyDescent="0.3">
      <c r="A703" t="s">
        <v>35</v>
      </c>
      <c r="B703">
        <v>71.921899999999994</v>
      </c>
      <c r="C703">
        <v>86.179100000000005</v>
      </c>
      <c r="D703">
        <v>82.497399999999999</v>
      </c>
      <c r="E703" t="s">
        <v>15</v>
      </c>
      <c r="F703" t="s">
        <v>15</v>
      </c>
      <c r="G703" t="s">
        <v>107</v>
      </c>
      <c r="H703">
        <v>2021</v>
      </c>
      <c r="I703">
        <v>1.36</v>
      </c>
      <c r="J703">
        <f>Tabla_Datos[[#This Row],[PVP1]]*Tabla_Datos[[#This Row],[Valor]]</f>
        <v>117.20357600000001</v>
      </c>
      <c r="K703">
        <f>+Tabla_Datos[[#This Row],[Valor]] *Tabla_Datos[[#This Row],[COSTOEMPR]]</f>
        <v>97.813783999999998</v>
      </c>
      <c r="L703">
        <f>Tabla_Datos[[#This Row],[Valor Venta ]]-Tabla_Datos[[#This Row],[Costo]]</f>
        <v>19.389792000000014</v>
      </c>
    </row>
    <row r="704" spans="1:12" x14ac:dyDescent="0.3">
      <c r="A704" t="s">
        <v>36</v>
      </c>
      <c r="B704">
        <v>70.044499999999999</v>
      </c>
      <c r="C704">
        <v>98.754900000000006</v>
      </c>
      <c r="D704">
        <v>95.753299999999996</v>
      </c>
      <c r="E704" t="s">
        <v>16</v>
      </c>
      <c r="F704" t="s">
        <v>16</v>
      </c>
      <c r="G704" t="s">
        <v>98</v>
      </c>
      <c r="H704">
        <v>2020</v>
      </c>
      <c r="I704">
        <v>0</v>
      </c>
      <c r="J704">
        <f>Tabla_Datos[[#This Row],[PVP1]]*Tabla_Datos[[#This Row],[Valor]]</f>
        <v>0</v>
      </c>
      <c r="K704">
        <f>+Tabla_Datos[[#This Row],[Valor]] *Tabla_Datos[[#This Row],[COSTOEMPR]]</f>
        <v>0</v>
      </c>
      <c r="L704">
        <f>Tabla_Datos[[#This Row],[Valor Venta ]]-Tabla_Datos[[#This Row],[Costo]]</f>
        <v>0</v>
      </c>
    </row>
    <row r="705" spans="1:12" x14ac:dyDescent="0.3">
      <c r="A705" t="s">
        <v>36</v>
      </c>
      <c r="B705">
        <v>70.044499999999999</v>
      </c>
      <c r="C705">
        <v>98.754900000000006</v>
      </c>
      <c r="D705">
        <v>95.753299999999996</v>
      </c>
      <c r="E705" t="s">
        <v>16</v>
      </c>
      <c r="F705" t="s">
        <v>16</v>
      </c>
      <c r="G705" t="s">
        <v>100</v>
      </c>
      <c r="H705">
        <v>2020</v>
      </c>
      <c r="I705">
        <v>0.51</v>
      </c>
      <c r="J705">
        <f>Tabla_Datos[[#This Row],[PVP1]]*Tabla_Datos[[#This Row],[Valor]]</f>
        <v>50.364999000000005</v>
      </c>
      <c r="K705">
        <f>+Tabla_Datos[[#This Row],[Valor]] *Tabla_Datos[[#This Row],[COSTOEMPR]]</f>
        <v>35.722695000000002</v>
      </c>
      <c r="L705">
        <f>Tabla_Datos[[#This Row],[Valor Venta ]]-Tabla_Datos[[#This Row],[Costo]]</f>
        <v>14.642304000000003</v>
      </c>
    </row>
    <row r="706" spans="1:12" x14ac:dyDescent="0.3">
      <c r="A706" t="s">
        <v>36</v>
      </c>
      <c r="B706">
        <v>70.044499999999999</v>
      </c>
      <c r="C706">
        <v>98.754900000000006</v>
      </c>
      <c r="D706">
        <v>95.753299999999996</v>
      </c>
      <c r="E706" t="s">
        <v>16</v>
      </c>
      <c r="F706" t="s">
        <v>16</v>
      </c>
      <c r="G706" t="s">
        <v>101</v>
      </c>
      <c r="H706">
        <v>2020</v>
      </c>
      <c r="I706">
        <v>1.27</v>
      </c>
      <c r="J706">
        <f>Tabla_Datos[[#This Row],[PVP1]]*Tabla_Datos[[#This Row],[Valor]]</f>
        <v>125.41872300000001</v>
      </c>
      <c r="K706">
        <f>+Tabla_Datos[[#This Row],[Valor]] *Tabla_Datos[[#This Row],[COSTOEMPR]]</f>
        <v>88.956514999999996</v>
      </c>
      <c r="L706">
        <f>Tabla_Datos[[#This Row],[Valor Venta ]]-Tabla_Datos[[#This Row],[Costo]]</f>
        <v>36.462208000000018</v>
      </c>
    </row>
    <row r="707" spans="1:12" x14ac:dyDescent="0.3">
      <c r="A707" t="s">
        <v>36</v>
      </c>
      <c r="B707">
        <v>70.044499999999999</v>
      </c>
      <c r="C707">
        <v>98.754900000000006</v>
      </c>
      <c r="D707">
        <v>95.753299999999996</v>
      </c>
      <c r="E707" t="s">
        <v>16</v>
      </c>
      <c r="F707" t="s">
        <v>16</v>
      </c>
      <c r="G707" t="s">
        <v>102</v>
      </c>
      <c r="H707">
        <v>2020</v>
      </c>
      <c r="I707">
        <v>0</v>
      </c>
      <c r="J707">
        <f>Tabla_Datos[[#This Row],[PVP1]]*Tabla_Datos[[#This Row],[Valor]]</f>
        <v>0</v>
      </c>
      <c r="K707">
        <f>+Tabla_Datos[[#This Row],[Valor]] *Tabla_Datos[[#This Row],[COSTOEMPR]]</f>
        <v>0</v>
      </c>
      <c r="L707">
        <f>Tabla_Datos[[#This Row],[Valor Venta ]]-Tabla_Datos[[#This Row],[Costo]]</f>
        <v>0</v>
      </c>
    </row>
    <row r="708" spans="1:12" x14ac:dyDescent="0.3">
      <c r="A708" t="s">
        <v>36</v>
      </c>
      <c r="B708">
        <v>70.044499999999999</v>
      </c>
      <c r="C708">
        <v>98.754900000000006</v>
      </c>
      <c r="D708">
        <v>95.753299999999996</v>
      </c>
      <c r="E708" t="s">
        <v>16</v>
      </c>
      <c r="F708" t="s">
        <v>16</v>
      </c>
      <c r="G708" t="s">
        <v>103</v>
      </c>
      <c r="H708">
        <v>2020</v>
      </c>
      <c r="I708">
        <v>0</v>
      </c>
      <c r="J708">
        <f>Tabla_Datos[[#This Row],[PVP1]]*Tabla_Datos[[#This Row],[Valor]]</f>
        <v>0</v>
      </c>
      <c r="K708">
        <f>+Tabla_Datos[[#This Row],[Valor]] *Tabla_Datos[[#This Row],[COSTOEMPR]]</f>
        <v>0</v>
      </c>
      <c r="L708">
        <f>Tabla_Datos[[#This Row],[Valor Venta ]]-Tabla_Datos[[#This Row],[Costo]]</f>
        <v>0</v>
      </c>
    </row>
    <row r="709" spans="1:12" x14ac:dyDescent="0.3">
      <c r="A709" t="s">
        <v>36</v>
      </c>
      <c r="B709">
        <v>70.044499999999999</v>
      </c>
      <c r="C709">
        <v>98.754900000000006</v>
      </c>
      <c r="D709">
        <v>95.753299999999996</v>
      </c>
      <c r="E709" t="s">
        <v>16</v>
      </c>
      <c r="F709" t="s">
        <v>16</v>
      </c>
      <c r="G709" t="s">
        <v>104</v>
      </c>
      <c r="H709">
        <v>2020</v>
      </c>
      <c r="I709">
        <v>0.04</v>
      </c>
      <c r="J709">
        <f>Tabla_Datos[[#This Row],[PVP1]]*Tabla_Datos[[#This Row],[Valor]]</f>
        <v>3.9501960000000005</v>
      </c>
      <c r="K709">
        <f>+Tabla_Datos[[#This Row],[Valor]] *Tabla_Datos[[#This Row],[COSTOEMPR]]</f>
        <v>2.8017799999999999</v>
      </c>
      <c r="L709">
        <f>Tabla_Datos[[#This Row],[Valor Venta ]]-Tabla_Datos[[#This Row],[Costo]]</f>
        <v>1.1484160000000005</v>
      </c>
    </row>
    <row r="710" spans="1:12" x14ac:dyDescent="0.3">
      <c r="A710" t="s">
        <v>36</v>
      </c>
      <c r="B710">
        <v>70.044499999999999</v>
      </c>
      <c r="C710">
        <v>98.754900000000006</v>
      </c>
      <c r="D710">
        <v>95.753299999999996</v>
      </c>
      <c r="E710" t="s">
        <v>16</v>
      </c>
      <c r="F710" t="s">
        <v>16</v>
      </c>
      <c r="G710" t="s">
        <v>105</v>
      </c>
      <c r="H710">
        <v>2020</v>
      </c>
      <c r="I710">
        <v>0.26</v>
      </c>
      <c r="J710">
        <f>Tabla_Datos[[#This Row],[PVP1]]*Tabla_Datos[[#This Row],[Valor]]</f>
        <v>25.676274000000003</v>
      </c>
      <c r="K710">
        <f>+Tabla_Datos[[#This Row],[Valor]] *Tabla_Datos[[#This Row],[COSTOEMPR]]</f>
        <v>18.211570000000002</v>
      </c>
      <c r="L710">
        <f>Tabla_Datos[[#This Row],[Valor Venta ]]-Tabla_Datos[[#This Row],[Costo]]</f>
        <v>7.4647040000000011</v>
      </c>
    </row>
    <row r="711" spans="1:12" x14ac:dyDescent="0.3">
      <c r="A711" t="s">
        <v>36</v>
      </c>
      <c r="B711">
        <v>70.044499999999999</v>
      </c>
      <c r="C711">
        <v>98.754900000000006</v>
      </c>
      <c r="D711">
        <v>95.753299999999996</v>
      </c>
      <c r="E711" t="s">
        <v>16</v>
      </c>
      <c r="F711" t="s">
        <v>16</v>
      </c>
      <c r="G711" t="s">
        <v>106</v>
      </c>
      <c r="H711">
        <v>2020</v>
      </c>
      <c r="I711">
        <v>0.82</v>
      </c>
      <c r="J711">
        <f>Tabla_Datos[[#This Row],[PVP1]]*Tabla_Datos[[#This Row],[Valor]]</f>
        <v>80.979017999999996</v>
      </c>
      <c r="K711">
        <f>+Tabla_Datos[[#This Row],[Valor]] *Tabla_Datos[[#This Row],[COSTOEMPR]]</f>
        <v>57.436489999999999</v>
      </c>
      <c r="L711">
        <f>Tabla_Datos[[#This Row],[Valor Venta ]]-Tabla_Datos[[#This Row],[Costo]]</f>
        <v>23.542527999999997</v>
      </c>
    </row>
    <row r="712" spans="1:12" x14ac:dyDescent="0.3">
      <c r="A712" t="s">
        <v>36</v>
      </c>
      <c r="B712">
        <v>70.044499999999999</v>
      </c>
      <c r="C712">
        <v>98.754900000000006</v>
      </c>
      <c r="D712">
        <v>95.753299999999996</v>
      </c>
      <c r="E712" t="s">
        <v>16</v>
      </c>
      <c r="F712" t="s">
        <v>16</v>
      </c>
      <c r="G712" t="s">
        <v>107</v>
      </c>
      <c r="H712">
        <v>2021</v>
      </c>
      <c r="I712">
        <v>0</v>
      </c>
      <c r="J712">
        <f>Tabla_Datos[[#This Row],[PVP1]]*Tabla_Datos[[#This Row],[Valor]]</f>
        <v>0</v>
      </c>
      <c r="K712">
        <f>+Tabla_Datos[[#This Row],[Valor]] *Tabla_Datos[[#This Row],[COSTOEMPR]]</f>
        <v>0</v>
      </c>
      <c r="L712">
        <f>Tabla_Datos[[#This Row],[Valor Venta ]]-Tabla_Datos[[#This Row],[Costo]]</f>
        <v>0</v>
      </c>
    </row>
    <row r="713" spans="1:12" x14ac:dyDescent="0.3">
      <c r="A713" t="s">
        <v>36</v>
      </c>
      <c r="B713">
        <v>123.7822</v>
      </c>
      <c r="C713">
        <v>148.71299999999999</v>
      </c>
      <c r="D713">
        <v>140.8107</v>
      </c>
      <c r="E713" t="s">
        <v>116</v>
      </c>
      <c r="F713" t="s">
        <v>116</v>
      </c>
      <c r="G713" t="s">
        <v>98</v>
      </c>
      <c r="H713">
        <v>2020</v>
      </c>
      <c r="I713">
        <v>0</v>
      </c>
      <c r="J713">
        <f>Tabla_Datos[[#This Row],[PVP1]]*Tabla_Datos[[#This Row],[Valor]]</f>
        <v>0</v>
      </c>
      <c r="K713">
        <f>+Tabla_Datos[[#This Row],[Valor]] *Tabla_Datos[[#This Row],[COSTOEMPR]]</f>
        <v>0</v>
      </c>
      <c r="L713">
        <f>Tabla_Datos[[#This Row],[Valor Venta ]]-Tabla_Datos[[#This Row],[Costo]]</f>
        <v>0</v>
      </c>
    </row>
    <row r="714" spans="1:12" x14ac:dyDescent="0.3">
      <c r="A714" t="s">
        <v>36</v>
      </c>
      <c r="B714">
        <v>123.7822</v>
      </c>
      <c r="C714">
        <v>148.71299999999999</v>
      </c>
      <c r="D714">
        <v>140.8107</v>
      </c>
      <c r="E714" t="s">
        <v>116</v>
      </c>
      <c r="F714" t="s">
        <v>116</v>
      </c>
      <c r="G714" t="s">
        <v>100</v>
      </c>
      <c r="H714">
        <v>2020</v>
      </c>
      <c r="I714">
        <v>1.2</v>
      </c>
      <c r="J714">
        <f>Tabla_Datos[[#This Row],[PVP1]]*Tabla_Datos[[#This Row],[Valor]]</f>
        <v>178.45559999999998</v>
      </c>
      <c r="K714">
        <f>+Tabla_Datos[[#This Row],[Valor]] *Tabla_Datos[[#This Row],[COSTOEMPR]]</f>
        <v>148.53863999999999</v>
      </c>
      <c r="L714">
        <f>Tabla_Datos[[#This Row],[Valor Venta ]]-Tabla_Datos[[#This Row],[Costo]]</f>
        <v>29.916959999999989</v>
      </c>
    </row>
    <row r="715" spans="1:12" x14ac:dyDescent="0.3">
      <c r="A715" t="s">
        <v>36</v>
      </c>
      <c r="B715">
        <v>123.7822</v>
      </c>
      <c r="C715">
        <v>148.71299999999999</v>
      </c>
      <c r="D715">
        <v>140.8107</v>
      </c>
      <c r="E715" t="s">
        <v>116</v>
      </c>
      <c r="F715" t="s">
        <v>116</v>
      </c>
      <c r="G715" t="s">
        <v>101</v>
      </c>
      <c r="H715">
        <v>2020</v>
      </c>
      <c r="I715">
        <v>2.99</v>
      </c>
      <c r="J715">
        <f>Tabla_Datos[[#This Row],[PVP1]]*Tabla_Datos[[#This Row],[Valor]]</f>
        <v>444.65187000000003</v>
      </c>
      <c r="K715">
        <f>+Tabla_Datos[[#This Row],[Valor]] *Tabla_Datos[[#This Row],[COSTOEMPR]]</f>
        <v>370.10877800000003</v>
      </c>
      <c r="L715">
        <f>Tabla_Datos[[#This Row],[Valor Venta ]]-Tabla_Datos[[#This Row],[Costo]]</f>
        <v>74.543092000000001</v>
      </c>
    </row>
    <row r="716" spans="1:12" x14ac:dyDescent="0.3">
      <c r="A716" t="s">
        <v>36</v>
      </c>
      <c r="B716">
        <v>123.7822</v>
      </c>
      <c r="C716">
        <v>148.71299999999999</v>
      </c>
      <c r="D716">
        <v>140.8107</v>
      </c>
      <c r="E716" t="s">
        <v>116</v>
      </c>
      <c r="F716" t="s">
        <v>116</v>
      </c>
      <c r="G716" t="s">
        <v>102</v>
      </c>
      <c r="H716">
        <v>2020</v>
      </c>
      <c r="I716">
        <v>2.0499999999999998</v>
      </c>
      <c r="J716">
        <f>Tabla_Datos[[#This Row],[PVP1]]*Tabla_Datos[[#This Row],[Valor]]</f>
        <v>304.86164999999994</v>
      </c>
      <c r="K716">
        <f>+Tabla_Datos[[#This Row],[Valor]] *Tabla_Datos[[#This Row],[COSTOEMPR]]</f>
        <v>253.75350999999998</v>
      </c>
      <c r="L716">
        <f>Tabla_Datos[[#This Row],[Valor Venta ]]-Tabla_Datos[[#This Row],[Costo]]</f>
        <v>51.108139999999963</v>
      </c>
    </row>
    <row r="717" spans="1:12" x14ac:dyDescent="0.3">
      <c r="A717" t="s">
        <v>36</v>
      </c>
      <c r="B717">
        <v>123.7822</v>
      </c>
      <c r="C717">
        <v>148.71299999999999</v>
      </c>
      <c r="D717">
        <v>140.8107</v>
      </c>
      <c r="E717" t="s">
        <v>116</v>
      </c>
      <c r="F717" t="s">
        <v>116</v>
      </c>
      <c r="G717" t="s">
        <v>103</v>
      </c>
      <c r="H717">
        <v>2020</v>
      </c>
      <c r="I717">
        <v>3.34</v>
      </c>
      <c r="J717">
        <f>Tabla_Datos[[#This Row],[PVP1]]*Tabla_Datos[[#This Row],[Valor]]</f>
        <v>496.70141999999998</v>
      </c>
      <c r="K717">
        <f>+Tabla_Datos[[#This Row],[Valor]] *Tabla_Datos[[#This Row],[COSTOEMPR]]</f>
        <v>413.432548</v>
      </c>
      <c r="L717">
        <f>Tabla_Datos[[#This Row],[Valor Venta ]]-Tabla_Datos[[#This Row],[Costo]]</f>
        <v>83.268871999999988</v>
      </c>
    </row>
    <row r="718" spans="1:12" x14ac:dyDescent="0.3">
      <c r="A718" t="s">
        <v>36</v>
      </c>
      <c r="B718">
        <v>123.7822</v>
      </c>
      <c r="C718">
        <v>148.71299999999999</v>
      </c>
      <c r="D718">
        <v>140.8107</v>
      </c>
      <c r="E718" t="s">
        <v>116</v>
      </c>
      <c r="F718" t="s">
        <v>116</v>
      </c>
      <c r="G718" t="s">
        <v>104</v>
      </c>
      <c r="H718">
        <v>2020</v>
      </c>
      <c r="I718">
        <v>0</v>
      </c>
      <c r="J718">
        <f>Tabla_Datos[[#This Row],[PVP1]]*Tabla_Datos[[#This Row],[Valor]]</f>
        <v>0</v>
      </c>
      <c r="K718">
        <f>+Tabla_Datos[[#This Row],[Valor]] *Tabla_Datos[[#This Row],[COSTOEMPR]]</f>
        <v>0</v>
      </c>
      <c r="L718">
        <f>Tabla_Datos[[#This Row],[Valor Venta ]]-Tabla_Datos[[#This Row],[Costo]]</f>
        <v>0</v>
      </c>
    </row>
    <row r="719" spans="1:12" x14ac:dyDescent="0.3">
      <c r="A719" t="s">
        <v>36</v>
      </c>
      <c r="B719">
        <v>123.7822</v>
      </c>
      <c r="C719">
        <v>148.71299999999999</v>
      </c>
      <c r="D719">
        <v>140.8107</v>
      </c>
      <c r="E719" t="s">
        <v>116</v>
      </c>
      <c r="F719" t="s">
        <v>116</v>
      </c>
      <c r="G719" t="s">
        <v>105</v>
      </c>
      <c r="H719">
        <v>2020</v>
      </c>
      <c r="I719">
        <v>0</v>
      </c>
      <c r="J719">
        <f>Tabla_Datos[[#This Row],[PVP1]]*Tabla_Datos[[#This Row],[Valor]]</f>
        <v>0</v>
      </c>
      <c r="K719">
        <f>+Tabla_Datos[[#This Row],[Valor]] *Tabla_Datos[[#This Row],[COSTOEMPR]]</f>
        <v>0</v>
      </c>
      <c r="L719">
        <f>Tabla_Datos[[#This Row],[Valor Venta ]]-Tabla_Datos[[#This Row],[Costo]]</f>
        <v>0</v>
      </c>
    </row>
    <row r="720" spans="1:12" x14ac:dyDescent="0.3">
      <c r="A720" t="s">
        <v>36</v>
      </c>
      <c r="B720">
        <v>123.7822</v>
      </c>
      <c r="C720">
        <v>148.71299999999999</v>
      </c>
      <c r="D720">
        <v>140.8107</v>
      </c>
      <c r="E720" t="s">
        <v>116</v>
      </c>
      <c r="F720" t="s">
        <v>116</v>
      </c>
      <c r="G720" t="s">
        <v>106</v>
      </c>
      <c r="H720">
        <v>2020</v>
      </c>
      <c r="I720">
        <v>0.02</v>
      </c>
      <c r="J720">
        <f>Tabla_Datos[[#This Row],[PVP1]]*Tabla_Datos[[#This Row],[Valor]]</f>
        <v>2.9742600000000001</v>
      </c>
      <c r="K720">
        <f>+Tabla_Datos[[#This Row],[Valor]] *Tabla_Datos[[#This Row],[COSTOEMPR]]</f>
        <v>2.475644</v>
      </c>
      <c r="L720">
        <f>Tabla_Datos[[#This Row],[Valor Venta ]]-Tabla_Datos[[#This Row],[Costo]]</f>
        <v>0.49861600000000017</v>
      </c>
    </row>
    <row r="721" spans="1:12" x14ac:dyDescent="0.3">
      <c r="A721" t="s">
        <v>36</v>
      </c>
      <c r="B721">
        <v>123.7822</v>
      </c>
      <c r="C721">
        <v>148.71299999999999</v>
      </c>
      <c r="D721">
        <v>140.8107</v>
      </c>
      <c r="E721" t="s">
        <v>116</v>
      </c>
      <c r="F721" t="s">
        <v>116</v>
      </c>
      <c r="G721" t="s">
        <v>107</v>
      </c>
      <c r="H721">
        <v>2021</v>
      </c>
      <c r="I721">
        <v>2.65</v>
      </c>
      <c r="J721">
        <f>Tabla_Datos[[#This Row],[PVP1]]*Tabla_Datos[[#This Row],[Valor]]</f>
        <v>394.08944999999994</v>
      </c>
      <c r="K721">
        <f>+Tabla_Datos[[#This Row],[Valor]] *Tabla_Datos[[#This Row],[COSTOEMPR]]</f>
        <v>328.02283</v>
      </c>
      <c r="L721">
        <f>Tabla_Datos[[#This Row],[Valor Venta ]]-Tabla_Datos[[#This Row],[Costo]]</f>
        <v>66.066619999999944</v>
      </c>
    </row>
    <row r="722" spans="1:12" x14ac:dyDescent="0.3">
      <c r="A722" t="s">
        <v>36</v>
      </c>
      <c r="B722">
        <v>148.42240000000001</v>
      </c>
      <c r="C722">
        <v>237.25040000000001</v>
      </c>
      <c r="D722">
        <v>215.66249999999999</v>
      </c>
      <c r="E722" t="s">
        <v>115</v>
      </c>
      <c r="F722" t="s">
        <v>115</v>
      </c>
      <c r="G722" t="s">
        <v>98</v>
      </c>
      <c r="H722">
        <v>2020</v>
      </c>
      <c r="I722">
        <v>7.55</v>
      </c>
      <c r="J722">
        <f>Tabla_Datos[[#This Row],[PVP1]]*Tabla_Datos[[#This Row],[Valor]]</f>
        <v>1791.2405200000001</v>
      </c>
      <c r="K722">
        <f>+Tabla_Datos[[#This Row],[Valor]] *Tabla_Datos[[#This Row],[COSTOEMPR]]</f>
        <v>1120.5891200000001</v>
      </c>
      <c r="L722">
        <f>Tabla_Datos[[#This Row],[Valor Venta ]]-Tabla_Datos[[#This Row],[Costo]]</f>
        <v>670.65139999999997</v>
      </c>
    </row>
    <row r="723" spans="1:12" x14ac:dyDescent="0.3">
      <c r="A723" t="s">
        <v>36</v>
      </c>
      <c r="B723">
        <v>148.42240000000001</v>
      </c>
      <c r="C723">
        <v>237.25040000000001</v>
      </c>
      <c r="D723">
        <v>215.66249999999999</v>
      </c>
      <c r="E723" t="s">
        <v>115</v>
      </c>
      <c r="F723" t="s">
        <v>115</v>
      </c>
      <c r="G723" t="s">
        <v>100</v>
      </c>
      <c r="H723">
        <v>2020</v>
      </c>
      <c r="I723">
        <v>2.23</v>
      </c>
      <c r="J723">
        <f>Tabla_Datos[[#This Row],[PVP1]]*Tabla_Datos[[#This Row],[Valor]]</f>
        <v>529.06839200000002</v>
      </c>
      <c r="K723">
        <f>+Tabla_Datos[[#This Row],[Valor]] *Tabla_Datos[[#This Row],[COSTOEMPR]]</f>
        <v>330.98195200000004</v>
      </c>
      <c r="L723">
        <f>Tabla_Datos[[#This Row],[Valor Venta ]]-Tabla_Datos[[#This Row],[Costo]]</f>
        <v>198.08643999999998</v>
      </c>
    </row>
    <row r="724" spans="1:12" x14ac:dyDescent="0.3">
      <c r="A724" t="s">
        <v>36</v>
      </c>
      <c r="B724">
        <v>148.42240000000001</v>
      </c>
      <c r="C724">
        <v>237.25040000000001</v>
      </c>
      <c r="D724">
        <v>215.66249999999999</v>
      </c>
      <c r="E724" t="s">
        <v>115</v>
      </c>
      <c r="F724" t="s">
        <v>115</v>
      </c>
      <c r="G724" t="s">
        <v>101</v>
      </c>
      <c r="H724">
        <v>2020</v>
      </c>
      <c r="I724">
        <v>0</v>
      </c>
      <c r="J724">
        <f>Tabla_Datos[[#This Row],[PVP1]]*Tabla_Datos[[#This Row],[Valor]]</f>
        <v>0</v>
      </c>
      <c r="K724">
        <f>+Tabla_Datos[[#This Row],[Valor]] *Tabla_Datos[[#This Row],[COSTOEMPR]]</f>
        <v>0</v>
      </c>
      <c r="L724">
        <f>Tabla_Datos[[#This Row],[Valor Venta ]]-Tabla_Datos[[#This Row],[Costo]]</f>
        <v>0</v>
      </c>
    </row>
    <row r="725" spans="1:12" x14ac:dyDescent="0.3">
      <c r="A725" t="s">
        <v>36</v>
      </c>
      <c r="B725">
        <v>148.42240000000001</v>
      </c>
      <c r="C725">
        <v>237.25040000000001</v>
      </c>
      <c r="D725">
        <v>215.66249999999999</v>
      </c>
      <c r="E725" t="s">
        <v>115</v>
      </c>
      <c r="F725" t="s">
        <v>115</v>
      </c>
      <c r="G725" t="s">
        <v>102</v>
      </c>
      <c r="H725">
        <v>2020</v>
      </c>
      <c r="I725">
        <v>0</v>
      </c>
      <c r="J725">
        <f>Tabla_Datos[[#This Row],[PVP1]]*Tabla_Datos[[#This Row],[Valor]]</f>
        <v>0</v>
      </c>
      <c r="K725">
        <f>+Tabla_Datos[[#This Row],[Valor]] *Tabla_Datos[[#This Row],[COSTOEMPR]]</f>
        <v>0</v>
      </c>
      <c r="L725">
        <f>Tabla_Datos[[#This Row],[Valor Venta ]]-Tabla_Datos[[#This Row],[Costo]]</f>
        <v>0</v>
      </c>
    </row>
    <row r="726" spans="1:12" x14ac:dyDescent="0.3">
      <c r="A726" t="s">
        <v>36</v>
      </c>
      <c r="B726">
        <v>148.42240000000001</v>
      </c>
      <c r="C726">
        <v>237.25040000000001</v>
      </c>
      <c r="D726">
        <v>215.66249999999999</v>
      </c>
      <c r="E726" t="s">
        <v>115</v>
      </c>
      <c r="F726" t="s">
        <v>115</v>
      </c>
      <c r="G726" t="s">
        <v>103</v>
      </c>
      <c r="H726">
        <v>2020</v>
      </c>
      <c r="I726">
        <v>0</v>
      </c>
      <c r="J726">
        <f>Tabla_Datos[[#This Row],[PVP1]]*Tabla_Datos[[#This Row],[Valor]]</f>
        <v>0</v>
      </c>
      <c r="K726">
        <f>+Tabla_Datos[[#This Row],[Valor]] *Tabla_Datos[[#This Row],[COSTOEMPR]]</f>
        <v>0</v>
      </c>
      <c r="L726">
        <f>Tabla_Datos[[#This Row],[Valor Venta ]]-Tabla_Datos[[#This Row],[Costo]]</f>
        <v>0</v>
      </c>
    </row>
    <row r="727" spans="1:12" x14ac:dyDescent="0.3">
      <c r="A727" t="s">
        <v>36</v>
      </c>
      <c r="B727">
        <v>148.42240000000001</v>
      </c>
      <c r="C727">
        <v>237.25040000000001</v>
      </c>
      <c r="D727">
        <v>215.66249999999999</v>
      </c>
      <c r="E727" t="s">
        <v>115</v>
      </c>
      <c r="F727" t="s">
        <v>115</v>
      </c>
      <c r="G727" t="s">
        <v>104</v>
      </c>
      <c r="H727">
        <v>2020</v>
      </c>
      <c r="I727">
        <v>0</v>
      </c>
      <c r="J727">
        <f>Tabla_Datos[[#This Row],[PVP1]]*Tabla_Datos[[#This Row],[Valor]]</f>
        <v>0</v>
      </c>
      <c r="K727">
        <f>+Tabla_Datos[[#This Row],[Valor]] *Tabla_Datos[[#This Row],[COSTOEMPR]]</f>
        <v>0</v>
      </c>
      <c r="L727">
        <f>Tabla_Datos[[#This Row],[Valor Venta ]]-Tabla_Datos[[#This Row],[Costo]]</f>
        <v>0</v>
      </c>
    </row>
    <row r="728" spans="1:12" x14ac:dyDescent="0.3">
      <c r="A728" t="s">
        <v>36</v>
      </c>
      <c r="B728">
        <v>148.42240000000001</v>
      </c>
      <c r="C728">
        <v>237.25040000000001</v>
      </c>
      <c r="D728">
        <v>215.66249999999999</v>
      </c>
      <c r="E728" t="s">
        <v>115</v>
      </c>
      <c r="F728" t="s">
        <v>115</v>
      </c>
      <c r="G728" t="s">
        <v>105</v>
      </c>
      <c r="H728">
        <v>2020</v>
      </c>
      <c r="I728">
        <v>0</v>
      </c>
      <c r="J728">
        <f>Tabla_Datos[[#This Row],[PVP1]]*Tabla_Datos[[#This Row],[Valor]]</f>
        <v>0</v>
      </c>
      <c r="K728">
        <f>+Tabla_Datos[[#This Row],[Valor]] *Tabla_Datos[[#This Row],[COSTOEMPR]]</f>
        <v>0</v>
      </c>
      <c r="L728">
        <f>Tabla_Datos[[#This Row],[Valor Venta ]]-Tabla_Datos[[#This Row],[Costo]]</f>
        <v>0</v>
      </c>
    </row>
    <row r="729" spans="1:12" x14ac:dyDescent="0.3">
      <c r="A729" t="s">
        <v>36</v>
      </c>
      <c r="B729">
        <v>148.42240000000001</v>
      </c>
      <c r="C729">
        <v>237.25040000000001</v>
      </c>
      <c r="D729">
        <v>215.66249999999999</v>
      </c>
      <c r="E729" t="s">
        <v>115</v>
      </c>
      <c r="F729" t="s">
        <v>115</v>
      </c>
      <c r="G729" t="s">
        <v>106</v>
      </c>
      <c r="H729">
        <v>2020</v>
      </c>
      <c r="I729">
        <v>0.12</v>
      </c>
      <c r="J729">
        <f>Tabla_Datos[[#This Row],[PVP1]]*Tabla_Datos[[#This Row],[Valor]]</f>
        <v>28.470048000000002</v>
      </c>
      <c r="K729">
        <f>+Tabla_Datos[[#This Row],[Valor]] *Tabla_Datos[[#This Row],[COSTOEMPR]]</f>
        <v>17.810687999999999</v>
      </c>
      <c r="L729">
        <f>Tabla_Datos[[#This Row],[Valor Venta ]]-Tabla_Datos[[#This Row],[Costo]]</f>
        <v>10.659360000000003</v>
      </c>
    </row>
    <row r="730" spans="1:12" x14ac:dyDescent="0.3">
      <c r="A730" t="s">
        <v>36</v>
      </c>
      <c r="B730">
        <v>148.42240000000001</v>
      </c>
      <c r="C730">
        <v>237.25040000000001</v>
      </c>
      <c r="D730">
        <v>215.66249999999999</v>
      </c>
      <c r="E730" t="s">
        <v>115</v>
      </c>
      <c r="F730" t="s">
        <v>115</v>
      </c>
      <c r="G730" t="s">
        <v>107</v>
      </c>
      <c r="H730">
        <v>2021</v>
      </c>
      <c r="I730">
        <v>0</v>
      </c>
      <c r="J730">
        <f>Tabla_Datos[[#This Row],[PVP1]]*Tabla_Datos[[#This Row],[Valor]]</f>
        <v>0</v>
      </c>
      <c r="K730">
        <f>+Tabla_Datos[[#This Row],[Valor]] *Tabla_Datos[[#This Row],[COSTOEMPR]]</f>
        <v>0</v>
      </c>
      <c r="L730">
        <f>Tabla_Datos[[#This Row],[Valor Venta ]]-Tabla_Datos[[#This Row],[Costo]]</f>
        <v>0</v>
      </c>
    </row>
    <row r="731" spans="1:12" x14ac:dyDescent="0.3">
      <c r="A731" t="s">
        <v>37</v>
      </c>
      <c r="B731">
        <v>2.7475000000000001</v>
      </c>
      <c r="C731">
        <v>4.5734000000000004</v>
      </c>
      <c r="D731">
        <v>4.8121</v>
      </c>
      <c r="E731" t="s">
        <v>16</v>
      </c>
      <c r="F731" t="s">
        <v>16</v>
      </c>
      <c r="G731" t="s">
        <v>98</v>
      </c>
      <c r="H731">
        <v>2020</v>
      </c>
      <c r="I731">
        <v>0</v>
      </c>
      <c r="J731">
        <f>Tabla_Datos[[#This Row],[PVP1]]*Tabla_Datos[[#This Row],[Valor]]</f>
        <v>0</v>
      </c>
      <c r="K731">
        <f>+Tabla_Datos[[#This Row],[Valor]] *Tabla_Datos[[#This Row],[COSTOEMPR]]</f>
        <v>0</v>
      </c>
      <c r="L731">
        <f>Tabla_Datos[[#This Row],[Valor Venta ]]-Tabla_Datos[[#This Row],[Costo]]</f>
        <v>0</v>
      </c>
    </row>
    <row r="732" spans="1:12" x14ac:dyDescent="0.3">
      <c r="A732" t="s">
        <v>37</v>
      </c>
      <c r="B732">
        <v>2.7475000000000001</v>
      </c>
      <c r="C732">
        <v>4.5734000000000004</v>
      </c>
      <c r="D732">
        <v>4.8121</v>
      </c>
      <c r="E732" t="s">
        <v>16</v>
      </c>
      <c r="F732" t="s">
        <v>16</v>
      </c>
      <c r="G732" t="s">
        <v>100</v>
      </c>
      <c r="H732">
        <v>2020</v>
      </c>
      <c r="I732">
        <v>2</v>
      </c>
      <c r="J732">
        <f>Tabla_Datos[[#This Row],[PVP1]]*Tabla_Datos[[#This Row],[Valor]]</f>
        <v>9.1468000000000007</v>
      </c>
      <c r="K732">
        <f>+Tabla_Datos[[#This Row],[Valor]] *Tabla_Datos[[#This Row],[COSTOEMPR]]</f>
        <v>5.4950000000000001</v>
      </c>
      <c r="L732">
        <f>Tabla_Datos[[#This Row],[Valor Venta ]]-Tabla_Datos[[#This Row],[Costo]]</f>
        <v>3.6518000000000006</v>
      </c>
    </row>
    <row r="733" spans="1:12" x14ac:dyDescent="0.3">
      <c r="A733" t="s">
        <v>37</v>
      </c>
      <c r="B733">
        <v>2.7475000000000001</v>
      </c>
      <c r="C733">
        <v>4.5734000000000004</v>
      </c>
      <c r="D733">
        <v>4.8121</v>
      </c>
      <c r="E733" t="s">
        <v>16</v>
      </c>
      <c r="F733" t="s">
        <v>16</v>
      </c>
      <c r="G733" t="s">
        <v>101</v>
      </c>
      <c r="H733">
        <v>2020</v>
      </c>
      <c r="I733">
        <v>0.24</v>
      </c>
      <c r="J733">
        <f>Tabla_Datos[[#This Row],[PVP1]]*Tabla_Datos[[#This Row],[Valor]]</f>
        <v>1.0976160000000001</v>
      </c>
      <c r="K733">
        <f>+Tabla_Datos[[#This Row],[Valor]] *Tabla_Datos[[#This Row],[COSTOEMPR]]</f>
        <v>0.65939999999999999</v>
      </c>
      <c r="L733">
        <f>Tabla_Datos[[#This Row],[Valor Venta ]]-Tabla_Datos[[#This Row],[Costo]]</f>
        <v>0.43821600000000016</v>
      </c>
    </row>
    <row r="734" spans="1:12" x14ac:dyDescent="0.3">
      <c r="A734" t="s">
        <v>37</v>
      </c>
      <c r="B734">
        <v>2.7475000000000001</v>
      </c>
      <c r="C734">
        <v>4.5734000000000004</v>
      </c>
      <c r="D734">
        <v>4.8121</v>
      </c>
      <c r="E734" t="s">
        <v>16</v>
      </c>
      <c r="F734" t="s">
        <v>16</v>
      </c>
      <c r="G734" t="s">
        <v>102</v>
      </c>
      <c r="H734">
        <v>2020</v>
      </c>
      <c r="I734">
        <v>1.33</v>
      </c>
      <c r="J734">
        <f>Tabla_Datos[[#This Row],[PVP1]]*Tabla_Datos[[#This Row],[Valor]]</f>
        <v>6.0826220000000006</v>
      </c>
      <c r="K734">
        <f>+Tabla_Datos[[#This Row],[Valor]] *Tabla_Datos[[#This Row],[COSTOEMPR]]</f>
        <v>3.6541750000000004</v>
      </c>
      <c r="L734">
        <f>Tabla_Datos[[#This Row],[Valor Venta ]]-Tabla_Datos[[#This Row],[Costo]]</f>
        <v>2.4284470000000002</v>
      </c>
    </row>
    <row r="735" spans="1:12" x14ac:dyDescent="0.3">
      <c r="A735" t="s">
        <v>37</v>
      </c>
      <c r="B735">
        <v>2.7475000000000001</v>
      </c>
      <c r="C735">
        <v>4.5734000000000004</v>
      </c>
      <c r="D735">
        <v>4.8121</v>
      </c>
      <c r="E735" t="s">
        <v>16</v>
      </c>
      <c r="F735" t="s">
        <v>16</v>
      </c>
      <c r="G735" t="s">
        <v>103</v>
      </c>
      <c r="H735">
        <v>2020</v>
      </c>
      <c r="I735">
        <v>1.03</v>
      </c>
      <c r="J735">
        <f>Tabla_Datos[[#This Row],[PVP1]]*Tabla_Datos[[#This Row],[Valor]]</f>
        <v>4.7106020000000006</v>
      </c>
      <c r="K735">
        <f>+Tabla_Datos[[#This Row],[Valor]] *Tabla_Datos[[#This Row],[COSTOEMPR]]</f>
        <v>2.8299250000000002</v>
      </c>
      <c r="L735">
        <f>Tabla_Datos[[#This Row],[Valor Venta ]]-Tabla_Datos[[#This Row],[Costo]]</f>
        <v>1.8806770000000004</v>
      </c>
    </row>
    <row r="736" spans="1:12" x14ac:dyDescent="0.3">
      <c r="A736" t="s">
        <v>37</v>
      </c>
      <c r="B736">
        <v>2.7475000000000001</v>
      </c>
      <c r="C736">
        <v>4.5734000000000004</v>
      </c>
      <c r="D736">
        <v>4.8121</v>
      </c>
      <c r="E736" t="s">
        <v>16</v>
      </c>
      <c r="F736" t="s">
        <v>16</v>
      </c>
      <c r="G736" t="s">
        <v>104</v>
      </c>
      <c r="H736">
        <v>2020</v>
      </c>
      <c r="I736">
        <v>0.5</v>
      </c>
      <c r="J736">
        <f>Tabla_Datos[[#This Row],[PVP1]]*Tabla_Datos[[#This Row],[Valor]]</f>
        <v>2.2867000000000002</v>
      </c>
      <c r="K736">
        <f>+Tabla_Datos[[#This Row],[Valor]] *Tabla_Datos[[#This Row],[COSTOEMPR]]</f>
        <v>1.37375</v>
      </c>
      <c r="L736">
        <f>Tabla_Datos[[#This Row],[Valor Venta ]]-Tabla_Datos[[#This Row],[Costo]]</f>
        <v>0.91295000000000015</v>
      </c>
    </row>
    <row r="737" spans="1:12" x14ac:dyDescent="0.3">
      <c r="A737" t="s">
        <v>37</v>
      </c>
      <c r="B737">
        <v>2.7475000000000001</v>
      </c>
      <c r="C737">
        <v>4.5734000000000004</v>
      </c>
      <c r="D737">
        <v>4.8121</v>
      </c>
      <c r="E737" t="s">
        <v>16</v>
      </c>
      <c r="F737" t="s">
        <v>16</v>
      </c>
      <c r="G737" t="s">
        <v>105</v>
      </c>
      <c r="H737">
        <v>2020</v>
      </c>
      <c r="I737">
        <v>0</v>
      </c>
      <c r="J737">
        <f>Tabla_Datos[[#This Row],[PVP1]]*Tabla_Datos[[#This Row],[Valor]]</f>
        <v>0</v>
      </c>
      <c r="K737">
        <f>+Tabla_Datos[[#This Row],[Valor]] *Tabla_Datos[[#This Row],[COSTOEMPR]]</f>
        <v>0</v>
      </c>
      <c r="L737">
        <f>Tabla_Datos[[#This Row],[Valor Venta ]]-Tabla_Datos[[#This Row],[Costo]]</f>
        <v>0</v>
      </c>
    </row>
    <row r="738" spans="1:12" x14ac:dyDescent="0.3">
      <c r="A738" t="s">
        <v>37</v>
      </c>
      <c r="B738">
        <v>2.7475000000000001</v>
      </c>
      <c r="C738">
        <v>4.5734000000000004</v>
      </c>
      <c r="D738">
        <v>4.8121</v>
      </c>
      <c r="E738" t="s">
        <v>16</v>
      </c>
      <c r="F738" t="s">
        <v>16</v>
      </c>
      <c r="G738" t="s">
        <v>106</v>
      </c>
      <c r="H738">
        <v>2020</v>
      </c>
      <c r="I738">
        <v>0</v>
      </c>
      <c r="J738">
        <f>Tabla_Datos[[#This Row],[PVP1]]*Tabla_Datos[[#This Row],[Valor]]</f>
        <v>0</v>
      </c>
      <c r="K738">
        <f>+Tabla_Datos[[#This Row],[Valor]] *Tabla_Datos[[#This Row],[COSTOEMPR]]</f>
        <v>0</v>
      </c>
      <c r="L738">
        <f>Tabla_Datos[[#This Row],[Valor Venta ]]-Tabla_Datos[[#This Row],[Costo]]</f>
        <v>0</v>
      </c>
    </row>
    <row r="739" spans="1:12" x14ac:dyDescent="0.3">
      <c r="A739" t="s">
        <v>37</v>
      </c>
      <c r="B739">
        <v>2.7475000000000001</v>
      </c>
      <c r="C739">
        <v>4.5734000000000004</v>
      </c>
      <c r="D739">
        <v>4.8121</v>
      </c>
      <c r="E739" t="s">
        <v>16</v>
      </c>
      <c r="F739" t="s">
        <v>16</v>
      </c>
      <c r="G739" t="s">
        <v>107</v>
      </c>
      <c r="H739">
        <v>2021</v>
      </c>
      <c r="I739">
        <v>0</v>
      </c>
      <c r="J739">
        <f>Tabla_Datos[[#This Row],[PVP1]]*Tabla_Datos[[#This Row],[Valor]]</f>
        <v>0</v>
      </c>
      <c r="K739">
        <f>+Tabla_Datos[[#This Row],[Valor]] *Tabla_Datos[[#This Row],[COSTOEMPR]]</f>
        <v>0</v>
      </c>
      <c r="L739">
        <f>Tabla_Datos[[#This Row],[Valor Venta ]]-Tabla_Datos[[#This Row],[Costo]]</f>
        <v>0</v>
      </c>
    </row>
    <row r="740" spans="1:12" x14ac:dyDescent="0.3">
      <c r="A740" t="s">
        <v>37</v>
      </c>
      <c r="B740">
        <v>3.2919999999999998</v>
      </c>
      <c r="C740">
        <v>5.4455999999999998</v>
      </c>
      <c r="D740">
        <v>5.8906000000000001</v>
      </c>
      <c r="E740" t="s">
        <v>112</v>
      </c>
      <c r="F740" t="s">
        <v>112</v>
      </c>
      <c r="G740" t="s">
        <v>98</v>
      </c>
      <c r="H740">
        <v>2020</v>
      </c>
      <c r="I740">
        <v>4.92</v>
      </c>
      <c r="J740">
        <f>Tabla_Datos[[#This Row],[PVP1]]*Tabla_Datos[[#This Row],[Valor]]</f>
        <v>26.792351999999998</v>
      </c>
      <c r="K740">
        <f>+Tabla_Datos[[#This Row],[Valor]] *Tabla_Datos[[#This Row],[COSTOEMPR]]</f>
        <v>16.196639999999999</v>
      </c>
      <c r="L740">
        <f>Tabla_Datos[[#This Row],[Valor Venta ]]-Tabla_Datos[[#This Row],[Costo]]</f>
        <v>10.595711999999999</v>
      </c>
    </row>
    <row r="741" spans="1:12" x14ac:dyDescent="0.3">
      <c r="A741" t="s">
        <v>37</v>
      </c>
      <c r="B741">
        <v>3.2919999999999998</v>
      </c>
      <c r="C741">
        <v>5.4455999999999998</v>
      </c>
      <c r="D741">
        <v>5.8906000000000001</v>
      </c>
      <c r="E741" t="s">
        <v>112</v>
      </c>
      <c r="F741" t="s">
        <v>112</v>
      </c>
      <c r="G741" t="s">
        <v>100</v>
      </c>
      <c r="H741">
        <v>2020</v>
      </c>
      <c r="I741">
        <v>0.52</v>
      </c>
      <c r="J741">
        <f>Tabla_Datos[[#This Row],[PVP1]]*Tabla_Datos[[#This Row],[Valor]]</f>
        <v>2.831712</v>
      </c>
      <c r="K741">
        <f>+Tabla_Datos[[#This Row],[Valor]] *Tabla_Datos[[#This Row],[COSTOEMPR]]</f>
        <v>1.71184</v>
      </c>
      <c r="L741">
        <f>Tabla_Datos[[#This Row],[Valor Venta ]]-Tabla_Datos[[#This Row],[Costo]]</f>
        <v>1.119872</v>
      </c>
    </row>
    <row r="742" spans="1:12" x14ac:dyDescent="0.3">
      <c r="A742" t="s">
        <v>37</v>
      </c>
      <c r="B742">
        <v>3.2919999999999998</v>
      </c>
      <c r="C742">
        <v>5.4455999999999998</v>
      </c>
      <c r="D742">
        <v>5.8906000000000001</v>
      </c>
      <c r="E742" t="s">
        <v>112</v>
      </c>
      <c r="F742" t="s">
        <v>112</v>
      </c>
      <c r="G742" t="s">
        <v>101</v>
      </c>
      <c r="H742">
        <v>2020</v>
      </c>
      <c r="I742">
        <v>0.89</v>
      </c>
      <c r="J742">
        <f>Tabla_Datos[[#This Row],[PVP1]]*Tabla_Datos[[#This Row],[Valor]]</f>
        <v>4.846584</v>
      </c>
      <c r="K742">
        <f>+Tabla_Datos[[#This Row],[Valor]] *Tabla_Datos[[#This Row],[COSTOEMPR]]</f>
        <v>2.9298799999999998</v>
      </c>
      <c r="L742">
        <f>Tabla_Datos[[#This Row],[Valor Venta ]]-Tabla_Datos[[#This Row],[Costo]]</f>
        <v>1.9167040000000002</v>
      </c>
    </row>
    <row r="743" spans="1:12" x14ac:dyDescent="0.3">
      <c r="A743" t="s">
        <v>37</v>
      </c>
      <c r="B743">
        <v>3.2919999999999998</v>
      </c>
      <c r="C743">
        <v>5.4455999999999998</v>
      </c>
      <c r="D743">
        <v>5.8906000000000001</v>
      </c>
      <c r="E743" t="s">
        <v>112</v>
      </c>
      <c r="F743" t="s">
        <v>112</v>
      </c>
      <c r="G743" t="s">
        <v>102</v>
      </c>
      <c r="H743">
        <v>2020</v>
      </c>
      <c r="I743">
        <v>1.6</v>
      </c>
      <c r="J743">
        <f>Tabla_Datos[[#This Row],[PVP1]]*Tabla_Datos[[#This Row],[Valor]]</f>
        <v>8.7129600000000007</v>
      </c>
      <c r="K743">
        <f>+Tabla_Datos[[#This Row],[Valor]] *Tabla_Datos[[#This Row],[COSTOEMPR]]</f>
        <v>5.2671999999999999</v>
      </c>
      <c r="L743">
        <f>Tabla_Datos[[#This Row],[Valor Venta ]]-Tabla_Datos[[#This Row],[Costo]]</f>
        <v>3.4457600000000008</v>
      </c>
    </row>
    <row r="744" spans="1:12" x14ac:dyDescent="0.3">
      <c r="A744" t="s">
        <v>37</v>
      </c>
      <c r="B744">
        <v>3.2919999999999998</v>
      </c>
      <c r="C744">
        <v>5.4455999999999998</v>
      </c>
      <c r="D744">
        <v>5.8906000000000001</v>
      </c>
      <c r="E744" t="s">
        <v>112</v>
      </c>
      <c r="F744" t="s">
        <v>112</v>
      </c>
      <c r="G744" t="s">
        <v>103</v>
      </c>
      <c r="H744">
        <v>2020</v>
      </c>
      <c r="I744">
        <v>0.4</v>
      </c>
      <c r="J744">
        <f>Tabla_Datos[[#This Row],[PVP1]]*Tabla_Datos[[#This Row],[Valor]]</f>
        <v>2.1782400000000002</v>
      </c>
      <c r="K744">
        <f>+Tabla_Datos[[#This Row],[Valor]] *Tabla_Datos[[#This Row],[COSTOEMPR]]</f>
        <v>1.3168</v>
      </c>
      <c r="L744">
        <f>Tabla_Datos[[#This Row],[Valor Venta ]]-Tabla_Datos[[#This Row],[Costo]]</f>
        <v>0.86144000000000021</v>
      </c>
    </row>
    <row r="745" spans="1:12" x14ac:dyDescent="0.3">
      <c r="A745" t="s">
        <v>37</v>
      </c>
      <c r="B745">
        <v>3.2919999999999998</v>
      </c>
      <c r="C745">
        <v>5.4455999999999998</v>
      </c>
      <c r="D745">
        <v>5.8906000000000001</v>
      </c>
      <c r="E745" t="s">
        <v>112</v>
      </c>
      <c r="F745" t="s">
        <v>112</v>
      </c>
      <c r="G745" t="s">
        <v>104</v>
      </c>
      <c r="H745">
        <v>2020</v>
      </c>
      <c r="I745">
        <v>0</v>
      </c>
      <c r="J745">
        <f>Tabla_Datos[[#This Row],[PVP1]]*Tabla_Datos[[#This Row],[Valor]]</f>
        <v>0</v>
      </c>
      <c r="K745">
        <f>+Tabla_Datos[[#This Row],[Valor]] *Tabla_Datos[[#This Row],[COSTOEMPR]]</f>
        <v>0</v>
      </c>
      <c r="L745">
        <f>Tabla_Datos[[#This Row],[Valor Venta ]]-Tabla_Datos[[#This Row],[Costo]]</f>
        <v>0</v>
      </c>
    </row>
    <row r="746" spans="1:12" x14ac:dyDescent="0.3">
      <c r="A746" t="s">
        <v>37</v>
      </c>
      <c r="B746">
        <v>3.2919999999999998</v>
      </c>
      <c r="C746">
        <v>5.4455999999999998</v>
      </c>
      <c r="D746">
        <v>5.8906000000000001</v>
      </c>
      <c r="E746" t="s">
        <v>112</v>
      </c>
      <c r="F746" t="s">
        <v>112</v>
      </c>
      <c r="G746" t="s">
        <v>105</v>
      </c>
      <c r="H746">
        <v>2020</v>
      </c>
      <c r="I746">
        <v>0.22</v>
      </c>
      <c r="J746">
        <f>Tabla_Datos[[#This Row],[PVP1]]*Tabla_Datos[[#This Row],[Valor]]</f>
        <v>1.198032</v>
      </c>
      <c r="K746">
        <f>+Tabla_Datos[[#This Row],[Valor]] *Tabla_Datos[[#This Row],[COSTOEMPR]]</f>
        <v>0.72423999999999999</v>
      </c>
      <c r="L746">
        <f>Tabla_Datos[[#This Row],[Valor Venta ]]-Tabla_Datos[[#This Row],[Costo]]</f>
        <v>0.47379199999999999</v>
      </c>
    </row>
    <row r="747" spans="1:12" x14ac:dyDescent="0.3">
      <c r="A747" t="s">
        <v>37</v>
      </c>
      <c r="B747">
        <v>3.2919999999999998</v>
      </c>
      <c r="C747">
        <v>5.4455999999999998</v>
      </c>
      <c r="D747">
        <v>5.8906000000000001</v>
      </c>
      <c r="E747" t="s">
        <v>112</v>
      </c>
      <c r="F747" t="s">
        <v>112</v>
      </c>
      <c r="G747" t="s">
        <v>106</v>
      </c>
      <c r="H747">
        <v>2020</v>
      </c>
      <c r="I747">
        <v>2.21</v>
      </c>
      <c r="J747">
        <f>Tabla_Datos[[#This Row],[PVP1]]*Tabla_Datos[[#This Row],[Valor]]</f>
        <v>12.034775999999999</v>
      </c>
      <c r="K747">
        <f>+Tabla_Datos[[#This Row],[Valor]] *Tabla_Datos[[#This Row],[COSTOEMPR]]</f>
        <v>7.2753199999999998</v>
      </c>
      <c r="L747">
        <f>Tabla_Datos[[#This Row],[Valor Venta ]]-Tabla_Datos[[#This Row],[Costo]]</f>
        <v>4.7594559999999992</v>
      </c>
    </row>
    <row r="748" spans="1:12" x14ac:dyDescent="0.3">
      <c r="A748" t="s">
        <v>37</v>
      </c>
      <c r="B748">
        <v>3.2919999999999998</v>
      </c>
      <c r="C748">
        <v>5.4455999999999998</v>
      </c>
      <c r="D748">
        <v>5.8906000000000001</v>
      </c>
      <c r="E748" t="s">
        <v>112</v>
      </c>
      <c r="F748" t="s">
        <v>112</v>
      </c>
      <c r="G748" t="s">
        <v>107</v>
      </c>
      <c r="H748">
        <v>2021</v>
      </c>
      <c r="I748">
        <v>2.6</v>
      </c>
      <c r="J748">
        <f>Tabla_Datos[[#This Row],[PVP1]]*Tabla_Datos[[#This Row],[Valor]]</f>
        <v>14.15856</v>
      </c>
      <c r="K748">
        <f>+Tabla_Datos[[#This Row],[Valor]] *Tabla_Datos[[#This Row],[COSTOEMPR]]</f>
        <v>8.5592000000000006</v>
      </c>
      <c r="L748">
        <f>Tabla_Datos[[#This Row],[Valor Venta ]]-Tabla_Datos[[#This Row],[Costo]]</f>
        <v>5.599359999999999</v>
      </c>
    </row>
    <row r="749" spans="1:12" x14ac:dyDescent="0.3">
      <c r="A749" t="s">
        <v>37</v>
      </c>
      <c r="B749">
        <v>2.1316000000000002</v>
      </c>
      <c r="C749">
        <v>3.3868999999999998</v>
      </c>
      <c r="D749">
        <v>4.1261999999999999</v>
      </c>
      <c r="E749" t="s">
        <v>115</v>
      </c>
      <c r="F749" t="s">
        <v>115</v>
      </c>
      <c r="G749" t="s">
        <v>98</v>
      </c>
      <c r="H749">
        <v>2020</v>
      </c>
      <c r="I749">
        <v>0.28000000000000003</v>
      </c>
      <c r="J749">
        <f>Tabla_Datos[[#This Row],[PVP1]]*Tabla_Datos[[#This Row],[Valor]]</f>
        <v>0.94833200000000006</v>
      </c>
      <c r="K749">
        <f>+Tabla_Datos[[#This Row],[Valor]] *Tabla_Datos[[#This Row],[COSTOEMPR]]</f>
        <v>0.59684800000000016</v>
      </c>
      <c r="L749">
        <f>Tabla_Datos[[#This Row],[Valor Venta ]]-Tabla_Datos[[#This Row],[Costo]]</f>
        <v>0.35148399999999991</v>
      </c>
    </row>
    <row r="750" spans="1:12" x14ac:dyDescent="0.3">
      <c r="A750" t="s">
        <v>37</v>
      </c>
      <c r="B750">
        <v>2.1316000000000002</v>
      </c>
      <c r="C750">
        <v>3.3868999999999998</v>
      </c>
      <c r="D750">
        <v>4.1261999999999999</v>
      </c>
      <c r="E750" t="s">
        <v>115</v>
      </c>
      <c r="F750" t="s">
        <v>115</v>
      </c>
      <c r="G750" t="s">
        <v>100</v>
      </c>
      <c r="H750">
        <v>2020</v>
      </c>
      <c r="I750">
        <v>0.08</v>
      </c>
      <c r="J750">
        <f>Tabla_Datos[[#This Row],[PVP1]]*Tabla_Datos[[#This Row],[Valor]]</f>
        <v>0.27095199999999997</v>
      </c>
      <c r="K750">
        <f>+Tabla_Datos[[#This Row],[Valor]] *Tabla_Datos[[#This Row],[COSTOEMPR]]</f>
        <v>0.17052800000000001</v>
      </c>
      <c r="L750">
        <f>Tabla_Datos[[#This Row],[Valor Venta ]]-Tabla_Datos[[#This Row],[Costo]]</f>
        <v>0.10042399999999996</v>
      </c>
    </row>
    <row r="751" spans="1:12" x14ac:dyDescent="0.3">
      <c r="A751" t="s">
        <v>37</v>
      </c>
      <c r="B751">
        <v>2.1316000000000002</v>
      </c>
      <c r="C751">
        <v>3.3868999999999998</v>
      </c>
      <c r="D751">
        <v>4.1261999999999999</v>
      </c>
      <c r="E751" t="s">
        <v>115</v>
      </c>
      <c r="F751" t="s">
        <v>115</v>
      </c>
      <c r="G751" t="s">
        <v>101</v>
      </c>
      <c r="H751">
        <v>2020</v>
      </c>
      <c r="I751">
        <v>0</v>
      </c>
      <c r="J751">
        <f>Tabla_Datos[[#This Row],[PVP1]]*Tabla_Datos[[#This Row],[Valor]]</f>
        <v>0</v>
      </c>
      <c r="K751">
        <f>+Tabla_Datos[[#This Row],[Valor]] *Tabla_Datos[[#This Row],[COSTOEMPR]]</f>
        <v>0</v>
      </c>
      <c r="L751">
        <f>Tabla_Datos[[#This Row],[Valor Venta ]]-Tabla_Datos[[#This Row],[Costo]]</f>
        <v>0</v>
      </c>
    </row>
    <row r="752" spans="1:12" x14ac:dyDescent="0.3">
      <c r="A752" t="s">
        <v>37</v>
      </c>
      <c r="B752">
        <v>2.1316000000000002</v>
      </c>
      <c r="C752">
        <v>3.3868999999999998</v>
      </c>
      <c r="D752">
        <v>4.1261999999999999</v>
      </c>
      <c r="E752" t="s">
        <v>115</v>
      </c>
      <c r="F752" t="s">
        <v>115</v>
      </c>
      <c r="G752" t="s">
        <v>102</v>
      </c>
      <c r="H752">
        <v>2020</v>
      </c>
      <c r="I752">
        <v>1.29</v>
      </c>
      <c r="J752">
        <f>Tabla_Datos[[#This Row],[PVP1]]*Tabla_Datos[[#This Row],[Valor]]</f>
        <v>4.3691009999999997</v>
      </c>
      <c r="K752">
        <f>+Tabla_Datos[[#This Row],[Valor]] *Tabla_Datos[[#This Row],[COSTOEMPR]]</f>
        <v>2.7497640000000003</v>
      </c>
      <c r="L752">
        <f>Tabla_Datos[[#This Row],[Valor Venta ]]-Tabla_Datos[[#This Row],[Costo]]</f>
        <v>1.6193369999999994</v>
      </c>
    </row>
    <row r="753" spans="1:12" x14ac:dyDescent="0.3">
      <c r="A753" t="s">
        <v>37</v>
      </c>
      <c r="B753">
        <v>2.1316000000000002</v>
      </c>
      <c r="C753">
        <v>3.3868999999999998</v>
      </c>
      <c r="D753">
        <v>4.1261999999999999</v>
      </c>
      <c r="E753" t="s">
        <v>115</v>
      </c>
      <c r="F753" t="s">
        <v>115</v>
      </c>
      <c r="G753" t="s">
        <v>103</v>
      </c>
      <c r="H753">
        <v>2020</v>
      </c>
      <c r="I753">
        <v>0.63</v>
      </c>
      <c r="J753">
        <f>Tabla_Datos[[#This Row],[PVP1]]*Tabla_Datos[[#This Row],[Valor]]</f>
        <v>2.1337470000000001</v>
      </c>
      <c r="K753">
        <f>+Tabla_Datos[[#This Row],[Valor]] *Tabla_Datos[[#This Row],[COSTOEMPR]]</f>
        <v>1.3429080000000002</v>
      </c>
      <c r="L753">
        <f>Tabla_Datos[[#This Row],[Valor Venta ]]-Tabla_Datos[[#This Row],[Costo]]</f>
        <v>0.79083899999999985</v>
      </c>
    </row>
    <row r="754" spans="1:12" x14ac:dyDescent="0.3">
      <c r="A754" t="s">
        <v>37</v>
      </c>
      <c r="B754">
        <v>2.1316000000000002</v>
      </c>
      <c r="C754">
        <v>3.3868999999999998</v>
      </c>
      <c r="D754">
        <v>4.1261999999999999</v>
      </c>
      <c r="E754" t="s">
        <v>115</v>
      </c>
      <c r="F754" t="s">
        <v>115</v>
      </c>
      <c r="G754" t="s">
        <v>104</v>
      </c>
      <c r="H754">
        <v>2020</v>
      </c>
      <c r="I754">
        <v>0.23</v>
      </c>
      <c r="J754">
        <f>Tabla_Datos[[#This Row],[PVP1]]*Tabla_Datos[[#This Row],[Valor]]</f>
        <v>0.77898699999999999</v>
      </c>
      <c r="K754">
        <f>+Tabla_Datos[[#This Row],[Valor]] *Tabla_Datos[[#This Row],[COSTOEMPR]]</f>
        <v>0.49026800000000004</v>
      </c>
      <c r="L754">
        <f>Tabla_Datos[[#This Row],[Valor Venta ]]-Tabla_Datos[[#This Row],[Costo]]</f>
        <v>0.28871899999999995</v>
      </c>
    </row>
    <row r="755" spans="1:12" x14ac:dyDescent="0.3">
      <c r="A755" t="s">
        <v>37</v>
      </c>
      <c r="B755">
        <v>2.1316000000000002</v>
      </c>
      <c r="C755">
        <v>3.3868999999999998</v>
      </c>
      <c r="D755">
        <v>4.1261999999999999</v>
      </c>
      <c r="E755" t="s">
        <v>115</v>
      </c>
      <c r="F755" t="s">
        <v>115</v>
      </c>
      <c r="G755" t="s">
        <v>105</v>
      </c>
      <c r="H755">
        <v>2020</v>
      </c>
      <c r="I755">
        <v>0</v>
      </c>
      <c r="J755">
        <f>Tabla_Datos[[#This Row],[PVP1]]*Tabla_Datos[[#This Row],[Valor]]</f>
        <v>0</v>
      </c>
      <c r="K755">
        <f>+Tabla_Datos[[#This Row],[Valor]] *Tabla_Datos[[#This Row],[COSTOEMPR]]</f>
        <v>0</v>
      </c>
      <c r="L755">
        <f>Tabla_Datos[[#This Row],[Valor Venta ]]-Tabla_Datos[[#This Row],[Costo]]</f>
        <v>0</v>
      </c>
    </row>
    <row r="756" spans="1:12" x14ac:dyDescent="0.3">
      <c r="A756" t="s">
        <v>37</v>
      </c>
      <c r="B756">
        <v>2.1316000000000002</v>
      </c>
      <c r="C756">
        <v>3.3868999999999998</v>
      </c>
      <c r="D756">
        <v>4.1261999999999999</v>
      </c>
      <c r="E756" t="s">
        <v>115</v>
      </c>
      <c r="F756" t="s">
        <v>115</v>
      </c>
      <c r="G756" t="s">
        <v>106</v>
      </c>
      <c r="H756">
        <v>2020</v>
      </c>
      <c r="I756">
        <v>0.22</v>
      </c>
      <c r="J756">
        <f>Tabla_Datos[[#This Row],[PVP1]]*Tabla_Datos[[#This Row],[Valor]]</f>
        <v>0.74511799999999995</v>
      </c>
      <c r="K756">
        <f>+Tabla_Datos[[#This Row],[Valor]] *Tabla_Datos[[#This Row],[COSTOEMPR]]</f>
        <v>0.46895200000000004</v>
      </c>
      <c r="L756">
        <f>Tabla_Datos[[#This Row],[Valor Venta ]]-Tabla_Datos[[#This Row],[Costo]]</f>
        <v>0.27616599999999991</v>
      </c>
    </row>
    <row r="757" spans="1:12" x14ac:dyDescent="0.3">
      <c r="A757" t="s">
        <v>37</v>
      </c>
      <c r="B757">
        <v>2.1316000000000002</v>
      </c>
      <c r="C757">
        <v>3.3868999999999998</v>
      </c>
      <c r="D757">
        <v>4.1261999999999999</v>
      </c>
      <c r="E757" t="s">
        <v>115</v>
      </c>
      <c r="F757" t="s">
        <v>115</v>
      </c>
      <c r="G757" t="s">
        <v>107</v>
      </c>
      <c r="H757">
        <v>2021</v>
      </c>
      <c r="I757">
        <v>0</v>
      </c>
      <c r="J757">
        <f>Tabla_Datos[[#This Row],[PVP1]]*Tabla_Datos[[#This Row],[Valor]]</f>
        <v>0</v>
      </c>
      <c r="K757">
        <f>+Tabla_Datos[[#This Row],[Valor]] *Tabla_Datos[[#This Row],[COSTOEMPR]]</f>
        <v>0</v>
      </c>
      <c r="L757">
        <f>Tabla_Datos[[#This Row],[Valor Venta ]]-Tabla_Datos[[#This Row],[Costo]]</f>
        <v>0</v>
      </c>
    </row>
    <row r="758" spans="1:12" x14ac:dyDescent="0.3">
      <c r="A758" t="s">
        <v>38</v>
      </c>
      <c r="B758">
        <v>148.2313</v>
      </c>
      <c r="C758">
        <v>187.60919999999999</v>
      </c>
      <c r="D758">
        <v>211.1037</v>
      </c>
      <c r="E758" t="s">
        <v>116</v>
      </c>
      <c r="F758" t="s">
        <v>116</v>
      </c>
      <c r="G758" t="s">
        <v>98</v>
      </c>
      <c r="H758">
        <v>2020</v>
      </c>
      <c r="I758">
        <v>0.88</v>
      </c>
      <c r="J758">
        <f>Tabla_Datos[[#This Row],[PVP1]]*Tabla_Datos[[#This Row],[Valor]]</f>
        <v>165.09609599999999</v>
      </c>
      <c r="K758">
        <f>+Tabla_Datos[[#This Row],[Valor]] *Tabla_Datos[[#This Row],[COSTOEMPR]]</f>
        <v>130.443544</v>
      </c>
      <c r="L758">
        <f>Tabla_Datos[[#This Row],[Valor Venta ]]-Tabla_Datos[[#This Row],[Costo]]</f>
        <v>34.652551999999986</v>
      </c>
    </row>
    <row r="759" spans="1:12" x14ac:dyDescent="0.3">
      <c r="A759" t="s">
        <v>38</v>
      </c>
      <c r="B759">
        <v>148.2313</v>
      </c>
      <c r="C759">
        <v>187.60919999999999</v>
      </c>
      <c r="D759">
        <v>211.1037</v>
      </c>
      <c r="E759" t="s">
        <v>116</v>
      </c>
      <c r="F759" t="s">
        <v>116</v>
      </c>
      <c r="G759" t="s">
        <v>100</v>
      </c>
      <c r="H759">
        <v>2020</v>
      </c>
      <c r="I759">
        <v>0</v>
      </c>
      <c r="J759">
        <f>Tabla_Datos[[#This Row],[PVP1]]*Tabla_Datos[[#This Row],[Valor]]</f>
        <v>0</v>
      </c>
      <c r="K759">
        <f>+Tabla_Datos[[#This Row],[Valor]] *Tabla_Datos[[#This Row],[COSTOEMPR]]</f>
        <v>0</v>
      </c>
      <c r="L759">
        <f>Tabla_Datos[[#This Row],[Valor Venta ]]-Tabla_Datos[[#This Row],[Costo]]</f>
        <v>0</v>
      </c>
    </row>
    <row r="760" spans="1:12" x14ac:dyDescent="0.3">
      <c r="A760" t="s">
        <v>38</v>
      </c>
      <c r="B760">
        <v>148.2313</v>
      </c>
      <c r="C760">
        <v>187.60919999999999</v>
      </c>
      <c r="D760">
        <v>211.1037</v>
      </c>
      <c r="E760" t="s">
        <v>116</v>
      </c>
      <c r="F760" t="s">
        <v>116</v>
      </c>
      <c r="G760" t="s">
        <v>101</v>
      </c>
      <c r="H760">
        <v>2020</v>
      </c>
      <c r="I760">
        <v>0</v>
      </c>
      <c r="J760">
        <f>Tabla_Datos[[#This Row],[PVP1]]*Tabla_Datos[[#This Row],[Valor]]</f>
        <v>0</v>
      </c>
      <c r="K760">
        <f>+Tabla_Datos[[#This Row],[Valor]] *Tabla_Datos[[#This Row],[COSTOEMPR]]</f>
        <v>0</v>
      </c>
      <c r="L760">
        <f>Tabla_Datos[[#This Row],[Valor Venta ]]-Tabla_Datos[[#This Row],[Costo]]</f>
        <v>0</v>
      </c>
    </row>
    <row r="761" spans="1:12" x14ac:dyDescent="0.3">
      <c r="A761" t="s">
        <v>38</v>
      </c>
      <c r="B761">
        <v>148.2313</v>
      </c>
      <c r="C761">
        <v>187.60919999999999</v>
      </c>
      <c r="D761">
        <v>211.1037</v>
      </c>
      <c r="E761" t="s">
        <v>116</v>
      </c>
      <c r="F761" t="s">
        <v>116</v>
      </c>
      <c r="G761" t="s">
        <v>102</v>
      </c>
      <c r="H761">
        <v>2020</v>
      </c>
      <c r="I761">
        <v>0.79</v>
      </c>
      <c r="J761">
        <f>Tabla_Datos[[#This Row],[PVP1]]*Tabla_Datos[[#This Row],[Valor]]</f>
        <v>148.21126799999999</v>
      </c>
      <c r="K761">
        <f>+Tabla_Datos[[#This Row],[Valor]] *Tabla_Datos[[#This Row],[COSTOEMPR]]</f>
        <v>117.10272700000002</v>
      </c>
      <c r="L761">
        <f>Tabla_Datos[[#This Row],[Valor Venta ]]-Tabla_Datos[[#This Row],[Costo]]</f>
        <v>31.108540999999974</v>
      </c>
    </row>
    <row r="762" spans="1:12" x14ac:dyDescent="0.3">
      <c r="A762" t="s">
        <v>38</v>
      </c>
      <c r="B762">
        <v>148.2313</v>
      </c>
      <c r="C762">
        <v>187.60919999999999</v>
      </c>
      <c r="D762">
        <v>211.1037</v>
      </c>
      <c r="E762" t="s">
        <v>116</v>
      </c>
      <c r="F762" t="s">
        <v>116</v>
      </c>
      <c r="G762" t="s">
        <v>103</v>
      </c>
      <c r="H762">
        <v>2020</v>
      </c>
      <c r="I762">
        <v>0.45</v>
      </c>
      <c r="J762">
        <f>Tabla_Datos[[#This Row],[PVP1]]*Tabla_Datos[[#This Row],[Valor]]</f>
        <v>84.424139999999994</v>
      </c>
      <c r="K762">
        <f>+Tabla_Datos[[#This Row],[Valor]] *Tabla_Datos[[#This Row],[COSTOEMPR]]</f>
        <v>66.704085000000006</v>
      </c>
      <c r="L762">
        <f>Tabla_Datos[[#This Row],[Valor Venta ]]-Tabla_Datos[[#This Row],[Costo]]</f>
        <v>17.720054999999988</v>
      </c>
    </row>
    <row r="763" spans="1:12" x14ac:dyDescent="0.3">
      <c r="A763" t="s">
        <v>38</v>
      </c>
      <c r="B763">
        <v>148.2313</v>
      </c>
      <c r="C763">
        <v>187.60919999999999</v>
      </c>
      <c r="D763">
        <v>211.1037</v>
      </c>
      <c r="E763" t="s">
        <v>116</v>
      </c>
      <c r="F763" t="s">
        <v>116</v>
      </c>
      <c r="G763" t="s">
        <v>104</v>
      </c>
      <c r="H763">
        <v>2020</v>
      </c>
      <c r="I763">
        <v>0.46</v>
      </c>
      <c r="J763">
        <f>Tabla_Datos[[#This Row],[PVP1]]*Tabla_Datos[[#This Row],[Valor]]</f>
        <v>86.300231999999994</v>
      </c>
      <c r="K763">
        <f>+Tabla_Datos[[#This Row],[Valor]] *Tabla_Datos[[#This Row],[COSTOEMPR]]</f>
        <v>68.186398000000011</v>
      </c>
      <c r="L763">
        <f>Tabla_Datos[[#This Row],[Valor Venta ]]-Tabla_Datos[[#This Row],[Costo]]</f>
        <v>18.113833999999983</v>
      </c>
    </row>
    <row r="764" spans="1:12" x14ac:dyDescent="0.3">
      <c r="A764" t="s">
        <v>38</v>
      </c>
      <c r="B764">
        <v>148.2313</v>
      </c>
      <c r="C764">
        <v>187.60919999999999</v>
      </c>
      <c r="D764">
        <v>211.1037</v>
      </c>
      <c r="E764" t="s">
        <v>116</v>
      </c>
      <c r="F764" t="s">
        <v>116</v>
      </c>
      <c r="G764" t="s">
        <v>105</v>
      </c>
      <c r="H764">
        <v>2020</v>
      </c>
      <c r="I764">
        <v>0.56000000000000005</v>
      </c>
      <c r="J764">
        <f>Tabla_Datos[[#This Row],[PVP1]]*Tabla_Datos[[#This Row],[Valor]]</f>
        <v>105.06115200000001</v>
      </c>
      <c r="K764">
        <f>+Tabla_Datos[[#This Row],[Valor]] *Tabla_Datos[[#This Row],[COSTOEMPR]]</f>
        <v>83.009528000000017</v>
      </c>
      <c r="L764">
        <f>Tabla_Datos[[#This Row],[Valor Venta ]]-Tabla_Datos[[#This Row],[Costo]]</f>
        <v>22.05162399999999</v>
      </c>
    </row>
    <row r="765" spans="1:12" x14ac:dyDescent="0.3">
      <c r="A765" t="s">
        <v>38</v>
      </c>
      <c r="B765">
        <v>148.2313</v>
      </c>
      <c r="C765">
        <v>187.60919999999999</v>
      </c>
      <c r="D765">
        <v>211.1037</v>
      </c>
      <c r="E765" t="s">
        <v>116</v>
      </c>
      <c r="F765" t="s">
        <v>116</v>
      </c>
      <c r="G765" t="s">
        <v>106</v>
      </c>
      <c r="H765">
        <v>2020</v>
      </c>
      <c r="I765">
        <v>0</v>
      </c>
      <c r="J765">
        <f>Tabla_Datos[[#This Row],[PVP1]]*Tabla_Datos[[#This Row],[Valor]]</f>
        <v>0</v>
      </c>
      <c r="K765">
        <f>+Tabla_Datos[[#This Row],[Valor]] *Tabla_Datos[[#This Row],[COSTOEMPR]]</f>
        <v>0</v>
      </c>
      <c r="L765">
        <f>Tabla_Datos[[#This Row],[Valor Venta ]]-Tabla_Datos[[#This Row],[Costo]]</f>
        <v>0</v>
      </c>
    </row>
    <row r="766" spans="1:12" x14ac:dyDescent="0.3">
      <c r="A766" t="s">
        <v>38</v>
      </c>
      <c r="B766">
        <v>148.2313</v>
      </c>
      <c r="C766">
        <v>187.60919999999999</v>
      </c>
      <c r="D766">
        <v>211.1037</v>
      </c>
      <c r="E766" t="s">
        <v>116</v>
      </c>
      <c r="F766" t="s">
        <v>116</v>
      </c>
      <c r="G766" t="s">
        <v>107</v>
      </c>
      <c r="H766">
        <v>2021</v>
      </c>
      <c r="I766">
        <v>0</v>
      </c>
      <c r="J766">
        <f>Tabla_Datos[[#This Row],[PVP1]]*Tabla_Datos[[#This Row],[Valor]]</f>
        <v>0</v>
      </c>
      <c r="K766">
        <f>+Tabla_Datos[[#This Row],[Valor]] *Tabla_Datos[[#This Row],[COSTOEMPR]]</f>
        <v>0</v>
      </c>
      <c r="L766">
        <f>Tabla_Datos[[#This Row],[Valor Venta ]]-Tabla_Datos[[#This Row],[Costo]]</f>
        <v>0</v>
      </c>
    </row>
    <row r="767" spans="1:12" x14ac:dyDescent="0.3">
      <c r="A767" t="s">
        <v>38</v>
      </c>
      <c r="B767">
        <v>169.67750000000001</v>
      </c>
      <c r="C767">
        <v>195.49449999999999</v>
      </c>
      <c r="D767">
        <v>0</v>
      </c>
      <c r="E767" t="s">
        <v>16</v>
      </c>
      <c r="F767" t="s">
        <v>16</v>
      </c>
      <c r="G767" t="s">
        <v>98</v>
      </c>
      <c r="H767">
        <v>2020</v>
      </c>
      <c r="I767">
        <v>3.28</v>
      </c>
      <c r="J767">
        <f>Tabla_Datos[[#This Row],[PVP1]]*Tabla_Datos[[#This Row],[Valor]]</f>
        <v>641.22195999999997</v>
      </c>
      <c r="K767">
        <f>+Tabla_Datos[[#This Row],[Valor]] *Tabla_Datos[[#This Row],[COSTOEMPR]]</f>
        <v>556.54219999999998</v>
      </c>
      <c r="L767">
        <f>Tabla_Datos[[#This Row],[Valor Venta ]]-Tabla_Datos[[#This Row],[Costo]]</f>
        <v>84.679759999999987</v>
      </c>
    </row>
    <row r="768" spans="1:12" x14ac:dyDescent="0.3">
      <c r="A768" t="s">
        <v>38</v>
      </c>
      <c r="B768">
        <v>169.67750000000001</v>
      </c>
      <c r="C768">
        <v>195.49449999999999</v>
      </c>
      <c r="D768">
        <v>0</v>
      </c>
      <c r="E768" t="s">
        <v>16</v>
      </c>
      <c r="F768" t="s">
        <v>16</v>
      </c>
      <c r="G768" t="s">
        <v>100</v>
      </c>
      <c r="H768">
        <v>2020</v>
      </c>
      <c r="I768">
        <v>0</v>
      </c>
      <c r="J768">
        <f>Tabla_Datos[[#This Row],[PVP1]]*Tabla_Datos[[#This Row],[Valor]]</f>
        <v>0</v>
      </c>
      <c r="K768">
        <f>+Tabla_Datos[[#This Row],[Valor]] *Tabla_Datos[[#This Row],[COSTOEMPR]]</f>
        <v>0</v>
      </c>
      <c r="L768">
        <f>Tabla_Datos[[#This Row],[Valor Venta ]]-Tabla_Datos[[#This Row],[Costo]]</f>
        <v>0</v>
      </c>
    </row>
    <row r="769" spans="1:12" x14ac:dyDescent="0.3">
      <c r="A769" t="s">
        <v>38</v>
      </c>
      <c r="B769">
        <v>169.67750000000001</v>
      </c>
      <c r="C769">
        <v>195.49449999999999</v>
      </c>
      <c r="D769">
        <v>0</v>
      </c>
      <c r="E769" t="s">
        <v>16</v>
      </c>
      <c r="F769" t="s">
        <v>16</v>
      </c>
      <c r="G769" t="s">
        <v>101</v>
      </c>
      <c r="H769">
        <v>2020</v>
      </c>
      <c r="I769">
        <v>9.2899999999999991</v>
      </c>
      <c r="J769">
        <f>Tabla_Datos[[#This Row],[PVP1]]*Tabla_Datos[[#This Row],[Valor]]</f>
        <v>1816.1439049999997</v>
      </c>
      <c r="K769">
        <f>+Tabla_Datos[[#This Row],[Valor]] *Tabla_Datos[[#This Row],[COSTOEMPR]]</f>
        <v>1576.303975</v>
      </c>
      <c r="L769">
        <f>Tabla_Datos[[#This Row],[Valor Venta ]]-Tabla_Datos[[#This Row],[Costo]]</f>
        <v>239.83992999999964</v>
      </c>
    </row>
    <row r="770" spans="1:12" x14ac:dyDescent="0.3">
      <c r="A770" t="s">
        <v>38</v>
      </c>
      <c r="B770">
        <v>169.67750000000001</v>
      </c>
      <c r="C770">
        <v>195.49449999999999</v>
      </c>
      <c r="D770">
        <v>0</v>
      </c>
      <c r="E770" t="s">
        <v>16</v>
      </c>
      <c r="F770" t="s">
        <v>16</v>
      </c>
      <c r="G770" t="s">
        <v>102</v>
      </c>
      <c r="H770">
        <v>2020</v>
      </c>
      <c r="I770">
        <v>6.26</v>
      </c>
      <c r="J770">
        <f>Tabla_Datos[[#This Row],[PVP1]]*Tabla_Datos[[#This Row],[Valor]]</f>
        <v>1223.7955699999998</v>
      </c>
      <c r="K770">
        <f>+Tabla_Datos[[#This Row],[Valor]] *Tabla_Datos[[#This Row],[COSTOEMPR]]</f>
        <v>1062.1811500000001</v>
      </c>
      <c r="L770">
        <f>Tabla_Datos[[#This Row],[Valor Venta ]]-Tabla_Datos[[#This Row],[Costo]]</f>
        <v>161.61441999999965</v>
      </c>
    </row>
    <row r="771" spans="1:12" x14ac:dyDescent="0.3">
      <c r="A771" t="s">
        <v>38</v>
      </c>
      <c r="B771">
        <v>169.67750000000001</v>
      </c>
      <c r="C771">
        <v>195.49449999999999</v>
      </c>
      <c r="D771">
        <v>0</v>
      </c>
      <c r="E771" t="s">
        <v>16</v>
      </c>
      <c r="F771" t="s">
        <v>16</v>
      </c>
      <c r="G771" t="s">
        <v>103</v>
      </c>
      <c r="H771">
        <v>2020</v>
      </c>
      <c r="I771">
        <v>0.56000000000000005</v>
      </c>
      <c r="J771">
        <f>Tabla_Datos[[#This Row],[PVP1]]*Tabla_Datos[[#This Row],[Valor]]</f>
        <v>109.47692000000001</v>
      </c>
      <c r="K771">
        <f>+Tabla_Datos[[#This Row],[Valor]] *Tabla_Datos[[#This Row],[COSTOEMPR]]</f>
        <v>95.019400000000019</v>
      </c>
      <c r="L771">
        <f>Tabla_Datos[[#This Row],[Valor Venta ]]-Tabla_Datos[[#This Row],[Costo]]</f>
        <v>14.457519999999988</v>
      </c>
    </row>
    <row r="772" spans="1:12" x14ac:dyDescent="0.3">
      <c r="A772" t="s">
        <v>38</v>
      </c>
      <c r="B772">
        <v>169.67750000000001</v>
      </c>
      <c r="C772">
        <v>195.49449999999999</v>
      </c>
      <c r="D772">
        <v>0</v>
      </c>
      <c r="E772" t="s">
        <v>16</v>
      </c>
      <c r="F772" t="s">
        <v>16</v>
      </c>
      <c r="G772" t="s">
        <v>104</v>
      </c>
      <c r="H772">
        <v>2020</v>
      </c>
      <c r="I772">
        <v>9.93</v>
      </c>
      <c r="J772">
        <f>Tabla_Datos[[#This Row],[PVP1]]*Tabla_Datos[[#This Row],[Valor]]</f>
        <v>1941.2603849999998</v>
      </c>
      <c r="K772">
        <f>+Tabla_Datos[[#This Row],[Valor]] *Tabla_Datos[[#This Row],[COSTOEMPR]]</f>
        <v>1684.897575</v>
      </c>
      <c r="L772">
        <f>Tabla_Datos[[#This Row],[Valor Venta ]]-Tabla_Datos[[#This Row],[Costo]]</f>
        <v>256.36280999999985</v>
      </c>
    </row>
    <row r="773" spans="1:12" x14ac:dyDescent="0.3">
      <c r="A773" t="s">
        <v>38</v>
      </c>
      <c r="B773">
        <v>169.67750000000001</v>
      </c>
      <c r="C773">
        <v>195.49449999999999</v>
      </c>
      <c r="D773">
        <v>0</v>
      </c>
      <c r="E773" t="s">
        <v>16</v>
      </c>
      <c r="F773" t="s">
        <v>16</v>
      </c>
      <c r="G773" t="s">
        <v>105</v>
      </c>
      <c r="H773">
        <v>2020</v>
      </c>
      <c r="I773">
        <v>0.45</v>
      </c>
      <c r="J773">
        <f>Tabla_Datos[[#This Row],[PVP1]]*Tabla_Datos[[#This Row],[Valor]]</f>
        <v>87.97252499999999</v>
      </c>
      <c r="K773">
        <f>+Tabla_Datos[[#This Row],[Valor]] *Tabla_Datos[[#This Row],[COSTOEMPR]]</f>
        <v>76.354875000000007</v>
      </c>
      <c r="L773">
        <f>Tabla_Datos[[#This Row],[Valor Venta ]]-Tabla_Datos[[#This Row],[Costo]]</f>
        <v>11.617649999999983</v>
      </c>
    </row>
    <row r="774" spans="1:12" x14ac:dyDescent="0.3">
      <c r="A774" t="s">
        <v>38</v>
      </c>
      <c r="B774">
        <v>169.67750000000001</v>
      </c>
      <c r="C774">
        <v>195.49449999999999</v>
      </c>
      <c r="D774">
        <v>0</v>
      </c>
      <c r="E774" t="s">
        <v>16</v>
      </c>
      <c r="F774" t="s">
        <v>16</v>
      </c>
      <c r="G774" t="s">
        <v>106</v>
      </c>
      <c r="H774">
        <v>2020</v>
      </c>
      <c r="I774">
        <v>0</v>
      </c>
      <c r="J774">
        <f>Tabla_Datos[[#This Row],[PVP1]]*Tabla_Datos[[#This Row],[Valor]]</f>
        <v>0</v>
      </c>
      <c r="K774">
        <f>+Tabla_Datos[[#This Row],[Valor]] *Tabla_Datos[[#This Row],[COSTOEMPR]]</f>
        <v>0</v>
      </c>
      <c r="L774">
        <f>Tabla_Datos[[#This Row],[Valor Venta ]]-Tabla_Datos[[#This Row],[Costo]]</f>
        <v>0</v>
      </c>
    </row>
    <row r="775" spans="1:12" x14ac:dyDescent="0.3">
      <c r="A775" t="s">
        <v>38</v>
      </c>
      <c r="B775">
        <v>169.67750000000001</v>
      </c>
      <c r="C775">
        <v>195.49449999999999</v>
      </c>
      <c r="D775">
        <v>0</v>
      </c>
      <c r="E775" t="s">
        <v>16</v>
      </c>
      <c r="F775" t="s">
        <v>16</v>
      </c>
      <c r="G775" t="s">
        <v>107</v>
      </c>
      <c r="H775">
        <v>2021</v>
      </c>
      <c r="I775">
        <v>0</v>
      </c>
      <c r="J775">
        <f>Tabla_Datos[[#This Row],[PVP1]]*Tabla_Datos[[#This Row],[Valor]]</f>
        <v>0</v>
      </c>
      <c r="K775">
        <f>+Tabla_Datos[[#This Row],[Valor]] *Tabla_Datos[[#This Row],[COSTOEMPR]]</f>
        <v>0</v>
      </c>
      <c r="L775">
        <f>Tabla_Datos[[#This Row],[Valor Venta ]]-Tabla_Datos[[#This Row],[Costo]]</f>
        <v>0</v>
      </c>
    </row>
    <row r="776" spans="1:12" x14ac:dyDescent="0.3">
      <c r="A776" t="s">
        <v>38</v>
      </c>
      <c r="B776">
        <v>115.37309999999999</v>
      </c>
      <c r="C776">
        <v>148.67140000000001</v>
      </c>
      <c r="D776">
        <v>141.137</v>
      </c>
      <c r="E776" t="s">
        <v>112</v>
      </c>
      <c r="F776" t="s">
        <v>112</v>
      </c>
      <c r="G776" t="s">
        <v>98</v>
      </c>
      <c r="H776">
        <v>2020</v>
      </c>
      <c r="I776">
        <v>0.46</v>
      </c>
      <c r="J776">
        <f>Tabla_Datos[[#This Row],[PVP1]]*Tabla_Datos[[#This Row],[Valor]]</f>
        <v>68.388844000000006</v>
      </c>
      <c r="K776">
        <f>+Tabla_Datos[[#This Row],[Valor]] *Tabla_Datos[[#This Row],[COSTOEMPR]]</f>
        <v>53.071626000000002</v>
      </c>
      <c r="L776">
        <f>Tabla_Datos[[#This Row],[Valor Venta ]]-Tabla_Datos[[#This Row],[Costo]]</f>
        <v>15.317218000000004</v>
      </c>
    </row>
    <row r="777" spans="1:12" x14ac:dyDescent="0.3">
      <c r="A777" t="s">
        <v>38</v>
      </c>
      <c r="B777">
        <v>115.37309999999999</v>
      </c>
      <c r="C777">
        <v>148.67140000000001</v>
      </c>
      <c r="D777">
        <v>141.137</v>
      </c>
      <c r="E777" t="s">
        <v>112</v>
      </c>
      <c r="F777" t="s">
        <v>112</v>
      </c>
      <c r="G777" t="s">
        <v>100</v>
      </c>
      <c r="H777">
        <v>2020</v>
      </c>
      <c r="I777">
        <v>2.64</v>
      </c>
      <c r="J777">
        <f>Tabla_Datos[[#This Row],[PVP1]]*Tabla_Datos[[#This Row],[Valor]]</f>
        <v>392.49249600000002</v>
      </c>
      <c r="K777">
        <f>+Tabla_Datos[[#This Row],[Valor]] *Tabla_Datos[[#This Row],[COSTOEMPR]]</f>
        <v>304.58498400000002</v>
      </c>
      <c r="L777">
        <f>Tabla_Datos[[#This Row],[Valor Venta ]]-Tabla_Datos[[#This Row],[Costo]]</f>
        <v>87.907511999999997</v>
      </c>
    </row>
    <row r="778" spans="1:12" x14ac:dyDescent="0.3">
      <c r="A778" t="s">
        <v>38</v>
      </c>
      <c r="B778">
        <v>115.37309999999999</v>
      </c>
      <c r="C778">
        <v>148.67140000000001</v>
      </c>
      <c r="D778">
        <v>141.137</v>
      </c>
      <c r="E778" t="s">
        <v>112</v>
      </c>
      <c r="F778" t="s">
        <v>112</v>
      </c>
      <c r="G778" t="s">
        <v>101</v>
      </c>
      <c r="H778">
        <v>2020</v>
      </c>
      <c r="I778">
        <v>1.07</v>
      </c>
      <c r="J778">
        <f>Tabla_Datos[[#This Row],[PVP1]]*Tabla_Datos[[#This Row],[Valor]]</f>
        <v>159.07839800000002</v>
      </c>
      <c r="K778">
        <f>+Tabla_Datos[[#This Row],[Valor]] *Tabla_Datos[[#This Row],[COSTOEMPR]]</f>
        <v>123.449217</v>
      </c>
      <c r="L778">
        <f>Tabla_Datos[[#This Row],[Valor Venta ]]-Tabla_Datos[[#This Row],[Costo]]</f>
        <v>35.629181000000017</v>
      </c>
    </row>
    <row r="779" spans="1:12" x14ac:dyDescent="0.3">
      <c r="A779" t="s">
        <v>38</v>
      </c>
      <c r="B779">
        <v>115.37309999999999</v>
      </c>
      <c r="C779">
        <v>148.67140000000001</v>
      </c>
      <c r="D779">
        <v>141.137</v>
      </c>
      <c r="E779" t="s">
        <v>112</v>
      </c>
      <c r="F779" t="s">
        <v>112</v>
      </c>
      <c r="G779" t="s">
        <v>102</v>
      </c>
      <c r="H779">
        <v>2020</v>
      </c>
      <c r="I779">
        <v>0</v>
      </c>
      <c r="J779">
        <f>Tabla_Datos[[#This Row],[PVP1]]*Tabla_Datos[[#This Row],[Valor]]</f>
        <v>0</v>
      </c>
      <c r="K779">
        <f>+Tabla_Datos[[#This Row],[Valor]] *Tabla_Datos[[#This Row],[COSTOEMPR]]</f>
        <v>0</v>
      </c>
      <c r="L779">
        <f>Tabla_Datos[[#This Row],[Valor Venta ]]-Tabla_Datos[[#This Row],[Costo]]</f>
        <v>0</v>
      </c>
    </row>
    <row r="780" spans="1:12" x14ac:dyDescent="0.3">
      <c r="A780" t="s">
        <v>38</v>
      </c>
      <c r="B780">
        <v>115.37309999999999</v>
      </c>
      <c r="C780">
        <v>148.67140000000001</v>
      </c>
      <c r="D780">
        <v>141.137</v>
      </c>
      <c r="E780" t="s">
        <v>112</v>
      </c>
      <c r="F780" t="s">
        <v>112</v>
      </c>
      <c r="G780" t="s">
        <v>103</v>
      </c>
      <c r="H780">
        <v>2020</v>
      </c>
      <c r="I780">
        <v>0</v>
      </c>
      <c r="J780">
        <f>Tabla_Datos[[#This Row],[PVP1]]*Tabla_Datos[[#This Row],[Valor]]</f>
        <v>0</v>
      </c>
      <c r="K780">
        <f>+Tabla_Datos[[#This Row],[Valor]] *Tabla_Datos[[#This Row],[COSTOEMPR]]</f>
        <v>0</v>
      </c>
      <c r="L780">
        <f>Tabla_Datos[[#This Row],[Valor Venta ]]-Tabla_Datos[[#This Row],[Costo]]</f>
        <v>0</v>
      </c>
    </row>
    <row r="781" spans="1:12" x14ac:dyDescent="0.3">
      <c r="A781" t="s">
        <v>38</v>
      </c>
      <c r="B781">
        <v>115.37309999999999</v>
      </c>
      <c r="C781">
        <v>148.67140000000001</v>
      </c>
      <c r="D781">
        <v>141.137</v>
      </c>
      <c r="E781" t="s">
        <v>112</v>
      </c>
      <c r="F781" t="s">
        <v>112</v>
      </c>
      <c r="G781" t="s">
        <v>104</v>
      </c>
      <c r="H781">
        <v>2020</v>
      </c>
      <c r="I781">
        <v>0</v>
      </c>
      <c r="J781">
        <f>Tabla_Datos[[#This Row],[PVP1]]*Tabla_Datos[[#This Row],[Valor]]</f>
        <v>0</v>
      </c>
      <c r="K781">
        <f>+Tabla_Datos[[#This Row],[Valor]] *Tabla_Datos[[#This Row],[COSTOEMPR]]</f>
        <v>0</v>
      </c>
      <c r="L781">
        <f>Tabla_Datos[[#This Row],[Valor Venta ]]-Tabla_Datos[[#This Row],[Costo]]</f>
        <v>0</v>
      </c>
    </row>
    <row r="782" spans="1:12" x14ac:dyDescent="0.3">
      <c r="A782" t="s">
        <v>38</v>
      </c>
      <c r="B782">
        <v>115.37309999999999</v>
      </c>
      <c r="C782">
        <v>148.67140000000001</v>
      </c>
      <c r="D782">
        <v>141.137</v>
      </c>
      <c r="E782" t="s">
        <v>112</v>
      </c>
      <c r="F782" t="s">
        <v>112</v>
      </c>
      <c r="G782" t="s">
        <v>105</v>
      </c>
      <c r="H782">
        <v>2020</v>
      </c>
      <c r="I782">
        <v>2.34</v>
      </c>
      <c r="J782">
        <f>Tabla_Datos[[#This Row],[PVP1]]*Tabla_Datos[[#This Row],[Valor]]</f>
        <v>347.891076</v>
      </c>
      <c r="K782">
        <f>+Tabla_Datos[[#This Row],[Valor]] *Tabla_Datos[[#This Row],[COSTOEMPR]]</f>
        <v>269.97305399999999</v>
      </c>
      <c r="L782">
        <f>Tabla_Datos[[#This Row],[Valor Venta ]]-Tabla_Datos[[#This Row],[Costo]]</f>
        <v>77.918022000000008</v>
      </c>
    </row>
    <row r="783" spans="1:12" x14ac:dyDescent="0.3">
      <c r="A783" t="s">
        <v>38</v>
      </c>
      <c r="B783">
        <v>115.37309999999999</v>
      </c>
      <c r="C783">
        <v>148.67140000000001</v>
      </c>
      <c r="D783">
        <v>141.137</v>
      </c>
      <c r="E783" t="s">
        <v>112</v>
      </c>
      <c r="F783" t="s">
        <v>112</v>
      </c>
      <c r="G783" t="s">
        <v>106</v>
      </c>
      <c r="H783">
        <v>2020</v>
      </c>
      <c r="I783">
        <v>0</v>
      </c>
      <c r="J783">
        <f>Tabla_Datos[[#This Row],[PVP1]]*Tabla_Datos[[#This Row],[Valor]]</f>
        <v>0</v>
      </c>
      <c r="K783">
        <f>+Tabla_Datos[[#This Row],[Valor]] *Tabla_Datos[[#This Row],[COSTOEMPR]]</f>
        <v>0</v>
      </c>
      <c r="L783">
        <f>Tabla_Datos[[#This Row],[Valor Venta ]]-Tabla_Datos[[#This Row],[Costo]]</f>
        <v>0</v>
      </c>
    </row>
    <row r="784" spans="1:12" x14ac:dyDescent="0.3">
      <c r="A784" t="s">
        <v>38</v>
      </c>
      <c r="B784">
        <v>115.37309999999999</v>
      </c>
      <c r="C784">
        <v>148.67140000000001</v>
      </c>
      <c r="D784">
        <v>141.137</v>
      </c>
      <c r="E784" t="s">
        <v>112</v>
      </c>
      <c r="F784" t="s">
        <v>112</v>
      </c>
      <c r="G784" t="s">
        <v>107</v>
      </c>
      <c r="H784">
        <v>2021</v>
      </c>
      <c r="I784">
        <v>0.49</v>
      </c>
      <c r="J784">
        <f>Tabla_Datos[[#This Row],[PVP1]]*Tabla_Datos[[#This Row],[Valor]]</f>
        <v>72.848985999999996</v>
      </c>
      <c r="K784">
        <f>+Tabla_Datos[[#This Row],[Valor]] *Tabla_Datos[[#This Row],[COSTOEMPR]]</f>
        <v>56.532818999999996</v>
      </c>
      <c r="L784">
        <f>Tabla_Datos[[#This Row],[Valor Venta ]]-Tabla_Datos[[#This Row],[Costo]]</f>
        <v>16.316167</v>
      </c>
    </row>
    <row r="785" spans="1:12" x14ac:dyDescent="0.3">
      <c r="A785" t="s">
        <v>38</v>
      </c>
      <c r="B785">
        <v>56.243499999999997</v>
      </c>
      <c r="C785">
        <v>78.048199999999994</v>
      </c>
      <c r="D785">
        <v>76.163899999999998</v>
      </c>
      <c r="E785" t="s">
        <v>15</v>
      </c>
      <c r="F785" t="s">
        <v>15</v>
      </c>
      <c r="G785" t="s">
        <v>98</v>
      </c>
      <c r="H785">
        <v>2020</v>
      </c>
      <c r="I785">
        <v>1.33</v>
      </c>
      <c r="J785">
        <f>Tabla_Datos[[#This Row],[PVP1]]*Tabla_Datos[[#This Row],[Valor]]</f>
        <v>103.804106</v>
      </c>
      <c r="K785">
        <f>+Tabla_Datos[[#This Row],[Valor]] *Tabla_Datos[[#This Row],[COSTOEMPR]]</f>
        <v>74.803854999999999</v>
      </c>
      <c r="L785">
        <f>Tabla_Datos[[#This Row],[Valor Venta ]]-Tabla_Datos[[#This Row],[Costo]]</f>
        <v>29.000251000000006</v>
      </c>
    </row>
    <row r="786" spans="1:12" x14ac:dyDescent="0.3">
      <c r="A786" t="s">
        <v>38</v>
      </c>
      <c r="B786">
        <v>56.243499999999997</v>
      </c>
      <c r="C786">
        <v>78.048199999999994</v>
      </c>
      <c r="D786">
        <v>76.163899999999998</v>
      </c>
      <c r="E786" t="s">
        <v>15</v>
      </c>
      <c r="F786" t="s">
        <v>15</v>
      </c>
      <c r="G786" t="s">
        <v>100</v>
      </c>
      <c r="H786">
        <v>2020</v>
      </c>
      <c r="I786">
        <v>0</v>
      </c>
      <c r="J786">
        <f>Tabla_Datos[[#This Row],[PVP1]]*Tabla_Datos[[#This Row],[Valor]]</f>
        <v>0</v>
      </c>
      <c r="K786">
        <f>+Tabla_Datos[[#This Row],[Valor]] *Tabla_Datos[[#This Row],[COSTOEMPR]]</f>
        <v>0</v>
      </c>
      <c r="L786">
        <f>Tabla_Datos[[#This Row],[Valor Venta ]]-Tabla_Datos[[#This Row],[Costo]]</f>
        <v>0</v>
      </c>
    </row>
    <row r="787" spans="1:12" x14ac:dyDescent="0.3">
      <c r="A787" t="s">
        <v>38</v>
      </c>
      <c r="B787">
        <v>56.243499999999997</v>
      </c>
      <c r="C787">
        <v>78.048199999999994</v>
      </c>
      <c r="D787">
        <v>76.163899999999998</v>
      </c>
      <c r="E787" t="s">
        <v>15</v>
      </c>
      <c r="F787" t="s">
        <v>15</v>
      </c>
      <c r="G787" t="s">
        <v>101</v>
      </c>
      <c r="H787">
        <v>2020</v>
      </c>
      <c r="I787">
        <v>0</v>
      </c>
      <c r="J787">
        <f>Tabla_Datos[[#This Row],[PVP1]]*Tabla_Datos[[#This Row],[Valor]]</f>
        <v>0</v>
      </c>
      <c r="K787">
        <f>+Tabla_Datos[[#This Row],[Valor]] *Tabla_Datos[[#This Row],[COSTOEMPR]]</f>
        <v>0</v>
      </c>
      <c r="L787">
        <f>Tabla_Datos[[#This Row],[Valor Venta ]]-Tabla_Datos[[#This Row],[Costo]]</f>
        <v>0</v>
      </c>
    </row>
    <row r="788" spans="1:12" x14ac:dyDescent="0.3">
      <c r="A788" t="s">
        <v>38</v>
      </c>
      <c r="B788">
        <v>56.243499999999997</v>
      </c>
      <c r="C788">
        <v>78.048199999999994</v>
      </c>
      <c r="D788">
        <v>76.163899999999998</v>
      </c>
      <c r="E788" t="s">
        <v>15</v>
      </c>
      <c r="F788" t="s">
        <v>15</v>
      </c>
      <c r="G788" t="s">
        <v>102</v>
      </c>
      <c r="H788">
        <v>2020</v>
      </c>
      <c r="I788">
        <v>3.09</v>
      </c>
      <c r="J788">
        <f>Tabla_Datos[[#This Row],[PVP1]]*Tabla_Datos[[#This Row],[Valor]]</f>
        <v>241.16893799999997</v>
      </c>
      <c r="K788">
        <f>+Tabla_Datos[[#This Row],[Valor]] *Tabla_Datos[[#This Row],[COSTOEMPR]]</f>
        <v>173.79241499999998</v>
      </c>
      <c r="L788">
        <f>Tabla_Datos[[#This Row],[Valor Venta ]]-Tabla_Datos[[#This Row],[Costo]]</f>
        <v>67.376522999999992</v>
      </c>
    </row>
    <row r="789" spans="1:12" x14ac:dyDescent="0.3">
      <c r="A789" t="s">
        <v>38</v>
      </c>
      <c r="B789">
        <v>56.243499999999997</v>
      </c>
      <c r="C789">
        <v>78.048199999999994</v>
      </c>
      <c r="D789">
        <v>76.163899999999998</v>
      </c>
      <c r="E789" t="s">
        <v>15</v>
      </c>
      <c r="F789" t="s">
        <v>15</v>
      </c>
      <c r="G789" t="s">
        <v>103</v>
      </c>
      <c r="H789">
        <v>2020</v>
      </c>
      <c r="I789">
        <v>0</v>
      </c>
      <c r="J789">
        <f>Tabla_Datos[[#This Row],[PVP1]]*Tabla_Datos[[#This Row],[Valor]]</f>
        <v>0</v>
      </c>
      <c r="K789">
        <f>+Tabla_Datos[[#This Row],[Valor]] *Tabla_Datos[[#This Row],[COSTOEMPR]]</f>
        <v>0</v>
      </c>
      <c r="L789">
        <f>Tabla_Datos[[#This Row],[Valor Venta ]]-Tabla_Datos[[#This Row],[Costo]]</f>
        <v>0</v>
      </c>
    </row>
    <row r="790" spans="1:12" x14ac:dyDescent="0.3">
      <c r="A790" t="s">
        <v>38</v>
      </c>
      <c r="B790">
        <v>56.243499999999997</v>
      </c>
      <c r="C790">
        <v>78.048199999999994</v>
      </c>
      <c r="D790">
        <v>76.163899999999998</v>
      </c>
      <c r="E790" t="s">
        <v>15</v>
      </c>
      <c r="F790" t="s">
        <v>15</v>
      </c>
      <c r="G790" t="s">
        <v>104</v>
      </c>
      <c r="H790">
        <v>2020</v>
      </c>
      <c r="I790">
        <v>1.91</v>
      </c>
      <c r="J790">
        <f>Tabla_Datos[[#This Row],[PVP1]]*Tabla_Datos[[#This Row],[Valor]]</f>
        <v>149.07206199999999</v>
      </c>
      <c r="K790">
        <f>+Tabla_Datos[[#This Row],[Valor]] *Tabla_Datos[[#This Row],[COSTOEMPR]]</f>
        <v>107.425085</v>
      </c>
      <c r="L790">
        <f>Tabla_Datos[[#This Row],[Valor Venta ]]-Tabla_Datos[[#This Row],[Costo]]</f>
        <v>41.646976999999993</v>
      </c>
    </row>
    <row r="791" spans="1:12" x14ac:dyDescent="0.3">
      <c r="A791" t="s">
        <v>38</v>
      </c>
      <c r="B791">
        <v>56.243499999999997</v>
      </c>
      <c r="C791">
        <v>78.048199999999994</v>
      </c>
      <c r="D791">
        <v>76.163899999999998</v>
      </c>
      <c r="E791" t="s">
        <v>15</v>
      </c>
      <c r="F791" t="s">
        <v>15</v>
      </c>
      <c r="G791" t="s">
        <v>105</v>
      </c>
      <c r="H791">
        <v>2020</v>
      </c>
      <c r="I791">
        <v>6.8</v>
      </c>
      <c r="J791">
        <f>Tabla_Datos[[#This Row],[PVP1]]*Tabla_Datos[[#This Row],[Valor]]</f>
        <v>530.72775999999999</v>
      </c>
      <c r="K791">
        <f>+Tabla_Datos[[#This Row],[Valor]] *Tabla_Datos[[#This Row],[COSTOEMPR]]</f>
        <v>382.45579999999995</v>
      </c>
      <c r="L791">
        <f>Tabla_Datos[[#This Row],[Valor Venta ]]-Tabla_Datos[[#This Row],[Costo]]</f>
        <v>148.27196000000004</v>
      </c>
    </row>
    <row r="792" spans="1:12" x14ac:dyDescent="0.3">
      <c r="A792" t="s">
        <v>38</v>
      </c>
      <c r="B792">
        <v>56.243499999999997</v>
      </c>
      <c r="C792">
        <v>78.048199999999994</v>
      </c>
      <c r="D792">
        <v>76.163899999999998</v>
      </c>
      <c r="E792" t="s">
        <v>15</v>
      </c>
      <c r="F792" t="s">
        <v>15</v>
      </c>
      <c r="G792" t="s">
        <v>106</v>
      </c>
      <c r="H792">
        <v>2020</v>
      </c>
      <c r="I792">
        <v>5.67</v>
      </c>
      <c r="J792">
        <f>Tabla_Datos[[#This Row],[PVP1]]*Tabla_Datos[[#This Row],[Valor]]</f>
        <v>442.53329399999996</v>
      </c>
      <c r="K792">
        <f>+Tabla_Datos[[#This Row],[Valor]] *Tabla_Datos[[#This Row],[COSTOEMPR]]</f>
        <v>318.900645</v>
      </c>
      <c r="L792">
        <f>Tabla_Datos[[#This Row],[Valor Venta ]]-Tabla_Datos[[#This Row],[Costo]]</f>
        <v>123.63264899999996</v>
      </c>
    </row>
    <row r="793" spans="1:12" x14ac:dyDescent="0.3">
      <c r="A793" t="s">
        <v>38</v>
      </c>
      <c r="B793">
        <v>56.243499999999997</v>
      </c>
      <c r="C793">
        <v>78.048199999999994</v>
      </c>
      <c r="D793">
        <v>76.163899999999998</v>
      </c>
      <c r="E793" t="s">
        <v>15</v>
      </c>
      <c r="F793" t="s">
        <v>15</v>
      </c>
      <c r="G793" t="s">
        <v>107</v>
      </c>
      <c r="H793">
        <v>2021</v>
      </c>
      <c r="I793">
        <v>2.12</v>
      </c>
      <c r="J793">
        <f>Tabla_Datos[[#This Row],[PVP1]]*Tabla_Datos[[#This Row],[Valor]]</f>
        <v>165.46218400000001</v>
      </c>
      <c r="K793">
        <f>+Tabla_Datos[[#This Row],[Valor]] *Tabla_Datos[[#This Row],[COSTOEMPR]]</f>
        <v>119.23622</v>
      </c>
      <c r="L793">
        <f>Tabla_Datos[[#This Row],[Valor Venta ]]-Tabla_Datos[[#This Row],[Costo]]</f>
        <v>46.225964000000005</v>
      </c>
    </row>
    <row r="794" spans="1:12" x14ac:dyDescent="0.3">
      <c r="A794" t="s">
        <v>38</v>
      </c>
      <c r="B794">
        <v>125.8844</v>
      </c>
      <c r="C794">
        <v>137.49619999999999</v>
      </c>
      <c r="D794">
        <v>138.37620000000001</v>
      </c>
      <c r="E794" t="s">
        <v>115</v>
      </c>
      <c r="F794" t="s">
        <v>115</v>
      </c>
      <c r="G794" t="s">
        <v>98</v>
      </c>
      <c r="H794">
        <v>2020</v>
      </c>
      <c r="I794">
        <v>2.36</v>
      </c>
      <c r="J794">
        <f>Tabla_Datos[[#This Row],[PVP1]]*Tabla_Datos[[#This Row],[Valor]]</f>
        <v>324.49103199999996</v>
      </c>
      <c r="K794">
        <f>+Tabla_Datos[[#This Row],[Valor]] *Tabla_Datos[[#This Row],[COSTOEMPR]]</f>
        <v>297.08718399999998</v>
      </c>
      <c r="L794">
        <f>Tabla_Datos[[#This Row],[Valor Venta ]]-Tabla_Datos[[#This Row],[Costo]]</f>
        <v>27.403847999999982</v>
      </c>
    </row>
    <row r="795" spans="1:12" x14ac:dyDescent="0.3">
      <c r="A795" t="s">
        <v>38</v>
      </c>
      <c r="B795">
        <v>125.8844</v>
      </c>
      <c r="C795">
        <v>137.49619999999999</v>
      </c>
      <c r="D795">
        <v>138.37620000000001</v>
      </c>
      <c r="E795" t="s">
        <v>115</v>
      </c>
      <c r="F795" t="s">
        <v>115</v>
      </c>
      <c r="G795" t="s">
        <v>100</v>
      </c>
      <c r="H795">
        <v>2020</v>
      </c>
      <c r="I795">
        <v>5.17</v>
      </c>
      <c r="J795">
        <f>Tabla_Datos[[#This Row],[PVP1]]*Tabla_Datos[[#This Row],[Valor]]</f>
        <v>710.85535399999992</v>
      </c>
      <c r="K795">
        <f>+Tabla_Datos[[#This Row],[Valor]] *Tabla_Datos[[#This Row],[COSTOEMPR]]</f>
        <v>650.82234800000003</v>
      </c>
      <c r="L795">
        <f>Tabla_Datos[[#This Row],[Valor Venta ]]-Tabla_Datos[[#This Row],[Costo]]</f>
        <v>60.033005999999887</v>
      </c>
    </row>
    <row r="796" spans="1:12" x14ac:dyDescent="0.3">
      <c r="A796" t="s">
        <v>38</v>
      </c>
      <c r="B796">
        <v>125.8844</v>
      </c>
      <c r="C796">
        <v>137.49619999999999</v>
      </c>
      <c r="D796">
        <v>138.37620000000001</v>
      </c>
      <c r="E796" t="s">
        <v>115</v>
      </c>
      <c r="F796" t="s">
        <v>115</v>
      </c>
      <c r="G796" t="s">
        <v>101</v>
      </c>
      <c r="H796">
        <v>2020</v>
      </c>
      <c r="I796">
        <v>0</v>
      </c>
      <c r="J796">
        <f>Tabla_Datos[[#This Row],[PVP1]]*Tabla_Datos[[#This Row],[Valor]]</f>
        <v>0</v>
      </c>
      <c r="K796">
        <f>+Tabla_Datos[[#This Row],[Valor]] *Tabla_Datos[[#This Row],[COSTOEMPR]]</f>
        <v>0</v>
      </c>
      <c r="L796">
        <f>Tabla_Datos[[#This Row],[Valor Venta ]]-Tabla_Datos[[#This Row],[Costo]]</f>
        <v>0</v>
      </c>
    </row>
    <row r="797" spans="1:12" x14ac:dyDescent="0.3">
      <c r="A797" t="s">
        <v>38</v>
      </c>
      <c r="B797">
        <v>125.8844</v>
      </c>
      <c r="C797">
        <v>137.49619999999999</v>
      </c>
      <c r="D797">
        <v>138.37620000000001</v>
      </c>
      <c r="E797" t="s">
        <v>115</v>
      </c>
      <c r="F797" t="s">
        <v>115</v>
      </c>
      <c r="G797" t="s">
        <v>102</v>
      </c>
      <c r="H797">
        <v>2020</v>
      </c>
      <c r="I797">
        <v>0</v>
      </c>
      <c r="J797">
        <f>Tabla_Datos[[#This Row],[PVP1]]*Tabla_Datos[[#This Row],[Valor]]</f>
        <v>0</v>
      </c>
      <c r="K797">
        <f>+Tabla_Datos[[#This Row],[Valor]] *Tabla_Datos[[#This Row],[COSTOEMPR]]</f>
        <v>0</v>
      </c>
      <c r="L797">
        <f>Tabla_Datos[[#This Row],[Valor Venta ]]-Tabla_Datos[[#This Row],[Costo]]</f>
        <v>0</v>
      </c>
    </row>
    <row r="798" spans="1:12" x14ac:dyDescent="0.3">
      <c r="A798" t="s">
        <v>38</v>
      </c>
      <c r="B798">
        <v>125.8844</v>
      </c>
      <c r="C798">
        <v>137.49619999999999</v>
      </c>
      <c r="D798">
        <v>138.37620000000001</v>
      </c>
      <c r="E798" t="s">
        <v>115</v>
      </c>
      <c r="F798" t="s">
        <v>115</v>
      </c>
      <c r="G798" t="s">
        <v>103</v>
      </c>
      <c r="H798">
        <v>2020</v>
      </c>
      <c r="I798">
        <v>0</v>
      </c>
      <c r="J798">
        <f>Tabla_Datos[[#This Row],[PVP1]]*Tabla_Datos[[#This Row],[Valor]]</f>
        <v>0</v>
      </c>
      <c r="K798">
        <f>+Tabla_Datos[[#This Row],[Valor]] *Tabla_Datos[[#This Row],[COSTOEMPR]]</f>
        <v>0</v>
      </c>
      <c r="L798">
        <f>Tabla_Datos[[#This Row],[Valor Venta ]]-Tabla_Datos[[#This Row],[Costo]]</f>
        <v>0</v>
      </c>
    </row>
    <row r="799" spans="1:12" x14ac:dyDescent="0.3">
      <c r="A799" t="s">
        <v>38</v>
      </c>
      <c r="B799">
        <v>125.8844</v>
      </c>
      <c r="C799">
        <v>137.49619999999999</v>
      </c>
      <c r="D799">
        <v>138.37620000000001</v>
      </c>
      <c r="E799" t="s">
        <v>115</v>
      </c>
      <c r="F799" t="s">
        <v>115</v>
      </c>
      <c r="G799" t="s">
        <v>104</v>
      </c>
      <c r="H799">
        <v>2020</v>
      </c>
      <c r="I799">
        <v>1.79</v>
      </c>
      <c r="J799">
        <f>Tabla_Datos[[#This Row],[PVP1]]*Tabla_Datos[[#This Row],[Valor]]</f>
        <v>246.11819799999998</v>
      </c>
      <c r="K799">
        <f>+Tabla_Datos[[#This Row],[Valor]] *Tabla_Datos[[#This Row],[COSTOEMPR]]</f>
        <v>225.33307600000001</v>
      </c>
      <c r="L799">
        <f>Tabla_Datos[[#This Row],[Valor Venta ]]-Tabla_Datos[[#This Row],[Costo]]</f>
        <v>20.785121999999973</v>
      </c>
    </row>
    <row r="800" spans="1:12" x14ac:dyDescent="0.3">
      <c r="A800" t="s">
        <v>38</v>
      </c>
      <c r="B800">
        <v>125.8844</v>
      </c>
      <c r="C800">
        <v>137.49619999999999</v>
      </c>
      <c r="D800">
        <v>138.37620000000001</v>
      </c>
      <c r="E800" t="s">
        <v>115</v>
      </c>
      <c r="F800" t="s">
        <v>115</v>
      </c>
      <c r="G800" t="s">
        <v>105</v>
      </c>
      <c r="H800">
        <v>2020</v>
      </c>
      <c r="I800">
        <v>1.41</v>
      </c>
      <c r="J800">
        <f>Tabla_Datos[[#This Row],[PVP1]]*Tabla_Datos[[#This Row],[Valor]]</f>
        <v>193.86964199999997</v>
      </c>
      <c r="K800">
        <f>+Tabla_Datos[[#This Row],[Valor]] *Tabla_Datos[[#This Row],[COSTOEMPR]]</f>
        <v>177.49700399999998</v>
      </c>
      <c r="L800">
        <f>Tabla_Datos[[#This Row],[Valor Venta ]]-Tabla_Datos[[#This Row],[Costo]]</f>
        <v>16.372637999999995</v>
      </c>
    </row>
    <row r="801" spans="1:12" x14ac:dyDescent="0.3">
      <c r="A801" t="s">
        <v>38</v>
      </c>
      <c r="B801">
        <v>125.8844</v>
      </c>
      <c r="C801">
        <v>137.49619999999999</v>
      </c>
      <c r="D801">
        <v>138.37620000000001</v>
      </c>
      <c r="E801" t="s">
        <v>115</v>
      </c>
      <c r="F801" t="s">
        <v>115</v>
      </c>
      <c r="G801" t="s">
        <v>106</v>
      </c>
      <c r="H801">
        <v>2020</v>
      </c>
      <c r="I801">
        <v>2.3199999999999998</v>
      </c>
      <c r="J801">
        <f>Tabla_Datos[[#This Row],[PVP1]]*Tabla_Datos[[#This Row],[Valor]]</f>
        <v>318.99118399999998</v>
      </c>
      <c r="K801">
        <f>+Tabla_Datos[[#This Row],[Valor]] *Tabla_Datos[[#This Row],[COSTOEMPR]]</f>
        <v>292.05180799999999</v>
      </c>
      <c r="L801">
        <f>Tabla_Datos[[#This Row],[Valor Venta ]]-Tabla_Datos[[#This Row],[Costo]]</f>
        <v>26.939375999999982</v>
      </c>
    </row>
    <row r="802" spans="1:12" x14ac:dyDescent="0.3">
      <c r="A802" t="s">
        <v>38</v>
      </c>
      <c r="B802">
        <v>125.8844</v>
      </c>
      <c r="C802">
        <v>137.49619999999999</v>
      </c>
      <c r="D802">
        <v>138.37620000000001</v>
      </c>
      <c r="E802" t="s">
        <v>115</v>
      </c>
      <c r="F802" t="s">
        <v>115</v>
      </c>
      <c r="G802" t="s">
        <v>107</v>
      </c>
      <c r="H802">
        <v>2021</v>
      </c>
      <c r="I802">
        <v>2.73</v>
      </c>
      <c r="J802">
        <f>Tabla_Datos[[#This Row],[PVP1]]*Tabla_Datos[[#This Row],[Valor]]</f>
        <v>375.36462599999999</v>
      </c>
      <c r="K802">
        <f>+Tabla_Datos[[#This Row],[Valor]] *Tabla_Datos[[#This Row],[COSTOEMPR]]</f>
        <v>343.66441199999997</v>
      </c>
      <c r="L802">
        <f>Tabla_Datos[[#This Row],[Valor Venta ]]-Tabla_Datos[[#This Row],[Costo]]</f>
        <v>31.700214000000017</v>
      </c>
    </row>
    <row r="803" spans="1:12" x14ac:dyDescent="0.3">
      <c r="A803" t="s">
        <v>39</v>
      </c>
      <c r="B803">
        <v>8.4722000000000008</v>
      </c>
      <c r="C803">
        <v>15.8916</v>
      </c>
      <c r="D803">
        <v>16.249500000000001</v>
      </c>
      <c r="E803" t="s">
        <v>15</v>
      </c>
      <c r="F803" t="s">
        <v>15</v>
      </c>
      <c r="G803" t="s">
        <v>98</v>
      </c>
      <c r="H803">
        <v>2020</v>
      </c>
      <c r="I803">
        <v>2.9</v>
      </c>
      <c r="J803">
        <f>Tabla_Datos[[#This Row],[PVP1]]*Tabla_Datos[[#This Row],[Valor]]</f>
        <v>46.085639999999998</v>
      </c>
      <c r="K803">
        <f>+Tabla_Datos[[#This Row],[Valor]] *Tabla_Datos[[#This Row],[COSTOEMPR]]</f>
        <v>24.569380000000002</v>
      </c>
      <c r="L803">
        <f>Tabla_Datos[[#This Row],[Valor Venta ]]-Tabla_Datos[[#This Row],[Costo]]</f>
        <v>21.516259999999996</v>
      </c>
    </row>
    <row r="804" spans="1:12" x14ac:dyDescent="0.3">
      <c r="A804" t="s">
        <v>39</v>
      </c>
      <c r="B804">
        <v>8.4722000000000008</v>
      </c>
      <c r="C804">
        <v>15.8916</v>
      </c>
      <c r="D804">
        <v>16.249500000000001</v>
      </c>
      <c r="E804" t="s">
        <v>15</v>
      </c>
      <c r="F804" t="s">
        <v>15</v>
      </c>
      <c r="G804" t="s">
        <v>100</v>
      </c>
      <c r="H804">
        <v>2020</v>
      </c>
      <c r="I804">
        <v>0</v>
      </c>
      <c r="J804">
        <f>Tabla_Datos[[#This Row],[PVP1]]*Tabla_Datos[[#This Row],[Valor]]</f>
        <v>0</v>
      </c>
      <c r="K804">
        <f>+Tabla_Datos[[#This Row],[Valor]] *Tabla_Datos[[#This Row],[COSTOEMPR]]</f>
        <v>0</v>
      </c>
      <c r="L804">
        <f>Tabla_Datos[[#This Row],[Valor Venta ]]-Tabla_Datos[[#This Row],[Costo]]</f>
        <v>0</v>
      </c>
    </row>
    <row r="805" spans="1:12" x14ac:dyDescent="0.3">
      <c r="A805" t="s">
        <v>39</v>
      </c>
      <c r="B805">
        <v>8.4722000000000008</v>
      </c>
      <c r="C805">
        <v>15.8916</v>
      </c>
      <c r="D805">
        <v>16.249500000000001</v>
      </c>
      <c r="E805" t="s">
        <v>15</v>
      </c>
      <c r="F805" t="s">
        <v>15</v>
      </c>
      <c r="G805" t="s">
        <v>101</v>
      </c>
      <c r="H805">
        <v>2020</v>
      </c>
      <c r="I805">
        <v>0</v>
      </c>
      <c r="J805">
        <f>Tabla_Datos[[#This Row],[PVP1]]*Tabla_Datos[[#This Row],[Valor]]</f>
        <v>0</v>
      </c>
      <c r="K805">
        <f>+Tabla_Datos[[#This Row],[Valor]] *Tabla_Datos[[#This Row],[COSTOEMPR]]</f>
        <v>0</v>
      </c>
      <c r="L805">
        <f>Tabla_Datos[[#This Row],[Valor Venta ]]-Tabla_Datos[[#This Row],[Costo]]</f>
        <v>0</v>
      </c>
    </row>
    <row r="806" spans="1:12" x14ac:dyDescent="0.3">
      <c r="A806" t="s">
        <v>39</v>
      </c>
      <c r="B806">
        <v>8.4722000000000008</v>
      </c>
      <c r="C806">
        <v>15.8916</v>
      </c>
      <c r="D806">
        <v>16.249500000000001</v>
      </c>
      <c r="E806" t="s">
        <v>15</v>
      </c>
      <c r="F806" t="s">
        <v>15</v>
      </c>
      <c r="G806" t="s">
        <v>102</v>
      </c>
      <c r="H806">
        <v>2020</v>
      </c>
      <c r="I806">
        <v>7.78</v>
      </c>
      <c r="J806">
        <f>Tabla_Datos[[#This Row],[PVP1]]*Tabla_Datos[[#This Row],[Valor]]</f>
        <v>123.63664800000001</v>
      </c>
      <c r="K806">
        <f>+Tabla_Datos[[#This Row],[Valor]] *Tabla_Datos[[#This Row],[COSTOEMPR]]</f>
        <v>65.913716000000008</v>
      </c>
      <c r="L806">
        <f>Tabla_Datos[[#This Row],[Valor Venta ]]-Tabla_Datos[[#This Row],[Costo]]</f>
        <v>57.722932</v>
      </c>
    </row>
    <row r="807" spans="1:12" x14ac:dyDescent="0.3">
      <c r="A807" t="s">
        <v>39</v>
      </c>
      <c r="B807">
        <v>8.4722000000000008</v>
      </c>
      <c r="C807">
        <v>15.8916</v>
      </c>
      <c r="D807">
        <v>16.249500000000001</v>
      </c>
      <c r="E807" t="s">
        <v>15</v>
      </c>
      <c r="F807" t="s">
        <v>15</v>
      </c>
      <c r="G807" t="s">
        <v>103</v>
      </c>
      <c r="H807">
        <v>2020</v>
      </c>
      <c r="I807">
        <v>0.55000000000000004</v>
      </c>
      <c r="J807">
        <f>Tabla_Datos[[#This Row],[PVP1]]*Tabla_Datos[[#This Row],[Valor]]</f>
        <v>8.74038</v>
      </c>
      <c r="K807">
        <f>+Tabla_Datos[[#This Row],[Valor]] *Tabla_Datos[[#This Row],[COSTOEMPR]]</f>
        <v>4.6597100000000005</v>
      </c>
      <c r="L807">
        <f>Tabla_Datos[[#This Row],[Valor Venta ]]-Tabla_Datos[[#This Row],[Costo]]</f>
        <v>4.0806699999999996</v>
      </c>
    </row>
    <row r="808" spans="1:12" x14ac:dyDescent="0.3">
      <c r="A808" t="s">
        <v>39</v>
      </c>
      <c r="B808">
        <v>8.4722000000000008</v>
      </c>
      <c r="C808">
        <v>15.8916</v>
      </c>
      <c r="D808">
        <v>16.249500000000001</v>
      </c>
      <c r="E808" t="s">
        <v>15</v>
      </c>
      <c r="F808" t="s">
        <v>15</v>
      </c>
      <c r="G808" t="s">
        <v>104</v>
      </c>
      <c r="H808">
        <v>2020</v>
      </c>
      <c r="I808">
        <v>1.56</v>
      </c>
      <c r="J808">
        <f>Tabla_Datos[[#This Row],[PVP1]]*Tabla_Datos[[#This Row],[Valor]]</f>
        <v>24.790896</v>
      </c>
      <c r="K808">
        <f>+Tabla_Datos[[#This Row],[Valor]] *Tabla_Datos[[#This Row],[COSTOEMPR]]</f>
        <v>13.216632000000002</v>
      </c>
      <c r="L808">
        <f>Tabla_Datos[[#This Row],[Valor Venta ]]-Tabla_Datos[[#This Row],[Costo]]</f>
        <v>11.574263999999998</v>
      </c>
    </row>
    <row r="809" spans="1:12" x14ac:dyDescent="0.3">
      <c r="A809" t="s">
        <v>39</v>
      </c>
      <c r="B809">
        <v>8.4722000000000008</v>
      </c>
      <c r="C809">
        <v>15.8916</v>
      </c>
      <c r="D809">
        <v>16.249500000000001</v>
      </c>
      <c r="E809" t="s">
        <v>15</v>
      </c>
      <c r="F809" t="s">
        <v>15</v>
      </c>
      <c r="G809" t="s">
        <v>105</v>
      </c>
      <c r="H809">
        <v>2020</v>
      </c>
      <c r="I809">
        <v>0</v>
      </c>
      <c r="J809">
        <f>Tabla_Datos[[#This Row],[PVP1]]*Tabla_Datos[[#This Row],[Valor]]</f>
        <v>0</v>
      </c>
      <c r="K809">
        <f>+Tabla_Datos[[#This Row],[Valor]] *Tabla_Datos[[#This Row],[COSTOEMPR]]</f>
        <v>0</v>
      </c>
      <c r="L809">
        <f>Tabla_Datos[[#This Row],[Valor Venta ]]-Tabla_Datos[[#This Row],[Costo]]</f>
        <v>0</v>
      </c>
    </row>
    <row r="810" spans="1:12" x14ac:dyDescent="0.3">
      <c r="A810" t="s">
        <v>39</v>
      </c>
      <c r="B810">
        <v>8.4722000000000008</v>
      </c>
      <c r="C810">
        <v>15.8916</v>
      </c>
      <c r="D810">
        <v>16.249500000000001</v>
      </c>
      <c r="E810" t="s">
        <v>15</v>
      </c>
      <c r="F810" t="s">
        <v>15</v>
      </c>
      <c r="G810" t="s">
        <v>106</v>
      </c>
      <c r="H810">
        <v>2020</v>
      </c>
      <c r="I810">
        <v>0.32</v>
      </c>
      <c r="J810">
        <f>Tabla_Datos[[#This Row],[PVP1]]*Tabla_Datos[[#This Row],[Valor]]</f>
        <v>5.0853120000000001</v>
      </c>
      <c r="K810">
        <f>+Tabla_Datos[[#This Row],[Valor]] *Tabla_Datos[[#This Row],[COSTOEMPR]]</f>
        <v>2.7111040000000002</v>
      </c>
      <c r="L810">
        <f>Tabla_Datos[[#This Row],[Valor Venta ]]-Tabla_Datos[[#This Row],[Costo]]</f>
        <v>2.3742079999999999</v>
      </c>
    </row>
    <row r="811" spans="1:12" x14ac:dyDescent="0.3">
      <c r="A811" t="s">
        <v>39</v>
      </c>
      <c r="B811">
        <v>8.4722000000000008</v>
      </c>
      <c r="C811">
        <v>15.8916</v>
      </c>
      <c r="D811">
        <v>16.249500000000001</v>
      </c>
      <c r="E811" t="s">
        <v>15</v>
      </c>
      <c r="F811" t="s">
        <v>15</v>
      </c>
      <c r="G811" t="s">
        <v>107</v>
      </c>
      <c r="H811">
        <v>2021</v>
      </c>
      <c r="I811">
        <v>0.1</v>
      </c>
      <c r="J811">
        <f>Tabla_Datos[[#This Row],[PVP1]]*Tabla_Datos[[#This Row],[Valor]]</f>
        <v>1.5891600000000001</v>
      </c>
      <c r="K811">
        <f>+Tabla_Datos[[#This Row],[Valor]] *Tabla_Datos[[#This Row],[COSTOEMPR]]</f>
        <v>0.84722000000000008</v>
      </c>
      <c r="L811">
        <f>Tabla_Datos[[#This Row],[Valor Venta ]]-Tabla_Datos[[#This Row],[Costo]]</f>
        <v>0.74194000000000004</v>
      </c>
    </row>
    <row r="812" spans="1:12" x14ac:dyDescent="0.3">
      <c r="A812" t="s">
        <v>39</v>
      </c>
      <c r="B812">
        <v>11.5534</v>
      </c>
      <c r="C812">
        <v>22.163699999999999</v>
      </c>
      <c r="D812">
        <v>0</v>
      </c>
      <c r="E812" t="s">
        <v>112</v>
      </c>
      <c r="F812" t="s">
        <v>112</v>
      </c>
      <c r="G812" t="s">
        <v>98</v>
      </c>
      <c r="H812">
        <v>2020</v>
      </c>
      <c r="I812">
        <v>0</v>
      </c>
      <c r="J812">
        <f>Tabla_Datos[[#This Row],[PVP1]]*Tabla_Datos[[#This Row],[Valor]]</f>
        <v>0</v>
      </c>
      <c r="K812">
        <f>+Tabla_Datos[[#This Row],[Valor]] *Tabla_Datos[[#This Row],[COSTOEMPR]]</f>
        <v>0</v>
      </c>
      <c r="L812">
        <f>Tabla_Datos[[#This Row],[Valor Venta ]]-Tabla_Datos[[#This Row],[Costo]]</f>
        <v>0</v>
      </c>
    </row>
    <row r="813" spans="1:12" x14ac:dyDescent="0.3">
      <c r="A813" t="s">
        <v>39</v>
      </c>
      <c r="B813">
        <v>11.5534</v>
      </c>
      <c r="C813">
        <v>22.163699999999999</v>
      </c>
      <c r="D813">
        <v>0</v>
      </c>
      <c r="E813" t="s">
        <v>112</v>
      </c>
      <c r="F813" t="s">
        <v>112</v>
      </c>
      <c r="G813" t="s">
        <v>100</v>
      </c>
      <c r="H813">
        <v>2020</v>
      </c>
      <c r="I813">
        <v>8.4700000000000006</v>
      </c>
      <c r="J813">
        <f>Tabla_Datos[[#This Row],[PVP1]]*Tabla_Datos[[#This Row],[Valor]]</f>
        <v>187.726539</v>
      </c>
      <c r="K813">
        <f>+Tabla_Datos[[#This Row],[Valor]] *Tabla_Datos[[#This Row],[COSTOEMPR]]</f>
        <v>97.857298</v>
      </c>
      <c r="L813">
        <f>Tabla_Datos[[#This Row],[Valor Venta ]]-Tabla_Datos[[#This Row],[Costo]]</f>
        <v>89.869241000000002</v>
      </c>
    </row>
    <row r="814" spans="1:12" x14ac:dyDescent="0.3">
      <c r="A814" t="s">
        <v>39</v>
      </c>
      <c r="B814">
        <v>11.5534</v>
      </c>
      <c r="C814">
        <v>22.163699999999999</v>
      </c>
      <c r="D814">
        <v>0</v>
      </c>
      <c r="E814" t="s">
        <v>112</v>
      </c>
      <c r="F814" t="s">
        <v>112</v>
      </c>
      <c r="G814" t="s">
        <v>101</v>
      </c>
      <c r="H814">
        <v>2020</v>
      </c>
      <c r="I814">
        <v>3.55</v>
      </c>
      <c r="J814">
        <f>Tabla_Datos[[#This Row],[PVP1]]*Tabla_Datos[[#This Row],[Valor]]</f>
        <v>78.681134999999998</v>
      </c>
      <c r="K814">
        <f>+Tabla_Datos[[#This Row],[Valor]] *Tabla_Datos[[#This Row],[COSTOEMPR]]</f>
        <v>41.014569999999999</v>
      </c>
      <c r="L814">
        <f>Tabla_Datos[[#This Row],[Valor Venta ]]-Tabla_Datos[[#This Row],[Costo]]</f>
        <v>37.666564999999999</v>
      </c>
    </row>
    <row r="815" spans="1:12" x14ac:dyDescent="0.3">
      <c r="A815" t="s">
        <v>39</v>
      </c>
      <c r="B815">
        <v>11.5534</v>
      </c>
      <c r="C815">
        <v>22.163699999999999</v>
      </c>
      <c r="D815">
        <v>0</v>
      </c>
      <c r="E815" t="s">
        <v>112</v>
      </c>
      <c r="F815" t="s">
        <v>112</v>
      </c>
      <c r="G815" t="s">
        <v>102</v>
      </c>
      <c r="H815">
        <v>2020</v>
      </c>
      <c r="I815">
        <v>1.27</v>
      </c>
      <c r="J815">
        <f>Tabla_Datos[[#This Row],[PVP1]]*Tabla_Datos[[#This Row],[Valor]]</f>
        <v>28.147898999999999</v>
      </c>
      <c r="K815">
        <f>+Tabla_Datos[[#This Row],[Valor]] *Tabla_Datos[[#This Row],[COSTOEMPR]]</f>
        <v>14.672817999999999</v>
      </c>
      <c r="L815">
        <f>Tabla_Datos[[#This Row],[Valor Venta ]]-Tabla_Datos[[#This Row],[Costo]]</f>
        <v>13.475080999999999</v>
      </c>
    </row>
    <row r="816" spans="1:12" x14ac:dyDescent="0.3">
      <c r="A816" t="s">
        <v>39</v>
      </c>
      <c r="B816">
        <v>11.5534</v>
      </c>
      <c r="C816">
        <v>22.163699999999999</v>
      </c>
      <c r="D816">
        <v>0</v>
      </c>
      <c r="E816" t="s">
        <v>112</v>
      </c>
      <c r="F816" t="s">
        <v>112</v>
      </c>
      <c r="G816" t="s">
        <v>103</v>
      </c>
      <c r="H816">
        <v>2020</v>
      </c>
      <c r="I816">
        <v>2</v>
      </c>
      <c r="J816">
        <f>Tabla_Datos[[#This Row],[PVP1]]*Tabla_Datos[[#This Row],[Valor]]</f>
        <v>44.327399999999997</v>
      </c>
      <c r="K816">
        <f>+Tabla_Datos[[#This Row],[Valor]] *Tabla_Datos[[#This Row],[COSTOEMPR]]</f>
        <v>23.1068</v>
      </c>
      <c r="L816">
        <f>Tabla_Datos[[#This Row],[Valor Venta ]]-Tabla_Datos[[#This Row],[Costo]]</f>
        <v>21.220599999999997</v>
      </c>
    </row>
    <row r="817" spans="1:12" x14ac:dyDescent="0.3">
      <c r="A817" t="s">
        <v>39</v>
      </c>
      <c r="B817">
        <v>11.5534</v>
      </c>
      <c r="C817">
        <v>22.163699999999999</v>
      </c>
      <c r="D817">
        <v>0</v>
      </c>
      <c r="E817" t="s">
        <v>112</v>
      </c>
      <c r="F817" t="s">
        <v>112</v>
      </c>
      <c r="G817" t="s">
        <v>104</v>
      </c>
      <c r="H817">
        <v>2020</v>
      </c>
      <c r="I817">
        <v>0.85</v>
      </c>
      <c r="J817">
        <f>Tabla_Datos[[#This Row],[PVP1]]*Tabla_Datos[[#This Row],[Valor]]</f>
        <v>18.839144999999998</v>
      </c>
      <c r="K817">
        <f>+Tabla_Datos[[#This Row],[Valor]] *Tabla_Datos[[#This Row],[COSTOEMPR]]</f>
        <v>9.8203899999999997</v>
      </c>
      <c r="L817">
        <f>Tabla_Datos[[#This Row],[Valor Venta ]]-Tabla_Datos[[#This Row],[Costo]]</f>
        <v>9.0187549999999987</v>
      </c>
    </row>
    <row r="818" spans="1:12" x14ac:dyDescent="0.3">
      <c r="A818" t="s">
        <v>39</v>
      </c>
      <c r="B818">
        <v>11.5534</v>
      </c>
      <c r="C818">
        <v>22.163699999999999</v>
      </c>
      <c r="D818">
        <v>0</v>
      </c>
      <c r="E818" t="s">
        <v>112</v>
      </c>
      <c r="F818" t="s">
        <v>112</v>
      </c>
      <c r="G818" t="s">
        <v>105</v>
      </c>
      <c r="H818">
        <v>2020</v>
      </c>
      <c r="I818">
        <v>1.38</v>
      </c>
      <c r="J818">
        <f>Tabla_Datos[[#This Row],[PVP1]]*Tabla_Datos[[#This Row],[Valor]]</f>
        <v>30.585905999999994</v>
      </c>
      <c r="K818">
        <f>+Tabla_Datos[[#This Row],[Valor]] *Tabla_Datos[[#This Row],[COSTOEMPR]]</f>
        <v>15.943691999999999</v>
      </c>
      <c r="L818">
        <f>Tabla_Datos[[#This Row],[Valor Venta ]]-Tabla_Datos[[#This Row],[Costo]]</f>
        <v>14.642213999999996</v>
      </c>
    </row>
    <row r="819" spans="1:12" x14ac:dyDescent="0.3">
      <c r="A819" t="s">
        <v>39</v>
      </c>
      <c r="B819">
        <v>11.5534</v>
      </c>
      <c r="C819">
        <v>22.163699999999999</v>
      </c>
      <c r="D819">
        <v>0</v>
      </c>
      <c r="E819" t="s">
        <v>112</v>
      </c>
      <c r="F819" t="s">
        <v>112</v>
      </c>
      <c r="G819" t="s">
        <v>106</v>
      </c>
      <c r="H819">
        <v>2020</v>
      </c>
      <c r="I819">
        <v>2.09</v>
      </c>
      <c r="J819">
        <f>Tabla_Datos[[#This Row],[PVP1]]*Tabla_Datos[[#This Row],[Valor]]</f>
        <v>46.322132999999994</v>
      </c>
      <c r="K819">
        <f>+Tabla_Datos[[#This Row],[Valor]] *Tabla_Datos[[#This Row],[COSTOEMPR]]</f>
        <v>24.146605999999998</v>
      </c>
      <c r="L819">
        <f>Tabla_Datos[[#This Row],[Valor Venta ]]-Tabla_Datos[[#This Row],[Costo]]</f>
        <v>22.175526999999995</v>
      </c>
    </row>
    <row r="820" spans="1:12" x14ac:dyDescent="0.3">
      <c r="A820" t="s">
        <v>39</v>
      </c>
      <c r="B820">
        <v>11.5534</v>
      </c>
      <c r="C820">
        <v>22.163699999999999</v>
      </c>
      <c r="D820">
        <v>0</v>
      </c>
      <c r="E820" t="s">
        <v>112</v>
      </c>
      <c r="F820" t="s">
        <v>112</v>
      </c>
      <c r="G820" t="s">
        <v>107</v>
      </c>
      <c r="H820">
        <v>2021</v>
      </c>
      <c r="I820">
        <v>1.22</v>
      </c>
      <c r="J820">
        <f>Tabla_Datos[[#This Row],[PVP1]]*Tabla_Datos[[#This Row],[Valor]]</f>
        <v>27.039713999999996</v>
      </c>
      <c r="K820">
        <f>+Tabla_Datos[[#This Row],[Valor]] *Tabla_Datos[[#This Row],[COSTOEMPR]]</f>
        <v>14.095148</v>
      </c>
      <c r="L820">
        <f>Tabla_Datos[[#This Row],[Valor Venta ]]-Tabla_Datos[[#This Row],[Costo]]</f>
        <v>12.944565999999996</v>
      </c>
    </row>
    <row r="821" spans="1:12" x14ac:dyDescent="0.3">
      <c r="A821" t="s">
        <v>40</v>
      </c>
      <c r="B821">
        <v>0.14230000000000001</v>
      </c>
      <c r="C821">
        <v>0.26629999999999998</v>
      </c>
      <c r="D821">
        <v>0</v>
      </c>
      <c r="E821" t="s">
        <v>116</v>
      </c>
      <c r="F821" t="s">
        <v>116</v>
      </c>
      <c r="G821" t="s">
        <v>98</v>
      </c>
      <c r="H821">
        <v>2020</v>
      </c>
      <c r="I821">
        <v>0.79</v>
      </c>
      <c r="J821">
        <f>Tabla_Datos[[#This Row],[PVP1]]*Tabla_Datos[[#This Row],[Valor]]</f>
        <v>0.21037700000000001</v>
      </c>
      <c r="K821">
        <f>+Tabla_Datos[[#This Row],[Valor]] *Tabla_Datos[[#This Row],[COSTOEMPR]]</f>
        <v>0.11241700000000002</v>
      </c>
      <c r="L821">
        <f>Tabla_Datos[[#This Row],[Valor Venta ]]-Tabla_Datos[[#This Row],[Costo]]</f>
        <v>9.7959999999999992E-2</v>
      </c>
    </row>
    <row r="822" spans="1:12" x14ac:dyDescent="0.3">
      <c r="A822" t="s">
        <v>40</v>
      </c>
      <c r="B822">
        <v>0.14230000000000001</v>
      </c>
      <c r="C822">
        <v>0.26629999999999998</v>
      </c>
      <c r="D822">
        <v>0</v>
      </c>
      <c r="E822" t="s">
        <v>116</v>
      </c>
      <c r="F822" t="s">
        <v>116</v>
      </c>
      <c r="G822" t="s">
        <v>100</v>
      </c>
      <c r="H822">
        <v>2020</v>
      </c>
      <c r="I822">
        <v>4.5599999999999996</v>
      </c>
      <c r="J822">
        <f>Tabla_Datos[[#This Row],[PVP1]]*Tabla_Datos[[#This Row],[Valor]]</f>
        <v>1.2143279999999999</v>
      </c>
      <c r="K822">
        <f>+Tabla_Datos[[#This Row],[Valor]] *Tabla_Datos[[#This Row],[COSTOEMPR]]</f>
        <v>0.64888800000000002</v>
      </c>
      <c r="L822">
        <f>Tabla_Datos[[#This Row],[Valor Venta ]]-Tabla_Datos[[#This Row],[Costo]]</f>
        <v>0.56543999999999983</v>
      </c>
    </row>
    <row r="823" spans="1:12" x14ac:dyDescent="0.3">
      <c r="A823" t="s">
        <v>40</v>
      </c>
      <c r="B823">
        <v>0.14230000000000001</v>
      </c>
      <c r="C823">
        <v>0.26629999999999998</v>
      </c>
      <c r="D823">
        <v>0</v>
      </c>
      <c r="E823" t="s">
        <v>116</v>
      </c>
      <c r="F823" t="s">
        <v>116</v>
      </c>
      <c r="G823" t="s">
        <v>101</v>
      </c>
      <c r="H823">
        <v>2020</v>
      </c>
      <c r="I823">
        <v>0.74</v>
      </c>
      <c r="J823">
        <f>Tabla_Datos[[#This Row],[PVP1]]*Tabla_Datos[[#This Row],[Valor]]</f>
        <v>0.19706199999999999</v>
      </c>
      <c r="K823">
        <f>+Tabla_Datos[[#This Row],[Valor]] *Tabla_Datos[[#This Row],[COSTOEMPR]]</f>
        <v>0.10530200000000001</v>
      </c>
      <c r="L823">
        <f>Tabla_Datos[[#This Row],[Valor Venta ]]-Tabla_Datos[[#This Row],[Costo]]</f>
        <v>9.175999999999998E-2</v>
      </c>
    </row>
    <row r="824" spans="1:12" x14ac:dyDescent="0.3">
      <c r="A824" t="s">
        <v>40</v>
      </c>
      <c r="B824">
        <v>0.14230000000000001</v>
      </c>
      <c r="C824">
        <v>0.26629999999999998</v>
      </c>
      <c r="D824">
        <v>0</v>
      </c>
      <c r="E824" t="s">
        <v>116</v>
      </c>
      <c r="F824" t="s">
        <v>116</v>
      </c>
      <c r="G824" t="s">
        <v>102</v>
      </c>
      <c r="H824">
        <v>2020</v>
      </c>
      <c r="I824">
        <v>3.21</v>
      </c>
      <c r="J824">
        <f>Tabla_Datos[[#This Row],[PVP1]]*Tabla_Datos[[#This Row],[Valor]]</f>
        <v>0.85482299999999989</v>
      </c>
      <c r="K824">
        <f>+Tabla_Datos[[#This Row],[Valor]] *Tabla_Datos[[#This Row],[COSTOEMPR]]</f>
        <v>0.45678300000000005</v>
      </c>
      <c r="L824">
        <f>Tabla_Datos[[#This Row],[Valor Venta ]]-Tabla_Datos[[#This Row],[Costo]]</f>
        <v>0.39803999999999984</v>
      </c>
    </row>
    <row r="825" spans="1:12" x14ac:dyDescent="0.3">
      <c r="A825" t="s">
        <v>40</v>
      </c>
      <c r="B825">
        <v>0.14230000000000001</v>
      </c>
      <c r="C825">
        <v>0.26629999999999998</v>
      </c>
      <c r="D825">
        <v>0</v>
      </c>
      <c r="E825" t="s">
        <v>116</v>
      </c>
      <c r="F825" t="s">
        <v>116</v>
      </c>
      <c r="G825" t="s">
        <v>103</v>
      </c>
      <c r="H825">
        <v>2020</v>
      </c>
      <c r="I825">
        <v>0.18</v>
      </c>
      <c r="J825">
        <f>Tabla_Datos[[#This Row],[PVP1]]*Tabla_Datos[[#This Row],[Valor]]</f>
        <v>4.7933999999999997E-2</v>
      </c>
      <c r="K825">
        <f>+Tabla_Datos[[#This Row],[Valor]] *Tabla_Datos[[#This Row],[COSTOEMPR]]</f>
        <v>2.5614000000000001E-2</v>
      </c>
      <c r="L825">
        <f>Tabla_Datos[[#This Row],[Valor Venta ]]-Tabla_Datos[[#This Row],[Costo]]</f>
        <v>2.2319999999999996E-2</v>
      </c>
    </row>
    <row r="826" spans="1:12" x14ac:dyDescent="0.3">
      <c r="A826" t="s">
        <v>40</v>
      </c>
      <c r="B826">
        <v>0.14230000000000001</v>
      </c>
      <c r="C826">
        <v>0.26629999999999998</v>
      </c>
      <c r="D826">
        <v>0</v>
      </c>
      <c r="E826" t="s">
        <v>116</v>
      </c>
      <c r="F826" t="s">
        <v>116</v>
      </c>
      <c r="G826" t="s">
        <v>104</v>
      </c>
      <c r="H826">
        <v>2020</v>
      </c>
      <c r="I826">
        <v>0</v>
      </c>
      <c r="J826">
        <f>Tabla_Datos[[#This Row],[PVP1]]*Tabla_Datos[[#This Row],[Valor]]</f>
        <v>0</v>
      </c>
      <c r="K826">
        <f>+Tabla_Datos[[#This Row],[Valor]] *Tabla_Datos[[#This Row],[COSTOEMPR]]</f>
        <v>0</v>
      </c>
      <c r="L826">
        <f>Tabla_Datos[[#This Row],[Valor Venta ]]-Tabla_Datos[[#This Row],[Costo]]</f>
        <v>0</v>
      </c>
    </row>
    <row r="827" spans="1:12" x14ac:dyDescent="0.3">
      <c r="A827" t="s">
        <v>40</v>
      </c>
      <c r="B827">
        <v>0.14230000000000001</v>
      </c>
      <c r="C827">
        <v>0.26629999999999998</v>
      </c>
      <c r="D827">
        <v>0</v>
      </c>
      <c r="E827" t="s">
        <v>116</v>
      </c>
      <c r="F827" t="s">
        <v>116</v>
      </c>
      <c r="G827" t="s">
        <v>105</v>
      </c>
      <c r="H827">
        <v>2020</v>
      </c>
      <c r="I827">
        <v>0</v>
      </c>
      <c r="J827">
        <f>Tabla_Datos[[#This Row],[PVP1]]*Tabla_Datos[[#This Row],[Valor]]</f>
        <v>0</v>
      </c>
      <c r="K827">
        <f>+Tabla_Datos[[#This Row],[Valor]] *Tabla_Datos[[#This Row],[COSTOEMPR]]</f>
        <v>0</v>
      </c>
      <c r="L827">
        <f>Tabla_Datos[[#This Row],[Valor Venta ]]-Tabla_Datos[[#This Row],[Costo]]</f>
        <v>0</v>
      </c>
    </row>
    <row r="828" spans="1:12" x14ac:dyDescent="0.3">
      <c r="A828" t="s">
        <v>40</v>
      </c>
      <c r="B828">
        <v>0.14230000000000001</v>
      </c>
      <c r="C828">
        <v>0.26629999999999998</v>
      </c>
      <c r="D828">
        <v>0</v>
      </c>
      <c r="E828" t="s">
        <v>116</v>
      </c>
      <c r="F828" t="s">
        <v>116</v>
      </c>
      <c r="G828" t="s">
        <v>106</v>
      </c>
      <c r="H828">
        <v>2020</v>
      </c>
      <c r="I828">
        <v>2.69</v>
      </c>
      <c r="J828">
        <f>Tabla_Datos[[#This Row],[PVP1]]*Tabla_Datos[[#This Row],[Valor]]</f>
        <v>0.71634699999999996</v>
      </c>
      <c r="K828">
        <f>+Tabla_Datos[[#This Row],[Valor]] *Tabla_Datos[[#This Row],[COSTOEMPR]]</f>
        <v>0.38278700000000004</v>
      </c>
      <c r="L828">
        <f>Tabla_Datos[[#This Row],[Valor Venta ]]-Tabla_Datos[[#This Row],[Costo]]</f>
        <v>0.33355999999999991</v>
      </c>
    </row>
    <row r="829" spans="1:12" x14ac:dyDescent="0.3">
      <c r="A829" t="s">
        <v>40</v>
      </c>
      <c r="B829">
        <v>0.14230000000000001</v>
      </c>
      <c r="C829">
        <v>0.26629999999999998</v>
      </c>
      <c r="D829">
        <v>0</v>
      </c>
      <c r="E829" t="s">
        <v>116</v>
      </c>
      <c r="F829" t="s">
        <v>116</v>
      </c>
      <c r="G829" t="s">
        <v>107</v>
      </c>
      <c r="H829">
        <v>2021</v>
      </c>
      <c r="I829">
        <v>0</v>
      </c>
      <c r="J829">
        <f>Tabla_Datos[[#This Row],[PVP1]]*Tabla_Datos[[#This Row],[Valor]]</f>
        <v>0</v>
      </c>
      <c r="K829">
        <f>+Tabla_Datos[[#This Row],[Valor]] *Tabla_Datos[[#This Row],[COSTOEMPR]]</f>
        <v>0</v>
      </c>
      <c r="L829">
        <f>Tabla_Datos[[#This Row],[Valor Venta ]]-Tabla_Datos[[#This Row],[Costo]]</f>
        <v>0</v>
      </c>
    </row>
    <row r="830" spans="1:12" x14ac:dyDescent="0.3">
      <c r="A830" t="s">
        <v>40</v>
      </c>
      <c r="B830">
        <v>0.40670000000000001</v>
      </c>
      <c r="C830">
        <v>1.0539000000000001</v>
      </c>
      <c r="D830">
        <v>1.1269</v>
      </c>
      <c r="E830" t="s">
        <v>115</v>
      </c>
      <c r="F830" t="s">
        <v>115</v>
      </c>
      <c r="G830" t="s">
        <v>98</v>
      </c>
      <c r="H830">
        <v>2020</v>
      </c>
      <c r="I830">
        <v>0.44</v>
      </c>
      <c r="J830">
        <f>Tabla_Datos[[#This Row],[PVP1]]*Tabla_Datos[[#This Row],[Valor]]</f>
        <v>0.46371600000000002</v>
      </c>
      <c r="K830">
        <f>+Tabla_Datos[[#This Row],[Valor]] *Tabla_Datos[[#This Row],[COSTOEMPR]]</f>
        <v>0.178948</v>
      </c>
      <c r="L830">
        <f>Tabla_Datos[[#This Row],[Valor Venta ]]-Tabla_Datos[[#This Row],[Costo]]</f>
        <v>0.28476800000000002</v>
      </c>
    </row>
    <row r="831" spans="1:12" x14ac:dyDescent="0.3">
      <c r="A831" t="s">
        <v>40</v>
      </c>
      <c r="B831">
        <v>0.40670000000000001</v>
      </c>
      <c r="C831">
        <v>1.0539000000000001</v>
      </c>
      <c r="D831">
        <v>1.1269</v>
      </c>
      <c r="E831" t="s">
        <v>115</v>
      </c>
      <c r="F831" t="s">
        <v>115</v>
      </c>
      <c r="G831" t="s">
        <v>100</v>
      </c>
      <c r="H831">
        <v>2020</v>
      </c>
      <c r="I831">
        <v>4.92</v>
      </c>
      <c r="J831">
        <f>Tabla_Datos[[#This Row],[PVP1]]*Tabla_Datos[[#This Row],[Valor]]</f>
        <v>5.1851880000000001</v>
      </c>
      <c r="K831">
        <f>+Tabla_Datos[[#This Row],[Valor]] *Tabla_Datos[[#This Row],[COSTOEMPR]]</f>
        <v>2.0009640000000002</v>
      </c>
      <c r="L831">
        <f>Tabla_Datos[[#This Row],[Valor Venta ]]-Tabla_Datos[[#This Row],[Costo]]</f>
        <v>3.1842239999999999</v>
      </c>
    </row>
    <row r="832" spans="1:12" x14ac:dyDescent="0.3">
      <c r="A832" t="s">
        <v>40</v>
      </c>
      <c r="B832">
        <v>0.40670000000000001</v>
      </c>
      <c r="C832">
        <v>1.0539000000000001</v>
      </c>
      <c r="D832">
        <v>1.1269</v>
      </c>
      <c r="E832" t="s">
        <v>115</v>
      </c>
      <c r="F832" t="s">
        <v>115</v>
      </c>
      <c r="G832" t="s">
        <v>101</v>
      </c>
      <c r="H832">
        <v>2020</v>
      </c>
      <c r="I832">
        <v>10.97</v>
      </c>
      <c r="J832">
        <f>Tabla_Datos[[#This Row],[PVP1]]*Tabla_Datos[[#This Row],[Valor]]</f>
        <v>11.561283000000001</v>
      </c>
      <c r="K832">
        <f>+Tabla_Datos[[#This Row],[Valor]] *Tabla_Datos[[#This Row],[COSTOEMPR]]</f>
        <v>4.4614989999999999</v>
      </c>
      <c r="L832">
        <f>Tabla_Datos[[#This Row],[Valor Venta ]]-Tabla_Datos[[#This Row],[Costo]]</f>
        <v>7.0997840000000014</v>
      </c>
    </row>
    <row r="833" spans="1:12" x14ac:dyDescent="0.3">
      <c r="A833" t="s">
        <v>40</v>
      </c>
      <c r="B833">
        <v>0.40670000000000001</v>
      </c>
      <c r="C833">
        <v>1.0539000000000001</v>
      </c>
      <c r="D833">
        <v>1.1269</v>
      </c>
      <c r="E833" t="s">
        <v>115</v>
      </c>
      <c r="F833" t="s">
        <v>115</v>
      </c>
      <c r="G833" t="s">
        <v>102</v>
      </c>
      <c r="H833">
        <v>2020</v>
      </c>
      <c r="I833">
        <v>0</v>
      </c>
      <c r="J833">
        <f>Tabla_Datos[[#This Row],[PVP1]]*Tabla_Datos[[#This Row],[Valor]]</f>
        <v>0</v>
      </c>
      <c r="K833">
        <f>+Tabla_Datos[[#This Row],[Valor]] *Tabla_Datos[[#This Row],[COSTOEMPR]]</f>
        <v>0</v>
      </c>
      <c r="L833">
        <f>Tabla_Datos[[#This Row],[Valor Venta ]]-Tabla_Datos[[#This Row],[Costo]]</f>
        <v>0</v>
      </c>
    </row>
    <row r="834" spans="1:12" x14ac:dyDescent="0.3">
      <c r="A834" t="s">
        <v>40</v>
      </c>
      <c r="B834">
        <v>0.40670000000000001</v>
      </c>
      <c r="C834">
        <v>1.0539000000000001</v>
      </c>
      <c r="D834">
        <v>1.1269</v>
      </c>
      <c r="E834" t="s">
        <v>115</v>
      </c>
      <c r="F834" t="s">
        <v>115</v>
      </c>
      <c r="G834" t="s">
        <v>103</v>
      </c>
      <c r="H834">
        <v>2020</v>
      </c>
      <c r="I834">
        <v>0</v>
      </c>
      <c r="J834">
        <f>Tabla_Datos[[#This Row],[PVP1]]*Tabla_Datos[[#This Row],[Valor]]</f>
        <v>0</v>
      </c>
      <c r="K834">
        <f>+Tabla_Datos[[#This Row],[Valor]] *Tabla_Datos[[#This Row],[COSTOEMPR]]</f>
        <v>0</v>
      </c>
      <c r="L834">
        <f>Tabla_Datos[[#This Row],[Valor Venta ]]-Tabla_Datos[[#This Row],[Costo]]</f>
        <v>0</v>
      </c>
    </row>
    <row r="835" spans="1:12" x14ac:dyDescent="0.3">
      <c r="A835" t="s">
        <v>40</v>
      </c>
      <c r="B835">
        <v>0.40670000000000001</v>
      </c>
      <c r="C835">
        <v>1.0539000000000001</v>
      </c>
      <c r="D835">
        <v>1.1269</v>
      </c>
      <c r="E835" t="s">
        <v>115</v>
      </c>
      <c r="F835" t="s">
        <v>115</v>
      </c>
      <c r="G835" t="s">
        <v>104</v>
      </c>
      <c r="H835">
        <v>2020</v>
      </c>
      <c r="I835">
        <v>0.24</v>
      </c>
      <c r="J835">
        <f>Tabla_Datos[[#This Row],[PVP1]]*Tabla_Datos[[#This Row],[Valor]]</f>
        <v>0.25293599999999999</v>
      </c>
      <c r="K835">
        <f>+Tabla_Datos[[#This Row],[Valor]] *Tabla_Datos[[#This Row],[COSTOEMPR]]</f>
        <v>9.7608E-2</v>
      </c>
      <c r="L835">
        <f>Tabla_Datos[[#This Row],[Valor Venta ]]-Tabla_Datos[[#This Row],[Costo]]</f>
        <v>0.15532799999999999</v>
      </c>
    </row>
    <row r="836" spans="1:12" x14ac:dyDescent="0.3">
      <c r="A836" t="s">
        <v>40</v>
      </c>
      <c r="B836">
        <v>0.40670000000000001</v>
      </c>
      <c r="C836">
        <v>1.0539000000000001</v>
      </c>
      <c r="D836">
        <v>1.1269</v>
      </c>
      <c r="E836" t="s">
        <v>115</v>
      </c>
      <c r="F836" t="s">
        <v>115</v>
      </c>
      <c r="G836" t="s">
        <v>105</v>
      </c>
      <c r="H836">
        <v>2020</v>
      </c>
      <c r="I836">
        <v>0</v>
      </c>
      <c r="J836">
        <f>Tabla_Datos[[#This Row],[PVP1]]*Tabla_Datos[[#This Row],[Valor]]</f>
        <v>0</v>
      </c>
      <c r="K836">
        <f>+Tabla_Datos[[#This Row],[Valor]] *Tabla_Datos[[#This Row],[COSTOEMPR]]</f>
        <v>0</v>
      </c>
      <c r="L836">
        <f>Tabla_Datos[[#This Row],[Valor Venta ]]-Tabla_Datos[[#This Row],[Costo]]</f>
        <v>0</v>
      </c>
    </row>
    <row r="837" spans="1:12" x14ac:dyDescent="0.3">
      <c r="A837" t="s">
        <v>40</v>
      </c>
      <c r="B837">
        <v>0.40670000000000001</v>
      </c>
      <c r="C837">
        <v>1.0539000000000001</v>
      </c>
      <c r="D837">
        <v>1.1269</v>
      </c>
      <c r="E837" t="s">
        <v>115</v>
      </c>
      <c r="F837" t="s">
        <v>115</v>
      </c>
      <c r="G837" t="s">
        <v>106</v>
      </c>
      <c r="H837">
        <v>2020</v>
      </c>
      <c r="I837">
        <v>3.47</v>
      </c>
      <c r="J837">
        <f>Tabla_Datos[[#This Row],[PVP1]]*Tabla_Datos[[#This Row],[Valor]]</f>
        <v>3.6570330000000002</v>
      </c>
      <c r="K837">
        <f>+Tabla_Datos[[#This Row],[Valor]] *Tabla_Datos[[#This Row],[COSTOEMPR]]</f>
        <v>1.4112490000000002</v>
      </c>
      <c r="L837">
        <f>Tabla_Datos[[#This Row],[Valor Venta ]]-Tabla_Datos[[#This Row],[Costo]]</f>
        <v>2.245784</v>
      </c>
    </row>
    <row r="838" spans="1:12" x14ac:dyDescent="0.3">
      <c r="A838" t="s">
        <v>40</v>
      </c>
      <c r="B838">
        <v>0.40670000000000001</v>
      </c>
      <c r="C838">
        <v>1.0539000000000001</v>
      </c>
      <c r="D838">
        <v>1.1269</v>
      </c>
      <c r="E838" t="s">
        <v>115</v>
      </c>
      <c r="F838" t="s">
        <v>115</v>
      </c>
      <c r="G838" t="s">
        <v>107</v>
      </c>
      <c r="H838">
        <v>2021</v>
      </c>
      <c r="I838">
        <v>2.48</v>
      </c>
      <c r="J838">
        <f>Tabla_Datos[[#This Row],[PVP1]]*Tabla_Datos[[#This Row],[Valor]]</f>
        <v>2.6136720000000002</v>
      </c>
      <c r="K838">
        <f>+Tabla_Datos[[#This Row],[Valor]] *Tabla_Datos[[#This Row],[COSTOEMPR]]</f>
        <v>1.008616</v>
      </c>
      <c r="L838">
        <f>Tabla_Datos[[#This Row],[Valor Venta ]]-Tabla_Datos[[#This Row],[Costo]]</f>
        <v>1.6050560000000003</v>
      </c>
    </row>
    <row r="839" spans="1:12" x14ac:dyDescent="0.3">
      <c r="A839" t="s">
        <v>40</v>
      </c>
      <c r="B839">
        <v>0.34949999999999998</v>
      </c>
      <c r="C839">
        <v>0.73909999999999998</v>
      </c>
      <c r="D839">
        <v>0.67290000000000005</v>
      </c>
      <c r="E839" t="s">
        <v>112</v>
      </c>
      <c r="F839" t="s">
        <v>112</v>
      </c>
      <c r="G839" t="s">
        <v>98</v>
      </c>
      <c r="H839">
        <v>2020</v>
      </c>
      <c r="I839">
        <v>0</v>
      </c>
      <c r="J839">
        <f>Tabla_Datos[[#This Row],[PVP1]]*Tabla_Datos[[#This Row],[Valor]]</f>
        <v>0</v>
      </c>
      <c r="K839">
        <f>+Tabla_Datos[[#This Row],[Valor]] *Tabla_Datos[[#This Row],[COSTOEMPR]]</f>
        <v>0</v>
      </c>
      <c r="L839">
        <f>Tabla_Datos[[#This Row],[Valor Venta ]]-Tabla_Datos[[#This Row],[Costo]]</f>
        <v>0</v>
      </c>
    </row>
    <row r="840" spans="1:12" x14ac:dyDescent="0.3">
      <c r="A840" t="s">
        <v>40</v>
      </c>
      <c r="B840">
        <v>0.34949999999999998</v>
      </c>
      <c r="C840">
        <v>0.73909999999999998</v>
      </c>
      <c r="D840">
        <v>0.67290000000000005</v>
      </c>
      <c r="E840" t="s">
        <v>112</v>
      </c>
      <c r="F840" t="s">
        <v>112</v>
      </c>
      <c r="G840" t="s">
        <v>100</v>
      </c>
      <c r="H840">
        <v>2020</v>
      </c>
      <c r="I840">
        <v>0.02</v>
      </c>
      <c r="J840">
        <f>Tabla_Datos[[#This Row],[PVP1]]*Tabla_Datos[[#This Row],[Valor]]</f>
        <v>1.4782E-2</v>
      </c>
      <c r="K840">
        <f>+Tabla_Datos[[#This Row],[Valor]] *Tabla_Datos[[#This Row],[COSTOEMPR]]</f>
        <v>6.9899999999999997E-3</v>
      </c>
      <c r="L840">
        <f>Tabla_Datos[[#This Row],[Valor Venta ]]-Tabla_Datos[[#This Row],[Costo]]</f>
        <v>7.7920000000000003E-3</v>
      </c>
    </row>
    <row r="841" spans="1:12" x14ac:dyDescent="0.3">
      <c r="A841" t="s">
        <v>40</v>
      </c>
      <c r="B841">
        <v>0.34949999999999998</v>
      </c>
      <c r="C841">
        <v>0.73909999999999998</v>
      </c>
      <c r="D841">
        <v>0.67290000000000005</v>
      </c>
      <c r="E841" t="s">
        <v>112</v>
      </c>
      <c r="F841" t="s">
        <v>112</v>
      </c>
      <c r="G841" t="s">
        <v>101</v>
      </c>
      <c r="H841">
        <v>2020</v>
      </c>
      <c r="I841">
        <v>1.39</v>
      </c>
      <c r="J841">
        <f>Tabla_Datos[[#This Row],[PVP1]]*Tabla_Datos[[#This Row],[Valor]]</f>
        <v>1.0273489999999998</v>
      </c>
      <c r="K841">
        <f>+Tabla_Datos[[#This Row],[Valor]] *Tabla_Datos[[#This Row],[COSTOEMPR]]</f>
        <v>0.48580499999999993</v>
      </c>
      <c r="L841">
        <f>Tabla_Datos[[#This Row],[Valor Venta ]]-Tabla_Datos[[#This Row],[Costo]]</f>
        <v>0.54154399999999991</v>
      </c>
    </row>
    <row r="842" spans="1:12" x14ac:dyDescent="0.3">
      <c r="A842" t="s">
        <v>40</v>
      </c>
      <c r="B842">
        <v>0.34949999999999998</v>
      </c>
      <c r="C842">
        <v>0.73909999999999998</v>
      </c>
      <c r="D842">
        <v>0.67290000000000005</v>
      </c>
      <c r="E842" t="s">
        <v>112</v>
      </c>
      <c r="F842" t="s">
        <v>112</v>
      </c>
      <c r="G842" t="s">
        <v>102</v>
      </c>
      <c r="H842">
        <v>2020</v>
      </c>
      <c r="I842">
        <v>0</v>
      </c>
      <c r="J842">
        <f>Tabla_Datos[[#This Row],[PVP1]]*Tabla_Datos[[#This Row],[Valor]]</f>
        <v>0</v>
      </c>
      <c r="K842">
        <f>+Tabla_Datos[[#This Row],[Valor]] *Tabla_Datos[[#This Row],[COSTOEMPR]]</f>
        <v>0</v>
      </c>
      <c r="L842">
        <f>Tabla_Datos[[#This Row],[Valor Venta ]]-Tabla_Datos[[#This Row],[Costo]]</f>
        <v>0</v>
      </c>
    </row>
    <row r="843" spans="1:12" x14ac:dyDescent="0.3">
      <c r="A843" t="s">
        <v>40</v>
      </c>
      <c r="B843">
        <v>0.34949999999999998</v>
      </c>
      <c r="C843">
        <v>0.73909999999999998</v>
      </c>
      <c r="D843">
        <v>0.67290000000000005</v>
      </c>
      <c r="E843" t="s">
        <v>112</v>
      </c>
      <c r="F843" t="s">
        <v>112</v>
      </c>
      <c r="G843" t="s">
        <v>103</v>
      </c>
      <c r="H843">
        <v>2020</v>
      </c>
      <c r="I843">
        <v>1.98</v>
      </c>
      <c r="J843">
        <f>Tabla_Datos[[#This Row],[PVP1]]*Tabla_Datos[[#This Row],[Valor]]</f>
        <v>1.4634179999999999</v>
      </c>
      <c r="K843">
        <f>+Tabla_Datos[[#This Row],[Valor]] *Tabla_Datos[[#This Row],[COSTOEMPR]]</f>
        <v>0.6920099999999999</v>
      </c>
      <c r="L843">
        <f>Tabla_Datos[[#This Row],[Valor Venta ]]-Tabla_Datos[[#This Row],[Costo]]</f>
        <v>0.77140799999999998</v>
      </c>
    </row>
    <row r="844" spans="1:12" x14ac:dyDescent="0.3">
      <c r="A844" t="s">
        <v>40</v>
      </c>
      <c r="B844">
        <v>0.34949999999999998</v>
      </c>
      <c r="C844">
        <v>0.73909999999999998</v>
      </c>
      <c r="D844">
        <v>0.67290000000000005</v>
      </c>
      <c r="E844" t="s">
        <v>112</v>
      </c>
      <c r="F844" t="s">
        <v>112</v>
      </c>
      <c r="G844" t="s">
        <v>104</v>
      </c>
      <c r="H844">
        <v>2020</v>
      </c>
      <c r="I844">
        <v>1.05</v>
      </c>
      <c r="J844">
        <f>Tabla_Datos[[#This Row],[PVP1]]*Tabla_Datos[[#This Row],[Valor]]</f>
        <v>0.77605500000000005</v>
      </c>
      <c r="K844">
        <f>+Tabla_Datos[[#This Row],[Valor]] *Tabla_Datos[[#This Row],[COSTOEMPR]]</f>
        <v>0.366975</v>
      </c>
      <c r="L844">
        <f>Tabla_Datos[[#This Row],[Valor Venta ]]-Tabla_Datos[[#This Row],[Costo]]</f>
        <v>0.40908000000000005</v>
      </c>
    </row>
    <row r="845" spans="1:12" x14ac:dyDescent="0.3">
      <c r="A845" t="s">
        <v>40</v>
      </c>
      <c r="B845">
        <v>0.34949999999999998</v>
      </c>
      <c r="C845">
        <v>0.73909999999999998</v>
      </c>
      <c r="D845">
        <v>0.67290000000000005</v>
      </c>
      <c r="E845" t="s">
        <v>112</v>
      </c>
      <c r="F845" t="s">
        <v>112</v>
      </c>
      <c r="G845" t="s">
        <v>105</v>
      </c>
      <c r="H845">
        <v>2020</v>
      </c>
      <c r="I845">
        <v>0</v>
      </c>
      <c r="J845">
        <f>Tabla_Datos[[#This Row],[PVP1]]*Tabla_Datos[[#This Row],[Valor]]</f>
        <v>0</v>
      </c>
      <c r="K845">
        <f>+Tabla_Datos[[#This Row],[Valor]] *Tabla_Datos[[#This Row],[COSTOEMPR]]</f>
        <v>0</v>
      </c>
      <c r="L845">
        <f>Tabla_Datos[[#This Row],[Valor Venta ]]-Tabla_Datos[[#This Row],[Costo]]</f>
        <v>0</v>
      </c>
    </row>
    <row r="846" spans="1:12" x14ac:dyDescent="0.3">
      <c r="A846" t="s">
        <v>40</v>
      </c>
      <c r="B846">
        <v>0.34949999999999998</v>
      </c>
      <c r="C846">
        <v>0.73909999999999998</v>
      </c>
      <c r="D846">
        <v>0.67290000000000005</v>
      </c>
      <c r="E846" t="s">
        <v>112</v>
      </c>
      <c r="F846" t="s">
        <v>112</v>
      </c>
      <c r="G846" t="s">
        <v>106</v>
      </c>
      <c r="H846">
        <v>2020</v>
      </c>
      <c r="I846">
        <v>7.1</v>
      </c>
      <c r="J846">
        <f>Tabla_Datos[[#This Row],[PVP1]]*Tabla_Datos[[#This Row],[Valor]]</f>
        <v>5.2476099999999999</v>
      </c>
      <c r="K846">
        <f>+Tabla_Datos[[#This Row],[Valor]] *Tabla_Datos[[#This Row],[COSTOEMPR]]</f>
        <v>2.4814499999999997</v>
      </c>
      <c r="L846">
        <f>Tabla_Datos[[#This Row],[Valor Venta ]]-Tabla_Datos[[#This Row],[Costo]]</f>
        <v>2.7661600000000002</v>
      </c>
    </row>
    <row r="847" spans="1:12" x14ac:dyDescent="0.3">
      <c r="A847" t="s">
        <v>40</v>
      </c>
      <c r="B847">
        <v>0.34949999999999998</v>
      </c>
      <c r="C847">
        <v>0.73909999999999998</v>
      </c>
      <c r="D847">
        <v>0.67290000000000005</v>
      </c>
      <c r="E847" t="s">
        <v>112</v>
      </c>
      <c r="F847" t="s">
        <v>112</v>
      </c>
      <c r="G847" t="s">
        <v>107</v>
      </c>
      <c r="H847">
        <v>2021</v>
      </c>
      <c r="I847">
        <v>0.1</v>
      </c>
      <c r="J847">
        <f>Tabla_Datos[[#This Row],[PVP1]]*Tabla_Datos[[#This Row],[Valor]]</f>
        <v>7.3910000000000003E-2</v>
      </c>
      <c r="K847">
        <f>+Tabla_Datos[[#This Row],[Valor]] *Tabla_Datos[[#This Row],[COSTOEMPR]]</f>
        <v>3.4950000000000002E-2</v>
      </c>
      <c r="L847">
        <f>Tabla_Datos[[#This Row],[Valor Venta ]]-Tabla_Datos[[#This Row],[Costo]]</f>
        <v>3.8960000000000002E-2</v>
      </c>
    </row>
    <row r="848" spans="1:12" x14ac:dyDescent="0.3">
      <c r="A848" t="s">
        <v>40</v>
      </c>
      <c r="B848">
        <v>0.32</v>
      </c>
      <c r="C848">
        <v>0.78</v>
      </c>
      <c r="D848">
        <v>0.90490000000000004</v>
      </c>
      <c r="E848" t="s">
        <v>15</v>
      </c>
      <c r="F848" t="s">
        <v>15</v>
      </c>
      <c r="G848" t="s">
        <v>98</v>
      </c>
      <c r="H848">
        <v>2020</v>
      </c>
      <c r="I848">
        <v>1.1599999999999999</v>
      </c>
      <c r="J848">
        <f>Tabla_Datos[[#This Row],[PVP1]]*Tabla_Datos[[#This Row],[Valor]]</f>
        <v>0.90479999999999994</v>
      </c>
      <c r="K848">
        <f>+Tabla_Datos[[#This Row],[Valor]] *Tabla_Datos[[#This Row],[COSTOEMPR]]</f>
        <v>0.37119999999999997</v>
      </c>
      <c r="L848">
        <f>Tabla_Datos[[#This Row],[Valor Venta ]]-Tabla_Datos[[#This Row],[Costo]]</f>
        <v>0.53359999999999996</v>
      </c>
    </row>
    <row r="849" spans="1:12" x14ac:dyDescent="0.3">
      <c r="A849" t="s">
        <v>40</v>
      </c>
      <c r="B849">
        <v>0.32</v>
      </c>
      <c r="C849">
        <v>0.78</v>
      </c>
      <c r="D849">
        <v>0.90490000000000004</v>
      </c>
      <c r="E849" t="s">
        <v>15</v>
      </c>
      <c r="F849" t="s">
        <v>15</v>
      </c>
      <c r="G849" t="s">
        <v>100</v>
      </c>
      <c r="H849">
        <v>2020</v>
      </c>
      <c r="I849">
        <v>0.4</v>
      </c>
      <c r="J849">
        <f>Tabla_Datos[[#This Row],[PVP1]]*Tabla_Datos[[#This Row],[Valor]]</f>
        <v>0.31200000000000006</v>
      </c>
      <c r="K849">
        <f>+Tabla_Datos[[#This Row],[Valor]] *Tabla_Datos[[#This Row],[COSTOEMPR]]</f>
        <v>0.128</v>
      </c>
      <c r="L849">
        <f>Tabla_Datos[[#This Row],[Valor Venta ]]-Tabla_Datos[[#This Row],[Costo]]</f>
        <v>0.18400000000000005</v>
      </c>
    </row>
    <row r="850" spans="1:12" x14ac:dyDescent="0.3">
      <c r="A850" t="s">
        <v>40</v>
      </c>
      <c r="B850">
        <v>0.32</v>
      </c>
      <c r="C850">
        <v>0.78</v>
      </c>
      <c r="D850">
        <v>0.90490000000000004</v>
      </c>
      <c r="E850" t="s">
        <v>15</v>
      </c>
      <c r="F850" t="s">
        <v>15</v>
      </c>
      <c r="G850" t="s">
        <v>101</v>
      </c>
      <c r="H850">
        <v>2020</v>
      </c>
      <c r="I850">
        <v>0.69</v>
      </c>
      <c r="J850">
        <f>Tabla_Datos[[#This Row],[PVP1]]*Tabla_Datos[[#This Row],[Valor]]</f>
        <v>0.53820000000000001</v>
      </c>
      <c r="K850">
        <f>+Tabla_Datos[[#This Row],[Valor]] *Tabla_Datos[[#This Row],[COSTOEMPR]]</f>
        <v>0.2208</v>
      </c>
      <c r="L850">
        <f>Tabla_Datos[[#This Row],[Valor Venta ]]-Tabla_Datos[[#This Row],[Costo]]</f>
        <v>0.31740000000000002</v>
      </c>
    </row>
    <row r="851" spans="1:12" x14ac:dyDescent="0.3">
      <c r="A851" t="s">
        <v>40</v>
      </c>
      <c r="B851">
        <v>0.32</v>
      </c>
      <c r="C851">
        <v>0.78</v>
      </c>
      <c r="D851">
        <v>0.90490000000000004</v>
      </c>
      <c r="E851" t="s">
        <v>15</v>
      </c>
      <c r="F851" t="s">
        <v>15</v>
      </c>
      <c r="G851" t="s">
        <v>102</v>
      </c>
      <c r="H851">
        <v>2020</v>
      </c>
      <c r="I851">
        <v>0</v>
      </c>
      <c r="J851">
        <f>Tabla_Datos[[#This Row],[PVP1]]*Tabla_Datos[[#This Row],[Valor]]</f>
        <v>0</v>
      </c>
      <c r="K851">
        <f>+Tabla_Datos[[#This Row],[Valor]] *Tabla_Datos[[#This Row],[COSTOEMPR]]</f>
        <v>0</v>
      </c>
      <c r="L851">
        <f>Tabla_Datos[[#This Row],[Valor Venta ]]-Tabla_Datos[[#This Row],[Costo]]</f>
        <v>0</v>
      </c>
    </row>
    <row r="852" spans="1:12" x14ac:dyDescent="0.3">
      <c r="A852" t="s">
        <v>40</v>
      </c>
      <c r="B852">
        <v>0.32</v>
      </c>
      <c r="C852">
        <v>0.78</v>
      </c>
      <c r="D852">
        <v>0.90490000000000004</v>
      </c>
      <c r="E852" t="s">
        <v>15</v>
      </c>
      <c r="F852" t="s">
        <v>15</v>
      </c>
      <c r="G852" t="s">
        <v>103</v>
      </c>
      <c r="H852">
        <v>2020</v>
      </c>
      <c r="I852">
        <v>10.35</v>
      </c>
      <c r="J852">
        <f>Tabla_Datos[[#This Row],[PVP1]]*Tabla_Datos[[#This Row],[Valor]]</f>
        <v>8.0730000000000004</v>
      </c>
      <c r="K852">
        <f>+Tabla_Datos[[#This Row],[Valor]] *Tabla_Datos[[#This Row],[COSTOEMPR]]</f>
        <v>3.3119999999999998</v>
      </c>
      <c r="L852">
        <f>Tabla_Datos[[#This Row],[Valor Venta ]]-Tabla_Datos[[#This Row],[Costo]]</f>
        <v>4.761000000000001</v>
      </c>
    </row>
    <row r="853" spans="1:12" x14ac:dyDescent="0.3">
      <c r="A853" t="s">
        <v>40</v>
      </c>
      <c r="B853">
        <v>0.32</v>
      </c>
      <c r="C853">
        <v>0.78</v>
      </c>
      <c r="D853">
        <v>0.90490000000000004</v>
      </c>
      <c r="E853" t="s">
        <v>15</v>
      </c>
      <c r="F853" t="s">
        <v>15</v>
      </c>
      <c r="G853" t="s">
        <v>104</v>
      </c>
      <c r="H853">
        <v>2020</v>
      </c>
      <c r="I853">
        <v>1.1200000000000001</v>
      </c>
      <c r="J853">
        <f>Tabla_Datos[[#This Row],[PVP1]]*Tabla_Datos[[#This Row],[Valor]]</f>
        <v>0.87360000000000015</v>
      </c>
      <c r="K853">
        <f>+Tabla_Datos[[#This Row],[Valor]] *Tabla_Datos[[#This Row],[COSTOEMPR]]</f>
        <v>0.35840000000000005</v>
      </c>
      <c r="L853">
        <f>Tabla_Datos[[#This Row],[Valor Venta ]]-Tabla_Datos[[#This Row],[Costo]]</f>
        <v>0.5152000000000001</v>
      </c>
    </row>
    <row r="854" spans="1:12" x14ac:dyDescent="0.3">
      <c r="A854" t="s">
        <v>40</v>
      </c>
      <c r="B854">
        <v>0.32</v>
      </c>
      <c r="C854">
        <v>0.78</v>
      </c>
      <c r="D854">
        <v>0.90490000000000004</v>
      </c>
      <c r="E854" t="s">
        <v>15</v>
      </c>
      <c r="F854" t="s">
        <v>15</v>
      </c>
      <c r="G854" t="s">
        <v>105</v>
      </c>
      <c r="H854">
        <v>2020</v>
      </c>
      <c r="I854">
        <v>0.23</v>
      </c>
      <c r="J854">
        <f>Tabla_Datos[[#This Row],[PVP1]]*Tabla_Datos[[#This Row],[Valor]]</f>
        <v>0.1794</v>
      </c>
      <c r="K854">
        <f>+Tabla_Datos[[#This Row],[Valor]] *Tabla_Datos[[#This Row],[COSTOEMPR]]</f>
        <v>7.3599999999999999E-2</v>
      </c>
      <c r="L854">
        <f>Tabla_Datos[[#This Row],[Valor Venta ]]-Tabla_Datos[[#This Row],[Costo]]</f>
        <v>0.10580000000000001</v>
      </c>
    </row>
    <row r="855" spans="1:12" x14ac:dyDescent="0.3">
      <c r="A855" t="s">
        <v>40</v>
      </c>
      <c r="B855">
        <v>0.32</v>
      </c>
      <c r="C855">
        <v>0.78</v>
      </c>
      <c r="D855">
        <v>0.90490000000000004</v>
      </c>
      <c r="E855" t="s">
        <v>15</v>
      </c>
      <c r="F855" t="s">
        <v>15</v>
      </c>
      <c r="G855" t="s">
        <v>106</v>
      </c>
      <c r="H855">
        <v>2020</v>
      </c>
      <c r="I855">
        <v>4.13</v>
      </c>
      <c r="J855">
        <f>Tabla_Datos[[#This Row],[PVP1]]*Tabla_Datos[[#This Row],[Valor]]</f>
        <v>3.2214</v>
      </c>
      <c r="K855">
        <f>+Tabla_Datos[[#This Row],[Valor]] *Tabla_Datos[[#This Row],[COSTOEMPR]]</f>
        <v>1.3215999999999999</v>
      </c>
      <c r="L855">
        <f>Tabla_Datos[[#This Row],[Valor Venta ]]-Tabla_Datos[[#This Row],[Costo]]</f>
        <v>1.8998000000000002</v>
      </c>
    </row>
    <row r="856" spans="1:12" x14ac:dyDescent="0.3">
      <c r="A856" t="s">
        <v>40</v>
      </c>
      <c r="B856">
        <v>0.32</v>
      </c>
      <c r="C856">
        <v>0.78</v>
      </c>
      <c r="D856">
        <v>0.90490000000000004</v>
      </c>
      <c r="E856" t="s">
        <v>15</v>
      </c>
      <c r="F856" t="s">
        <v>15</v>
      </c>
      <c r="G856" t="s">
        <v>107</v>
      </c>
      <c r="H856">
        <v>2021</v>
      </c>
      <c r="I856">
        <v>1.66</v>
      </c>
      <c r="J856">
        <f>Tabla_Datos[[#This Row],[PVP1]]*Tabla_Datos[[#This Row],[Valor]]</f>
        <v>1.2948</v>
      </c>
      <c r="K856">
        <f>+Tabla_Datos[[#This Row],[Valor]] *Tabla_Datos[[#This Row],[COSTOEMPR]]</f>
        <v>0.53120000000000001</v>
      </c>
      <c r="L856">
        <f>Tabla_Datos[[#This Row],[Valor Venta ]]-Tabla_Datos[[#This Row],[Costo]]</f>
        <v>0.76359999999999995</v>
      </c>
    </row>
    <row r="857" spans="1:12" x14ac:dyDescent="0.3">
      <c r="A857" t="s">
        <v>40</v>
      </c>
      <c r="B857">
        <v>0.23419999999999999</v>
      </c>
      <c r="C857">
        <v>0.54530000000000001</v>
      </c>
      <c r="D857">
        <v>0</v>
      </c>
      <c r="E857" t="s">
        <v>16</v>
      </c>
      <c r="F857" t="s">
        <v>16</v>
      </c>
      <c r="G857" t="s">
        <v>98</v>
      </c>
      <c r="H857">
        <v>2020</v>
      </c>
      <c r="I857">
        <v>0.45</v>
      </c>
      <c r="J857">
        <f>Tabla_Datos[[#This Row],[PVP1]]*Tabla_Datos[[#This Row],[Valor]]</f>
        <v>0.24538500000000002</v>
      </c>
      <c r="K857">
        <f>+Tabla_Datos[[#This Row],[Valor]] *Tabla_Datos[[#This Row],[COSTOEMPR]]</f>
        <v>0.10539</v>
      </c>
      <c r="L857">
        <f>Tabla_Datos[[#This Row],[Valor Venta ]]-Tabla_Datos[[#This Row],[Costo]]</f>
        <v>0.13999500000000004</v>
      </c>
    </row>
    <row r="858" spans="1:12" x14ac:dyDescent="0.3">
      <c r="A858" t="s">
        <v>40</v>
      </c>
      <c r="B858">
        <v>0.23419999999999999</v>
      </c>
      <c r="C858">
        <v>0.54530000000000001</v>
      </c>
      <c r="D858">
        <v>0</v>
      </c>
      <c r="E858" t="s">
        <v>16</v>
      </c>
      <c r="F858" t="s">
        <v>16</v>
      </c>
      <c r="G858" t="s">
        <v>100</v>
      </c>
      <c r="H858">
        <v>2020</v>
      </c>
      <c r="I858">
        <v>0.87</v>
      </c>
      <c r="J858">
        <f>Tabla_Datos[[#This Row],[PVP1]]*Tabla_Datos[[#This Row],[Valor]]</f>
        <v>0.47441100000000003</v>
      </c>
      <c r="K858">
        <f>+Tabla_Datos[[#This Row],[Valor]] *Tabla_Datos[[#This Row],[COSTOEMPR]]</f>
        <v>0.20375399999999999</v>
      </c>
      <c r="L858">
        <f>Tabla_Datos[[#This Row],[Valor Venta ]]-Tabla_Datos[[#This Row],[Costo]]</f>
        <v>0.27065700000000004</v>
      </c>
    </row>
    <row r="859" spans="1:12" x14ac:dyDescent="0.3">
      <c r="A859" t="s">
        <v>40</v>
      </c>
      <c r="B859">
        <v>0.23419999999999999</v>
      </c>
      <c r="C859">
        <v>0.54530000000000001</v>
      </c>
      <c r="D859">
        <v>0</v>
      </c>
      <c r="E859" t="s">
        <v>16</v>
      </c>
      <c r="F859" t="s">
        <v>16</v>
      </c>
      <c r="G859" t="s">
        <v>101</v>
      </c>
      <c r="H859">
        <v>2020</v>
      </c>
      <c r="I859">
        <v>0.02</v>
      </c>
      <c r="J859">
        <f>Tabla_Datos[[#This Row],[PVP1]]*Tabla_Datos[[#This Row],[Valor]]</f>
        <v>1.0906000000000001E-2</v>
      </c>
      <c r="K859">
        <f>+Tabla_Datos[[#This Row],[Valor]] *Tabla_Datos[[#This Row],[COSTOEMPR]]</f>
        <v>4.6839999999999998E-3</v>
      </c>
      <c r="L859">
        <f>Tabla_Datos[[#This Row],[Valor Venta ]]-Tabla_Datos[[#This Row],[Costo]]</f>
        <v>6.222000000000001E-3</v>
      </c>
    </row>
    <row r="860" spans="1:12" x14ac:dyDescent="0.3">
      <c r="A860" t="s">
        <v>40</v>
      </c>
      <c r="B860">
        <v>0.23419999999999999</v>
      </c>
      <c r="C860">
        <v>0.54530000000000001</v>
      </c>
      <c r="D860">
        <v>0</v>
      </c>
      <c r="E860" t="s">
        <v>16</v>
      </c>
      <c r="F860" t="s">
        <v>16</v>
      </c>
      <c r="G860" t="s">
        <v>102</v>
      </c>
      <c r="H860">
        <v>2020</v>
      </c>
      <c r="I860">
        <v>0</v>
      </c>
      <c r="J860">
        <f>Tabla_Datos[[#This Row],[PVP1]]*Tabla_Datos[[#This Row],[Valor]]</f>
        <v>0</v>
      </c>
      <c r="K860">
        <f>+Tabla_Datos[[#This Row],[Valor]] *Tabla_Datos[[#This Row],[COSTOEMPR]]</f>
        <v>0</v>
      </c>
      <c r="L860">
        <f>Tabla_Datos[[#This Row],[Valor Venta ]]-Tabla_Datos[[#This Row],[Costo]]</f>
        <v>0</v>
      </c>
    </row>
    <row r="861" spans="1:12" x14ac:dyDescent="0.3">
      <c r="A861" t="s">
        <v>40</v>
      </c>
      <c r="B861">
        <v>0.23419999999999999</v>
      </c>
      <c r="C861">
        <v>0.54530000000000001</v>
      </c>
      <c r="D861">
        <v>0</v>
      </c>
      <c r="E861" t="s">
        <v>16</v>
      </c>
      <c r="F861" t="s">
        <v>16</v>
      </c>
      <c r="G861" t="s">
        <v>103</v>
      </c>
      <c r="H861">
        <v>2020</v>
      </c>
      <c r="I861">
        <v>3.28</v>
      </c>
      <c r="J861">
        <f>Tabla_Datos[[#This Row],[PVP1]]*Tabla_Datos[[#This Row],[Valor]]</f>
        <v>1.788584</v>
      </c>
      <c r="K861">
        <f>+Tabla_Datos[[#This Row],[Valor]] *Tabla_Datos[[#This Row],[COSTOEMPR]]</f>
        <v>0.76817599999999997</v>
      </c>
      <c r="L861">
        <f>Tabla_Datos[[#This Row],[Valor Venta ]]-Tabla_Datos[[#This Row],[Costo]]</f>
        <v>1.020408</v>
      </c>
    </row>
    <row r="862" spans="1:12" x14ac:dyDescent="0.3">
      <c r="A862" t="s">
        <v>40</v>
      </c>
      <c r="B862">
        <v>0.23419999999999999</v>
      </c>
      <c r="C862">
        <v>0.54530000000000001</v>
      </c>
      <c r="D862">
        <v>0</v>
      </c>
      <c r="E862" t="s">
        <v>16</v>
      </c>
      <c r="F862" t="s">
        <v>16</v>
      </c>
      <c r="G862" t="s">
        <v>104</v>
      </c>
      <c r="H862">
        <v>2020</v>
      </c>
      <c r="I862">
        <v>1.1100000000000001</v>
      </c>
      <c r="J862">
        <f>Tabla_Datos[[#This Row],[PVP1]]*Tabla_Datos[[#This Row],[Valor]]</f>
        <v>0.60528300000000002</v>
      </c>
      <c r="K862">
        <f>+Tabla_Datos[[#This Row],[Valor]] *Tabla_Datos[[#This Row],[COSTOEMPR]]</f>
        <v>0.25996200000000003</v>
      </c>
      <c r="L862">
        <f>Tabla_Datos[[#This Row],[Valor Venta ]]-Tabla_Datos[[#This Row],[Costo]]</f>
        <v>0.34532099999999999</v>
      </c>
    </row>
    <row r="863" spans="1:12" x14ac:dyDescent="0.3">
      <c r="A863" t="s">
        <v>40</v>
      </c>
      <c r="B863">
        <v>0.23419999999999999</v>
      </c>
      <c r="C863">
        <v>0.54530000000000001</v>
      </c>
      <c r="D863">
        <v>0</v>
      </c>
      <c r="E863" t="s">
        <v>16</v>
      </c>
      <c r="F863" t="s">
        <v>16</v>
      </c>
      <c r="G863" t="s">
        <v>105</v>
      </c>
      <c r="H863">
        <v>2020</v>
      </c>
      <c r="I863">
        <v>0.09</v>
      </c>
      <c r="J863">
        <f>Tabla_Datos[[#This Row],[PVP1]]*Tabla_Datos[[#This Row],[Valor]]</f>
        <v>4.9076999999999996E-2</v>
      </c>
      <c r="K863">
        <f>+Tabla_Datos[[#This Row],[Valor]] *Tabla_Datos[[#This Row],[COSTOEMPR]]</f>
        <v>2.1078E-2</v>
      </c>
      <c r="L863">
        <f>Tabla_Datos[[#This Row],[Valor Venta ]]-Tabla_Datos[[#This Row],[Costo]]</f>
        <v>2.7998999999999996E-2</v>
      </c>
    </row>
    <row r="864" spans="1:12" x14ac:dyDescent="0.3">
      <c r="A864" t="s">
        <v>40</v>
      </c>
      <c r="B864">
        <v>0.23419999999999999</v>
      </c>
      <c r="C864">
        <v>0.54530000000000001</v>
      </c>
      <c r="D864">
        <v>0</v>
      </c>
      <c r="E864" t="s">
        <v>16</v>
      </c>
      <c r="F864" t="s">
        <v>16</v>
      </c>
      <c r="G864" t="s">
        <v>106</v>
      </c>
      <c r="H864">
        <v>2020</v>
      </c>
      <c r="I864">
        <v>0</v>
      </c>
      <c r="J864">
        <f>Tabla_Datos[[#This Row],[PVP1]]*Tabla_Datos[[#This Row],[Valor]]</f>
        <v>0</v>
      </c>
      <c r="K864">
        <f>+Tabla_Datos[[#This Row],[Valor]] *Tabla_Datos[[#This Row],[COSTOEMPR]]</f>
        <v>0</v>
      </c>
      <c r="L864">
        <f>Tabla_Datos[[#This Row],[Valor Venta ]]-Tabla_Datos[[#This Row],[Costo]]</f>
        <v>0</v>
      </c>
    </row>
    <row r="865" spans="1:12" x14ac:dyDescent="0.3">
      <c r="A865" t="s">
        <v>40</v>
      </c>
      <c r="B865">
        <v>0.23419999999999999</v>
      </c>
      <c r="C865">
        <v>0.54530000000000001</v>
      </c>
      <c r="D865">
        <v>0</v>
      </c>
      <c r="E865" t="s">
        <v>16</v>
      </c>
      <c r="F865" t="s">
        <v>16</v>
      </c>
      <c r="G865" t="s">
        <v>107</v>
      </c>
      <c r="H865">
        <v>2021</v>
      </c>
      <c r="I865">
        <v>0</v>
      </c>
      <c r="J865">
        <f>Tabla_Datos[[#This Row],[PVP1]]*Tabla_Datos[[#This Row],[Valor]]</f>
        <v>0</v>
      </c>
      <c r="K865">
        <f>+Tabla_Datos[[#This Row],[Valor]] *Tabla_Datos[[#This Row],[COSTOEMPR]]</f>
        <v>0</v>
      </c>
      <c r="L865">
        <f>Tabla_Datos[[#This Row],[Valor Venta ]]-Tabla_Datos[[#This Row],[Costo]]</f>
        <v>0</v>
      </c>
    </row>
    <row r="866" spans="1:12" x14ac:dyDescent="0.3">
      <c r="A866" t="s">
        <v>41</v>
      </c>
      <c r="B866">
        <v>29.124300000000002</v>
      </c>
      <c r="C866">
        <v>32.270200000000003</v>
      </c>
      <c r="D866">
        <v>34.712299999999999</v>
      </c>
      <c r="E866" t="s">
        <v>112</v>
      </c>
      <c r="F866" t="s">
        <v>112</v>
      </c>
      <c r="G866" t="s">
        <v>98</v>
      </c>
      <c r="H866">
        <v>2020</v>
      </c>
      <c r="I866">
        <v>0</v>
      </c>
      <c r="J866">
        <f>Tabla_Datos[[#This Row],[PVP1]]*Tabla_Datos[[#This Row],[Valor]]</f>
        <v>0</v>
      </c>
      <c r="K866">
        <f>+Tabla_Datos[[#This Row],[Valor]] *Tabla_Datos[[#This Row],[COSTOEMPR]]</f>
        <v>0</v>
      </c>
      <c r="L866">
        <f>Tabla_Datos[[#This Row],[Valor Venta ]]-Tabla_Datos[[#This Row],[Costo]]</f>
        <v>0</v>
      </c>
    </row>
    <row r="867" spans="1:12" x14ac:dyDescent="0.3">
      <c r="A867" t="s">
        <v>41</v>
      </c>
      <c r="B867">
        <v>29.124300000000002</v>
      </c>
      <c r="C867">
        <v>32.270200000000003</v>
      </c>
      <c r="D867">
        <v>34.712299999999999</v>
      </c>
      <c r="E867" t="s">
        <v>112</v>
      </c>
      <c r="F867" t="s">
        <v>112</v>
      </c>
      <c r="G867" t="s">
        <v>100</v>
      </c>
      <c r="H867">
        <v>2020</v>
      </c>
      <c r="I867">
        <v>0.13</v>
      </c>
      <c r="J867">
        <f>Tabla_Datos[[#This Row],[PVP1]]*Tabla_Datos[[#This Row],[Valor]]</f>
        <v>4.1951260000000001</v>
      </c>
      <c r="K867">
        <f>+Tabla_Datos[[#This Row],[Valor]] *Tabla_Datos[[#This Row],[COSTOEMPR]]</f>
        <v>3.7861590000000005</v>
      </c>
      <c r="L867">
        <f>Tabla_Datos[[#This Row],[Valor Venta ]]-Tabla_Datos[[#This Row],[Costo]]</f>
        <v>0.40896699999999964</v>
      </c>
    </row>
    <row r="868" spans="1:12" x14ac:dyDescent="0.3">
      <c r="A868" t="s">
        <v>41</v>
      </c>
      <c r="B868">
        <v>29.124300000000002</v>
      </c>
      <c r="C868">
        <v>32.270200000000003</v>
      </c>
      <c r="D868">
        <v>34.712299999999999</v>
      </c>
      <c r="E868" t="s">
        <v>112</v>
      </c>
      <c r="F868" t="s">
        <v>112</v>
      </c>
      <c r="G868" t="s">
        <v>101</v>
      </c>
      <c r="H868">
        <v>2020</v>
      </c>
      <c r="I868">
        <v>4.1500000000000004</v>
      </c>
      <c r="J868">
        <f>Tabla_Datos[[#This Row],[PVP1]]*Tabla_Datos[[#This Row],[Valor]]</f>
        <v>133.92133000000001</v>
      </c>
      <c r="K868">
        <f>+Tabla_Datos[[#This Row],[Valor]] *Tabla_Datos[[#This Row],[COSTOEMPR]]</f>
        <v>120.86584500000002</v>
      </c>
      <c r="L868">
        <f>Tabla_Datos[[#This Row],[Valor Venta ]]-Tabla_Datos[[#This Row],[Costo]]</f>
        <v>13.05548499999999</v>
      </c>
    </row>
    <row r="869" spans="1:12" x14ac:dyDescent="0.3">
      <c r="A869" t="s">
        <v>41</v>
      </c>
      <c r="B869">
        <v>29.124300000000002</v>
      </c>
      <c r="C869">
        <v>32.270200000000003</v>
      </c>
      <c r="D869">
        <v>34.712299999999999</v>
      </c>
      <c r="E869" t="s">
        <v>112</v>
      </c>
      <c r="F869" t="s">
        <v>112</v>
      </c>
      <c r="G869" t="s">
        <v>102</v>
      </c>
      <c r="H869">
        <v>2020</v>
      </c>
      <c r="I869">
        <v>0</v>
      </c>
      <c r="J869">
        <f>Tabla_Datos[[#This Row],[PVP1]]*Tabla_Datos[[#This Row],[Valor]]</f>
        <v>0</v>
      </c>
      <c r="K869">
        <f>+Tabla_Datos[[#This Row],[Valor]] *Tabla_Datos[[#This Row],[COSTOEMPR]]</f>
        <v>0</v>
      </c>
      <c r="L869">
        <f>Tabla_Datos[[#This Row],[Valor Venta ]]-Tabla_Datos[[#This Row],[Costo]]</f>
        <v>0</v>
      </c>
    </row>
    <row r="870" spans="1:12" x14ac:dyDescent="0.3">
      <c r="A870" t="s">
        <v>41</v>
      </c>
      <c r="B870">
        <v>29.124300000000002</v>
      </c>
      <c r="C870">
        <v>32.270200000000003</v>
      </c>
      <c r="D870">
        <v>34.712299999999999</v>
      </c>
      <c r="E870" t="s">
        <v>112</v>
      </c>
      <c r="F870" t="s">
        <v>112</v>
      </c>
      <c r="G870" t="s">
        <v>103</v>
      </c>
      <c r="H870">
        <v>2020</v>
      </c>
      <c r="I870">
        <v>0</v>
      </c>
      <c r="J870">
        <f>Tabla_Datos[[#This Row],[PVP1]]*Tabla_Datos[[#This Row],[Valor]]</f>
        <v>0</v>
      </c>
      <c r="K870">
        <f>+Tabla_Datos[[#This Row],[Valor]] *Tabla_Datos[[#This Row],[COSTOEMPR]]</f>
        <v>0</v>
      </c>
      <c r="L870">
        <f>Tabla_Datos[[#This Row],[Valor Venta ]]-Tabla_Datos[[#This Row],[Costo]]</f>
        <v>0</v>
      </c>
    </row>
    <row r="871" spans="1:12" x14ac:dyDescent="0.3">
      <c r="A871" t="s">
        <v>41</v>
      </c>
      <c r="B871">
        <v>29.124300000000002</v>
      </c>
      <c r="C871">
        <v>32.270200000000003</v>
      </c>
      <c r="D871">
        <v>34.712299999999999</v>
      </c>
      <c r="E871" t="s">
        <v>112</v>
      </c>
      <c r="F871" t="s">
        <v>112</v>
      </c>
      <c r="G871" t="s">
        <v>104</v>
      </c>
      <c r="H871">
        <v>2020</v>
      </c>
      <c r="I871">
        <v>0.08</v>
      </c>
      <c r="J871">
        <f>Tabla_Datos[[#This Row],[PVP1]]*Tabla_Datos[[#This Row],[Valor]]</f>
        <v>2.5816160000000004</v>
      </c>
      <c r="K871">
        <f>+Tabla_Datos[[#This Row],[Valor]] *Tabla_Datos[[#This Row],[COSTOEMPR]]</f>
        <v>2.3299440000000002</v>
      </c>
      <c r="L871">
        <f>Tabla_Datos[[#This Row],[Valor Venta ]]-Tabla_Datos[[#This Row],[Costo]]</f>
        <v>0.25167200000000012</v>
      </c>
    </row>
    <row r="872" spans="1:12" x14ac:dyDescent="0.3">
      <c r="A872" t="s">
        <v>41</v>
      </c>
      <c r="B872">
        <v>29.124300000000002</v>
      </c>
      <c r="C872">
        <v>32.270200000000003</v>
      </c>
      <c r="D872">
        <v>34.712299999999999</v>
      </c>
      <c r="E872" t="s">
        <v>112</v>
      </c>
      <c r="F872" t="s">
        <v>112</v>
      </c>
      <c r="G872" t="s">
        <v>105</v>
      </c>
      <c r="H872">
        <v>2020</v>
      </c>
      <c r="I872">
        <v>3.74</v>
      </c>
      <c r="J872">
        <f>Tabla_Datos[[#This Row],[PVP1]]*Tabla_Datos[[#This Row],[Valor]]</f>
        <v>120.69054800000002</v>
      </c>
      <c r="K872">
        <f>+Tabla_Datos[[#This Row],[Valor]] *Tabla_Datos[[#This Row],[COSTOEMPR]]</f>
        <v>108.92488200000001</v>
      </c>
      <c r="L872">
        <f>Tabla_Datos[[#This Row],[Valor Venta ]]-Tabla_Datos[[#This Row],[Costo]]</f>
        <v>11.76566600000001</v>
      </c>
    </row>
    <row r="873" spans="1:12" x14ac:dyDescent="0.3">
      <c r="A873" t="s">
        <v>41</v>
      </c>
      <c r="B873">
        <v>29.124300000000002</v>
      </c>
      <c r="C873">
        <v>32.270200000000003</v>
      </c>
      <c r="D873">
        <v>34.712299999999999</v>
      </c>
      <c r="E873" t="s">
        <v>112</v>
      </c>
      <c r="F873" t="s">
        <v>112</v>
      </c>
      <c r="G873" t="s">
        <v>106</v>
      </c>
      <c r="H873">
        <v>2020</v>
      </c>
      <c r="I873">
        <v>0.42</v>
      </c>
      <c r="J873">
        <f>Tabla_Datos[[#This Row],[PVP1]]*Tabla_Datos[[#This Row],[Valor]]</f>
        <v>13.553484000000001</v>
      </c>
      <c r="K873">
        <f>+Tabla_Datos[[#This Row],[Valor]] *Tabla_Datos[[#This Row],[COSTOEMPR]]</f>
        <v>12.232206</v>
      </c>
      <c r="L873">
        <f>Tabla_Datos[[#This Row],[Valor Venta ]]-Tabla_Datos[[#This Row],[Costo]]</f>
        <v>1.3212780000000013</v>
      </c>
    </row>
    <row r="874" spans="1:12" x14ac:dyDescent="0.3">
      <c r="A874" t="s">
        <v>41</v>
      </c>
      <c r="B874">
        <v>29.124300000000002</v>
      </c>
      <c r="C874">
        <v>32.270200000000003</v>
      </c>
      <c r="D874">
        <v>34.712299999999999</v>
      </c>
      <c r="E874" t="s">
        <v>112</v>
      </c>
      <c r="F874" t="s">
        <v>112</v>
      </c>
      <c r="G874" t="s">
        <v>107</v>
      </c>
      <c r="H874">
        <v>2021</v>
      </c>
      <c r="I874">
        <v>0.67</v>
      </c>
      <c r="J874">
        <f>Tabla_Datos[[#This Row],[PVP1]]*Tabla_Datos[[#This Row],[Valor]]</f>
        <v>21.621034000000002</v>
      </c>
      <c r="K874">
        <f>+Tabla_Datos[[#This Row],[Valor]] *Tabla_Datos[[#This Row],[COSTOEMPR]]</f>
        <v>19.513281000000003</v>
      </c>
      <c r="L874">
        <f>Tabla_Datos[[#This Row],[Valor Venta ]]-Tabla_Datos[[#This Row],[Costo]]</f>
        <v>2.1077529999999989</v>
      </c>
    </row>
    <row r="875" spans="1:12" x14ac:dyDescent="0.3">
      <c r="A875" t="s">
        <v>41</v>
      </c>
      <c r="B875">
        <v>100.9491</v>
      </c>
      <c r="C875">
        <v>114.9868</v>
      </c>
      <c r="D875">
        <v>126.19</v>
      </c>
      <c r="E875" t="s">
        <v>115</v>
      </c>
      <c r="F875" t="s">
        <v>115</v>
      </c>
      <c r="G875" t="s">
        <v>98</v>
      </c>
      <c r="H875">
        <v>2020</v>
      </c>
      <c r="I875">
        <v>0.54</v>
      </c>
      <c r="J875">
        <f>Tabla_Datos[[#This Row],[PVP1]]*Tabla_Datos[[#This Row],[Valor]]</f>
        <v>62.092872000000007</v>
      </c>
      <c r="K875">
        <f>+Tabla_Datos[[#This Row],[Valor]] *Tabla_Datos[[#This Row],[COSTOEMPR]]</f>
        <v>54.512514000000003</v>
      </c>
      <c r="L875">
        <f>Tabla_Datos[[#This Row],[Valor Venta ]]-Tabla_Datos[[#This Row],[Costo]]</f>
        <v>7.5803580000000039</v>
      </c>
    </row>
    <row r="876" spans="1:12" x14ac:dyDescent="0.3">
      <c r="A876" t="s">
        <v>41</v>
      </c>
      <c r="B876">
        <v>100.9491</v>
      </c>
      <c r="C876">
        <v>114.9868</v>
      </c>
      <c r="D876">
        <v>126.19</v>
      </c>
      <c r="E876" t="s">
        <v>115</v>
      </c>
      <c r="F876" t="s">
        <v>115</v>
      </c>
      <c r="G876" t="s">
        <v>100</v>
      </c>
      <c r="H876">
        <v>2020</v>
      </c>
      <c r="I876">
        <v>2.1800000000000002</v>
      </c>
      <c r="J876">
        <f>Tabla_Datos[[#This Row],[PVP1]]*Tabla_Datos[[#This Row],[Valor]]</f>
        <v>250.67122400000002</v>
      </c>
      <c r="K876">
        <f>+Tabla_Datos[[#This Row],[Valor]] *Tabla_Datos[[#This Row],[COSTOEMPR]]</f>
        <v>220.06903800000001</v>
      </c>
      <c r="L876">
        <f>Tabla_Datos[[#This Row],[Valor Venta ]]-Tabla_Datos[[#This Row],[Costo]]</f>
        <v>30.602186000000017</v>
      </c>
    </row>
    <row r="877" spans="1:12" x14ac:dyDescent="0.3">
      <c r="A877" t="s">
        <v>41</v>
      </c>
      <c r="B877">
        <v>100.9491</v>
      </c>
      <c r="C877">
        <v>114.9868</v>
      </c>
      <c r="D877">
        <v>126.19</v>
      </c>
      <c r="E877" t="s">
        <v>115</v>
      </c>
      <c r="F877" t="s">
        <v>115</v>
      </c>
      <c r="G877" t="s">
        <v>101</v>
      </c>
      <c r="H877">
        <v>2020</v>
      </c>
      <c r="I877">
        <v>0</v>
      </c>
      <c r="J877">
        <f>Tabla_Datos[[#This Row],[PVP1]]*Tabla_Datos[[#This Row],[Valor]]</f>
        <v>0</v>
      </c>
      <c r="K877">
        <f>+Tabla_Datos[[#This Row],[Valor]] *Tabla_Datos[[#This Row],[COSTOEMPR]]</f>
        <v>0</v>
      </c>
      <c r="L877">
        <f>Tabla_Datos[[#This Row],[Valor Venta ]]-Tabla_Datos[[#This Row],[Costo]]</f>
        <v>0</v>
      </c>
    </row>
    <row r="878" spans="1:12" x14ac:dyDescent="0.3">
      <c r="A878" t="s">
        <v>41</v>
      </c>
      <c r="B878">
        <v>100.9491</v>
      </c>
      <c r="C878">
        <v>114.9868</v>
      </c>
      <c r="D878">
        <v>126.19</v>
      </c>
      <c r="E878" t="s">
        <v>115</v>
      </c>
      <c r="F878" t="s">
        <v>115</v>
      </c>
      <c r="G878" t="s">
        <v>102</v>
      </c>
      <c r="H878">
        <v>2020</v>
      </c>
      <c r="I878">
        <v>5.36</v>
      </c>
      <c r="J878">
        <f>Tabla_Datos[[#This Row],[PVP1]]*Tabla_Datos[[#This Row],[Valor]]</f>
        <v>616.32924800000001</v>
      </c>
      <c r="K878">
        <f>+Tabla_Datos[[#This Row],[Valor]] *Tabla_Datos[[#This Row],[COSTOEMPR]]</f>
        <v>541.087176</v>
      </c>
      <c r="L878">
        <f>Tabla_Datos[[#This Row],[Valor Venta ]]-Tabla_Datos[[#This Row],[Costo]]</f>
        <v>75.242072000000007</v>
      </c>
    </row>
    <row r="879" spans="1:12" x14ac:dyDescent="0.3">
      <c r="A879" t="s">
        <v>41</v>
      </c>
      <c r="B879">
        <v>100.9491</v>
      </c>
      <c r="C879">
        <v>114.9868</v>
      </c>
      <c r="D879">
        <v>126.19</v>
      </c>
      <c r="E879" t="s">
        <v>115</v>
      </c>
      <c r="F879" t="s">
        <v>115</v>
      </c>
      <c r="G879" t="s">
        <v>103</v>
      </c>
      <c r="H879">
        <v>2020</v>
      </c>
      <c r="I879">
        <v>0</v>
      </c>
      <c r="J879">
        <f>Tabla_Datos[[#This Row],[PVP1]]*Tabla_Datos[[#This Row],[Valor]]</f>
        <v>0</v>
      </c>
      <c r="K879">
        <f>+Tabla_Datos[[#This Row],[Valor]] *Tabla_Datos[[#This Row],[COSTOEMPR]]</f>
        <v>0</v>
      </c>
      <c r="L879">
        <f>Tabla_Datos[[#This Row],[Valor Venta ]]-Tabla_Datos[[#This Row],[Costo]]</f>
        <v>0</v>
      </c>
    </row>
    <row r="880" spans="1:12" x14ac:dyDescent="0.3">
      <c r="A880" t="s">
        <v>41</v>
      </c>
      <c r="B880">
        <v>100.9491</v>
      </c>
      <c r="C880">
        <v>114.9868</v>
      </c>
      <c r="D880">
        <v>126.19</v>
      </c>
      <c r="E880" t="s">
        <v>115</v>
      </c>
      <c r="F880" t="s">
        <v>115</v>
      </c>
      <c r="G880" t="s">
        <v>104</v>
      </c>
      <c r="H880">
        <v>2020</v>
      </c>
      <c r="I880">
        <v>0</v>
      </c>
      <c r="J880">
        <f>Tabla_Datos[[#This Row],[PVP1]]*Tabla_Datos[[#This Row],[Valor]]</f>
        <v>0</v>
      </c>
      <c r="K880">
        <f>+Tabla_Datos[[#This Row],[Valor]] *Tabla_Datos[[#This Row],[COSTOEMPR]]</f>
        <v>0</v>
      </c>
      <c r="L880">
        <f>Tabla_Datos[[#This Row],[Valor Venta ]]-Tabla_Datos[[#This Row],[Costo]]</f>
        <v>0</v>
      </c>
    </row>
    <row r="881" spans="1:12" x14ac:dyDescent="0.3">
      <c r="A881" t="s">
        <v>41</v>
      </c>
      <c r="B881">
        <v>100.9491</v>
      </c>
      <c r="C881">
        <v>114.9868</v>
      </c>
      <c r="D881">
        <v>126.19</v>
      </c>
      <c r="E881" t="s">
        <v>115</v>
      </c>
      <c r="F881" t="s">
        <v>115</v>
      </c>
      <c r="G881" t="s">
        <v>105</v>
      </c>
      <c r="H881">
        <v>2020</v>
      </c>
      <c r="I881">
        <v>5.41</v>
      </c>
      <c r="J881">
        <f>Tabla_Datos[[#This Row],[PVP1]]*Tabla_Datos[[#This Row],[Valor]]</f>
        <v>622.07858800000008</v>
      </c>
      <c r="K881">
        <f>+Tabla_Datos[[#This Row],[Valor]] *Tabla_Datos[[#This Row],[COSTOEMPR]]</f>
        <v>546.13463100000001</v>
      </c>
      <c r="L881">
        <f>Tabla_Datos[[#This Row],[Valor Venta ]]-Tabla_Datos[[#This Row],[Costo]]</f>
        <v>75.943957000000069</v>
      </c>
    </row>
    <row r="882" spans="1:12" x14ac:dyDescent="0.3">
      <c r="A882" t="s">
        <v>41</v>
      </c>
      <c r="B882">
        <v>100.9491</v>
      </c>
      <c r="C882">
        <v>114.9868</v>
      </c>
      <c r="D882">
        <v>126.19</v>
      </c>
      <c r="E882" t="s">
        <v>115</v>
      </c>
      <c r="F882" t="s">
        <v>115</v>
      </c>
      <c r="G882" t="s">
        <v>106</v>
      </c>
      <c r="H882">
        <v>2020</v>
      </c>
      <c r="I882">
        <v>0</v>
      </c>
      <c r="J882">
        <f>Tabla_Datos[[#This Row],[PVP1]]*Tabla_Datos[[#This Row],[Valor]]</f>
        <v>0</v>
      </c>
      <c r="K882">
        <f>+Tabla_Datos[[#This Row],[Valor]] *Tabla_Datos[[#This Row],[COSTOEMPR]]</f>
        <v>0</v>
      </c>
      <c r="L882">
        <f>Tabla_Datos[[#This Row],[Valor Venta ]]-Tabla_Datos[[#This Row],[Costo]]</f>
        <v>0</v>
      </c>
    </row>
    <row r="883" spans="1:12" x14ac:dyDescent="0.3">
      <c r="A883" t="s">
        <v>41</v>
      </c>
      <c r="B883">
        <v>100.9491</v>
      </c>
      <c r="C883">
        <v>114.9868</v>
      </c>
      <c r="D883">
        <v>126.19</v>
      </c>
      <c r="E883" t="s">
        <v>115</v>
      </c>
      <c r="F883" t="s">
        <v>115</v>
      </c>
      <c r="G883" t="s">
        <v>107</v>
      </c>
      <c r="H883">
        <v>2021</v>
      </c>
      <c r="I883">
        <v>0</v>
      </c>
      <c r="J883">
        <f>Tabla_Datos[[#This Row],[PVP1]]*Tabla_Datos[[#This Row],[Valor]]</f>
        <v>0</v>
      </c>
      <c r="K883">
        <f>+Tabla_Datos[[#This Row],[Valor]] *Tabla_Datos[[#This Row],[COSTOEMPR]]</f>
        <v>0</v>
      </c>
      <c r="L883">
        <f>Tabla_Datos[[#This Row],[Valor Venta ]]-Tabla_Datos[[#This Row],[Costo]]</f>
        <v>0</v>
      </c>
    </row>
    <row r="884" spans="1:12" x14ac:dyDescent="0.3">
      <c r="A884" t="s">
        <v>41</v>
      </c>
      <c r="B884">
        <v>44.231299999999997</v>
      </c>
      <c r="C884">
        <v>56.970999999999997</v>
      </c>
      <c r="D884">
        <v>61.454799999999999</v>
      </c>
      <c r="E884" t="s">
        <v>15</v>
      </c>
      <c r="F884" t="s">
        <v>15</v>
      </c>
      <c r="G884" t="s">
        <v>98</v>
      </c>
      <c r="H884">
        <v>2020</v>
      </c>
      <c r="I884">
        <v>0.71</v>
      </c>
      <c r="J884">
        <f>Tabla_Datos[[#This Row],[PVP1]]*Tabla_Datos[[#This Row],[Valor]]</f>
        <v>40.449409999999993</v>
      </c>
      <c r="K884">
        <f>+Tabla_Datos[[#This Row],[Valor]] *Tabla_Datos[[#This Row],[COSTOEMPR]]</f>
        <v>31.404222999999998</v>
      </c>
      <c r="L884">
        <f>Tabla_Datos[[#This Row],[Valor Venta ]]-Tabla_Datos[[#This Row],[Costo]]</f>
        <v>9.045186999999995</v>
      </c>
    </row>
    <row r="885" spans="1:12" x14ac:dyDescent="0.3">
      <c r="A885" t="s">
        <v>41</v>
      </c>
      <c r="B885">
        <v>44.231299999999997</v>
      </c>
      <c r="C885">
        <v>56.970999999999997</v>
      </c>
      <c r="D885">
        <v>61.454799999999999</v>
      </c>
      <c r="E885" t="s">
        <v>15</v>
      </c>
      <c r="F885" t="s">
        <v>15</v>
      </c>
      <c r="G885" t="s">
        <v>100</v>
      </c>
      <c r="H885">
        <v>2020</v>
      </c>
      <c r="I885">
        <v>2.66</v>
      </c>
      <c r="J885">
        <f>Tabla_Datos[[#This Row],[PVP1]]*Tabla_Datos[[#This Row],[Valor]]</f>
        <v>151.54285999999999</v>
      </c>
      <c r="K885">
        <f>+Tabla_Datos[[#This Row],[Valor]] *Tabla_Datos[[#This Row],[COSTOEMPR]]</f>
        <v>117.655258</v>
      </c>
      <c r="L885">
        <f>Tabla_Datos[[#This Row],[Valor Venta ]]-Tabla_Datos[[#This Row],[Costo]]</f>
        <v>33.887601999999987</v>
      </c>
    </row>
    <row r="886" spans="1:12" x14ac:dyDescent="0.3">
      <c r="A886" t="s">
        <v>41</v>
      </c>
      <c r="B886">
        <v>44.231299999999997</v>
      </c>
      <c r="C886">
        <v>56.970999999999997</v>
      </c>
      <c r="D886">
        <v>61.454799999999999</v>
      </c>
      <c r="E886" t="s">
        <v>15</v>
      </c>
      <c r="F886" t="s">
        <v>15</v>
      </c>
      <c r="G886" t="s">
        <v>101</v>
      </c>
      <c r="H886">
        <v>2020</v>
      </c>
      <c r="I886">
        <v>0</v>
      </c>
      <c r="J886">
        <f>Tabla_Datos[[#This Row],[PVP1]]*Tabla_Datos[[#This Row],[Valor]]</f>
        <v>0</v>
      </c>
      <c r="K886">
        <f>+Tabla_Datos[[#This Row],[Valor]] *Tabla_Datos[[#This Row],[COSTOEMPR]]</f>
        <v>0</v>
      </c>
      <c r="L886">
        <f>Tabla_Datos[[#This Row],[Valor Venta ]]-Tabla_Datos[[#This Row],[Costo]]</f>
        <v>0</v>
      </c>
    </row>
    <row r="887" spans="1:12" x14ac:dyDescent="0.3">
      <c r="A887" t="s">
        <v>41</v>
      </c>
      <c r="B887">
        <v>44.231299999999997</v>
      </c>
      <c r="C887">
        <v>56.970999999999997</v>
      </c>
      <c r="D887">
        <v>61.454799999999999</v>
      </c>
      <c r="E887" t="s">
        <v>15</v>
      </c>
      <c r="F887" t="s">
        <v>15</v>
      </c>
      <c r="G887" t="s">
        <v>102</v>
      </c>
      <c r="H887">
        <v>2020</v>
      </c>
      <c r="I887">
        <v>0.49</v>
      </c>
      <c r="J887">
        <f>Tabla_Datos[[#This Row],[PVP1]]*Tabla_Datos[[#This Row],[Valor]]</f>
        <v>27.915789999999998</v>
      </c>
      <c r="K887">
        <f>+Tabla_Datos[[#This Row],[Valor]] *Tabla_Datos[[#This Row],[COSTOEMPR]]</f>
        <v>21.673337</v>
      </c>
      <c r="L887">
        <f>Tabla_Datos[[#This Row],[Valor Venta ]]-Tabla_Datos[[#This Row],[Costo]]</f>
        <v>6.2424529999999976</v>
      </c>
    </row>
    <row r="888" spans="1:12" x14ac:dyDescent="0.3">
      <c r="A888" t="s">
        <v>41</v>
      </c>
      <c r="B888">
        <v>44.231299999999997</v>
      </c>
      <c r="C888">
        <v>56.970999999999997</v>
      </c>
      <c r="D888">
        <v>61.454799999999999</v>
      </c>
      <c r="E888" t="s">
        <v>15</v>
      </c>
      <c r="F888" t="s">
        <v>15</v>
      </c>
      <c r="G888" t="s">
        <v>103</v>
      </c>
      <c r="H888">
        <v>2020</v>
      </c>
      <c r="I888">
        <v>0</v>
      </c>
      <c r="J888">
        <f>Tabla_Datos[[#This Row],[PVP1]]*Tabla_Datos[[#This Row],[Valor]]</f>
        <v>0</v>
      </c>
      <c r="K888">
        <f>+Tabla_Datos[[#This Row],[Valor]] *Tabla_Datos[[#This Row],[COSTOEMPR]]</f>
        <v>0</v>
      </c>
      <c r="L888">
        <f>Tabla_Datos[[#This Row],[Valor Venta ]]-Tabla_Datos[[#This Row],[Costo]]</f>
        <v>0</v>
      </c>
    </row>
    <row r="889" spans="1:12" x14ac:dyDescent="0.3">
      <c r="A889" t="s">
        <v>41</v>
      </c>
      <c r="B889">
        <v>44.231299999999997</v>
      </c>
      <c r="C889">
        <v>56.970999999999997</v>
      </c>
      <c r="D889">
        <v>61.454799999999999</v>
      </c>
      <c r="E889" t="s">
        <v>15</v>
      </c>
      <c r="F889" t="s">
        <v>15</v>
      </c>
      <c r="G889" t="s">
        <v>104</v>
      </c>
      <c r="H889">
        <v>2020</v>
      </c>
      <c r="I889">
        <v>0</v>
      </c>
      <c r="J889">
        <f>Tabla_Datos[[#This Row],[PVP1]]*Tabla_Datos[[#This Row],[Valor]]</f>
        <v>0</v>
      </c>
      <c r="K889">
        <f>+Tabla_Datos[[#This Row],[Valor]] *Tabla_Datos[[#This Row],[COSTOEMPR]]</f>
        <v>0</v>
      </c>
      <c r="L889">
        <f>Tabla_Datos[[#This Row],[Valor Venta ]]-Tabla_Datos[[#This Row],[Costo]]</f>
        <v>0</v>
      </c>
    </row>
    <row r="890" spans="1:12" x14ac:dyDescent="0.3">
      <c r="A890" t="s">
        <v>41</v>
      </c>
      <c r="B890">
        <v>44.231299999999997</v>
      </c>
      <c r="C890">
        <v>56.970999999999997</v>
      </c>
      <c r="D890">
        <v>61.454799999999999</v>
      </c>
      <c r="E890" t="s">
        <v>15</v>
      </c>
      <c r="F890" t="s">
        <v>15</v>
      </c>
      <c r="G890" t="s">
        <v>105</v>
      </c>
      <c r="H890">
        <v>2020</v>
      </c>
      <c r="I890">
        <v>0</v>
      </c>
      <c r="J890">
        <f>Tabla_Datos[[#This Row],[PVP1]]*Tabla_Datos[[#This Row],[Valor]]</f>
        <v>0</v>
      </c>
      <c r="K890">
        <f>+Tabla_Datos[[#This Row],[Valor]] *Tabla_Datos[[#This Row],[COSTOEMPR]]</f>
        <v>0</v>
      </c>
      <c r="L890">
        <f>Tabla_Datos[[#This Row],[Valor Venta ]]-Tabla_Datos[[#This Row],[Costo]]</f>
        <v>0</v>
      </c>
    </row>
    <row r="891" spans="1:12" x14ac:dyDescent="0.3">
      <c r="A891" t="s">
        <v>41</v>
      </c>
      <c r="B891">
        <v>44.231299999999997</v>
      </c>
      <c r="C891">
        <v>56.970999999999997</v>
      </c>
      <c r="D891">
        <v>61.454799999999999</v>
      </c>
      <c r="E891" t="s">
        <v>15</v>
      </c>
      <c r="F891" t="s">
        <v>15</v>
      </c>
      <c r="G891" t="s">
        <v>106</v>
      </c>
      <c r="H891">
        <v>2020</v>
      </c>
      <c r="I891">
        <v>0</v>
      </c>
      <c r="J891">
        <f>Tabla_Datos[[#This Row],[PVP1]]*Tabla_Datos[[#This Row],[Valor]]</f>
        <v>0</v>
      </c>
      <c r="K891">
        <f>+Tabla_Datos[[#This Row],[Valor]] *Tabla_Datos[[#This Row],[COSTOEMPR]]</f>
        <v>0</v>
      </c>
      <c r="L891">
        <f>Tabla_Datos[[#This Row],[Valor Venta ]]-Tabla_Datos[[#This Row],[Costo]]</f>
        <v>0</v>
      </c>
    </row>
    <row r="892" spans="1:12" x14ac:dyDescent="0.3">
      <c r="A892" t="s">
        <v>41</v>
      </c>
      <c r="B892">
        <v>44.231299999999997</v>
      </c>
      <c r="C892">
        <v>56.970999999999997</v>
      </c>
      <c r="D892">
        <v>61.454799999999999</v>
      </c>
      <c r="E892" t="s">
        <v>15</v>
      </c>
      <c r="F892" t="s">
        <v>15</v>
      </c>
      <c r="G892" t="s">
        <v>107</v>
      </c>
      <c r="H892">
        <v>2021</v>
      </c>
      <c r="I892">
        <v>0.26</v>
      </c>
      <c r="J892">
        <f>Tabla_Datos[[#This Row],[PVP1]]*Tabla_Datos[[#This Row],[Valor]]</f>
        <v>14.81246</v>
      </c>
      <c r="K892">
        <f>+Tabla_Datos[[#This Row],[Valor]] *Tabla_Datos[[#This Row],[COSTOEMPR]]</f>
        <v>11.500138</v>
      </c>
      <c r="L892">
        <f>Tabla_Datos[[#This Row],[Valor Venta ]]-Tabla_Datos[[#This Row],[Costo]]</f>
        <v>3.312322</v>
      </c>
    </row>
    <row r="893" spans="1:12" x14ac:dyDescent="0.3">
      <c r="A893" t="s">
        <v>41</v>
      </c>
      <c r="B893">
        <v>145.50489999999999</v>
      </c>
      <c r="C893">
        <v>200.68180000000001</v>
      </c>
      <c r="D893">
        <v>205.54679999999999</v>
      </c>
      <c r="E893" t="s">
        <v>116</v>
      </c>
      <c r="F893" t="s">
        <v>116</v>
      </c>
      <c r="G893" t="s">
        <v>98</v>
      </c>
      <c r="H893">
        <v>2020</v>
      </c>
      <c r="I893">
        <v>8.99</v>
      </c>
      <c r="J893">
        <f>Tabla_Datos[[#This Row],[PVP1]]*Tabla_Datos[[#This Row],[Valor]]</f>
        <v>1804.1293820000001</v>
      </c>
      <c r="K893">
        <f>+Tabla_Datos[[#This Row],[Valor]] *Tabla_Datos[[#This Row],[COSTOEMPR]]</f>
        <v>1308.0890509999999</v>
      </c>
      <c r="L893">
        <f>Tabla_Datos[[#This Row],[Valor Venta ]]-Tabla_Datos[[#This Row],[Costo]]</f>
        <v>496.04033100000015</v>
      </c>
    </row>
    <row r="894" spans="1:12" x14ac:dyDescent="0.3">
      <c r="A894" t="s">
        <v>41</v>
      </c>
      <c r="B894">
        <v>145.50489999999999</v>
      </c>
      <c r="C894">
        <v>200.68180000000001</v>
      </c>
      <c r="D894">
        <v>205.54679999999999</v>
      </c>
      <c r="E894" t="s">
        <v>116</v>
      </c>
      <c r="F894" t="s">
        <v>116</v>
      </c>
      <c r="G894" t="s">
        <v>100</v>
      </c>
      <c r="H894">
        <v>2020</v>
      </c>
      <c r="I894">
        <v>0</v>
      </c>
      <c r="J894">
        <f>Tabla_Datos[[#This Row],[PVP1]]*Tabla_Datos[[#This Row],[Valor]]</f>
        <v>0</v>
      </c>
      <c r="K894">
        <f>+Tabla_Datos[[#This Row],[Valor]] *Tabla_Datos[[#This Row],[COSTOEMPR]]</f>
        <v>0</v>
      </c>
      <c r="L894">
        <f>Tabla_Datos[[#This Row],[Valor Venta ]]-Tabla_Datos[[#This Row],[Costo]]</f>
        <v>0</v>
      </c>
    </row>
    <row r="895" spans="1:12" x14ac:dyDescent="0.3">
      <c r="A895" t="s">
        <v>41</v>
      </c>
      <c r="B895">
        <v>145.50489999999999</v>
      </c>
      <c r="C895">
        <v>200.68180000000001</v>
      </c>
      <c r="D895">
        <v>205.54679999999999</v>
      </c>
      <c r="E895" t="s">
        <v>116</v>
      </c>
      <c r="F895" t="s">
        <v>116</v>
      </c>
      <c r="G895" t="s">
        <v>101</v>
      </c>
      <c r="H895">
        <v>2020</v>
      </c>
      <c r="I895">
        <v>5.5</v>
      </c>
      <c r="J895">
        <f>Tabla_Datos[[#This Row],[PVP1]]*Tabla_Datos[[#This Row],[Valor]]</f>
        <v>1103.7499</v>
      </c>
      <c r="K895">
        <f>+Tabla_Datos[[#This Row],[Valor]] *Tabla_Datos[[#This Row],[COSTOEMPR]]</f>
        <v>800.27694999999994</v>
      </c>
      <c r="L895">
        <f>Tabla_Datos[[#This Row],[Valor Venta ]]-Tabla_Datos[[#This Row],[Costo]]</f>
        <v>303.47295000000008</v>
      </c>
    </row>
    <row r="896" spans="1:12" x14ac:dyDescent="0.3">
      <c r="A896" t="s">
        <v>41</v>
      </c>
      <c r="B896">
        <v>145.50489999999999</v>
      </c>
      <c r="C896">
        <v>200.68180000000001</v>
      </c>
      <c r="D896">
        <v>205.54679999999999</v>
      </c>
      <c r="E896" t="s">
        <v>116</v>
      </c>
      <c r="F896" t="s">
        <v>116</v>
      </c>
      <c r="G896" t="s">
        <v>102</v>
      </c>
      <c r="H896">
        <v>2020</v>
      </c>
      <c r="I896">
        <v>0</v>
      </c>
      <c r="J896">
        <f>Tabla_Datos[[#This Row],[PVP1]]*Tabla_Datos[[#This Row],[Valor]]</f>
        <v>0</v>
      </c>
      <c r="K896">
        <f>+Tabla_Datos[[#This Row],[Valor]] *Tabla_Datos[[#This Row],[COSTOEMPR]]</f>
        <v>0</v>
      </c>
      <c r="L896">
        <f>Tabla_Datos[[#This Row],[Valor Venta ]]-Tabla_Datos[[#This Row],[Costo]]</f>
        <v>0</v>
      </c>
    </row>
    <row r="897" spans="1:12" x14ac:dyDescent="0.3">
      <c r="A897" t="s">
        <v>41</v>
      </c>
      <c r="B897">
        <v>145.50489999999999</v>
      </c>
      <c r="C897">
        <v>200.68180000000001</v>
      </c>
      <c r="D897">
        <v>205.54679999999999</v>
      </c>
      <c r="E897" t="s">
        <v>116</v>
      </c>
      <c r="F897" t="s">
        <v>116</v>
      </c>
      <c r="G897" t="s">
        <v>103</v>
      </c>
      <c r="H897">
        <v>2020</v>
      </c>
      <c r="I897">
        <v>1.25</v>
      </c>
      <c r="J897">
        <f>Tabla_Datos[[#This Row],[PVP1]]*Tabla_Datos[[#This Row],[Valor]]</f>
        <v>250.85225000000003</v>
      </c>
      <c r="K897">
        <f>+Tabla_Datos[[#This Row],[Valor]] *Tabla_Datos[[#This Row],[COSTOEMPR]]</f>
        <v>181.881125</v>
      </c>
      <c r="L897">
        <f>Tabla_Datos[[#This Row],[Valor Venta ]]-Tabla_Datos[[#This Row],[Costo]]</f>
        <v>68.971125000000029</v>
      </c>
    </row>
    <row r="898" spans="1:12" x14ac:dyDescent="0.3">
      <c r="A898" t="s">
        <v>41</v>
      </c>
      <c r="B898">
        <v>145.50489999999999</v>
      </c>
      <c r="C898">
        <v>200.68180000000001</v>
      </c>
      <c r="D898">
        <v>205.54679999999999</v>
      </c>
      <c r="E898" t="s">
        <v>116</v>
      </c>
      <c r="F898" t="s">
        <v>116</v>
      </c>
      <c r="G898" t="s">
        <v>104</v>
      </c>
      <c r="H898">
        <v>2020</v>
      </c>
      <c r="I898">
        <v>0</v>
      </c>
      <c r="J898">
        <f>Tabla_Datos[[#This Row],[PVP1]]*Tabla_Datos[[#This Row],[Valor]]</f>
        <v>0</v>
      </c>
      <c r="K898">
        <f>+Tabla_Datos[[#This Row],[Valor]] *Tabla_Datos[[#This Row],[COSTOEMPR]]</f>
        <v>0</v>
      </c>
      <c r="L898">
        <f>Tabla_Datos[[#This Row],[Valor Venta ]]-Tabla_Datos[[#This Row],[Costo]]</f>
        <v>0</v>
      </c>
    </row>
    <row r="899" spans="1:12" x14ac:dyDescent="0.3">
      <c r="A899" t="s">
        <v>41</v>
      </c>
      <c r="B899">
        <v>145.50489999999999</v>
      </c>
      <c r="C899">
        <v>200.68180000000001</v>
      </c>
      <c r="D899">
        <v>205.54679999999999</v>
      </c>
      <c r="E899" t="s">
        <v>116</v>
      </c>
      <c r="F899" t="s">
        <v>116</v>
      </c>
      <c r="G899" t="s">
        <v>105</v>
      </c>
      <c r="H899">
        <v>2020</v>
      </c>
      <c r="I899">
        <v>2.4700000000000002</v>
      </c>
      <c r="J899">
        <f>Tabla_Datos[[#This Row],[PVP1]]*Tabla_Datos[[#This Row],[Valor]]</f>
        <v>495.68404600000008</v>
      </c>
      <c r="K899">
        <f>+Tabla_Datos[[#This Row],[Valor]] *Tabla_Datos[[#This Row],[COSTOEMPR]]</f>
        <v>359.39710300000002</v>
      </c>
      <c r="L899">
        <f>Tabla_Datos[[#This Row],[Valor Venta ]]-Tabla_Datos[[#This Row],[Costo]]</f>
        <v>136.28694300000006</v>
      </c>
    </row>
    <row r="900" spans="1:12" x14ac:dyDescent="0.3">
      <c r="A900" t="s">
        <v>41</v>
      </c>
      <c r="B900">
        <v>145.50489999999999</v>
      </c>
      <c r="C900">
        <v>200.68180000000001</v>
      </c>
      <c r="D900">
        <v>205.54679999999999</v>
      </c>
      <c r="E900" t="s">
        <v>116</v>
      </c>
      <c r="F900" t="s">
        <v>116</v>
      </c>
      <c r="G900" t="s">
        <v>106</v>
      </c>
      <c r="H900">
        <v>2020</v>
      </c>
      <c r="I900">
        <v>0</v>
      </c>
      <c r="J900">
        <f>Tabla_Datos[[#This Row],[PVP1]]*Tabla_Datos[[#This Row],[Valor]]</f>
        <v>0</v>
      </c>
      <c r="K900">
        <f>+Tabla_Datos[[#This Row],[Valor]] *Tabla_Datos[[#This Row],[COSTOEMPR]]</f>
        <v>0</v>
      </c>
      <c r="L900">
        <f>Tabla_Datos[[#This Row],[Valor Venta ]]-Tabla_Datos[[#This Row],[Costo]]</f>
        <v>0</v>
      </c>
    </row>
    <row r="901" spans="1:12" x14ac:dyDescent="0.3">
      <c r="A901" t="s">
        <v>41</v>
      </c>
      <c r="B901">
        <v>145.50489999999999</v>
      </c>
      <c r="C901">
        <v>200.68180000000001</v>
      </c>
      <c r="D901">
        <v>205.54679999999999</v>
      </c>
      <c r="E901" t="s">
        <v>116</v>
      </c>
      <c r="F901" t="s">
        <v>116</v>
      </c>
      <c r="G901" t="s">
        <v>107</v>
      </c>
      <c r="H901">
        <v>2021</v>
      </c>
      <c r="I901">
        <v>2.14</v>
      </c>
      <c r="J901">
        <f>Tabla_Datos[[#This Row],[PVP1]]*Tabla_Datos[[#This Row],[Valor]]</f>
        <v>429.45905200000004</v>
      </c>
      <c r="K901">
        <f>+Tabla_Datos[[#This Row],[Valor]] *Tabla_Datos[[#This Row],[COSTOEMPR]]</f>
        <v>311.38048600000002</v>
      </c>
      <c r="L901">
        <f>Tabla_Datos[[#This Row],[Valor Venta ]]-Tabla_Datos[[#This Row],[Costo]]</f>
        <v>118.07856600000002</v>
      </c>
    </row>
    <row r="902" spans="1:12" x14ac:dyDescent="0.3">
      <c r="A902" t="s">
        <v>41</v>
      </c>
      <c r="B902">
        <v>123.2915</v>
      </c>
      <c r="C902">
        <v>132.5472</v>
      </c>
      <c r="D902">
        <v>156.90819999999999</v>
      </c>
      <c r="E902" t="s">
        <v>16</v>
      </c>
      <c r="F902" t="s">
        <v>16</v>
      </c>
      <c r="G902" t="s">
        <v>98</v>
      </c>
      <c r="H902">
        <v>2020</v>
      </c>
      <c r="I902">
        <v>1.83</v>
      </c>
      <c r="J902">
        <f>Tabla_Datos[[#This Row],[PVP1]]*Tabla_Datos[[#This Row],[Valor]]</f>
        <v>242.56137600000002</v>
      </c>
      <c r="K902">
        <f>+Tabla_Datos[[#This Row],[Valor]] *Tabla_Datos[[#This Row],[COSTOEMPR]]</f>
        <v>225.623445</v>
      </c>
      <c r="L902">
        <f>Tabla_Datos[[#This Row],[Valor Venta ]]-Tabla_Datos[[#This Row],[Costo]]</f>
        <v>16.93793100000002</v>
      </c>
    </row>
    <row r="903" spans="1:12" x14ac:dyDescent="0.3">
      <c r="A903" t="s">
        <v>41</v>
      </c>
      <c r="B903">
        <v>123.2915</v>
      </c>
      <c r="C903">
        <v>132.5472</v>
      </c>
      <c r="D903">
        <v>156.90819999999999</v>
      </c>
      <c r="E903" t="s">
        <v>16</v>
      </c>
      <c r="F903" t="s">
        <v>16</v>
      </c>
      <c r="G903" t="s">
        <v>100</v>
      </c>
      <c r="H903">
        <v>2020</v>
      </c>
      <c r="I903">
        <v>2.2200000000000002</v>
      </c>
      <c r="J903">
        <f>Tabla_Datos[[#This Row],[PVP1]]*Tabla_Datos[[#This Row],[Valor]]</f>
        <v>294.25478400000003</v>
      </c>
      <c r="K903">
        <f>+Tabla_Datos[[#This Row],[Valor]] *Tabla_Datos[[#This Row],[COSTOEMPR]]</f>
        <v>273.70713000000001</v>
      </c>
      <c r="L903">
        <f>Tabla_Datos[[#This Row],[Valor Venta ]]-Tabla_Datos[[#This Row],[Costo]]</f>
        <v>20.547654000000023</v>
      </c>
    </row>
    <row r="904" spans="1:12" x14ac:dyDescent="0.3">
      <c r="A904" t="s">
        <v>41</v>
      </c>
      <c r="B904">
        <v>123.2915</v>
      </c>
      <c r="C904">
        <v>132.5472</v>
      </c>
      <c r="D904">
        <v>156.90819999999999</v>
      </c>
      <c r="E904" t="s">
        <v>16</v>
      </c>
      <c r="F904" t="s">
        <v>16</v>
      </c>
      <c r="G904" t="s">
        <v>101</v>
      </c>
      <c r="H904">
        <v>2020</v>
      </c>
      <c r="I904">
        <v>0</v>
      </c>
      <c r="J904">
        <f>Tabla_Datos[[#This Row],[PVP1]]*Tabla_Datos[[#This Row],[Valor]]</f>
        <v>0</v>
      </c>
      <c r="K904">
        <f>+Tabla_Datos[[#This Row],[Valor]] *Tabla_Datos[[#This Row],[COSTOEMPR]]</f>
        <v>0</v>
      </c>
      <c r="L904">
        <f>Tabla_Datos[[#This Row],[Valor Venta ]]-Tabla_Datos[[#This Row],[Costo]]</f>
        <v>0</v>
      </c>
    </row>
    <row r="905" spans="1:12" x14ac:dyDescent="0.3">
      <c r="A905" t="s">
        <v>41</v>
      </c>
      <c r="B905">
        <v>123.2915</v>
      </c>
      <c r="C905">
        <v>132.5472</v>
      </c>
      <c r="D905">
        <v>156.90819999999999</v>
      </c>
      <c r="E905" t="s">
        <v>16</v>
      </c>
      <c r="F905" t="s">
        <v>16</v>
      </c>
      <c r="G905" t="s">
        <v>102</v>
      </c>
      <c r="H905">
        <v>2020</v>
      </c>
      <c r="I905">
        <v>0</v>
      </c>
      <c r="J905">
        <f>Tabla_Datos[[#This Row],[PVP1]]*Tabla_Datos[[#This Row],[Valor]]</f>
        <v>0</v>
      </c>
      <c r="K905">
        <f>+Tabla_Datos[[#This Row],[Valor]] *Tabla_Datos[[#This Row],[COSTOEMPR]]</f>
        <v>0</v>
      </c>
      <c r="L905">
        <f>Tabla_Datos[[#This Row],[Valor Venta ]]-Tabla_Datos[[#This Row],[Costo]]</f>
        <v>0</v>
      </c>
    </row>
    <row r="906" spans="1:12" x14ac:dyDescent="0.3">
      <c r="A906" t="s">
        <v>41</v>
      </c>
      <c r="B906">
        <v>123.2915</v>
      </c>
      <c r="C906">
        <v>132.5472</v>
      </c>
      <c r="D906">
        <v>156.90819999999999</v>
      </c>
      <c r="E906" t="s">
        <v>16</v>
      </c>
      <c r="F906" t="s">
        <v>16</v>
      </c>
      <c r="G906" t="s">
        <v>103</v>
      </c>
      <c r="H906">
        <v>2020</v>
      </c>
      <c r="I906">
        <v>9.6</v>
      </c>
      <c r="J906">
        <f>Tabla_Datos[[#This Row],[PVP1]]*Tabla_Datos[[#This Row],[Valor]]</f>
        <v>1272.4531199999999</v>
      </c>
      <c r="K906">
        <f>+Tabla_Datos[[#This Row],[Valor]] *Tabla_Datos[[#This Row],[COSTOEMPR]]</f>
        <v>1183.5983999999999</v>
      </c>
      <c r="L906">
        <f>Tabla_Datos[[#This Row],[Valor Venta ]]-Tabla_Datos[[#This Row],[Costo]]</f>
        <v>88.854720000000043</v>
      </c>
    </row>
    <row r="907" spans="1:12" x14ac:dyDescent="0.3">
      <c r="A907" t="s">
        <v>41</v>
      </c>
      <c r="B907">
        <v>123.2915</v>
      </c>
      <c r="C907">
        <v>132.5472</v>
      </c>
      <c r="D907">
        <v>156.90819999999999</v>
      </c>
      <c r="E907" t="s">
        <v>16</v>
      </c>
      <c r="F907" t="s">
        <v>16</v>
      </c>
      <c r="G907" t="s">
        <v>104</v>
      </c>
      <c r="H907">
        <v>2020</v>
      </c>
      <c r="I907">
        <v>0</v>
      </c>
      <c r="J907">
        <f>Tabla_Datos[[#This Row],[PVP1]]*Tabla_Datos[[#This Row],[Valor]]</f>
        <v>0</v>
      </c>
      <c r="K907">
        <f>+Tabla_Datos[[#This Row],[Valor]] *Tabla_Datos[[#This Row],[COSTOEMPR]]</f>
        <v>0</v>
      </c>
      <c r="L907">
        <f>Tabla_Datos[[#This Row],[Valor Venta ]]-Tabla_Datos[[#This Row],[Costo]]</f>
        <v>0</v>
      </c>
    </row>
    <row r="908" spans="1:12" x14ac:dyDescent="0.3">
      <c r="A908" t="s">
        <v>41</v>
      </c>
      <c r="B908">
        <v>123.2915</v>
      </c>
      <c r="C908">
        <v>132.5472</v>
      </c>
      <c r="D908">
        <v>156.90819999999999</v>
      </c>
      <c r="E908" t="s">
        <v>16</v>
      </c>
      <c r="F908" t="s">
        <v>16</v>
      </c>
      <c r="G908" t="s">
        <v>105</v>
      </c>
      <c r="H908">
        <v>2020</v>
      </c>
      <c r="I908">
        <v>2.92</v>
      </c>
      <c r="J908">
        <f>Tabla_Datos[[#This Row],[PVP1]]*Tabla_Datos[[#This Row],[Valor]]</f>
        <v>387.037824</v>
      </c>
      <c r="K908">
        <f>+Tabla_Datos[[#This Row],[Valor]] *Tabla_Datos[[#This Row],[COSTOEMPR]]</f>
        <v>360.01117999999997</v>
      </c>
      <c r="L908">
        <f>Tabla_Datos[[#This Row],[Valor Venta ]]-Tabla_Datos[[#This Row],[Costo]]</f>
        <v>27.026644000000033</v>
      </c>
    </row>
    <row r="909" spans="1:12" x14ac:dyDescent="0.3">
      <c r="A909" t="s">
        <v>41</v>
      </c>
      <c r="B909">
        <v>123.2915</v>
      </c>
      <c r="C909">
        <v>132.5472</v>
      </c>
      <c r="D909">
        <v>156.90819999999999</v>
      </c>
      <c r="E909" t="s">
        <v>16</v>
      </c>
      <c r="F909" t="s">
        <v>16</v>
      </c>
      <c r="G909" t="s">
        <v>106</v>
      </c>
      <c r="H909">
        <v>2020</v>
      </c>
      <c r="I909">
        <v>8.93</v>
      </c>
      <c r="J909">
        <f>Tabla_Datos[[#This Row],[PVP1]]*Tabla_Datos[[#This Row],[Valor]]</f>
        <v>1183.6464960000001</v>
      </c>
      <c r="K909">
        <f>+Tabla_Datos[[#This Row],[Valor]] *Tabla_Datos[[#This Row],[COSTOEMPR]]</f>
        <v>1100.993095</v>
      </c>
      <c r="L909">
        <f>Tabla_Datos[[#This Row],[Valor Venta ]]-Tabla_Datos[[#This Row],[Costo]]</f>
        <v>82.653401000000031</v>
      </c>
    </row>
    <row r="910" spans="1:12" x14ac:dyDescent="0.3">
      <c r="A910" t="s">
        <v>41</v>
      </c>
      <c r="B910">
        <v>123.2915</v>
      </c>
      <c r="C910">
        <v>132.5472</v>
      </c>
      <c r="D910">
        <v>156.90819999999999</v>
      </c>
      <c r="E910" t="s">
        <v>16</v>
      </c>
      <c r="F910" t="s">
        <v>16</v>
      </c>
      <c r="G910" t="s">
        <v>107</v>
      </c>
      <c r="H910">
        <v>2021</v>
      </c>
      <c r="I910">
        <v>1.95</v>
      </c>
      <c r="J910">
        <f>Tabla_Datos[[#This Row],[PVP1]]*Tabla_Datos[[#This Row],[Valor]]</f>
        <v>258.46704</v>
      </c>
      <c r="K910">
        <f>+Tabla_Datos[[#This Row],[Valor]] *Tabla_Datos[[#This Row],[COSTOEMPR]]</f>
        <v>240.41842499999998</v>
      </c>
      <c r="L910">
        <f>Tabla_Datos[[#This Row],[Valor Venta ]]-Tabla_Datos[[#This Row],[Costo]]</f>
        <v>18.048615000000012</v>
      </c>
    </row>
    <row r="911" spans="1:12" x14ac:dyDescent="0.3">
      <c r="A911" t="s">
        <v>42</v>
      </c>
      <c r="B911">
        <v>85.547700000000006</v>
      </c>
      <c r="C911">
        <v>135.85159999999999</v>
      </c>
      <c r="D911">
        <v>129.6388</v>
      </c>
      <c r="E911" t="s">
        <v>15</v>
      </c>
      <c r="F911" t="s">
        <v>15</v>
      </c>
      <c r="G911" t="s">
        <v>98</v>
      </c>
      <c r="H911">
        <v>2020</v>
      </c>
      <c r="I911">
        <v>2.2200000000000002</v>
      </c>
      <c r="J911">
        <f>Tabla_Datos[[#This Row],[PVP1]]*Tabla_Datos[[#This Row],[Valor]]</f>
        <v>301.590552</v>
      </c>
      <c r="K911">
        <f>+Tabla_Datos[[#This Row],[Valor]] *Tabla_Datos[[#This Row],[COSTOEMPR]]</f>
        <v>189.91589400000004</v>
      </c>
      <c r="L911">
        <f>Tabla_Datos[[#This Row],[Valor Venta ]]-Tabla_Datos[[#This Row],[Costo]]</f>
        <v>111.67465799999997</v>
      </c>
    </row>
    <row r="912" spans="1:12" x14ac:dyDescent="0.3">
      <c r="A912" t="s">
        <v>42</v>
      </c>
      <c r="B912">
        <v>85.547700000000006</v>
      </c>
      <c r="C912">
        <v>135.85159999999999</v>
      </c>
      <c r="D912">
        <v>129.6388</v>
      </c>
      <c r="E912" t="s">
        <v>15</v>
      </c>
      <c r="F912" t="s">
        <v>15</v>
      </c>
      <c r="G912" t="s">
        <v>100</v>
      </c>
      <c r="H912">
        <v>2020</v>
      </c>
      <c r="I912">
        <v>3.54</v>
      </c>
      <c r="J912">
        <f>Tabla_Datos[[#This Row],[PVP1]]*Tabla_Datos[[#This Row],[Valor]]</f>
        <v>480.91466399999996</v>
      </c>
      <c r="K912">
        <f>+Tabla_Datos[[#This Row],[Valor]] *Tabla_Datos[[#This Row],[COSTOEMPR]]</f>
        <v>302.83885800000002</v>
      </c>
      <c r="L912">
        <f>Tabla_Datos[[#This Row],[Valor Venta ]]-Tabla_Datos[[#This Row],[Costo]]</f>
        <v>178.07580599999994</v>
      </c>
    </row>
    <row r="913" spans="1:12" x14ac:dyDescent="0.3">
      <c r="A913" t="s">
        <v>42</v>
      </c>
      <c r="B913">
        <v>85.547700000000006</v>
      </c>
      <c r="C913">
        <v>135.85159999999999</v>
      </c>
      <c r="D913">
        <v>129.6388</v>
      </c>
      <c r="E913" t="s">
        <v>15</v>
      </c>
      <c r="F913" t="s">
        <v>15</v>
      </c>
      <c r="G913" t="s">
        <v>101</v>
      </c>
      <c r="H913">
        <v>2020</v>
      </c>
      <c r="I913">
        <v>3.48</v>
      </c>
      <c r="J913">
        <f>Tabla_Datos[[#This Row],[PVP1]]*Tabla_Datos[[#This Row],[Valor]]</f>
        <v>472.76356799999996</v>
      </c>
      <c r="K913">
        <f>+Tabla_Datos[[#This Row],[Valor]] *Tabla_Datos[[#This Row],[COSTOEMPR]]</f>
        <v>297.70599600000003</v>
      </c>
      <c r="L913">
        <f>Tabla_Datos[[#This Row],[Valor Venta ]]-Tabla_Datos[[#This Row],[Costo]]</f>
        <v>175.05757199999994</v>
      </c>
    </row>
    <row r="914" spans="1:12" x14ac:dyDescent="0.3">
      <c r="A914" t="s">
        <v>42</v>
      </c>
      <c r="B914">
        <v>85.547700000000006</v>
      </c>
      <c r="C914">
        <v>135.85159999999999</v>
      </c>
      <c r="D914">
        <v>129.6388</v>
      </c>
      <c r="E914" t="s">
        <v>15</v>
      </c>
      <c r="F914" t="s">
        <v>15</v>
      </c>
      <c r="G914" t="s">
        <v>102</v>
      </c>
      <c r="H914">
        <v>2020</v>
      </c>
      <c r="I914">
        <v>3</v>
      </c>
      <c r="J914">
        <f>Tabla_Datos[[#This Row],[PVP1]]*Tabla_Datos[[#This Row],[Valor]]</f>
        <v>407.5548</v>
      </c>
      <c r="K914">
        <f>+Tabla_Datos[[#This Row],[Valor]] *Tabla_Datos[[#This Row],[COSTOEMPR]]</f>
        <v>256.6431</v>
      </c>
      <c r="L914">
        <f>Tabla_Datos[[#This Row],[Valor Venta ]]-Tabla_Datos[[#This Row],[Costo]]</f>
        <v>150.9117</v>
      </c>
    </row>
    <row r="915" spans="1:12" x14ac:dyDescent="0.3">
      <c r="A915" t="s">
        <v>42</v>
      </c>
      <c r="B915">
        <v>85.547700000000006</v>
      </c>
      <c r="C915">
        <v>135.85159999999999</v>
      </c>
      <c r="D915">
        <v>129.6388</v>
      </c>
      <c r="E915" t="s">
        <v>15</v>
      </c>
      <c r="F915" t="s">
        <v>15</v>
      </c>
      <c r="G915" t="s">
        <v>103</v>
      </c>
      <c r="H915">
        <v>2020</v>
      </c>
      <c r="I915">
        <v>0</v>
      </c>
      <c r="J915">
        <f>Tabla_Datos[[#This Row],[PVP1]]*Tabla_Datos[[#This Row],[Valor]]</f>
        <v>0</v>
      </c>
      <c r="K915">
        <f>+Tabla_Datos[[#This Row],[Valor]] *Tabla_Datos[[#This Row],[COSTOEMPR]]</f>
        <v>0</v>
      </c>
      <c r="L915">
        <f>Tabla_Datos[[#This Row],[Valor Venta ]]-Tabla_Datos[[#This Row],[Costo]]</f>
        <v>0</v>
      </c>
    </row>
    <row r="916" spans="1:12" x14ac:dyDescent="0.3">
      <c r="A916" t="s">
        <v>42</v>
      </c>
      <c r="B916">
        <v>85.547700000000006</v>
      </c>
      <c r="C916">
        <v>135.85159999999999</v>
      </c>
      <c r="D916">
        <v>129.6388</v>
      </c>
      <c r="E916" t="s">
        <v>15</v>
      </c>
      <c r="F916" t="s">
        <v>15</v>
      </c>
      <c r="G916" t="s">
        <v>104</v>
      </c>
      <c r="H916">
        <v>2020</v>
      </c>
      <c r="I916">
        <v>6.56</v>
      </c>
      <c r="J916">
        <f>Tabla_Datos[[#This Row],[PVP1]]*Tabla_Datos[[#This Row],[Valor]]</f>
        <v>891.18649599999992</v>
      </c>
      <c r="K916">
        <f>+Tabla_Datos[[#This Row],[Valor]] *Tabla_Datos[[#This Row],[COSTOEMPR]]</f>
        <v>561.19291199999998</v>
      </c>
      <c r="L916">
        <f>Tabla_Datos[[#This Row],[Valor Venta ]]-Tabla_Datos[[#This Row],[Costo]]</f>
        <v>329.99358399999994</v>
      </c>
    </row>
    <row r="917" spans="1:12" x14ac:dyDescent="0.3">
      <c r="A917" t="s">
        <v>42</v>
      </c>
      <c r="B917">
        <v>85.547700000000006</v>
      </c>
      <c r="C917">
        <v>135.85159999999999</v>
      </c>
      <c r="D917">
        <v>129.6388</v>
      </c>
      <c r="E917" t="s">
        <v>15</v>
      </c>
      <c r="F917" t="s">
        <v>15</v>
      </c>
      <c r="G917" t="s">
        <v>105</v>
      </c>
      <c r="H917">
        <v>2020</v>
      </c>
      <c r="I917">
        <v>7.0000000000000007E-2</v>
      </c>
      <c r="J917">
        <f>Tabla_Datos[[#This Row],[PVP1]]*Tabla_Datos[[#This Row],[Valor]]</f>
        <v>9.5096120000000006</v>
      </c>
      <c r="K917">
        <f>+Tabla_Datos[[#This Row],[Valor]] *Tabla_Datos[[#This Row],[COSTOEMPR]]</f>
        <v>5.9883390000000007</v>
      </c>
      <c r="L917">
        <f>Tabla_Datos[[#This Row],[Valor Venta ]]-Tabla_Datos[[#This Row],[Costo]]</f>
        <v>3.5212729999999999</v>
      </c>
    </row>
    <row r="918" spans="1:12" x14ac:dyDescent="0.3">
      <c r="A918" t="s">
        <v>42</v>
      </c>
      <c r="B918">
        <v>85.547700000000006</v>
      </c>
      <c r="C918">
        <v>135.85159999999999</v>
      </c>
      <c r="D918">
        <v>129.6388</v>
      </c>
      <c r="E918" t="s">
        <v>15</v>
      </c>
      <c r="F918" t="s">
        <v>15</v>
      </c>
      <c r="G918" t="s">
        <v>106</v>
      </c>
      <c r="H918">
        <v>2020</v>
      </c>
      <c r="I918">
        <v>0</v>
      </c>
      <c r="J918">
        <f>Tabla_Datos[[#This Row],[PVP1]]*Tabla_Datos[[#This Row],[Valor]]</f>
        <v>0</v>
      </c>
      <c r="K918">
        <f>+Tabla_Datos[[#This Row],[Valor]] *Tabla_Datos[[#This Row],[COSTOEMPR]]</f>
        <v>0</v>
      </c>
      <c r="L918">
        <f>Tabla_Datos[[#This Row],[Valor Venta ]]-Tabla_Datos[[#This Row],[Costo]]</f>
        <v>0</v>
      </c>
    </row>
    <row r="919" spans="1:12" x14ac:dyDescent="0.3">
      <c r="A919" t="s">
        <v>42</v>
      </c>
      <c r="B919">
        <v>85.547700000000006</v>
      </c>
      <c r="C919">
        <v>135.85159999999999</v>
      </c>
      <c r="D919">
        <v>129.6388</v>
      </c>
      <c r="E919" t="s">
        <v>15</v>
      </c>
      <c r="F919" t="s">
        <v>15</v>
      </c>
      <c r="G919" t="s">
        <v>107</v>
      </c>
      <c r="H919">
        <v>2021</v>
      </c>
      <c r="I919">
        <v>0</v>
      </c>
      <c r="J919">
        <f>Tabla_Datos[[#This Row],[PVP1]]*Tabla_Datos[[#This Row],[Valor]]</f>
        <v>0</v>
      </c>
      <c r="K919">
        <f>+Tabla_Datos[[#This Row],[Valor]] *Tabla_Datos[[#This Row],[COSTOEMPR]]</f>
        <v>0</v>
      </c>
      <c r="L919">
        <f>Tabla_Datos[[#This Row],[Valor Venta ]]-Tabla_Datos[[#This Row],[Costo]]</f>
        <v>0</v>
      </c>
    </row>
    <row r="920" spans="1:12" x14ac:dyDescent="0.3">
      <c r="A920" t="s">
        <v>42</v>
      </c>
      <c r="B920">
        <v>144.834</v>
      </c>
      <c r="C920">
        <v>196.99469999999999</v>
      </c>
      <c r="D920">
        <v>192.7295</v>
      </c>
      <c r="E920" t="s">
        <v>115</v>
      </c>
      <c r="F920" t="s">
        <v>115</v>
      </c>
      <c r="G920" t="s">
        <v>98</v>
      </c>
      <c r="H920">
        <v>2020</v>
      </c>
      <c r="I920">
        <v>0</v>
      </c>
      <c r="J920">
        <f>Tabla_Datos[[#This Row],[PVP1]]*Tabla_Datos[[#This Row],[Valor]]</f>
        <v>0</v>
      </c>
      <c r="K920">
        <f>+Tabla_Datos[[#This Row],[Valor]] *Tabla_Datos[[#This Row],[COSTOEMPR]]</f>
        <v>0</v>
      </c>
      <c r="L920">
        <f>Tabla_Datos[[#This Row],[Valor Venta ]]-Tabla_Datos[[#This Row],[Costo]]</f>
        <v>0</v>
      </c>
    </row>
    <row r="921" spans="1:12" x14ac:dyDescent="0.3">
      <c r="A921" t="s">
        <v>42</v>
      </c>
      <c r="B921">
        <v>144.834</v>
      </c>
      <c r="C921">
        <v>196.99469999999999</v>
      </c>
      <c r="D921">
        <v>192.7295</v>
      </c>
      <c r="E921" t="s">
        <v>115</v>
      </c>
      <c r="F921" t="s">
        <v>115</v>
      </c>
      <c r="G921" t="s">
        <v>100</v>
      </c>
      <c r="H921">
        <v>2020</v>
      </c>
      <c r="I921">
        <v>7.94</v>
      </c>
      <c r="J921">
        <f>Tabla_Datos[[#This Row],[PVP1]]*Tabla_Datos[[#This Row],[Valor]]</f>
        <v>1564.1379180000001</v>
      </c>
      <c r="K921">
        <f>+Tabla_Datos[[#This Row],[Valor]] *Tabla_Datos[[#This Row],[COSTOEMPR]]</f>
        <v>1149.9819600000001</v>
      </c>
      <c r="L921">
        <f>Tabla_Datos[[#This Row],[Valor Venta ]]-Tabla_Datos[[#This Row],[Costo]]</f>
        <v>414.15595800000006</v>
      </c>
    </row>
    <row r="922" spans="1:12" x14ac:dyDescent="0.3">
      <c r="A922" t="s">
        <v>42</v>
      </c>
      <c r="B922">
        <v>144.834</v>
      </c>
      <c r="C922">
        <v>196.99469999999999</v>
      </c>
      <c r="D922">
        <v>192.7295</v>
      </c>
      <c r="E922" t="s">
        <v>115</v>
      </c>
      <c r="F922" t="s">
        <v>115</v>
      </c>
      <c r="G922" t="s">
        <v>101</v>
      </c>
      <c r="H922">
        <v>2020</v>
      </c>
      <c r="I922">
        <v>0</v>
      </c>
      <c r="J922">
        <f>Tabla_Datos[[#This Row],[PVP1]]*Tabla_Datos[[#This Row],[Valor]]</f>
        <v>0</v>
      </c>
      <c r="K922">
        <f>+Tabla_Datos[[#This Row],[Valor]] *Tabla_Datos[[#This Row],[COSTOEMPR]]</f>
        <v>0</v>
      </c>
      <c r="L922">
        <f>Tabla_Datos[[#This Row],[Valor Venta ]]-Tabla_Datos[[#This Row],[Costo]]</f>
        <v>0</v>
      </c>
    </row>
    <row r="923" spans="1:12" x14ac:dyDescent="0.3">
      <c r="A923" t="s">
        <v>42</v>
      </c>
      <c r="B923">
        <v>144.834</v>
      </c>
      <c r="C923">
        <v>196.99469999999999</v>
      </c>
      <c r="D923">
        <v>192.7295</v>
      </c>
      <c r="E923" t="s">
        <v>115</v>
      </c>
      <c r="F923" t="s">
        <v>115</v>
      </c>
      <c r="G923" t="s">
        <v>102</v>
      </c>
      <c r="H923">
        <v>2020</v>
      </c>
      <c r="I923">
        <v>0</v>
      </c>
      <c r="J923">
        <f>Tabla_Datos[[#This Row],[PVP1]]*Tabla_Datos[[#This Row],[Valor]]</f>
        <v>0</v>
      </c>
      <c r="K923">
        <f>+Tabla_Datos[[#This Row],[Valor]] *Tabla_Datos[[#This Row],[COSTOEMPR]]</f>
        <v>0</v>
      </c>
      <c r="L923">
        <f>Tabla_Datos[[#This Row],[Valor Venta ]]-Tabla_Datos[[#This Row],[Costo]]</f>
        <v>0</v>
      </c>
    </row>
    <row r="924" spans="1:12" x14ac:dyDescent="0.3">
      <c r="A924" t="s">
        <v>42</v>
      </c>
      <c r="B924">
        <v>144.834</v>
      </c>
      <c r="C924">
        <v>196.99469999999999</v>
      </c>
      <c r="D924">
        <v>192.7295</v>
      </c>
      <c r="E924" t="s">
        <v>115</v>
      </c>
      <c r="F924" t="s">
        <v>115</v>
      </c>
      <c r="G924" t="s">
        <v>103</v>
      </c>
      <c r="H924">
        <v>2020</v>
      </c>
      <c r="I924">
        <v>2.5299999999999998</v>
      </c>
      <c r="J924">
        <f>Tabla_Datos[[#This Row],[PVP1]]*Tabla_Datos[[#This Row],[Valor]]</f>
        <v>498.39659099999994</v>
      </c>
      <c r="K924">
        <f>+Tabla_Datos[[#This Row],[Valor]] *Tabla_Datos[[#This Row],[COSTOEMPR]]</f>
        <v>366.43001999999996</v>
      </c>
      <c r="L924">
        <f>Tabla_Datos[[#This Row],[Valor Venta ]]-Tabla_Datos[[#This Row],[Costo]]</f>
        <v>131.96657099999999</v>
      </c>
    </row>
    <row r="925" spans="1:12" x14ac:dyDescent="0.3">
      <c r="A925" t="s">
        <v>42</v>
      </c>
      <c r="B925">
        <v>144.834</v>
      </c>
      <c r="C925">
        <v>196.99469999999999</v>
      </c>
      <c r="D925">
        <v>192.7295</v>
      </c>
      <c r="E925" t="s">
        <v>115</v>
      </c>
      <c r="F925" t="s">
        <v>115</v>
      </c>
      <c r="G925" t="s">
        <v>104</v>
      </c>
      <c r="H925">
        <v>2020</v>
      </c>
      <c r="I925">
        <v>0</v>
      </c>
      <c r="J925">
        <f>Tabla_Datos[[#This Row],[PVP1]]*Tabla_Datos[[#This Row],[Valor]]</f>
        <v>0</v>
      </c>
      <c r="K925">
        <f>+Tabla_Datos[[#This Row],[Valor]] *Tabla_Datos[[#This Row],[COSTOEMPR]]</f>
        <v>0</v>
      </c>
      <c r="L925">
        <f>Tabla_Datos[[#This Row],[Valor Venta ]]-Tabla_Datos[[#This Row],[Costo]]</f>
        <v>0</v>
      </c>
    </row>
    <row r="926" spans="1:12" x14ac:dyDescent="0.3">
      <c r="A926" t="s">
        <v>42</v>
      </c>
      <c r="B926">
        <v>144.834</v>
      </c>
      <c r="C926">
        <v>196.99469999999999</v>
      </c>
      <c r="D926">
        <v>192.7295</v>
      </c>
      <c r="E926" t="s">
        <v>115</v>
      </c>
      <c r="F926" t="s">
        <v>115</v>
      </c>
      <c r="G926" t="s">
        <v>105</v>
      </c>
      <c r="H926">
        <v>2020</v>
      </c>
      <c r="I926">
        <v>1.89</v>
      </c>
      <c r="J926">
        <f>Tabla_Datos[[#This Row],[PVP1]]*Tabla_Datos[[#This Row],[Valor]]</f>
        <v>372.31998299999998</v>
      </c>
      <c r="K926">
        <f>+Tabla_Datos[[#This Row],[Valor]] *Tabla_Datos[[#This Row],[COSTOEMPR]]</f>
        <v>273.73626000000002</v>
      </c>
      <c r="L926">
        <f>Tabla_Datos[[#This Row],[Valor Venta ]]-Tabla_Datos[[#This Row],[Costo]]</f>
        <v>98.583722999999964</v>
      </c>
    </row>
    <row r="927" spans="1:12" x14ac:dyDescent="0.3">
      <c r="A927" t="s">
        <v>42</v>
      </c>
      <c r="B927">
        <v>144.834</v>
      </c>
      <c r="C927">
        <v>196.99469999999999</v>
      </c>
      <c r="D927">
        <v>192.7295</v>
      </c>
      <c r="E927" t="s">
        <v>115</v>
      </c>
      <c r="F927" t="s">
        <v>115</v>
      </c>
      <c r="G927" t="s">
        <v>106</v>
      </c>
      <c r="H927">
        <v>2020</v>
      </c>
      <c r="I927">
        <v>4.04</v>
      </c>
      <c r="J927">
        <f>Tabla_Datos[[#This Row],[PVP1]]*Tabla_Datos[[#This Row],[Valor]]</f>
        <v>795.85858799999994</v>
      </c>
      <c r="K927">
        <f>+Tabla_Datos[[#This Row],[Valor]] *Tabla_Datos[[#This Row],[COSTOEMPR]]</f>
        <v>585.12936000000002</v>
      </c>
      <c r="L927">
        <f>Tabla_Datos[[#This Row],[Valor Venta ]]-Tabla_Datos[[#This Row],[Costo]]</f>
        <v>210.72922799999992</v>
      </c>
    </row>
    <row r="928" spans="1:12" x14ac:dyDescent="0.3">
      <c r="A928" t="s">
        <v>42</v>
      </c>
      <c r="B928">
        <v>144.834</v>
      </c>
      <c r="C928">
        <v>196.99469999999999</v>
      </c>
      <c r="D928">
        <v>192.7295</v>
      </c>
      <c r="E928" t="s">
        <v>115</v>
      </c>
      <c r="F928" t="s">
        <v>115</v>
      </c>
      <c r="G928" t="s">
        <v>107</v>
      </c>
      <c r="H928">
        <v>2021</v>
      </c>
      <c r="I928">
        <v>0</v>
      </c>
      <c r="J928">
        <f>Tabla_Datos[[#This Row],[PVP1]]*Tabla_Datos[[#This Row],[Valor]]</f>
        <v>0</v>
      </c>
      <c r="K928">
        <f>+Tabla_Datos[[#This Row],[Valor]] *Tabla_Datos[[#This Row],[COSTOEMPR]]</f>
        <v>0</v>
      </c>
      <c r="L928">
        <f>Tabla_Datos[[#This Row],[Valor Venta ]]-Tabla_Datos[[#This Row],[Costo]]</f>
        <v>0</v>
      </c>
    </row>
    <row r="929" spans="1:12" x14ac:dyDescent="0.3">
      <c r="A929" t="s">
        <v>42</v>
      </c>
      <c r="B929">
        <v>59.497100000000003</v>
      </c>
      <c r="C929">
        <v>72.498900000000006</v>
      </c>
      <c r="D929">
        <v>77.322999999999993</v>
      </c>
      <c r="E929" t="s">
        <v>116</v>
      </c>
      <c r="F929" t="s">
        <v>116</v>
      </c>
      <c r="G929" t="s">
        <v>98</v>
      </c>
      <c r="H929">
        <v>2020</v>
      </c>
      <c r="I929">
        <v>0</v>
      </c>
      <c r="J929">
        <f>Tabla_Datos[[#This Row],[PVP1]]*Tabla_Datos[[#This Row],[Valor]]</f>
        <v>0</v>
      </c>
      <c r="K929">
        <f>+Tabla_Datos[[#This Row],[Valor]] *Tabla_Datos[[#This Row],[COSTOEMPR]]</f>
        <v>0</v>
      </c>
      <c r="L929">
        <f>Tabla_Datos[[#This Row],[Valor Venta ]]-Tabla_Datos[[#This Row],[Costo]]</f>
        <v>0</v>
      </c>
    </row>
    <row r="930" spans="1:12" x14ac:dyDescent="0.3">
      <c r="A930" t="s">
        <v>42</v>
      </c>
      <c r="B930">
        <v>59.497100000000003</v>
      </c>
      <c r="C930">
        <v>72.498900000000006</v>
      </c>
      <c r="D930">
        <v>77.322999999999993</v>
      </c>
      <c r="E930" t="s">
        <v>116</v>
      </c>
      <c r="F930" t="s">
        <v>116</v>
      </c>
      <c r="G930" t="s">
        <v>100</v>
      </c>
      <c r="H930">
        <v>2020</v>
      </c>
      <c r="I930">
        <v>0</v>
      </c>
      <c r="J930">
        <f>Tabla_Datos[[#This Row],[PVP1]]*Tabla_Datos[[#This Row],[Valor]]</f>
        <v>0</v>
      </c>
      <c r="K930">
        <f>+Tabla_Datos[[#This Row],[Valor]] *Tabla_Datos[[#This Row],[COSTOEMPR]]</f>
        <v>0</v>
      </c>
      <c r="L930">
        <f>Tabla_Datos[[#This Row],[Valor Venta ]]-Tabla_Datos[[#This Row],[Costo]]</f>
        <v>0</v>
      </c>
    </row>
    <row r="931" spans="1:12" x14ac:dyDescent="0.3">
      <c r="A931" t="s">
        <v>42</v>
      </c>
      <c r="B931">
        <v>59.497100000000003</v>
      </c>
      <c r="C931">
        <v>72.498900000000006</v>
      </c>
      <c r="D931">
        <v>77.322999999999993</v>
      </c>
      <c r="E931" t="s">
        <v>116</v>
      </c>
      <c r="F931" t="s">
        <v>116</v>
      </c>
      <c r="G931" t="s">
        <v>101</v>
      </c>
      <c r="H931">
        <v>2020</v>
      </c>
      <c r="I931">
        <v>2.1</v>
      </c>
      <c r="J931">
        <f>Tabla_Datos[[#This Row],[PVP1]]*Tabla_Datos[[#This Row],[Valor]]</f>
        <v>152.24769000000001</v>
      </c>
      <c r="K931">
        <f>+Tabla_Datos[[#This Row],[Valor]] *Tabla_Datos[[#This Row],[COSTOEMPR]]</f>
        <v>124.94391000000002</v>
      </c>
      <c r="L931">
        <f>Tabla_Datos[[#This Row],[Valor Venta ]]-Tabla_Datos[[#This Row],[Costo]]</f>
        <v>27.303779999999989</v>
      </c>
    </row>
    <row r="932" spans="1:12" x14ac:dyDescent="0.3">
      <c r="A932" t="s">
        <v>42</v>
      </c>
      <c r="B932">
        <v>59.497100000000003</v>
      </c>
      <c r="C932">
        <v>72.498900000000006</v>
      </c>
      <c r="D932">
        <v>77.322999999999993</v>
      </c>
      <c r="E932" t="s">
        <v>116</v>
      </c>
      <c r="F932" t="s">
        <v>116</v>
      </c>
      <c r="G932" t="s">
        <v>102</v>
      </c>
      <c r="H932">
        <v>2020</v>
      </c>
      <c r="I932">
        <v>1.57</v>
      </c>
      <c r="J932">
        <f>Tabla_Datos[[#This Row],[PVP1]]*Tabla_Datos[[#This Row],[Valor]]</f>
        <v>113.82327300000001</v>
      </c>
      <c r="K932">
        <f>+Tabla_Datos[[#This Row],[Valor]] *Tabla_Datos[[#This Row],[COSTOEMPR]]</f>
        <v>93.410447000000005</v>
      </c>
      <c r="L932">
        <f>Tabla_Datos[[#This Row],[Valor Venta ]]-Tabla_Datos[[#This Row],[Costo]]</f>
        <v>20.41282600000001</v>
      </c>
    </row>
    <row r="933" spans="1:12" x14ac:dyDescent="0.3">
      <c r="A933" t="s">
        <v>42</v>
      </c>
      <c r="B933">
        <v>59.497100000000003</v>
      </c>
      <c r="C933">
        <v>72.498900000000006</v>
      </c>
      <c r="D933">
        <v>77.322999999999993</v>
      </c>
      <c r="E933" t="s">
        <v>116</v>
      </c>
      <c r="F933" t="s">
        <v>116</v>
      </c>
      <c r="G933" t="s">
        <v>103</v>
      </c>
      <c r="H933">
        <v>2020</v>
      </c>
      <c r="I933">
        <v>4.4400000000000004</v>
      </c>
      <c r="J933">
        <f>Tabla_Datos[[#This Row],[PVP1]]*Tabla_Datos[[#This Row],[Valor]]</f>
        <v>321.89511600000003</v>
      </c>
      <c r="K933">
        <f>+Tabla_Datos[[#This Row],[Valor]] *Tabla_Datos[[#This Row],[COSTOEMPR]]</f>
        <v>264.16712400000006</v>
      </c>
      <c r="L933">
        <f>Tabla_Datos[[#This Row],[Valor Venta ]]-Tabla_Datos[[#This Row],[Costo]]</f>
        <v>57.727991999999972</v>
      </c>
    </row>
    <row r="934" spans="1:12" x14ac:dyDescent="0.3">
      <c r="A934" t="s">
        <v>42</v>
      </c>
      <c r="B934">
        <v>59.497100000000003</v>
      </c>
      <c r="C934">
        <v>72.498900000000006</v>
      </c>
      <c r="D934">
        <v>77.322999999999993</v>
      </c>
      <c r="E934" t="s">
        <v>116</v>
      </c>
      <c r="F934" t="s">
        <v>116</v>
      </c>
      <c r="G934" t="s">
        <v>104</v>
      </c>
      <c r="H934">
        <v>2020</v>
      </c>
      <c r="I934">
        <v>0</v>
      </c>
      <c r="J934">
        <f>Tabla_Datos[[#This Row],[PVP1]]*Tabla_Datos[[#This Row],[Valor]]</f>
        <v>0</v>
      </c>
      <c r="K934">
        <f>+Tabla_Datos[[#This Row],[Valor]] *Tabla_Datos[[#This Row],[COSTOEMPR]]</f>
        <v>0</v>
      </c>
      <c r="L934">
        <f>Tabla_Datos[[#This Row],[Valor Venta ]]-Tabla_Datos[[#This Row],[Costo]]</f>
        <v>0</v>
      </c>
    </row>
    <row r="935" spans="1:12" x14ac:dyDescent="0.3">
      <c r="A935" t="s">
        <v>42</v>
      </c>
      <c r="B935">
        <v>59.497100000000003</v>
      </c>
      <c r="C935">
        <v>72.498900000000006</v>
      </c>
      <c r="D935">
        <v>77.322999999999993</v>
      </c>
      <c r="E935" t="s">
        <v>116</v>
      </c>
      <c r="F935" t="s">
        <v>116</v>
      </c>
      <c r="G935" t="s">
        <v>105</v>
      </c>
      <c r="H935">
        <v>2020</v>
      </c>
      <c r="I935">
        <v>0</v>
      </c>
      <c r="J935">
        <f>Tabla_Datos[[#This Row],[PVP1]]*Tabla_Datos[[#This Row],[Valor]]</f>
        <v>0</v>
      </c>
      <c r="K935">
        <f>+Tabla_Datos[[#This Row],[Valor]] *Tabla_Datos[[#This Row],[COSTOEMPR]]</f>
        <v>0</v>
      </c>
      <c r="L935">
        <f>Tabla_Datos[[#This Row],[Valor Venta ]]-Tabla_Datos[[#This Row],[Costo]]</f>
        <v>0</v>
      </c>
    </row>
    <row r="936" spans="1:12" x14ac:dyDescent="0.3">
      <c r="A936" t="s">
        <v>42</v>
      </c>
      <c r="B936">
        <v>59.497100000000003</v>
      </c>
      <c r="C936">
        <v>72.498900000000006</v>
      </c>
      <c r="D936">
        <v>77.322999999999993</v>
      </c>
      <c r="E936" t="s">
        <v>116</v>
      </c>
      <c r="F936" t="s">
        <v>116</v>
      </c>
      <c r="G936" t="s">
        <v>106</v>
      </c>
      <c r="H936">
        <v>2020</v>
      </c>
      <c r="I936">
        <v>0</v>
      </c>
      <c r="J936">
        <f>Tabla_Datos[[#This Row],[PVP1]]*Tabla_Datos[[#This Row],[Valor]]</f>
        <v>0</v>
      </c>
      <c r="K936">
        <f>+Tabla_Datos[[#This Row],[Valor]] *Tabla_Datos[[#This Row],[COSTOEMPR]]</f>
        <v>0</v>
      </c>
      <c r="L936">
        <f>Tabla_Datos[[#This Row],[Valor Venta ]]-Tabla_Datos[[#This Row],[Costo]]</f>
        <v>0</v>
      </c>
    </row>
    <row r="937" spans="1:12" x14ac:dyDescent="0.3">
      <c r="A937" t="s">
        <v>42</v>
      </c>
      <c r="B937">
        <v>59.497100000000003</v>
      </c>
      <c r="C937">
        <v>72.498900000000006</v>
      </c>
      <c r="D937">
        <v>77.322999999999993</v>
      </c>
      <c r="E937" t="s">
        <v>116</v>
      </c>
      <c r="F937" t="s">
        <v>116</v>
      </c>
      <c r="G937" t="s">
        <v>107</v>
      </c>
      <c r="H937">
        <v>2021</v>
      </c>
      <c r="I937">
        <v>4.13</v>
      </c>
      <c r="J937">
        <f>Tabla_Datos[[#This Row],[PVP1]]*Tabla_Datos[[#This Row],[Valor]]</f>
        <v>299.420457</v>
      </c>
      <c r="K937">
        <f>+Tabla_Datos[[#This Row],[Valor]] *Tabla_Datos[[#This Row],[COSTOEMPR]]</f>
        <v>245.72302300000001</v>
      </c>
      <c r="L937">
        <f>Tabla_Datos[[#This Row],[Valor Venta ]]-Tabla_Datos[[#This Row],[Costo]]</f>
        <v>53.697433999999987</v>
      </c>
    </row>
    <row r="938" spans="1:12" x14ac:dyDescent="0.3">
      <c r="A938" t="s">
        <v>42</v>
      </c>
      <c r="B938">
        <v>85.709199999999996</v>
      </c>
      <c r="C938">
        <v>99.879499999999993</v>
      </c>
      <c r="D938">
        <v>119.15309999999999</v>
      </c>
      <c r="E938" t="s">
        <v>16</v>
      </c>
      <c r="F938" t="s">
        <v>16</v>
      </c>
      <c r="G938" t="s">
        <v>98</v>
      </c>
      <c r="H938">
        <v>2020</v>
      </c>
      <c r="I938">
        <v>3.4</v>
      </c>
      <c r="J938">
        <f>Tabla_Datos[[#This Row],[PVP1]]*Tabla_Datos[[#This Row],[Valor]]</f>
        <v>339.59029999999996</v>
      </c>
      <c r="K938">
        <f>+Tabla_Datos[[#This Row],[Valor]] *Tabla_Datos[[#This Row],[COSTOEMPR]]</f>
        <v>291.41127999999998</v>
      </c>
      <c r="L938">
        <f>Tabla_Datos[[#This Row],[Valor Venta ]]-Tabla_Datos[[#This Row],[Costo]]</f>
        <v>48.17901999999998</v>
      </c>
    </row>
    <row r="939" spans="1:12" x14ac:dyDescent="0.3">
      <c r="A939" t="s">
        <v>42</v>
      </c>
      <c r="B939">
        <v>85.709199999999996</v>
      </c>
      <c r="C939">
        <v>99.879499999999993</v>
      </c>
      <c r="D939">
        <v>119.15309999999999</v>
      </c>
      <c r="E939" t="s">
        <v>16</v>
      </c>
      <c r="F939" t="s">
        <v>16</v>
      </c>
      <c r="G939" t="s">
        <v>100</v>
      </c>
      <c r="H939">
        <v>2020</v>
      </c>
      <c r="I939">
        <v>4.12</v>
      </c>
      <c r="J939">
        <f>Tabla_Datos[[#This Row],[PVP1]]*Tabla_Datos[[#This Row],[Valor]]</f>
        <v>411.50353999999999</v>
      </c>
      <c r="K939">
        <f>+Tabla_Datos[[#This Row],[Valor]] *Tabla_Datos[[#This Row],[COSTOEMPR]]</f>
        <v>353.12190399999997</v>
      </c>
      <c r="L939">
        <f>Tabla_Datos[[#This Row],[Valor Venta ]]-Tabla_Datos[[#This Row],[Costo]]</f>
        <v>58.381636000000015</v>
      </c>
    </row>
    <row r="940" spans="1:12" x14ac:dyDescent="0.3">
      <c r="A940" t="s">
        <v>42</v>
      </c>
      <c r="B940">
        <v>85.709199999999996</v>
      </c>
      <c r="C940">
        <v>99.879499999999993</v>
      </c>
      <c r="D940">
        <v>119.15309999999999</v>
      </c>
      <c r="E940" t="s">
        <v>16</v>
      </c>
      <c r="F940" t="s">
        <v>16</v>
      </c>
      <c r="G940" t="s">
        <v>101</v>
      </c>
      <c r="H940">
        <v>2020</v>
      </c>
      <c r="I940">
        <v>0.01</v>
      </c>
      <c r="J940">
        <f>Tabla_Datos[[#This Row],[PVP1]]*Tabla_Datos[[#This Row],[Valor]]</f>
        <v>0.99879499999999999</v>
      </c>
      <c r="K940">
        <f>+Tabla_Datos[[#This Row],[Valor]] *Tabla_Datos[[#This Row],[COSTOEMPR]]</f>
        <v>0.85709199999999996</v>
      </c>
      <c r="L940">
        <f>Tabla_Datos[[#This Row],[Valor Venta ]]-Tabla_Datos[[#This Row],[Costo]]</f>
        <v>0.14170300000000002</v>
      </c>
    </row>
    <row r="941" spans="1:12" x14ac:dyDescent="0.3">
      <c r="A941" t="s">
        <v>42</v>
      </c>
      <c r="B941">
        <v>85.709199999999996</v>
      </c>
      <c r="C941">
        <v>99.879499999999993</v>
      </c>
      <c r="D941">
        <v>119.15309999999999</v>
      </c>
      <c r="E941" t="s">
        <v>16</v>
      </c>
      <c r="F941" t="s">
        <v>16</v>
      </c>
      <c r="G941" t="s">
        <v>102</v>
      </c>
      <c r="H941">
        <v>2020</v>
      </c>
      <c r="I941">
        <v>2.99</v>
      </c>
      <c r="J941">
        <f>Tabla_Datos[[#This Row],[PVP1]]*Tabla_Datos[[#This Row],[Valor]]</f>
        <v>298.63970499999999</v>
      </c>
      <c r="K941">
        <f>+Tabla_Datos[[#This Row],[Valor]] *Tabla_Datos[[#This Row],[COSTOEMPR]]</f>
        <v>256.27050800000001</v>
      </c>
      <c r="L941">
        <f>Tabla_Datos[[#This Row],[Valor Venta ]]-Tabla_Datos[[#This Row],[Costo]]</f>
        <v>42.369196999999986</v>
      </c>
    </row>
    <row r="942" spans="1:12" x14ac:dyDescent="0.3">
      <c r="A942" t="s">
        <v>42</v>
      </c>
      <c r="B942">
        <v>85.709199999999996</v>
      </c>
      <c r="C942">
        <v>99.879499999999993</v>
      </c>
      <c r="D942">
        <v>119.15309999999999</v>
      </c>
      <c r="E942" t="s">
        <v>16</v>
      </c>
      <c r="F942" t="s">
        <v>16</v>
      </c>
      <c r="G942" t="s">
        <v>103</v>
      </c>
      <c r="H942">
        <v>2020</v>
      </c>
      <c r="I942">
        <v>0</v>
      </c>
      <c r="J942">
        <f>Tabla_Datos[[#This Row],[PVP1]]*Tabla_Datos[[#This Row],[Valor]]</f>
        <v>0</v>
      </c>
      <c r="K942">
        <f>+Tabla_Datos[[#This Row],[Valor]] *Tabla_Datos[[#This Row],[COSTOEMPR]]</f>
        <v>0</v>
      </c>
      <c r="L942">
        <f>Tabla_Datos[[#This Row],[Valor Venta ]]-Tabla_Datos[[#This Row],[Costo]]</f>
        <v>0</v>
      </c>
    </row>
    <row r="943" spans="1:12" x14ac:dyDescent="0.3">
      <c r="A943" t="s">
        <v>42</v>
      </c>
      <c r="B943">
        <v>85.709199999999996</v>
      </c>
      <c r="C943">
        <v>99.879499999999993</v>
      </c>
      <c r="D943">
        <v>119.15309999999999</v>
      </c>
      <c r="E943" t="s">
        <v>16</v>
      </c>
      <c r="F943" t="s">
        <v>16</v>
      </c>
      <c r="G943" t="s">
        <v>104</v>
      </c>
      <c r="H943">
        <v>2020</v>
      </c>
      <c r="I943">
        <v>0.5</v>
      </c>
      <c r="J943">
        <f>Tabla_Datos[[#This Row],[PVP1]]*Tabla_Datos[[#This Row],[Valor]]</f>
        <v>49.939749999999997</v>
      </c>
      <c r="K943">
        <f>+Tabla_Datos[[#This Row],[Valor]] *Tabla_Datos[[#This Row],[COSTOEMPR]]</f>
        <v>42.854599999999998</v>
      </c>
      <c r="L943">
        <f>Tabla_Datos[[#This Row],[Valor Venta ]]-Tabla_Datos[[#This Row],[Costo]]</f>
        <v>7.0851499999999987</v>
      </c>
    </row>
    <row r="944" spans="1:12" x14ac:dyDescent="0.3">
      <c r="A944" t="s">
        <v>42</v>
      </c>
      <c r="B944">
        <v>85.709199999999996</v>
      </c>
      <c r="C944">
        <v>99.879499999999993</v>
      </c>
      <c r="D944">
        <v>119.15309999999999</v>
      </c>
      <c r="E944" t="s">
        <v>16</v>
      </c>
      <c r="F944" t="s">
        <v>16</v>
      </c>
      <c r="G944" t="s">
        <v>105</v>
      </c>
      <c r="H944">
        <v>2020</v>
      </c>
      <c r="I944">
        <v>0.75</v>
      </c>
      <c r="J944">
        <f>Tabla_Datos[[#This Row],[PVP1]]*Tabla_Datos[[#This Row],[Valor]]</f>
        <v>74.909624999999991</v>
      </c>
      <c r="K944">
        <f>+Tabla_Datos[[#This Row],[Valor]] *Tabla_Datos[[#This Row],[COSTOEMPR]]</f>
        <v>64.281899999999993</v>
      </c>
      <c r="L944">
        <f>Tabla_Datos[[#This Row],[Valor Venta ]]-Tabla_Datos[[#This Row],[Costo]]</f>
        <v>10.627724999999998</v>
      </c>
    </row>
    <row r="945" spans="1:12" x14ac:dyDescent="0.3">
      <c r="A945" t="s">
        <v>42</v>
      </c>
      <c r="B945">
        <v>85.709199999999996</v>
      </c>
      <c r="C945">
        <v>99.879499999999993</v>
      </c>
      <c r="D945">
        <v>119.15309999999999</v>
      </c>
      <c r="E945" t="s">
        <v>16</v>
      </c>
      <c r="F945" t="s">
        <v>16</v>
      </c>
      <c r="G945" t="s">
        <v>106</v>
      </c>
      <c r="H945">
        <v>2020</v>
      </c>
      <c r="I945">
        <v>1.91</v>
      </c>
      <c r="J945">
        <f>Tabla_Datos[[#This Row],[PVP1]]*Tabla_Datos[[#This Row],[Valor]]</f>
        <v>190.76984499999998</v>
      </c>
      <c r="K945">
        <f>+Tabla_Datos[[#This Row],[Valor]] *Tabla_Datos[[#This Row],[COSTOEMPR]]</f>
        <v>163.70457199999998</v>
      </c>
      <c r="L945">
        <f>Tabla_Datos[[#This Row],[Valor Venta ]]-Tabla_Datos[[#This Row],[Costo]]</f>
        <v>27.065272999999991</v>
      </c>
    </row>
    <row r="946" spans="1:12" x14ac:dyDescent="0.3">
      <c r="A946" t="s">
        <v>42</v>
      </c>
      <c r="B946">
        <v>85.709199999999996</v>
      </c>
      <c r="C946">
        <v>99.879499999999993</v>
      </c>
      <c r="D946">
        <v>119.15309999999999</v>
      </c>
      <c r="E946" t="s">
        <v>16</v>
      </c>
      <c r="F946" t="s">
        <v>16</v>
      </c>
      <c r="G946" t="s">
        <v>107</v>
      </c>
      <c r="H946">
        <v>2021</v>
      </c>
      <c r="I946">
        <v>0.28000000000000003</v>
      </c>
      <c r="J946">
        <f>Tabla_Datos[[#This Row],[PVP1]]*Tabla_Datos[[#This Row],[Valor]]</f>
        <v>27.966260000000002</v>
      </c>
      <c r="K946">
        <f>+Tabla_Datos[[#This Row],[Valor]] *Tabla_Datos[[#This Row],[COSTOEMPR]]</f>
        <v>23.998576</v>
      </c>
      <c r="L946">
        <f>Tabla_Datos[[#This Row],[Valor Venta ]]-Tabla_Datos[[#This Row],[Costo]]</f>
        <v>3.967684000000002</v>
      </c>
    </row>
    <row r="947" spans="1:12" x14ac:dyDescent="0.3">
      <c r="A947" t="s">
        <v>43</v>
      </c>
      <c r="B947">
        <v>5.0949999999999998</v>
      </c>
      <c r="C947">
        <v>9.6141000000000005</v>
      </c>
      <c r="D947">
        <v>11.4686</v>
      </c>
      <c r="E947" t="s">
        <v>16</v>
      </c>
      <c r="F947" t="s">
        <v>16</v>
      </c>
      <c r="G947" t="s">
        <v>98</v>
      </c>
      <c r="H947">
        <v>2020</v>
      </c>
      <c r="I947">
        <v>0.49</v>
      </c>
      <c r="J947">
        <f>Tabla_Datos[[#This Row],[PVP1]]*Tabla_Datos[[#This Row],[Valor]]</f>
        <v>4.710909</v>
      </c>
      <c r="K947">
        <f>+Tabla_Datos[[#This Row],[Valor]] *Tabla_Datos[[#This Row],[COSTOEMPR]]</f>
        <v>2.49655</v>
      </c>
      <c r="L947">
        <f>Tabla_Datos[[#This Row],[Valor Venta ]]-Tabla_Datos[[#This Row],[Costo]]</f>
        <v>2.214359</v>
      </c>
    </row>
    <row r="948" spans="1:12" x14ac:dyDescent="0.3">
      <c r="A948" t="s">
        <v>43</v>
      </c>
      <c r="B948">
        <v>5.0949999999999998</v>
      </c>
      <c r="C948">
        <v>9.6141000000000005</v>
      </c>
      <c r="D948">
        <v>11.4686</v>
      </c>
      <c r="E948" t="s">
        <v>16</v>
      </c>
      <c r="F948" t="s">
        <v>16</v>
      </c>
      <c r="G948" t="s">
        <v>100</v>
      </c>
      <c r="H948">
        <v>2020</v>
      </c>
      <c r="I948">
        <v>0</v>
      </c>
      <c r="J948">
        <f>Tabla_Datos[[#This Row],[PVP1]]*Tabla_Datos[[#This Row],[Valor]]</f>
        <v>0</v>
      </c>
      <c r="K948">
        <f>+Tabla_Datos[[#This Row],[Valor]] *Tabla_Datos[[#This Row],[COSTOEMPR]]</f>
        <v>0</v>
      </c>
      <c r="L948">
        <f>Tabla_Datos[[#This Row],[Valor Venta ]]-Tabla_Datos[[#This Row],[Costo]]</f>
        <v>0</v>
      </c>
    </row>
    <row r="949" spans="1:12" x14ac:dyDescent="0.3">
      <c r="A949" t="s">
        <v>43</v>
      </c>
      <c r="B949">
        <v>5.0949999999999998</v>
      </c>
      <c r="C949">
        <v>9.6141000000000005</v>
      </c>
      <c r="D949">
        <v>11.4686</v>
      </c>
      <c r="E949" t="s">
        <v>16</v>
      </c>
      <c r="F949" t="s">
        <v>16</v>
      </c>
      <c r="G949" t="s">
        <v>101</v>
      </c>
      <c r="H949">
        <v>2020</v>
      </c>
      <c r="I949">
        <v>4.12</v>
      </c>
      <c r="J949">
        <f>Tabla_Datos[[#This Row],[PVP1]]*Tabla_Datos[[#This Row],[Valor]]</f>
        <v>39.610092000000002</v>
      </c>
      <c r="K949">
        <f>+Tabla_Datos[[#This Row],[Valor]] *Tabla_Datos[[#This Row],[COSTOEMPR]]</f>
        <v>20.991399999999999</v>
      </c>
      <c r="L949">
        <f>Tabla_Datos[[#This Row],[Valor Venta ]]-Tabla_Datos[[#This Row],[Costo]]</f>
        <v>18.618692000000003</v>
      </c>
    </row>
    <row r="950" spans="1:12" x14ac:dyDescent="0.3">
      <c r="A950" t="s">
        <v>43</v>
      </c>
      <c r="B950">
        <v>5.0949999999999998</v>
      </c>
      <c r="C950">
        <v>9.6141000000000005</v>
      </c>
      <c r="D950">
        <v>11.4686</v>
      </c>
      <c r="E950" t="s">
        <v>16</v>
      </c>
      <c r="F950" t="s">
        <v>16</v>
      </c>
      <c r="G950" t="s">
        <v>102</v>
      </c>
      <c r="H950">
        <v>2020</v>
      </c>
      <c r="I950">
        <v>3.47</v>
      </c>
      <c r="J950">
        <f>Tabla_Datos[[#This Row],[PVP1]]*Tabla_Datos[[#This Row],[Valor]]</f>
        <v>33.360927000000004</v>
      </c>
      <c r="K950">
        <f>+Tabla_Datos[[#This Row],[Valor]] *Tabla_Datos[[#This Row],[COSTOEMPR]]</f>
        <v>17.679649999999999</v>
      </c>
      <c r="L950">
        <f>Tabla_Datos[[#This Row],[Valor Venta ]]-Tabla_Datos[[#This Row],[Costo]]</f>
        <v>15.681277000000005</v>
      </c>
    </row>
    <row r="951" spans="1:12" x14ac:dyDescent="0.3">
      <c r="A951" t="s">
        <v>43</v>
      </c>
      <c r="B951">
        <v>5.0949999999999998</v>
      </c>
      <c r="C951">
        <v>9.6141000000000005</v>
      </c>
      <c r="D951">
        <v>11.4686</v>
      </c>
      <c r="E951" t="s">
        <v>16</v>
      </c>
      <c r="F951" t="s">
        <v>16</v>
      </c>
      <c r="G951" t="s">
        <v>103</v>
      </c>
      <c r="H951">
        <v>2020</v>
      </c>
      <c r="I951">
        <v>5.01</v>
      </c>
      <c r="J951">
        <f>Tabla_Datos[[#This Row],[PVP1]]*Tabla_Datos[[#This Row],[Valor]]</f>
        <v>48.166640999999998</v>
      </c>
      <c r="K951">
        <f>+Tabla_Datos[[#This Row],[Valor]] *Tabla_Datos[[#This Row],[COSTOEMPR]]</f>
        <v>25.525949999999998</v>
      </c>
      <c r="L951">
        <f>Tabla_Datos[[#This Row],[Valor Venta ]]-Tabla_Datos[[#This Row],[Costo]]</f>
        <v>22.640691</v>
      </c>
    </row>
    <row r="952" spans="1:12" x14ac:dyDescent="0.3">
      <c r="A952" t="s">
        <v>43</v>
      </c>
      <c r="B952">
        <v>5.0949999999999998</v>
      </c>
      <c r="C952">
        <v>9.6141000000000005</v>
      </c>
      <c r="D952">
        <v>11.4686</v>
      </c>
      <c r="E952" t="s">
        <v>16</v>
      </c>
      <c r="F952" t="s">
        <v>16</v>
      </c>
      <c r="G952" t="s">
        <v>104</v>
      </c>
      <c r="H952">
        <v>2020</v>
      </c>
      <c r="I952">
        <v>4.46</v>
      </c>
      <c r="J952">
        <f>Tabla_Datos[[#This Row],[PVP1]]*Tabla_Datos[[#This Row],[Valor]]</f>
        <v>42.878886000000001</v>
      </c>
      <c r="K952">
        <f>+Tabla_Datos[[#This Row],[Valor]] *Tabla_Datos[[#This Row],[COSTOEMPR]]</f>
        <v>22.723699999999997</v>
      </c>
      <c r="L952">
        <f>Tabla_Datos[[#This Row],[Valor Venta ]]-Tabla_Datos[[#This Row],[Costo]]</f>
        <v>20.155186000000004</v>
      </c>
    </row>
    <row r="953" spans="1:12" x14ac:dyDescent="0.3">
      <c r="A953" t="s">
        <v>43</v>
      </c>
      <c r="B953">
        <v>5.0949999999999998</v>
      </c>
      <c r="C953">
        <v>9.6141000000000005</v>
      </c>
      <c r="D953">
        <v>11.4686</v>
      </c>
      <c r="E953" t="s">
        <v>16</v>
      </c>
      <c r="F953" t="s">
        <v>16</v>
      </c>
      <c r="G953" t="s">
        <v>105</v>
      </c>
      <c r="H953">
        <v>2020</v>
      </c>
      <c r="I953">
        <v>0</v>
      </c>
      <c r="J953">
        <f>Tabla_Datos[[#This Row],[PVP1]]*Tabla_Datos[[#This Row],[Valor]]</f>
        <v>0</v>
      </c>
      <c r="K953">
        <f>+Tabla_Datos[[#This Row],[Valor]] *Tabla_Datos[[#This Row],[COSTOEMPR]]</f>
        <v>0</v>
      </c>
      <c r="L953">
        <f>Tabla_Datos[[#This Row],[Valor Venta ]]-Tabla_Datos[[#This Row],[Costo]]</f>
        <v>0</v>
      </c>
    </row>
    <row r="954" spans="1:12" x14ac:dyDescent="0.3">
      <c r="A954" t="s">
        <v>43</v>
      </c>
      <c r="B954">
        <v>5.0949999999999998</v>
      </c>
      <c r="C954">
        <v>9.6141000000000005</v>
      </c>
      <c r="D954">
        <v>11.4686</v>
      </c>
      <c r="E954" t="s">
        <v>16</v>
      </c>
      <c r="F954" t="s">
        <v>16</v>
      </c>
      <c r="G954" t="s">
        <v>106</v>
      </c>
      <c r="H954">
        <v>2020</v>
      </c>
      <c r="I954">
        <v>1.89</v>
      </c>
      <c r="J954">
        <f>Tabla_Datos[[#This Row],[PVP1]]*Tabla_Datos[[#This Row],[Valor]]</f>
        <v>18.170649000000001</v>
      </c>
      <c r="K954">
        <f>+Tabla_Datos[[#This Row],[Valor]] *Tabla_Datos[[#This Row],[COSTOEMPR]]</f>
        <v>9.6295499999999983</v>
      </c>
      <c r="L954">
        <f>Tabla_Datos[[#This Row],[Valor Venta ]]-Tabla_Datos[[#This Row],[Costo]]</f>
        <v>8.5410990000000027</v>
      </c>
    </row>
    <row r="955" spans="1:12" x14ac:dyDescent="0.3">
      <c r="A955" t="s">
        <v>43</v>
      </c>
      <c r="B955">
        <v>5.0949999999999998</v>
      </c>
      <c r="C955">
        <v>9.6141000000000005</v>
      </c>
      <c r="D955">
        <v>11.4686</v>
      </c>
      <c r="E955" t="s">
        <v>16</v>
      </c>
      <c r="F955" t="s">
        <v>16</v>
      </c>
      <c r="G955" t="s">
        <v>107</v>
      </c>
      <c r="H955">
        <v>2021</v>
      </c>
      <c r="I955">
        <v>12.93</v>
      </c>
      <c r="J955">
        <f>Tabla_Datos[[#This Row],[PVP1]]*Tabla_Datos[[#This Row],[Valor]]</f>
        <v>124.31031300000001</v>
      </c>
      <c r="K955">
        <f>+Tabla_Datos[[#This Row],[Valor]] *Tabla_Datos[[#This Row],[COSTOEMPR]]</f>
        <v>65.878349999999998</v>
      </c>
      <c r="L955">
        <f>Tabla_Datos[[#This Row],[Valor Venta ]]-Tabla_Datos[[#This Row],[Costo]]</f>
        <v>58.43196300000001</v>
      </c>
    </row>
    <row r="956" spans="1:12" x14ac:dyDescent="0.3">
      <c r="A956" t="s">
        <v>43</v>
      </c>
      <c r="B956">
        <v>3.4866000000000001</v>
      </c>
      <c r="C956">
        <v>6.1932999999999998</v>
      </c>
      <c r="D956">
        <v>6.5305</v>
      </c>
      <c r="E956" t="s">
        <v>15</v>
      </c>
      <c r="F956" t="s">
        <v>15</v>
      </c>
      <c r="G956" t="s">
        <v>98</v>
      </c>
      <c r="H956">
        <v>2020</v>
      </c>
      <c r="I956">
        <v>4.71</v>
      </c>
      <c r="J956">
        <f>Tabla_Datos[[#This Row],[PVP1]]*Tabla_Datos[[#This Row],[Valor]]</f>
        <v>29.170442999999999</v>
      </c>
      <c r="K956">
        <f>+Tabla_Datos[[#This Row],[Valor]] *Tabla_Datos[[#This Row],[COSTOEMPR]]</f>
        <v>16.421886000000001</v>
      </c>
      <c r="L956">
        <f>Tabla_Datos[[#This Row],[Valor Venta ]]-Tabla_Datos[[#This Row],[Costo]]</f>
        <v>12.748556999999998</v>
      </c>
    </row>
    <row r="957" spans="1:12" x14ac:dyDescent="0.3">
      <c r="A957" t="s">
        <v>43</v>
      </c>
      <c r="B957">
        <v>3.4866000000000001</v>
      </c>
      <c r="C957">
        <v>6.1932999999999998</v>
      </c>
      <c r="D957">
        <v>6.5305</v>
      </c>
      <c r="E957" t="s">
        <v>15</v>
      </c>
      <c r="F957" t="s">
        <v>15</v>
      </c>
      <c r="G957" t="s">
        <v>100</v>
      </c>
      <c r="H957">
        <v>2020</v>
      </c>
      <c r="I957">
        <v>7.03</v>
      </c>
      <c r="J957">
        <f>Tabla_Datos[[#This Row],[PVP1]]*Tabla_Datos[[#This Row],[Valor]]</f>
        <v>43.538899000000001</v>
      </c>
      <c r="K957">
        <f>+Tabla_Datos[[#This Row],[Valor]] *Tabla_Datos[[#This Row],[COSTOEMPR]]</f>
        <v>24.510798000000001</v>
      </c>
      <c r="L957">
        <f>Tabla_Datos[[#This Row],[Valor Venta ]]-Tabla_Datos[[#This Row],[Costo]]</f>
        <v>19.028100999999999</v>
      </c>
    </row>
    <row r="958" spans="1:12" x14ac:dyDescent="0.3">
      <c r="A958" t="s">
        <v>43</v>
      </c>
      <c r="B958">
        <v>3.4866000000000001</v>
      </c>
      <c r="C958">
        <v>6.1932999999999998</v>
      </c>
      <c r="D958">
        <v>6.5305</v>
      </c>
      <c r="E958" t="s">
        <v>15</v>
      </c>
      <c r="F958" t="s">
        <v>15</v>
      </c>
      <c r="G958" t="s">
        <v>101</v>
      </c>
      <c r="H958">
        <v>2020</v>
      </c>
      <c r="I958">
        <v>1.48</v>
      </c>
      <c r="J958">
        <f>Tabla_Datos[[#This Row],[PVP1]]*Tabla_Datos[[#This Row],[Valor]]</f>
        <v>9.1660839999999997</v>
      </c>
      <c r="K958">
        <f>+Tabla_Datos[[#This Row],[Valor]] *Tabla_Datos[[#This Row],[COSTOEMPR]]</f>
        <v>5.1601680000000005</v>
      </c>
      <c r="L958">
        <f>Tabla_Datos[[#This Row],[Valor Venta ]]-Tabla_Datos[[#This Row],[Costo]]</f>
        <v>4.0059159999999991</v>
      </c>
    </row>
    <row r="959" spans="1:12" x14ac:dyDescent="0.3">
      <c r="A959" t="s">
        <v>43</v>
      </c>
      <c r="B959">
        <v>3.4866000000000001</v>
      </c>
      <c r="C959">
        <v>6.1932999999999998</v>
      </c>
      <c r="D959">
        <v>6.5305</v>
      </c>
      <c r="E959" t="s">
        <v>15</v>
      </c>
      <c r="F959" t="s">
        <v>15</v>
      </c>
      <c r="G959" t="s">
        <v>102</v>
      </c>
      <c r="H959">
        <v>2020</v>
      </c>
      <c r="I959">
        <v>4.5999999999999996</v>
      </c>
      <c r="J959">
        <f>Tabla_Datos[[#This Row],[PVP1]]*Tabla_Datos[[#This Row],[Valor]]</f>
        <v>28.489179999999998</v>
      </c>
      <c r="K959">
        <f>+Tabla_Datos[[#This Row],[Valor]] *Tabla_Datos[[#This Row],[COSTOEMPR]]</f>
        <v>16.038360000000001</v>
      </c>
      <c r="L959">
        <f>Tabla_Datos[[#This Row],[Valor Venta ]]-Tabla_Datos[[#This Row],[Costo]]</f>
        <v>12.450819999999997</v>
      </c>
    </row>
    <row r="960" spans="1:12" x14ac:dyDescent="0.3">
      <c r="A960" t="s">
        <v>43</v>
      </c>
      <c r="B960">
        <v>3.4866000000000001</v>
      </c>
      <c r="C960">
        <v>6.1932999999999998</v>
      </c>
      <c r="D960">
        <v>6.5305</v>
      </c>
      <c r="E960" t="s">
        <v>15</v>
      </c>
      <c r="F960" t="s">
        <v>15</v>
      </c>
      <c r="G960" t="s">
        <v>103</v>
      </c>
      <c r="H960">
        <v>2020</v>
      </c>
      <c r="I960">
        <v>0.63</v>
      </c>
      <c r="J960">
        <f>Tabla_Datos[[#This Row],[PVP1]]*Tabla_Datos[[#This Row],[Valor]]</f>
        <v>3.9017789999999999</v>
      </c>
      <c r="K960">
        <f>+Tabla_Datos[[#This Row],[Valor]] *Tabla_Datos[[#This Row],[COSTOEMPR]]</f>
        <v>2.196558</v>
      </c>
      <c r="L960">
        <f>Tabla_Datos[[#This Row],[Valor Venta ]]-Tabla_Datos[[#This Row],[Costo]]</f>
        <v>1.7052209999999999</v>
      </c>
    </row>
    <row r="961" spans="1:12" x14ac:dyDescent="0.3">
      <c r="A961" t="s">
        <v>43</v>
      </c>
      <c r="B961">
        <v>3.4866000000000001</v>
      </c>
      <c r="C961">
        <v>6.1932999999999998</v>
      </c>
      <c r="D961">
        <v>6.5305</v>
      </c>
      <c r="E961" t="s">
        <v>15</v>
      </c>
      <c r="F961" t="s">
        <v>15</v>
      </c>
      <c r="G961" t="s">
        <v>104</v>
      </c>
      <c r="H961">
        <v>2020</v>
      </c>
      <c r="I961">
        <v>0</v>
      </c>
      <c r="J961">
        <f>Tabla_Datos[[#This Row],[PVP1]]*Tabla_Datos[[#This Row],[Valor]]</f>
        <v>0</v>
      </c>
      <c r="K961">
        <f>+Tabla_Datos[[#This Row],[Valor]] *Tabla_Datos[[#This Row],[COSTOEMPR]]</f>
        <v>0</v>
      </c>
      <c r="L961">
        <f>Tabla_Datos[[#This Row],[Valor Venta ]]-Tabla_Datos[[#This Row],[Costo]]</f>
        <v>0</v>
      </c>
    </row>
    <row r="962" spans="1:12" x14ac:dyDescent="0.3">
      <c r="A962" t="s">
        <v>43</v>
      </c>
      <c r="B962">
        <v>3.4866000000000001</v>
      </c>
      <c r="C962">
        <v>6.1932999999999998</v>
      </c>
      <c r="D962">
        <v>6.5305</v>
      </c>
      <c r="E962" t="s">
        <v>15</v>
      </c>
      <c r="F962" t="s">
        <v>15</v>
      </c>
      <c r="G962" t="s">
        <v>105</v>
      </c>
      <c r="H962">
        <v>2020</v>
      </c>
      <c r="I962">
        <v>3.35</v>
      </c>
      <c r="J962">
        <f>Tabla_Datos[[#This Row],[PVP1]]*Tabla_Datos[[#This Row],[Valor]]</f>
        <v>20.747554999999998</v>
      </c>
      <c r="K962">
        <f>+Tabla_Datos[[#This Row],[Valor]] *Tabla_Datos[[#This Row],[COSTOEMPR]]</f>
        <v>11.680110000000001</v>
      </c>
      <c r="L962">
        <f>Tabla_Datos[[#This Row],[Valor Venta ]]-Tabla_Datos[[#This Row],[Costo]]</f>
        <v>9.0674449999999975</v>
      </c>
    </row>
    <row r="963" spans="1:12" x14ac:dyDescent="0.3">
      <c r="A963" t="s">
        <v>43</v>
      </c>
      <c r="B963">
        <v>3.4866000000000001</v>
      </c>
      <c r="C963">
        <v>6.1932999999999998</v>
      </c>
      <c r="D963">
        <v>6.5305</v>
      </c>
      <c r="E963" t="s">
        <v>15</v>
      </c>
      <c r="F963" t="s">
        <v>15</v>
      </c>
      <c r="G963" t="s">
        <v>106</v>
      </c>
      <c r="H963">
        <v>2020</v>
      </c>
      <c r="I963">
        <v>2.02</v>
      </c>
      <c r="J963">
        <f>Tabla_Datos[[#This Row],[PVP1]]*Tabla_Datos[[#This Row],[Valor]]</f>
        <v>12.510465999999999</v>
      </c>
      <c r="K963">
        <f>+Tabla_Datos[[#This Row],[Valor]] *Tabla_Datos[[#This Row],[COSTOEMPR]]</f>
        <v>7.0429320000000004</v>
      </c>
      <c r="L963">
        <f>Tabla_Datos[[#This Row],[Valor Venta ]]-Tabla_Datos[[#This Row],[Costo]]</f>
        <v>5.4675339999999988</v>
      </c>
    </row>
    <row r="964" spans="1:12" x14ac:dyDescent="0.3">
      <c r="A964" t="s">
        <v>43</v>
      </c>
      <c r="B964">
        <v>3.4866000000000001</v>
      </c>
      <c r="C964">
        <v>6.1932999999999998</v>
      </c>
      <c r="D964">
        <v>6.5305</v>
      </c>
      <c r="E964" t="s">
        <v>15</v>
      </c>
      <c r="F964" t="s">
        <v>15</v>
      </c>
      <c r="G964" t="s">
        <v>107</v>
      </c>
      <c r="H964">
        <v>2021</v>
      </c>
      <c r="I964">
        <v>25.33</v>
      </c>
      <c r="J964">
        <f>Tabla_Datos[[#This Row],[PVP1]]*Tabla_Datos[[#This Row],[Valor]]</f>
        <v>156.87628899999999</v>
      </c>
      <c r="K964">
        <f>+Tabla_Datos[[#This Row],[Valor]] *Tabla_Datos[[#This Row],[COSTOEMPR]]</f>
        <v>88.315578000000002</v>
      </c>
      <c r="L964">
        <f>Tabla_Datos[[#This Row],[Valor Venta ]]-Tabla_Datos[[#This Row],[Costo]]</f>
        <v>68.560710999999984</v>
      </c>
    </row>
    <row r="965" spans="1:12" x14ac:dyDescent="0.3">
      <c r="A965" t="s">
        <v>43</v>
      </c>
      <c r="B965">
        <v>4.3495999999999997</v>
      </c>
      <c r="C965">
        <v>5.4748000000000001</v>
      </c>
      <c r="D965">
        <v>6.1058000000000003</v>
      </c>
      <c r="E965" t="s">
        <v>112</v>
      </c>
      <c r="F965" t="s">
        <v>112</v>
      </c>
      <c r="G965" t="s">
        <v>98</v>
      </c>
      <c r="H965">
        <v>2020</v>
      </c>
      <c r="I965">
        <v>0</v>
      </c>
      <c r="J965">
        <f>Tabla_Datos[[#This Row],[PVP1]]*Tabla_Datos[[#This Row],[Valor]]</f>
        <v>0</v>
      </c>
      <c r="K965">
        <f>+Tabla_Datos[[#This Row],[Valor]] *Tabla_Datos[[#This Row],[COSTOEMPR]]</f>
        <v>0</v>
      </c>
      <c r="L965">
        <f>Tabla_Datos[[#This Row],[Valor Venta ]]-Tabla_Datos[[#This Row],[Costo]]</f>
        <v>0</v>
      </c>
    </row>
    <row r="966" spans="1:12" x14ac:dyDescent="0.3">
      <c r="A966" t="s">
        <v>43</v>
      </c>
      <c r="B966">
        <v>4.3495999999999997</v>
      </c>
      <c r="C966">
        <v>5.4748000000000001</v>
      </c>
      <c r="D966">
        <v>6.1058000000000003</v>
      </c>
      <c r="E966" t="s">
        <v>112</v>
      </c>
      <c r="F966" t="s">
        <v>112</v>
      </c>
      <c r="G966" t="s">
        <v>100</v>
      </c>
      <c r="H966">
        <v>2020</v>
      </c>
      <c r="I966">
        <v>0.57999999999999996</v>
      </c>
      <c r="J966">
        <f>Tabla_Datos[[#This Row],[PVP1]]*Tabla_Datos[[#This Row],[Valor]]</f>
        <v>3.1753839999999998</v>
      </c>
      <c r="K966">
        <f>+Tabla_Datos[[#This Row],[Valor]] *Tabla_Datos[[#This Row],[COSTOEMPR]]</f>
        <v>2.5227679999999997</v>
      </c>
      <c r="L966">
        <f>Tabla_Datos[[#This Row],[Valor Venta ]]-Tabla_Datos[[#This Row],[Costo]]</f>
        <v>0.65261600000000008</v>
      </c>
    </row>
    <row r="967" spans="1:12" x14ac:dyDescent="0.3">
      <c r="A967" t="s">
        <v>43</v>
      </c>
      <c r="B967">
        <v>4.3495999999999997</v>
      </c>
      <c r="C967">
        <v>5.4748000000000001</v>
      </c>
      <c r="D967">
        <v>6.1058000000000003</v>
      </c>
      <c r="E967" t="s">
        <v>112</v>
      </c>
      <c r="F967" t="s">
        <v>112</v>
      </c>
      <c r="G967" t="s">
        <v>101</v>
      </c>
      <c r="H967">
        <v>2020</v>
      </c>
      <c r="I967">
        <v>15.47</v>
      </c>
      <c r="J967">
        <f>Tabla_Datos[[#This Row],[PVP1]]*Tabla_Datos[[#This Row],[Valor]]</f>
        <v>84.695156000000011</v>
      </c>
      <c r="K967">
        <f>+Tabla_Datos[[#This Row],[Valor]] *Tabla_Datos[[#This Row],[COSTOEMPR]]</f>
        <v>67.288312000000005</v>
      </c>
      <c r="L967">
        <f>Tabla_Datos[[#This Row],[Valor Venta ]]-Tabla_Datos[[#This Row],[Costo]]</f>
        <v>17.406844000000007</v>
      </c>
    </row>
    <row r="968" spans="1:12" x14ac:dyDescent="0.3">
      <c r="A968" t="s">
        <v>43</v>
      </c>
      <c r="B968">
        <v>4.3495999999999997</v>
      </c>
      <c r="C968">
        <v>5.4748000000000001</v>
      </c>
      <c r="D968">
        <v>6.1058000000000003</v>
      </c>
      <c r="E968" t="s">
        <v>112</v>
      </c>
      <c r="F968" t="s">
        <v>112</v>
      </c>
      <c r="G968" t="s">
        <v>102</v>
      </c>
      <c r="H968">
        <v>2020</v>
      </c>
      <c r="I968">
        <v>3.08</v>
      </c>
      <c r="J968">
        <f>Tabla_Datos[[#This Row],[PVP1]]*Tabla_Datos[[#This Row],[Valor]]</f>
        <v>16.862384000000002</v>
      </c>
      <c r="K968">
        <f>+Tabla_Datos[[#This Row],[Valor]] *Tabla_Datos[[#This Row],[COSTOEMPR]]</f>
        <v>13.396768</v>
      </c>
      <c r="L968">
        <f>Tabla_Datos[[#This Row],[Valor Venta ]]-Tabla_Datos[[#This Row],[Costo]]</f>
        <v>3.4656160000000025</v>
      </c>
    </row>
    <row r="969" spans="1:12" x14ac:dyDescent="0.3">
      <c r="A969" t="s">
        <v>43</v>
      </c>
      <c r="B969">
        <v>4.3495999999999997</v>
      </c>
      <c r="C969">
        <v>5.4748000000000001</v>
      </c>
      <c r="D969">
        <v>6.1058000000000003</v>
      </c>
      <c r="E969" t="s">
        <v>112</v>
      </c>
      <c r="F969" t="s">
        <v>112</v>
      </c>
      <c r="G969" t="s">
        <v>103</v>
      </c>
      <c r="H969">
        <v>2020</v>
      </c>
      <c r="I969">
        <v>2.94</v>
      </c>
      <c r="J969">
        <f>Tabla_Datos[[#This Row],[PVP1]]*Tabla_Datos[[#This Row],[Valor]]</f>
        <v>16.095911999999998</v>
      </c>
      <c r="K969">
        <f>+Tabla_Datos[[#This Row],[Valor]] *Tabla_Datos[[#This Row],[COSTOEMPR]]</f>
        <v>12.787823999999999</v>
      </c>
      <c r="L969">
        <f>Tabla_Datos[[#This Row],[Valor Venta ]]-Tabla_Datos[[#This Row],[Costo]]</f>
        <v>3.3080879999999997</v>
      </c>
    </row>
    <row r="970" spans="1:12" x14ac:dyDescent="0.3">
      <c r="A970" t="s">
        <v>43</v>
      </c>
      <c r="B970">
        <v>4.3495999999999997</v>
      </c>
      <c r="C970">
        <v>5.4748000000000001</v>
      </c>
      <c r="D970">
        <v>6.1058000000000003</v>
      </c>
      <c r="E970" t="s">
        <v>112</v>
      </c>
      <c r="F970" t="s">
        <v>112</v>
      </c>
      <c r="G970" t="s">
        <v>104</v>
      </c>
      <c r="H970">
        <v>2020</v>
      </c>
      <c r="I970">
        <v>0</v>
      </c>
      <c r="J970">
        <f>Tabla_Datos[[#This Row],[PVP1]]*Tabla_Datos[[#This Row],[Valor]]</f>
        <v>0</v>
      </c>
      <c r="K970">
        <f>+Tabla_Datos[[#This Row],[Valor]] *Tabla_Datos[[#This Row],[COSTOEMPR]]</f>
        <v>0</v>
      </c>
      <c r="L970">
        <f>Tabla_Datos[[#This Row],[Valor Venta ]]-Tabla_Datos[[#This Row],[Costo]]</f>
        <v>0</v>
      </c>
    </row>
    <row r="971" spans="1:12" x14ac:dyDescent="0.3">
      <c r="A971" t="s">
        <v>43</v>
      </c>
      <c r="B971">
        <v>4.3495999999999997</v>
      </c>
      <c r="C971">
        <v>5.4748000000000001</v>
      </c>
      <c r="D971">
        <v>6.1058000000000003</v>
      </c>
      <c r="E971" t="s">
        <v>112</v>
      </c>
      <c r="F971" t="s">
        <v>112</v>
      </c>
      <c r="G971" t="s">
        <v>105</v>
      </c>
      <c r="H971">
        <v>2020</v>
      </c>
      <c r="I971">
        <v>4.21</v>
      </c>
      <c r="J971">
        <f>Tabla_Datos[[#This Row],[PVP1]]*Tabla_Datos[[#This Row],[Valor]]</f>
        <v>23.048908000000001</v>
      </c>
      <c r="K971">
        <f>+Tabla_Datos[[#This Row],[Valor]] *Tabla_Datos[[#This Row],[COSTOEMPR]]</f>
        <v>18.311815999999997</v>
      </c>
      <c r="L971">
        <f>Tabla_Datos[[#This Row],[Valor Venta ]]-Tabla_Datos[[#This Row],[Costo]]</f>
        <v>4.7370920000000041</v>
      </c>
    </row>
    <row r="972" spans="1:12" x14ac:dyDescent="0.3">
      <c r="A972" t="s">
        <v>43</v>
      </c>
      <c r="B972">
        <v>4.3495999999999997</v>
      </c>
      <c r="C972">
        <v>5.4748000000000001</v>
      </c>
      <c r="D972">
        <v>6.1058000000000003</v>
      </c>
      <c r="E972" t="s">
        <v>112</v>
      </c>
      <c r="F972" t="s">
        <v>112</v>
      </c>
      <c r="G972" t="s">
        <v>106</v>
      </c>
      <c r="H972">
        <v>2020</v>
      </c>
      <c r="I972">
        <v>1.98</v>
      </c>
      <c r="J972">
        <f>Tabla_Datos[[#This Row],[PVP1]]*Tabla_Datos[[#This Row],[Valor]]</f>
        <v>10.840104</v>
      </c>
      <c r="K972">
        <f>+Tabla_Datos[[#This Row],[Valor]] *Tabla_Datos[[#This Row],[COSTOEMPR]]</f>
        <v>8.612207999999999</v>
      </c>
      <c r="L972">
        <f>Tabla_Datos[[#This Row],[Valor Venta ]]-Tabla_Datos[[#This Row],[Costo]]</f>
        <v>2.2278960000000012</v>
      </c>
    </row>
    <row r="973" spans="1:12" x14ac:dyDescent="0.3">
      <c r="A973" t="s">
        <v>43</v>
      </c>
      <c r="B973">
        <v>4.3495999999999997</v>
      </c>
      <c r="C973">
        <v>5.4748000000000001</v>
      </c>
      <c r="D973">
        <v>6.1058000000000003</v>
      </c>
      <c r="E973" t="s">
        <v>112</v>
      </c>
      <c r="F973" t="s">
        <v>112</v>
      </c>
      <c r="G973" t="s">
        <v>107</v>
      </c>
      <c r="H973">
        <v>2021</v>
      </c>
      <c r="I973">
        <v>0</v>
      </c>
      <c r="J973">
        <f>Tabla_Datos[[#This Row],[PVP1]]*Tabla_Datos[[#This Row],[Valor]]</f>
        <v>0</v>
      </c>
      <c r="K973">
        <f>+Tabla_Datos[[#This Row],[Valor]] *Tabla_Datos[[#This Row],[COSTOEMPR]]</f>
        <v>0</v>
      </c>
      <c r="L973">
        <f>Tabla_Datos[[#This Row],[Valor Venta ]]-Tabla_Datos[[#This Row],[Costo]]</f>
        <v>0</v>
      </c>
    </row>
    <row r="974" spans="1:12" x14ac:dyDescent="0.3">
      <c r="A974" t="s">
        <v>43</v>
      </c>
      <c r="B974">
        <v>1.3053999999999999</v>
      </c>
      <c r="C974">
        <v>2.6049000000000002</v>
      </c>
      <c r="D974">
        <v>2.4567000000000001</v>
      </c>
      <c r="E974" t="s">
        <v>116</v>
      </c>
      <c r="F974" t="s">
        <v>116</v>
      </c>
      <c r="G974" t="s">
        <v>98</v>
      </c>
      <c r="H974">
        <v>2020</v>
      </c>
      <c r="I974">
        <v>1.17</v>
      </c>
      <c r="J974">
        <f>Tabla_Datos[[#This Row],[PVP1]]*Tabla_Datos[[#This Row],[Valor]]</f>
        <v>3.047733</v>
      </c>
      <c r="K974">
        <f>+Tabla_Datos[[#This Row],[Valor]] *Tabla_Datos[[#This Row],[COSTOEMPR]]</f>
        <v>1.5273179999999997</v>
      </c>
      <c r="L974">
        <f>Tabla_Datos[[#This Row],[Valor Venta ]]-Tabla_Datos[[#This Row],[Costo]]</f>
        <v>1.5204150000000003</v>
      </c>
    </row>
    <row r="975" spans="1:12" x14ac:dyDescent="0.3">
      <c r="A975" t="s">
        <v>43</v>
      </c>
      <c r="B975">
        <v>1.3053999999999999</v>
      </c>
      <c r="C975">
        <v>2.6049000000000002</v>
      </c>
      <c r="D975">
        <v>2.4567000000000001</v>
      </c>
      <c r="E975" t="s">
        <v>116</v>
      </c>
      <c r="F975" t="s">
        <v>116</v>
      </c>
      <c r="G975" t="s">
        <v>100</v>
      </c>
      <c r="H975">
        <v>2020</v>
      </c>
      <c r="I975">
        <v>0.02</v>
      </c>
      <c r="J975">
        <f>Tabla_Datos[[#This Row],[PVP1]]*Tabla_Datos[[#This Row],[Valor]]</f>
        <v>5.2098000000000005E-2</v>
      </c>
      <c r="K975">
        <f>+Tabla_Datos[[#This Row],[Valor]] *Tabla_Datos[[#This Row],[COSTOEMPR]]</f>
        <v>2.6107999999999999E-2</v>
      </c>
      <c r="L975">
        <f>Tabla_Datos[[#This Row],[Valor Venta ]]-Tabla_Datos[[#This Row],[Costo]]</f>
        <v>2.5990000000000006E-2</v>
      </c>
    </row>
    <row r="976" spans="1:12" x14ac:dyDescent="0.3">
      <c r="A976" t="s">
        <v>43</v>
      </c>
      <c r="B976">
        <v>1.3053999999999999</v>
      </c>
      <c r="C976">
        <v>2.6049000000000002</v>
      </c>
      <c r="D976">
        <v>2.4567000000000001</v>
      </c>
      <c r="E976" t="s">
        <v>116</v>
      </c>
      <c r="F976" t="s">
        <v>116</v>
      </c>
      <c r="G976" t="s">
        <v>101</v>
      </c>
      <c r="H976">
        <v>2020</v>
      </c>
      <c r="I976">
        <v>0.43</v>
      </c>
      <c r="J976">
        <f>Tabla_Datos[[#This Row],[PVP1]]*Tabla_Datos[[#This Row],[Valor]]</f>
        <v>1.1201070000000002</v>
      </c>
      <c r="K976">
        <f>+Tabla_Datos[[#This Row],[Valor]] *Tabla_Datos[[#This Row],[COSTOEMPR]]</f>
        <v>0.56132199999999999</v>
      </c>
      <c r="L976">
        <f>Tabla_Datos[[#This Row],[Valor Venta ]]-Tabla_Datos[[#This Row],[Costo]]</f>
        <v>0.5587850000000002</v>
      </c>
    </row>
    <row r="977" spans="1:12" x14ac:dyDescent="0.3">
      <c r="A977" t="s">
        <v>43</v>
      </c>
      <c r="B977">
        <v>1.3053999999999999</v>
      </c>
      <c r="C977">
        <v>2.6049000000000002</v>
      </c>
      <c r="D977">
        <v>2.4567000000000001</v>
      </c>
      <c r="E977" t="s">
        <v>116</v>
      </c>
      <c r="F977" t="s">
        <v>116</v>
      </c>
      <c r="G977" t="s">
        <v>102</v>
      </c>
      <c r="H977">
        <v>2020</v>
      </c>
      <c r="I977">
        <v>0.23</v>
      </c>
      <c r="J977">
        <f>Tabla_Datos[[#This Row],[PVP1]]*Tabla_Datos[[#This Row],[Valor]]</f>
        <v>0.59912700000000008</v>
      </c>
      <c r="K977">
        <f>+Tabla_Datos[[#This Row],[Valor]] *Tabla_Datos[[#This Row],[COSTOEMPR]]</f>
        <v>0.30024200000000001</v>
      </c>
      <c r="L977">
        <f>Tabla_Datos[[#This Row],[Valor Venta ]]-Tabla_Datos[[#This Row],[Costo]]</f>
        <v>0.29888500000000007</v>
      </c>
    </row>
    <row r="978" spans="1:12" x14ac:dyDescent="0.3">
      <c r="A978" t="s">
        <v>43</v>
      </c>
      <c r="B978">
        <v>1.3053999999999999</v>
      </c>
      <c r="C978">
        <v>2.6049000000000002</v>
      </c>
      <c r="D978">
        <v>2.4567000000000001</v>
      </c>
      <c r="E978" t="s">
        <v>116</v>
      </c>
      <c r="F978" t="s">
        <v>116</v>
      </c>
      <c r="G978" t="s">
        <v>103</v>
      </c>
      <c r="H978">
        <v>2020</v>
      </c>
      <c r="I978">
        <v>0</v>
      </c>
      <c r="J978">
        <f>Tabla_Datos[[#This Row],[PVP1]]*Tabla_Datos[[#This Row],[Valor]]</f>
        <v>0</v>
      </c>
      <c r="K978">
        <f>+Tabla_Datos[[#This Row],[Valor]] *Tabla_Datos[[#This Row],[COSTOEMPR]]</f>
        <v>0</v>
      </c>
      <c r="L978">
        <f>Tabla_Datos[[#This Row],[Valor Venta ]]-Tabla_Datos[[#This Row],[Costo]]</f>
        <v>0</v>
      </c>
    </row>
    <row r="979" spans="1:12" x14ac:dyDescent="0.3">
      <c r="A979" t="s">
        <v>43</v>
      </c>
      <c r="B979">
        <v>1.3053999999999999</v>
      </c>
      <c r="C979">
        <v>2.6049000000000002</v>
      </c>
      <c r="D979">
        <v>2.4567000000000001</v>
      </c>
      <c r="E979" t="s">
        <v>116</v>
      </c>
      <c r="F979" t="s">
        <v>116</v>
      </c>
      <c r="G979" t="s">
        <v>104</v>
      </c>
      <c r="H979">
        <v>2020</v>
      </c>
      <c r="I979">
        <v>1.21</v>
      </c>
      <c r="J979">
        <f>Tabla_Datos[[#This Row],[PVP1]]*Tabla_Datos[[#This Row],[Valor]]</f>
        <v>3.151929</v>
      </c>
      <c r="K979">
        <f>+Tabla_Datos[[#This Row],[Valor]] *Tabla_Datos[[#This Row],[COSTOEMPR]]</f>
        <v>1.5795339999999998</v>
      </c>
      <c r="L979">
        <f>Tabla_Datos[[#This Row],[Valor Venta ]]-Tabla_Datos[[#This Row],[Costo]]</f>
        <v>1.5723950000000002</v>
      </c>
    </row>
    <row r="980" spans="1:12" x14ac:dyDescent="0.3">
      <c r="A980" t="s">
        <v>43</v>
      </c>
      <c r="B980">
        <v>1.3053999999999999</v>
      </c>
      <c r="C980">
        <v>2.6049000000000002</v>
      </c>
      <c r="D980">
        <v>2.4567000000000001</v>
      </c>
      <c r="E980" t="s">
        <v>116</v>
      </c>
      <c r="F980" t="s">
        <v>116</v>
      </c>
      <c r="G980" t="s">
        <v>105</v>
      </c>
      <c r="H980">
        <v>2020</v>
      </c>
      <c r="I980">
        <v>0</v>
      </c>
      <c r="J980">
        <f>Tabla_Datos[[#This Row],[PVP1]]*Tabla_Datos[[#This Row],[Valor]]</f>
        <v>0</v>
      </c>
      <c r="K980">
        <f>+Tabla_Datos[[#This Row],[Valor]] *Tabla_Datos[[#This Row],[COSTOEMPR]]</f>
        <v>0</v>
      </c>
      <c r="L980">
        <f>Tabla_Datos[[#This Row],[Valor Venta ]]-Tabla_Datos[[#This Row],[Costo]]</f>
        <v>0</v>
      </c>
    </row>
    <row r="981" spans="1:12" x14ac:dyDescent="0.3">
      <c r="A981" t="s">
        <v>43</v>
      </c>
      <c r="B981">
        <v>1.3053999999999999</v>
      </c>
      <c r="C981">
        <v>2.6049000000000002</v>
      </c>
      <c r="D981">
        <v>2.4567000000000001</v>
      </c>
      <c r="E981" t="s">
        <v>116</v>
      </c>
      <c r="F981" t="s">
        <v>116</v>
      </c>
      <c r="G981" t="s">
        <v>106</v>
      </c>
      <c r="H981">
        <v>2020</v>
      </c>
      <c r="I981">
        <v>0</v>
      </c>
      <c r="J981">
        <f>Tabla_Datos[[#This Row],[PVP1]]*Tabla_Datos[[#This Row],[Valor]]</f>
        <v>0</v>
      </c>
      <c r="K981">
        <f>+Tabla_Datos[[#This Row],[Valor]] *Tabla_Datos[[#This Row],[COSTOEMPR]]</f>
        <v>0</v>
      </c>
      <c r="L981">
        <f>Tabla_Datos[[#This Row],[Valor Venta ]]-Tabla_Datos[[#This Row],[Costo]]</f>
        <v>0</v>
      </c>
    </row>
    <row r="982" spans="1:12" x14ac:dyDescent="0.3">
      <c r="A982" t="s">
        <v>43</v>
      </c>
      <c r="B982">
        <v>1.3053999999999999</v>
      </c>
      <c r="C982">
        <v>2.6049000000000002</v>
      </c>
      <c r="D982">
        <v>2.4567000000000001</v>
      </c>
      <c r="E982" t="s">
        <v>116</v>
      </c>
      <c r="F982" t="s">
        <v>116</v>
      </c>
      <c r="G982" t="s">
        <v>107</v>
      </c>
      <c r="H982">
        <v>2021</v>
      </c>
      <c r="I982">
        <v>0</v>
      </c>
      <c r="J982">
        <f>Tabla_Datos[[#This Row],[PVP1]]*Tabla_Datos[[#This Row],[Valor]]</f>
        <v>0</v>
      </c>
      <c r="K982">
        <f>+Tabla_Datos[[#This Row],[Valor]] *Tabla_Datos[[#This Row],[COSTOEMPR]]</f>
        <v>0</v>
      </c>
      <c r="L982">
        <f>Tabla_Datos[[#This Row],[Valor Venta ]]-Tabla_Datos[[#This Row],[Costo]]</f>
        <v>0</v>
      </c>
    </row>
    <row r="983" spans="1:12" x14ac:dyDescent="0.3">
      <c r="A983" t="s">
        <v>44</v>
      </c>
      <c r="B983">
        <v>1.6552</v>
      </c>
      <c r="C983">
        <v>2.3803999999999998</v>
      </c>
      <c r="D983">
        <v>2.3071000000000002</v>
      </c>
      <c r="E983" t="s">
        <v>116</v>
      </c>
      <c r="F983" t="s">
        <v>116</v>
      </c>
      <c r="G983" t="s">
        <v>98</v>
      </c>
      <c r="H983">
        <v>2020</v>
      </c>
      <c r="I983">
        <v>1.24</v>
      </c>
      <c r="J983">
        <f>Tabla_Datos[[#This Row],[PVP1]]*Tabla_Datos[[#This Row],[Valor]]</f>
        <v>2.9516959999999997</v>
      </c>
      <c r="K983">
        <f>+Tabla_Datos[[#This Row],[Valor]] *Tabla_Datos[[#This Row],[COSTOEMPR]]</f>
        <v>2.0524480000000001</v>
      </c>
      <c r="L983">
        <f>Tabla_Datos[[#This Row],[Valor Venta ]]-Tabla_Datos[[#This Row],[Costo]]</f>
        <v>0.8992479999999996</v>
      </c>
    </row>
    <row r="984" spans="1:12" x14ac:dyDescent="0.3">
      <c r="A984" t="s">
        <v>44</v>
      </c>
      <c r="B984">
        <v>1.6552</v>
      </c>
      <c r="C984">
        <v>2.3803999999999998</v>
      </c>
      <c r="D984">
        <v>2.3071000000000002</v>
      </c>
      <c r="E984" t="s">
        <v>116</v>
      </c>
      <c r="F984" t="s">
        <v>116</v>
      </c>
      <c r="G984" t="s">
        <v>100</v>
      </c>
      <c r="H984">
        <v>2020</v>
      </c>
      <c r="I984">
        <v>0</v>
      </c>
      <c r="J984">
        <f>Tabla_Datos[[#This Row],[PVP1]]*Tabla_Datos[[#This Row],[Valor]]</f>
        <v>0</v>
      </c>
      <c r="K984">
        <f>+Tabla_Datos[[#This Row],[Valor]] *Tabla_Datos[[#This Row],[COSTOEMPR]]</f>
        <v>0</v>
      </c>
      <c r="L984">
        <f>Tabla_Datos[[#This Row],[Valor Venta ]]-Tabla_Datos[[#This Row],[Costo]]</f>
        <v>0</v>
      </c>
    </row>
    <row r="985" spans="1:12" x14ac:dyDescent="0.3">
      <c r="A985" t="s">
        <v>44</v>
      </c>
      <c r="B985">
        <v>1.6552</v>
      </c>
      <c r="C985">
        <v>2.3803999999999998</v>
      </c>
      <c r="D985">
        <v>2.3071000000000002</v>
      </c>
      <c r="E985" t="s">
        <v>116</v>
      </c>
      <c r="F985" t="s">
        <v>116</v>
      </c>
      <c r="G985" t="s">
        <v>101</v>
      </c>
      <c r="H985">
        <v>2020</v>
      </c>
      <c r="I985">
        <v>0.85</v>
      </c>
      <c r="J985">
        <f>Tabla_Datos[[#This Row],[PVP1]]*Tabla_Datos[[#This Row],[Valor]]</f>
        <v>2.0233399999999997</v>
      </c>
      <c r="K985">
        <f>+Tabla_Datos[[#This Row],[Valor]] *Tabla_Datos[[#This Row],[COSTOEMPR]]</f>
        <v>1.4069199999999999</v>
      </c>
      <c r="L985">
        <f>Tabla_Datos[[#This Row],[Valor Venta ]]-Tabla_Datos[[#This Row],[Costo]]</f>
        <v>0.61641999999999975</v>
      </c>
    </row>
    <row r="986" spans="1:12" x14ac:dyDescent="0.3">
      <c r="A986" t="s">
        <v>44</v>
      </c>
      <c r="B986">
        <v>1.6552</v>
      </c>
      <c r="C986">
        <v>2.3803999999999998</v>
      </c>
      <c r="D986">
        <v>2.3071000000000002</v>
      </c>
      <c r="E986" t="s">
        <v>116</v>
      </c>
      <c r="F986" t="s">
        <v>116</v>
      </c>
      <c r="G986" t="s">
        <v>102</v>
      </c>
      <c r="H986">
        <v>2020</v>
      </c>
      <c r="I986">
        <v>7.21</v>
      </c>
      <c r="J986">
        <f>Tabla_Datos[[#This Row],[PVP1]]*Tabla_Datos[[#This Row],[Valor]]</f>
        <v>17.162683999999999</v>
      </c>
      <c r="K986">
        <f>+Tabla_Datos[[#This Row],[Valor]] *Tabla_Datos[[#This Row],[COSTOEMPR]]</f>
        <v>11.933992</v>
      </c>
      <c r="L986">
        <f>Tabla_Datos[[#This Row],[Valor Venta ]]-Tabla_Datos[[#This Row],[Costo]]</f>
        <v>5.2286919999999988</v>
      </c>
    </row>
    <row r="987" spans="1:12" x14ac:dyDescent="0.3">
      <c r="A987" t="s">
        <v>44</v>
      </c>
      <c r="B987">
        <v>1.6552</v>
      </c>
      <c r="C987">
        <v>2.3803999999999998</v>
      </c>
      <c r="D987">
        <v>2.3071000000000002</v>
      </c>
      <c r="E987" t="s">
        <v>116</v>
      </c>
      <c r="F987" t="s">
        <v>116</v>
      </c>
      <c r="G987" t="s">
        <v>103</v>
      </c>
      <c r="H987">
        <v>2020</v>
      </c>
      <c r="I987">
        <v>0</v>
      </c>
      <c r="J987">
        <f>Tabla_Datos[[#This Row],[PVP1]]*Tabla_Datos[[#This Row],[Valor]]</f>
        <v>0</v>
      </c>
      <c r="K987">
        <f>+Tabla_Datos[[#This Row],[Valor]] *Tabla_Datos[[#This Row],[COSTOEMPR]]</f>
        <v>0</v>
      </c>
      <c r="L987">
        <f>Tabla_Datos[[#This Row],[Valor Venta ]]-Tabla_Datos[[#This Row],[Costo]]</f>
        <v>0</v>
      </c>
    </row>
    <row r="988" spans="1:12" x14ac:dyDescent="0.3">
      <c r="A988" t="s">
        <v>44</v>
      </c>
      <c r="B988">
        <v>1.6552</v>
      </c>
      <c r="C988">
        <v>2.3803999999999998</v>
      </c>
      <c r="D988">
        <v>2.3071000000000002</v>
      </c>
      <c r="E988" t="s">
        <v>116</v>
      </c>
      <c r="F988" t="s">
        <v>116</v>
      </c>
      <c r="G988" t="s">
        <v>104</v>
      </c>
      <c r="H988">
        <v>2020</v>
      </c>
      <c r="I988">
        <v>0.22</v>
      </c>
      <c r="J988">
        <f>Tabla_Datos[[#This Row],[PVP1]]*Tabla_Datos[[#This Row],[Valor]]</f>
        <v>0.52368799999999993</v>
      </c>
      <c r="K988">
        <f>+Tabla_Datos[[#This Row],[Valor]] *Tabla_Datos[[#This Row],[COSTOEMPR]]</f>
        <v>0.36414400000000002</v>
      </c>
      <c r="L988">
        <f>Tabla_Datos[[#This Row],[Valor Venta ]]-Tabla_Datos[[#This Row],[Costo]]</f>
        <v>0.15954399999999991</v>
      </c>
    </row>
    <row r="989" spans="1:12" x14ac:dyDescent="0.3">
      <c r="A989" t="s">
        <v>44</v>
      </c>
      <c r="B989">
        <v>1.6552</v>
      </c>
      <c r="C989">
        <v>2.3803999999999998</v>
      </c>
      <c r="D989">
        <v>2.3071000000000002</v>
      </c>
      <c r="E989" t="s">
        <v>116</v>
      </c>
      <c r="F989" t="s">
        <v>116</v>
      </c>
      <c r="G989" t="s">
        <v>105</v>
      </c>
      <c r="H989">
        <v>2020</v>
      </c>
      <c r="I989">
        <v>0</v>
      </c>
      <c r="J989">
        <f>Tabla_Datos[[#This Row],[PVP1]]*Tabla_Datos[[#This Row],[Valor]]</f>
        <v>0</v>
      </c>
      <c r="K989">
        <f>+Tabla_Datos[[#This Row],[Valor]] *Tabla_Datos[[#This Row],[COSTOEMPR]]</f>
        <v>0</v>
      </c>
      <c r="L989">
        <f>Tabla_Datos[[#This Row],[Valor Venta ]]-Tabla_Datos[[#This Row],[Costo]]</f>
        <v>0</v>
      </c>
    </row>
    <row r="990" spans="1:12" x14ac:dyDescent="0.3">
      <c r="A990" t="s">
        <v>44</v>
      </c>
      <c r="B990">
        <v>1.6552</v>
      </c>
      <c r="C990">
        <v>2.3803999999999998</v>
      </c>
      <c r="D990">
        <v>2.3071000000000002</v>
      </c>
      <c r="E990" t="s">
        <v>116</v>
      </c>
      <c r="F990" t="s">
        <v>116</v>
      </c>
      <c r="G990" t="s">
        <v>106</v>
      </c>
      <c r="H990">
        <v>2020</v>
      </c>
      <c r="I990">
        <v>4.26</v>
      </c>
      <c r="J990">
        <f>Tabla_Datos[[#This Row],[PVP1]]*Tabla_Datos[[#This Row],[Valor]]</f>
        <v>10.140503999999998</v>
      </c>
      <c r="K990">
        <f>+Tabla_Datos[[#This Row],[Valor]] *Tabla_Datos[[#This Row],[COSTOEMPR]]</f>
        <v>7.0511520000000001</v>
      </c>
      <c r="L990">
        <f>Tabla_Datos[[#This Row],[Valor Venta ]]-Tabla_Datos[[#This Row],[Costo]]</f>
        <v>3.0893519999999981</v>
      </c>
    </row>
    <row r="991" spans="1:12" x14ac:dyDescent="0.3">
      <c r="A991" t="s">
        <v>44</v>
      </c>
      <c r="B991">
        <v>1.6552</v>
      </c>
      <c r="C991">
        <v>2.3803999999999998</v>
      </c>
      <c r="D991">
        <v>2.3071000000000002</v>
      </c>
      <c r="E991" t="s">
        <v>116</v>
      </c>
      <c r="F991" t="s">
        <v>116</v>
      </c>
      <c r="G991" t="s">
        <v>107</v>
      </c>
      <c r="H991">
        <v>2021</v>
      </c>
      <c r="I991">
        <v>0</v>
      </c>
      <c r="J991">
        <f>Tabla_Datos[[#This Row],[PVP1]]*Tabla_Datos[[#This Row],[Valor]]</f>
        <v>0</v>
      </c>
      <c r="K991">
        <f>+Tabla_Datos[[#This Row],[Valor]] *Tabla_Datos[[#This Row],[COSTOEMPR]]</f>
        <v>0</v>
      </c>
      <c r="L991">
        <f>Tabla_Datos[[#This Row],[Valor Venta ]]-Tabla_Datos[[#This Row],[Costo]]</f>
        <v>0</v>
      </c>
    </row>
    <row r="992" spans="1:12" x14ac:dyDescent="0.3">
      <c r="A992" t="s">
        <v>44</v>
      </c>
      <c r="B992">
        <v>6.1585999999999999</v>
      </c>
      <c r="C992">
        <v>9.4276999999999997</v>
      </c>
      <c r="D992">
        <v>8.1637000000000004</v>
      </c>
      <c r="E992" t="s">
        <v>115</v>
      </c>
      <c r="F992" t="s">
        <v>115</v>
      </c>
      <c r="G992" t="s">
        <v>98</v>
      </c>
      <c r="H992">
        <v>2020</v>
      </c>
      <c r="I992">
        <v>0.66</v>
      </c>
      <c r="J992">
        <f>Tabla_Datos[[#This Row],[PVP1]]*Tabla_Datos[[#This Row],[Valor]]</f>
        <v>6.2222819999999999</v>
      </c>
      <c r="K992">
        <f>+Tabla_Datos[[#This Row],[Valor]] *Tabla_Datos[[#This Row],[COSTOEMPR]]</f>
        <v>4.0646760000000004</v>
      </c>
      <c r="L992">
        <f>Tabla_Datos[[#This Row],[Valor Venta ]]-Tabla_Datos[[#This Row],[Costo]]</f>
        <v>2.1576059999999995</v>
      </c>
    </row>
    <row r="993" spans="1:12" x14ac:dyDescent="0.3">
      <c r="A993" t="s">
        <v>44</v>
      </c>
      <c r="B993">
        <v>6.1585999999999999</v>
      </c>
      <c r="C993">
        <v>9.4276999999999997</v>
      </c>
      <c r="D993">
        <v>8.1637000000000004</v>
      </c>
      <c r="E993" t="s">
        <v>115</v>
      </c>
      <c r="F993" t="s">
        <v>115</v>
      </c>
      <c r="G993" t="s">
        <v>100</v>
      </c>
      <c r="H993">
        <v>2020</v>
      </c>
      <c r="I993">
        <v>1.1599999999999999</v>
      </c>
      <c r="J993">
        <f>Tabla_Datos[[#This Row],[PVP1]]*Tabla_Datos[[#This Row],[Valor]]</f>
        <v>10.936131999999999</v>
      </c>
      <c r="K993">
        <f>+Tabla_Datos[[#This Row],[Valor]] *Tabla_Datos[[#This Row],[COSTOEMPR]]</f>
        <v>7.1439759999999994</v>
      </c>
      <c r="L993">
        <f>Tabla_Datos[[#This Row],[Valor Venta ]]-Tabla_Datos[[#This Row],[Costo]]</f>
        <v>3.7921559999999994</v>
      </c>
    </row>
    <row r="994" spans="1:12" x14ac:dyDescent="0.3">
      <c r="A994" t="s">
        <v>44</v>
      </c>
      <c r="B994">
        <v>6.1585999999999999</v>
      </c>
      <c r="C994">
        <v>9.4276999999999997</v>
      </c>
      <c r="D994">
        <v>8.1637000000000004</v>
      </c>
      <c r="E994" t="s">
        <v>115</v>
      </c>
      <c r="F994" t="s">
        <v>115</v>
      </c>
      <c r="G994" t="s">
        <v>101</v>
      </c>
      <c r="H994">
        <v>2020</v>
      </c>
      <c r="I994">
        <v>1.35</v>
      </c>
      <c r="J994">
        <f>Tabla_Datos[[#This Row],[PVP1]]*Tabla_Datos[[#This Row],[Valor]]</f>
        <v>12.727395000000001</v>
      </c>
      <c r="K994">
        <f>+Tabla_Datos[[#This Row],[Valor]] *Tabla_Datos[[#This Row],[COSTOEMPR]]</f>
        <v>8.3141100000000012</v>
      </c>
      <c r="L994">
        <f>Tabla_Datos[[#This Row],[Valor Venta ]]-Tabla_Datos[[#This Row],[Costo]]</f>
        <v>4.4132850000000001</v>
      </c>
    </row>
    <row r="995" spans="1:12" x14ac:dyDescent="0.3">
      <c r="A995" t="s">
        <v>44</v>
      </c>
      <c r="B995">
        <v>6.1585999999999999</v>
      </c>
      <c r="C995">
        <v>9.4276999999999997</v>
      </c>
      <c r="D995">
        <v>8.1637000000000004</v>
      </c>
      <c r="E995" t="s">
        <v>115</v>
      </c>
      <c r="F995" t="s">
        <v>115</v>
      </c>
      <c r="G995" t="s">
        <v>102</v>
      </c>
      <c r="H995">
        <v>2020</v>
      </c>
      <c r="I995">
        <v>0</v>
      </c>
      <c r="J995">
        <f>Tabla_Datos[[#This Row],[PVP1]]*Tabla_Datos[[#This Row],[Valor]]</f>
        <v>0</v>
      </c>
      <c r="K995">
        <f>+Tabla_Datos[[#This Row],[Valor]] *Tabla_Datos[[#This Row],[COSTOEMPR]]</f>
        <v>0</v>
      </c>
      <c r="L995">
        <f>Tabla_Datos[[#This Row],[Valor Venta ]]-Tabla_Datos[[#This Row],[Costo]]</f>
        <v>0</v>
      </c>
    </row>
    <row r="996" spans="1:12" x14ac:dyDescent="0.3">
      <c r="A996" t="s">
        <v>44</v>
      </c>
      <c r="B996">
        <v>6.1585999999999999</v>
      </c>
      <c r="C996">
        <v>9.4276999999999997</v>
      </c>
      <c r="D996">
        <v>8.1637000000000004</v>
      </c>
      <c r="E996" t="s">
        <v>115</v>
      </c>
      <c r="F996" t="s">
        <v>115</v>
      </c>
      <c r="G996" t="s">
        <v>103</v>
      </c>
      <c r="H996">
        <v>2020</v>
      </c>
      <c r="I996">
        <v>4.0199999999999996</v>
      </c>
      <c r="J996">
        <f>Tabla_Datos[[#This Row],[PVP1]]*Tabla_Datos[[#This Row],[Valor]]</f>
        <v>37.899353999999995</v>
      </c>
      <c r="K996">
        <f>+Tabla_Datos[[#This Row],[Valor]] *Tabla_Datos[[#This Row],[COSTOEMPR]]</f>
        <v>24.757571999999996</v>
      </c>
      <c r="L996">
        <f>Tabla_Datos[[#This Row],[Valor Venta ]]-Tabla_Datos[[#This Row],[Costo]]</f>
        <v>13.141781999999999</v>
      </c>
    </row>
    <row r="997" spans="1:12" x14ac:dyDescent="0.3">
      <c r="A997" t="s">
        <v>44</v>
      </c>
      <c r="B997">
        <v>6.1585999999999999</v>
      </c>
      <c r="C997">
        <v>9.4276999999999997</v>
      </c>
      <c r="D997">
        <v>8.1637000000000004</v>
      </c>
      <c r="E997" t="s">
        <v>115</v>
      </c>
      <c r="F997" t="s">
        <v>115</v>
      </c>
      <c r="G997" t="s">
        <v>104</v>
      </c>
      <c r="H997">
        <v>2020</v>
      </c>
      <c r="I997">
        <v>1.9</v>
      </c>
      <c r="J997">
        <f>Tabla_Datos[[#This Row],[PVP1]]*Tabla_Datos[[#This Row],[Valor]]</f>
        <v>17.91263</v>
      </c>
      <c r="K997">
        <f>+Tabla_Datos[[#This Row],[Valor]] *Tabla_Datos[[#This Row],[COSTOEMPR]]</f>
        <v>11.701339999999998</v>
      </c>
      <c r="L997">
        <f>Tabla_Datos[[#This Row],[Valor Venta ]]-Tabla_Datos[[#This Row],[Costo]]</f>
        <v>6.2112900000000018</v>
      </c>
    </row>
    <row r="998" spans="1:12" x14ac:dyDescent="0.3">
      <c r="A998" t="s">
        <v>44</v>
      </c>
      <c r="B998">
        <v>6.1585999999999999</v>
      </c>
      <c r="C998">
        <v>9.4276999999999997</v>
      </c>
      <c r="D998">
        <v>8.1637000000000004</v>
      </c>
      <c r="E998" t="s">
        <v>115</v>
      </c>
      <c r="F998" t="s">
        <v>115</v>
      </c>
      <c r="G998" t="s">
        <v>105</v>
      </c>
      <c r="H998">
        <v>2020</v>
      </c>
      <c r="I998">
        <v>0</v>
      </c>
      <c r="J998">
        <f>Tabla_Datos[[#This Row],[PVP1]]*Tabla_Datos[[#This Row],[Valor]]</f>
        <v>0</v>
      </c>
      <c r="K998">
        <f>+Tabla_Datos[[#This Row],[Valor]] *Tabla_Datos[[#This Row],[COSTOEMPR]]</f>
        <v>0</v>
      </c>
      <c r="L998">
        <f>Tabla_Datos[[#This Row],[Valor Venta ]]-Tabla_Datos[[#This Row],[Costo]]</f>
        <v>0</v>
      </c>
    </row>
    <row r="999" spans="1:12" x14ac:dyDescent="0.3">
      <c r="A999" t="s">
        <v>44</v>
      </c>
      <c r="B999">
        <v>6.1585999999999999</v>
      </c>
      <c r="C999">
        <v>9.4276999999999997</v>
      </c>
      <c r="D999">
        <v>8.1637000000000004</v>
      </c>
      <c r="E999" t="s">
        <v>115</v>
      </c>
      <c r="F999" t="s">
        <v>115</v>
      </c>
      <c r="G999" t="s">
        <v>106</v>
      </c>
      <c r="H999">
        <v>2020</v>
      </c>
      <c r="I999">
        <v>1.39</v>
      </c>
      <c r="J999">
        <f>Tabla_Datos[[#This Row],[PVP1]]*Tabla_Datos[[#This Row],[Valor]]</f>
        <v>13.104502999999999</v>
      </c>
      <c r="K999">
        <f>+Tabla_Datos[[#This Row],[Valor]] *Tabla_Datos[[#This Row],[COSTOEMPR]]</f>
        <v>8.560454</v>
      </c>
      <c r="L999">
        <f>Tabla_Datos[[#This Row],[Valor Venta ]]-Tabla_Datos[[#This Row],[Costo]]</f>
        <v>4.5440489999999993</v>
      </c>
    </row>
    <row r="1000" spans="1:12" x14ac:dyDescent="0.3">
      <c r="A1000" t="s">
        <v>44</v>
      </c>
      <c r="B1000">
        <v>6.1585999999999999</v>
      </c>
      <c r="C1000">
        <v>9.4276999999999997</v>
      </c>
      <c r="D1000">
        <v>8.1637000000000004</v>
      </c>
      <c r="E1000" t="s">
        <v>115</v>
      </c>
      <c r="F1000" t="s">
        <v>115</v>
      </c>
      <c r="G1000" t="s">
        <v>107</v>
      </c>
      <c r="H1000">
        <v>2021</v>
      </c>
      <c r="I1000">
        <v>4.67</v>
      </c>
      <c r="J1000">
        <f>Tabla_Datos[[#This Row],[PVP1]]*Tabla_Datos[[#This Row],[Valor]]</f>
        <v>44.027358999999997</v>
      </c>
      <c r="K1000">
        <f>+Tabla_Datos[[#This Row],[Valor]] *Tabla_Datos[[#This Row],[COSTOEMPR]]</f>
        <v>28.760662</v>
      </c>
      <c r="L1000">
        <f>Tabla_Datos[[#This Row],[Valor Venta ]]-Tabla_Datos[[#This Row],[Costo]]</f>
        <v>15.266696999999997</v>
      </c>
    </row>
    <row r="1001" spans="1:12" x14ac:dyDescent="0.3">
      <c r="A1001" t="s">
        <v>45</v>
      </c>
      <c r="B1001">
        <v>52.654000000000003</v>
      </c>
      <c r="C1001">
        <v>68.87</v>
      </c>
      <c r="D1001">
        <v>0</v>
      </c>
      <c r="E1001" t="s">
        <v>15</v>
      </c>
      <c r="F1001" t="s">
        <v>15</v>
      </c>
      <c r="G1001" t="s">
        <v>98</v>
      </c>
      <c r="H1001">
        <v>2020</v>
      </c>
      <c r="I1001">
        <v>1.33</v>
      </c>
      <c r="J1001">
        <f>Tabla_Datos[[#This Row],[PVP1]]*Tabla_Datos[[#This Row],[Valor]]</f>
        <v>91.597100000000012</v>
      </c>
      <c r="K1001">
        <f>+Tabla_Datos[[#This Row],[Valor]] *Tabla_Datos[[#This Row],[COSTOEMPR]]</f>
        <v>70.029820000000015</v>
      </c>
      <c r="L1001">
        <f>Tabla_Datos[[#This Row],[Valor Venta ]]-Tabla_Datos[[#This Row],[Costo]]</f>
        <v>21.567279999999997</v>
      </c>
    </row>
    <row r="1002" spans="1:12" x14ac:dyDescent="0.3">
      <c r="A1002" t="s">
        <v>45</v>
      </c>
      <c r="B1002">
        <v>52.654000000000003</v>
      </c>
      <c r="C1002">
        <v>68.87</v>
      </c>
      <c r="D1002">
        <v>0</v>
      </c>
      <c r="E1002" t="s">
        <v>15</v>
      </c>
      <c r="F1002" t="s">
        <v>15</v>
      </c>
      <c r="G1002" t="s">
        <v>100</v>
      </c>
      <c r="H1002">
        <v>2020</v>
      </c>
      <c r="I1002">
        <v>0</v>
      </c>
      <c r="J1002">
        <f>Tabla_Datos[[#This Row],[PVP1]]*Tabla_Datos[[#This Row],[Valor]]</f>
        <v>0</v>
      </c>
      <c r="K1002">
        <f>+Tabla_Datos[[#This Row],[Valor]] *Tabla_Datos[[#This Row],[COSTOEMPR]]</f>
        <v>0</v>
      </c>
      <c r="L1002">
        <f>Tabla_Datos[[#This Row],[Valor Venta ]]-Tabla_Datos[[#This Row],[Costo]]</f>
        <v>0</v>
      </c>
    </row>
    <row r="1003" spans="1:12" x14ac:dyDescent="0.3">
      <c r="A1003" t="s">
        <v>45</v>
      </c>
      <c r="B1003">
        <v>52.654000000000003</v>
      </c>
      <c r="C1003">
        <v>68.87</v>
      </c>
      <c r="D1003">
        <v>0</v>
      </c>
      <c r="E1003" t="s">
        <v>15</v>
      </c>
      <c r="F1003" t="s">
        <v>15</v>
      </c>
      <c r="G1003" t="s">
        <v>101</v>
      </c>
      <c r="H1003">
        <v>2020</v>
      </c>
      <c r="I1003">
        <v>0</v>
      </c>
      <c r="J1003">
        <f>Tabla_Datos[[#This Row],[PVP1]]*Tabla_Datos[[#This Row],[Valor]]</f>
        <v>0</v>
      </c>
      <c r="K1003">
        <f>+Tabla_Datos[[#This Row],[Valor]] *Tabla_Datos[[#This Row],[COSTOEMPR]]</f>
        <v>0</v>
      </c>
      <c r="L1003">
        <f>Tabla_Datos[[#This Row],[Valor Venta ]]-Tabla_Datos[[#This Row],[Costo]]</f>
        <v>0</v>
      </c>
    </row>
    <row r="1004" spans="1:12" x14ac:dyDescent="0.3">
      <c r="A1004" t="s">
        <v>45</v>
      </c>
      <c r="B1004">
        <v>52.654000000000003</v>
      </c>
      <c r="C1004">
        <v>68.87</v>
      </c>
      <c r="D1004">
        <v>0</v>
      </c>
      <c r="E1004" t="s">
        <v>15</v>
      </c>
      <c r="F1004" t="s">
        <v>15</v>
      </c>
      <c r="G1004" t="s">
        <v>102</v>
      </c>
      <c r="H1004">
        <v>2020</v>
      </c>
      <c r="I1004">
        <v>0</v>
      </c>
      <c r="J1004">
        <f>Tabla_Datos[[#This Row],[PVP1]]*Tabla_Datos[[#This Row],[Valor]]</f>
        <v>0</v>
      </c>
      <c r="K1004">
        <f>+Tabla_Datos[[#This Row],[Valor]] *Tabla_Datos[[#This Row],[COSTOEMPR]]</f>
        <v>0</v>
      </c>
      <c r="L1004">
        <f>Tabla_Datos[[#This Row],[Valor Venta ]]-Tabla_Datos[[#This Row],[Costo]]</f>
        <v>0</v>
      </c>
    </row>
    <row r="1005" spans="1:12" x14ac:dyDescent="0.3">
      <c r="A1005" t="s">
        <v>45</v>
      </c>
      <c r="B1005">
        <v>52.654000000000003</v>
      </c>
      <c r="C1005">
        <v>68.87</v>
      </c>
      <c r="D1005">
        <v>0</v>
      </c>
      <c r="E1005" t="s">
        <v>15</v>
      </c>
      <c r="F1005" t="s">
        <v>15</v>
      </c>
      <c r="G1005" t="s">
        <v>103</v>
      </c>
      <c r="H1005">
        <v>2020</v>
      </c>
      <c r="I1005">
        <v>0.27</v>
      </c>
      <c r="J1005">
        <f>Tabla_Datos[[#This Row],[PVP1]]*Tabla_Datos[[#This Row],[Valor]]</f>
        <v>18.594900000000003</v>
      </c>
      <c r="K1005">
        <f>+Tabla_Datos[[#This Row],[Valor]] *Tabla_Datos[[#This Row],[COSTOEMPR]]</f>
        <v>14.216580000000002</v>
      </c>
      <c r="L1005">
        <f>Tabla_Datos[[#This Row],[Valor Venta ]]-Tabla_Datos[[#This Row],[Costo]]</f>
        <v>4.3783200000000004</v>
      </c>
    </row>
    <row r="1006" spans="1:12" x14ac:dyDescent="0.3">
      <c r="A1006" t="s">
        <v>45</v>
      </c>
      <c r="B1006">
        <v>52.654000000000003</v>
      </c>
      <c r="C1006">
        <v>68.87</v>
      </c>
      <c r="D1006">
        <v>0</v>
      </c>
      <c r="E1006" t="s">
        <v>15</v>
      </c>
      <c r="F1006" t="s">
        <v>15</v>
      </c>
      <c r="G1006" t="s">
        <v>104</v>
      </c>
      <c r="H1006">
        <v>2020</v>
      </c>
      <c r="I1006">
        <v>0.97</v>
      </c>
      <c r="J1006">
        <f>Tabla_Datos[[#This Row],[PVP1]]*Tabla_Datos[[#This Row],[Valor]]</f>
        <v>66.803899999999999</v>
      </c>
      <c r="K1006">
        <f>+Tabla_Datos[[#This Row],[Valor]] *Tabla_Datos[[#This Row],[COSTOEMPR]]</f>
        <v>51.074380000000005</v>
      </c>
      <c r="L1006">
        <f>Tabla_Datos[[#This Row],[Valor Venta ]]-Tabla_Datos[[#This Row],[Costo]]</f>
        <v>15.729519999999994</v>
      </c>
    </row>
    <row r="1007" spans="1:12" x14ac:dyDescent="0.3">
      <c r="A1007" t="s">
        <v>45</v>
      </c>
      <c r="B1007">
        <v>52.654000000000003</v>
      </c>
      <c r="C1007">
        <v>68.87</v>
      </c>
      <c r="D1007">
        <v>0</v>
      </c>
      <c r="E1007" t="s">
        <v>15</v>
      </c>
      <c r="F1007" t="s">
        <v>15</v>
      </c>
      <c r="G1007" t="s">
        <v>105</v>
      </c>
      <c r="H1007">
        <v>2020</v>
      </c>
      <c r="I1007">
        <v>0</v>
      </c>
      <c r="J1007">
        <f>Tabla_Datos[[#This Row],[PVP1]]*Tabla_Datos[[#This Row],[Valor]]</f>
        <v>0</v>
      </c>
      <c r="K1007">
        <f>+Tabla_Datos[[#This Row],[Valor]] *Tabla_Datos[[#This Row],[COSTOEMPR]]</f>
        <v>0</v>
      </c>
      <c r="L1007">
        <f>Tabla_Datos[[#This Row],[Valor Venta ]]-Tabla_Datos[[#This Row],[Costo]]</f>
        <v>0</v>
      </c>
    </row>
    <row r="1008" spans="1:12" x14ac:dyDescent="0.3">
      <c r="A1008" t="s">
        <v>45</v>
      </c>
      <c r="B1008">
        <v>52.654000000000003</v>
      </c>
      <c r="C1008">
        <v>68.87</v>
      </c>
      <c r="D1008">
        <v>0</v>
      </c>
      <c r="E1008" t="s">
        <v>15</v>
      </c>
      <c r="F1008" t="s">
        <v>15</v>
      </c>
      <c r="G1008" t="s">
        <v>106</v>
      </c>
      <c r="H1008">
        <v>2020</v>
      </c>
      <c r="I1008">
        <v>0.16</v>
      </c>
      <c r="J1008">
        <f>Tabla_Datos[[#This Row],[PVP1]]*Tabla_Datos[[#This Row],[Valor]]</f>
        <v>11.019200000000001</v>
      </c>
      <c r="K1008">
        <f>+Tabla_Datos[[#This Row],[Valor]] *Tabla_Datos[[#This Row],[COSTOEMPR]]</f>
        <v>8.4246400000000001</v>
      </c>
      <c r="L1008">
        <f>Tabla_Datos[[#This Row],[Valor Venta ]]-Tabla_Datos[[#This Row],[Costo]]</f>
        <v>2.5945600000000013</v>
      </c>
    </row>
    <row r="1009" spans="1:12" x14ac:dyDescent="0.3">
      <c r="A1009" t="s">
        <v>45</v>
      </c>
      <c r="B1009">
        <v>52.654000000000003</v>
      </c>
      <c r="C1009">
        <v>68.87</v>
      </c>
      <c r="D1009">
        <v>0</v>
      </c>
      <c r="E1009" t="s">
        <v>15</v>
      </c>
      <c r="F1009" t="s">
        <v>15</v>
      </c>
      <c r="G1009" t="s">
        <v>107</v>
      </c>
      <c r="H1009">
        <v>2021</v>
      </c>
      <c r="I1009">
        <v>0.86</v>
      </c>
      <c r="J1009">
        <f>Tabla_Datos[[#This Row],[PVP1]]*Tabla_Datos[[#This Row],[Valor]]</f>
        <v>59.228200000000001</v>
      </c>
      <c r="K1009">
        <f>+Tabla_Datos[[#This Row],[Valor]] *Tabla_Datos[[#This Row],[COSTOEMPR]]</f>
        <v>45.282440000000001</v>
      </c>
      <c r="L1009">
        <f>Tabla_Datos[[#This Row],[Valor Venta ]]-Tabla_Datos[[#This Row],[Costo]]</f>
        <v>13.94576</v>
      </c>
    </row>
    <row r="1010" spans="1:12" x14ac:dyDescent="0.3">
      <c r="A1010" t="s">
        <v>45</v>
      </c>
      <c r="B1010">
        <v>115.5887</v>
      </c>
      <c r="C1010">
        <v>177.37</v>
      </c>
      <c r="D1010">
        <v>162.27260000000001</v>
      </c>
      <c r="E1010" t="s">
        <v>112</v>
      </c>
      <c r="F1010" t="s">
        <v>112</v>
      </c>
      <c r="G1010" t="s">
        <v>98</v>
      </c>
      <c r="H1010">
        <v>2020</v>
      </c>
      <c r="I1010">
        <v>0.94</v>
      </c>
      <c r="J1010">
        <f>Tabla_Datos[[#This Row],[PVP1]]*Tabla_Datos[[#This Row],[Valor]]</f>
        <v>166.7278</v>
      </c>
      <c r="K1010">
        <f>+Tabla_Datos[[#This Row],[Valor]] *Tabla_Datos[[#This Row],[COSTOEMPR]]</f>
        <v>108.653378</v>
      </c>
      <c r="L1010">
        <f>Tabla_Datos[[#This Row],[Valor Venta ]]-Tabla_Datos[[#This Row],[Costo]]</f>
        <v>58.074421999999998</v>
      </c>
    </row>
    <row r="1011" spans="1:12" x14ac:dyDescent="0.3">
      <c r="A1011" t="s">
        <v>45</v>
      </c>
      <c r="B1011">
        <v>115.5887</v>
      </c>
      <c r="C1011">
        <v>177.37</v>
      </c>
      <c r="D1011">
        <v>162.27260000000001</v>
      </c>
      <c r="E1011" t="s">
        <v>112</v>
      </c>
      <c r="F1011" t="s">
        <v>112</v>
      </c>
      <c r="G1011" t="s">
        <v>100</v>
      </c>
      <c r="H1011">
        <v>2020</v>
      </c>
      <c r="I1011">
        <v>0.97</v>
      </c>
      <c r="J1011">
        <f>Tabla_Datos[[#This Row],[PVP1]]*Tabla_Datos[[#This Row],[Valor]]</f>
        <v>172.0489</v>
      </c>
      <c r="K1011">
        <f>+Tabla_Datos[[#This Row],[Valor]] *Tabla_Datos[[#This Row],[COSTOEMPR]]</f>
        <v>112.121039</v>
      </c>
      <c r="L1011">
        <f>Tabla_Datos[[#This Row],[Valor Venta ]]-Tabla_Datos[[#This Row],[Costo]]</f>
        <v>59.927861000000007</v>
      </c>
    </row>
    <row r="1012" spans="1:12" x14ac:dyDescent="0.3">
      <c r="A1012" t="s">
        <v>45</v>
      </c>
      <c r="B1012">
        <v>115.5887</v>
      </c>
      <c r="C1012">
        <v>177.37</v>
      </c>
      <c r="D1012">
        <v>162.27260000000001</v>
      </c>
      <c r="E1012" t="s">
        <v>112</v>
      </c>
      <c r="F1012" t="s">
        <v>112</v>
      </c>
      <c r="G1012" t="s">
        <v>101</v>
      </c>
      <c r="H1012">
        <v>2020</v>
      </c>
      <c r="I1012">
        <v>0.97</v>
      </c>
      <c r="J1012">
        <f>Tabla_Datos[[#This Row],[PVP1]]*Tabla_Datos[[#This Row],[Valor]]</f>
        <v>172.0489</v>
      </c>
      <c r="K1012">
        <f>+Tabla_Datos[[#This Row],[Valor]] *Tabla_Datos[[#This Row],[COSTOEMPR]]</f>
        <v>112.121039</v>
      </c>
      <c r="L1012">
        <f>Tabla_Datos[[#This Row],[Valor Venta ]]-Tabla_Datos[[#This Row],[Costo]]</f>
        <v>59.927861000000007</v>
      </c>
    </row>
    <row r="1013" spans="1:12" x14ac:dyDescent="0.3">
      <c r="A1013" t="s">
        <v>45</v>
      </c>
      <c r="B1013">
        <v>115.5887</v>
      </c>
      <c r="C1013">
        <v>177.37</v>
      </c>
      <c r="D1013">
        <v>162.27260000000001</v>
      </c>
      <c r="E1013" t="s">
        <v>112</v>
      </c>
      <c r="F1013" t="s">
        <v>112</v>
      </c>
      <c r="G1013" t="s">
        <v>102</v>
      </c>
      <c r="H1013">
        <v>2020</v>
      </c>
      <c r="I1013">
        <v>2.09</v>
      </c>
      <c r="J1013">
        <f>Tabla_Datos[[#This Row],[PVP1]]*Tabla_Datos[[#This Row],[Valor]]</f>
        <v>370.70329999999996</v>
      </c>
      <c r="K1013">
        <f>+Tabla_Datos[[#This Row],[Valor]] *Tabla_Datos[[#This Row],[COSTOEMPR]]</f>
        <v>241.58038299999998</v>
      </c>
      <c r="L1013">
        <f>Tabla_Datos[[#This Row],[Valor Venta ]]-Tabla_Datos[[#This Row],[Costo]]</f>
        <v>129.12291699999997</v>
      </c>
    </row>
    <row r="1014" spans="1:12" x14ac:dyDescent="0.3">
      <c r="A1014" t="s">
        <v>45</v>
      </c>
      <c r="B1014">
        <v>115.5887</v>
      </c>
      <c r="C1014">
        <v>177.37</v>
      </c>
      <c r="D1014">
        <v>162.27260000000001</v>
      </c>
      <c r="E1014" t="s">
        <v>112</v>
      </c>
      <c r="F1014" t="s">
        <v>112</v>
      </c>
      <c r="G1014" t="s">
        <v>103</v>
      </c>
      <c r="H1014">
        <v>2020</v>
      </c>
      <c r="I1014">
        <v>3.05</v>
      </c>
      <c r="J1014">
        <f>Tabla_Datos[[#This Row],[PVP1]]*Tabla_Datos[[#This Row],[Valor]]</f>
        <v>540.97849999999994</v>
      </c>
      <c r="K1014">
        <f>+Tabla_Datos[[#This Row],[Valor]] *Tabla_Datos[[#This Row],[COSTOEMPR]]</f>
        <v>352.54553499999997</v>
      </c>
      <c r="L1014">
        <f>Tabla_Datos[[#This Row],[Valor Venta ]]-Tabla_Datos[[#This Row],[Costo]]</f>
        <v>188.43296499999997</v>
      </c>
    </row>
    <row r="1015" spans="1:12" x14ac:dyDescent="0.3">
      <c r="A1015" t="s">
        <v>45</v>
      </c>
      <c r="B1015">
        <v>115.5887</v>
      </c>
      <c r="C1015">
        <v>177.37</v>
      </c>
      <c r="D1015">
        <v>162.27260000000001</v>
      </c>
      <c r="E1015" t="s">
        <v>112</v>
      </c>
      <c r="F1015" t="s">
        <v>112</v>
      </c>
      <c r="G1015" t="s">
        <v>104</v>
      </c>
      <c r="H1015">
        <v>2020</v>
      </c>
      <c r="I1015">
        <v>1.43</v>
      </c>
      <c r="J1015">
        <f>Tabla_Datos[[#This Row],[PVP1]]*Tabla_Datos[[#This Row],[Valor]]</f>
        <v>253.63909999999998</v>
      </c>
      <c r="K1015">
        <f>+Tabla_Datos[[#This Row],[Valor]] *Tabla_Datos[[#This Row],[COSTOEMPR]]</f>
        <v>165.29184100000001</v>
      </c>
      <c r="L1015">
        <f>Tabla_Datos[[#This Row],[Valor Venta ]]-Tabla_Datos[[#This Row],[Costo]]</f>
        <v>88.34725899999998</v>
      </c>
    </row>
    <row r="1016" spans="1:12" x14ac:dyDescent="0.3">
      <c r="A1016" t="s">
        <v>45</v>
      </c>
      <c r="B1016">
        <v>115.5887</v>
      </c>
      <c r="C1016">
        <v>177.37</v>
      </c>
      <c r="D1016">
        <v>162.27260000000001</v>
      </c>
      <c r="E1016" t="s">
        <v>112</v>
      </c>
      <c r="F1016" t="s">
        <v>112</v>
      </c>
      <c r="G1016" t="s">
        <v>105</v>
      </c>
      <c r="H1016">
        <v>2020</v>
      </c>
      <c r="I1016">
        <v>2.76</v>
      </c>
      <c r="J1016">
        <f>Tabla_Datos[[#This Row],[PVP1]]*Tabla_Datos[[#This Row],[Valor]]</f>
        <v>489.54119999999995</v>
      </c>
      <c r="K1016">
        <f>+Tabla_Datos[[#This Row],[Valor]] *Tabla_Datos[[#This Row],[COSTOEMPR]]</f>
        <v>319.024812</v>
      </c>
      <c r="L1016">
        <f>Tabla_Datos[[#This Row],[Valor Venta ]]-Tabla_Datos[[#This Row],[Costo]]</f>
        <v>170.51638799999995</v>
      </c>
    </row>
    <row r="1017" spans="1:12" x14ac:dyDescent="0.3">
      <c r="A1017" t="s">
        <v>45</v>
      </c>
      <c r="B1017">
        <v>115.5887</v>
      </c>
      <c r="C1017">
        <v>177.37</v>
      </c>
      <c r="D1017">
        <v>162.27260000000001</v>
      </c>
      <c r="E1017" t="s">
        <v>112</v>
      </c>
      <c r="F1017" t="s">
        <v>112</v>
      </c>
      <c r="G1017" t="s">
        <v>106</v>
      </c>
      <c r="H1017">
        <v>2020</v>
      </c>
      <c r="I1017">
        <v>0.23</v>
      </c>
      <c r="J1017">
        <f>Tabla_Datos[[#This Row],[PVP1]]*Tabla_Datos[[#This Row],[Valor]]</f>
        <v>40.795100000000005</v>
      </c>
      <c r="K1017">
        <f>+Tabla_Datos[[#This Row],[Valor]] *Tabla_Datos[[#This Row],[COSTOEMPR]]</f>
        <v>26.585401000000001</v>
      </c>
      <c r="L1017">
        <f>Tabla_Datos[[#This Row],[Valor Venta ]]-Tabla_Datos[[#This Row],[Costo]]</f>
        <v>14.209699000000004</v>
      </c>
    </row>
    <row r="1018" spans="1:12" x14ac:dyDescent="0.3">
      <c r="A1018" t="s">
        <v>45</v>
      </c>
      <c r="B1018">
        <v>115.5887</v>
      </c>
      <c r="C1018">
        <v>177.37</v>
      </c>
      <c r="D1018">
        <v>162.27260000000001</v>
      </c>
      <c r="E1018" t="s">
        <v>112</v>
      </c>
      <c r="F1018" t="s">
        <v>112</v>
      </c>
      <c r="G1018" t="s">
        <v>107</v>
      </c>
      <c r="H1018">
        <v>2021</v>
      </c>
      <c r="I1018">
        <v>0</v>
      </c>
      <c r="J1018">
        <f>Tabla_Datos[[#This Row],[PVP1]]*Tabla_Datos[[#This Row],[Valor]]</f>
        <v>0</v>
      </c>
      <c r="K1018">
        <f>+Tabla_Datos[[#This Row],[Valor]] *Tabla_Datos[[#This Row],[COSTOEMPR]]</f>
        <v>0</v>
      </c>
      <c r="L1018">
        <f>Tabla_Datos[[#This Row],[Valor Venta ]]-Tabla_Datos[[#This Row],[Costo]]</f>
        <v>0</v>
      </c>
    </row>
    <row r="1019" spans="1:12" x14ac:dyDescent="0.3">
      <c r="A1019" t="s">
        <v>45</v>
      </c>
      <c r="B1019">
        <v>174.76339999999999</v>
      </c>
      <c r="C1019">
        <v>252.23929999999999</v>
      </c>
      <c r="D1019">
        <v>299.44349999999997</v>
      </c>
      <c r="E1019" t="s">
        <v>16</v>
      </c>
      <c r="F1019" t="s">
        <v>16</v>
      </c>
      <c r="G1019" t="s">
        <v>98</v>
      </c>
      <c r="H1019">
        <v>2020</v>
      </c>
      <c r="I1019">
        <v>0.18</v>
      </c>
      <c r="J1019">
        <f>Tabla_Datos[[#This Row],[PVP1]]*Tabla_Datos[[#This Row],[Valor]]</f>
        <v>45.403073999999997</v>
      </c>
      <c r="K1019">
        <f>+Tabla_Datos[[#This Row],[Valor]] *Tabla_Datos[[#This Row],[COSTOEMPR]]</f>
        <v>31.457411999999998</v>
      </c>
      <c r="L1019">
        <f>Tabla_Datos[[#This Row],[Valor Venta ]]-Tabla_Datos[[#This Row],[Costo]]</f>
        <v>13.945661999999999</v>
      </c>
    </row>
    <row r="1020" spans="1:12" x14ac:dyDescent="0.3">
      <c r="A1020" t="s">
        <v>45</v>
      </c>
      <c r="B1020">
        <v>174.76339999999999</v>
      </c>
      <c r="C1020">
        <v>252.23929999999999</v>
      </c>
      <c r="D1020">
        <v>299.44349999999997</v>
      </c>
      <c r="E1020" t="s">
        <v>16</v>
      </c>
      <c r="F1020" t="s">
        <v>16</v>
      </c>
      <c r="G1020" t="s">
        <v>100</v>
      </c>
      <c r="H1020">
        <v>2020</v>
      </c>
      <c r="I1020">
        <v>0</v>
      </c>
      <c r="J1020">
        <f>Tabla_Datos[[#This Row],[PVP1]]*Tabla_Datos[[#This Row],[Valor]]</f>
        <v>0</v>
      </c>
      <c r="K1020">
        <f>+Tabla_Datos[[#This Row],[Valor]] *Tabla_Datos[[#This Row],[COSTOEMPR]]</f>
        <v>0</v>
      </c>
      <c r="L1020">
        <f>Tabla_Datos[[#This Row],[Valor Venta ]]-Tabla_Datos[[#This Row],[Costo]]</f>
        <v>0</v>
      </c>
    </row>
    <row r="1021" spans="1:12" x14ac:dyDescent="0.3">
      <c r="A1021" t="s">
        <v>45</v>
      </c>
      <c r="B1021">
        <v>174.76339999999999</v>
      </c>
      <c r="C1021">
        <v>252.23929999999999</v>
      </c>
      <c r="D1021">
        <v>299.44349999999997</v>
      </c>
      <c r="E1021" t="s">
        <v>16</v>
      </c>
      <c r="F1021" t="s">
        <v>16</v>
      </c>
      <c r="G1021" t="s">
        <v>101</v>
      </c>
      <c r="H1021">
        <v>2020</v>
      </c>
      <c r="I1021">
        <v>0</v>
      </c>
      <c r="J1021">
        <f>Tabla_Datos[[#This Row],[PVP1]]*Tabla_Datos[[#This Row],[Valor]]</f>
        <v>0</v>
      </c>
      <c r="K1021">
        <f>+Tabla_Datos[[#This Row],[Valor]] *Tabla_Datos[[#This Row],[COSTOEMPR]]</f>
        <v>0</v>
      </c>
      <c r="L1021">
        <f>Tabla_Datos[[#This Row],[Valor Venta ]]-Tabla_Datos[[#This Row],[Costo]]</f>
        <v>0</v>
      </c>
    </row>
    <row r="1022" spans="1:12" x14ac:dyDescent="0.3">
      <c r="A1022" t="s">
        <v>45</v>
      </c>
      <c r="B1022">
        <v>174.76339999999999</v>
      </c>
      <c r="C1022">
        <v>252.23929999999999</v>
      </c>
      <c r="D1022">
        <v>299.44349999999997</v>
      </c>
      <c r="E1022" t="s">
        <v>16</v>
      </c>
      <c r="F1022" t="s">
        <v>16</v>
      </c>
      <c r="G1022" t="s">
        <v>102</v>
      </c>
      <c r="H1022">
        <v>2020</v>
      </c>
      <c r="I1022">
        <v>1.63</v>
      </c>
      <c r="J1022">
        <f>Tabla_Datos[[#This Row],[PVP1]]*Tabla_Datos[[#This Row],[Valor]]</f>
        <v>411.15005899999994</v>
      </c>
      <c r="K1022">
        <f>+Tabla_Datos[[#This Row],[Valor]] *Tabla_Datos[[#This Row],[COSTOEMPR]]</f>
        <v>284.86434199999997</v>
      </c>
      <c r="L1022">
        <f>Tabla_Datos[[#This Row],[Valor Venta ]]-Tabla_Datos[[#This Row],[Costo]]</f>
        <v>126.28571699999998</v>
      </c>
    </row>
    <row r="1023" spans="1:12" x14ac:dyDescent="0.3">
      <c r="A1023" t="s">
        <v>45</v>
      </c>
      <c r="B1023">
        <v>174.76339999999999</v>
      </c>
      <c r="C1023">
        <v>252.23929999999999</v>
      </c>
      <c r="D1023">
        <v>299.44349999999997</v>
      </c>
      <c r="E1023" t="s">
        <v>16</v>
      </c>
      <c r="F1023" t="s">
        <v>16</v>
      </c>
      <c r="G1023" t="s">
        <v>103</v>
      </c>
      <c r="H1023">
        <v>2020</v>
      </c>
      <c r="I1023">
        <v>4</v>
      </c>
      <c r="J1023">
        <f>Tabla_Datos[[#This Row],[PVP1]]*Tabla_Datos[[#This Row],[Valor]]</f>
        <v>1008.9571999999999</v>
      </c>
      <c r="K1023">
        <f>+Tabla_Datos[[#This Row],[Valor]] *Tabla_Datos[[#This Row],[COSTOEMPR]]</f>
        <v>699.05359999999996</v>
      </c>
      <c r="L1023">
        <f>Tabla_Datos[[#This Row],[Valor Venta ]]-Tabla_Datos[[#This Row],[Costo]]</f>
        <v>309.90359999999998</v>
      </c>
    </row>
    <row r="1024" spans="1:12" x14ac:dyDescent="0.3">
      <c r="A1024" t="s">
        <v>45</v>
      </c>
      <c r="B1024">
        <v>174.76339999999999</v>
      </c>
      <c r="C1024">
        <v>252.23929999999999</v>
      </c>
      <c r="D1024">
        <v>299.44349999999997</v>
      </c>
      <c r="E1024" t="s">
        <v>16</v>
      </c>
      <c r="F1024" t="s">
        <v>16</v>
      </c>
      <c r="G1024" t="s">
        <v>104</v>
      </c>
      <c r="H1024">
        <v>2020</v>
      </c>
      <c r="I1024">
        <v>0</v>
      </c>
      <c r="J1024">
        <f>Tabla_Datos[[#This Row],[PVP1]]*Tabla_Datos[[#This Row],[Valor]]</f>
        <v>0</v>
      </c>
      <c r="K1024">
        <f>+Tabla_Datos[[#This Row],[Valor]] *Tabla_Datos[[#This Row],[COSTOEMPR]]</f>
        <v>0</v>
      </c>
      <c r="L1024">
        <f>Tabla_Datos[[#This Row],[Valor Venta ]]-Tabla_Datos[[#This Row],[Costo]]</f>
        <v>0</v>
      </c>
    </row>
    <row r="1025" spans="1:12" x14ac:dyDescent="0.3">
      <c r="A1025" t="s">
        <v>45</v>
      </c>
      <c r="B1025">
        <v>174.76339999999999</v>
      </c>
      <c r="C1025">
        <v>252.23929999999999</v>
      </c>
      <c r="D1025">
        <v>299.44349999999997</v>
      </c>
      <c r="E1025" t="s">
        <v>16</v>
      </c>
      <c r="F1025" t="s">
        <v>16</v>
      </c>
      <c r="G1025" t="s">
        <v>105</v>
      </c>
      <c r="H1025">
        <v>2020</v>
      </c>
      <c r="I1025">
        <v>2.19</v>
      </c>
      <c r="J1025">
        <f>Tabla_Datos[[#This Row],[PVP1]]*Tabla_Datos[[#This Row],[Valor]]</f>
        <v>552.40406699999994</v>
      </c>
      <c r="K1025">
        <f>+Tabla_Datos[[#This Row],[Valor]] *Tabla_Datos[[#This Row],[COSTOEMPR]]</f>
        <v>382.73184599999996</v>
      </c>
      <c r="L1025">
        <f>Tabla_Datos[[#This Row],[Valor Venta ]]-Tabla_Datos[[#This Row],[Costo]]</f>
        <v>169.67222099999998</v>
      </c>
    </row>
    <row r="1026" spans="1:12" x14ac:dyDescent="0.3">
      <c r="A1026" t="s">
        <v>45</v>
      </c>
      <c r="B1026">
        <v>174.76339999999999</v>
      </c>
      <c r="C1026">
        <v>252.23929999999999</v>
      </c>
      <c r="D1026">
        <v>299.44349999999997</v>
      </c>
      <c r="E1026" t="s">
        <v>16</v>
      </c>
      <c r="F1026" t="s">
        <v>16</v>
      </c>
      <c r="G1026" t="s">
        <v>106</v>
      </c>
      <c r="H1026">
        <v>2020</v>
      </c>
      <c r="I1026">
        <v>0</v>
      </c>
      <c r="J1026">
        <f>Tabla_Datos[[#This Row],[PVP1]]*Tabla_Datos[[#This Row],[Valor]]</f>
        <v>0</v>
      </c>
      <c r="K1026">
        <f>+Tabla_Datos[[#This Row],[Valor]] *Tabla_Datos[[#This Row],[COSTOEMPR]]</f>
        <v>0</v>
      </c>
      <c r="L1026">
        <f>Tabla_Datos[[#This Row],[Valor Venta ]]-Tabla_Datos[[#This Row],[Costo]]</f>
        <v>0</v>
      </c>
    </row>
    <row r="1027" spans="1:12" x14ac:dyDescent="0.3">
      <c r="A1027" t="s">
        <v>45</v>
      </c>
      <c r="B1027">
        <v>174.76339999999999</v>
      </c>
      <c r="C1027">
        <v>252.23929999999999</v>
      </c>
      <c r="D1027">
        <v>299.44349999999997</v>
      </c>
      <c r="E1027" t="s">
        <v>16</v>
      </c>
      <c r="F1027" t="s">
        <v>16</v>
      </c>
      <c r="G1027" t="s">
        <v>107</v>
      </c>
      <c r="H1027">
        <v>2021</v>
      </c>
      <c r="I1027">
        <v>0</v>
      </c>
      <c r="J1027">
        <f>Tabla_Datos[[#This Row],[PVP1]]*Tabla_Datos[[#This Row],[Valor]]</f>
        <v>0</v>
      </c>
      <c r="K1027">
        <f>+Tabla_Datos[[#This Row],[Valor]] *Tabla_Datos[[#This Row],[COSTOEMPR]]</f>
        <v>0</v>
      </c>
      <c r="L1027">
        <f>Tabla_Datos[[#This Row],[Valor Venta ]]-Tabla_Datos[[#This Row],[Costo]]</f>
        <v>0</v>
      </c>
    </row>
    <row r="1028" spans="1:12" x14ac:dyDescent="0.3">
      <c r="A1028" t="s">
        <v>46</v>
      </c>
      <c r="B1028">
        <v>11.830500000000001</v>
      </c>
      <c r="C1028">
        <v>22.2181</v>
      </c>
      <c r="D1028">
        <v>20.501200000000001</v>
      </c>
      <c r="E1028" t="s">
        <v>116</v>
      </c>
      <c r="F1028" t="s">
        <v>116</v>
      </c>
      <c r="G1028" t="s">
        <v>98</v>
      </c>
      <c r="H1028">
        <v>2020</v>
      </c>
      <c r="I1028">
        <v>0</v>
      </c>
      <c r="J1028">
        <f>Tabla_Datos[[#This Row],[PVP1]]*Tabla_Datos[[#This Row],[Valor]]</f>
        <v>0</v>
      </c>
      <c r="K1028">
        <f>+Tabla_Datos[[#This Row],[Valor]] *Tabla_Datos[[#This Row],[COSTOEMPR]]</f>
        <v>0</v>
      </c>
      <c r="L1028">
        <f>Tabla_Datos[[#This Row],[Valor Venta ]]-Tabla_Datos[[#This Row],[Costo]]</f>
        <v>0</v>
      </c>
    </row>
    <row r="1029" spans="1:12" x14ac:dyDescent="0.3">
      <c r="A1029" t="s">
        <v>46</v>
      </c>
      <c r="B1029">
        <v>11.830500000000001</v>
      </c>
      <c r="C1029">
        <v>22.2181</v>
      </c>
      <c r="D1029">
        <v>20.501200000000001</v>
      </c>
      <c r="E1029" t="s">
        <v>116</v>
      </c>
      <c r="F1029" t="s">
        <v>116</v>
      </c>
      <c r="G1029" t="s">
        <v>100</v>
      </c>
      <c r="H1029">
        <v>2020</v>
      </c>
      <c r="I1029">
        <v>3.81</v>
      </c>
      <c r="J1029">
        <f>Tabla_Datos[[#This Row],[PVP1]]*Tabla_Datos[[#This Row],[Valor]]</f>
        <v>84.650960999999995</v>
      </c>
      <c r="K1029">
        <f>+Tabla_Datos[[#This Row],[Valor]] *Tabla_Datos[[#This Row],[COSTOEMPR]]</f>
        <v>45.074205000000006</v>
      </c>
      <c r="L1029">
        <f>Tabla_Datos[[#This Row],[Valor Venta ]]-Tabla_Datos[[#This Row],[Costo]]</f>
        <v>39.576755999999989</v>
      </c>
    </row>
    <row r="1030" spans="1:12" x14ac:dyDescent="0.3">
      <c r="A1030" t="s">
        <v>46</v>
      </c>
      <c r="B1030">
        <v>11.830500000000001</v>
      </c>
      <c r="C1030">
        <v>22.2181</v>
      </c>
      <c r="D1030">
        <v>20.501200000000001</v>
      </c>
      <c r="E1030" t="s">
        <v>116</v>
      </c>
      <c r="F1030" t="s">
        <v>116</v>
      </c>
      <c r="G1030" t="s">
        <v>101</v>
      </c>
      <c r="H1030">
        <v>2020</v>
      </c>
      <c r="I1030">
        <v>0.74</v>
      </c>
      <c r="J1030">
        <f>Tabla_Datos[[#This Row],[PVP1]]*Tabla_Datos[[#This Row],[Valor]]</f>
        <v>16.441393999999999</v>
      </c>
      <c r="K1030">
        <f>+Tabla_Datos[[#This Row],[Valor]] *Tabla_Datos[[#This Row],[COSTOEMPR]]</f>
        <v>8.7545700000000011</v>
      </c>
      <c r="L1030">
        <f>Tabla_Datos[[#This Row],[Valor Venta ]]-Tabla_Datos[[#This Row],[Costo]]</f>
        <v>7.6868239999999979</v>
      </c>
    </row>
    <row r="1031" spans="1:12" x14ac:dyDescent="0.3">
      <c r="A1031" t="s">
        <v>46</v>
      </c>
      <c r="B1031">
        <v>11.830500000000001</v>
      </c>
      <c r="C1031">
        <v>22.2181</v>
      </c>
      <c r="D1031">
        <v>20.501200000000001</v>
      </c>
      <c r="E1031" t="s">
        <v>116</v>
      </c>
      <c r="F1031" t="s">
        <v>116</v>
      </c>
      <c r="G1031" t="s">
        <v>102</v>
      </c>
      <c r="H1031">
        <v>2020</v>
      </c>
      <c r="I1031">
        <v>11.41</v>
      </c>
      <c r="J1031">
        <f>Tabla_Datos[[#This Row],[PVP1]]*Tabla_Datos[[#This Row],[Valor]]</f>
        <v>253.508521</v>
      </c>
      <c r="K1031">
        <f>+Tabla_Datos[[#This Row],[Valor]] *Tabla_Datos[[#This Row],[COSTOEMPR]]</f>
        <v>134.98600500000001</v>
      </c>
      <c r="L1031">
        <f>Tabla_Datos[[#This Row],[Valor Venta ]]-Tabla_Datos[[#This Row],[Costo]]</f>
        <v>118.522516</v>
      </c>
    </row>
    <row r="1032" spans="1:12" x14ac:dyDescent="0.3">
      <c r="A1032" t="s">
        <v>46</v>
      </c>
      <c r="B1032">
        <v>11.830500000000001</v>
      </c>
      <c r="C1032">
        <v>22.2181</v>
      </c>
      <c r="D1032">
        <v>20.501200000000001</v>
      </c>
      <c r="E1032" t="s">
        <v>116</v>
      </c>
      <c r="F1032" t="s">
        <v>116</v>
      </c>
      <c r="G1032" t="s">
        <v>103</v>
      </c>
      <c r="H1032">
        <v>2020</v>
      </c>
      <c r="I1032">
        <v>0.83</v>
      </c>
      <c r="J1032">
        <f>Tabla_Datos[[#This Row],[PVP1]]*Tabla_Datos[[#This Row],[Valor]]</f>
        <v>18.441022999999998</v>
      </c>
      <c r="K1032">
        <f>+Tabla_Datos[[#This Row],[Valor]] *Tabla_Datos[[#This Row],[COSTOEMPR]]</f>
        <v>9.8193149999999996</v>
      </c>
      <c r="L1032">
        <f>Tabla_Datos[[#This Row],[Valor Venta ]]-Tabla_Datos[[#This Row],[Costo]]</f>
        <v>8.6217079999999982</v>
      </c>
    </row>
    <row r="1033" spans="1:12" x14ac:dyDescent="0.3">
      <c r="A1033" t="s">
        <v>46</v>
      </c>
      <c r="B1033">
        <v>11.830500000000001</v>
      </c>
      <c r="C1033">
        <v>22.2181</v>
      </c>
      <c r="D1033">
        <v>20.501200000000001</v>
      </c>
      <c r="E1033" t="s">
        <v>116</v>
      </c>
      <c r="F1033" t="s">
        <v>116</v>
      </c>
      <c r="G1033" t="s">
        <v>104</v>
      </c>
      <c r="H1033">
        <v>2020</v>
      </c>
      <c r="I1033">
        <v>0</v>
      </c>
      <c r="J1033">
        <f>Tabla_Datos[[#This Row],[PVP1]]*Tabla_Datos[[#This Row],[Valor]]</f>
        <v>0</v>
      </c>
      <c r="K1033">
        <f>+Tabla_Datos[[#This Row],[Valor]] *Tabla_Datos[[#This Row],[COSTOEMPR]]</f>
        <v>0</v>
      </c>
      <c r="L1033">
        <f>Tabla_Datos[[#This Row],[Valor Venta ]]-Tabla_Datos[[#This Row],[Costo]]</f>
        <v>0</v>
      </c>
    </row>
    <row r="1034" spans="1:12" x14ac:dyDescent="0.3">
      <c r="A1034" t="s">
        <v>46</v>
      </c>
      <c r="B1034">
        <v>11.830500000000001</v>
      </c>
      <c r="C1034">
        <v>22.2181</v>
      </c>
      <c r="D1034">
        <v>20.501200000000001</v>
      </c>
      <c r="E1034" t="s">
        <v>116</v>
      </c>
      <c r="F1034" t="s">
        <v>116</v>
      </c>
      <c r="G1034" t="s">
        <v>105</v>
      </c>
      <c r="H1034">
        <v>2020</v>
      </c>
      <c r="I1034">
        <v>2.16</v>
      </c>
      <c r="J1034">
        <f>Tabla_Datos[[#This Row],[PVP1]]*Tabla_Datos[[#This Row],[Valor]]</f>
        <v>47.991096000000006</v>
      </c>
      <c r="K1034">
        <f>+Tabla_Datos[[#This Row],[Valor]] *Tabla_Datos[[#This Row],[COSTOEMPR]]</f>
        <v>25.553880000000003</v>
      </c>
      <c r="L1034">
        <f>Tabla_Datos[[#This Row],[Valor Venta ]]-Tabla_Datos[[#This Row],[Costo]]</f>
        <v>22.437216000000003</v>
      </c>
    </row>
    <row r="1035" spans="1:12" x14ac:dyDescent="0.3">
      <c r="A1035" t="s">
        <v>46</v>
      </c>
      <c r="B1035">
        <v>11.830500000000001</v>
      </c>
      <c r="C1035">
        <v>22.2181</v>
      </c>
      <c r="D1035">
        <v>20.501200000000001</v>
      </c>
      <c r="E1035" t="s">
        <v>116</v>
      </c>
      <c r="F1035" t="s">
        <v>116</v>
      </c>
      <c r="G1035" t="s">
        <v>106</v>
      </c>
      <c r="H1035">
        <v>2020</v>
      </c>
      <c r="I1035">
        <v>0</v>
      </c>
      <c r="J1035">
        <f>Tabla_Datos[[#This Row],[PVP1]]*Tabla_Datos[[#This Row],[Valor]]</f>
        <v>0</v>
      </c>
      <c r="K1035">
        <f>+Tabla_Datos[[#This Row],[Valor]] *Tabla_Datos[[#This Row],[COSTOEMPR]]</f>
        <v>0</v>
      </c>
      <c r="L1035">
        <f>Tabla_Datos[[#This Row],[Valor Venta ]]-Tabla_Datos[[#This Row],[Costo]]</f>
        <v>0</v>
      </c>
    </row>
    <row r="1036" spans="1:12" x14ac:dyDescent="0.3">
      <c r="A1036" t="s">
        <v>46</v>
      </c>
      <c r="B1036">
        <v>11.830500000000001</v>
      </c>
      <c r="C1036">
        <v>22.2181</v>
      </c>
      <c r="D1036">
        <v>20.501200000000001</v>
      </c>
      <c r="E1036" t="s">
        <v>116</v>
      </c>
      <c r="F1036" t="s">
        <v>116</v>
      </c>
      <c r="G1036" t="s">
        <v>107</v>
      </c>
      <c r="H1036">
        <v>2021</v>
      </c>
      <c r="I1036">
        <v>5.79</v>
      </c>
      <c r="J1036">
        <f>Tabla_Datos[[#This Row],[PVP1]]*Tabla_Datos[[#This Row],[Valor]]</f>
        <v>128.642799</v>
      </c>
      <c r="K1036">
        <f>+Tabla_Datos[[#This Row],[Valor]] *Tabla_Datos[[#This Row],[COSTOEMPR]]</f>
        <v>68.498595000000009</v>
      </c>
      <c r="L1036">
        <f>Tabla_Datos[[#This Row],[Valor Venta ]]-Tabla_Datos[[#This Row],[Costo]]</f>
        <v>60.144203999999988</v>
      </c>
    </row>
    <row r="1037" spans="1:12" x14ac:dyDescent="0.3">
      <c r="A1037" t="s">
        <v>46</v>
      </c>
      <c r="B1037">
        <v>5.5491000000000001</v>
      </c>
      <c r="C1037">
        <v>8.9642999999999997</v>
      </c>
      <c r="D1037">
        <v>8.3279999999999994</v>
      </c>
      <c r="E1037" t="s">
        <v>15</v>
      </c>
      <c r="F1037" t="s">
        <v>15</v>
      </c>
      <c r="G1037" t="s">
        <v>98</v>
      </c>
      <c r="H1037">
        <v>2020</v>
      </c>
      <c r="I1037">
        <v>14.12</v>
      </c>
      <c r="J1037">
        <f>Tabla_Datos[[#This Row],[PVP1]]*Tabla_Datos[[#This Row],[Valor]]</f>
        <v>126.57591599999999</v>
      </c>
      <c r="K1037">
        <f>+Tabla_Datos[[#This Row],[Valor]] *Tabla_Datos[[#This Row],[COSTOEMPR]]</f>
        <v>78.353291999999996</v>
      </c>
      <c r="L1037">
        <f>Tabla_Datos[[#This Row],[Valor Venta ]]-Tabla_Datos[[#This Row],[Costo]]</f>
        <v>48.222623999999996</v>
      </c>
    </row>
    <row r="1038" spans="1:12" x14ac:dyDescent="0.3">
      <c r="A1038" t="s">
        <v>46</v>
      </c>
      <c r="B1038">
        <v>5.5491000000000001</v>
      </c>
      <c r="C1038">
        <v>8.9642999999999997</v>
      </c>
      <c r="D1038">
        <v>8.3279999999999994</v>
      </c>
      <c r="E1038" t="s">
        <v>15</v>
      </c>
      <c r="F1038" t="s">
        <v>15</v>
      </c>
      <c r="G1038" t="s">
        <v>100</v>
      </c>
      <c r="H1038">
        <v>2020</v>
      </c>
      <c r="I1038">
        <v>6.38</v>
      </c>
      <c r="J1038">
        <f>Tabla_Datos[[#This Row],[PVP1]]*Tabla_Datos[[#This Row],[Valor]]</f>
        <v>57.192233999999999</v>
      </c>
      <c r="K1038">
        <f>+Tabla_Datos[[#This Row],[Valor]] *Tabla_Datos[[#This Row],[COSTOEMPR]]</f>
        <v>35.403258000000001</v>
      </c>
      <c r="L1038">
        <f>Tabla_Datos[[#This Row],[Valor Venta ]]-Tabla_Datos[[#This Row],[Costo]]</f>
        <v>21.788975999999998</v>
      </c>
    </row>
    <row r="1039" spans="1:12" x14ac:dyDescent="0.3">
      <c r="A1039" t="s">
        <v>46</v>
      </c>
      <c r="B1039">
        <v>5.5491000000000001</v>
      </c>
      <c r="C1039">
        <v>8.9642999999999997</v>
      </c>
      <c r="D1039">
        <v>8.3279999999999994</v>
      </c>
      <c r="E1039" t="s">
        <v>15</v>
      </c>
      <c r="F1039" t="s">
        <v>15</v>
      </c>
      <c r="G1039" t="s">
        <v>101</v>
      </c>
      <c r="H1039">
        <v>2020</v>
      </c>
      <c r="I1039">
        <v>0</v>
      </c>
      <c r="J1039">
        <f>Tabla_Datos[[#This Row],[PVP1]]*Tabla_Datos[[#This Row],[Valor]]</f>
        <v>0</v>
      </c>
      <c r="K1039">
        <f>+Tabla_Datos[[#This Row],[Valor]] *Tabla_Datos[[#This Row],[COSTOEMPR]]</f>
        <v>0</v>
      </c>
      <c r="L1039">
        <f>Tabla_Datos[[#This Row],[Valor Venta ]]-Tabla_Datos[[#This Row],[Costo]]</f>
        <v>0</v>
      </c>
    </row>
    <row r="1040" spans="1:12" x14ac:dyDescent="0.3">
      <c r="A1040" t="s">
        <v>46</v>
      </c>
      <c r="B1040">
        <v>5.5491000000000001</v>
      </c>
      <c r="C1040">
        <v>8.9642999999999997</v>
      </c>
      <c r="D1040">
        <v>8.3279999999999994</v>
      </c>
      <c r="E1040" t="s">
        <v>15</v>
      </c>
      <c r="F1040" t="s">
        <v>15</v>
      </c>
      <c r="G1040" t="s">
        <v>102</v>
      </c>
      <c r="H1040">
        <v>2020</v>
      </c>
      <c r="I1040">
        <v>4.0199999999999996</v>
      </c>
      <c r="J1040">
        <f>Tabla_Datos[[#This Row],[PVP1]]*Tabla_Datos[[#This Row],[Valor]]</f>
        <v>36.036485999999996</v>
      </c>
      <c r="K1040">
        <f>+Tabla_Datos[[#This Row],[Valor]] *Tabla_Datos[[#This Row],[COSTOEMPR]]</f>
        <v>22.307381999999997</v>
      </c>
      <c r="L1040">
        <f>Tabla_Datos[[#This Row],[Valor Venta ]]-Tabla_Datos[[#This Row],[Costo]]</f>
        <v>13.729104</v>
      </c>
    </row>
    <row r="1041" spans="1:12" x14ac:dyDescent="0.3">
      <c r="A1041" t="s">
        <v>46</v>
      </c>
      <c r="B1041">
        <v>5.5491000000000001</v>
      </c>
      <c r="C1041">
        <v>8.9642999999999997</v>
      </c>
      <c r="D1041">
        <v>8.3279999999999994</v>
      </c>
      <c r="E1041" t="s">
        <v>15</v>
      </c>
      <c r="F1041" t="s">
        <v>15</v>
      </c>
      <c r="G1041" t="s">
        <v>103</v>
      </c>
      <c r="H1041">
        <v>2020</v>
      </c>
      <c r="I1041">
        <v>1.89</v>
      </c>
      <c r="J1041">
        <f>Tabla_Datos[[#This Row],[PVP1]]*Tabla_Datos[[#This Row],[Valor]]</f>
        <v>16.942526999999998</v>
      </c>
      <c r="K1041">
        <f>+Tabla_Datos[[#This Row],[Valor]] *Tabla_Datos[[#This Row],[COSTOEMPR]]</f>
        <v>10.487798999999999</v>
      </c>
      <c r="L1041">
        <f>Tabla_Datos[[#This Row],[Valor Venta ]]-Tabla_Datos[[#This Row],[Costo]]</f>
        <v>6.4547279999999994</v>
      </c>
    </row>
    <row r="1042" spans="1:12" x14ac:dyDescent="0.3">
      <c r="A1042" t="s">
        <v>46</v>
      </c>
      <c r="B1042">
        <v>5.5491000000000001</v>
      </c>
      <c r="C1042">
        <v>8.9642999999999997</v>
      </c>
      <c r="D1042">
        <v>8.3279999999999994</v>
      </c>
      <c r="E1042" t="s">
        <v>15</v>
      </c>
      <c r="F1042" t="s">
        <v>15</v>
      </c>
      <c r="G1042" t="s">
        <v>104</v>
      </c>
      <c r="H1042">
        <v>2020</v>
      </c>
      <c r="I1042">
        <v>21.79</v>
      </c>
      <c r="J1042">
        <f>Tabla_Datos[[#This Row],[PVP1]]*Tabla_Datos[[#This Row],[Valor]]</f>
        <v>195.33209699999998</v>
      </c>
      <c r="K1042">
        <f>+Tabla_Datos[[#This Row],[Valor]] *Tabla_Datos[[#This Row],[COSTOEMPR]]</f>
        <v>120.914889</v>
      </c>
      <c r="L1042">
        <f>Tabla_Datos[[#This Row],[Valor Venta ]]-Tabla_Datos[[#This Row],[Costo]]</f>
        <v>74.417207999999974</v>
      </c>
    </row>
    <row r="1043" spans="1:12" x14ac:dyDescent="0.3">
      <c r="A1043" t="s">
        <v>46</v>
      </c>
      <c r="B1043">
        <v>5.5491000000000001</v>
      </c>
      <c r="C1043">
        <v>8.9642999999999997</v>
      </c>
      <c r="D1043">
        <v>8.3279999999999994</v>
      </c>
      <c r="E1043" t="s">
        <v>15</v>
      </c>
      <c r="F1043" t="s">
        <v>15</v>
      </c>
      <c r="G1043" t="s">
        <v>105</v>
      </c>
      <c r="H1043">
        <v>2020</v>
      </c>
      <c r="I1043">
        <v>0</v>
      </c>
      <c r="J1043">
        <f>Tabla_Datos[[#This Row],[PVP1]]*Tabla_Datos[[#This Row],[Valor]]</f>
        <v>0</v>
      </c>
      <c r="K1043">
        <f>+Tabla_Datos[[#This Row],[Valor]] *Tabla_Datos[[#This Row],[COSTOEMPR]]</f>
        <v>0</v>
      </c>
      <c r="L1043">
        <f>Tabla_Datos[[#This Row],[Valor Venta ]]-Tabla_Datos[[#This Row],[Costo]]</f>
        <v>0</v>
      </c>
    </row>
    <row r="1044" spans="1:12" x14ac:dyDescent="0.3">
      <c r="A1044" t="s">
        <v>46</v>
      </c>
      <c r="B1044">
        <v>5.5491000000000001</v>
      </c>
      <c r="C1044">
        <v>8.9642999999999997</v>
      </c>
      <c r="D1044">
        <v>8.3279999999999994</v>
      </c>
      <c r="E1044" t="s">
        <v>15</v>
      </c>
      <c r="F1044" t="s">
        <v>15</v>
      </c>
      <c r="G1044" t="s">
        <v>106</v>
      </c>
      <c r="H1044">
        <v>2020</v>
      </c>
      <c r="I1044">
        <v>0.9</v>
      </c>
      <c r="J1044">
        <f>Tabla_Datos[[#This Row],[PVP1]]*Tabla_Datos[[#This Row],[Valor]]</f>
        <v>8.0678699999999992</v>
      </c>
      <c r="K1044">
        <f>+Tabla_Datos[[#This Row],[Valor]] *Tabla_Datos[[#This Row],[COSTOEMPR]]</f>
        <v>4.9941900000000006</v>
      </c>
      <c r="L1044">
        <f>Tabla_Datos[[#This Row],[Valor Venta ]]-Tabla_Datos[[#This Row],[Costo]]</f>
        <v>3.0736799999999986</v>
      </c>
    </row>
    <row r="1045" spans="1:12" x14ac:dyDescent="0.3">
      <c r="A1045" t="s">
        <v>46</v>
      </c>
      <c r="B1045">
        <v>5.5491000000000001</v>
      </c>
      <c r="C1045">
        <v>8.9642999999999997</v>
      </c>
      <c r="D1045">
        <v>8.3279999999999994</v>
      </c>
      <c r="E1045" t="s">
        <v>15</v>
      </c>
      <c r="F1045" t="s">
        <v>15</v>
      </c>
      <c r="G1045" t="s">
        <v>107</v>
      </c>
      <c r="H1045">
        <v>2021</v>
      </c>
      <c r="I1045">
        <v>0</v>
      </c>
      <c r="J1045">
        <f>Tabla_Datos[[#This Row],[PVP1]]*Tabla_Datos[[#This Row],[Valor]]</f>
        <v>0</v>
      </c>
      <c r="K1045">
        <f>+Tabla_Datos[[#This Row],[Valor]] *Tabla_Datos[[#This Row],[COSTOEMPR]]</f>
        <v>0</v>
      </c>
      <c r="L1045">
        <f>Tabla_Datos[[#This Row],[Valor Venta ]]-Tabla_Datos[[#This Row],[Costo]]</f>
        <v>0</v>
      </c>
    </row>
    <row r="1046" spans="1:12" x14ac:dyDescent="0.3">
      <c r="A1046" t="s">
        <v>46</v>
      </c>
      <c r="B1046">
        <v>1.3177000000000001</v>
      </c>
      <c r="C1046">
        <v>1.6368</v>
      </c>
      <c r="D1046">
        <v>0</v>
      </c>
      <c r="E1046" t="s">
        <v>16</v>
      </c>
      <c r="F1046" t="s">
        <v>16</v>
      </c>
      <c r="G1046" t="s">
        <v>98</v>
      </c>
      <c r="H1046">
        <v>2020</v>
      </c>
      <c r="I1046">
        <v>0</v>
      </c>
      <c r="J1046">
        <f>Tabla_Datos[[#This Row],[PVP1]]*Tabla_Datos[[#This Row],[Valor]]</f>
        <v>0</v>
      </c>
      <c r="K1046">
        <f>+Tabla_Datos[[#This Row],[Valor]] *Tabla_Datos[[#This Row],[COSTOEMPR]]</f>
        <v>0</v>
      </c>
      <c r="L1046">
        <f>Tabla_Datos[[#This Row],[Valor Venta ]]-Tabla_Datos[[#This Row],[Costo]]</f>
        <v>0</v>
      </c>
    </row>
    <row r="1047" spans="1:12" x14ac:dyDescent="0.3">
      <c r="A1047" t="s">
        <v>46</v>
      </c>
      <c r="B1047">
        <v>1.3177000000000001</v>
      </c>
      <c r="C1047">
        <v>1.6368</v>
      </c>
      <c r="D1047">
        <v>0</v>
      </c>
      <c r="E1047" t="s">
        <v>16</v>
      </c>
      <c r="F1047" t="s">
        <v>16</v>
      </c>
      <c r="G1047" t="s">
        <v>100</v>
      </c>
      <c r="H1047">
        <v>2020</v>
      </c>
      <c r="I1047">
        <v>1.36</v>
      </c>
      <c r="J1047">
        <f>Tabla_Datos[[#This Row],[PVP1]]*Tabla_Datos[[#This Row],[Valor]]</f>
        <v>2.226048</v>
      </c>
      <c r="K1047">
        <f>+Tabla_Datos[[#This Row],[Valor]] *Tabla_Datos[[#This Row],[COSTOEMPR]]</f>
        <v>1.7920720000000003</v>
      </c>
      <c r="L1047">
        <f>Tabla_Datos[[#This Row],[Valor Venta ]]-Tabla_Datos[[#This Row],[Costo]]</f>
        <v>0.4339759999999997</v>
      </c>
    </row>
    <row r="1048" spans="1:12" x14ac:dyDescent="0.3">
      <c r="A1048" t="s">
        <v>46</v>
      </c>
      <c r="B1048">
        <v>1.3177000000000001</v>
      </c>
      <c r="C1048">
        <v>1.6368</v>
      </c>
      <c r="D1048">
        <v>0</v>
      </c>
      <c r="E1048" t="s">
        <v>16</v>
      </c>
      <c r="F1048" t="s">
        <v>16</v>
      </c>
      <c r="G1048" t="s">
        <v>101</v>
      </c>
      <c r="H1048">
        <v>2020</v>
      </c>
      <c r="I1048">
        <v>0</v>
      </c>
      <c r="J1048">
        <f>Tabla_Datos[[#This Row],[PVP1]]*Tabla_Datos[[#This Row],[Valor]]</f>
        <v>0</v>
      </c>
      <c r="K1048">
        <f>+Tabla_Datos[[#This Row],[Valor]] *Tabla_Datos[[#This Row],[COSTOEMPR]]</f>
        <v>0</v>
      </c>
      <c r="L1048">
        <f>Tabla_Datos[[#This Row],[Valor Venta ]]-Tabla_Datos[[#This Row],[Costo]]</f>
        <v>0</v>
      </c>
    </row>
    <row r="1049" spans="1:12" x14ac:dyDescent="0.3">
      <c r="A1049" t="s">
        <v>46</v>
      </c>
      <c r="B1049">
        <v>1.3177000000000001</v>
      </c>
      <c r="C1049">
        <v>1.6368</v>
      </c>
      <c r="D1049">
        <v>0</v>
      </c>
      <c r="E1049" t="s">
        <v>16</v>
      </c>
      <c r="F1049" t="s">
        <v>16</v>
      </c>
      <c r="G1049" t="s">
        <v>102</v>
      </c>
      <c r="H1049">
        <v>2020</v>
      </c>
      <c r="I1049">
        <v>0.31</v>
      </c>
      <c r="J1049">
        <f>Tabla_Datos[[#This Row],[PVP1]]*Tabla_Datos[[#This Row],[Valor]]</f>
        <v>0.50740799999999997</v>
      </c>
      <c r="K1049">
        <f>+Tabla_Datos[[#This Row],[Valor]] *Tabla_Datos[[#This Row],[COSTOEMPR]]</f>
        <v>0.40848700000000004</v>
      </c>
      <c r="L1049">
        <f>Tabla_Datos[[#This Row],[Valor Venta ]]-Tabla_Datos[[#This Row],[Costo]]</f>
        <v>9.8920999999999926E-2</v>
      </c>
    </row>
    <row r="1050" spans="1:12" x14ac:dyDescent="0.3">
      <c r="A1050" t="s">
        <v>46</v>
      </c>
      <c r="B1050">
        <v>1.3177000000000001</v>
      </c>
      <c r="C1050">
        <v>1.6368</v>
      </c>
      <c r="D1050">
        <v>0</v>
      </c>
      <c r="E1050" t="s">
        <v>16</v>
      </c>
      <c r="F1050" t="s">
        <v>16</v>
      </c>
      <c r="G1050" t="s">
        <v>103</v>
      </c>
      <c r="H1050">
        <v>2020</v>
      </c>
      <c r="I1050">
        <v>2.8</v>
      </c>
      <c r="J1050">
        <f>Tabla_Datos[[#This Row],[PVP1]]*Tabla_Datos[[#This Row],[Valor]]</f>
        <v>4.5830399999999996</v>
      </c>
      <c r="K1050">
        <f>+Tabla_Datos[[#This Row],[Valor]] *Tabla_Datos[[#This Row],[COSTOEMPR]]</f>
        <v>3.6895600000000002</v>
      </c>
      <c r="L1050">
        <f>Tabla_Datos[[#This Row],[Valor Venta ]]-Tabla_Datos[[#This Row],[Costo]]</f>
        <v>0.89347999999999939</v>
      </c>
    </row>
    <row r="1051" spans="1:12" x14ac:dyDescent="0.3">
      <c r="A1051" t="s">
        <v>46</v>
      </c>
      <c r="B1051">
        <v>1.3177000000000001</v>
      </c>
      <c r="C1051">
        <v>1.6368</v>
      </c>
      <c r="D1051">
        <v>0</v>
      </c>
      <c r="E1051" t="s">
        <v>16</v>
      </c>
      <c r="F1051" t="s">
        <v>16</v>
      </c>
      <c r="G1051" t="s">
        <v>104</v>
      </c>
      <c r="H1051">
        <v>2020</v>
      </c>
      <c r="I1051">
        <v>1.26</v>
      </c>
      <c r="J1051">
        <f>Tabla_Datos[[#This Row],[PVP1]]*Tabla_Datos[[#This Row],[Valor]]</f>
        <v>2.0623680000000002</v>
      </c>
      <c r="K1051">
        <f>+Tabla_Datos[[#This Row],[Valor]] *Tabla_Datos[[#This Row],[COSTOEMPR]]</f>
        <v>1.6603020000000002</v>
      </c>
      <c r="L1051">
        <f>Tabla_Datos[[#This Row],[Valor Venta ]]-Tabla_Datos[[#This Row],[Costo]]</f>
        <v>0.40206600000000003</v>
      </c>
    </row>
    <row r="1052" spans="1:12" x14ac:dyDescent="0.3">
      <c r="A1052" t="s">
        <v>46</v>
      </c>
      <c r="B1052">
        <v>1.3177000000000001</v>
      </c>
      <c r="C1052">
        <v>1.6368</v>
      </c>
      <c r="D1052">
        <v>0</v>
      </c>
      <c r="E1052" t="s">
        <v>16</v>
      </c>
      <c r="F1052" t="s">
        <v>16</v>
      </c>
      <c r="G1052" t="s">
        <v>105</v>
      </c>
      <c r="H1052">
        <v>2020</v>
      </c>
      <c r="I1052">
        <v>0.81</v>
      </c>
      <c r="J1052">
        <f>Tabla_Datos[[#This Row],[PVP1]]*Tabla_Datos[[#This Row],[Valor]]</f>
        <v>1.3258080000000001</v>
      </c>
      <c r="K1052">
        <f>+Tabla_Datos[[#This Row],[Valor]] *Tabla_Datos[[#This Row],[COSTOEMPR]]</f>
        <v>1.0673370000000002</v>
      </c>
      <c r="L1052">
        <f>Tabla_Datos[[#This Row],[Valor Venta ]]-Tabla_Datos[[#This Row],[Costo]]</f>
        <v>0.2584709999999999</v>
      </c>
    </row>
    <row r="1053" spans="1:12" x14ac:dyDescent="0.3">
      <c r="A1053" t="s">
        <v>46</v>
      </c>
      <c r="B1053">
        <v>1.3177000000000001</v>
      </c>
      <c r="C1053">
        <v>1.6368</v>
      </c>
      <c r="D1053">
        <v>0</v>
      </c>
      <c r="E1053" t="s">
        <v>16</v>
      </c>
      <c r="F1053" t="s">
        <v>16</v>
      </c>
      <c r="G1053" t="s">
        <v>106</v>
      </c>
      <c r="H1053">
        <v>2020</v>
      </c>
      <c r="I1053">
        <v>0.21</v>
      </c>
      <c r="J1053">
        <f>Tabla_Datos[[#This Row],[PVP1]]*Tabla_Datos[[#This Row],[Valor]]</f>
        <v>0.34372799999999998</v>
      </c>
      <c r="K1053">
        <f>+Tabla_Datos[[#This Row],[Valor]] *Tabla_Datos[[#This Row],[COSTOEMPR]]</f>
        <v>0.27671699999999999</v>
      </c>
      <c r="L1053">
        <f>Tabla_Datos[[#This Row],[Valor Venta ]]-Tabla_Datos[[#This Row],[Costo]]</f>
        <v>6.7010999999999987E-2</v>
      </c>
    </row>
    <row r="1054" spans="1:12" x14ac:dyDescent="0.3">
      <c r="A1054" t="s">
        <v>46</v>
      </c>
      <c r="B1054">
        <v>1.3177000000000001</v>
      </c>
      <c r="C1054">
        <v>1.6368</v>
      </c>
      <c r="D1054">
        <v>0</v>
      </c>
      <c r="E1054" t="s">
        <v>16</v>
      </c>
      <c r="F1054" t="s">
        <v>16</v>
      </c>
      <c r="G1054" t="s">
        <v>107</v>
      </c>
      <c r="H1054">
        <v>2021</v>
      </c>
      <c r="I1054">
        <v>1.31</v>
      </c>
      <c r="J1054">
        <f>Tabla_Datos[[#This Row],[PVP1]]*Tabla_Datos[[#This Row],[Valor]]</f>
        <v>2.1442080000000003</v>
      </c>
      <c r="K1054">
        <f>+Tabla_Datos[[#This Row],[Valor]] *Tabla_Datos[[#This Row],[COSTOEMPR]]</f>
        <v>1.7261870000000001</v>
      </c>
      <c r="L1054">
        <f>Tabla_Datos[[#This Row],[Valor Venta ]]-Tabla_Datos[[#This Row],[Costo]]</f>
        <v>0.4180210000000002</v>
      </c>
    </row>
    <row r="1055" spans="1:12" x14ac:dyDescent="0.3">
      <c r="A1055" t="s">
        <v>46</v>
      </c>
      <c r="B1055">
        <v>2.214</v>
      </c>
      <c r="C1055">
        <v>2.6852</v>
      </c>
      <c r="D1055">
        <v>3.3174999999999999</v>
      </c>
      <c r="E1055" t="s">
        <v>112</v>
      </c>
      <c r="F1055" t="s">
        <v>112</v>
      </c>
      <c r="G1055" t="s">
        <v>98</v>
      </c>
      <c r="H1055">
        <v>2020</v>
      </c>
      <c r="I1055">
        <v>0.83</v>
      </c>
      <c r="J1055">
        <f>Tabla_Datos[[#This Row],[PVP1]]*Tabla_Datos[[#This Row],[Valor]]</f>
        <v>2.2287159999999999</v>
      </c>
      <c r="K1055">
        <f>+Tabla_Datos[[#This Row],[Valor]] *Tabla_Datos[[#This Row],[COSTOEMPR]]</f>
        <v>1.8376199999999998</v>
      </c>
      <c r="L1055">
        <f>Tabla_Datos[[#This Row],[Valor Venta ]]-Tabla_Datos[[#This Row],[Costo]]</f>
        <v>0.39109600000000011</v>
      </c>
    </row>
    <row r="1056" spans="1:12" x14ac:dyDescent="0.3">
      <c r="A1056" t="s">
        <v>46</v>
      </c>
      <c r="B1056">
        <v>2.214</v>
      </c>
      <c r="C1056">
        <v>2.6852</v>
      </c>
      <c r="D1056">
        <v>3.3174999999999999</v>
      </c>
      <c r="E1056" t="s">
        <v>112</v>
      </c>
      <c r="F1056" t="s">
        <v>112</v>
      </c>
      <c r="G1056" t="s">
        <v>100</v>
      </c>
      <c r="H1056">
        <v>2020</v>
      </c>
      <c r="I1056">
        <v>2.42</v>
      </c>
      <c r="J1056">
        <f>Tabla_Datos[[#This Row],[PVP1]]*Tabla_Datos[[#This Row],[Valor]]</f>
        <v>6.4981840000000002</v>
      </c>
      <c r="K1056">
        <f>+Tabla_Datos[[#This Row],[Valor]] *Tabla_Datos[[#This Row],[COSTOEMPR]]</f>
        <v>5.3578799999999998</v>
      </c>
      <c r="L1056">
        <f>Tabla_Datos[[#This Row],[Valor Venta ]]-Tabla_Datos[[#This Row],[Costo]]</f>
        <v>1.1403040000000004</v>
      </c>
    </row>
    <row r="1057" spans="1:12" x14ac:dyDescent="0.3">
      <c r="A1057" t="s">
        <v>46</v>
      </c>
      <c r="B1057">
        <v>2.214</v>
      </c>
      <c r="C1057">
        <v>2.6852</v>
      </c>
      <c r="D1057">
        <v>3.3174999999999999</v>
      </c>
      <c r="E1057" t="s">
        <v>112</v>
      </c>
      <c r="F1057" t="s">
        <v>112</v>
      </c>
      <c r="G1057" t="s">
        <v>101</v>
      </c>
      <c r="H1057">
        <v>2020</v>
      </c>
      <c r="I1057">
        <v>0.3</v>
      </c>
      <c r="J1057">
        <f>Tabla_Datos[[#This Row],[PVP1]]*Tabla_Datos[[#This Row],[Valor]]</f>
        <v>0.80555999999999994</v>
      </c>
      <c r="K1057">
        <f>+Tabla_Datos[[#This Row],[Valor]] *Tabla_Datos[[#This Row],[COSTOEMPR]]</f>
        <v>0.66420000000000001</v>
      </c>
      <c r="L1057">
        <f>Tabla_Datos[[#This Row],[Valor Venta ]]-Tabla_Datos[[#This Row],[Costo]]</f>
        <v>0.14135999999999993</v>
      </c>
    </row>
    <row r="1058" spans="1:12" x14ac:dyDescent="0.3">
      <c r="A1058" t="s">
        <v>46</v>
      </c>
      <c r="B1058">
        <v>2.214</v>
      </c>
      <c r="C1058">
        <v>2.6852</v>
      </c>
      <c r="D1058">
        <v>3.3174999999999999</v>
      </c>
      <c r="E1058" t="s">
        <v>112</v>
      </c>
      <c r="F1058" t="s">
        <v>112</v>
      </c>
      <c r="G1058" t="s">
        <v>102</v>
      </c>
      <c r="H1058">
        <v>2020</v>
      </c>
      <c r="I1058">
        <v>1.1100000000000001</v>
      </c>
      <c r="J1058">
        <f>Tabla_Datos[[#This Row],[PVP1]]*Tabla_Datos[[#This Row],[Valor]]</f>
        <v>2.9805720000000004</v>
      </c>
      <c r="K1058">
        <f>+Tabla_Datos[[#This Row],[Valor]] *Tabla_Datos[[#This Row],[COSTOEMPR]]</f>
        <v>2.4575400000000003</v>
      </c>
      <c r="L1058">
        <f>Tabla_Datos[[#This Row],[Valor Venta ]]-Tabla_Datos[[#This Row],[Costo]]</f>
        <v>0.52303200000000016</v>
      </c>
    </row>
    <row r="1059" spans="1:12" x14ac:dyDescent="0.3">
      <c r="A1059" t="s">
        <v>46</v>
      </c>
      <c r="B1059">
        <v>2.214</v>
      </c>
      <c r="C1059">
        <v>2.6852</v>
      </c>
      <c r="D1059">
        <v>3.3174999999999999</v>
      </c>
      <c r="E1059" t="s">
        <v>112</v>
      </c>
      <c r="F1059" t="s">
        <v>112</v>
      </c>
      <c r="G1059" t="s">
        <v>103</v>
      </c>
      <c r="H1059">
        <v>2020</v>
      </c>
      <c r="I1059">
        <v>0.46</v>
      </c>
      <c r="J1059">
        <f>Tabla_Datos[[#This Row],[PVP1]]*Tabla_Datos[[#This Row],[Valor]]</f>
        <v>1.2351920000000001</v>
      </c>
      <c r="K1059">
        <f>+Tabla_Datos[[#This Row],[Valor]] *Tabla_Datos[[#This Row],[COSTOEMPR]]</f>
        <v>1.01844</v>
      </c>
      <c r="L1059">
        <f>Tabla_Datos[[#This Row],[Valor Venta ]]-Tabla_Datos[[#This Row],[Costo]]</f>
        <v>0.21675200000000006</v>
      </c>
    </row>
    <row r="1060" spans="1:12" x14ac:dyDescent="0.3">
      <c r="A1060" t="s">
        <v>46</v>
      </c>
      <c r="B1060">
        <v>2.214</v>
      </c>
      <c r="C1060">
        <v>2.6852</v>
      </c>
      <c r="D1060">
        <v>3.3174999999999999</v>
      </c>
      <c r="E1060" t="s">
        <v>112</v>
      </c>
      <c r="F1060" t="s">
        <v>112</v>
      </c>
      <c r="G1060" t="s">
        <v>104</v>
      </c>
      <c r="H1060">
        <v>2020</v>
      </c>
      <c r="I1060">
        <v>1.21</v>
      </c>
      <c r="J1060">
        <f>Tabla_Datos[[#This Row],[PVP1]]*Tabla_Datos[[#This Row],[Valor]]</f>
        <v>3.2490920000000001</v>
      </c>
      <c r="K1060">
        <f>+Tabla_Datos[[#This Row],[Valor]] *Tabla_Datos[[#This Row],[COSTOEMPR]]</f>
        <v>2.6789399999999999</v>
      </c>
      <c r="L1060">
        <f>Tabla_Datos[[#This Row],[Valor Venta ]]-Tabla_Datos[[#This Row],[Costo]]</f>
        <v>0.57015200000000021</v>
      </c>
    </row>
    <row r="1061" spans="1:12" x14ac:dyDescent="0.3">
      <c r="A1061" t="s">
        <v>46</v>
      </c>
      <c r="B1061">
        <v>2.214</v>
      </c>
      <c r="C1061">
        <v>2.6852</v>
      </c>
      <c r="D1061">
        <v>3.3174999999999999</v>
      </c>
      <c r="E1061" t="s">
        <v>112</v>
      </c>
      <c r="F1061" t="s">
        <v>112</v>
      </c>
      <c r="G1061" t="s">
        <v>105</v>
      </c>
      <c r="H1061">
        <v>2020</v>
      </c>
      <c r="I1061">
        <v>5.94</v>
      </c>
      <c r="J1061">
        <f>Tabla_Datos[[#This Row],[PVP1]]*Tabla_Datos[[#This Row],[Valor]]</f>
        <v>15.950088000000001</v>
      </c>
      <c r="K1061">
        <f>+Tabla_Datos[[#This Row],[Valor]] *Tabla_Datos[[#This Row],[COSTOEMPR]]</f>
        <v>13.151160000000001</v>
      </c>
      <c r="L1061">
        <f>Tabla_Datos[[#This Row],[Valor Venta ]]-Tabla_Datos[[#This Row],[Costo]]</f>
        <v>2.7989280000000001</v>
      </c>
    </row>
    <row r="1062" spans="1:12" x14ac:dyDescent="0.3">
      <c r="A1062" t="s">
        <v>46</v>
      </c>
      <c r="B1062">
        <v>2.214</v>
      </c>
      <c r="C1062">
        <v>2.6852</v>
      </c>
      <c r="D1062">
        <v>3.3174999999999999</v>
      </c>
      <c r="E1062" t="s">
        <v>112</v>
      </c>
      <c r="F1062" t="s">
        <v>112</v>
      </c>
      <c r="G1062" t="s">
        <v>106</v>
      </c>
      <c r="H1062">
        <v>2020</v>
      </c>
      <c r="I1062">
        <v>0.77</v>
      </c>
      <c r="J1062">
        <f>Tabla_Datos[[#This Row],[PVP1]]*Tabla_Datos[[#This Row],[Valor]]</f>
        <v>2.0676040000000002</v>
      </c>
      <c r="K1062">
        <f>+Tabla_Datos[[#This Row],[Valor]] *Tabla_Datos[[#This Row],[COSTOEMPR]]</f>
        <v>1.70478</v>
      </c>
      <c r="L1062">
        <f>Tabla_Datos[[#This Row],[Valor Venta ]]-Tabla_Datos[[#This Row],[Costo]]</f>
        <v>0.36282400000000026</v>
      </c>
    </row>
    <row r="1063" spans="1:12" x14ac:dyDescent="0.3">
      <c r="A1063" t="s">
        <v>46</v>
      </c>
      <c r="B1063">
        <v>2.214</v>
      </c>
      <c r="C1063">
        <v>2.6852</v>
      </c>
      <c r="D1063">
        <v>3.3174999999999999</v>
      </c>
      <c r="E1063" t="s">
        <v>112</v>
      </c>
      <c r="F1063" t="s">
        <v>112</v>
      </c>
      <c r="G1063" t="s">
        <v>107</v>
      </c>
      <c r="H1063">
        <v>2021</v>
      </c>
      <c r="I1063">
        <v>0</v>
      </c>
      <c r="J1063">
        <f>Tabla_Datos[[#This Row],[PVP1]]*Tabla_Datos[[#This Row],[Valor]]</f>
        <v>0</v>
      </c>
      <c r="K1063">
        <f>+Tabla_Datos[[#This Row],[Valor]] *Tabla_Datos[[#This Row],[COSTOEMPR]]</f>
        <v>0</v>
      </c>
      <c r="L1063">
        <f>Tabla_Datos[[#This Row],[Valor Venta ]]-Tabla_Datos[[#This Row],[Costo]]</f>
        <v>0</v>
      </c>
    </row>
    <row r="1064" spans="1:12" x14ac:dyDescent="0.3">
      <c r="A1064" t="s">
        <v>46</v>
      </c>
      <c r="B1064">
        <v>7.1307</v>
      </c>
      <c r="C1064">
        <v>13.2155</v>
      </c>
      <c r="D1064">
        <v>15.912699999999999</v>
      </c>
      <c r="E1064" t="s">
        <v>115</v>
      </c>
      <c r="F1064" t="s">
        <v>115</v>
      </c>
      <c r="G1064" t="s">
        <v>98</v>
      </c>
      <c r="H1064">
        <v>2020</v>
      </c>
      <c r="I1064">
        <v>1.52</v>
      </c>
      <c r="J1064">
        <f>Tabla_Datos[[#This Row],[PVP1]]*Tabla_Datos[[#This Row],[Valor]]</f>
        <v>20.08756</v>
      </c>
      <c r="K1064">
        <f>+Tabla_Datos[[#This Row],[Valor]] *Tabla_Datos[[#This Row],[COSTOEMPR]]</f>
        <v>10.838664</v>
      </c>
      <c r="L1064">
        <f>Tabla_Datos[[#This Row],[Valor Venta ]]-Tabla_Datos[[#This Row],[Costo]]</f>
        <v>9.2488960000000002</v>
      </c>
    </row>
    <row r="1065" spans="1:12" x14ac:dyDescent="0.3">
      <c r="A1065" t="s">
        <v>46</v>
      </c>
      <c r="B1065">
        <v>7.1307</v>
      </c>
      <c r="C1065">
        <v>13.2155</v>
      </c>
      <c r="D1065">
        <v>15.912699999999999</v>
      </c>
      <c r="E1065" t="s">
        <v>115</v>
      </c>
      <c r="F1065" t="s">
        <v>115</v>
      </c>
      <c r="G1065" t="s">
        <v>100</v>
      </c>
      <c r="H1065">
        <v>2020</v>
      </c>
      <c r="I1065">
        <v>0.15</v>
      </c>
      <c r="J1065">
        <f>Tabla_Datos[[#This Row],[PVP1]]*Tabla_Datos[[#This Row],[Valor]]</f>
        <v>1.9823249999999999</v>
      </c>
      <c r="K1065">
        <f>+Tabla_Datos[[#This Row],[Valor]] *Tabla_Datos[[#This Row],[COSTOEMPR]]</f>
        <v>1.0696049999999999</v>
      </c>
      <c r="L1065">
        <f>Tabla_Datos[[#This Row],[Valor Venta ]]-Tabla_Datos[[#This Row],[Costo]]</f>
        <v>0.91271999999999998</v>
      </c>
    </row>
    <row r="1066" spans="1:12" x14ac:dyDescent="0.3">
      <c r="A1066" t="s">
        <v>46</v>
      </c>
      <c r="B1066">
        <v>7.1307</v>
      </c>
      <c r="C1066">
        <v>13.2155</v>
      </c>
      <c r="D1066">
        <v>15.912699999999999</v>
      </c>
      <c r="E1066" t="s">
        <v>115</v>
      </c>
      <c r="F1066" t="s">
        <v>115</v>
      </c>
      <c r="G1066" t="s">
        <v>101</v>
      </c>
      <c r="H1066">
        <v>2020</v>
      </c>
      <c r="I1066">
        <v>0.34</v>
      </c>
      <c r="J1066">
        <f>Tabla_Datos[[#This Row],[PVP1]]*Tabla_Datos[[#This Row],[Valor]]</f>
        <v>4.4932700000000008</v>
      </c>
      <c r="K1066">
        <f>+Tabla_Datos[[#This Row],[Valor]] *Tabla_Datos[[#This Row],[COSTOEMPR]]</f>
        <v>2.4244380000000003</v>
      </c>
      <c r="L1066">
        <f>Tabla_Datos[[#This Row],[Valor Venta ]]-Tabla_Datos[[#This Row],[Costo]]</f>
        <v>2.0688320000000004</v>
      </c>
    </row>
    <row r="1067" spans="1:12" x14ac:dyDescent="0.3">
      <c r="A1067" t="s">
        <v>46</v>
      </c>
      <c r="B1067">
        <v>7.1307</v>
      </c>
      <c r="C1067">
        <v>13.2155</v>
      </c>
      <c r="D1067">
        <v>15.912699999999999</v>
      </c>
      <c r="E1067" t="s">
        <v>115</v>
      </c>
      <c r="F1067" t="s">
        <v>115</v>
      </c>
      <c r="G1067" t="s">
        <v>102</v>
      </c>
      <c r="H1067">
        <v>2020</v>
      </c>
      <c r="I1067">
        <v>0</v>
      </c>
      <c r="J1067">
        <f>Tabla_Datos[[#This Row],[PVP1]]*Tabla_Datos[[#This Row],[Valor]]</f>
        <v>0</v>
      </c>
      <c r="K1067">
        <f>+Tabla_Datos[[#This Row],[Valor]] *Tabla_Datos[[#This Row],[COSTOEMPR]]</f>
        <v>0</v>
      </c>
      <c r="L1067">
        <f>Tabla_Datos[[#This Row],[Valor Venta ]]-Tabla_Datos[[#This Row],[Costo]]</f>
        <v>0</v>
      </c>
    </row>
    <row r="1068" spans="1:12" x14ac:dyDescent="0.3">
      <c r="A1068" t="s">
        <v>46</v>
      </c>
      <c r="B1068">
        <v>7.1307</v>
      </c>
      <c r="C1068">
        <v>13.2155</v>
      </c>
      <c r="D1068">
        <v>15.912699999999999</v>
      </c>
      <c r="E1068" t="s">
        <v>115</v>
      </c>
      <c r="F1068" t="s">
        <v>115</v>
      </c>
      <c r="G1068" t="s">
        <v>103</v>
      </c>
      <c r="H1068">
        <v>2020</v>
      </c>
      <c r="I1068">
        <v>0.27</v>
      </c>
      <c r="J1068">
        <f>Tabla_Datos[[#This Row],[PVP1]]*Tabla_Datos[[#This Row],[Valor]]</f>
        <v>3.5681850000000002</v>
      </c>
      <c r="K1068">
        <f>+Tabla_Datos[[#This Row],[Valor]] *Tabla_Datos[[#This Row],[COSTOEMPR]]</f>
        <v>1.925289</v>
      </c>
      <c r="L1068">
        <f>Tabla_Datos[[#This Row],[Valor Venta ]]-Tabla_Datos[[#This Row],[Costo]]</f>
        <v>1.6428960000000001</v>
      </c>
    </row>
    <row r="1069" spans="1:12" x14ac:dyDescent="0.3">
      <c r="A1069" t="s">
        <v>46</v>
      </c>
      <c r="B1069">
        <v>7.1307</v>
      </c>
      <c r="C1069">
        <v>13.2155</v>
      </c>
      <c r="D1069">
        <v>15.912699999999999</v>
      </c>
      <c r="E1069" t="s">
        <v>115</v>
      </c>
      <c r="F1069" t="s">
        <v>115</v>
      </c>
      <c r="G1069" t="s">
        <v>104</v>
      </c>
      <c r="H1069">
        <v>2020</v>
      </c>
      <c r="I1069">
        <v>0.36</v>
      </c>
      <c r="J1069">
        <f>Tabla_Datos[[#This Row],[PVP1]]*Tabla_Datos[[#This Row],[Valor]]</f>
        <v>4.7575799999999999</v>
      </c>
      <c r="K1069">
        <f>+Tabla_Datos[[#This Row],[Valor]] *Tabla_Datos[[#This Row],[COSTOEMPR]]</f>
        <v>2.5670519999999999</v>
      </c>
      <c r="L1069">
        <f>Tabla_Datos[[#This Row],[Valor Venta ]]-Tabla_Datos[[#This Row],[Costo]]</f>
        <v>2.190528</v>
      </c>
    </row>
    <row r="1070" spans="1:12" x14ac:dyDescent="0.3">
      <c r="A1070" t="s">
        <v>46</v>
      </c>
      <c r="B1070">
        <v>7.1307</v>
      </c>
      <c r="C1070">
        <v>13.2155</v>
      </c>
      <c r="D1070">
        <v>15.912699999999999</v>
      </c>
      <c r="E1070" t="s">
        <v>115</v>
      </c>
      <c r="F1070" t="s">
        <v>115</v>
      </c>
      <c r="G1070" t="s">
        <v>105</v>
      </c>
      <c r="H1070">
        <v>2020</v>
      </c>
      <c r="I1070">
        <v>0.21</v>
      </c>
      <c r="J1070">
        <f>Tabla_Datos[[#This Row],[PVP1]]*Tabla_Datos[[#This Row],[Valor]]</f>
        <v>2.775255</v>
      </c>
      <c r="K1070">
        <f>+Tabla_Datos[[#This Row],[Valor]] *Tabla_Datos[[#This Row],[COSTOEMPR]]</f>
        <v>1.497447</v>
      </c>
      <c r="L1070">
        <f>Tabla_Datos[[#This Row],[Valor Venta ]]-Tabla_Datos[[#This Row],[Costo]]</f>
        <v>1.2778080000000001</v>
      </c>
    </row>
    <row r="1071" spans="1:12" x14ac:dyDescent="0.3">
      <c r="A1071" t="s">
        <v>46</v>
      </c>
      <c r="B1071">
        <v>7.1307</v>
      </c>
      <c r="C1071">
        <v>13.2155</v>
      </c>
      <c r="D1071">
        <v>15.912699999999999</v>
      </c>
      <c r="E1071" t="s">
        <v>115</v>
      </c>
      <c r="F1071" t="s">
        <v>115</v>
      </c>
      <c r="G1071" t="s">
        <v>106</v>
      </c>
      <c r="H1071">
        <v>2020</v>
      </c>
      <c r="I1071">
        <v>0.4</v>
      </c>
      <c r="J1071">
        <f>Tabla_Datos[[#This Row],[PVP1]]*Tabla_Datos[[#This Row],[Valor]]</f>
        <v>5.2862000000000009</v>
      </c>
      <c r="K1071">
        <f>+Tabla_Datos[[#This Row],[Valor]] *Tabla_Datos[[#This Row],[COSTOEMPR]]</f>
        <v>2.8522800000000004</v>
      </c>
      <c r="L1071">
        <f>Tabla_Datos[[#This Row],[Valor Venta ]]-Tabla_Datos[[#This Row],[Costo]]</f>
        <v>2.4339200000000005</v>
      </c>
    </row>
    <row r="1072" spans="1:12" x14ac:dyDescent="0.3">
      <c r="A1072" t="s">
        <v>46</v>
      </c>
      <c r="B1072">
        <v>7.1307</v>
      </c>
      <c r="C1072">
        <v>13.2155</v>
      </c>
      <c r="D1072">
        <v>15.912699999999999</v>
      </c>
      <c r="E1072" t="s">
        <v>115</v>
      </c>
      <c r="F1072" t="s">
        <v>115</v>
      </c>
      <c r="G1072" t="s">
        <v>107</v>
      </c>
      <c r="H1072">
        <v>2021</v>
      </c>
      <c r="I1072">
        <v>1.29</v>
      </c>
      <c r="J1072">
        <f>Tabla_Datos[[#This Row],[PVP1]]*Tabla_Datos[[#This Row],[Valor]]</f>
        <v>17.047995</v>
      </c>
      <c r="K1072">
        <f>+Tabla_Datos[[#This Row],[Valor]] *Tabla_Datos[[#This Row],[COSTOEMPR]]</f>
        <v>9.1986030000000003</v>
      </c>
      <c r="L1072">
        <f>Tabla_Datos[[#This Row],[Valor Venta ]]-Tabla_Datos[[#This Row],[Costo]]</f>
        <v>7.8493919999999999</v>
      </c>
    </row>
    <row r="1073" spans="1:12" x14ac:dyDescent="0.3">
      <c r="A1073" t="s">
        <v>47</v>
      </c>
      <c r="B1073">
        <v>7.1128999999999998</v>
      </c>
      <c r="C1073">
        <v>12.7598</v>
      </c>
      <c r="D1073">
        <v>12.011200000000001</v>
      </c>
      <c r="E1073" t="s">
        <v>116</v>
      </c>
      <c r="F1073" t="s">
        <v>116</v>
      </c>
      <c r="G1073" t="s">
        <v>98</v>
      </c>
      <c r="H1073">
        <v>2020</v>
      </c>
      <c r="I1073">
        <v>0</v>
      </c>
      <c r="J1073">
        <f>Tabla_Datos[[#This Row],[PVP1]]*Tabla_Datos[[#This Row],[Valor]]</f>
        <v>0</v>
      </c>
      <c r="K1073">
        <f>+Tabla_Datos[[#This Row],[Valor]] *Tabla_Datos[[#This Row],[COSTOEMPR]]</f>
        <v>0</v>
      </c>
      <c r="L1073">
        <f>Tabla_Datos[[#This Row],[Valor Venta ]]-Tabla_Datos[[#This Row],[Costo]]</f>
        <v>0</v>
      </c>
    </row>
    <row r="1074" spans="1:12" x14ac:dyDescent="0.3">
      <c r="A1074" t="s">
        <v>47</v>
      </c>
      <c r="B1074">
        <v>7.1128999999999998</v>
      </c>
      <c r="C1074">
        <v>12.7598</v>
      </c>
      <c r="D1074">
        <v>12.011200000000001</v>
      </c>
      <c r="E1074" t="s">
        <v>116</v>
      </c>
      <c r="F1074" t="s">
        <v>116</v>
      </c>
      <c r="G1074" t="s">
        <v>100</v>
      </c>
      <c r="H1074">
        <v>2020</v>
      </c>
      <c r="I1074">
        <v>0</v>
      </c>
      <c r="J1074">
        <f>Tabla_Datos[[#This Row],[PVP1]]*Tabla_Datos[[#This Row],[Valor]]</f>
        <v>0</v>
      </c>
      <c r="K1074">
        <f>+Tabla_Datos[[#This Row],[Valor]] *Tabla_Datos[[#This Row],[COSTOEMPR]]</f>
        <v>0</v>
      </c>
      <c r="L1074">
        <f>Tabla_Datos[[#This Row],[Valor Venta ]]-Tabla_Datos[[#This Row],[Costo]]</f>
        <v>0</v>
      </c>
    </row>
    <row r="1075" spans="1:12" x14ac:dyDescent="0.3">
      <c r="A1075" t="s">
        <v>47</v>
      </c>
      <c r="B1075">
        <v>7.1128999999999998</v>
      </c>
      <c r="C1075">
        <v>12.7598</v>
      </c>
      <c r="D1075">
        <v>12.011200000000001</v>
      </c>
      <c r="E1075" t="s">
        <v>116</v>
      </c>
      <c r="F1075" t="s">
        <v>116</v>
      </c>
      <c r="G1075" t="s">
        <v>101</v>
      </c>
      <c r="H1075">
        <v>2020</v>
      </c>
      <c r="I1075">
        <v>0</v>
      </c>
      <c r="J1075">
        <f>Tabla_Datos[[#This Row],[PVP1]]*Tabla_Datos[[#This Row],[Valor]]</f>
        <v>0</v>
      </c>
      <c r="K1075">
        <f>+Tabla_Datos[[#This Row],[Valor]] *Tabla_Datos[[#This Row],[COSTOEMPR]]</f>
        <v>0</v>
      </c>
      <c r="L1075">
        <f>Tabla_Datos[[#This Row],[Valor Venta ]]-Tabla_Datos[[#This Row],[Costo]]</f>
        <v>0</v>
      </c>
    </row>
    <row r="1076" spans="1:12" x14ac:dyDescent="0.3">
      <c r="A1076" t="s">
        <v>47</v>
      </c>
      <c r="B1076">
        <v>7.1128999999999998</v>
      </c>
      <c r="C1076">
        <v>12.7598</v>
      </c>
      <c r="D1076">
        <v>12.011200000000001</v>
      </c>
      <c r="E1076" t="s">
        <v>116</v>
      </c>
      <c r="F1076" t="s">
        <v>116</v>
      </c>
      <c r="G1076" t="s">
        <v>102</v>
      </c>
      <c r="H1076">
        <v>2020</v>
      </c>
      <c r="I1076">
        <v>0.35</v>
      </c>
      <c r="J1076">
        <f>Tabla_Datos[[#This Row],[PVP1]]*Tabla_Datos[[#This Row],[Valor]]</f>
        <v>4.4659300000000002</v>
      </c>
      <c r="K1076">
        <f>+Tabla_Datos[[#This Row],[Valor]] *Tabla_Datos[[#This Row],[COSTOEMPR]]</f>
        <v>2.4895149999999999</v>
      </c>
      <c r="L1076">
        <f>Tabla_Datos[[#This Row],[Valor Venta ]]-Tabla_Datos[[#This Row],[Costo]]</f>
        <v>1.9764150000000003</v>
      </c>
    </row>
    <row r="1077" spans="1:12" x14ac:dyDescent="0.3">
      <c r="A1077" t="s">
        <v>47</v>
      </c>
      <c r="B1077">
        <v>7.1128999999999998</v>
      </c>
      <c r="C1077">
        <v>12.7598</v>
      </c>
      <c r="D1077">
        <v>12.011200000000001</v>
      </c>
      <c r="E1077" t="s">
        <v>116</v>
      </c>
      <c r="F1077" t="s">
        <v>116</v>
      </c>
      <c r="G1077" t="s">
        <v>103</v>
      </c>
      <c r="H1077">
        <v>2020</v>
      </c>
      <c r="I1077">
        <v>0</v>
      </c>
      <c r="J1077">
        <f>Tabla_Datos[[#This Row],[PVP1]]*Tabla_Datos[[#This Row],[Valor]]</f>
        <v>0</v>
      </c>
      <c r="K1077">
        <f>+Tabla_Datos[[#This Row],[Valor]] *Tabla_Datos[[#This Row],[COSTOEMPR]]</f>
        <v>0</v>
      </c>
      <c r="L1077">
        <f>Tabla_Datos[[#This Row],[Valor Venta ]]-Tabla_Datos[[#This Row],[Costo]]</f>
        <v>0</v>
      </c>
    </row>
    <row r="1078" spans="1:12" x14ac:dyDescent="0.3">
      <c r="A1078" t="s">
        <v>47</v>
      </c>
      <c r="B1078">
        <v>7.1128999999999998</v>
      </c>
      <c r="C1078">
        <v>12.7598</v>
      </c>
      <c r="D1078">
        <v>12.011200000000001</v>
      </c>
      <c r="E1078" t="s">
        <v>116</v>
      </c>
      <c r="F1078" t="s">
        <v>116</v>
      </c>
      <c r="G1078" t="s">
        <v>104</v>
      </c>
      <c r="H1078">
        <v>2020</v>
      </c>
      <c r="I1078">
        <v>0.22</v>
      </c>
      <c r="J1078">
        <f>Tabla_Datos[[#This Row],[PVP1]]*Tabla_Datos[[#This Row],[Valor]]</f>
        <v>2.807156</v>
      </c>
      <c r="K1078">
        <f>+Tabla_Datos[[#This Row],[Valor]] *Tabla_Datos[[#This Row],[COSTOEMPR]]</f>
        <v>1.564838</v>
      </c>
      <c r="L1078">
        <f>Tabla_Datos[[#This Row],[Valor Venta ]]-Tabla_Datos[[#This Row],[Costo]]</f>
        <v>1.242318</v>
      </c>
    </row>
    <row r="1079" spans="1:12" x14ac:dyDescent="0.3">
      <c r="A1079" t="s">
        <v>47</v>
      </c>
      <c r="B1079">
        <v>7.1128999999999998</v>
      </c>
      <c r="C1079">
        <v>12.7598</v>
      </c>
      <c r="D1079">
        <v>12.011200000000001</v>
      </c>
      <c r="E1079" t="s">
        <v>116</v>
      </c>
      <c r="F1079" t="s">
        <v>116</v>
      </c>
      <c r="G1079" t="s">
        <v>105</v>
      </c>
      <c r="H1079">
        <v>2020</v>
      </c>
      <c r="I1079">
        <v>0.1</v>
      </c>
      <c r="J1079">
        <f>Tabla_Datos[[#This Row],[PVP1]]*Tabla_Datos[[#This Row],[Valor]]</f>
        <v>1.2759800000000001</v>
      </c>
      <c r="K1079">
        <f>+Tabla_Datos[[#This Row],[Valor]] *Tabla_Datos[[#This Row],[COSTOEMPR]]</f>
        <v>0.71128999999999998</v>
      </c>
      <c r="L1079">
        <f>Tabla_Datos[[#This Row],[Valor Venta ]]-Tabla_Datos[[#This Row],[Costo]]</f>
        <v>0.56469000000000014</v>
      </c>
    </row>
    <row r="1080" spans="1:12" x14ac:dyDescent="0.3">
      <c r="A1080" t="s">
        <v>47</v>
      </c>
      <c r="B1080">
        <v>7.1128999999999998</v>
      </c>
      <c r="C1080">
        <v>12.7598</v>
      </c>
      <c r="D1080">
        <v>12.011200000000001</v>
      </c>
      <c r="E1080" t="s">
        <v>116</v>
      </c>
      <c r="F1080" t="s">
        <v>116</v>
      </c>
      <c r="G1080" t="s">
        <v>106</v>
      </c>
      <c r="H1080">
        <v>2020</v>
      </c>
      <c r="I1080">
        <v>0</v>
      </c>
      <c r="J1080">
        <f>Tabla_Datos[[#This Row],[PVP1]]*Tabla_Datos[[#This Row],[Valor]]</f>
        <v>0</v>
      </c>
      <c r="K1080">
        <f>+Tabla_Datos[[#This Row],[Valor]] *Tabla_Datos[[#This Row],[COSTOEMPR]]</f>
        <v>0</v>
      </c>
      <c r="L1080">
        <f>Tabla_Datos[[#This Row],[Valor Venta ]]-Tabla_Datos[[#This Row],[Costo]]</f>
        <v>0</v>
      </c>
    </row>
    <row r="1081" spans="1:12" x14ac:dyDescent="0.3">
      <c r="A1081" t="s">
        <v>47</v>
      </c>
      <c r="B1081">
        <v>7.1128999999999998</v>
      </c>
      <c r="C1081">
        <v>12.7598</v>
      </c>
      <c r="D1081">
        <v>12.011200000000001</v>
      </c>
      <c r="E1081" t="s">
        <v>116</v>
      </c>
      <c r="F1081" t="s">
        <v>116</v>
      </c>
      <c r="G1081" t="s">
        <v>107</v>
      </c>
      <c r="H1081">
        <v>2021</v>
      </c>
      <c r="I1081">
        <v>0</v>
      </c>
      <c r="J1081">
        <f>Tabla_Datos[[#This Row],[PVP1]]*Tabla_Datos[[#This Row],[Valor]]</f>
        <v>0</v>
      </c>
      <c r="K1081">
        <f>+Tabla_Datos[[#This Row],[Valor]] *Tabla_Datos[[#This Row],[COSTOEMPR]]</f>
        <v>0</v>
      </c>
      <c r="L1081">
        <f>Tabla_Datos[[#This Row],[Valor Venta ]]-Tabla_Datos[[#This Row],[Costo]]</f>
        <v>0</v>
      </c>
    </row>
    <row r="1082" spans="1:12" x14ac:dyDescent="0.3">
      <c r="A1082" t="s">
        <v>47</v>
      </c>
      <c r="B1082">
        <v>13.263999999999999</v>
      </c>
      <c r="C1082">
        <v>18.081399999999999</v>
      </c>
      <c r="D1082">
        <v>0</v>
      </c>
      <c r="E1082" t="s">
        <v>115</v>
      </c>
      <c r="F1082" t="s">
        <v>115</v>
      </c>
      <c r="G1082" t="s">
        <v>98</v>
      </c>
      <c r="H1082">
        <v>2020</v>
      </c>
      <c r="I1082">
        <v>2.39</v>
      </c>
      <c r="J1082">
        <f>Tabla_Datos[[#This Row],[PVP1]]*Tabla_Datos[[#This Row],[Valor]]</f>
        <v>43.214545999999999</v>
      </c>
      <c r="K1082">
        <f>+Tabla_Datos[[#This Row],[Valor]] *Tabla_Datos[[#This Row],[COSTOEMPR]]</f>
        <v>31.700959999999998</v>
      </c>
      <c r="L1082">
        <f>Tabla_Datos[[#This Row],[Valor Venta ]]-Tabla_Datos[[#This Row],[Costo]]</f>
        <v>11.513586</v>
      </c>
    </row>
    <row r="1083" spans="1:12" x14ac:dyDescent="0.3">
      <c r="A1083" t="s">
        <v>47</v>
      </c>
      <c r="B1083">
        <v>13.263999999999999</v>
      </c>
      <c r="C1083">
        <v>18.081399999999999</v>
      </c>
      <c r="D1083">
        <v>0</v>
      </c>
      <c r="E1083" t="s">
        <v>115</v>
      </c>
      <c r="F1083" t="s">
        <v>115</v>
      </c>
      <c r="G1083" t="s">
        <v>100</v>
      </c>
      <c r="H1083">
        <v>2020</v>
      </c>
      <c r="I1083">
        <v>0</v>
      </c>
      <c r="J1083">
        <f>Tabla_Datos[[#This Row],[PVP1]]*Tabla_Datos[[#This Row],[Valor]]</f>
        <v>0</v>
      </c>
      <c r="K1083">
        <f>+Tabla_Datos[[#This Row],[Valor]] *Tabla_Datos[[#This Row],[COSTOEMPR]]</f>
        <v>0</v>
      </c>
      <c r="L1083">
        <f>Tabla_Datos[[#This Row],[Valor Venta ]]-Tabla_Datos[[#This Row],[Costo]]</f>
        <v>0</v>
      </c>
    </row>
    <row r="1084" spans="1:12" x14ac:dyDescent="0.3">
      <c r="A1084" t="s">
        <v>47</v>
      </c>
      <c r="B1084">
        <v>13.263999999999999</v>
      </c>
      <c r="C1084">
        <v>18.081399999999999</v>
      </c>
      <c r="D1084">
        <v>0</v>
      </c>
      <c r="E1084" t="s">
        <v>115</v>
      </c>
      <c r="F1084" t="s">
        <v>115</v>
      </c>
      <c r="G1084" t="s">
        <v>101</v>
      </c>
      <c r="H1084">
        <v>2020</v>
      </c>
      <c r="I1084">
        <v>6.61</v>
      </c>
      <c r="J1084">
        <f>Tabla_Datos[[#This Row],[PVP1]]*Tabla_Datos[[#This Row],[Valor]]</f>
        <v>119.51805399999999</v>
      </c>
      <c r="K1084">
        <f>+Tabla_Datos[[#This Row],[Valor]] *Tabla_Datos[[#This Row],[COSTOEMPR]]</f>
        <v>87.675039999999996</v>
      </c>
      <c r="L1084">
        <f>Tabla_Datos[[#This Row],[Valor Venta ]]-Tabla_Datos[[#This Row],[Costo]]</f>
        <v>31.843013999999997</v>
      </c>
    </row>
    <row r="1085" spans="1:12" x14ac:dyDescent="0.3">
      <c r="A1085" t="s">
        <v>47</v>
      </c>
      <c r="B1085">
        <v>13.263999999999999</v>
      </c>
      <c r="C1085">
        <v>18.081399999999999</v>
      </c>
      <c r="D1085">
        <v>0</v>
      </c>
      <c r="E1085" t="s">
        <v>115</v>
      </c>
      <c r="F1085" t="s">
        <v>115</v>
      </c>
      <c r="G1085" t="s">
        <v>102</v>
      </c>
      <c r="H1085">
        <v>2020</v>
      </c>
      <c r="I1085">
        <v>1.52</v>
      </c>
      <c r="J1085">
        <f>Tabla_Datos[[#This Row],[PVP1]]*Tabla_Datos[[#This Row],[Valor]]</f>
        <v>27.483727999999999</v>
      </c>
      <c r="K1085">
        <f>+Tabla_Datos[[#This Row],[Valor]] *Tabla_Datos[[#This Row],[COSTOEMPR]]</f>
        <v>20.161279999999998</v>
      </c>
      <c r="L1085">
        <f>Tabla_Datos[[#This Row],[Valor Venta ]]-Tabla_Datos[[#This Row],[Costo]]</f>
        <v>7.3224480000000014</v>
      </c>
    </row>
    <row r="1086" spans="1:12" x14ac:dyDescent="0.3">
      <c r="A1086" t="s">
        <v>47</v>
      </c>
      <c r="B1086">
        <v>13.263999999999999</v>
      </c>
      <c r="C1086">
        <v>18.081399999999999</v>
      </c>
      <c r="D1086">
        <v>0</v>
      </c>
      <c r="E1086" t="s">
        <v>115</v>
      </c>
      <c r="F1086" t="s">
        <v>115</v>
      </c>
      <c r="G1086" t="s">
        <v>103</v>
      </c>
      <c r="H1086">
        <v>2020</v>
      </c>
      <c r="I1086">
        <v>0</v>
      </c>
      <c r="J1086">
        <f>Tabla_Datos[[#This Row],[PVP1]]*Tabla_Datos[[#This Row],[Valor]]</f>
        <v>0</v>
      </c>
      <c r="K1086">
        <f>+Tabla_Datos[[#This Row],[Valor]] *Tabla_Datos[[#This Row],[COSTOEMPR]]</f>
        <v>0</v>
      </c>
      <c r="L1086">
        <f>Tabla_Datos[[#This Row],[Valor Venta ]]-Tabla_Datos[[#This Row],[Costo]]</f>
        <v>0</v>
      </c>
    </row>
    <row r="1087" spans="1:12" x14ac:dyDescent="0.3">
      <c r="A1087" t="s">
        <v>47</v>
      </c>
      <c r="B1087">
        <v>13.263999999999999</v>
      </c>
      <c r="C1087">
        <v>18.081399999999999</v>
      </c>
      <c r="D1087">
        <v>0</v>
      </c>
      <c r="E1087" t="s">
        <v>115</v>
      </c>
      <c r="F1087" t="s">
        <v>115</v>
      </c>
      <c r="G1087" t="s">
        <v>104</v>
      </c>
      <c r="H1087">
        <v>2020</v>
      </c>
      <c r="I1087">
        <v>0</v>
      </c>
      <c r="J1087">
        <f>Tabla_Datos[[#This Row],[PVP1]]*Tabla_Datos[[#This Row],[Valor]]</f>
        <v>0</v>
      </c>
      <c r="K1087">
        <f>+Tabla_Datos[[#This Row],[Valor]] *Tabla_Datos[[#This Row],[COSTOEMPR]]</f>
        <v>0</v>
      </c>
      <c r="L1087">
        <f>Tabla_Datos[[#This Row],[Valor Venta ]]-Tabla_Datos[[#This Row],[Costo]]</f>
        <v>0</v>
      </c>
    </row>
    <row r="1088" spans="1:12" x14ac:dyDescent="0.3">
      <c r="A1088" t="s">
        <v>47</v>
      </c>
      <c r="B1088">
        <v>13.263999999999999</v>
      </c>
      <c r="C1088">
        <v>18.081399999999999</v>
      </c>
      <c r="D1088">
        <v>0</v>
      </c>
      <c r="E1088" t="s">
        <v>115</v>
      </c>
      <c r="F1088" t="s">
        <v>115</v>
      </c>
      <c r="G1088" t="s">
        <v>105</v>
      </c>
      <c r="H1088">
        <v>2020</v>
      </c>
      <c r="I1088">
        <v>0</v>
      </c>
      <c r="J1088">
        <f>Tabla_Datos[[#This Row],[PVP1]]*Tabla_Datos[[#This Row],[Valor]]</f>
        <v>0</v>
      </c>
      <c r="K1088">
        <f>+Tabla_Datos[[#This Row],[Valor]] *Tabla_Datos[[#This Row],[COSTOEMPR]]</f>
        <v>0</v>
      </c>
      <c r="L1088">
        <f>Tabla_Datos[[#This Row],[Valor Venta ]]-Tabla_Datos[[#This Row],[Costo]]</f>
        <v>0</v>
      </c>
    </row>
    <row r="1089" spans="1:12" x14ac:dyDescent="0.3">
      <c r="A1089" t="s">
        <v>47</v>
      </c>
      <c r="B1089">
        <v>13.263999999999999</v>
      </c>
      <c r="C1089">
        <v>18.081399999999999</v>
      </c>
      <c r="D1089">
        <v>0</v>
      </c>
      <c r="E1089" t="s">
        <v>115</v>
      </c>
      <c r="F1089" t="s">
        <v>115</v>
      </c>
      <c r="G1089" t="s">
        <v>106</v>
      </c>
      <c r="H1089">
        <v>2020</v>
      </c>
      <c r="I1089">
        <v>0.74</v>
      </c>
      <c r="J1089">
        <f>Tabla_Datos[[#This Row],[PVP1]]*Tabla_Datos[[#This Row],[Valor]]</f>
        <v>13.380235999999998</v>
      </c>
      <c r="K1089">
        <f>+Tabla_Datos[[#This Row],[Valor]] *Tabla_Datos[[#This Row],[COSTOEMPR]]</f>
        <v>9.8153600000000001</v>
      </c>
      <c r="L1089">
        <f>Tabla_Datos[[#This Row],[Valor Venta ]]-Tabla_Datos[[#This Row],[Costo]]</f>
        <v>3.5648759999999982</v>
      </c>
    </row>
    <row r="1090" spans="1:12" x14ac:dyDescent="0.3">
      <c r="A1090" t="s">
        <v>47</v>
      </c>
      <c r="B1090">
        <v>13.263999999999999</v>
      </c>
      <c r="C1090">
        <v>18.081399999999999</v>
      </c>
      <c r="D1090">
        <v>0</v>
      </c>
      <c r="E1090" t="s">
        <v>115</v>
      </c>
      <c r="F1090" t="s">
        <v>115</v>
      </c>
      <c r="G1090" t="s">
        <v>107</v>
      </c>
      <c r="H1090">
        <v>2021</v>
      </c>
      <c r="I1090">
        <v>0</v>
      </c>
      <c r="J1090">
        <f>Tabla_Datos[[#This Row],[PVP1]]*Tabla_Datos[[#This Row],[Valor]]</f>
        <v>0</v>
      </c>
      <c r="K1090">
        <f>+Tabla_Datos[[#This Row],[Valor]] *Tabla_Datos[[#This Row],[COSTOEMPR]]</f>
        <v>0</v>
      </c>
      <c r="L1090">
        <f>Tabla_Datos[[#This Row],[Valor Venta ]]-Tabla_Datos[[#This Row],[Costo]]</f>
        <v>0</v>
      </c>
    </row>
    <row r="1091" spans="1:12" x14ac:dyDescent="0.3">
      <c r="A1091" t="s">
        <v>48</v>
      </c>
      <c r="B1091">
        <v>141.9024</v>
      </c>
      <c r="C1091">
        <v>218.7166</v>
      </c>
      <c r="D1091">
        <v>225.2457</v>
      </c>
      <c r="E1091" t="s">
        <v>15</v>
      </c>
      <c r="F1091" t="s">
        <v>15</v>
      </c>
      <c r="G1091" t="s">
        <v>98</v>
      </c>
      <c r="H1091">
        <v>2020</v>
      </c>
      <c r="I1091">
        <v>1.23</v>
      </c>
      <c r="J1091">
        <f>Tabla_Datos[[#This Row],[PVP1]]*Tabla_Datos[[#This Row],[Valor]]</f>
        <v>269.02141799999998</v>
      </c>
      <c r="K1091">
        <f>+Tabla_Datos[[#This Row],[Valor]] *Tabla_Datos[[#This Row],[COSTOEMPR]]</f>
        <v>174.539952</v>
      </c>
      <c r="L1091">
        <f>Tabla_Datos[[#This Row],[Valor Venta ]]-Tabla_Datos[[#This Row],[Costo]]</f>
        <v>94.481465999999983</v>
      </c>
    </row>
    <row r="1092" spans="1:12" x14ac:dyDescent="0.3">
      <c r="A1092" t="s">
        <v>48</v>
      </c>
      <c r="B1092">
        <v>141.9024</v>
      </c>
      <c r="C1092">
        <v>218.7166</v>
      </c>
      <c r="D1092">
        <v>225.2457</v>
      </c>
      <c r="E1092" t="s">
        <v>15</v>
      </c>
      <c r="F1092" t="s">
        <v>15</v>
      </c>
      <c r="G1092" t="s">
        <v>100</v>
      </c>
      <c r="H1092">
        <v>2020</v>
      </c>
      <c r="I1092">
        <v>3.26</v>
      </c>
      <c r="J1092">
        <f>Tabla_Datos[[#This Row],[PVP1]]*Tabla_Datos[[#This Row],[Valor]]</f>
        <v>713.0161159999999</v>
      </c>
      <c r="K1092">
        <f>+Tabla_Datos[[#This Row],[Valor]] *Tabla_Datos[[#This Row],[COSTOEMPR]]</f>
        <v>462.60182399999997</v>
      </c>
      <c r="L1092">
        <f>Tabla_Datos[[#This Row],[Valor Venta ]]-Tabla_Datos[[#This Row],[Costo]]</f>
        <v>250.41429199999993</v>
      </c>
    </row>
    <row r="1093" spans="1:12" x14ac:dyDescent="0.3">
      <c r="A1093" t="s">
        <v>48</v>
      </c>
      <c r="B1093">
        <v>141.9024</v>
      </c>
      <c r="C1093">
        <v>218.7166</v>
      </c>
      <c r="D1093">
        <v>225.2457</v>
      </c>
      <c r="E1093" t="s">
        <v>15</v>
      </c>
      <c r="F1093" t="s">
        <v>15</v>
      </c>
      <c r="G1093" t="s">
        <v>101</v>
      </c>
      <c r="H1093">
        <v>2020</v>
      </c>
      <c r="I1093">
        <v>2.11</v>
      </c>
      <c r="J1093">
        <f>Tabla_Datos[[#This Row],[PVP1]]*Tabla_Datos[[#This Row],[Valor]]</f>
        <v>461.49202599999995</v>
      </c>
      <c r="K1093">
        <f>+Tabla_Datos[[#This Row],[Valor]] *Tabla_Datos[[#This Row],[COSTOEMPR]]</f>
        <v>299.414064</v>
      </c>
      <c r="L1093">
        <f>Tabla_Datos[[#This Row],[Valor Venta ]]-Tabla_Datos[[#This Row],[Costo]]</f>
        <v>162.07796199999996</v>
      </c>
    </row>
    <row r="1094" spans="1:12" x14ac:dyDescent="0.3">
      <c r="A1094" t="s">
        <v>48</v>
      </c>
      <c r="B1094">
        <v>141.9024</v>
      </c>
      <c r="C1094">
        <v>218.7166</v>
      </c>
      <c r="D1094">
        <v>225.2457</v>
      </c>
      <c r="E1094" t="s">
        <v>15</v>
      </c>
      <c r="F1094" t="s">
        <v>15</v>
      </c>
      <c r="G1094" t="s">
        <v>102</v>
      </c>
      <c r="H1094">
        <v>2020</v>
      </c>
      <c r="I1094">
        <v>0</v>
      </c>
      <c r="J1094">
        <f>Tabla_Datos[[#This Row],[PVP1]]*Tabla_Datos[[#This Row],[Valor]]</f>
        <v>0</v>
      </c>
      <c r="K1094">
        <f>+Tabla_Datos[[#This Row],[Valor]] *Tabla_Datos[[#This Row],[COSTOEMPR]]</f>
        <v>0</v>
      </c>
      <c r="L1094">
        <f>Tabla_Datos[[#This Row],[Valor Venta ]]-Tabla_Datos[[#This Row],[Costo]]</f>
        <v>0</v>
      </c>
    </row>
    <row r="1095" spans="1:12" x14ac:dyDescent="0.3">
      <c r="A1095" t="s">
        <v>48</v>
      </c>
      <c r="B1095">
        <v>141.9024</v>
      </c>
      <c r="C1095">
        <v>218.7166</v>
      </c>
      <c r="D1095">
        <v>225.2457</v>
      </c>
      <c r="E1095" t="s">
        <v>15</v>
      </c>
      <c r="F1095" t="s">
        <v>15</v>
      </c>
      <c r="G1095" t="s">
        <v>103</v>
      </c>
      <c r="H1095">
        <v>2020</v>
      </c>
      <c r="I1095">
        <v>2.77</v>
      </c>
      <c r="J1095">
        <f>Tabla_Datos[[#This Row],[PVP1]]*Tabla_Datos[[#This Row],[Valor]]</f>
        <v>605.84498199999996</v>
      </c>
      <c r="K1095">
        <f>+Tabla_Datos[[#This Row],[Valor]] *Tabla_Datos[[#This Row],[COSTOEMPR]]</f>
        <v>393.06964800000003</v>
      </c>
      <c r="L1095">
        <f>Tabla_Datos[[#This Row],[Valor Venta ]]-Tabla_Datos[[#This Row],[Costo]]</f>
        <v>212.77533399999993</v>
      </c>
    </row>
    <row r="1096" spans="1:12" x14ac:dyDescent="0.3">
      <c r="A1096" t="s">
        <v>48</v>
      </c>
      <c r="B1096">
        <v>141.9024</v>
      </c>
      <c r="C1096">
        <v>218.7166</v>
      </c>
      <c r="D1096">
        <v>225.2457</v>
      </c>
      <c r="E1096" t="s">
        <v>15</v>
      </c>
      <c r="F1096" t="s">
        <v>15</v>
      </c>
      <c r="G1096" t="s">
        <v>104</v>
      </c>
      <c r="H1096">
        <v>2020</v>
      </c>
      <c r="I1096">
        <v>0.96</v>
      </c>
      <c r="J1096">
        <f>Tabla_Datos[[#This Row],[PVP1]]*Tabla_Datos[[#This Row],[Valor]]</f>
        <v>209.96793599999998</v>
      </c>
      <c r="K1096">
        <f>+Tabla_Datos[[#This Row],[Valor]] *Tabla_Datos[[#This Row],[COSTOEMPR]]</f>
        <v>136.226304</v>
      </c>
      <c r="L1096">
        <f>Tabla_Datos[[#This Row],[Valor Venta ]]-Tabla_Datos[[#This Row],[Costo]]</f>
        <v>73.741631999999981</v>
      </c>
    </row>
    <row r="1097" spans="1:12" x14ac:dyDescent="0.3">
      <c r="A1097" t="s">
        <v>48</v>
      </c>
      <c r="B1097">
        <v>141.9024</v>
      </c>
      <c r="C1097">
        <v>218.7166</v>
      </c>
      <c r="D1097">
        <v>225.2457</v>
      </c>
      <c r="E1097" t="s">
        <v>15</v>
      </c>
      <c r="F1097" t="s">
        <v>15</v>
      </c>
      <c r="G1097" t="s">
        <v>105</v>
      </c>
      <c r="H1097">
        <v>2020</v>
      </c>
      <c r="I1097">
        <v>0</v>
      </c>
      <c r="J1097">
        <f>Tabla_Datos[[#This Row],[PVP1]]*Tabla_Datos[[#This Row],[Valor]]</f>
        <v>0</v>
      </c>
      <c r="K1097">
        <f>+Tabla_Datos[[#This Row],[Valor]] *Tabla_Datos[[#This Row],[COSTOEMPR]]</f>
        <v>0</v>
      </c>
      <c r="L1097">
        <f>Tabla_Datos[[#This Row],[Valor Venta ]]-Tabla_Datos[[#This Row],[Costo]]</f>
        <v>0</v>
      </c>
    </row>
    <row r="1098" spans="1:12" x14ac:dyDescent="0.3">
      <c r="A1098" t="s">
        <v>48</v>
      </c>
      <c r="B1098">
        <v>141.9024</v>
      </c>
      <c r="C1098">
        <v>218.7166</v>
      </c>
      <c r="D1098">
        <v>225.2457</v>
      </c>
      <c r="E1098" t="s">
        <v>15</v>
      </c>
      <c r="F1098" t="s">
        <v>15</v>
      </c>
      <c r="G1098" t="s">
        <v>106</v>
      </c>
      <c r="H1098">
        <v>2020</v>
      </c>
      <c r="I1098">
        <v>0.81</v>
      </c>
      <c r="J1098">
        <f>Tabla_Datos[[#This Row],[PVP1]]*Tabla_Datos[[#This Row],[Valor]]</f>
        <v>177.16044600000001</v>
      </c>
      <c r="K1098">
        <f>+Tabla_Datos[[#This Row],[Valor]] *Tabla_Datos[[#This Row],[COSTOEMPR]]</f>
        <v>114.940944</v>
      </c>
      <c r="L1098">
        <f>Tabla_Datos[[#This Row],[Valor Venta ]]-Tabla_Datos[[#This Row],[Costo]]</f>
        <v>62.219502000000006</v>
      </c>
    </row>
    <row r="1099" spans="1:12" x14ac:dyDescent="0.3">
      <c r="A1099" t="s">
        <v>48</v>
      </c>
      <c r="B1099">
        <v>141.9024</v>
      </c>
      <c r="C1099">
        <v>218.7166</v>
      </c>
      <c r="D1099">
        <v>225.2457</v>
      </c>
      <c r="E1099" t="s">
        <v>15</v>
      </c>
      <c r="F1099" t="s">
        <v>15</v>
      </c>
      <c r="G1099" t="s">
        <v>107</v>
      </c>
      <c r="H1099">
        <v>2021</v>
      </c>
      <c r="I1099">
        <v>1.82</v>
      </c>
      <c r="J1099">
        <f>Tabla_Datos[[#This Row],[PVP1]]*Tabla_Datos[[#This Row],[Valor]]</f>
        <v>398.064212</v>
      </c>
      <c r="K1099">
        <f>+Tabla_Datos[[#This Row],[Valor]] *Tabla_Datos[[#This Row],[COSTOEMPR]]</f>
        <v>258.26236799999998</v>
      </c>
      <c r="L1099">
        <f>Tabla_Datos[[#This Row],[Valor Venta ]]-Tabla_Datos[[#This Row],[Costo]]</f>
        <v>139.80184400000002</v>
      </c>
    </row>
    <row r="1100" spans="1:12" x14ac:dyDescent="0.3">
      <c r="A1100" t="s">
        <v>48</v>
      </c>
      <c r="B1100">
        <v>34.612099999999998</v>
      </c>
      <c r="C1100">
        <v>39.4161</v>
      </c>
      <c r="D1100">
        <v>0</v>
      </c>
      <c r="E1100" t="s">
        <v>115</v>
      </c>
      <c r="F1100" t="s">
        <v>115</v>
      </c>
      <c r="G1100" t="s">
        <v>98</v>
      </c>
      <c r="H1100">
        <v>2020</v>
      </c>
      <c r="I1100">
        <v>7.19</v>
      </c>
      <c r="J1100">
        <f>Tabla_Datos[[#This Row],[PVP1]]*Tabla_Datos[[#This Row],[Valor]]</f>
        <v>283.40175900000003</v>
      </c>
      <c r="K1100">
        <f>+Tabla_Datos[[#This Row],[Valor]] *Tabla_Datos[[#This Row],[COSTOEMPR]]</f>
        <v>248.86099899999999</v>
      </c>
      <c r="L1100">
        <f>Tabla_Datos[[#This Row],[Valor Venta ]]-Tabla_Datos[[#This Row],[Costo]]</f>
        <v>34.540760000000034</v>
      </c>
    </row>
    <row r="1101" spans="1:12" x14ac:dyDescent="0.3">
      <c r="A1101" t="s">
        <v>48</v>
      </c>
      <c r="B1101">
        <v>34.612099999999998</v>
      </c>
      <c r="C1101">
        <v>39.4161</v>
      </c>
      <c r="D1101">
        <v>0</v>
      </c>
      <c r="E1101" t="s">
        <v>115</v>
      </c>
      <c r="F1101" t="s">
        <v>115</v>
      </c>
      <c r="G1101" t="s">
        <v>100</v>
      </c>
      <c r="H1101">
        <v>2020</v>
      </c>
      <c r="I1101">
        <v>0.75</v>
      </c>
      <c r="J1101">
        <f>Tabla_Datos[[#This Row],[PVP1]]*Tabla_Datos[[#This Row],[Valor]]</f>
        <v>29.562075</v>
      </c>
      <c r="K1101">
        <f>+Tabla_Datos[[#This Row],[Valor]] *Tabla_Datos[[#This Row],[COSTOEMPR]]</f>
        <v>25.959074999999999</v>
      </c>
      <c r="L1101">
        <f>Tabla_Datos[[#This Row],[Valor Venta ]]-Tabla_Datos[[#This Row],[Costo]]</f>
        <v>3.6030000000000015</v>
      </c>
    </row>
    <row r="1102" spans="1:12" x14ac:dyDescent="0.3">
      <c r="A1102" t="s">
        <v>48</v>
      </c>
      <c r="B1102">
        <v>34.612099999999998</v>
      </c>
      <c r="C1102">
        <v>39.4161</v>
      </c>
      <c r="D1102">
        <v>0</v>
      </c>
      <c r="E1102" t="s">
        <v>115</v>
      </c>
      <c r="F1102" t="s">
        <v>115</v>
      </c>
      <c r="G1102" t="s">
        <v>101</v>
      </c>
      <c r="H1102">
        <v>2020</v>
      </c>
      <c r="I1102">
        <v>0</v>
      </c>
      <c r="J1102">
        <f>Tabla_Datos[[#This Row],[PVP1]]*Tabla_Datos[[#This Row],[Valor]]</f>
        <v>0</v>
      </c>
      <c r="K1102">
        <f>+Tabla_Datos[[#This Row],[Valor]] *Tabla_Datos[[#This Row],[COSTOEMPR]]</f>
        <v>0</v>
      </c>
      <c r="L1102">
        <f>Tabla_Datos[[#This Row],[Valor Venta ]]-Tabla_Datos[[#This Row],[Costo]]</f>
        <v>0</v>
      </c>
    </row>
    <row r="1103" spans="1:12" x14ac:dyDescent="0.3">
      <c r="A1103" t="s">
        <v>48</v>
      </c>
      <c r="B1103">
        <v>34.612099999999998</v>
      </c>
      <c r="C1103">
        <v>39.4161</v>
      </c>
      <c r="D1103">
        <v>0</v>
      </c>
      <c r="E1103" t="s">
        <v>115</v>
      </c>
      <c r="F1103" t="s">
        <v>115</v>
      </c>
      <c r="G1103" t="s">
        <v>102</v>
      </c>
      <c r="H1103">
        <v>2020</v>
      </c>
      <c r="I1103">
        <v>5.33</v>
      </c>
      <c r="J1103">
        <f>Tabla_Datos[[#This Row],[PVP1]]*Tabla_Datos[[#This Row],[Valor]]</f>
        <v>210.08781300000001</v>
      </c>
      <c r="K1103">
        <f>+Tabla_Datos[[#This Row],[Valor]] *Tabla_Datos[[#This Row],[COSTOEMPR]]</f>
        <v>184.48249300000001</v>
      </c>
      <c r="L1103">
        <f>Tabla_Datos[[#This Row],[Valor Venta ]]-Tabla_Datos[[#This Row],[Costo]]</f>
        <v>25.605320000000006</v>
      </c>
    </row>
    <row r="1104" spans="1:12" x14ac:dyDescent="0.3">
      <c r="A1104" t="s">
        <v>48</v>
      </c>
      <c r="B1104">
        <v>34.612099999999998</v>
      </c>
      <c r="C1104">
        <v>39.4161</v>
      </c>
      <c r="D1104">
        <v>0</v>
      </c>
      <c r="E1104" t="s">
        <v>115</v>
      </c>
      <c r="F1104" t="s">
        <v>115</v>
      </c>
      <c r="G1104" t="s">
        <v>103</v>
      </c>
      <c r="H1104">
        <v>2020</v>
      </c>
      <c r="I1104">
        <v>0</v>
      </c>
      <c r="J1104">
        <f>Tabla_Datos[[#This Row],[PVP1]]*Tabla_Datos[[#This Row],[Valor]]</f>
        <v>0</v>
      </c>
      <c r="K1104">
        <f>+Tabla_Datos[[#This Row],[Valor]] *Tabla_Datos[[#This Row],[COSTOEMPR]]</f>
        <v>0</v>
      </c>
      <c r="L1104">
        <f>Tabla_Datos[[#This Row],[Valor Venta ]]-Tabla_Datos[[#This Row],[Costo]]</f>
        <v>0</v>
      </c>
    </row>
    <row r="1105" spans="1:12" x14ac:dyDescent="0.3">
      <c r="A1105" t="s">
        <v>48</v>
      </c>
      <c r="B1105">
        <v>34.612099999999998</v>
      </c>
      <c r="C1105">
        <v>39.4161</v>
      </c>
      <c r="D1105">
        <v>0</v>
      </c>
      <c r="E1105" t="s">
        <v>115</v>
      </c>
      <c r="F1105" t="s">
        <v>115</v>
      </c>
      <c r="G1105" t="s">
        <v>104</v>
      </c>
      <c r="H1105">
        <v>2020</v>
      </c>
      <c r="I1105">
        <v>4.79</v>
      </c>
      <c r="J1105">
        <f>Tabla_Datos[[#This Row],[PVP1]]*Tabla_Datos[[#This Row],[Valor]]</f>
        <v>188.80311900000001</v>
      </c>
      <c r="K1105">
        <f>+Tabla_Datos[[#This Row],[Valor]] *Tabla_Datos[[#This Row],[COSTOEMPR]]</f>
        <v>165.79195899999999</v>
      </c>
      <c r="L1105">
        <f>Tabla_Datos[[#This Row],[Valor Venta ]]-Tabla_Datos[[#This Row],[Costo]]</f>
        <v>23.011160000000018</v>
      </c>
    </row>
    <row r="1106" spans="1:12" x14ac:dyDescent="0.3">
      <c r="A1106" t="s">
        <v>48</v>
      </c>
      <c r="B1106">
        <v>34.612099999999998</v>
      </c>
      <c r="C1106">
        <v>39.4161</v>
      </c>
      <c r="D1106">
        <v>0</v>
      </c>
      <c r="E1106" t="s">
        <v>115</v>
      </c>
      <c r="F1106" t="s">
        <v>115</v>
      </c>
      <c r="G1106" t="s">
        <v>105</v>
      </c>
      <c r="H1106">
        <v>2020</v>
      </c>
      <c r="I1106">
        <v>4.4000000000000004</v>
      </c>
      <c r="J1106">
        <f>Tabla_Datos[[#This Row],[PVP1]]*Tabla_Datos[[#This Row],[Valor]]</f>
        <v>173.43084000000002</v>
      </c>
      <c r="K1106">
        <f>+Tabla_Datos[[#This Row],[Valor]] *Tabla_Datos[[#This Row],[COSTOEMPR]]</f>
        <v>152.29324</v>
      </c>
      <c r="L1106">
        <f>Tabla_Datos[[#This Row],[Valor Venta ]]-Tabla_Datos[[#This Row],[Costo]]</f>
        <v>21.13760000000002</v>
      </c>
    </row>
    <row r="1107" spans="1:12" x14ac:dyDescent="0.3">
      <c r="A1107" t="s">
        <v>48</v>
      </c>
      <c r="B1107">
        <v>34.612099999999998</v>
      </c>
      <c r="C1107">
        <v>39.4161</v>
      </c>
      <c r="D1107">
        <v>0</v>
      </c>
      <c r="E1107" t="s">
        <v>115</v>
      </c>
      <c r="F1107" t="s">
        <v>115</v>
      </c>
      <c r="G1107" t="s">
        <v>106</v>
      </c>
      <c r="H1107">
        <v>2020</v>
      </c>
      <c r="I1107">
        <v>0</v>
      </c>
      <c r="J1107">
        <f>Tabla_Datos[[#This Row],[PVP1]]*Tabla_Datos[[#This Row],[Valor]]</f>
        <v>0</v>
      </c>
      <c r="K1107">
        <f>+Tabla_Datos[[#This Row],[Valor]] *Tabla_Datos[[#This Row],[COSTOEMPR]]</f>
        <v>0</v>
      </c>
      <c r="L1107">
        <f>Tabla_Datos[[#This Row],[Valor Venta ]]-Tabla_Datos[[#This Row],[Costo]]</f>
        <v>0</v>
      </c>
    </row>
    <row r="1108" spans="1:12" x14ac:dyDescent="0.3">
      <c r="A1108" t="s">
        <v>48</v>
      </c>
      <c r="B1108">
        <v>34.612099999999998</v>
      </c>
      <c r="C1108">
        <v>39.4161</v>
      </c>
      <c r="D1108">
        <v>0</v>
      </c>
      <c r="E1108" t="s">
        <v>115</v>
      </c>
      <c r="F1108" t="s">
        <v>115</v>
      </c>
      <c r="G1108" t="s">
        <v>107</v>
      </c>
      <c r="H1108">
        <v>2021</v>
      </c>
      <c r="I1108">
        <v>1.4</v>
      </c>
      <c r="J1108">
        <f>Tabla_Datos[[#This Row],[PVP1]]*Tabla_Datos[[#This Row],[Valor]]</f>
        <v>55.182539999999996</v>
      </c>
      <c r="K1108">
        <f>+Tabla_Datos[[#This Row],[Valor]] *Tabla_Datos[[#This Row],[COSTOEMPR]]</f>
        <v>48.456939999999996</v>
      </c>
      <c r="L1108">
        <f>Tabla_Datos[[#This Row],[Valor Venta ]]-Tabla_Datos[[#This Row],[Costo]]</f>
        <v>6.7256</v>
      </c>
    </row>
    <row r="1109" spans="1:12" x14ac:dyDescent="0.3">
      <c r="A1109" t="s">
        <v>48</v>
      </c>
      <c r="B1109">
        <v>111.39190000000001</v>
      </c>
      <c r="C1109">
        <v>169.86009999999999</v>
      </c>
      <c r="D1109">
        <v>159.9802</v>
      </c>
      <c r="E1109" t="s">
        <v>116</v>
      </c>
      <c r="F1109" t="s">
        <v>116</v>
      </c>
      <c r="G1109" t="s">
        <v>98</v>
      </c>
      <c r="H1109">
        <v>2020</v>
      </c>
      <c r="I1109">
        <v>9.69</v>
      </c>
      <c r="J1109">
        <f>Tabla_Datos[[#This Row],[PVP1]]*Tabla_Datos[[#This Row],[Valor]]</f>
        <v>1645.9443689999998</v>
      </c>
      <c r="K1109">
        <f>+Tabla_Datos[[#This Row],[Valor]] *Tabla_Datos[[#This Row],[COSTOEMPR]]</f>
        <v>1079.3875109999999</v>
      </c>
      <c r="L1109">
        <f>Tabla_Datos[[#This Row],[Valor Venta ]]-Tabla_Datos[[#This Row],[Costo]]</f>
        <v>566.55685799999992</v>
      </c>
    </row>
    <row r="1110" spans="1:12" x14ac:dyDescent="0.3">
      <c r="A1110" t="s">
        <v>48</v>
      </c>
      <c r="B1110">
        <v>111.39190000000001</v>
      </c>
      <c r="C1110">
        <v>169.86009999999999</v>
      </c>
      <c r="D1110">
        <v>159.9802</v>
      </c>
      <c r="E1110" t="s">
        <v>116</v>
      </c>
      <c r="F1110" t="s">
        <v>116</v>
      </c>
      <c r="G1110" t="s">
        <v>100</v>
      </c>
      <c r="H1110">
        <v>2020</v>
      </c>
      <c r="I1110">
        <v>0.3</v>
      </c>
      <c r="J1110">
        <f>Tabla_Datos[[#This Row],[PVP1]]*Tabla_Datos[[#This Row],[Valor]]</f>
        <v>50.958029999999994</v>
      </c>
      <c r="K1110">
        <f>+Tabla_Datos[[#This Row],[Valor]] *Tabla_Datos[[#This Row],[COSTOEMPR]]</f>
        <v>33.417569999999998</v>
      </c>
      <c r="L1110">
        <f>Tabla_Datos[[#This Row],[Valor Venta ]]-Tabla_Datos[[#This Row],[Costo]]</f>
        <v>17.540459999999996</v>
      </c>
    </row>
    <row r="1111" spans="1:12" x14ac:dyDescent="0.3">
      <c r="A1111" t="s">
        <v>48</v>
      </c>
      <c r="B1111">
        <v>111.39190000000001</v>
      </c>
      <c r="C1111">
        <v>169.86009999999999</v>
      </c>
      <c r="D1111">
        <v>159.9802</v>
      </c>
      <c r="E1111" t="s">
        <v>116</v>
      </c>
      <c r="F1111" t="s">
        <v>116</v>
      </c>
      <c r="G1111" t="s">
        <v>101</v>
      </c>
      <c r="H1111">
        <v>2020</v>
      </c>
      <c r="I1111">
        <v>0.53</v>
      </c>
      <c r="J1111">
        <f>Tabla_Datos[[#This Row],[PVP1]]*Tabla_Datos[[#This Row],[Valor]]</f>
        <v>90.025852999999998</v>
      </c>
      <c r="K1111">
        <f>+Tabla_Datos[[#This Row],[Valor]] *Tabla_Datos[[#This Row],[COSTOEMPR]]</f>
        <v>59.037707000000005</v>
      </c>
      <c r="L1111">
        <f>Tabla_Datos[[#This Row],[Valor Venta ]]-Tabla_Datos[[#This Row],[Costo]]</f>
        <v>30.988145999999993</v>
      </c>
    </row>
    <row r="1112" spans="1:12" x14ac:dyDescent="0.3">
      <c r="A1112" t="s">
        <v>48</v>
      </c>
      <c r="B1112">
        <v>111.39190000000001</v>
      </c>
      <c r="C1112">
        <v>169.86009999999999</v>
      </c>
      <c r="D1112">
        <v>159.9802</v>
      </c>
      <c r="E1112" t="s">
        <v>116</v>
      </c>
      <c r="F1112" t="s">
        <v>116</v>
      </c>
      <c r="G1112" t="s">
        <v>102</v>
      </c>
      <c r="H1112">
        <v>2020</v>
      </c>
      <c r="I1112">
        <v>0.05</v>
      </c>
      <c r="J1112">
        <f>Tabla_Datos[[#This Row],[PVP1]]*Tabla_Datos[[#This Row],[Valor]]</f>
        <v>8.4930050000000001</v>
      </c>
      <c r="K1112">
        <f>+Tabla_Datos[[#This Row],[Valor]] *Tabla_Datos[[#This Row],[COSTOEMPR]]</f>
        <v>5.5695950000000005</v>
      </c>
      <c r="L1112">
        <f>Tabla_Datos[[#This Row],[Valor Venta ]]-Tabla_Datos[[#This Row],[Costo]]</f>
        <v>2.9234099999999996</v>
      </c>
    </row>
    <row r="1113" spans="1:12" x14ac:dyDescent="0.3">
      <c r="A1113" t="s">
        <v>48</v>
      </c>
      <c r="B1113">
        <v>111.39190000000001</v>
      </c>
      <c r="C1113">
        <v>169.86009999999999</v>
      </c>
      <c r="D1113">
        <v>159.9802</v>
      </c>
      <c r="E1113" t="s">
        <v>116</v>
      </c>
      <c r="F1113" t="s">
        <v>116</v>
      </c>
      <c r="G1113" t="s">
        <v>103</v>
      </c>
      <c r="H1113">
        <v>2020</v>
      </c>
      <c r="I1113">
        <v>0</v>
      </c>
      <c r="J1113">
        <f>Tabla_Datos[[#This Row],[PVP1]]*Tabla_Datos[[#This Row],[Valor]]</f>
        <v>0</v>
      </c>
      <c r="K1113">
        <f>+Tabla_Datos[[#This Row],[Valor]] *Tabla_Datos[[#This Row],[COSTOEMPR]]</f>
        <v>0</v>
      </c>
      <c r="L1113">
        <f>Tabla_Datos[[#This Row],[Valor Venta ]]-Tabla_Datos[[#This Row],[Costo]]</f>
        <v>0</v>
      </c>
    </row>
    <row r="1114" spans="1:12" x14ac:dyDescent="0.3">
      <c r="A1114" t="s">
        <v>48</v>
      </c>
      <c r="B1114">
        <v>111.39190000000001</v>
      </c>
      <c r="C1114">
        <v>169.86009999999999</v>
      </c>
      <c r="D1114">
        <v>159.9802</v>
      </c>
      <c r="E1114" t="s">
        <v>116</v>
      </c>
      <c r="F1114" t="s">
        <v>116</v>
      </c>
      <c r="G1114" t="s">
        <v>104</v>
      </c>
      <c r="H1114">
        <v>2020</v>
      </c>
      <c r="I1114">
        <v>0.21</v>
      </c>
      <c r="J1114">
        <f>Tabla_Datos[[#This Row],[PVP1]]*Tabla_Datos[[#This Row],[Valor]]</f>
        <v>35.670620999999997</v>
      </c>
      <c r="K1114">
        <f>+Tabla_Datos[[#This Row],[Valor]] *Tabla_Datos[[#This Row],[COSTOEMPR]]</f>
        <v>23.392299000000001</v>
      </c>
      <c r="L1114">
        <f>Tabla_Datos[[#This Row],[Valor Venta ]]-Tabla_Datos[[#This Row],[Costo]]</f>
        <v>12.278321999999996</v>
      </c>
    </row>
    <row r="1115" spans="1:12" x14ac:dyDescent="0.3">
      <c r="A1115" t="s">
        <v>48</v>
      </c>
      <c r="B1115">
        <v>111.39190000000001</v>
      </c>
      <c r="C1115">
        <v>169.86009999999999</v>
      </c>
      <c r="D1115">
        <v>159.9802</v>
      </c>
      <c r="E1115" t="s">
        <v>116</v>
      </c>
      <c r="F1115" t="s">
        <v>116</v>
      </c>
      <c r="G1115" t="s">
        <v>105</v>
      </c>
      <c r="H1115">
        <v>2020</v>
      </c>
      <c r="I1115">
        <v>7.0000000000000007E-2</v>
      </c>
      <c r="J1115">
        <f>Tabla_Datos[[#This Row],[PVP1]]*Tabla_Datos[[#This Row],[Valor]]</f>
        <v>11.890207</v>
      </c>
      <c r="K1115">
        <f>+Tabla_Datos[[#This Row],[Valor]] *Tabla_Datos[[#This Row],[COSTOEMPR]]</f>
        <v>7.7974330000000016</v>
      </c>
      <c r="L1115">
        <f>Tabla_Datos[[#This Row],[Valor Venta ]]-Tabla_Datos[[#This Row],[Costo]]</f>
        <v>4.0927739999999986</v>
      </c>
    </row>
    <row r="1116" spans="1:12" x14ac:dyDescent="0.3">
      <c r="A1116" t="s">
        <v>48</v>
      </c>
      <c r="B1116">
        <v>111.39190000000001</v>
      </c>
      <c r="C1116">
        <v>169.86009999999999</v>
      </c>
      <c r="D1116">
        <v>159.9802</v>
      </c>
      <c r="E1116" t="s">
        <v>116</v>
      </c>
      <c r="F1116" t="s">
        <v>116</v>
      </c>
      <c r="G1116" t="s">
        <v>106</v>
      </c>
      <c r="H1116">
        <v>2020</v>
      </c>
      <c r="I1116">
        <v>0.38</v>
      </c>
      <c r="J1116">
        <f>Tabla_Datos[[#This Row],[PVP1]]*Tabla_Datos[[#This Row],[Valor]]</f>
        <v>64.546837999999994</v>
      </c>
      <c r="K1116">
        <f>+Tabla_Datos[[#This Row],[Valor]] *Tabla_Datos[[#This Row],[COSTOEMPR]]</f>
        <v>42.328922000000006</v>
      </c>
      <c r="L1116">
        <f>Tabla_Datos[[#This Row],[Valor Venta ]]-Tabla_Datos[[#This Row],[Costo]]</f>
        <v>22.217915999999988</v>
      </c>
    </row>
    <row r="1117" spans="1:12" x14ac:dyDescent="0.3">
      <c r="A1117" t="s">
        <v>48</v>
      </c>
      <c r="B1117">
        <v>111.39190000000001</v>
      </c>
      <c r="C1117">
        <v>169.86009999999999</v>
      </c>
      <c r="D1117">
        <v>159.9802</v>
      </c>
      <c r="E1117" t="s">
        <v>116</v>
      </c>
      <c r="F1117" t="s">
        <v>116</v>
      </c>
      <c r="G1117" t="s">
        <v>107</v>
      </c>
      <c r="H1117">
        <v>2021</v>
      </c>
      <c r="I1117">
        <v>2.97</v>
      </c>
      <c r="J1117">
        <f>Tabla_Datos[[#This Row],[PVP1]]*Tabla_Datos[[#This Row],[Valor]]</f>
        <v>504.48449699999998</v>
      </c>
      <c r="K1117">
        <f>+Tabla_Datos[[#This Row],[Valor]] *Tabla_Datos[[#This Row],[COSTOEMPR]]</f>
        <v>330.83394300000003</v>
      </c>
      <c r="L1117">
        <f>Tabla_Datos[[#This Row],[Valor Venta ]]-Tabla_Datos[[#This Row],[Costo]]</f>
        <v>173.65055399999994</v>
      </c>
    </row>
    <row r="1118" spans="1:12" x14ac:dyDescent="0.3">
      <c r="A1118" t="s">
        <v>49</v>
      </c>
      <c r="B1118">
        <v>34.172499999999999</v>
      </c>
      <c r="C1118">
        <v>48.602899999999998</v>
      </c>
      <c r="D1118">
        <v>44.677199999999999</v>
      </c>
      <c r="E1118" t="s">
        <v>15</v>
      </c>
      <c r="F1118" t="s">
        <v>15</v>
      </c>
      <c r="G1118" t="s">
        <v>98</v>
      </c>
      <c r="H1118">
        <v>2020</v>
      </c>
      <c r="I1118">
        <v>0</v>
      </c>
      <c r="J1118">
        <f>Tabla_Datos[[#This Row],[PVP1]]*Tabla_Datos[[#This Row],[Valor]]</f>
        <v>0</v>
      </c>
      <c r="K1118">
        <f>+Tabla_Datos[[#This Row],[Valor]] *Tabla_Datos[[#This Row],[COSTOEMPR]]</f>
        <v>0</v>
      </c>
      <c r="L1118">
        <f>Tabla_Datos[[#This Row],[Valor Venta ]]-Tabla_Datos[[#This Row],[Costo]]</f>
        <v>0</v>
      </c>
    </row>
    <row r="1119" spans="1:12" x14ac:dyDescent="0.3">
      <c r="A1119" t="s">
        <v>49</v>
      </c>
      <c r="B1119">
        <v>34.172499999999999</v>
      </c>
      <c r="C1119">
        <v>48.602899999999998</v>
      </c>
      <c r="D1119">
        <v>44.677199999999999</v>
      </c>
      <c r="E1119" t="s">
        <v>15</v>
      </c>
      <c r="F1119" t="s">
        <v>15</v>
      </c>
      <c r="G1119" t="s">
        <v>100</v>
      </c>
      <c r="H1119">
        <v>2020</v>
      </c>
      <c r="I1119">
        <v>0</v>
      </c>
      <c r="J1119">
        <f>Tabla_Datos[[#This Row],[PVP1]]*Tabla_Datos[[#This Row],[Valor]]</f>
        <v>0</v>
      </c>
      <c r="K1119">
        <f>+Tabla_Datos[[#This Row],[Valor]] *Tabla_Datos[[#This Row],[COSTOEMPR]]</f>
        <v>0</v>
      </c>
      <c r="L1119">
        <f>Tabla_Datos[[#This Row],[Valor Venta ]]-Tabla_Datos[[#This Row],[Costo]]</f>
        <v>0</v>
      </c>
    </row>
    <row r="1120" spans="1:12" x14ac:dyDescent="0.3">
      <c r="A1120" t="s">
        <v>49</v>
      </c>
      <c r="B1120">
        <v>34.172499999999999</v>
      </c>
      <c r="C1120">
        <v>48.602899999999998</v>
      </c>
      <c r="D1120">
        <v>44.677199999999999</v>
      </c>
      <c r="E1120" t="s">
        <v>15</v>
      </c>
      <c r="F1120" t="s">
        <v>15</v>
      </c>
      <c r="G1120" t="s">
        <v>101</v>
      </c>
      <c r="H1120">
        <v>2020</v>
      </c>
      <c r="I1120">
        <v>1.42</v>
      </c>
      <c r="J1120">
        <f>Tabla_Datos[[#This Row],[PVP1]]*Tabla_Datos[[#This Row],[Valor]]</f>
        <v>69.016117999999992</v>
      </c>
      <c r="K1120">
        <f>+Tabla_Datos[[#This Row],[Valor]] *Tabla_Datos[[#This Row],[COSTOEMPR]]</f>
        <v>48.524949999999997</v>
      </c>
      <c r="L1120">
        <f>Tabla_Datos[[#This Row],[Valor Venta ]]-Tabla_Datos[[#This Row],[Costo]]</f>
        <v>20.491167999999995</v>
      </c>
    </row>
    <row r="1121" spans="1:12" x14ac:dyDescent="0.3">
      <c r="A1121" t="s">
        <v>49</v>
      </c>
      <c r="B1121">
        <v>34.172499999999999</v>
      </c>
      <c r="C1121">
        <v>48.602899999999998</v>
      </c>
      <c r="D1121">
        <v>44.677199999999999</v>
      </c>
      <c r="E1121" t="s">
        <v>15</v>
      </c>
      <c r="F1121" t="s">
        <v>15</v>
      </c>
      <c r="G1121" t="s">
        <v>102</v>
      </c>
      <c r="H1121">
        <v>2020</v>
      </c>
      <c r="I1121">
        <v>0</v>
      </c>
      <c r="J1121">
        <f>Tabla_Datos[[#This Row],[PVP1]]*Tabla_Datos[[#This Row],[Valor]]</f>
        <v>0</v>
      </c>
      <c r="K1121">
        <f>+Tabla_Datos[[#This Row],[Valor]] *Tabla_Datos[[#This Row],[COSTOEMPR]]</f>
        <v>0</v>
      </c>
      <c r="L1121">
        <f>Tabla_Datos[[#This Row],[Valor Venta ]]-Tabla_Datos[[#This Row],[Costo]]</f>
        <v>0</v>
      </c>
    </row>
    <row r="1122" spans="1:12" x14ac:dyDescent="0.3">
      <c r="A1122" t="s">
        <v>49</v>
      </c>
      <c r="B1122">
        <v>34.172499999999999</v>
      </c>
      <c r="C1122">
        <v>48.602899999999998</v>
      </c>
      <c r="D1122">
        <v>44.677199999999999</v>
      </c>
      <c r="E1122" t="s">
        <v>15</v>
      </c>
      <c r="F1122" t="s">
        <v>15</v>
      </c>
      <c r="G1122" t="s">
        <v>103</v>
      </c>
      <c r="H1122">
        <v>2020</v>
      </c>
      <c r="I1122">
        <v>1.96</v>
      </c>
      <c r="J1122">
        <f>Tabla_Datos[[#This Row],[PVP1]]*Tabla_Datos[[#This Row],[Valor]]</f>
        <v>95.261683999999988</v>
      </c>
      <c r="K1122">
        <f>+Tabla_Datos[[#This Row],[Valor]] *Tabla_Datos[[#This Row],[COSTOEMPR]]</f>
        <v>66.978099999999998</v>
      </c>
      <c r="L1122">
        <f>Tabla_Datos[[#This Row],[Valor Venta ]]-Tabla_Datos[[#This Row],[Costo]]</f>
        <v>28.283583999999991</v>
      </c>
    </row>
    <row r="1123" spans="1:12" x14ac:dyDescent="0.3">
      <c r="A1123" t="s">
        <v>49</v>
      </c>
      <c r="B1123">
        <v>34.172499999999999</v>
      </c>
      <c r="C1123">
        <v>48.602899999999998</v>
      </c>
      <c r="D1123">
        <v>44.677199999999999</v>
      </c>
      <c r="E1123" t="s">
        <v>15</v>
      </c>
      <c r="F1123" t="s">
        <v>15</v>
      </c>
      <c r="G1123" t="s">
        <v>104</v>
      </c>
      <c r="H1123">
        <v>2020</v>
      </c>
      <c r="I1123">
        <v>0.5</v>
      </c>
      <c r="J1123">
        <f>Tabla_Datos[[#This Row],[PVP1]]*Tabla_Datos[[#This Row],[Valor]]</f>
        <v>24.301449999999999</v>
      </c>
      <c r="K1123">
        <f>+Tabla_Datos[[#This Row],[Valor]] *Tabla_Datos[[#This Row],[COSTOEMPR]]</f>
        <v>17.08625</v>
      </c>
      <c r="L1123">
        <f>Tabla_Datos[[#This Row],[Valor Venta ]]-Tabla_Datos[[#This Row],[Costo]]</f>
        <v>7.2151999999999994</v>
      </c>
    </row>
    <row r="1124" spans="1:12" x14ac:dyDescent="0.3">
      <c r="A1124" t="s">
        <v>49</v>
      </c>
      <c r="B1124">
        <v>34.172499999999999</v>
      </c>
      <c r="C1124">
        <v>48.602899999999998</v>
      </c>
      <c r="D1124">
        <v>44.677199999999999</v>
      </c>
      <c r="E1124" t="s">
        <v>15</v>
      </c>
      <c r="F1124" t="s">
        <v>15</v>
      </c>
      <c r="G1124" t="s">
        <v>105</v>
      </c>
      <c r="H1124">
        <v>2020</v>
      </c>
      <c r="I1124">
        <v>2.7</v>
      </c>
      <c r="J1124">
        <f>Tabla_Datos[[#This Row],[PVP1]]*Tabla_Datos[[#This Row],[Valor]]</f>
        <v>131.22783000000001</v>
      </c>
      <c r="K1124">
        <f>+Tabla_Datos[[#This Row],[Valor]] *Tabla_Datos[[#This Row],[COSTOEMPR]]</f>
        <v>92.265750000000011</v>
      </c>
      <c r="L1124">
        <f>Tabla_Datos[[#This Row],[Valor Venta ]]-Tabla_Datos[[#This Row],[Costo]]</f>
        <v>38.96208</v>
      </c>
    </row>
    <row r="1125" spans="1:12" x14ac:dyDescent="0.3">
      <c r="A1125" t="s">
        <v>49</v>
      </c>
      <c r="B1125">
        <v>34.172499999999999</v>
      </c>
      <c r="C1125">
        <v>48.602899999999998</v>
      </c>
      <c r="D1125">
        <v>44.677199999999999</v>
      </c>
      <c r="E1125" t="s">
        <v>15</v>
      </c>
      <c r="F1125" t="s">
        <v>15</v>
      </c>
      <c r="G1125" t="s">
        <v>106</v>
      </c>
      <c r="H1125">
        <v>2020</v>
      </c>
      <c r="I1125">
        <v>0.6</v>
      </c>
      <c r="J1125">
        <f>Tabla_Datos[[#This Row],[PVP1]]*Tabla_Datos[[#This Row],[Valor]]</f>
        <v>29.161739999999998</v>
      </c>
      <c r="K1125">
        <f>+Tabla_Datos[[#This Row],[Valor]] *Tabla_Datos[[#This Row],[COSTOEMPR]]</f>
        <v>20.503499999999999</v>
      </c>
      <c r="L1125">
        <f>Tabla_Datos[[#This Row],[Valor Venta ]]-Tabla_Datos[[#This Row],[Costo]]</f>
        <v>8.6582399999999993</v>
      </c>
    </row>
    <row r="1126" spans="1:12" x14ac:dyDescent="0.3">
      <c r="A1126" t="s">
        <v>49</v>
      </c>
      <c r="B1126">
        <v>34.172499999999999</v>
      </c>
      <c r="C1126">
        <v>48.602899999999998</v>
      </c>
      <c r="D1126">
        <v>44.677199999999999</v>
      </c>
      <c r="E1126" t="s">
        <v>15</v>
      </c>
      <c r="F1126" t="s">
        <v>15</v>
      </c>
      <c r="G1126" t="s">
        <v>107</v>
      </c>
      <c r="H1126">
        <v>2021</v>
      </c>
      <c r="I1126">
        <v>0</v>
      </c>
      <c r="J1126">
        <f>Tabla_Datos[[#This Row],[PVP1]]*Tabla_Datos[[#This Row],[Valor]]</f>
        <v>0</v>
      </c>
      <c r="K1126">
        <f>+Tabla_Datos[[#This Row],[Valor]] *Tabla_Datos[[#This Row],[COSTOEMPR]]</f>
        <v>0</v>
      </c>
      <c r="L1126">
        <f>Tabla_Datos[[#This Row],[Valor Venta ]]-Tabla_Datos[[#This Row],[Costo]]</f>
        <v>0</v>
      </c>
    </row>
    <row r="1127" spans="1:12" x14ac:dyDescent="0.3">
      <c r="A1127" t="s">
        <v>49</v>
      </c>
      <c r="B1127">
        <v>85.469200000000001</v>
      </c>
      <c r="C1127">
        <v>105.2261</v>
      </c>
      <c r="D1127">
        <v>116.5919</v>
      </c>
      <c r="E1127" t="s">
        <v>112</v>
      </c>
      <c r="F1127" t="s">
        <v>112</v>
      </c>
      <c r="G1127" t="s">
        <v>98</v>
      </c>
      <c r="H1127">
        <v>2020</v>
      </c>
      <c r="I1127">
        <v>1.04</v>
      </c>
      <c r="J1127">
        <f>Tabla_Datos[[#This Row],[PVP1]]*Tabla_Datos[[#This Row],[Valor]]</f>
        <v>109.43514400000001</v>
      </c>
      <c r="K1127">
        <f>+Tabla_Datos[[#This Row],[Valor]] *Tabla_Datos[[#This Row],[COSTOEMPR]]</f>
        <v>88.887968000000001</v>
      </c>
      <c r="L1127">
        <f>Tabla_Datos[[#This Row],[Valor Venta ]]-Tabla_Datos[[#This Row],[Costo]]</f>
        <v>20.547176000000007</v>
      </c>
    </row>
    <row r="1128" spans="1:12" x14ac:dyDescent="0.3">
      <c r="A1128" t="s">
        <v>49</v>
      </c>
      <c r="B1128">
        <v>85.469200000000001</v>
      </c>
      <c r="C1128">
        <v>105.2261</v>
      </c>
      <c r="D1128">
        <v>116.5919</v>
      </c>
      <c r="E1128" t="s">
        <v>112</v>
      </c>
      <c r="F1128" t="s">
        <v>112</v>
      </c>
      <c r="G1128" t="s">
        <v>100</v>
      </c>
      <c r="H1128">
        <v>2020</v>
      </c>
      <c r="I1128">
        <v>0</v>
      </c>
      <c r="J1128">
        <f>Tabla_Datos[[#This Row],[PVP1]]*Tabla_Datos[[#This Row],[Valor]]</f>
        <v>0</v>
      </c>
      <c r="K1128">
        <f>+Tabla_Datos[[#This Row],[Valor]] *Tabla_Datos[[#This Row],[COSTOEMPR]]</f>
        <v>0</v>
      </c>
      <c r="L1128">
        <f>Tabla_Datos[[#This Row],[Valor Venta ]]-Tabla_Datos[[#This Row],[Costo]]</f>
        <v>0</v>
      </c>
    </row>
    <row r="1129" spans="1:12" x14ac:dyDescent="0.3">
      <c r="A1129" t="s">
        <v>49</v>
      </c>
      <c r="B1129">
        <v>85.469200000000001</v>
      </c>
      <c r="C1129">
        <v>105.2261</v>
      </c>
      <c r="D1129">
        <v>116.5919</v>
      </c>
      <c r="E1129" t="s">
        <v>112</v>
      </c>
      <c r="F1129" t="s">
        <v>112</v>
      </c>
      <c r="G1129" t="s">
        <v>101</v>
      </c>
      <c r="H1129">
        <v>2020</v>
      </c>
      <c r="I1129">
        <v>3.89</v>
      </c>
      <c r="J1129">
        <f>Tabla_Datos[[#This Row],[PVP1]]*Tabla_Datos[[#This Row],[Valor]]</f>
        <v>409.32952900000004</v>
      </c>
      <c r="K1129">
        <f>+Tabla_Datos[[#This Row],[Valor]] *Tabla_Datos[[#This Row],[COSTOEMPR]]</f>
        <v>332.475188</v>
      </c>
      <c r="L1129">
        <f>Tabla_Datos[[#This Row],[Valor Venta ]]-Tabla_Datos[[#This Row],[Costo]]</f>
        <v>76.854341000000034</v>
      </c>
    </row>
    <row r="1130" spans="1:12" x14ac:dyDescent="0.3">
      <c r="A1130" t="s">
        <v>49</v>
      </c>
      <c r="B1130">
        <v>85.469200000000001</v>
      </c>
      <c r="C1130">
        <v>105.2261</v>
      </c>
      <c r="D1130">
        <v>116.5919</v>
      </c>
      <c r="E1130" t="s">
        <v>112</v>
      </c>
      <c r="F1130" t="s">
        <v>112</v>
      </c>
      <c r="G1130" t="s">
        <v>102</v>
      </c>
      <c r="H1130">
        <v>2020</v>
      </c>
      <c r="I1130">
        <v>9.9</v>
      </c>
      <c r="J1130">
        <f>Tabla_Datos[[#This Row],[PVP1]]*Tabla_Datos[[#This Row],[Valor]]</f>
        <v>1041.73839</v>
      </c>
      <c r="K1130">
        <f>+Tabla_Datos[[#This Row],[Valor]] *Tabla_Datos[[#This Row],[COSTOEMPR]]</f>
        <v>846.14508000000001</v>
      </c>
      <c r="L1130">
        <f>Tabla_Datos[[#This Row],[Valor Venta ]]-Tabla_Datos[[#This Row],[Costo]]</f>
        <v>195.59330999999997</v>
      </c>
    </row>
    <row r="1131" spans="1:12" x14ac:dyDescent="0.3">
      <c r="A1131" t="s">
        <v>49</v>
      </c>
      <c r="B1131">
        <v>85.469200000000001</v>
      </c>
      <c r="C1131">
        <v>105.2261</v>
      </c>
      <c r="D1131">
        <v>116.5919</v>
      </c>
      <c r="E1131" t="s">
        <v>112</v>
      </c>
      <c r="F1131" t="s">
        <v>112</v>
      </c>
      <c r="G1131" t="s">
        <v>103</v>
      </c>
      <c r="H1131">
        <v>2020</v>
      </c>
      <c r="I1131">
        <v>0</v>
      </c>
      <c r="J1131">
        <f>Tabla_Datos[[#This Row],[PVP1]]*Tabla_Datos[[#This Row],[Valor]]</f>
        <v>0</v>
      </c>
      <c r="K1131">
        <f>+Tabla_Datos[[#This Row],[Valor]] *Tabla_Datos[[#This Row],[COSTOEMPR]]</f>
        <v>0</v>
      </c>
      <c r="L1131">
        <f>Tabla_Datos[[#This Row],[Valor Venta ]]-Tabla_Datos[[#This Row],[Costo]]</f>
        <v>0</v>
      </c>
    </row>
    <row r="1132" spans="1:12" x14ac:dyDescent="0.3">
      <c r="A1132" t="s">
        <v>49</v>
      </c>
      <c r="B1132">
        <v>85.469200000000001</v>
      </c>
      <c r="C1132">
        <v>105.2261</v>
      </c>
      <c r="D1132">
        <v>116.5919</v>
      </c>
      <c r="E1132" t="s">
        <v>112</v>
      </c>
      <c r="F1132" t="s">
        <v>112</v>
      </c>
      <c r="G1132" t="s">
        <v>104</v>
      </c>
      <c r="H1132">
        <v>2020</v>
      </c>
      <c r="I1132">
        <v>0</v>
      </c>
      <c r="J1132">
        <f>Tabla_Datos[[#This Row],[PVP1]]*Tabla_Datos[[#This Row],[Valor]]</f>
        <v>0</v>
      </c>
      <c r="K1132">
        <f>+Tabla_Datos[[#This Row],[Valor]] *Tabla_Datos[[#This Row],[COSTOEMPR]]</f>
        <v>0</v>
      </c>
      <c r="L1132">
        <f>Tabla_Datos[[#This Row],[Valor Venta ]]-Tabla_Datos[[#This Row],[Costo]]</f>
        <v>0</v>
      </c>
    </row>
    <row r="1133" spans="1:12" x14ac:dyDescent="0.3">
      <c r="A1133" t="s">
        <v>49</v>
      </c>
      <c r="B1133">
        <v>85.469200000000001</v>
      </c>
      <c r="C1133">
        <v>105.2261</v>
      </c>
      <c r="D1133">
        <v>116.5919</v>
      </c>
      <c r="E1133" t="s">
        <v>112</v>
      </c>
      <c r="F1133" t="s">
        <v>112</v>
      </c>
      <c r="G1133" t="s">
        <v>105</v>
      </c>
      <c r="H1133">
        <v>2020</v>
      </c>
      <c r="I1133">
        <v>0</v>
      </c>
      <c r="J1133">
        <f>Tabla_Datos[[#This Row],[PVP1]]*Tabla_Datos[[#This Row],[Valor]]</f>
        <v>0</v>
      </c>
      <c r="K1133">
        <f>+Tabla_Datos[[#This Row],[Valor]] *Tabla_Datos[[#This Row],[COSTOEMPR]]</f>
        <v>0</v>
      </c>
      <c r="L1133">
        <f>Tabla_Datos[[#This Row],[Valor Venta ]]-Tabla_Datos[[#This Row],[Costo]]</f>
        <v>0</v>
      </c>
    </row>
    <row r="1134" spans="1:12" x14ac:dyDescent="0.3">
      <c r="A1134" t="s">
        <v>49</v>
      </c>
      <c r="B1134">
        <v>85.469200000000001</v>
      </c>
      <c r="C1134">
        <v>105.2261</v>
      </c>
      <c r="D1134">
        <v>116.5919</v>
      </c>
      <c r="E1134" t="s">
        <v>112</v>
      </c>
      <c r="F1134" t="s">
        <v>112</v>
      </c>
      <c r="G1134" t="s">
        <v>106</v>
      </c>
      <c r="H1134">
        <v>2020</v>
      </c>
      <c r="I1134">
        <v>0.3</v>
      </c>
      <c r="J1134">
        <f>Tabla_Datos[[#This Row],[PVP1]]*Tabla_Datos[[#This Row],[Valor]]</f>
        <v>31.567830000000001</v>
      </c>
      <c r="K1134">
        <f>+Tabla_Datos[[#This Row],[Valor]] *Tabla_Datos[[#This Row],[COSTOEMPR]]</f>
        <v>25.64076</v>
      </c>
      <c r="L1134">
        <f>Tabla_Datos[[#This Row],[Valor Venta ]]-Tabla_Datos[[#This Row],[Costo]]</f>
        <v>5.9270700000000005</v>
      </c>
    </row>
    <row r="1135" spans="1:12" x14ac:dyDescent="0.3">
      <c r="A1135" t="s">
        <v>49</v>
      </c>
      <c r="B1135">
        <v>85.469200000000001</v>
      </c>
      <c r="C1135">
        <v>105.2261</v>
      </c>
      <c r="D1135">
        <v>116.5919</v>
      </c>
      <c r="E1135" t="s">
        <v>112</v>
      </c>
      <c r="F1135" t="s">
        <v>112</v>
      </c>
      <c r="G1135" t="s">
        <v>107</v>
      </c>
      <c r="H1135">
        <v>2021</v>
      </c>
      <c r="I1135">
        <v>0</v>
      </c>
      <c r="J1135">
        <f>Tabla_Datos[[#This Row],[PVP1]]*Tabla_Datos[[#This Row],[Valor]]</f>
        <v>0</v>
      </c>
      <c r="K1135">
        <f>+Tabla_Datos[[#This Row],[Valor]] *Tabla_Datos[[#This Row],[COSTOEMPR]]</f>
        <v>0</v>
      </c>
      <c r="L1135">
        <f>Tabla_Datos[[#This Row],[Valor Venta ]]-Tabla_Datos[[#This Row],[Costo]]</f>
        <v>0</v>
      </c>
    </row>
    <row r="1136" spans="1:12" x14ac:dyDescent="0.3">
      <c r="A1136" t="s">
        <v>49</v>
      </c>
      <c r="B1136">
        <v>123.0253</v>
      </c>
      <c r="C1136">
        <v>185.6302</v>
      </c>
      <c r="D1136">
        <v>199.21940000000001</v>
      </c>
      <c r="E1136" t="s">
        <v>16</v>
      </c>
      <c r="F1136" t="s">
        <v>16</v>
      </c>
      <c r="G1136" t="s">
        <v>98</v>
      </c>
      <c r="H1136">
        <v>2020</v>
      </c>
      <c r="I1136">
        <v>3.13</v>
      </c>
      <c r="J1136">
        <f>Tabla_Datos[[#This Row],[PVP1]]*Tabla_Datos[[#This Row],[Valor]]</f>
        <v>581.02252599999997</v>
      </c>
      <c r="K1136">
        <f>+Tabla_Datos[[#This Row],[Valor]] *Tabla_Datos[[#This Row],[COSTOEMPR]]</f>
        <v>385.06918899999999</v>
      </c>
      <c r="L1136">
        <f>Tabla_Datos[[#This Row],[Valor Venta ]]-Tabla_Datos[[#This Row],[Costo]]</f>
        <v>195.95333699999998</v>
      </c>
    </row>
    <row r="1137" spans="1:12" x14ac:dyDescent="0.3">
      <c r="A1137" t="s">
        <v>49</v>
      </c>
      <c r="B1137">
        <v>123.0253</v>
      </c>
      <c r="C1137">
        <v>185.6302</v>
      </c>
      <c r="D1137">
        <v>199.21940000000001</v>
      </c>
      <c r="E1137" t="s">
        <v>16</v>
      </c>
      <c r="F1137" t="s">
        <v>16</v>
      </c>
      <c r="G1137" t="s">
        <v>100</v>
      </c>
      <c r="H1137">
        <v>2020</v>
      </c>
      <c r="I1137">
        <v>0</v>
      </c>
      <c r="J1137">
        <f>Tabla_Datos[[#This Row],[PVP1]]*Tabla_Datos[[#This Row],[Valor]]</f>
        <v>0</v>
      </c>
      <c r="K1137">
        <f>+Tabla_Datos[[#This Row],[Valor]] *Tabla_Datos[[#This Row],[COSTOEMPR]]</f>
        <v>0</v>
      </c>
      <c r="L1137">
        <f>Tabla_Datos[[#This Row],[Valor Venta ]]-Tabla_Datos[[#This Row],[Costo]]</f>
        <v>0</v>
      </c>
    </row>
    <row r="1138" spans="1:12" x14ac:dyDescent="0.3">
      <c r="A1138" t="s">
        <v>49</v>
      </c>
      <c r="B1138">
        <v>123.0253</v>
      </c>
      <c r="C1138">
        <v>185.6302</v>
      </c>
      <c r="D1138">
        <v>199.21940000000001</v>
      </c>
      <c r="E1138" t="s">
        <v>16</v>
      </c>
      <c r="F1138" t="s">
        <v>16</v>
      </c>
      <c r="G1138" t="s">
        <v>101</v>
      </c>
      <c r="H1138">
        <v>2020</v>
      </c>
      <c r="I1138">
        <v>0</v>
      </c>
      <c r="J1138">
        <f>Tabla_Datos[[#This Row],[PVP1]]*Tabla_Datos[[#This Row],[Valor]]</f>
        <v>0</v>
      </c>
      <c r="K1138">
        <f>+Tabla_Datos[[#This Row],[Valor]] *Tabla_Datos[[#This Row],[COSTOEMPR]]</f>
        <v>0</v>
      </c>
      <c r="L1138">
        <f>Tabla_Datos[[#This Row],[Valor Venta ]]-Tabla_Datos[[#This Row],[Costo]]</f>
        <v>0</v>
      </c>
    </row>
    <row r="1139" spans="1:12" x14ac:dyDescent="0.3">
      <c r="A1139" t="s">
        <v>49</v>
      </c>
      <c r="B1139">
        <v>123.0253</v>
      </c>
      <c r="C1139">
        <v>185.6302</v>
      </c>
      <c r="D1139">
        <v>199.21940000000001</v>
      </c>
      <c r="E1139" t="s">
        <v>16</v>
      </c>
      <c r="F1139" t="s">
        <v>16</v>
      </c>
      <c r="G1139" t="s">
        <v>102</v>
      </c>
      <c r="H1139">
        <v>2020</v>
      </c>
      <c r="I1139">
        <v>0</v>
      </c>
      <c r="J1139">
        <f>Tabla_Datos[[#This Row],[PVP1]]*Tabla_Datos[[#This Row],[Valor]]</f>
        <v>0</v>
      </c>
      <c r="K1139">
        <f>+Tabla_Datos[[#This Row],[Valor]] *Tabla_Datos[[#This Row],[COSTOEMPR]]</f>
        <v>0</v>
      </c>
      <c r="L1139">
        <f>Tabla_Datos[[#This Row],[Valor Venta ]]-Tabla_Datos[[#This Row],[Costo]]</f>
        <v>0</v>
      </c>
    </row>
    <row r="1140" spans="1:12" x14ac:dyDescent="0.3">
      <c r="A1140" t="s">
        <v>49</v>
      </c>
      <c r="B1140">
        <v>123.0253</v>
      </c>
      <c r="C1140">
        <v>185.6302</v>
      </c>
      <c r="D1140">
        <v>199.21940000000001</v>
      </c>
      <c r="E1140" t="s">
        <v>16</v>
      </c>
      <c r="F1140" t="s">
        <v>16</v>
      </c>
      <c r="G1140" t="s">
        <v>103</v>
      </c>
      <c r="H1140">
        <v>2020</v>
      </c>
      <c r="I1140">
        <v>10.210000000000001</v>
      </c>
      <c r="J1140">
        <f>Tabla_Datos[[#This Row],[PVP1]]*Tabla_Datos[[#This Row],[Valor]]</f>
        <v>1895.2843420000002</v>
      </c>
      <c r="K1140">
        <f>+Tabla_Datos[[#This Row],[Valor]] *Tabla_Datos[[#This Row],[COSTOEMPR]]</f>
        <v>1256.0883130000002</v>
      </c>
      <c r="L1140">
        <f>Tabla_Datos[[#This Row],[Valor Venta ]]-Tabla_Datos[[#This Row],[Costo]]</f>
        <v>639.19602899999995</v>
      </c>
    </row>
    <row r="1141" spans="1:12" x14ac:dyDescent="0.3">
      <c r="A1141" t="s">
        <v>49</v>
      </c>
      <c r="B1141">
        <v>123.0253</v>
      </c>
      <c r="C1141">
        <v>185.6302</v>
      </c>
      <c r="D1141">
        <v>199.21940000000001</v>
      </c>
      <c r="E1141" t="s">
        <v>16</v>
      </c>
      <c r="F1141" t="s">
        <v>16</v>
      </c>
      <c r="G1141" t="s">
        <v>104</v>
      </c>
      <c r="H1141">
        <v>2020</v>
      </c>
      <c r="I1141">
        <v>0.59</v>
      </c>
      <c r="J1141">
        <f>Tabla_Datos[[#This Row],[PVP1]]*Tabla_Datos[[#This Row],[Valor]]</f>
        <v>109.521818</v>
      </c>
      <c r="K1141">
        <f>+Tabla_Datos[[#This Row],[Valor]] *Tabla_Datos[[#This Row],[COSTOEMPR]]</f>
        <v>72.584926999999993</v>
      </c>
      <c r="L1141">
        <f>Tabla_Datos[[#This Row],[Valor Venta ]]-Tabla_Datos[[#This Row],[Costo]]</f>
        <v>36.936891000000003</v>
      </c>
    </row>
    <row r="1142" spans="1:12" x14ac:dyDescent="0.3">
      <c r="A1142" t="s">
        <v>49</v>
      </c>
      <c r="B1142">
        <v>123.0253</v>
      </c>
      <c r="C1142">
        <v>185.6302</v>
      </c>
      <c r="D1142">
        <v>199.21940000000001</v>
      </c>
      <c r="E1142" t="s">
        <v>16</v>
      </c>
      <c r="F1142" t="s">
        <v>16</v>
      </c>
      <c r="G1142" t="s">
        <v>105</v>
      </c>
      <c r="H1142">
        <v>2020</v>
      </c>
      <c r="I1142">
        <v>0.67</v>
      </c>
      <c r="J1142">
        <f>Tabla_Datos[[#This Row],[PVP1]]*Tabla_Datos[[#This Row],[Valor]]</f>
        <v>124.37223400000001</v>
      </c>
      <c r="K1142">
        <f>+Tabla_Datos[[#This Row],[Valor]] *Tabla_Datos[[#This Row],[COSTOEMPR]]</f>
        <v>82.426951000000003</v>
      </c>
      <c r="L1142">
        <f>Tabla_Datos[[#This Row],[Valor Venta ]]-Tabla_Datos[[#This Row],[Costo]]</f>
        <v>41.945283000000003</v>
      </c>
    </row>
    <row r="1143" spans="1:12" x14ac:dyDescent="0.3">
      <c r="A1143" t="s">
        <v>49</v>
      </c>
      <c r="B1143">
        <v>123.0253</v>
      </c>
      <c r="C1143">
        <v>185.6302</v>
      </c>
      <c r="D1143">
        <v>199.21940000000001</v>
      </c>
      <c r="E1143" t="s">
        <v>16</v>
      </c>
      <c r="F1143" t="s">
        <v>16</v>
      </c>
      <c r="G1143" t="s">
        <v>106</v>
      </c>
      <c r="H1143">
        <v>2020</v>
      </c>
      <c r="I1143">
        <v>1.83</v>
      </c>
      <c r="J1143">
        <f>Tabla_Datos[[#This Row],[PVP1]]*Tabla_Datos[[#This Row],[Valor]]</f>
        <v>339.70326600000004</v>
      </c>
      <c r="K1143">
        <f>+Tabla_Datos[[#This Row],[Valor]] *Tabla_Datos[[#This Row],[COSTOEMPR]]</f>
        <v>225.13629900000001</v>
      </c>
      <c r="L1143">
        <f>Tabla_Datos[[#This Row],[Valor Venta ]]-Tabla_Datos[[#This Row],[Costo]]</f>
        <v>114.56696700000003</v>
      </c>
    </row>
    <row r="1144" spans="1:12" x14ac:dyDescent="0.3">
      <c r="A1144" t="s">
        <v>49</v>
      </c>
      <c r="B1144">
        <v>123.0253</v>
      </c>
      <c r="C1144">
        <v>185.6302</v>
      </c>
      <c r="D1144">
        <v>199.21940000000001</v>
      </c>
      <c r="E1144" t="s">
        <v>16</v>
      </c>
      <c r="F1144" t="s">
        <v>16</v>
      </c>
      <c r="G1144" t="s">
        <v>107</v>
      </c>
      <c r="H1144">
        <v>2021</v>
      </c>
      <c r="I1144">
        <v>0.56999999999999995</v>
      </c>
      <c r="J1144">
        <f>Tabla_Datos[[#This Row],[PVP1]]*Tabla_Datos[[#This Row],[Valor]]</f>
        <v>105.809214</v>
      </c>
      <c r="K1144">
        <f>+Tabla_Datos[[#This Row],[Valor]] *Tabla_Datos[[#This Row],[COSTOEMPR]]</f>
        <v>70.124420999999998</v>
      </c>
      <c r="L1144">
        <f>Tabla_Datos[[#This Row],[Valor Venta ]]-Tabla_Datos[[#This Row],[Costo]]</f>
        <v>35.684792999999999</v>
      </c>
    </row>
    <row r="1145" spans="1:12" x14ac:dyDescent="0.3">
      <c r="A1145" t="s">
        <v>49</v>
      </c>
      <c r="B1145">
        <v>64.660899999999998</v>
      </c>
      <c r="C1145">
        <v>100.9919</v>
      </c>
      <c r="D1145">
        <v>91.639399999999995</v>
      </c>
      <c r="E1145" t="s">
        <v>115</v>
      </c>
      <c r="F1145" t="s">
        <v>115</v>
      </c>
      <c r="G1145" t="s">
        <v>98</v>
      </c>
      <c r="H1145">
        <v>2020</v>
      </c>
      <c r="I1145">
        <v>6.56</v>
      </c>
      <c r="J1145">
        <f>Tabla_Datos[[#This Row],[PVP1]]*Tabla_Datos[[#This Row],[Valor]]</f>
        <v>662.50686399999995</v>
      </c>
      <c r="K1145">
        <f>+Tabla_Datos[[#This Row],[Valor]] *Tabla_Datos[[#This Row],[COSTOEMPR]]</f>
        <v>424.17550399999999</v>
      </c>
      <c r="L1145">
        <f>Tabla_Datos[[#This Row],[Valor Venta ]]-Tabla_Datos[[#This Row],[Costo]]</f>
        <v>238.33135999999996</v>
      </c>
    </row>
    <row r="1146" spans="1:12" x14ac:dyDescent="0.3">
      <c r="A1146" t="s">
        <v>49</v>
      </c>
      <c r="B1146">
        <v>64.660899999999998</v>
      </c>
      <c r="C1146">
        <v>100.9919</v>
      </c>
      <c r="D1146">
        <v>91.639399999999995</v>
      </c>
      <c r="E1146" t="s">
        <v>115</v>
      </c>
      <c r="F1146" t="s">
        <v>115</v>
      </c>
      <c r="G1146" t="s">
        <v>100</v>
      </c>
      <c r="H1146">
        <v>2020</v>
      </c>
      <c r="I1146">
        <v>7.45</v>
      </c>
      <c r="J1146">
        <f>Tabla_Datos[[#This Row],[PVP1]]*Tabla_Datos[[#This Row],[Valor]]</f>
        <v>752.38965500000006</v>
      </c>
      <c r="K1146">
        <f>+Tabla_Datos[[#This Row],[Valor]] *Tabla_Datos[[#This Row],[COSTOEMPR]]</f>
        <v>481.723705</v>
      </c>
      <c r="L1146">
        <f>Tabla_Datos[[#This Row],[Valor Venta ]]-Tabla_Datos[[#This Row],[Costo]]</f>
        <v>270.66595000000007</v>
      </c>
    </row>
    <row r="1147" spans="1:12" x14ac:dyDescent="0.3">
      <c r="A1147" t="s">
        <v>49</v>
      </c>
      <c r="B1147">
        <v>64.660899999999998</v>
      </c>
      <c r="C1147">
        <v>100.9919</v>
      </c>
      <c r="D1147">
        <v>91.639399999999995</v>
      </c>
      <c r="E1147" t="s">
        <v>115</v>
      </c>
      <c r="F1147" t="s">
        <v>115</v>
      </c>
      <c r="G1147" t="s">
        <v>101</v>
      </c>
      <c r="H1147">
        <v>2020</v>
      </c>
      <c r="I1147">
        <v>6.36</v>
      </c>
      <c r="J1147">
        <f>Tabla_Datos[[#This Row],[PVP1]]*Tabla_Datos[[#This Row],[Valor]]</f>
        <v>642.30848400000002</v>
      </c>
      <c r="K1147">
        <f>+Tabla_Datos[[#This Row],[Valor]] *Tabla_Datos[[#This Row],[COSTOEMPR]]</f>
        <v>411.24332400000003</v>
      </c>
      <c r="L1147">
        <f>Tabla_Datos[[#This Row],[Valor Venta ]]-Tabla_Datos[[#This Row],[Costo]]</f>
        <v>231.06515999999999</v>
      </c>
    </row>
    <row r="1148" spans="1:12" x14ac:dyDescent="0.3">
      <c r="A1148" t="s">
        <v>49</v>
      </c>
      <c r="B1148">
        <v>64.660899999999998</v>
      </c>
      <c r="C1148">
        <v>100.9919</v>
      </c>
      <c r="D1148">
        <v>91.639399999999995</v>
      </c>
      <c r="E1148" t="s">
        <v>115</v>
      </c>
      <c r="F1148" t="s">
        <v>115</v>
      </c>
      <c r="G1148" t="s">
        <v>102</v>
      </c>
      <c r="H1148">
        <v>2020</v>
      </c>
      <c r="I1148">
        <v>1.1599999999999999</v>
      </c>
      <c r="J1148">
        <f>Tabla_Datos[[#This Row],[PVP1]]*Tabla_Datos[[#This Row],[Valor]]</f>
        <v>117.15060399999999</v>
      </c>
      <c r="K1148">
        <f>+Tabla_Datos[[#This Row],[Valor]] *Tabla_Datos[[#This Row],[COSTOEMPR]]</f>
        <v>75.006643999999994</v>
      </c>
      <c r="L1148">
        <f>Tabla_Datos[[#This Row],[Valor Venta ]]-Tabla_Datos[[#This Row],[Costo]]</f>
        <v>42.143959999999993</v>
      </c>
    </row>
    <row r="1149" spans="1:12" x14ac:dyDescent="0.3">
      <c r="A1149" t="s">
        <v>49</v>
      </c>
      <c r="B1149">
        <v>64.660899999999998</v>
      </c>
      <c r="C1149">
        <v>100.9919</v>
      </c>
      <c r="D1149">
        <v>91.639399999999995</v>
      </c>
      <c r="E1149" t="s">
        <v>115</v>
      </c>
      <c r="F1149" t="s">
        <v>115</v>
      </c>
      <c r="G1149" t="s">
        <v>103</v>
      </c>
      <c r="H1149">
        <v>2020</v>
      </c>
      <c r="I1149">
        <v>0</v>
      </c>
      <c r="J1149">
        <f>Tabla_Datos[[#This Row],[PVP1]]*Tabla_Datos[[#This Row],[Valor]]</f>
        <v>0</v>
      </c>
      <c r="K1149">
        <f>+Tabla_Datos[[#This Row],[Valor]] *Tabla_Datos[[#This Row],[COSTOEMPR]]</f>
        <v>0</v>
      </c>
      <c r="L1149">
        <f>Tabla_Datos[[#This Row],[Valor Venta ]]-Tabla_Datos[[#This Row],[Costo]]</f>
        <v>0</v>
      </c>
    </row>
    <row r="1150" spans="1:12" x14ac:dyDescent="0.3">
      <c r="A1150" t="s">
        <v>49</v>
      </c>
      <c r="B1150">
        <v>64.660899999999998</v>
      </c>
      <c r="C1150">
        <v>100.9919</v>
      </c>
      <c r="D1150">
        <v>91.639399999999995</v>
      </c>
      <c r="E1150" t="s">
        <v>115</v>
      </c>
      <c r="F1150" t="s">
        <v>115</v>
      </c>
      <c r="G1150" t="s">
        <v>104</v>
      </c>
      <c r="H1150">
        <v>2020</v>
      </c>
      <c r="I1150">
        <v>4.46</v>
      </c>
      <c r="J1150">
        <f>Tabla_Datos[[#This Row],[PVP1]]*Tabla_Datos[[#This Row],[Valor]]</f>
        <v>450.42387400000001</v>
      </c>
      <c r="K1150">
        <f>+Tabla_Datos[[#This Row],[Valor]] *Tabla_Datos[[#This Row],[COSTOEMPR]]</f>
        <v>288.38761399999999</v>
      </c>
      <c r="L1150">
        <f>Tabla_Datos[[#This Row],[Valor Venta ]]-Tabla_Datos[[#This Row],[Costo]]</f>
        <v>162.03626000000003</v>
      </c>
    </row>
    <row r="1151" spans="1:12" x14ac:dyDescent="0.3">
      <c r="A1151" t="s">
        <v>49</v>
      </c>
      <c r="B1151">
        <v>64.660899999999998</v>
      </c>
      <c r="C1151">
        <v>100.9919</v>
      </c>
      <c r="D1151">
        <v>91.639399999999995</v>
      </c>
      <c r="E1151" t="s">
        <v>115</v>
      </c>
      <c r="F1151" t="s">
        <v>115</v>
      </c>
      <c r="G1151" t="s">
        <v>105</v>
      </c>
      <c r="H1151">
        <v>2020</v>
      </c>
      <c r="I1151">
        <v>4.37</v>
      </c>
      <c r="J1151">
        <f>Tabla_Datos[[#This Row],[PVP1]]*Tabla_Datos[[#This Row],[Valor]]</f>
        <v>441.33460300000002</v>
      </c>
      <c r="K1151">
        <f>+Tabla_Datos[[#This Row],[Valor]] *Tabla_Datos[[#This Row],[COSTOEMPR]]</f>
        <v>282.56813299999999</v>
      </c>
      <c r="L1151">
        <f>Tabla_Datos[[#This Row],[Valor Venta ]]-Tabla_Datos[[#This Row],[Costo]]</f>
        <v>158.76647000000003</v>
      </c>
    </row>
    <row r="1152" spans="1:12" x14ac:dyDescent="0.3">
      <c r="A1152" t="s">
        <v>49</v>
      </c>
      <c r="B1152">
        <v>64.660899999999998</v>
      </c>
      <c r="C1152">
        <v>100.9919</v>
      </c>
      <c r="D1152">
        <v>91.639399999999995</v>
      </c>
      <c r="E1152" t="s">
        <v>115</v>
      </c>
      <c r="F1152" t="s">
        <v>115</v>
      </c>
      <c r="G1152" t="s">
        <v>106</v>
      </c>
      <c r="H1152">
        <v>2020</v>
      </c>
      <c r="I1152">
        <v>4.67</v>
      </c>
      <c r="J1152">
        <f>Tabla_Datos[[#This Row],[PVP1]]*Tabla_Datos[[#This Row],[Valor]]</f>
        <v>471.63217300000002</v>
      </c>
      <c r="K1152">
        <f>+Tabla_Datos[[#This Row],[Valor]] *Tabla_Datos[[#This Row],[COSTOEMPR]]</f>
        <v>301.96640300000001</v>
      </c>
      <c r="L1152">
        <f>Tabla_Datos[[#This Row],[Valor Venta ]]-Tabla_Datos[[#This Row],[Costo]]</f>
        <v>169.66577000000001</v>
      </c>
    </row>
    <row r="1153" spans="1:12" x14ac:dyDescent="0.3">
      <c r="A1153" t="s">
        <v>49</v>
      </c>
      <c r="B1153">
        <v>64.660899999999998</v>
      </c>
      <c r="C1153">
        <v>100.9919</v>
      </c>
      <c r="D1153">
        <v>91.639399999999995</v>
      </c>
      <c r="E1153" t="s">
        <v>115</v>
      </c>
      <c r="F1153" t="s">
        <v>115</v>
      </c>
      <c r="G1153" t="s">
        <v>107</v>
      </c>
      <c r="H1153">
        <v>2021</v>
      </c>
      <c r="I1153">
        <v>4.0199999999999996</v>
      </c>
      <c r="J1153">
        <f>Tabla_Datos[[#This Row],[PVP1]]*Tabla_Datos[[#This Row],[Valor]]</f>
        <v>405.98743799999994</v>
      </c>
      <c r="K1153">
        <f>+Tabla_Datos[[#This Row],[Valor]] *Tabla_Datos[[#This Row],[COSTOEMPR]]</f>
        <v>259.93681799999996</v>
      </c>
      <c r="L1153">
        <f>Tabla_Datos[[#This Row],[Valor Venta ]]-Tabla_Datos[[#This Row],[Costo]]</f>
        <v>146.05061999999998</v>
      </c>
    </row>
    <row r="1154" spans="1:12" x14ac:dyDescent="0.3">
      <c r="A1154" t="s">
        <v>49</v>
      </c>
      <c r="B1154">
        <v>93.488600000000005</v>
      </c>
      <c r="C1154">
        <v>102.1207</v>
      </c>
      <c r="D1154">
        <v>112.45829999999999</v>
      </c>
      <c r="E1154" t="s">
        <v>116</v>
      </c>
      <c r="F1154" t="s">
        <v>116</v>
      </c>
      <c r="G1154" t="s">
        <v>98</v>
      </c>
      <c r="H1154">
        <v>2020</v>
      </c>
      <c r="I1154">
        <v>2.82</v>
      </c>
      <c r="J1154">
        <f>Tabla_Datos[[#This Row],[PVP1]]*Tabla_Datos[[#This Row],[Valor]]</f>
        <v>287.98037399999998</v>
      </c>
      <c r="K1154">
        <f>+Tabla_Datos[[#This Row],[Valor]] *Tabla_Datos[[#This Row],[COSTOEMPR]]</f>
        <v>263.63785200000001</v>
      </c>
      <c r="L1154">
        <f>Tabla_Datos[[#This Row],[Valor Venta ]]-Tabla_Datos[[#This Row],[Costo]]</f>
        <v>24.342521999999974</v>
      </c>
    </row>
    <row r="1155" spans="1:12" x14ac:dyDescent="0.3">
      <c r="A1155" t="s">
        <v>49</v>
      </c>
      <c r="B1155">
        <v>93.488600000000005</v>
      </c>
      <c r="C1155">
        <v>102.1207</v>
      </c>
      <c r="D1155">
        <v>112.45829999999999</v>
      </c>
      <c r="E1155" t="s">
        <v>116</v>
      </c>
      <c r="F1155" t="s">
        <v>116</v>
      </c>
      <c r="G1155" t="s">
        <v>100</v>
      </c>
      <c r="H1155">
        <v>2020</v>
      </c>
      <c r="I1155">
        <v>7.0000000000000007E-2</v>
      </c>
      <c r="J1155">
        <f>Tabla_Datos[[#This Row],[PVP1]]*Tabla_Datos[[#This Row],[Valor]]</f>
        <v>7.1484490000000003</v>
      </c>
      <c r="K1155">
        <f>+Tabla_Datos[[#This Row],[Valor]] *Tabla_Datos[[#This Row],[COSTOEMPR]]</f>
        <v>6.5442020000000012</v>
      </c>
      <c r="L1155">
        <f>Tabla_Datos[[#This Row],[Valor Venta ]]-Tabla_Datos[[#This Row],[Costo]]</f>
        <v>0.60424699999999909</v>
      </c>
    </row>
    <row r="1156" spans="1:12" x14ac:dyDescent="0.3">
      <c r="A1156" t="s">
        <v>49</v>
      </c>
      <c r="B1156">
        <v>93.488600000000005</v>
      </c>
      <c r="C1156">
        <v>102.1207</v>
      </c>
      <c r="D1156">
        <v>112.45829999999999</v>
      </c>
      <c r="E1156" t="s">
        <v>116</v>
      </c>
      <c r="F1156" t="s">
        <v>116</v>
      </c>
      <c r="G1156" t="s">
        <v>101</v>
      </c>
      <c r="H1156">
        <v>2020</v>
      </c>
      <c r="I1156">
        <v>0</v>
      </c>
      <c r="J1156">
        <f>Tabla_Datos[[#This Row],[PVP1]]*Tabla_Datos[[#This Row],[Valor]]</f>
        <v>0</v>
      </c>
      <c r="K1156">
        <f>+Tabla_Datos[[#This Row],[Valor]] *Tabla_Datos[[#This Row],[COSTOEMPR]]</f>
        <v>0</v>
      </c>
      <c r="L1156">
        <f>Tabla_Datos[[#This Row],[Valor Venta ]]-Tabla_Datos[[#This Row],[Costo]]</f>
        <v>0</v>
      </c>
    </row>
    <row r="1157" spans="1:12" x14ac:dyDescent="0.3">
      <c r="A1157" t="s">
        <v>49</v>
      </c>
      <c r="B1157">
        <v>93.488600000000005</v>
      </c>
      <c r="C1157">
        <v>102.1207</v>
      </c>
      <c r="D1157">
        <v>112.45829999999999</v>
      </c>
      <c r="E1157" t="s">
        <v>116</v>
      </c>
      <c r="F1157" t="s">
        <v>116</v>
      </c>
      <c r="G1157" t="s">
        <v>102</v>
      </c>
      <c r="H1157">
        <v>2020</v>
      </c>
      <c r="I1157">
        <v>0</v>
      </c>
      <c r="J1157">
        <f>Tabla_Datos[[#This Row],[PVP1]]*Tabla_Datos[[#This Row],[Valor]]</f>
        <v>0</v>
      </c>
      <c r="K1157">
        <f>+Tabla_Datos[[#This Row],[Valor]] *Tabla_Datos[[#This Row],[COSTOEMPR]]</f>
        <v>0</v>
      </c>
      <c r="L1157">
        <f>Tabla_Datos[[#This Row],[Valor Venta ]]-Tabla_Datos[[#This Row],[Costo]]</f>
        <v>0</v>
      </c>
    </row>
    <row r="1158" spans="1:12" x14ac:dyDescent="0.3">
      <c r="A1158" t="s">
        <v>49</v>
      </c>
      <c r="B1158">
        <v>93.488600000000005</v>
      </c>
      <c r="C1158">
        <v>102.1207</v>
      </c>
      <c r="D1158">
        <v>112.45829999999999</v>
      </c>
      <c r="E1158" t="s">
        <v>116</v>
      </c>
      <c r="F1158" t="s">
        <v>116</v>
      </c>
      <c r="G1158" t="s">
        <v>103</v>
      </c>
      <c r="H1158">
        <v>2020</v>
      </c>
      <c r="I1158">
        <v>0</v>
      </c>
      <c r="J1158">
        <f>Tabla_Datos[[#This Row],[PVP1]]*Tabla_Datos[[#This Row],[Valor]]</f>
        <v>0</v>
      </c>
      <c r="K1158">
        <f>+Tabla_Datos[[#This Row],[Valor]] *Tabla_Datos[[#This Row],[COSTOEMPR]]</f>
        <v>0</v>
      </c>
      <c r="L1158">
        <f>Tabla_Datos[[#This Row],[Valor Venta ]]-Tabla_Datos[[#This Row],[Costo]]</f>
        <v>0</v>
      </c>
    </row>
    <row r="1159" spans="1:12" x14ac:dyDescent="0.3">
      <c r="A1159" t="s">
        <v>49</v>
      </c>
      <c r="B1159">
        <v>93.488600000000005</v>
      </c>
      <c r="C1159">
        <v>102.1207</v>
      </c>
      <c r="D1159">
        <v>112.45829999999999</v>
      </c>
      <c r="E1159" t="s">
        <v>116</v>
      </c>
      <c r="F1159" t="s">
        <v>116</v>
      </c>
      <c r="G1159" t="s">
        <v>104</v>
      </c>
      <c r="H1159">
        <v>2020</v>
      </c>
      <c r="I1159">
        <v>0</v>
      </c>
      <c r="J1159">
        <f>Tabla_Datos[[#This Row],[PVP1]]*Tabla_Datos[[#This Row],[Valor]]</f>
        <v>0</v>
      </c>
      <c r="K1159">
        <f>+Tabla_Datos[[#This Row],[Valor]] *Tabla_Datos[[#This Row],[COSTOEMPR]]</f>
        <v>0</v>
      </c>
      <c r="L1159">
        <f>Tabla_Datos[[#This Row],[Valor Venta ]]-Tabla_Datos[[#This Row],[Costo]]</f>
        <v>0</v>
      </c>
    </row>
    <row r="1160" spans="1:12" x14ac:dyDescent="0.3">
      <c r="A1160" t="s">
        <v>49</v>
      </c>
      <c r="B1160">
        <v>93.488600000000005</v>
      </c>
      <c r="C1160">
        <v>102.1207</v>
      </c>
      <c r="D1160">
        <v>112.45829999999999</v>
      </c>
      <c r="E1160" t="s">
        <v>116</v>
      </c>
      <c r="F1160" t="s">
        <v>116</v>
      </c>
      <c r="G1160" t="s">
        <v>105</v>
      </c>
      <c r="H1160">
        <v>2020</v>
      </c>
      <c r="I1160">
        <v>2.31</v>
      </c>
      <c r="J1160">
        <f>Tabla_Datos[[#This Row],[PVP1]]*Tabla_Datos[[#This Row],[Valor]]</f>
        <v>235.89881700000001</v>
      </c>
      <c r="K1160">
        <f>+Tabla_Datos[[#This Row],[Valor]] *Tabla_Datos[[#This Row],[COSTOEMPR]]</f>
        <v>215.95866600000002</v>
      </c>
      <c r="L1160">
        <f>Tabla_Datos[[#This Row],[Valor Venta ]]-Tabla_Datos[[#This Row],[Costo]]</f>
        <v>19.940150999999986</v>
      </c>
    </row>
    <row r="1161" spans="1:12" x14ac:dyDescent="0.3">
      <c r="A1161" t="s">
        <v>49</v>
      </c>
      <c r="B1161">
        <v>93.488600000000005</v>
      </c>
      <c r="C1161">
        <v>102.1207</v>
      </c>
      <c r="D1161">
        <v>112.45829999999999</v>
      </c>
      <c r="E1161" t="s">
        <v>116</v>
      </c>
      <c r="F1161" t="s">
        <v>116</v>
      </c>
      <c r="G1161" t="s">
        <v>106</v>
      </c>
      <c r="H1161">
        <v>2020</v>
      </c>
      <c r="I1161">
        <v>0</v>
      </c>
      <c r="J1161">
        <f>Tabla_Datos[[#This Row],[PVP1]]*Tabla_Datos[[#This Row],[Valor]]</f>
        <v>0</v>
      </c>
      <c r="K1161">
        <f>+Tabla_Datos[[#This Row],[Valor]] *Tabla_Datos[[#This Row],[COSTOEMPR]]</f>
        <v>0</v>
      </c>
      <c r="L1161">
        <f>Tabla_Datos[[#This Row],[Valor Venta ]]-Tabla_Datos[[#This Row],[Costo]]</f>
        <v>0</v>
      </c>
    </row>
    <row r="1162" spans="1:12" x14ac:dyDescent="0.3">
      <c r="A1162" t="s">
        <v>49</v>
      </c>
      <c r="B1162">
        <v>93.488600000000005</v>
      </c>
      <c r="C1162">
        <v>102.1207</v>
      </c>
      <c r="D1162">
        <v>112.45829999999999</v>
      </c>
      <c r="E1162" t="s">
        <v>116</v>
      </c>
      <c r="F1162" t="s">
        <v>116</v>
      </c>
      <c r="G1162" t="s">
        <v>107</v>
      </c>
      <c r="H1162">
        <v>2021</v>
      </c>
      <c r="I1162">
        <v>3.62</v>
      </c>
      <c r="J1162">
        <f>Tabla_Datos[[#This Row],[PVP1]]*Tabla_Datos[[#This Row],[Valor]]</f>
        <v>369.67693400000002</v>
      </c>
      <c r="K1162">
        <f>+Tabla_Datos[[#This Row],[Valor]] *Tabla_Datos[[#This Row],[COSTOEMPR]]</f>
        <v>338.42873200000002</v>
      </c>
      <c r="L1162">
        <f>Tabla_Datos[[#This Row],[Valor Venta ]]-Tabla_Datos[[#This Row],[Costo]]</f>
        <v>31.248201999999992</v>
      </c>
    </row>
    <row r="1163" spans="1:12" x14ac:dyDescent="0.3">
      <c r="A1163" t="s">
        <v>50</v>
      </c>
      <c r="B1163">
        <v>128.0369</v>
      </c>
      <c r="C1163">
        <v>148.93700000000001</v>
      </c>
      <c r="D1163">
        <v>149.79249999999999</v>
      </c>
      <c r="E1163" t="s">
        <v>115</v>
      </c>
      <c r="F1163" t="s">
        <v>115</v>
      </c>
      <c r="G1163" t="s">
        <v>98</v>
      </c>
      <c r="H1163">
        <v>2020</v>
      </c>
      <c r="I1163">
        <v>0</v>
      </c>
      <c r="J1163">
        <f>Tabla_Datos[[#This Row],[PVP1]]*Tabla_Datos[[#This Row],[Valor]]</f>
        <v>0</v>
      </c>
      <c r="K1163">
        <f>+Tabla_Datos[[#This Row],[Valor]] *Tabla_Datos[[#This Row],[COSTOEMPR]]</f>
        <v>0</v>
      </c>
      <c r="L1163">
        <f>Tabla_Datos[[#This Row],[Valor Venta ]]-Tabla_Datos[[#This Row],[Costo]]</f>
        <v>0</v>
      </c>
    </row>
    <row r="1164" spans="1:12" x14ac:dyDescent="0.3">
      <c r="A1164" t="s">
        <v>50</v>
      </c>
      <c r="B1164">
        <v>128.0369</v>
      </c>
      <c r="C1164">
        <v>148.93700000000001</v>
      </c>
      <c r="D1164">
        <v>149.79249999999999</v>
      </c>
      <c r="E1164" t="s">
        <v>115</v>
      </c>
      <c r="F1164" t="s">
        <v>115</v>
      </c>
      <c r="G1164" t="s">
        <v>100</v>
      </c>
      <c r="H1164">
        <v>2020</v>
      </c>
      <c r="I1164">
        <v>0.72</v>
      </c>
      <c r="J1164">
        <f>Tabla_Datos[[#This Row],[PVP1]]*Tabla_Datos[[#This Row],[Valor]]</f>
        <v>107.23464</v>
      </c>
      <c r="K1164">
        <f>+Tabla_Datos[[#This Row],[Valor]] *Tabla_Datos[[#This Row],[COSTOEMPR]]</f>
        <v>92.186567999999994</v>
      </c>
      <c r="L1164">
        <f>Tabla_Datos[[#This Row],[Valor Venta ]]-Tabla_Datos[[#This Row],[Costo]]</f>
        <v>15.048072000000005</v>
      </c>
    </row>
    <row r="1165" spans="1:12" x14ac:dyDescent="0.3">
      <c r="A1165" t="s">
        <v>50</v>
      </c>
      <c r="B1165">
        <v>128.0369</v>
      </c>
      <c r="C1165">
        <v>148.93700000000001</v>
      </c>
      <c r="D1165">
        <v>149.79249999999999</v>
      </c>
      <c r="E1165" t="s">
        <v>115</v>
      </c>
      <c r="F1165" t="s">
        <v>115</v>
      </c>
      <c r="G1165" t="s">
        <v>101</v>
      </c>
      <c r="H1165">
        <v>2020</v>
      </c>
      <c r="I1165">
        <v>0.94</v>
      </c>
      <c r="J1165">
        <f>Tabla_Datos[[#This Row],[PVP1]]*Tabla_Datos[[#This Row],[Valor]]</f>
        <v>140.00077999999999</v>
      </c>
      <c r="K1165">
        <f>+Tabla_Datos[[#This Row],[Valor]] *Tabla_Datos[[#This Row],[COSTOEMPR]]</f>
        <v>120.354686</v>
      </c>
      <c r="L1165">
        <f>Tabla_Datos[[#This Row],[Valor Venta ]]-Tabla_Datos[[#This Row],[Costo]]</f>
        <v>19.646093999999991</v>
      </c>
    </row>
    <row r="1166" spans="1:12" x14ac:dyDescent="0.3">
      <c r="A1166" t="s">
        <v>50</v>
      </c>
      <c r="B1166">
        <v>128.0369</v>
      </c>
      <c r="C1166">
        <v>148.93700000000001</v>
      </c>
      <c r="D1166">
        <v>149.79249999999999</v>
      </c>
      <c r="E1166" t="s">
        <v>115</v>
      </c>
      <c r="F1166" t="s">
        <v>115</v>
      </c>
      <c r="G1166" t="s">
        <v>102</v>
      </c>
      <c r="H1166">
        <v>2020</v>
      </c>
      <c r="I1166">
        <v>0</v>
      </c>
      <c r="J1166">
        <f>Tabla_Datos[[#This Row],[PVP1]]*Tabla_Datos[[#This Row],[Valor]]</f>
        <v>0</v>
      </c>
      <c r="K1166">
        <f>+Tabla_Datos[[#This Row],[Valor]] *Tabla_Datos[[#This Row],[COSTOEMPR]]</f>
        <v>0</v>
      </c>
      <c r="L1166">
        <f>Tabla_Datos[[#This Row],[Valor Venta ]]-Tabla_Datos[[#This Row],[Costo]]</f>
        <v>0</v>
      </c>
    </row>
    <row r="1167" spans="1:12" x14ac:dyDescent="0.3">
      <c r="A1167" t="s">
        <v>50</v>
      </c>
      <c r="B1167">
        <v>128.0369</v>
      </c>
      <c r="C1167">
        <v>148.93700000000001</v>
      </c>
      <c r="D1167">
        <v>149.79249999999999</v>
      </c>
      <c r="E1167" t="s">
        <v>115</v>
      </c>
      <c r="F1167" t="s">
        <v>115</v>
      </c>
      <c r="G1167" t="s">
        <v>103</v>
      </c>
      <c r="H1167">
        <v>2020</v>
      </c>
      <c r="I1167">
        <v>0</v>
      </c>
      <c r="J1167">
        <f>Tabla_Datos[[#This Row],[PVP1]]*Tabla_Datos[[#This Row],[Valor]]</f>
        <v>0</v>
      </c>
      <c r="K1167">
        <f>+Tabla_Datos[[#This Row],[Valor]] *Tabla_Datos[[#This Row],[COSTOEMPR]]</f>
        <v>0</v>
      </c>
      <c r="L1167">
        <f>Tabla_Datos[[#This Row],[Valor Venta ]]-Tabla_Datos[[#This Row],[Costo]]</f>
        <v>0</v>
      </c>
    </row>
    <row r="1168" spans="1:12" x14ac:dyDescent="0.3">
      <c r="A1168" t="s">
        <v>50</v>
      </c>
      <c r="B1168">
        <v>128.0369</v>
      </c>
      <c r="C1168">
        <v>148.93700000000001</v>
      </c>
      <c r="D1168">
        <v>149.79249999999999</v>
      </c>
      <c r="E1168" t="s">
        <v>115</v>
      </c>
      <c r="F1168" t="s">
        <v>115</v>
      </c>
      <c r="G1168" t="s">
        <v>104</v>
      </c>
      <c r="H1168">
        <v>2020</v>
      </c>
      <c r="I1168">
        <v>0</v>
      </c>
      <c r="J1168">
        <f>Tabla_Datos[[#This Row],[PVP1]]*Tabla_Datos[[#This Row],[Valor]]</f>
        <v>0</v>
      </c>
      <c r="K1168">
        <f>+Tabla_Datos[[#This Row],[Valor]] *Tabla_Datos[[#This Row],[COSTOEMPR]]</f>
        <v>0</v>
      </c>
      <c r="L1168">
        <f>Tabla_Datos[[#This Row],[Valor Venta ]]-Tabla_Datos[[#This Row],[Costo]]</f>
        <v>0</v>
      </c>
    </row>
    <row r="1169" spans="1:12" x14ac:dyDescent="0.3">
      <c r="A1169" t="s">
        <v>50</v>
      </c>
      <c r="B1169">
        <v>128.0369</v>
      </c>
      <c r="C1169">
        <v>148.93700000000001</v>
      </c>
      <c r="D1169">
        <v>149.79249999999999</v>
      </c>
      <c r="E1169" t="s">
        <v>115</v>
      </c>
      <c r="F1169" t="s">
        <v>115</v>
      </c>
      <c r="G1169" t="s">
        <v>105</v>
      </c>
      <c r="H1169">
        <v>2020</v>
      </c>
      <c r="I1169">
        <v>0</v>
      </c>
      <c r="J1169">
        <f>Tabla_Datos[[#This Row],[PVP1]]*Tabla_Datos[[#This Row],[Valor]]</f>
        <v>0</v>
      </c>
      <c r="K1169">
        <f>+Tabla_Datos[[#This Row],[Valor]] *Tabla_Datos[[#This Row],[COSTOEMPR]]</f>
        <v>0</v>
      </c>
      <c r="L1169">
        <f>Tabla_Datos[[#This Row],[Valor Venta ]]-Tabla_Datos[[#This Row],[Costo]]</f>
        <v>0</v>
      </c>
    </row>
    <row r="1170" spans="1:12" x14ac:dyDescent="0.3">
      <c r="A1170" t="s">
        <v>50</v>
      </c>
      <c r="B1170">
        <v>128.0369</v>
      </c>
      <c r="C1170">
        <v>148.93700000000001</v>
      </c>
      <c r="D1170">
        <v>149.79249999999999</v>
      </c>
      <c r="E1170" t="s">
        <v>115</v>
      </c>
      <c r="F1170" t="s">
        <v>115</v>
      </c>
      <c r="G1170" t="s">
        <v>106</v>
      </c>
      <c r="H1170">
        <v>2020</v>
      </c>
      <c r="I1170">
        <v>0</v>
      </c>
      <c r="J1170">
        <f>Tabla_Datos[[#This Row],[PVP1]]*Tabla_Datos[[#This Row],[Valor]]</f>
        <v>0</v>
      </c>
      <c r="K1170">
        <f>+Tabla_Datos[[#This Row],[Valor]] *Tabla_Datos[[#This Row],[COSTOEMPR]]</f>
        <v>0</v>
      </c>
      <c r="L1170">
        <f>Tabla_Datos[[#This Row],[Valor Venta ]]-Tabla_Datos[[#This Row],[Costo]]</f>
        <v>0</v>
      </c>
    </row>
    <row r="1171" spans="1:12" x14ac:dyDescent="0.3">
      <c r="A1171" t="s">
        <v>50</v>
      </c>
      <c r="B1171">
        <v>128.0369</v>
      </c>
      <c r="C1171">
        <v>148.93700000000001</v>
      </c>
      <c r="D1171">
        <v>149.79249999999999</v>
      </c>
      <c r="E1171" t="s">
        <v>115</v>
      </c>
      <c r="F1171" t="s">
        <v>115</v>
      </c>
      <c r="G1171" t="s">
        <v>107</v>
      </c>
      <c r="H1171">
        <v>2021</v>
      </c>
      <c r="I1171">
        <v>1.62</v>
      </c>
      <c r="J1171">
        <f>Tabla_Datos[[#This Row],[PVP1]]*Tabla_Datos[[#This Row],[Valor]]</f>
        <v>241.27794000000003</v>
      </c>
      <c r="K1171">
        <f>+Tabla_Datos[[#This Row],[Valor]] *Tabla_Datos[[#This Row],[COSTOEMPR]]</f>
        <v>207.41977800000001</v>
      </c>
      <c r="L1171">
        <f>Tabla_Datos[[#This Row],[Valor Venta ]]-Tabla_Datos[[#This Row],[Costo]]</f>
        <v>33.858162000000021</v>
      </c>
    </row>
    <row r="1172" spans="1:12" x14ac:dyDescent="0.3">
      <c r="A1172" t="s">
        <v>50</v>
      </c>
      <c r="B1172">
        <v>84.875500000000002</v>
      </c>
      <c r="C1172">
        <v>135.0581</v>
      </c>
      <c r="D1172">
        <v>133.39349999999999</v>
      </c>
      <c r="E1172" t="s">
        <v>16</v>
      </c>
      <c r="F1172" t="s">
        <v>16</v>
      </c>
      <c r="G1172" t="s">
        <v>98</v>
      </c>
      <c r="H1172">
        <v>2020</v>
      </c>
      <c r="I1172">
        <v>1.45</v>
      </c>
      <c r="J1172">
        <f>Tabla_Datos[[#This Row],[PVP1]]*Tabla_Datos[[#This Row],[Valor]]</f>
        <v>195.83424499999998</v>
      </c>
      <c r="K1172">
        <f>+Tabla_Datos[[#This Row],[Valor]] *Tabla_Datos[[#This Row],[COSTOEMPR]]</f>
        <v>123.069475</v>
      </c>
      <c r="L1172">
        <f>Tabla_Datos[[#This Row],[Valor Venta ]]-Tabla_Datos[[#This Row],[Costo]]</f>
        <v>72.764769999999984</v>
      </c>
    </row>
    <row r="1173" spans="1:12" x14ac:dyDescent="0.3">
      <c r="A1173" t="s">
        <v>50</v>
      </c>
      <c r="B1173">
        <v>84.875500000000002</v>
      </c>
      <c r="C1173">
        <v>135.0581</v>
      </c>
      <c r="D1173">
        <v>133.39349999999999</v>
      </c>
      <c r="E1173" t="s">
        <v>16</v>
      </c>
      <c r="F1173" t="s">
        <v>16</v>
      </c>
      <c r="G1173" t="s">
        <v>100</v>
      </c>
      <c r="H1173">
        <v>2020</v>
      </c>
      <c r="I1173">
        <v>1.9</v>
      </c>
      <c r="J1173">
        <f>Tabla_Datos[[#This Row],[PVP1]]*Tabla_Datos[[#This Row],[Valor]]</f>
        <v>256.61039</v>
      </c>
      <c r="K1173">
        <f>+Tabla_Datos[[#This Row],[Valor]] *Tabla_Datos[[#This Row],[COSTOEMPR]]</f>
        <v>161.26345000000001</v>
      </c>
      <c r="L1173">
        <f>Tabla_Datos[[#This Row],[Valor Venta ]]-Tabla_Datos[[#This Row],[Costo]]</f>
        <v>95.346939999999989</v>
      </c>
    </row>
    <row r="1174" spans="1:12" x14ac:dyDescent="0.3">
      <c r="A1174" t="s">
        <v>50</v>
      </c>
      <c r="B1174">
        <v>84.875500000000002</v>
      </c>
      <c r="C1174">
        <v>135.0581</v>
      </c>
      <c r="D1174">
        <v>133.39349999999999</v>
      </c>
      <c r="E1174" t="s">
        <v>16</v>
      </c>
      <c r="F1174" t="s">
        <v>16</v>
      </c>
      <c r="G1174" t="s">
        <v>101</v>
      </c>
      <c r="H1174">
        <v>2020</v>
      </c>
      <c r="I1174">
        <v>1.3</v>
      </c>
      <c r="J1174">
        <f>Tabla_Datos[[#This Row],[PVP1]]*Tabla_Datos[[#This Row],[Valor]]</f>
        <v>175.57553000000001</v>
      </c>
      <c r="K1174">
        <f>+Tabla_Datos[[#This Row],[Valor]] *Tabla_Datos[[#This Row],[COSTOEMPR]]</f>
        <v>110.33815000000001</v>
      </c>
      <c r="L1174">
        <f>Tabla_Datos[[#This Row],[Valor Venta ]]-Tabla_Datos[[#This Row],[Costo]]</f>
        <v>65.237380000000002</v>
      </c>
    </row>
    <row r="1175" spans="1:12" x14ac:dyDescent="0.3">
      <c r="A1175" t="s">
        <v>50</v>
      </c>
      <c r="B1175">
        <v>84.875500000000002</v>
      </c>
      <c r="C1175">
        <v>135.0581</v>
      </c>
      <c r="D1175">
        <v>133.39349999999999</v>
      </c>
      <c r="E1175" t="s">
        <v>16</v>
      </c>
      <c r="F1175" t="s">
        <v>16</v>
      </c>
      <c r="G1175" t="s">
        <v>102</v>
      </c>
      <c r="H1175">
        <v>2020</v>
      </c>
      <c r="I1175">
        <v>0</v>
      </c>
      <c r="J1175">
        <f>Tabla_Datos[[#This Row],[PVP1]]*Tabla_Datos[[#This Row],[Valor]]</f>
        <v>0</v>
      </c>
      <c r="K1175">
        <f>+Tabla_Datos[[#This Row],[Valor]] *Tabla_Datos[[#This Row],[COSTOEMPR]]</f>
        <v>0</v>
      </c>
      <c r="L1175">
        <f>Tabla_Datos[[#This Row],[Valor Venta ]]-Tabla_Datos[[#This Row],[Costo]]</f>
        <v>0</v>
      </c>
    </row>
    <row r="1176" spans="1:12" x14ac:dyDescent="0.3">
      <c r="A1176" t="s">
        <v>50</v>
      </c>
      <c r="B1176">
        <v>84.875500000000002</v>
      </c>
      <c r="C1176">
        <v>135.0581</v>
      </c>
      <c r="D1176">
        <v>133.39349999999999</v>
      </c>
      <c r="E1176" t="s">
        <v>16</v>
      </c>
      <c r="F1176" t="s">
        <v>16</v>
      </c>
      <c r="G1176" t="s">
        <v>103</v>
      </c>
      <c r="H1176">
        <v>2020</v>
      </c>
      <c r="I1176">
        <v>0.03</v>
      </c>
      <c r="J1176">
        <f>Tabla_Datos[[#This Row],[PVP1]]*Tabla_Datos[[#This Row],[Valor]]</f>
        <v>4.0517430000000001</v>
      </c>
      <c r="K1176">
        <f>+Tabla_Datos[[#This Row],[Valor]] *Tabla_Datos[[#This Row],[COSTOEMPR]]</f>
        <v>2.546265</v>
      </c>
      <c r="L1176">
        <f>Tabla_Datos[[#This Row],[Valor Venta ]]-Tabla_Datos[[#This Row],[Costo]]</f>
        <v>1.5054780000000001</v>
      </c>
    </row>
    <row r="1177" spans="1:12" x14ac:dyDescent="0.3">
      <c r="A1177" t="s">
        <v>50</v>
      </c>
      <c r="B1177">
        <v>84.875500000000002</v>
      </c>
      <c r="C1177">
        <v>135.0581</v>
      </c>
      <c r="D1177">
        <v>133.39349999999999</v>
      </c>
      <c r="E1177" t="s">
        <v>16</v>
      </c>
      <c r="F1177" t="s">
        <v>16</v>
      </c>
      <c r="G1177" t="s">
        <v>104</v>
      </c>
      <c r="H1177">
        <v>2020</v>
      </c>
      <c r="I1177">
        <v>0</v>
      </c>
      <c r="J1177">
        <f>Tabla_Datos[[#This Row],[PVP1]]*Tabla_Datos[[#This Row],[Valor]]</f>
        <v>0</v>
      </c>
      <c r="K1177">
        <f>+Tabla_Datos[[#This Row],[Valor]] *Tabla_Datos[[#This Row],[COSTOEMPR]]</f>
        <v>0</v>
      </c>
      <c r="L1177">
        <f>Tabla_Datos[[#This Row],[Valor Venta ]]-Tabla_Datos[[#This Row],[Costo]]</f>
        <v>0</v>
      </c>
    </row>
    <row r="1178" spans="1:12" x14ac:dyDescent="0.3">
      <c r="A1178" t="s">
        <v>50</v>
      </c>
      <c r="B1178">
        <v>84.875500000000002</v>
      </c>
      <c r="C1178">
        <v>135.0581</v>
      </c>
      <c r="D1178">
        <v>133.39349999999999</v>
      </c>
      <c r="E1178" t="s">
        <v>16</v>
      </c>
      <c r="F1178" t="s">
        <v>16</v>
      </c>
      <c r="G1178" t="s">
        <v>105</v>
      </c>
      <c r="H1178">
        <v>2020</v>
      </c>
      <c r="I1178">
        <v>0</v>
      </c>
      <c r="J1178">
        <f>Tabla_Datos[[#This Row],[PVP1]]*Tabla_Datos[[#This Row],[Valor]]</f>
        <v>0</v>
      </c>
      <c r="K1178">
        <f>+Tabla_Datos[[#This Row],[Valor]] *Tabla_Datos[[#This Row],[COSTOEMPR]]</f>
        <v>0</v>
      </c>
      <c r="L1178">
        <f>Tabla_Datos[[#This Row],[Valor Venta ]]-Tabla_Datos[[#This Row],[Costo]]</f>
        <v>0</v>
      </c>
    </row>
    <row r="1179" spans="1:12" x14ac:dyDescent="0.3">
      <c r="A1179" t="s">
        <v>50</v>
      </c>
      <c r="B1179">
        <v>84.875500000000002</v>
      </c>
      <c r="C1179">
        <v>135.0581</v>
      </c>
      <c r="D1179">
        <v>133.39349999999999</v>
      </c>
      <c r="E1179" t="s">
        <v>16</v>
      </c>
      <c r="F1179" t="s">
        <v>16</v>
      </c>
      <c r="G1179" t="s">
        <v>106</v>
      </c>
      <c r="H1179">
        <v>2020</v>
      </c>
      <c r="I1179">
        <v>1.07</v>
      </c>
      <c r="J1179">
        <f>Tabla_Datos[[#This Row],[PVP1]]*Tabla_Datos[[#This Row],[Valor]]</f>
        <v>144.51216700000001</v>
      </c>
      <c r="K1179">
        <f>+Tabla_Datos[[#This Row],[Valor]] *Tabla_Datos[[#This Row],[COSTOEMPR]]</f>
        <v>90.81678500000001</v>
      </c>
      <c r="L1179">
        <f>Tabla_Datos[[#This Row],[Valor Venta ]]-Tabla_Datos[[#This Row],[Costo]]</f>
        <v>53.695381999999995</v>
      </c>
    </row>
    <row r="1180" spans="1:12" x14ac:dyDescent="0.3">
      <c r="A1180" t="s">
        <v>50</v>
      </c>
      <c r="B1180">
        <v>84.875500000000002</v>
      </c>
      <c r="C1180">
        <v>135.0581</v>
      </c>
      <c r="D1180">
        <v>133.39349999999999</v>
      </c>
      <c r="E1180" t="s">
        <v>16</v>
      </c>
      <c r="F1180" t="s">
        <v>16</v>
      </c>
      <c r="G1180" t="s">
        <v>107</v>
      </c>
      <c r="H1180">
        <v>2021</v>
      </c>
      <c r="I1180">
        <v>0</v>
      </c>
      <c r="J1180">
        <f>Tabla_Datos[[#This Row],[PVP1]]*Tabla_Datos[[#This Row],[Valor]]</f>
        <v>0</v>
      </c>
      <c r="K1180">
        <f>+Tabla_Datos[[#This Row],[Valor]] *Tabla_Datos[[#This Row],[COSTOEMPR]]</f>
        <v>0</v>
      </c>
      <c r="L1180">
        <f>Tabla_Datos[[#This Row],[Valor Venta ]]-Tabla_Datos[[#This Row],[Costo]]</f>
        <v>0</v>
      </c>
    </row>
    <row r="1181" spans="1:12" x14ac:dyDescent="0.3">
      <c r="A1181" t="s">
        <v>50</v>
      </c>
      <c r="B1181">
        <v>92.890699999999995</v>
      </c>
      <c r="C1181">
        <v>143.05500000000001</v>
      </c>
      <c r="D1181">
        <v>153.19030000000001</v>
      </c>
      <c r="E1181" t="s">
        <v>15</v>
      </c>
      <c r="F1181" t="s">
        <v>15</v>
      </c>
      <c r="G1181" t="s">
        <v>98</v>
      </c>
      <c r="H1181">
        <v>2020</v>
      </c>
      <c r="I1181">
        <v>6.02</v>
      </c>
      <c r="J1181">
        <f>Tabla_Datos[[#This Row],[PVP1]]*Tabla_Datos[[#This Row],[Valor]]</f>
        <v>861.19110000000001</v>
      </c>
      <c r="K1181">
        <f>+Tabla_Datos[[#This Row],[Valor]] *Tabla_Datos[[#This Row],[COSTOEMPR]]</f>
        <v>559.20201399999996</v>
      </c>
      <c r="L1181">
        <f>Tabla_Datos[[#This Row],[Valor Venta ]]-Tabla_Datos[[#This Row],[Costo]]</f>
        <v>301.98908600000004</v>
      </c>
    </row>
    <row r="1182" spans="1:12" x14ac:dyDescent="0.3">
      <c r="A1182" t="s">
        <v>50</v>
      </c>
      <c r="B1182">
        <v>92.890699999999995</v>
      </c>
      <c r="C1182">
        <v>143.05500000000001</v>
      </c>
      <c r="D1182">
        <v>153.19030000000001</v>
      </c>
      <c r="E1182" t="s">
        <v>15</v>
      </c>
      <c r="F1182" t="s">
        <v>15</v>
      </c>
      <c r="G1182" t="s">
        <v>100</v>
      </c>
      <c r="H1182">
        <v>2020</v>
      </c>
      <c r="I1182">
        <v>7.89</v>
      </c>
      <c r="J1182">
        <f>Tabla_Datos[[#This Row],[PVP1]]*Tabla_Datos[[#This Row],[Valor]]</f>
        <v>1128.7039500000001</v>
      </c>
      <c r="K1182">
        <f>+Tabla_Datos[[#This Row],[Valor]] *Tabla_Datos[[#This Row],[COSTOEMPR]]</f>
        <v>732.90762299999994</v>
      </c>
      <c r="L1182">
        <f>Tabla_Datos[[#This Row],[Valor Venta ]]-Tabla_Datos[[#This Row],[Costo]]</f>
        <v>395.79632700000013</v>
      </c>
    </row>
    <row r="1183" spans="1:12" x14ac:dyDescent="0.3">
      <c r="A1183" t="s">
        <v>50</v>
      </c>
      <c r="B1183">
        <v>92.890699999999995</v>
      </c>
      <c r="C1183">
        <v>143.05500000000001</v>
      </c>
      <c r="D1183">
        <v>153.19030000000001</v>
      </c>
      <c r="E1183" t="s">
        <v>15</v>
      </c>
      <c r="F1183" t="s">
        <v>15</v>
      </c>
      <c r="G1183" t="s">
        <v>101</v>
      </c>
      <c r="H1183">
        <v>2020</v>
      </c>
      <c r="I1183">
        <v>3.06</v>
      </c>
      <c r="J1183">
        <f>Tabla_Datos[[#This Row],[PVP1]]*Tabla_Datos[[#This Row],[Valor]]</f>
        <v>437.74830000000003</v>
      </c>
      <c r="K1183">
        <f>+Tabla_Datos[[#This Row],[Valor]] *Tabla_Datos[[#This Row],[COSTOEMPR]]</f>
        <v>284.245542</v>
      </c>
      <c r="L1183">
        <f>Tabla_Datos[[#This Row],[Valor Venta ]]-Tabla_Datos[[#This Row],[Costo]]</f>
        <v>153.50275800000003</v>
      </c>
    </row>
    <row r="1184" spans="1:12" x14ac:dyDescent="0.3">
      <c r="A1184" t="s">
        <v>50</v>
      </c>
      <c r="B1184">
        <v>92.890699999999995</v>
      </c>
      <c r="C1184">
        <v>143.05500000000001</v>
      </c>
      <c r="D1184">
        <v>153.19030000000001</v>
      </c>
      <c r="E1184" t="s">
        <v>15</v>
      </c>
      <c r="F1184" t="s">
        <v>15</v>
      </c>
      <c r="G1184" t="s">
        <v>102</v>
      </c>
      <c r="H1184">
        <v>2020</v>
      </c>
      <c r="I1184">
        <v>2.88</v>
      </c>
      <c r="J1184">
        <f>Tabla_Datos[[#This Row],[PVP1]]*Tabla_Datos[[#This Row],[Valor]]</f>
        <v>411.9984</v>
      </c>
      <c r="K1184">
        <f>+Tabla_Datos[[#This Row],[Valor]] *Tabla_Datos[[#This Row],[COSTOEMPR]]</f>
        <v>267.525216</v>
      </c>
      <c r="L1184">
        <f>Tabla_Datos[[#This Row],[Valor Venta ]]-Tabla_Datos[[#This Row],[Costo]]</f>
        <v>144.473184</v>
      </c>
    </row>
    <row r="1185" spans="1:12" x14ac:dyDescent="0.3">
      <c r="A1185" t="s">
        <v>50</v>
      </c>
      <c r="B1185">
        <v>92.890699999999995</v>
      </c>
      <c r="C1185">
        <v>143.05500000000001</v>
      </c>
      <c r="D1185">
        <v>153.19030000000001</v>
      </c>
      <c r="E1185" t="s">
        <v>15</v>
      </c>
      <c r="F1185" t="s">
        <v>15</v>
      </c>
      <c r="G1185" t="s">
        <v>103</v>
      </c>
      <c r="H1185">
        <v>2020</v>
      </c>
      <c r="I1185">
        <v>2.64</v>
      </c>
      <c r="J1185">
        <f>Tabla_Datos[[#This Row],[PVP1]]*Tabla_Datos[[#This Row],[Valor]]</f>
        <v>377.66520000000003</v>
      </c>
      <c r="K1185">
        <f>+Tabla_Datos[[#This Row],[Valor]] *Tabla_Datos[[#This Row],[COSTOEMPR]]</f>
        <v>245.231448</v>
      </c>
      <c r="L1185">
        <f>Tabla_Datos[[#This Row],[Valor Venta ]]-Tabla_Datos[[#This Row],[Costo]]</f>
        <v>132.43375200000003</v>
      </c>
    </row>
    <row r="1186" spans="1:12" x14ac:dyDescent="0.3">
      <c r="A1186" t="s">
        <v>50</v>
      </c>
      <c r="B1186">
        <v>92.890699999999995</v>
      </c>
      <c r="C1186">
        <v>143.05500000000001</v>
      </c>
      <c r="D1186">
        <v>153.19030000000001</v>
      </c>
      <c r="E1186" t="s">
        <v>15</v>
      </c>
      <c r="F1186" t="s">
        <v>15</v>
      </c>
      <c r="G1186" t="s">
        <v>104</v>
      </c>
      <c r="H1186">
        <v>2020</v>
      </c>
      <c r="I1186">
        <v>1.75</v>
      </c>
      <c r="J1186">
        <f>Tabla_Datos[[#This Row],[PVP1]]*Tabla_Datos[[#This Row],[Valor]]</f>
        <v>250.34625</v>
      </c>
      <c r="K1186">
        <f>+Tabla_Datos[[#This Row],[Valor]] *Tabla_Datos[[#This Row],[COSTOEMPR]]</f>
        <v>162.55872499999998</v>
      </c>
      <c r="L1186">
        <f>Tabla_Datos[[#This Row],[Valor Venta ]]-Tabla_Datos[[#This Row],[Costo]]</f>
        <v>87.787525000000016</v>
      </c>
    </row>
    <row r="1187" spans="1:12" x14ac:dyDescent="0.3">
      <c r="A1187" t="s">
        <v>50</v>
      </c>
      <c r="B1187">
        <v>92.890699999999995</v>
      </c>
      <c r="C1187">
        <v>143.05500000000001</v>
      </c>
      <c r="D1187">
        <v>153.19030000000001</v>
      </c>
      <c r="E1187" t="s">
        <v>15</v>
      </c>
      <c r="F1187" t="s">
        <v>15</v>
      </c>
      <c r="G1187" t="s">
        <v>105</v>
      </c>
      <c r="H1187">
        <v>2020</v>
      </c>
      <c r="I1187">
        <v>0</v>
      </c>
      <c r="J1187">
        <f>Tabla_Datos[[#This Row],[PVP1]]*Tabla_Datos[[#This Row],[Valor]]</f>
        <v>0</v>
      </c>
      <c r="K1187">
        <f>+Tabla_Datos[[#This Row],[Valor]] *Tabla_Datos[[#This Row],[COSTOEMPR]]</f>
        <v>0</v>
      </c>
      <c r="L1187">
        <f>Tabla_Datos[[#This Row],[Valor Venta ]]-Tabla_Datos[[#This Row],[Costo]]</f>
        <v>0</v>
      </c>
    </row>
    <row r="1188" spans="1:12" x14ac:dyDescent="0.3">
      <c r="A1188" t="s">
        <v>50</v>
      </c>
      <c r="B1188">
        <v>92.890699999999995</v>
      </c>
      <c r="C1188">
        <v>143.05500000000001</v>
      </c>
      <c r="D1188">
        <v>153.19030000000001</v>
      </c>
      <c r="E1188" t="s">
        <v>15</v>
      </c>
      <c r="F1188" t="s">
        <v>15</v>
      </c>
      <c r="G1188" t="s">
        <v>106</v>
      </c>
      <c r="H1188">
        <v>2020</v>
      </c>
      <c r="I1188">
        <v>0</v>
      </c>
      <c r="J1188">
        <f>Tabla_Datos[[#This Row],[PVP1]]*Tabla_Datos[[#This Row],[Valor]]</f>
        <v>0</v>
      </c>
      <c r="K1188">
        <f>+Tabla_Datos[[#This Row],[Valor]] *Tabla_Datos[[#This Row],[COSTOEMPR]]</f>
        <v>0</v>
      </c>
      <c r="L1188">
        <f>Tabla_Datos[[#This Row],[Valor Venta ]]-Tabla_Datos[[#This Row],[Costo]]</f>
        <v>0</v>
      </c>
    </row>
    <row r="1189" spans="1:12" x14ac:dyDescent="0.3">
      <c r="A1189" t="s">
        <v>50</v>
      </c>
      <c r="B1189">
        <v>92.890699999999995</v>
      </c>
      <c r="C1189">
        <v>143.05500000000001</v>
      </c>
      <c r="D1189">
        <v>153.19030000000001</v>
      </c>
      <c r="E1189" t="s">
        <v>15</v>
      </c>
      <c r="F1189" t="s">
        <v>15</v>
      </c>
      <c r="G1189" t="s">
        <v>107</v>
      </c>
      <c r="H1189">
        <v>2021</v>
      </c>
      <c r="I1189">
        <v>3.87</v>
      </c>
      <c r="J1189">
        <f>Tabla_Datos[[#This Row],[PVP1]]*Tabla_Datos[[#This Row],[Valor]]</f>
        <v>553.62285000000008</v>
      </c>
      <c r="K1189">
        <f>+Tabla_Datos[[#This Row],[Valor]] *Tabla_Datos[[#This Row],[COSTOEMPR]]</f>
        <v>359.487009</v>
      </c>
      <c r="L1189">
        <f>Tabla_Datos[[#This Row],[Valor Venta ]]-Tabla_Datos[[#This Row],[Costo]]</f>
        <v>194.13584100000008</v>
      </c>
    </row>
    <row r="1190" spans="1:12" x14ac:dyDescent="0.3">
      <c r="A1190" t="s">
        <v>50</v>
      </c>
      <c r="B1190">
        <v>37.192100000000003</v>
      </c>
      <c r="C1190">
        <v>39.3977</v>
      </c>
      <c r="D1190">
        <v>46.208399999999997</v>
      </c>
      <c r="E1190" t="s">
        <v>116</v>
      </c>
      <c r="F1190" t="s">
        <v>116</v>
      </c>
      <c r="G1190" t="s">
        <v>98</v>
      </c>
      <c r="H1190">
        <v>2020</v>
      </c>
      <c r="I1190">
        <v>0</v>
      </c>
      <c r="J1190">
        <f>Tabla_Datos[[#This Row],[PVP1]]*Tabla_Datos[[#This Row],[Valor]]</f>
        <v>0</v>
      </c>
      <c r="K1190">
        <f>+Tabla_Datos[[#This Row],[Valor]] *Tabla_Datos[[#This Row],[COSTOEMPR]]</f>
        <v>0</v>
      </c>
      <c r="L1190">
        <f>Tabla_Datos[[#This Row],[Valor Venta ]]-Tabla_Datos[[#This Row],[Costo]]</f>
        <v>0</v>
      </c>
    </row>
    <row r="1191" spans="1:12" x14ac:dyDescent="0.3">
      <c r="A1191" t="s">
        <v>50</v>
      </c>
      <c r="B1191">
        <v>37.192100000000003</v>
      </c>
      <c r="C1191">
        <v>39.3977</v>
      </c>
      <c r="D1191">
        <v>46.208399999999997</v>
      </c>
      <c r="E1191" t="s">
        <v>116</v>
      </c>
      <c r="F1191" t="s">
        <v>116</v>
      </c>
      <c r="G1191" t="s">
        <v>100</v>
      </c>
      <c r="H1191">
        <v>2020</v>
      </c>
      <c r="I1191">
        <v>3.5</v>
      </c>
      <c r="J1191">
        <f>Tabla_Datos[[#This Row],[PVP1]]*Tabla_Datos[[#This Row],[Valor]]</f>
        <v>137.89195000000001</v>
      </c>
      <c r="K1191">
        <f>+Tabla_Datos[[#This Row],[Valor]] *Tabla_Datos[[#This Row],[COSTOEMPR]]</f>
        <v>130.17235000000002</v>
      </c>
      <c r="L1191">
        <f>Tabla_Datos[[#This Row],[Valor Venta ]]-Tabla_Datos[[#This Row],[Costo]]</f>
        <v>7.7195999999999856</v>
      </c>
    </row>
    <row r="1192" spans="1:12" x14ac:dyDescent="0.3">
      <c r="A1192" t="s">
        <v>50</v>
      </c>
      <c r="B1192">
        <v>37.192100000000003</v>
      </c>
      <c r="C1192">
        <v>39.3977</v>
      </c>
      <c r="D1192">
        <v>46.208399999999997</v>
      </c>
      <c r="E1192" t="s">
        <v>116</v>
      </c>
      <c r="F1192" t="s">
        <v>116</v>
      </c>
      <c r="G1192" t="s">
        <v>101</v>
      </c>
      <c r="H1192">
        <v>2020</v>
      </c>
      <c r="I1192">
        <v>0.85</v>
      </c>
      <c r="J1192">
        <f>Tabla_Datos[[#This Row],[PVP1]]*Tabla_Datos[[#This Row],[Valor]]</f>
        <v>33.488045</v>
      </c>
      <c r="K1192">
        <f>+Tabla_Datos[[#This Row],[Valor]] *Tabla_Datos[[#This Row],[COSTOEMPR]]</f>
        <v>31.613285000000001</v>
      </c>
      <c r="L1192">
        <f>Tabla_Datos[[#This Row],[Valor Venta ]]-Tabla_Datos[[#This Row],[Costo]]</f>
        <v>1.8747599999999984</v>
      </c>
    </row>
    <row r="1193" spans="1:12" x14ac:dyDescent="0.3">
      <c r="A1193" t="s">
        <v>50</v>
      </c>
      <c r="B1193">
        <v>37.192100000000003</v>
      </c>
      <c r="C1193">
        <v>39.3977</v>
      </c>
      <c r="D1193">
        <v>46.208399999999997</v>
      </c>
      <c r="E1193" t="s">
        <v>116</v>
      </c>
      <c r="F1193" t="s">
        <v>116</v>
      </c>
      <c r="G1193" t="s">
        <v>102</v>
      </c>
      <c r="H1193">
        <v>2020</v>
      </c>
      <c r="I1193">
        <v>0</v>
      </c>
      <c r="J1193">
        <f>Tabla_Datos[[#This Row],[PVP1]]*Tabla_Datos[[#This Row],[Valor]]</f>
        <v>0</v>
      </c>
      <c r="K1193">
        <f>+Tabla_Datos[[#This Row],[Valor]] *Tabla_Datos[[#This Row],[COSTOEMPR]]</f>
        <v>0</v>
      </c>
      <c r="L1193">
        <f>Tabla_Datos[[#This Row],[Valor Venta ]]-Tabla_Datos[[#This Row],[Costo]]</f>
        <v>0</v>
      </c>
    </row>
    <row r="1194" spans="1:12" x14ac:dyDescent="0.3">
      <c r="A1194" t="s">
        <v>50</v>
      </c>
      <c r="B1194">
        <v>37.192100000000003</v>
      </c>
      <c r="C1194">
        <v>39.3977</v>
      </c>
      <c r="D1194">
        <v>46.208399999999997</v>
      </c>
      <c r="E1194" t="s">
        <v>116</v>
      </c>
      <c r="F1194" t="s">
        <v>116</v>
      </c>
      <c r="G1194" t="s">
        <v>103</v>
      </c>
      <c r="H1194">
        <v>2020</v>
      </c>
      <c r="I1194">
        <v>0.21</v>
      </c>
      <c r="J1194">
        <f>Tabla_Datos[[#This Row],[PVP1]]*Tabla_Datos[[#This Row],[Valor]]</f>
        <v>8.273517</v>
      </c>
      <c r="K1194">
        <f>+Tabla_Datos[[#This Row],[Valor]] *Tabla_Datos[[#This Row],[COSTOEMPR]]</f>
        <v>7.8103410000000002</v>
      </c>
      <c r="L1194">
        <f>Tabla_Datos[[#This Row],[Valor Venta ]]-Tabla_Datos[[#This Row],[Costo]]</f>
        <v>0.46317599999999981</v>
      </c>
    </row>
    <row r="1195" spans="1:12" x14ac:dyDescent="0.3">
      <c r="A1195" t="s">
        <v>50</v>
      </c>
      <c r="B1195">
        <v>37.192100000000003</v>
      </c>
      <c r="C1195">
        <v>39.3977</v>
      </c>
      <c r="D1195">
        <v>46.208399999999997</v>
      </c>
      <c r="E1195" t="s">
        <v>116</v>
      </c>
      <c r="F1195" t="s">
        <v>116</v>
      </c>
      <c r="G1195" t="s">
        <v>104</v>
      </c>
      <c r="H1195">
        <v>2020</v>
      </c>
      <c r="I1195">
        <v>0</v>
      </c>
      <c r="J1195">
        <f>Tabla_Datos[[#This Row],[PVP1]]*Tabla_Datos[[#This Row],[Valor]]</f>
        <v>0</v>
      </c>
      <c r="K1195">
        <f>+Tabla_Datos[[#This Row],[Valor]] *Tabla_Datos[[#This Row],[COSTOEMPR]]</f>
        <v>0</v>
      </c>
      <c r="L1195">
        <f>Tabla_Datos[[#This Row],[Valor Venta ]]-Tabla_Datos[[#This Row],[Costo]]</f>
        <v>0</v>
      </c>
    </row>
    <row r="1196" spans="1:12" x14ac:dyDescent="0.3">
      <c r="A1196" t="s">
        <v>50</v>
      </c>
      <c r="B1196">
        <v>37.192100000000003</v>
      </c>
      <c r="C1196">
        <v>39.3977</v>
      </c>
      <c r="D1196">
        <v>46.208399999999997</v>
      </c>
      <c r="E1196" t="s">
        <v>116</v>
      </c>
      <c r="F1196" t="s">
        <v>116</v>
      </c>
      <c r="G1196" t="s">
        <v>105</v>
      </c>
      <c r="H1196">
        <v>2020</v>
      </c>
      <c r="I1196">
        <v>1.5</v>
      </c>
      <c r="J1196">
        <f>Tabla_Datos[[#This Row],[PVP1]]*Tabla_Datos[[#This Row],[Valor]]</f>
        <v>59.096550000000001</v>
      </c>
      <c r="K1196">
        <f>+Tabla_Datos[[#This Row],[Valor]] *Tabla_Datos[[#This Row],[COSTOEMPR]]</f>
        <v>55.788150000000002</v>
      </c>
      <c r="L1196">
        <f>Tabla_Datos[[#This Row],[Valor Venta ]]-Tabla_Datos[[#This Row],[Costo]]</f>
        <v>3.3083999999999989</v>
      </c>
    </row>
    <row r="1197" spans="1:12" x14ac:dyDescent="0.3">
      <c r="A1197" t="s">
        <v>50</v>
      </c>
      <c r="B1197">
        <v>37.192100000000003</v>
      </c>
      <c r="C1197">
        <v>39.3977</v>
      </c>
      <c r="D1197">
        <v>46.208399999999997</v>
      </c>
      <c r="E1197" t="s">
        <v>116</v>
      </c>
      <c r="F1197" t="s">
        <v>116</v>
      </c>
      <c r="G1197" t="s">
        <v>106</v>
      </c>
      <c r="H1197">
        <v>2020</v>
      </c>
      <c r="I1197">
        <v>0.34</v>
      </c>
      <c r="J1197">
        <f>Tabla_Datos[[#This Row],[PVP1]]*Tabla_Datos[[#This Row],[Valor]]</f>
        <v>13.395218000000002</v>
      </c>
      <c r="K1197">
        <f>+Tabla_Datos[[#This Row],[Valor]] *Tabla_Datos[[#This Row],[COSTOEMPR]]</f>
        <v>12.645314000000003</v>
      </c>
      <c r="L1197">
        <f>Tabla_Datos[[#This Row],[Valor Venta ]]-Tabla_Datos[[#This Row],[Costo]]</f>
        <v>0.74990399999999902</v>
      </c>
    </row>
    <row r="1198" spans="1:12" x14ac:dyDescent="0.3">
      <c r="A1198" t="s">
        <v>50</v>
      </c>
      <c r="B1198">
        <v>37.192100000000003</v>
      </c>
      <c r="C1198">
        <v>39.3977</v>
      </c>
      <c r="D1198">
        <v>46.208399999999997</v>
      </c>
      <c r="E1198" t="s">
        <v>116</v>
      </c>
      <c r="F1198" t="s">
        <v>116</v>
      </c>
      <c r="G1198" t="s">
        <v>107</v>
      </c>
      <c r="H1198">
        <v>2021</v>
      </c>
      <c r="I1198">
        <v>2.12</v>
      </c>
      <c r="J1198">
        <f>Tabla_Datos[[#This Row],[PVP1]]*Tabla_Datos[[#This Row],[Valor]]</f>
        <v>83.52312400000001</v>
      </c>
      <c r="K1198">
        <f>+Tabla_Datos[[#This Row],[Valor]] *Tabla_Datos[[#This Row],[COSTOEMPR]]</f>
        <v>78.847252000000012</v>
      </c>
      <c r="L1198">
        <f>Tabla_Datos[[#This Row],[Valor Venta ]]-Tabla_Datos[[#This Row],[Costo]]</f>
        <v>4.6758719999999983</v>
      </c>
    </row>
    <row r="1199" spans="1:12" x14ac:dyDescent="0.3">
      <c r="A1199" t="s">
        <v>51</v>
      </c>
      <c r="B1199">
        <v>31.311499999999999</v>
      </c>
      <c r="C1199">
        <v>39.103299999999997</v>
      </c>
      <c r="D1199">
        <v>41.466700000000003</v>
      </c>
      <c r="E1199" t="s">
        <v>116</v>
      </c>
      <c r="F1199" t="s">
        <v>116</v>
      </c>
      <c r="G1199" t="s">
        <v>98</v>
      </c>
      <c r="H1199">
        <v>2020</v>
      </c>
      <c r="I1199">
        <v>9.44</v>
      </c>
      <c r="J1199">
        <f>Tabla_Datos[[#This Row],[PVP1]]*Tabla_Datos[[#This Row],[Valor]]</f>
        <v>369.13515199999995</v>
      </c>
      <c r="K1199">
        <f>+Tabla_Datos[[#This Row],[Valor]] *Tabla_Datos[[#This Row],[COSTOEMPR]]</f>
        <v>295.58055999999999</v>
      </c>
      <c r="L1199">
        <f>Tabla_Datos[[#This Row],[Valor Venta ]]-Tabla_Datos[[#This Row],[Costo]]</f>
        <v>73.554591999999957</v>
      </c>
    </row>
    <row r="1200" spans="1:12" x14ac:dyDescent="0.3">
      <c r="A1200" t="s">
        <v>51</v>
      </c>
      <c r="B1200">
        <v>31.311499999999999</v>
      </c>
      <c r="C1200">
        <v>39.103299999999997</v>
      </c>
      <c r="D1200">
        <v>41.466700000000003</v>
      </c>
      <c r="E1200" t="s">
        <v>116</v>
      </c>
      <c r="F1200" t="s">
        <v>116</v>
      </c>
      <c r="G1200" t="s">
        <v>100</v>
      </c>
      <c r="H1200">
        <v>2020</v>
      </c>
      <c r="I1200">
        <v>1.97</v>
      </c>
      <c r="J1200">
        <f>Tabla_Datos[[#This Row],[PVP1]]*Tabla_Datos[[#This Row],[Valor]]</f>
        <v>77.033500999999987</v>
      </c>
      <c r="K1200">
        <f>+Tabla_Datos[[#This Row],[Valor]] *Tabla_Datos[[#This Row],[COSTOEMPR]]</f>
        <v>61.683654999999995</v>
      </c>
      <c r="L1200">
        <f>Tabla_Datos[[#This Row],[Valor Venta ]]-Tabla_Datos[[#This Row],[Costo]]</f>
        <v>15.349845999999992</v>
      </c>
    </row>
    <row r="1201" spans="1:12" x14ac:dyDescent="0.3">
      <c r="A1201" t="s">
        <v>51</v>
      </c>
      <c r="B1201">
        <v>31.311499999999999</v>
      </c>
      <c r="C1201">
        <v>39.103299999999997</v>
      </c>
      <c r="D1201">
        <v>41.466700000000003</v>
      </c>
      <c r="E1201" t="s">
        <v>116</v>
      </c>
      <c r="F1201" t="s">
        <v>116</v>
      </c>
      <c r="G1201" t="s">
        <v>101</v>
      </c>
      <c r="H1201">
        <v>2020</v>
      </c>
      <c r="I1201">
        <v>1.1000000000000001</v>
      </c>
      <c r="J1201">
        <f>Tabla_Datos[[#This Row],[PVP1]]*Tabla_Datos[[#This Row],[Valor]]</f>
        <v>43.013629999999999</v>
      </c>
      <c r="K1201">
        <f>+Tabla_Datos[[#This Row],[Valor]] *Tabla_Datos[[#This Row],[COSTOEMPR]]</f>
        <v>34.44265</v>
      </c>
      <c r="L1201">
        <f>Tabla_Datos[[#This Row],[Valor Venta ]]-Tabla_Datos[[#This Row],[Costo]]</f>
        <v>8.5709799999999987</v>
      </c>
    </row>
    <row r="1202" spans="1:12" x14ac:dyDescent="0.3">
      <c r="A1202" t="s">
        <v>51</v>
      </c>
      <c r="B1202">
        <v>31.311499999999999</v>
      </c>
      <c r="C1202">
        <v>39.103299999999997</v>
      </c>
      <c r="D1202">
        <v>41.466700000000003</v>
      </c>
      <c r="E1202" t="s">
        <v>116</v>
      </c>
      <c r="F1202" t="s">
        <v>116</v>
      </c>
      <c r="G1202" t="s">
        <v>102</v>
      </c>
      <c r="H1202">
        <v>2020</v>
      </c>
      <c r="I1202">
        <v>1.2</v>
      </c>
      <c r="J1202">
        <f>Tabla_Datos[[#This Row],[PVP1]]*Tabla_Datos[[#This Row],[Valor]]</f>
        <v>46.923959999999994</v>
      </c>
      <c r="K1202">
        <f>+Tabla_Datos[[#This Row],[Valor]] *Tabla_Datos[[#This Row],[COSTOEMPR]]</f>
        <v>37.573799999999999</v>
      </c>
      <c r="L1202">
        <f>Tabla_Datos[[#This Row],[Valor Venta ]]-Tabla_Datos[[#This Row],[Costo]]</f>
        <v>9.3501599999999954</v>
      </c>
    </row>
    <row r="1203" spans="1:12" x14ac:dyDescent="0.3">
      <c r="A1203" t="s">
        <v>51</v>
      </c>
      <c r="B1203">
        <v>31.311499999999999</v>
      </c>
      <c r="C1203">
        <v>39.103299999999997</v>
      </c>
      <c r="D1203">
        <v>41.466700000000003</v>
      </c>
      <c r="E1203" t="s">
        <v>116</v>
      </c>
      <c r="F1203" t="s">
        <v>116</v>
      </c>
      <c r="G1203" t="s">
        <v>103</v>
      </c>
      <c r="H1203">
        <v>2020</v>
      </c>
      <c r="I1203">
        <v>0</v>
      </c>
      <c r="J1203">
        <f>Tabla_Datos[[#This Row],[PVP1]]*Tabla_Datos[[#This Row],[Valor]]</f>
        <v>0</v>
      </c>
      <c r="K1203">
        <f>+Tabla_Datos[[#This Row],[Valor]] *Tabla_Datos[[#This Row],[COSTOEMPR]]</f>
        <v>0</v>
      </c>
      <c r="L1203">
        <f>Tabla_Datos[[#This Row],[Valor Venta ]]-Tabla_Datos[[#This Row],[Costo]]</f>
        <v>0</v>
      </c>
    </row>
    <row r="1204" spans="1:12" x14ac:dyDescent="0.3">
      <c r="A1204" t="s">
        <v>51</v>
      </c>
      <c r="B1204">
        <v>31.311499999999999</v>
      </c>
      <c r="C1204">
        <v>39.103299999999997</v>
      </c>
      <c r="D1204">
        <v>41.466700000000003</v>
      </c>
      <c r="E1204" t="s">
        <v>116</v>
      </c>
      <c r="F1204" t="s">
        <v>116</v>
      </c>
      <c r="G1204" t="s">
        <v>104</v>
      </c>
      <c r="H1204">
        <v>2020</v>
      </c>
      <c r="I1204">
        <v>6.79</v>
      </c>
      <c r="J1204">
        <f>Tabla_Datos[[#This Row],[PVP1]]*Tabla_Datos[[#This Row],[Valor]]</f>
        <v>265.51140699999996</v>
      </c>
      <c r="K1204">
        <f>+Tabla_Datos[[#This Row],[Valor]] *Tabla_Datos[[#This Row],[COSTOEMPR]]</f>
        <v>212.605085</v>
      </c>
      <c r="L1204">
        <f>Tabla_Datos[[#This Row],[Valor Venta ]]-Tabla_Datos[[#This Row],[Costo]]</f>
        <v>52.90632199999996</v>
      </c>
    </row>
    <row r="1205" spans="1:12" x14ac:dyDescent="0.3">
      <c r="A1205" t="s">
        <v>51</v>
      </c>
      <c r="B1205">
        <v>31.311499999999999</v>
      </c>
      <c r="C1205">
        <v>39.103299999999997</v>
      </c>
      <c r="D1205">
        <v>41.466700000000003</v>
      </c>
      <c r="E1205" t="s">
        <v>116</v>
      </c>
      <c r="F1205" t="s">
        <v>116</v>
      </c>
      <c r="G1205" t="s">
        <v>105</v>
      </c>
      <c r="H1205">
        <v>2020</v>
      </c>
      <c r="I1205">
        <v>1.45</v>
      </c>
      <c r="J1205">
        <f>Tabla_Datos[[#This Row],[PVP1]]*Tabla_Datos[[#This Row],[Valor]]</f>
        <v>56.699784999999991</v>
      </c>
      <c r="K1205">
        <f>+Tabla_Datos[[#This Row],[Valor]] *Tabla_Datos[[#This Row],[COSTOEMPR]]</f>
        <v>45.401674999999997</v>
      </c>
      <c r="L1205">
        <f>Tabla_Datos[[#This Row],[Valor Venta ]]-Tabla_Datos[[#This Row],[Costo]]</f>
        <v>11.298109999999994</v>
      </c>
    </row>
    <row r="1206" spans="1:12" x14ac:dyDescent="0.3">
      <c r="A1206" t="s">
        <v>51</v>
      </c>
      <c r="B1206">
        <v>31.311499999999999</v>
      </c>
      <c r="C1206">
        <v>39.103299999999997</v>
      </c>
      <c r="D1206">
        <v>41.466700000000003</v>
      </c>
      <c r="E1206" t="s">
        <v>116</v>
      </c>
      <c r="F1206" t="s">
        <v>116</v>
      </c>
      <c r="G1206" t="s">
        <v>106</v>
      </c>
      <c r="H1206">
        <v>2020</v>
      </c>
      <c r="I1206">
        <v>0</v>
      </c>
      <c r="J1206">
        <f>Tabla_Datos[[#This Row],[PVP1]]*Tabla_Datos[[#This Row],[Valor]]</f>
        <v>0</v>
      </c>
      <c r="K1206">
        <f>+Tabla_Datos[[#This Row],[Valor]] *Tabla_Datos[[#This Row],[COSTOEMPR]]</f>
        <v>0</v>
      </c>
      <c r="L1206">
        <f>Tabla_Datos[[#This Row],[Valor Venta ]]-Tabla_Datos[[#This Row],[Costo]]</f>
        <v>0</v>
      </c>
    </row>
    <row r="1207" spans="1:12" x14ac:dyDescent="0.3">
      <c r="A1207" t="s">
        <v>51</v>
      </c>
      <c r="B1207">
        <v>31.311499999999999</v>
      </c>
      <c r="C1207">
        <v>39.103299999999997</v>
      </c>
      <c r="D1207">
        <v>41.466700000000003</v>
      </c>
      <c r="E1207" t="s">
        <v>116</v>
      </c>
      <c r="F1207" t="s">
        <v>116</v>
      </c>
      <c r="G1207" t="s">
        <v>107</v>
      </c>
      <c r="H1207">
        <v>2021</v>
      </c>
      <c r="I1207">
        <v>0.04</v>
      </c>
      <c r="J1207">
        <f>Tabla_Datos[[#This Row],[PVP1]]*Tabla_Datos[[#This Row],[Valor]]</f>
        <v>1.5641319999999999</v>
      </c>
      <c r="K1207">
        <f>+Tabla_Datos[[#This Row],[Valor]] *Tabla_Datos[[#This Row],[COSTOEMPR]]</f>
        <v>1.2524599999999999</v>
      </c>
      <c r="L1207">
        <f>Tabla_Datos[[#This Row],[Valor Venta ]]-Tabla_Datos[[#This Row],[Costo]]</f>
        <v>0.31167199999999995</v>
      </c>
    </row>
    <row r="1208" spans="1:12" x14ac:dyDescent="0.3">
      <c r="A1208" t="s">
        <v>51</v>
      </c>
      <c r="B1208">
        <v>152.7903</v>
      </c>
      <c r="C1208">
        <v>195.357</v>
      </c>
      <c r="D1208">
        <v>190.95949999999999</v>
      </c>
      <c r="E1208" t="s">
        <v>112</v>
      </c>
      <c r="F1208" t="s">
        <v>112</v>
      </c>
      <c r="G1208" t="s">
        <v>98</v>
      </c>
      <c r="H1208">
        <v>2020</v>
      </c>
      <c r="I1208">
        <v>0</v>
      </c>
      <c r="J1208">
        <f>Tabla_Datos[[#This Row],[PVP1]]*Tabla_Datos[[#This Row],[Valor]]</f>
        <v>0</v>
      </c>
      <c r="K1208">
        <f>+Tabla_Datos[[#This Row],[Valor]] *Tabla_Datos[[#This Row],[COSTOEMPR]]</f>
        <v>0</v>
      </c>
      <c r="L1208">
        <f>Tabla_Datos[[#This Row],[Valor Venta ]]-Tabla_Datos[[#This Row],[Costo]]</f>
        <v>0</v>
      </c>
    </row>
    <row r="1209" spans="1:12" x14ac:dyDescent="0.3">
      <c r="A1209" t="s">
        <v>51</v>
      </c>
      <c r="B1209">
        <v>152.7903</v>
      </c>
      <c r="C1209">
        <v>195.357</v>
      </c>
      <c r="D1209">
        <v>190.95949999999999</v>
      </c>
      <c r="E1209" t="s">
        <v>112</v>
      </c>
      <c r="F1209" t="s">
        <v>112</v>
      </c>
      <c r="G1209" t="s">
        <v>100</v>
      </c>
      <c r="H1209">
        <v>2020</v>
      </c>
      <c r="I1209">
        <v>0</v>
      </c>
      <c r="J1209">
        <f>Tabla_Datos[[#This Row],[PVP1]]*Tabla_Datos[[#This Row],[Valor]]</f>
        <v>0</v>
      </c>
      <c r="K1209">
        <f>+Tabla_Datos[[#This Row],[Valor]] *Tabla_Datos[[#This Row],[COSTOEMPR]]</f>
        <v>0</v>
      </c>
      <c r="L1209">
        <f>Tabla_Datos[[#This Row],[Valor Venta ]]-Tabla_Datos[[#This Row],[Costo]]</f>
        <v>0</v>
      </c>
    </row>
    <row r="1210" spans="1:12" x14ac:dyDescent="0.3">
      <c r="A1210" t="s">
        <v>51</v>
      </c>
      <c r="B1210">
        <v>152.7903</v>
      </c>
      <c r="C1210">
        <v>195.357</v>
      </c>
      <c r="D1210">
        <v>190.95949999999999</v>
      </c>
      <c r="E1210" t="s">
        <v>112</v>
      </c>
      <c r="F1210" t="s">
        <v>112</v>
      </c>
      <c r="G1210" t="s">
        <v>101</v>
      </c>
      <c r="H1210">
        <v>2020</v>
      </c>
      <c r="I1210">
        <v>12.93</v>
      </c>
      <c r="J1210">
        <f>Tabla_Datos[[#This Row],[PVP1]]*Tabla_Datos[[#This Row],[Valor]]</f>
        <v>2525.9660100000001</v>
      </c>
      <c r="K1210">
        <f>+Tabla_Datos[[#This Row],[Valor]] *Tabla_Datos[[#This Row],[COSTOEMPR]]</f>
        <v>1975.578579</v>
      </c>
      <c r="L1210">
        <f>Tabla_Datos[[#This Row],[Valor Venta ]]-Tabla_Datos[[#This Row],[Costo]]</f>
        <v>550.38743100000011</v>
      </c>
    </row>
    <row r="1211" spans="1:12" x14ac:dyDescent="0.3">
      <c r="A1211" t="s">
        <v>51</v>
      </c>
      <c r="B1211">
        <v>152.7903</v>
      </c>
      <c r="C1211">
        <v>195.357</v>
      </c>
      <c r="D1211">
        <v>190.95949999999999</v>
      </c>
      <c r="E1211" t="s">
        <v>112</v>
      </c>
      <c r="F1211" t="s">
        <v>112</v>
      </c>
      <c r="G1211" t="s">
        <v>102</v>
      </c>
      <c r="H1211">
        <v>2020</v>
      </c>
      <c r="I1211">
        <v>0</v>
      </c>
      <c r="J1211">
        <f>Tabla_Datos[[#This Row],[PVP1]]*Tabla_Datos[[#This Row],[Valor]]</f>
        <v>0</v>
      </c>
      <c r="K1211">
        <f>+Tabla_Datos[[#This Row],[Valor]] *Tabla_Datos[[#This Row],[COSTOEMPR]]</f>
        <v>0</v>
      </c>
      <c r="L1211">
        <f>Tabla_Datos[[#This Row],[Valor Venta ]]-Tabla_Datos[[#This Row],[Costo]]</f>
        <v>0</v>
      </c>
    </row>
    <row r="1212" spans="1:12" x14ac:dyDescent="0.3">
      <c r="A1212" t="s">
        <v>51</v>
      </c>
      <c r="B1212">
        <v>152.7903</v>
      </c>
      <c r="C1212">
        <v>195.357</v>
      </c>
      <c r="D1212">
        <v>190.95949999999999</v>
      </c>
      <c r="E1212" t="s">
        <v>112</v>
      </c>
      <c r="F1212" t="s">
        <v>112</v>
      </c>
      <c r="G1212" t="s">
        <v>103</v>
      </c>
      <c r="H1212">
        <v>2020</v>
      </c>
      <c r="I1212">
        <v>3.49</v>
      </c>
      <c r="J1212">
        <f>Tabla_Datos[[#This Row],[PVP1]]*Tabla_Datos[[#This Row],[Valor]]</f>
        <v>681.79593</v>
      </c>
      <c r="K1212">
        <f>+Tabla_Datos[[#This Row],[Valor]] *Tabla_Datos[[#This Row],[COSTOEMPR]]</f>
        <v>533.23814700000003</v>
      </c>
      <c r="L1212">
        <f>Tabla_Datos[[#This Row],[Valor Venta ]]-Tabla_Datos[[#This Row],[Costo]]</f>
        <v>148.55778299999997</v>
      </c>
    </row>
    <row r="1213" spans="1:12" x14ac:dyDescent="0.3">
      <c r="A1213" t="s">
        <v>51</v>
      </c>
      <c r="B1213">
        <v>152.7903</v>
      </c>
      <c r="C1213">
        <v>195.357</v>
      </c>
      <c r="D1213">
        <v>190.95949999999999</v>
      </c>
      <c r="E1213" t="s">
        <v>112</v>
      </c>
      <c r="F1213" t="s">
        <v>112</v>
      </c>
      <c r="G1213" t="s">
        <v>104</v>
      </c>
      <c r="H1213">
        <v>2020</v>
      </c>
      <c r="I1213">
        <v>1.7</v>
      </c>
      <c r="J1213">
        <f>Tabla_Datos[[#This Row],[PVP1]]*Tabla_Datos[[#This Row],[Valor]]</f>
        <v>332.1069</v>
      </c>
      <c r="K1213">
        <f>+Tabla_Datos[[#This Row],[Valor]] *Tabla_Datos[[#This Row],[COSTOEMPR]]</f>
        <v>259.74351000000001</v>
      </c>
      <c r="L1213">
        <f>Tabla_Datos[[#This Row],[Valor Venta ]]-Tabla_Datos[[#This Row],[Costo]]</f>
        <v>72.363389999999981</v>
      </c>
    </row>
    <row r="1214" spans="1:12" x14ac:dyDescent="0.3">
      <c r="A1214" t="s">
        <v>51</v>
      </c>
      <c r="B1214">
        <v>152.7903</v>
      </c>
      <c r="C1214">
        <v>195.357</v>
      </c>
      <c r="D1214">
        <v>190.95949999999999</v>
      </c>
      <c r="E1214" t="s">
        <v>112</v>
      </c>
      <c r="F1214" t="s">
        <v>112</v>
      </c>
      <c r="G1214" t="s">
        <v>105</v>
      </c>
      <c r="H1214">
        <v>2020</v>
      </c>
      <c r="I1214">
        <v>0</v>
      </c>
      <c r="J1214">
        <f>Tabla_Datos[[#This Row],[PVP1]]*Tabla_Datos[[#This Row],[Valor]]</f>
        <v>0</v>
      </c>
      <c r="K1214">
        <f>+Tabla_Datos[[#This Row],[Valor]] *Tabla_Datos[[#This Row],[COSTOEMPR]]</f>
        <v>0</v>
      </c>
      <c r="L1214">
        <f>Tabla_Datos[[#This Row],[Valor Venta ]]-Tabla_Datos[[#This Row],[Costo]]</f>
        <v>0</v>
      </c>
    </row>
    <row r="1215" spans="1:12" x14ac:dyDescent="0.3">
      <c r="A1215" t="s">
        <v>51</v>
      </c>
      <c r="B1215">
        <v>152.7903</v>
      </c>
      <c r="C1215">
        <v>195.357</v>
      </c>
      <c r="D1215">
        <v>190.95949999999999</v>
      </c>
      <c r="E1215" t="s">
        <v>112</v>
      </c>
      <c r="F1215" t="s">
        <v>112</v>
      </c>
      <c r="G1215" t="s">
        <v>106</v>
      </c>
      <c r="H1215">
        <v>2020</v>
      </c>
      <c r="I1215">
        <v>10.24</v>
      </c>
      <c r="J1215">
        <f>Tabla_Datos[[#This Row],[PVP1]]*Tabla_Datos[[#This Row],[Valor]]</f>
        <v>2000.45568</v>
      </c>
      <c r="K1215">
        <f>+Tabla_Datos[[#This Row],[Valor]] *Tabla_Datos[[#This Row],[COSTOEMPR]]</f>
        <v>1564.572672</v>
      </c>
      <c r="L1215">
        <f>Tabla_Datos[[#This Row],[Valor Venta ]]-Tabla_Datos[[#This Row],[Costo]]</f>
        <v>435.88300800000002</v>
      </c>
    </row>
    <row r="1216" spans="1:12" x14ac:dyDescent="0.3">
      <c r="A1216" t="s">
        <v>51</v>
      </c>
      <c r="B1216">
        <v>152.7903</v>
      </c>
      <c r="C1216">
        <v>195.357</v>
      </c>
      <c r="D1216">
        <v>190.95949999999999</v>
      </c>
      <c r="E1216" t="s">
        <v>112</v>
      </c>
      <c r="F1216" t="s">
        <v>112</v>
      </c>
      <c r="G1216" t="s">
        <v>107</v>
      </c>
      <c r="H1216">
        <v>2021</v>
      </c>
      <c r="I1216">
        <v>3.48</v>
      </c>
      <c r="J1216">
        <f>Tabla_Datos[[#This Row],[PVP1]]*Tabla_Datos[[#This Row],[Valor]]</f>
        <v>679.84235999999999</v>
      </c>
      <c r="K1216">
        <f>+Tabla_Datos[[#This Row],[Valor]] *Tabla_Datos[[#This Row],[COSTOEMPR]]</f>
        <v>531.71024399999999</v>
      </c>
      <c r="L1216">
        <f>Tabla_Datos[[#This Row],[Valor Venta ]]-Tabla_Datos[[#This Row],[Costo]]</f>
        <v>148.132116</v>
      </c>
    </row>
    <row r="1217" spans="1:12" x14ac:dyDescent="0.3">
      <c r="A1217" t="s">
        <v>51</v>
      </c>
      <c r="B1217">
        <v>126.62520000000001</v>
      </c>
      <c r="C1217">
        <v>152.8331</v>
      </c>
      <c r="D1217">
        <v>164.4091</v>
      </c>
      <c r="E1217" t="s">
        <v>115</v>
      </c>
      <c r="F1217" t="s">
        <v>115</v>
      </c>
      <c r="G1217" t="s">
        <v>98</v>
      </c>
      <c r="H1217">
        <v>2020</v>
      </c>
      <c r="I1217">
        <v>0.86</v>
      </c>
      <c r="J1217">
        <f>Tabla_Datos[[#This Row],[PVP1]]*Tabla_Datos[[#This Row],[Valor]]</f>
        <v>131.436466</v>
      </c>
      <c r="K1217">
        <f>+Tabla_Datos[[#This Row],[Valor]] *Tabla_Datos[[#This Row],[COSTOEMPR]]</f>
        <v>108.897672</v>
      </c>
      <c r="L1217">
        <f>Tabla_Datos[[#This Row],[Valor Venta ]]-Tabla_Datos[[#This Row],[Costo]]</f>
        <v>22.538793999999996</v>
      </c>
    </row>
    <row r="1218" spans="1:12" x14ac:dyDescent="0.3">
      <c r="A1218" t="s">
        <v>51</v>
      </c>
      <c r="B1218">
        <v>126.62520000000001</v>
      </c>
      <c r="C1218">
        <v>152.8331</v>
      </c>
      <c r="D1218">
        <v>164.4091</v>
      </c>
      <c r="E1218" t="s">
        <v>115</v>
      </c>
      <c r="F1218" t="s">
        <v>115</v>
      </c>
      <c r="G1218" t="s">
        <v>100</v>
      </c>
      <c r="H1218">
        <v>2020</v>
      </c>
      <c r="I1218">
        <v>0</v>
      </c>
      <c r="J1218">
        <f>Tabla_Datos[[#This Row],[PVP1]]*Tabla_Datos[[#This Row],[Valor]]</f>
        <v>0</v>
      </c>
      <c r="K1218">
        <f>+Tabla_Datos[[#This Row],[Valor]] *Tabla_Datos[[#This Row],[COSTOEMPR]]</f>
        <v>0</v>
      </c>
      <c r="L1218">
        <f>Tabla_Datos[[#This Row],[Valor Venta ]]-Tabla_Datos[[#This Row],[Costo]]</f>
        <v>0</v>
      </c>
    </row>
    <row r="1219" spans="1:12" x14ac:dyDescent="0.3">
      <c r="A1219" t="s">
        <v>51</v>
      </c>
      <c r="B1219">
        <v>126.62520000000001</v>
      </c>
      <c r="C1219">
        <v>152.8331</v>
      </c>
      <c r="D1219">
        <v>164.4091</v>
      </c>
      <c r="E1219" t="s">
        <v>115</v>
      </c>
      <c r="F1219" t="s">
        <v>115</v>
      </c>
      <c r="G1219" t="s">
        <v>101</v>
      </c>
      <c r="H1219">
        <v>2020</v>
      </c>
      <c r="I1219">
        <v>0</v>
      </c>
      <c r="J1219">
        <f>Tabla_Datos[[#This Row],[PVP1]]*Tabla_Datos[[#This Row],[Valor]]</f>
        <v>0</v>
      </c>
      <c r="K1219">
        <f>+Tabla_Datos[[#This Row],[Valor]] *Tabla_Datos[[#This Row],[COSTOEMPR]]</f>
        <v>0</v>
      </c>
      <c r="L1219">
        <f>Tabla_Datos[[#This Row],[Valor Venta ]]-Tabla_Datos[[#This Row],[Costo]]</f>
        <v>0</v>
      </c>
    </row>
    <row r="1220" spans="1:12" x14ac:dyDescent="0.3">
      <c r="A1220" t="s">
        <v>51</v>
      </c>
      <c r="B1220">
        <v>126.62520000000001</v>
      </c>
      <c r="C1220">
        <v>152.8331</v>
      </c>
      <c r="D1220">
        <v>164.4091</v>
      </c>
      <c r="E1220" t="s">
        <v>115</v>
      </c>
      <c r="F1220" t="s">
        <v>115</v>
      </c>
      <c r="G1220" t="s">
        <v>102</v>
      </c>
      <c r="H1220">
        <v>2020</v>
      </c>
      <c r="I1220">
        <v>0</v>
      </c>
      <c r="J1220">
        <f>Tabla_Datos[[#This Row],[PVP1]]*Tabla_Datos[[#This Row],[Valor]]</f>
        <v>0</v>
      </c>
      <c r="K1220">
        <f>+Tabla_Datos[[#This Row],[Valor]] *Tabla_Datos[[#This Row],[COSTOEMPR]]</f>
        <v>0</v>
      </c>
      <c r="L1220">
        <f>Tabla_Datos[[#This Row],[Valor Venta ]]-Tabla_Datos[[#This Row],[Costo]]</f>
        <v>0</v>
      </c>
    </row>
    <row r="1221" spans="1:12" x14ac:dyDescent="0.3">
      <c r="A1221" t="s">
        <v>51</v>
      </c>
      <c r="B1221">
        <v>126.62520000000001</v>
      </c>
      <c r="C1221">
        <v>152.8331</v>
      </c>
      <c r="D1221">
        <v>164.4091</v>
      </c>
      <c r="E1221" t="s">
        <v>115</v>
      </c>
      <c r="F1221" t="s">
        <v>115</v>
      </c>
      <c r="G1221" t="s">
        <v>103</v>
      </c>
      <c r="H1221">
        <v>2020</v>
      </c>
      <c r="I1221">
        <v>0</v>
      </c>
      <c r="J1221">
        <f>Tabla_Datos[[#This Row],[PVP1]]*Tabla_Datos[[#This Row],[Valor]]</f>
        <v>0</v>
      </c>
      <c r="K1221">
        <f>+Tabla_Datos[[#This Row],[Valor]] *Tabla_Datos[[#This Row],[COSTOEMPR]]</f>
        <v>0</v>
      </c>
      <c r="L1221">
        <f>Tabla_Datos[[#This Row],[Valor Venta ]]-Tabla_Datos[[#This Row],[Costo]]</f>
        <v>0</v>
      </c>
    </row>
    <row r="1222" spans="1:12" x14ac:dyDescent="0.3">
      <c r="A1222" t="s">
        <v>51</v>
      </c>
      <c r="B1222">
        <v>126.62520000000001</v>
      </c>
      <c r="C1222">
        <v>152.8331</v>
      </c>
      <c r="D1222">
        <v>164.4091</v>
      </c>
      <c r="E1222" t="s">
        <v>115</v>
      </c>
      <c r="F1222" t="s">
        <v>115</v>
      </c>
      <c r="G1222" t="s">
        <v>104</v>
      </c>
      <c r="H1222">
        <v>2020</v>
      </c>
      <c r="I1222">
        <v>0</v>
      </c>
      <c r="J1222">
        <f>Tabla_Datos[[#This Row],[PVP1]]*Tabla_Datos[[#This Row],[Valor]]</f>
        <v>0</v>
      </c>
      <c r="K1222">
        <f>+Tabla_Datos[[#This Row],[Valor]] *Tabla_Datos[[#This Row],[COSTOEMPR]]</f>
        <v>0</v>
      </c>
      <c r="L1222">
        <f>Tabla_Datos[[#This Row],[Valor Venta ]]-Tabla_Datos[[#This Row],[Costo]]</f>
        <v>0</v>
      </c>
    </row>
    <row r="1223" spans="1:12" x14ac:dyDescent="0.3">
      <c r="A1223" t="s">
        <v>51</v>
      </c>
      <c r="B1223">
        <v>126.62520000000001</v>
      </c>
      <c r="C1223">
        <v>152.8331</v>
      </c>
      <c r="D1223">
        <v>164.4091</v>
      </c>
      <c r="E1223" t="s">
        <v>115</v>
      </c>
      <c r="F1223" t="s">
        <v>115</v>
      </c>
      <c r="G1223" t="s">
        <v>105</v>
      </c>
      <c r="H1223">
        <v>2020</v>
      </c>
      <c r="I1223">
        <v>0.51</v>
      </c>
      <c r="J1223">
        <f>Tabla_Datos[[#This Row],[PVP1]]*Tabla_Datos[[#This Row],[Valor]]</f>
        <v>77.944880999999995</v>
      </c>
      <c r="K1223">
        <f>+Tabla_Datos[[#This Row],[Valor]] *Tabla_Datos[[#This Row],[COSTOEMPR]]</f>
        <v>64.578851999999998</v>
      </c>
      <c r="L1223">
        <f>Tabla_Datos[[#This Row],[Valor Venta ]]-Tabla_Datos[[#This Row],[Costo]]</f>
        <v>13.366028999999997</v>
      </c>
    </row>
    <row r="1224" spans="1:12" x14ac:dyDescent="0.3">
      <c r="A1224" t="s">
        <v>51</v>
      </c>
      <c r="B1224">
        <v>126.62520000000001</v>
      </c>
      <c r="C1224">
        <v>152.8331</v>
      </c>
      <c r="D1224">
        <v>164.4091</v>
      </c>
      <c r="E1224" t="s">
        <v>115</v>
      </c>
      <c r="F1224" t="s">
        <v>115</v>
      </c>
      <c r="G1224" t="s">
        <v>106</v>
      </c>
      <c r="H1224">
        <v>2020</v>
      </c>
      <c r="I1224">
        <v>1.1599999999999999</v>
      </c>
      <c r="J1224">
        <f>Tabla_Datos[[#This Row],[PVP1]]*Tabla_Datos[[#This Row],[Valor]]</f>
        <v>177.286396</v>
      </c>
      <c r="K1224">
        <f>+Tabla_Datos[[#This Row],[Valor]] *Tabla_Datos[[#This Row],[COSTOEMPR]]</f>
        <v>146.885232</v>
      </c>
      <c r="L1224">
        <f>Tabla_Datos[[#This Row],[Valor Venta ]]-Tabla_Datos[[#This Row],[Costo]]</f>
        <v>30.401163999999994</v>
      </c>
    </row>
    <row r="1225" spans="1:12" x14ac:dyDescent="0.3">
      <c r="A1225" t="s">
        <v>51</v>
      </c>
      <c r="B1225">
        <v>126.62520000000001</v>
      </c>
      <c r="C1225">
        <v>152.8331</v>
      </c>
      <c r="D1225">
        <v>164.4091</v>
      </c>
      <c r="E1225" t="s">
        <v>115</v>
      </c>
      <c r="F1225" t="s">
        <v>115</v>
      </c>
      <c r="G1225" t="s">
        <v>107</v>
      </c>
      <c r="H1225">
        <v>2021</v>
      </c>
      <c r="I1225">
        <v>0.59</v>
      </c>
      <c r="J1225">
        <f>Tabla_Datos[[#This Row],[PVP1]]*Tabla_Datos[[#This Row],[Valor]]</f>
        <v>90.171528999999992</v>
      </c>
      <c r="K1225">
        <f>+Tabla_Datos[[#This Row],[Valor]] *Tabla_Datos[[#This Row],[COSTOEMPR]]</f>
        <v>74.708867999999995</v>
      </c>
      <c r="L1225">
        <f>Tabla_Datos[[#This Row],[Valor Venta ]]-Tabla_Datos[[#This Row],[Costo]]</f>
        <v>15.462660999999997</v>
      </c>
    </row>
    <row r="1226" spans="1:12" x14ac:dyDescent="0.3">
      <c r="A1226" t="s">
        <v>52</v>
      </c>
      <c r="B1226">
        <v>7.6711</v>
      </c>
      <c r="C1226">
        <v>14.7134</v>
      </c>
      <c r="D1226">
        <v>17.8489</v>
      </c>
      <c r="E1226" t="s">
        <v>115</v>
      </c>
      <c r="F1226" t="s">
        <v>115</v>
      </c>
      <c r="G1226" t="s">
        <v>98</v>
      </c>
      <c r="H1226">
        <v>2020</v>
      </c>
      <c r="I1226">
        <v>0</v>
      </c>
      <c r="J1226">
        <f>Tabla_Datos[[#This Row],[PVP1]]*Tabla_Datos[[#This Row],[Valor]]</f>
        <v>0</v>
      </c>
      <c r="K1226">
        <f>+Tabla_Datos[[#This Row],[Valor]] *Tabla_Datos[[#This Row],[COSTOEMPR]]</f>
        <v>0</v>
      </c>
      <c r="L1226">
        <f>Tabla_Datos[[#This Row],[Valor Venta ]]-Tabla_Datos[[#This Row],[Costo]]</f>
        <v>0</v>
      </c>
    </row>
    <row r="1227" spans="1:12" x14ac:dyDescent="0.3">
      <c r="A1227" t="s">
        <v>52</v>
      </c>
      <c r="B1227">
        <v>7.6711</v>
      </c>
      <c r="C1227">
        <v>14.7134</v>
      </c>
      <c r="D1227">
        <v>17.8489</v>
      </c>
      <c r="E1227" t="s">
        <v>115</v>
      </c>
      <c r="F1227" t="s">
        <v>115</v>
      </c>
      <c r="G1227" t="s">
        <v>100</v>
      </c>
      <c r="H1227">
        <v>2020</v>
      </c>
      <c r="I1227">
        <v>0</v>
      </c>
      <c r="J1227">
        <f>Tabla_Datos[[#This Row],[PVP1]]*Tabla_Datos[[#This Row],[Valor]]</f>
        <v>0</v>
      </c>
      <c r="K1227">
        <f>+Tabla_Datos[[#This Row],[Valor]] *Tabla_Datos[[#This Row],[COSTOEMPR]]</f>
        <v>0</v>
      </c>
      <c r="L1227">
        <f>Tabla_Datos[[#This Row],[Valor Venta ]]-Tabla_Datos[[#This Row],[Costo]]</f>
        <v>0</v>
      </c>
    </row>
    <row r="1228" spans="1:12" x14ac:dyDescent="0.3">
      <c r="A1228" t="s">
        <v>52</v>
      </c>
      <c r="B1228">
        <v>7.6711</v>
      </c>
      <c r="C1228">
        <v>14.7134</v>
      </c>
      <c r="D1228">
        <v>17.8489</v>
      </c>
      <c r="E1228" t="s">
        <v>115</v>
      </c>
      <c r="F1228" t="s">
        <v>115</v>
      </c>
      <c r="G1228" t="s">
        <v>101</v>
      </c>
      <c r="H1228">
        <v>2020</v>
      </c>
      <c r="I1228">
        <v>1.21</v>
      </c>
      <c r="J1228">
        <f>Tabla_Datos[[#This Row],[PVP1]]*Tabla_Datos[[#This Row],[Valor]]</f>
        <v>17.803214000000001</v>
      </c>
      <c r="K1228">
        <f>+Tabla_Datos[[#This Row],[Valor]] *Tabla_Datos[[#This Row],[COSTOEMPR]]</f>
        <v>9.2820309999999999</v>
      </c>
      <c r="L1228">
        <f>Tabla_Datos[[#This Row],[Valor Venta ]]-Tabla_Datos[[#This Row],[Costo]]</f>
        <v>8.5211830000000006</v>
      </c>
    </row>
    <row r="1229" spans="1:12" x14ac:dyDescent="0.3">
      <c r="A1229" t="s">
        <v>52</v>
      </c>
      <c r="B1229">
        <v>7.6711</v>
      </c>
      <c r="C1229">
        <v>14.7134</v>
      </c>
      <c r="D1229">
        <v>17.8489</v>
      </c>
      <c r="E1229" t="s">
        <v>115</v>
      </c>
      <c r="F1229" t="s">
        <v>115</v>
      </c>
      <c r="G1229" t="s">
        <v>102</v>
      </c>
      <c r="H1229">
        <v>2020</v>
      </c>
      <c r="I1229">
        <v>0.45</v>
      </c>
      <c r="J1229">
        <f>Tabla_Datos[[#This Row],[PVP1]]*Tabla_Datos[[#This Row],[Valor]]</f>
        <v>6.6210300000000002</v>
      </c>
      <c r="K1229">
        <f>+Tabla_Datos[[#This Row],[Valor]] *Tabla_Datos[[#This Row],[COSTOEMPR]]</f>
        <v>3.4519950000000001</v>
      </c>
      <c r="L1229">
        <f>Tabla_Datos[[#This Row],[Valor Venta ]]-Tabla_Datos[[#This Row],[Costo]]</f>
        <v>3.169035</v>
      </c>
    </row>
    <row r="1230" spans="1:12" x14ac:dyDescent="0.3">
      <c r="A1230" t="s">
        <v>52</v>
      </c>
      <c r="B1230">
        <v>7.6711</v>
      </c>
      <c r="C1230">
        <v>14.7134</v>
      </c>
      <c r="D1230">
        <v>17.8489</v>
      </c>
      <c r="E1230" t="s">
        <v>115</v>
      </c>
      <c r="F1230" t="s">
        <v>115</v>
      </c>
      <c r="G1230" t="s">
        <v>103</v>
      </c>
      <c r="H1230">
        <v>2020</v>
      </c>
      <c r="I1230">
        <v>0.18</v>
      </c>
      <c r="J1230">
        <f>Tabla_Datos[[#This Row],[PVP1]]*Tabla_Datos[[#This Row],[Valor]]</f>
        <v>2.648412</v>
      </c>
      <c r="K1230">
        <f>+Tabla_Datos[[#This Row],[Valor]] *Tabla_Datos[[#This Row],[COSTOEMPR]]</f>
        <v>1.380798</v>
      </c>
      <c r="L1230">
        <f>Tabla_Datos[[#This Row],[Valor Venta ]]-Tabla_Datos[[#This Row],[Costo]]</f>
        <v>1.267614</v>
      </c>
    </row>
    <row r="1231" spans="1:12" x14ac:dyDescent="0.3">
      <c r="A1231" t="s">
        <v>52</v>
      </c>
      <c r="B1231">
        <v>7.6711</v>
      </c>
      <c r="C1231">
        <v>14.7134</v>
      </c>
      <c r="D1231">
        <v>17.8489</v>
      </c>
      <c r="E1231" t="s">
        <v>115</v>
      </c>
      <c r="F1231" t="s">
        <v>115</v>
      </c>
      <c r="G1231" t="s">
        <v>104</v>
      </c>
      <c r="H1231">
        <v>2020</v>
      </c>
      <c r="I1231">
        <v>0</v>
      </c>
      <c r="J1231">
        <f>Tabla_Datos[[#This Row],[PVP1]]*Tabla_Datos[[#This Row],[Valor]]</f>
        <v>0</v>
      </c>
      <c r="K1231">
        <f>+Tabla_Datos[[#This Row],[Valor]] *Tabla_Datos[[#This Row],[COSTOEMPR]]</f>
        <v>0</v>
      </c>
      <c r="L1231">
        <f>Tabla_Datos[[#This Row],[Valor Venta ]]-Tabla_Datos[[#This Row],[Costo]]</f>
        <v>0</v>
      </c>
    </row>
    <row r="1232" spans="1:12" x14ac:dyDescent="0.3">
      <c r="A1232" t="s">
        <v>52</v>
      </c>
      <c r="B1232">
        <v>7.6711</v>
      </c>
      <c r="C1232">
        <v>14.7134</v>
      </c>
      <c r="D1232">
        <v>17.8489</v>
      </c>
      <c r="E1232" t="s">
        <v>115</v>
      </c>
      <c r="F1232" t="s">
        <v>115</v>
      </c>
      <c r="G1232" t="s">
        <v>105</v>
      </c>
      <c r="H1232">
        <v>2020</v>
      </c>
      <c r="I1232">
        <v>0</v>
      </c>
      <c r="J1232">
        <f>Tabla_Datos[[#This Row],[PVP1]]*Tabla_Datos[[#This Row],[Valor]]</f>
        <v>0</v>
      </c>
      <c r="K1232">
        <f>+Tabla_Datos[[#This Row],[Valor]] *Tabla_Datos[[#This Row],[COSTOEMPR]]</f>
        <v>0</v>
      </c>
      <c r="L1232">
        <f>Tabla_Datos[[#This Row],[Valor Venta ]]-Tabla_Datos[[#This Row],[Costo]]</f>
        <v>0</v>
      </c>
    </row>
    <row r="1233" spans="1:12" x14ac:dyDescent="0.3">
      <c r="A1233" t="s">
        <v>52</v>
      </c>
      <c r="B1233">
        <v>7.6711</v>
      </c>
      <c r="C1233">
        <v>14.7134</v>
      </c>
      <c r="D1233">
        <v>17.8489</v>
      </c>
      <c r="E1233" t="s">
        <v>115</v>
      </c>
      <c r="F1233" t="s">
        <v>115</v>
      </c>
      <c r="G1233" t="s">
        <v>106</v>
      </c>
      <c r="H1233">
        <v>2020</v>
      </c>
      <c r="I1233">
        <v>0</v>
      </c>
      <c r="J1233">
        <f>Tabla_Datos[[#This Row],[PVP1]]*Tabla_Datos[[#This Row],[Valor]]</f>
        <v>0</v>
      </c>
      <c r="K1233">
        <f>+Tabla_Datos[[#This Row],[Valor]] *Tabla_Datos[[#This Row],[COSTOEMPR]]</f>
        <v>0</v>
      </c>
      <c r="L1233">
        <f>Tabla_Datos[[#This Row],[Valor Venta ]]-Tabla_Datos[[#This Row],[Costo]]</f>
        <v>0</v>
      </c>
    </row>
    <row r="1234" spans="1:12" x14ac:dyDescent="0.3">
      <c r="A1234" t="s">
        <v>52</v>
      </c>
      <c r="B1234">
        <v>7.6711</v>
      </c>
      <c r="C1234">
        <v>14.7134</v>
      </c>
      <c r="D1234">
        <v>17.8489</v>
      </c>
      <c r="E1234" t="s">
        <v>115</v>
      </c>
      <c r="F1234" t="s">
        <v>115</v>
      </c>
      <c r="G1234" t="s">
        <v>107</v>
      </c>
      <c r="H1234">
        <v>2021</v>
      </c>
      <c r="I1234">
        <v>0</v>
      </c>
      <c r="J1234">
        <f>Tabla_Datos[[#This Row],[PVP1]]*Tabla_Datos[[#This Row],[Valor]]</f>
        <v>0</v>
      </c>
      <c r="K1234">
        <f>+Tabla_Datos[[#This Row],[Valor]] *Tabla_Datos[[#This Row],[COSTOEMPR]]</f>
        <v>0</v>
      </c>
      <c r="L1234">
        <f>Tabla_Datos[[#This Row],[Valor Venta ]]-Tabla_Datos[[#This Row],[Costo]]</f>
        <v>0</v>
      </c>
    </row>
    <row r="1235" spans="1:12" x14ac:dyDescent="0.3">
      <c r="A1235" t="s">
        <v>52</v>
      </c>
      <c r="B1235">
        <v>9.7010000000000005</v>
      </c>
      <c r="C1235">
        <v>13.606199999999999</v>
      </c>
      <c r="D1235">
        <v>15.939399999999999</v>
      </c>
      <c r="E1235" t="s">
        <v>112</v>
      </c>
      <c r="F1235" t="s">
        <v>112</v>
      </c>
      <c r="G1235" t="s">
        <v>98</v>
      </c>
      <c r="H1235">
        <v>2020</v>
      </c>
      <c r="I1235">
        <v>14.55</v>
      </c>
      <c r="J1235">
        <f>Tabla_Datos[[#This Row],[PVP1]]*Tabla_Datos[[#This Row],[Valor]]</f>
        <v>197.97021000000001</v>
      </c>
      <c r="K1235">
        <f>+Tabla_Datos[[#This Row],[Valor]] *Tabla_Datos[[#This Row],[COSTOEMPR]]</f>
        <v>141.14955</v>
      </c>
      <c r="L1235">
        <f>Tabla_Datos[[#This Row],[Valor Venta ]]-Tabla_Datos[[#This Row],[Costo]]</f>
        <v>56.820660000000004</v>
      </c>
    </row>
    <row r="1236" spans="1:12" x14ac:dyDescent="0.3">
      <c r="A1236" t="s">
        <v>52</v>
      </c>
      <c r="B1236">
        <v>9.7010000000000005</v>
      </c>
      <c r="C1236">
        <v>13.606199999999999</v>
      </c>
      <c r="D1236">
        <v>15.939399999999999</v>
      </c>
      <c r="E1236" t="s">
        <v>112</v>
      </c>
      <c r="F1236" t="s">
        <v>112</v>
      </c>
      <c r="G1236" t="s">
        <v>100</v>
      </c>
      <c r="H1236">
        <v>2020</v>
      </c>
      <c r="I1236">
        <v>2.88</v>
      </c>
      <c r="J1236">
        <f>Tabla_Datos[[#This Row],[PVP1]]*Tabla_Datos[[#This Row],[Valor]]</f>
        <v>39.185855999999994</v>
      </c>
      <c r="K1236">
        <f>+Tabla_Datos[[#This Row],[Valor]] *Tabla_Datos[[#This Row],[COSTOEMPR]]</f>
        <v>27.938880000000001</v>
      </c>
      <c r="L1236">
        <f>Tabla_Datos[[#This Row],[Valor Venta ]]-Tabla_Datos[[#This Row],[Costo]]</f>
        <v>11.246975999999993</v>
      </c>
    </row>
    <row r="1237" spans="1:12" x14ac:dyDescent="0.3">
      <c r="A1237" t="s">
        <v>52</v>
      </c>
      <c r="B1237">
        <v>9.7010000000000005</v>
      </c>
      <c r="C1237">
        <v>13.606199999999999</v>
      </c>
      <c r="D1237">
        <v>15.939399999999999</v>
      </c>
      <c r="E1237" t="s">
        <v>112</v>
      </c>
      <c r="F1237" t="s">
        <v>112</v>
      </c>
      <c r="G1237" t="s">
        <v>101</v>
      </c>
      <c r="H1237">
        <v>2020</v>
      </c>
      <c r="I1237">
        <v>0</v>
      </c>
      <c r="J1237">
        <f>Tabla_Datos[[#This Row],[PVP1]]*Tabla_Datos[[#This Row],[Valor]]</f>
        <v>0</v>
      </c>
      <c r="K1237">
        <f>+Tabla_Datos[[#This Row],[Valor]] *Tabla_Datos[[#This Row],[COSTOEMPR]]</f>
        <v>0</v>
      </c>
      <c r="L1237">
        <f>Tabla_Datos[[#This Row],[Valor Venta ]]-Tabla_Datos[[#This Row],[Costo]]</f>
        <v>0</v>
      </c>
    </row>
    <row r="1238" spans="1:12" x14ac:dyDescent="0.3">
      <c r="A1238" t="s">
        <v>52</v>
      </c>
      <c r="B1238">
        <v>9.7010000000000005</v>
      </c>
      <c r="C1238">
        <v>13.606199999999999</v>
      </c>
      <c r="D1238">
        <v>15.939399999999999</v>
      </c>
      <c r="E1238" t="s">
        <v>112</v>
      </c>
      <c r="F1238" t="s">
        <v>112</v>
      </c>
      <c r="G1238" t="s">
        <v>102</v>
      </c>
      <c r="H1238">
        <v>2020</v>
      </c>
      <c r="I1238">
        <v>2.52</v>
      </c>
      <c r="J1238">
        <f>Tabla_Datos[[#This Row],[PVP1]]*Tabla_Datos[[#This Row],[Valor]]</f>
        <v>34.287624000000001</v>
      </c>
      <c r="K1238">
        <f>+Tabla_Datos[[#This Row],[Valor]] *Tabla_Datos[[#This Row],[COSTOEMPR]]</f>
        <v>24.446520000000003</v>
      </c>
      <c r="L1238">
        <f>Tabla_Datos[[#This Row],[Valor Venta ]]-Tabla_Datos[[#This Row],[Costo]]</f>
        <v>9.8411039999999979</v>
      </c>
    </row>
    <row r="1239" spans="1:12" x14ac:dyDescent="0.3">
      <c r="A1239" t="s">
        <v>52</v>
      </c>
      <c r="B1239">
        <v>9.7010000000000005</v>
      </c>
      <c r="C1239">
        <v>13.606199999999999</v>
      </c>
      <c r="D1239">
        <v>15.939399999999999</v>
      </c>
      <c r="E1239" t="s">
        <v>112</v>
      </c>
      <c r="F1239" t="s">
        <v>112</v>
      </c>
      <c r="G1239" t="s">
        <v>103</v>
      </c>
      <c r="H1239">
        <v>2020</v>
      </c>
      <c r="I1239">
        <v>0</v>
      </c>
      <c r="J1239">
        <f>Tabla_Datos[[#This Row],[PVP1]]*Tabla_Datos[[#This Row],[Valor]]</f>
        <v>0</v>
      </c>
      <c r="K1239">
        <f>+Tabla_Datos[[#This Row],[Valor]] *Tabla_Datos[[#This Row],[COSTOEMPR]]</f>
        <v>0</v>
      </c>
      <c r="L1239">
        <f>Tabla_Datos[[#This Row],[Valor Venta ]]-Tabla_Datos[[#This Row],[Costo]]</f>
        <v>0</v>
      </c>
    </row>
    <row r="1240" spans="1:12" x14ac:dyDescent="0.3">
      <c r="A1240" t="s">
        <v>52</v>
      </c>
      <c r="B1240">
        <v>9.7010000000000005</v>
      </c>
      <c r="C1240">
        <v>13.606199999999999</v>
      </c>
      <c r="D1240">
        <v>15.939399999999999</v>
      </c>
      <c r="E1240" t="s">
        <v>112</v>
      </c>
      <c r="F1240" t="s">
        <v>112</v>
      </c>
      <c r="G1240" t="s">
        <v>104</v>
      </c>
      <c r="H1240">
        <v>2020</v>
      </c>
      <c r="I1240">
        <v>0</v>
      </c>
      <c r="J1240">
        <f>Tabla_Datos[[#This Row],[PVP1]]*Tabla_Datos[[#This Row],[Valor]]</f>
        <v>0</v>
      </c>
      <c r="K1240">
        <f>+Tabla_Datos[[#This Row],[Valor]] *Tabla_Datos[[#This Row],[COSTOEMPR]]</f>
        <v>0</v>
      </c>
      <c r="L1240">
        <f>Tabla_Datos[[#This Row],[Valor Venta ]]-Tabla_Datos[[#This Row],[Costo]]</f>
        <v>0</v>
      </c>
    </row>
    <row r="1241" spans="1:12" x14ac:dyDescent="0.3">
      <c r="A1241" t="s">
        <v>52</v>
      </c>
      <c r="B1241">
        <v>9.7010000000000005</v>
      </c>
      <c r="C1241">
        <v>13.606199999999999</v>
      </c>
      <c r="D1241">
        <v>15.939399999999999</v>
      </c>
      <c r="E1241" t="s">
        <v>112</v>
      </c>
      <c r="F1241" t="s">
        <v>112</v>
      </c>
      <c r="G1241" t="s">
        <v>105</v>
      </c>
      <c r="H1241">
        <v>2020</v>
      </c>
      <c r="I1241">
        <v>0</v>
      </c>
      <c r="J1241">
        <f>Tabla_Datos[[#This Row],[PVP1]]*Tabla_Datos[[#This Row],[Valor]]</f>
        <v>0</v>
      </c>
      <c r="K1241">
        <f>+Tabla_Datos[[#This Row],[Valor]] *Tabla_Datos[[#This Row],[COSTOEMPR]]</f>
        <v>0</v>
      </c>
      <c r="L1241">
        <f>Tabla_Datos[[#This Row],[Valor Venta ]]-Tabla_Datos[[#This Row],[Costo]]</f>
        <v>0</v>
      </c>
    </row>
    <row r="1242" spans="1:12" x14ac:dyDescent="0.3">
      <c r="A1242" t="s">
        <v>52</v>
      </c>
      <c r="B1242">
        <v>9.7010000000000005</v>
      </c>
      <c r="C1242">
        <v>13.606199999999999</v>
      </c>
      <c r="D1242">
        <v>15.939399999999999</v>
      </c>
      <c r="E1242" t="s">
        <v>112</v>
      </c>
      <c r="F1242" t="s">
        <v>112</v>
      </c>
      <c r="G1242" t="s">
        <v>106</v>
      </c>
      <c r="H1242">
        <v>2020</v>
      </c>
      <c r="I1242">
        <v>0</v>
      </c>
      <c r="J1242">
        <f>Tabla_Datos[[#This Row],[PVP1]]*Tabla_Datos[[#This Row],[Valor]]</f>
        <v>0</v>
      </c>
      <c r="K1242">
        <f>+Tabla_Datos[[#This Row],[Valor]] *Tabla_Datos[[#This Row],[COSTOEMPR]]</f>
        <v>0</v>
      </c>
      <c r="L1242">
        <f>Tabla_Datos[[#This Row],[Valor Venta ]]-Tabla_Datos[[#This Row],[Costo]]</f>
        <v>0</v>
      </c>
    </row>
    <row r="1243" spans="1:12" x14ac:dyDescent="0.3">
      <c r="A1243" t="s">
        <v>52</v>
      </c>
      <c r="B1243">
        <v>9.7010000000000005</v>
      </c>
      <c r="C1243">
        <v>13.606199999999999</v>
      </c>
      <c r="D1243">
        <v>15.939399999999999</v>
      </c>
      <c r="E1243" t="s">
        <v>112</v>
      </c>
      <c r="F1243" t="s">
        <v>112</v>
      </c>
      <c r="G1243" t="s">
        <v>107</v>
      </c>
      <c r="H1243">
        <v>2021</v>
      </c>
      <c r="I1243">
        <v>5.74</v>
      </c>
      <c r="J1243">
        <f>Tabla_Datos[[#This Row],[PVP1]]*Tabla_Datos[[#This Row],[Valor]]</f>
        <v>78.099587999999997</v>
      </c>
      <c r="K1243">
        <f>+Tabla_Datos[[#This Row],[Valor]] *Tabla_Datos[[#This Row],[COSTOEMPR]]</f>
        <v>55.683740000000007</v>
      </c>
      <c r="L1243">
        <f>Tabla_Datos[[#This Row],[Valor Venta ]]-Tabla_Datos[[#This Row],[Costo]]</f>
        <v>22.41584799999999</v>
      </c>
    </row>
    <row r="1244" spans="1:12" x14ac:dyDescent="0.3">
      <c r="A1244" t="s">
        <v>52</v>
      </c>
      <c r="B1244">
        <v>12.8445</v>
      </c>
      <c r="C1244">
        <v>20.479099999999999</v>
      </c>
      <c r="D1244">
        <v>21.2729</v>
      </c>
      <c r="E1244" t="s">
        <v>116</v>
      </c>
      <c r="F1244" t="s">
        <v>116</v>
      </c>
      <c r="G1244" t="s">
        <v>98</v>
      </c>
      <c r="H1244">
        <v>2020</v>
      </c>
      <c r="I1244">
        <v>2.21</v>
      </c>
      <c r="J1244">
        <f>Tabla_Datos[[#This Row],[PVP1]]*Tabla_Datos[[#This Row],[Valor]]</f>
        <v>45.258810999999994</v>
      </c>
      <c r="K1244">
        <f>+Tabla_Datos[[#This Row],[Valor]] *Tabla_Datos[[#This Row],[COSTOEMPR]]</f>
        <v>28.386344999999999</v>
      </c>
      <c r="L1244">
        <f>Tabla_Datos[[#This Row],[Valor Venta ]]-Tabla_Datos[[#This Row],[Costo]]</f>
        <v>16.872465999999996</v>
      </c>
    </row>
    <row r="1245" spans="1:12" x14ac:dyDescent="0.3">
      <c r="A1245" t="s">
        <v>52</v>
      </c>
      <c r="B1245">
        <v>12.8445</v>
      </c>
      <c r="C1245">
        <v>20.479099999999999</v>
      </c>
      <c r="D1245">
        <v>21.2729</v>
      </c>
      <c r="E1245" t="s">
        <v>116</v>
      </c>
      <c r="F1245" t="s">
        <v>116</v>
      </c>
      <c r="G1245" t="s">
        <v>100</v>
      </c>
      <c r="H1245">
        <v>2020</v>
      </c>
      <c r="I1245">
        <v>0</v>
      </c>
      <c r="J1245">
        <f>Tabla_Datos[[#This Row],[PVP1]]*Tabla_Datos[[#This Row],[Valor]]</f>
        <v>0</v>
      </c>
      <c r="K1245">
        <f>+Tabla_Datos[[#This Row],[Valor]] *Tabla_Datos[[#This Row],[COSTOEMPR]]</f>
        <v>0</v>
      </c>
      <c r="L1245">
        <f>Tabla_Datos[[#This Row],[Valor Venta ]]-Tabla_Datos[[#This Row],[Costo]]</f>
        <v>0</v>
      </c>
    </row>
    <row r="1246" spans="1:12" x14ac:dyDescent="0.3">
      <c r="A1246" t="s">
        <v>52</v>
      </c>
      <c r="B1246">
        <v>12.8445</v>
      </c>
      <c r="C1246">
        <v>20.479099999999999</v>
      </c>
      <c r="D1246">
        <v>21.2729</v>
      </c>
      <c r="E1246" t="s">
        <v>116</v>
      </c>
      <c r="F1246" t="s">
        <v>116</v>
      </c>
      <c r="G1246" t="s">
        <v>101</v>
      </c>
      <c r="H1246">
        <v>2020</v>
      </c>
      <c r="I1246">
        <v>0</v>
      </c>
      <c r="J1246">
        <f>Tabla_Datos[[#This Row],[PVP1]]*Tabla_Datos[[#This Row],[Valor]]</f>
        <v>0</v>
      </c>
      <c r="K1246">
        <f>+Tabla_Datos[[#This Row],[Valor]] *Tabla_Datos[[#This Row],[COSTOEMPR]]</f>
        <v>0</v>
      </c>
      <c r="L1246">
        <f>Tabla_Datos[[#This Row],[Valor Venta ]]-Tabla_Datos[[#This Row],[Costo]]</f>
        <v>0</v>
      </c>
    </row>
    <row r="1247" spans="1:12" x14ac:dyDescent="0.3">
      <c r="A1247" t="s">
        <v>52</v>
      </c>
      <c r="B1247">
        <v>12.8445</v>
      </c>
      <c r="C1247">
        <v>20.479099999999999</v>
      </c>
      <c r="D1247">
        <v>21.2729</v>
      </c>
      <c r="E1247" t="s">
        <v>116</v>
      </c>
      <c r="F1247" t="s">
        <v>116</v>
      </c>
      <c r="G1247" t="s">
        <v>102</v>
      </c>
      <c r="H1247">
        <v>2020</v>
      </c>
      <c r="I1247">
        <v>0.59</v>
      </c>
      <c r="J1247">
        <f>Tabla_Datos[[#This Row],[PVP1]]*Tabla_Datos[[#This Row],[Valor]]</f>
        <v>12.082668999999999</v>
      </c>
      <c r="K1247">
        <f>+Tabla_Datos[[#This Row],[Valor]] *Tabla_Datos[[#This Row],[COSTOEMPR]]</f>
        <v>7.5782549999999995</v>
      </c>
      <c r="L1247">
        <f>Tabla_Datos[[#This Row],[Valor Venta ]]-Tabla_Datos[[#This Row],[Costo]]</f>
        <v>4.5044139999999997</v>
      </c>
    </row>
    <row r="1248" spans="1:12" x14ac:dyDescent="0.3">
      <c r="A1248" t="s">
        <v>52</v>
      </c>
      <c r="B1248">
        <v>12.8445</v>
      </c>
      <c r="C1248">
        <v>20.479099999999999</v>
      </c>
      <c r="D1248">
        <v>21.2729</v>
      </c>
      <c r="E1248" t="s">
        <v>116</v>
      </c>
      <c r="F1248" t="s">
        <v>116</v>
      </c>
      <c r="G1248" t="s">
        <v>103</v>
      </c>
      <c r="H1248">
        <v>2020</v>
      </c>
      <c r="I1248">
        <v>1.1299999999999999</v>
      </c>
      <c r="J1248">
        <f>Tabla_Datos[[#This Row],[PVP1]]*Tabla_Datos[[#This Row],[Valor]]</f>
        <v>23.141382999999998</v>
      </c>
      <c r="K1248">
        <f>+Tabla_Datos[[#This Row],[Valor]] *Tabla_Datos[[#This Row],[COSTOEMPR]]</f>
        <v>14.514284999999999</v>
      </c>
      <c r="L1248">
        <f>Tabla_Datos[[#This Row],[Valor Venta ]]-Tabla_Datos[[#This Row],[Costo]]</f>
        <v>8.6270979999999984</v>
      </c>
    </row>
    <row r="1249" spans="1:12" x14ac:dyDescent="0.3">
      <c r="A1249" t="s">
        <v>52</v>
      </c>
      <c r="B1249">
        <v>12.8445</v>
      </c>
      <c r="C1249">
        <v>20.479099999999999</v>
      </c>
      <c r="D1249">
        <v>21.2729</v>
      </c>
      <c r="E1249" t="s">
        <v>116</v>
      </c>
      <c r="F1249" t="s">
        <v>116</v>
      </c>
      <c r="G1249" t="s">
        <v>104</v>
      </c>
      <c r="H1249">
        <v>2020</v>
      </c>
      <c r="I1249">
        <v>0.56000000000000005</v>
      </c>
      <c r="J1249">
        <f>Tabla_Datos[[#This Row],[PVP1]]*Tabla_Datos[[#This Row],[Valor]]</f>
        <v>11.468296</v>
      </c>
      <c r="K1249">
        <f>+Tabla_Datos[[#This Row],[Valor]] *Tabla_Datos[[#This Row],[COSTOEMPR]]</f>
        <v>7.1929200000000009</v>
      </c>
      <c r="L1249">
        <f>Tabla_Datos[[#This Row],[Valor Venta ]]-Tabla_Datos[[#This Row],[Costo]]</f>
        <v>4.2753759999999996</v>
      </c>
    </row>
    <row r="1250" spans="1:12" x14ac:dyDescent="0.3">
      <c r="A1250" t="s">
        <v>52</v>
      </c>
      <c r="B1250">
        <v>12.8445</v>
      </c>
      <c r="C1250">
        <v>20.479099999999999</v>
      </c>
      <c r="D1250">
        <v>21.2729</v>
      </c>
      <c r="E1250" t="s">
        <v>116</v>
      </c>
      <c r="F1250" t="s">
        <v>116</v>
      </c>
      <c r="G1250" t="s">
        <v>105</v>
      </c>
      <c r="H1250">
        <v>2020</v>
      </c>
      <c r="I1250">
        <v>0</v>
      </c>
      <c r="J1250">
        <f>Tabla_Datos[[#This Row],[PVP1]]*Tabla_Datos[[#This Row],[Valor]]</f>
        <v>0</v>
      </c>
      <c r="K1250">
        <f>+Tabla_Datos[[#This Row],[Valor]] *Tabla_Datos[[#This Row],[COSTOEMPR]]</f>
        <v>0</v>
      </c>
      <c r="L1250">
        <f>Tabla_Datos[[#This Row],[Valor Venta ]]-Tabla_Datos[[#This Row],[Costo]]</f>
        <v>0</v>
      </c>
    </row>
    <row r="1251" spans="1:12" x14ac:dyDescent="0.3">
      <c r="A1251" t="s">
        <v>52</v>
      </c>
      <c r="B1251">
        <v>12.8445</v>
      </c>
      <c r="C1251">
        <v>20.479099999999999</v>
      </c>
      <c r="D1251">
        <v>21.2729</v>
      </c>
      <c r="E1251" t="s">
        <v>116</v>
      </c>
      <c r="F1251" t="s">
        <v>116</v>
      </c>
      <c r="G1251" t="s">
        <v>106</v>
      </c>
      <c r="H1251">
        <v>2020</v>
      </c>
      <c r="I1251">
        <v>3.25</v>
      </c>
      <c r="J1251">
        <f>Tabla_Datos[[#This Row],[PVP1]]*Tabla_Datos[[#This Row],[Valor]]</f>
        <v>66.557074999999998</v>
      </c>
      <c r="K1251">
        <f>+Tabla_Datos[[#This Row],[Valor]] *Tabla_Datos[[#This Row],[COSTOEMPR]]</f>
        <v>41.744624999999999</v>
      </c>
      <c r="L1251">
        <f>Tabla_Datos[[#This Row],[Valor Venta ]]-Tabla_Datos[[#This Row],[Costo]]</f>
        <v>24.812449999999998</v>
      </c>
    </row>
    <row r="1252" spans="1:12" x14ac:dyDescent="0.3">
      <c r="A1252" t="s">
        <v>52</v>
      </c>
      <c r="B1252">
        <v>12.8445</v>
      </c>
      <c r="C1252">
        <v>20.479099999999999</v>
      </c>
      <c r="D1252">
        <v>21.2729</v>
      </c>
      <c r="E1252" t="s">
        <v>116</v>
      </c>
      <c r="F1252" t="s">
        <v>116</v>
      </c>
      <c r="G1252" t="s">
        <v>107</v>
      </c>
      <c r="H1252">
        <v>2021</v>
      </c>
      <c r="I1252">
        <v>0.32</v>
      </c>
      <c r="J1252">
        <f>Tabla_Datos[[#This Row],[PVP1]]*Tabla_Datos[[#This Row],[Valor]]</f>
        <v>6.553312</v>
      </c>
      <c r="K1252">
        <f>+Tabla_Datos[[#This Row],[Valor]] *Tabla_Datos[[#This Row],[COSTOEMPR]]</f>
        <v>4.1102400000000001</v>
      </c>
      <c r="L1252">
        <f>Tabla_Datos[[#This Row],[Valor Venta ]]-Tabla_Datos[[#This Row],[Costo]]</f>
        <v>2.4430719999999999</v>
      </c>
    </row>
    <row r="1253" spans="1:12" x14ac:dyDescent="0.3">
      <c r="A1253" t="s">
        <v>52</v>
      </c>
      <c r="B1253">
        <v>3.7107000000000001</v>
      </c>
      <c r="C1253">
        <v>6.6555</v>
      </c>
      <c r="D1253">
        <v>5.7964000000000002</v>
      </c>
      <c r="E1253" t="s">
        <v>15</v>
      </c>
      <c r="F1253" t="s">
        <v>15</v>
      </c>
      <c r="G1253" t="s">
        <v>98</v>
      </c>
      <c r="H1253">
        <v>2020</v>
      </c>
      <c r="I1253">
        <v>12.77</v>
      </c>
      <c r="J1253">
        <f>Tabla_Datos[[#This Row],[PVP1]]*Tabla_Datos[[#This Row],[Valor]]</f>
        <v>84.990735000000001</v>
      </c>
      <c r="K1253">
        <f>+Tabla_Datos[[#This Row],[Valor]] *Tabla_Datos[[#This Row],[COSTOEMPR]]</f>
        <v>47.385638999999998</v>
      </c>
      <c r="L1253">
        <f>Tabla_Datos[[#This Row],[Valor Venta ]]-Tabla_Datos[[#This Row],[Costo]]</f>
        <v>37.605096000000003</v>
      </c>
    </row>
    <row r="1254" spans="1:12" x14ac:dyDescent="0.3">
      <c r="A1254" t="s">
        <v>52</v>
      </c>
      <c r="B1254">
        <v>3.7107000000000001</v>
      </c>
      <c r="C1254">
        <v>6.6555</v>
      </c>
      <c r="D1254">
        <v>5.7964000000000002</v>
      </c>
      <c r="E1254" t="s">
        <v>15</v>
      </c>
      <c r="F1254" t="s">
        <v>15</v>
      </c>
      <c r="G1254" t="s">
        <v>100</v>
      </c>
      <c r="H1254">
        <v>2020</v>
      </c>
      <c r="I1254">
        <v>1.1399999999999999</v>
      </c>
      <c r="J1254">
        <f>Tabla_Datos[[#This Row],[PVP1]]*Tabla_Datos[[#This Row],[Valor]]</f>
        <v>7.5872699999999993</v>
      </c>
      <c r="K1254">
        <f>+Tabla_Datos[[#This Row],[Valor]] *Tabla_Datos[[#This Row],[COSTOEMPR]]</f>
        <v>4.2301979999999997</v>
      </c>
      <c r="L1254">
        <f>Tabla_Datos[[#This Row],[Valor Venta ]]-Tabla_Datos[[#This Row],[Costo]]</f>
        <v>3.3570719999999996</v>
      </c>
    </row>
    <row r="1255" spans="1:12" x14ac:dyDescent="0.3">
      <c r="A1255" t="s">
        <v>52</v>
      </c>
      <c r="B1255">
        <v>3.7107000000000001</v>
      </c>
      <c r="C1255">
        <v>6.6555</v>
      </c>
      <c r="D1255">
        <v>5.7964000000000002</v>
      </c>
      <c r="E1255" t="s">
        <v>15</v>
      </c>
      <c r="F1255" t="s">
        <v>15</v>
      </c>
      <c r="G1255" t="s">
        <v>101</v>
      </c>
      <c r="H1255">
        <v>2020</v>
      </c>
      <c r="I1255">
        <v>4.21</v>
      </c>
      <c r="J1255">
        <f>Tabla_Datos[[#This Row],[PVP1]]*Tabla_Datos[[#This Row],[Valor]]</f>
        <v>28.019655</v>
      </c>
      <c r="K1255">
        <f>+Tabla_Datos[[#This Row],[Valor]] *Tabla_Datos[[#This Row],[COSTOEMPR]]</f>
        <v>15.622047</v>
      </c>
      <c r="L1255">
        <f>Tabla_Datos[[#This Row],[Valor Venta ]]-Tabla_Datos[[#This Row],[Costo]]</f>
        <v>12.397608</v>
      </c>
    </row>
    <row r="1256" spans="1:12" x14ac:dyDescent="0.3">
      <c r="A1256" t="s">
        <v>52</v>
      </c>
      <c r="B1256">
        <v>3.7107000000000001</v>
      </c>
      <c r="C1256">
        <v>6.6555</v>
      </c>
      <c r="D1256">
        <v>5.7964000000000002</v>
      </c>
      <c r="E1256" t="s">
        <v>15</v>
      </c>
      <c r="F1256" t="s">
        <v>15</v>
      </c>
      <c r="G1256" t="s">
        <v>102</v>
      </c>
      <c r="H1256">
        <v>2020</v>
      </c>
      <c r="I1256">
        <v>5.85</v>
      </c>
      <c r="J1256">
        <f>Tabla_Datos[[#This Row],[PVP1]]*Tabla_Datos[[#This Row],[Valor]]</f>
        <v>38.934674999999999</v>
      </c>
      <c r="K1256">
        <f>+Tabla_Datos[[#This Row],[Valor]] *Tabla_Datos[[#This Row],[COSTOEMPR]]</f>
        <v>21.707594999999998</v>
      </c>
      <c r="L1256">
        <f>Tabla_Datos[[#This Row],[Valor Venta ]]-Tabla_Datos[[#This Row],[Costo]]</f>
        <v>17.227080000000001</v>
      </c>
    </row>
    <row r="1257" spans="1:12" x14ac:dyDescent="0.3">
      <c r="A1257" t="s">
        <v>52</v>
      </c>
      <c r="B1257">
        <v>3.7107000000000001</v>
      </c>
      <c r="C1257">
        <v>6.6555</v>
      </c>
      <c r="D1257">
        <v>5.7964000000000002</v>
      </c>
      <c r="E1257" t="s">
        <v>15</v>
      </c>
      <c r="F1257" t="s">
        <v>15</v>
      </c>
      <c r="G1257" t="s">
        <v>103</v>
      </c>
      <c r="H1257">
        <v>2020</v>
      </c>
      <c r="I1257">
        <v>0</v>
      </c>
      <c r="J1257">
        <f>Tabla_Datos[[#This Row],[PVP1]]*Tabla_Datos[[#This Row],[Valor]]</f>
        <v>0</v>
      </c>
      <c r="K1257">
        <f>+Tabla_Datos[[#This Row],[Valor]] *Tabla_Datos[[#This Row],[COSTOEMPR]]</f>
        <v>0</v>
      </c>
      <c r="L1257">
        <f>Tabla_Datos[[#This Row],[Valor Venta ]]-Tabla_Datos[[#This Row],[Costo]]</f>
        <v>0</v>
      </c>
    </row>
    <row r="1258" spans="1:12" x14ac:dyDescent="0.3">
      <c r="A1258" t="s">
        <v>52</v>
      </c>
      <c r="B1258">
        <v>3.7107000000000001</v>
      </c>
      <c r="C1258">
        <v>6.6555</v>
      </c>
      <c r="D1258">
        <v>5.7964000000000002</v>
      </c>
      <c r="E1258" t="s">
        <v>15</v>
      </c>
      <c r="F1258" t="s">
        <v>15</v>
      </c>
      <c r="G1258" t="s">
        <v>104</v>
      </c>
      <c r="H1258">
        <v>2020</v>
      </c>
      <c r="I1258">
        <v>6.47</v>
      </c>
      <c r="J1258">
        <f>Tabla_Datos[[#This Row],[PVP1]]*Tabla_Datos[[#This Row],[Valor]]</f>
        <v>43.061084999999999</v>
      </c>
      <c r="K1258">
        <f>+Tabla_Datos[[#This Row],[Valor]] *Tabla_Datos[[#This Row],[COSTOEMPR]]</f>
        <v>24.008229</v>
      </c>
      <c r="L1258">
        <f>Tabla_Datos[[#This Row],[Valor Venta ]]-Tabla_Datos[[#This Row],[Costo]]</f>
        <v>19.052855999999998</v>
      </c>
    </row>
    <row r="1259" spans="1:12" x14ac:dyDescent="0.3">
      <c r="A1259" t="s">
        <v>52</v>
      </c>
      <c r="B1259">
        <v>3.7107000000000001</v>
      </c>
      <c r="C1259">
        <v>6.6555</v>
      </c>
      <c r="D1259">
        <v>5.7964000000000002</v>
      </c>
      <c r="E1259" t="s">
        <v>15</v>
      </c>
      <c r="F1259" t="s">
        <v>15</v>
      </c>
      <c r="G1259" t="s">
        <v>105</v>
      </c>
      <c r="H1259">
        <v>2020</v>
      </c>
      <c r="I1259">
        <v>5.59</v>
      </c>
      <c r="J1259">
        <f>Tabla_Datos[[#This Row],[PVP1]]*Tabla_Datos[[#This Row],[Valor]]</f>
        <v>37.204245</v>
      </c>
      <c r="K1259">
        <f>+Tabla_Datos[[#This Row],[Valor]] *Tabla_Datos[[#This Row],[COSTOEMPR]]</f>
        <v>20.742813000000002</v>
      </c>
      <c r="L1259">
        <f>Tabla_Datos[[#This Row],[Valor Venta ]]-Tabla_Datos[[#This Row],[Costo]]</f>
        <v>16.461431999999999</v>
      </c>
    </row>
    <row r="1260" spans="1:12" x14ac:dyDescent="0.3">
      <c r="A1260" t="s">
        <v>52</v>
      </c>
      <c r="B1260">
        <v>3.7107000000000001</v>
      </c>
      <c r="C1260">
        <v>6.6555</v>
      </c>
      <c r="D1260">
        <v>5.7964000000000002</v>
      </c>
      <c r="E1260" t="s">
        <v>15</v>
      </c>
      <c r="F1260" t="s">
        <v>15</v>
      </c>
      <c r="G1260" t="s">
        <v>106</v>
      </c>
      <c r="H1260">
        <v>2020</v>
      </c>
      <c r="I1260">
        <v>0</v>
      </c>
      <c r="J1260">
        <f>Tabla_Datos[[#This Row],[PVP1]]*Tabla_Datos[[#This Row],[Valor]]</f>
        <v>0</v>
      </c>
      <c r="K1260">
        <f>+Tabla_Datos[[#This Row],[Valor]] *Tabla_Datos[[#This Row],[COSTOEMPR]]</f>
        <v>0</v>
      </c>
      <c r="L1260">
        <f>Tabla_Datos[[#This Row],[Valor Venta ]]-Tabla_Datos[[#This Row],[Costo]]</f>
        <v>0</v>
      </c>
    </row>
    <row r="1261" spans="1:12" x14ac:dyDescent="0.3">
      <c r="A1261" t="s">
        <v>52</v>
      </c>
      <c r="B1261">
        <v>3.7107000000000001</v>
      </c>
      <c r="C1261">
        <v>6.6555</v>
      </c>
      <c r="D1261">
        <v>5.7964000000000002</v>
      </c>
      <c r="E1261" t="s">
        <v>15</v>
      </c>
      <c r="F1261" t="s">
        <v>15</v>
      </c>
      <c r="G1261" t="s">
        <v>107</v>
      </c>
      <c r="H1261">
        <v>2021</v>
      </c>
      <c r="I1261">
        <v>3.31</v>
      </c>
      <c r="J1261">
        <f>Tabla_Datos[[#This Row],[PVP1]]*Tabla_Datos[[#This Row],[Valor]]</f>
        <v>22.029705</v>
      </c>
      <c r="K1261">
        <f>+Tabla_Datos[[#This Row],[Valor]] *Tabla_Datos[[#This Row],[COSTOEMPR]]</f>
        <v>12.282417000000001</v>
      </c>
      <c r="L1261">
        <f>Tabla_Datos[[#This Row],[Valor Venta ]]-Tabla_Datos[[#This Row],[Costo]]</f>
        <v>9.7472879999999993</v>
      </c>
    </row>
    <row r="1262" spans="1:12" x14ac:dyDescent="0.3">
      <c r="A1262" t="s">
        <v>52</v>
      </c>
      <c r="B1262">
        <v>12.1859</v>
      </c>
      <c r="C1262">
        <v>19.169599999999999</v>
      </c>
      <c r="D1262">
        <v>19.067399999999999</v>
      </c>
      <c r="E1262" t="s">
        <v>16</v>
      </c>
      <c r="F1262" t="s">
        <v>16</v>
      </c>
      <c r="G1262" t="s">
        <v>98</v>
      </c>
      <c r="H1262">
        <v>2020</v>
      </c>
      <c r="I1262">
        <v>0.48</v>
      </c>
      <c r="J1262">
        <f>Tabla_Datos[[#This Row],[PVP1]]*Tabla_Datos[[#This Row],[Valor]]</f>
        <v>9.2014079999999989</v>
      </c>
      <c r="K1262">
        <f>+Tabla_Datos[[#This Row],[Valor]] *Tabla_Datos[[#This Row],[COSTOEMPR]]</f>
        <v>5.8492319999999998</v>
      </c>
      <c r="L1262">
        <f>Tabla_Datos[[#This Row],[Valor Venta ]]-Tabla_Datos[[#This Row],[Costo]]</f>
        <v>3.3521759999999992</v>
      </c>
    </row>
    <row r="1263" spans="1:12" x14ac:dyDescent="0.3">
      <c r="A1263" t="s">
        <v>52</v>
      </c>
      <c r="B1263">
        <v>12.1859</v>
      </c>
      <c r="C1263">
        <v>19.169599999999999</v>
      </c>
      <c r="D1263">
        <v>19.067399999999999</v>
      </c>
      <c r="E1263" t="s">
        <v>16</v>
      </c>
      <c r="F1263" t="s">
        <v>16</v>
      </c>
      <c r="G1263" t="s">
        <v>100</v>
      </c>
      <c r="H1263">
        <v>2020</v>
      </c>
      <c r="I1263">
        <v>0</v>
      </c>
      <c r="J1263">
        <f>Tabla_Datos[[#This Row],[PVP1]]*Tabla_Datos[[#This Row],[Valor]]</f>
        <v>0</v>
      </c>
      <c r="K1263">
        <f>+Tabla_Datos[[#This Row],[Valor]] *Tabla_Datos[[#This Row],[COSTOEMPR]]</f>
        <v>0</v>
      </c>
      <c r="L1263">
        <f>Tabla_Datos[[#This Row],[Valor Venta ]]-Tabla_Datos[[#This Row],[Costo]]</f>
        <v>0</v>
      </c>
    </row>
    <row r="1264" spans="1:12" x14ac:dyDescent="0.3">
      <c r="A1264" t="s">
        <v>52</v>
      </c>
      <c r="B1264">
        <v>12.1859</v>
      </c>
      <c r="C1264">
        <v>19.169599999999999</v>
      </c>
      <c r="D1264">
        <v>19.067399999999999</v>
      </c>
      <c r="E1264" t="s">
        <v>16</v>
      </c>
      <c r="F1264" t="s">
        <v>16</v>
      </c>
      <c r="G1264" t="s">
        <v>101</v>
      </c>
      <c r="H1264">
        <v>2020</v>
      </c>
      <c r="I1264">
        <v>0</v>
      </c>
      <c r="J1264">
        <f>Tabla_Datos[[#This Row],[PVP1]]*Tabla_Datos[[#This Row],[Valor]]</f>
        <v>0</v>
      </c>
      <c r="K1264">
        <f>+Tabla_Datos[[#This Row],[Valor]] *Tabla_Datos[[#This Row],[COSTOEMPR]]</f>
        <v>0</v>
      </c>
      <c r="L1264">
        <f>Tabla_Datos[[#This Row],[Valor Venta ]]-Tabla_Datos[[#This Row],[Costo]]</f>
        <v>0</v>
      </c>
    </row>
    <row r="1265" spans="1:12" x14ac:dyDescent="0.3">
      <c r="A1265" t="s">
        <v>52</v>
      </c>
      <c r="B1265">
        <v>12.1859</v>
      </c>
      <c r="C1265">
        <v>19.169599999999999</v>
      </c>
      <c r="D1265">
        <v>19.067399999999999</v>
      </c>
      <c r="E1265" t="s">
        <v>16</v>
      </c>
      <c r="F1265" t="s">
        <v>16</v>
      </c>
      <c r="G1265" t="s">
        <v>102</v>
      </c>
      <c r="H1265">
        <v>2020</v>
      </c>
      <c r="I1265">
        <v>0.97</v>
      </c>
      <c r="J1265">
        <f>Tabla_Datos[[#This Row],[PVP1]]*Tabla_Datos[[#This Row],[Valor]]</f>
        <v>18.594511999999998</v>
      </c>
      <c r="K1265">
        <f>+Tabla_Datos[[#This Row],[Valor]] *Tabla_Datos[[#This Row],[COSTOEMPR]]</f>
        <v>11.820323</v>
      </c>
      <c r="L1265">
        <f>Tabla_Datos[[#This Row],[Valor Venta ]]-Tabla_Datos[[#This Row],[Costo]]</f>
        <v>6.774188999999998</v>
      </c>
    </row>
    <row r="1266" spans="1:12" x14ac:dyDescent="0.3">
      <c r="A1266" t="s">
        <v>52</v>
      </c>
      <c r="B1266">
        <v>12.1859</v>
      </c>
      <c r="C1266">
        <v>19.169599999999999</v>
      </c>
      <c r="D1266">
        <v>19.067399999999999</v>
      </c>
      <c r="E1266" t="s">
        <v>16</v>
      </c>
      <c r="F1266" t="s">
        <v>16</v>
      </c>
      <c r="G1266" t="s">
        <v>103</v>
      </c>
      <c r="H1266">
        <v>2020</v>
      </c>
      <c r="I1266">
        <v>0</v>
      </c>
      <c r="J1266">
        <f>Tabla_Datos[[#This Row],[PVP1]]*Tabla_Datos[[#This Row],[Valor]]</f>
        <v>0</v>
      </c>
      <c r="K1266">
        <f>+Tabla_Datos[[#This Row],[Valor]] *Tabla_Datos[[#This Row],[COSTOEMPR]]</f>
        <v>0</v>
      </c>
      <c r="L1266">
        <f>Tabla_Datos[[#This Row],[Valor Venta ]]-Tabla_Datos[[#This Row],[Costo]]</f>
        <v>0</v>
      </c>
    </row>
    <row r="1267" spans="1:12" x14ac:dyDescent="0.3">
      <c r="A1267" t="s">
        <v>52</v>
      </c>
      <c r="B1267">
        <v>12.1859</v>
      </c>
      <c r="C1267">
        <v>19.169599999999999</v>
      </c>
      <c r="D1267">
        <v>19.067399999999999</v>
      </c>
      <c r="E1267" t="s">
        <v>16</v>
      </c>
      <c r="F1267" t="s">
        <v>16</v>
      </c>
      <c r="G1267" t="s">
        <v>104</v>
      </c>
      <c r="H1267">
        <v>2020</v>
      </c>
      <c r="I1267">
        <v>0.08</v>
      </c>
      <c r="J1267">
        <f>Tabla_Datos[[#This Row],[PVP1]]*Tabla_Datos[[#This Row],[Valor]]</f>
        <v>1.533568</v>
      </c>
      <c r="K1267">
        <f>+Tabla_Datos[[#This Row],[Valor]] *Tabla_Datos[[#This Row],[COSTOEMPR]]</f>
        <v>0.97487200000000007</v>
      </c>
      <c r="L1267">
        <f>Tabla_Datos[[#This Row],[Valor Venta ]]-Tabla_Datos[[#This Row],[Costo]]</f>
        <v>0.55869599999999997</v>
      </c>
    </row>
    <row r="1268" spans="1:12" x14ac:dyDescent="0.3">
      <c r="A1268" t="s">
        <v>52</v>
      </c>
      <c r="B1268">
        <v>12.1859</v>
      </c>
      <c r="C1268">
        <v>19.169599999999999</v>
      </c>
      <c r="D1268">
        <v>19.067399999999999</v>
      </c>
      <c r="E1268" t="s">
        <v>16</v>
      </c>
      <c r="F1268" t="s">
        <v>16</v>
      </c>
      <c r="G1268" t="s">
        <v>105</v>
      </c>
      <c r="H1268">
        <v>2020</v>
      </c>
      <c r="I1268">
        <v>0</v>
      </c>
      <c r="J1268">
        <f>Tabla_Datos[[#This Row],[PVP1]]*Tabla_Datos[[#This Row],[Valor]]</f>
        <v>0</v>
      </c>
      <c r="K1268">
        <f>+Tabla_Datos[[#This Row],[Valor]] *Tabla_Datos[[#This Row],[COSTOEMPR]]</f>
        <v>0</v>
      </c>
      <c r="L1268">
        <f>Tabla_Datos[[#This Row],[Valor Venta ]]-Tabla_Datos[[#This Row],[Costo]]</f>
        <v>0</v>
      </c>
    </row>
    <row r="1269" spans="1:12" x14ac:dyDescent="0.3">
      <c r="A1269" t="s">
        <v>52</v>
      </c>
      <c r="B1269">
        <v>12.1859</v>
      </c>
      <c r="C1269">
        <v>19.169599999999999</v>
      </c>
      <c r="D1269">
        <v>19.067399999999999</v>
      </c>
      <c r="E1269" t="s">
        <v>16</v>
      </c>
      <c r="F1269" t="s">
        <v>16</v>
      </c>
      <c r="G1269" t="s">
        <v>106</v>
      </c>
      <c r="H1269">
        <v>2020</v>
      </c>
      <c r="I1269">
        <v>0</v>
      </c>
      <c r="J1269">
        <f>Tabla_Datos[[#This Row],[PVP1]]*Tabla_Datos[[#This Row],[Valor]]</f>
        <v>0</v>
      </c>
      <c r="K1269">
        <f>+Tabla_Datos[[#This Row],[Valor]] *Tabla_Datos[[#This Row],[COSTOEMPR]]</f>
        <v>0</v>
      </c>
      <c r="L1269">
        <f>Tabla_Datos[[#This Row],[Valor Venta ]]-Tabla_Datos[[#This Row],[Costo]]</f>
        <v>0</v>
      </c>
    </row>
    <row r="1270" spans="1:12" x14ac:dyDescent="0.3">
      <c r="A1270" t="s">
        <v>52</v>
      </c>
      <c r="B1270">
        <v>12.1859</v>
      </c>
      <c r="C1270">
        <v>19.169599999999999</v>
      </c>
      <c r="D1270">
        <v>19.067399999999999</v>
      </c>
      <c r="E1270" t="s">
        <v>16</v>
      </c>
      <c r="F1270" t="s">
        <v>16</v>
      </c>
      <c r="G1270" t="s">
        <v>107</v>
      </c>
      <c r="H1270">
        <v>2021</v>
      </c>
      <c r="I1270">
        <v>0</v>
      </c>
      <c r="J1270">
        <f>Tabla_Datos[[#This Row],[PVP1]]*Tabla_Datos[[#This Row],[Valor]]</f>
        <v>0</v>
      </c>
      <c r="K1270">
        <f>+Tabla_Datos[[#This Row],[Valor]] *Tabla_Datos[[#This Row],[COSTOEMPR]]</f>
        <v>0</v>
      </c>
      <c r="L1270">
        <f>Tabla_Datos[[#This Row],[Valor Venta ]]-Tabla_Datos[[#This Row],[Costo]]</f>
        <v>0</v>
      </c>
    </row>
    <row r="1271" spans="1:12" x14ac:dyDescent="0.3">
      <c r="A1271" t="s">
        <v>53</v>
      </c>
      <c r="B1271">
        <v>11.9901</v>
      </c>
      <c r="C1271">
        <v>17.239000000000001</v>
      </c>
      <c r="D1271">
        <v>15.5884</v>
      </c>
      <c r="E1271" t="s">
        <v>15</v>
      </c>
      <c r="F1271" t="s">
        <v>15</v>
      </c>
      <c r="G1271" t="s">
        <v>98</v>
      </c>
      <c r="H1271">
        <v>2020</v>
      </c>
      <c r="I1271">
        <v>0</v>
      </c>
      <c r="J1271">
        <f>Tabla_Datos[[#This Row],[PVP1]]*Tabla_Datos[[#This Row],[Valor]]</f>
        <v>0</v>
      </c>
      <c r="K1271">
        <f>+Tabla_Datos[[#This Row],[Valor]] *Tabla_Datos[[#This Row],[COSTOEMPR]]</f>
        <v>0</v>
      </c>
      <c r="L1271">
        <f>Tabla_Datos[[#This Row],[Valor Venta ]]-Tabla_Datos[[#This Row],[Costo]]</f>
        <v>0</v>
      </c>
    </row>
    <row r="1272" spans="1:12" x14ac:dyDescent="0.3">
      <c r="A1272" t="s">
        <v>53</v>
      </c>
      <c r="B1272">
        <v>11.9901</v>
      </c>
      <c r="C1272">
        <v>17.239000000000001</v>
      </c>
      <c r="D1272">
        <v>15.5884</v>
      </c>
      <c r="E1272" t="s">
        <v>15</v>
      </c>
      <c r="F1272" t="s">
        <v>15</v>
      </c>
      <c r="G1272" t="s">
        <v>100</v>
      </c>
      <c r="H1272">
        <v>2020</v>
      </c>
      <c r="I1272">
        <v>1.27</v>
      </c>
      <c r="J1272">
        <f>Tabla_Datos[[#This Row],[PVP1]]*Tabla_Datos[[#This Row],[Valor]]</f>
        <v>21.893530000000002</v>
      </c>
      <c r="K1272">
        <f>+Tabla_Datos[[#This Row],[Valor]] *Tabla_Datos[[#This Row],[COSTOEMPR]]</f>
        <v>15.227427</v>
      </c>
      <c r="L1272">
        <f>Tabla_Datos[[#This Row],[Valor Venta ]]-Tabla_Datos[[#This Row],[Costo]]</f>
        <v>6.6661030000000014</v>
      </c>
    </row>
    <row r="1273" spans="1:12" x14ac:dyDescent="0.3">
      <c r="A1273" t="s">
        <v>53</v>
      </c>
      <c r="B1273">
        <v>11.9901</v>
      </c>
      <c r="C1273">
        <v>17.239000000000001</v>
      </c>
      <c r="D1273">
        <v>15.5884</v>
      </c>
      <c r="E1273" t="s">
        <v>15</v>
      </c>
      <c r="F1273" t="s">
        <v>15</v>
      </c>
      <c r="G1273" t="s">
        <v>101</v>
      </c>
      <c r="H1273">
        <v>2020</v>
      </c>
      <c r="I1273">
        <v>1.02</v>
      </c>
      <c r="J1273">
        <f>Tabla_Datos[[#This Row],[PVP1]]*Tabla_Datos[[#This Row],[Valor]]</f>
        <v>17.583780000000001</v>
      </c>
      <c r="K1273">
        <f>+Tabla_Datos[[#This Row],[Valor]] *Tabla_Datos[[#This Row],[COSTOEMPR]]</f>
        <v>12.229902000000001</v>
      </c>
      <c r="L1273">
        <f>Tabla_Datos[[#This Row],[Valor Venta ]]-Tabla_Datos[[#This Row],[Costo]]</f>
        <v>5.3538779999999999</v>
      </c>
    </row>
    <row r="1274" spans="1:12" x14ac:dyDescent="0.3">
      <c r="A1274" t="s">
        <v>53</v>
      </c>
      <c r="B1274">
        <v>11.9901</v>
      </c>
      <c r="C1274">
        <v>17.239000000000001</v>
      </c>
      <c r="D1274">
        <v>15.5884</v>
      </c>
      <c r="E1274" t="s">
        <v>15</v>
      </c>
      <c r="F1274" t="s">
        <v>15</v>
      </c>
      <c r="G1274" t="s">
        <v>102</v>
      </c>
      <c r="H1274">
        <v>2020</v>
      </c>
      <c r="I1274">
        <v>1.61</v>
      </c>
      <c r="J1274">
        <f>Tabla_Datos[[#This Row],[PVP1]]*Tabla_Datos[[#This Row],[Valor]]</f>
        <v>27.754790000000003</v>
      </c>
      <c r="K1274">
        <f>+Tabla_Datos[[#This Row],[Valor]] *Tabla_Datos[[#This Row],[COSTOEMPR]]</f>
        <v>19.304061000000001</v>
      </c>
      <c r="L1274">
        <f>Tabla_Datos[[#This Row],[Valor Venta ]]-Tabla_Datos[[#This Row],[Costo]]</f>
        <v>8.4507290000000026</v>
      </c>
    </row>
    <row r="1275" spans="1:12" x14ac:dyDescent="0.3">
      <c r="A1275" t="s">
        <v>53</v>
      </c>
      <c r="B1275">
        <v>11.9901</v>
      </c>
      <c r="C1275">
        <v>17.239000000000001</v>
      </c>
      <c r="D1275">
        <v>15.5884</v>
      </c>
      <c r="E1275" t="s">
        <v>15</v>
      </c>
      <c r="F1275" t="s">
        <v>15</v>
      </c>
      <c r="G1275" t="s">
        <v>103</v>
      </c>
      <c r="H1275">
        <v>2020</v>
      </c>
      <c r="I1275">
        <v>0</v>
      </c>
      <c r="J1275">
        <f>Tabla_Datos[[#This Row],[PVP1]]*Tabla_Datos[[#This Row],[Valor]]</f>
        <v>0</v>
      </c>
      <c r="K1275">
        <f>+Tabla_Datos[[#This Row],[Valor]] *Tabla_Datos[[#This Row],[COSTOEMPR]]</f>
        <v>0</v>
      </c>
      <c r="L1275">
        <f>Tabla_Datos[[#This Row],[Valor Venta ]]-Tabla_Datos[[#This Row],[Costo]]</f>
        <v>0</v>
      </c>
    </row>
    <row r="1276" spans="1:12" x14ac:dyDescent="0.3">
      <c r="A1276" t="s">
        <v>53</v>
      </c>
      <c r="B1276">
        <v>11.9901</v>
      </c>
      <c r="C1276">
        <v>17.239000000000001</v>
      </c>
      <c r="D1276">
        <v>15.5884</v>
      </c>
      <c r="E1276" t="s">
        <v>15</v>
      </c>
      <c r="F1276" t="s">
        <v>15</v>
      </c>
      <c r="G1276" t="s">
        <v>104</v>
      </c>
      <c r="H1276">
        <v>2020</v>
      </c>
      <c r="I1276">
        <v>0</v>
      </c>
      <c r="J1276">
        <f>Tabla_Datos[[#This Row],[PVP1]]*Tabla_Datos[[#This Row],[Valor]]</f>
        <v>0</v>
      </c>
      <c r="K1276">
        <f>+Tabla_Datos[[#This Row],[Valor]] *Tabla_Datos[[#This Row],[COSTOEMPR]]</f>
        <v>0</v>
      </c>
      <c r="L1276">
        <f>Tabla_Datos[[#This Row],[Valor Venta ]]-Tabla_Datos[[#This Row],[Costo]]</f>
        <v>0</v>
      </c>
    </row>
    <row r="1277" spans="1:12" x14ac:dyDescent="0.3">
      <c r="A1277" t="s">
        <v>53</v>
      </c>
      <c r="B1277">
        <v>11.9901</v>
      </c>
      <c r="C1277">
        <v>17.239000000000001</v>
      </c>
      <c r="D1277">
        <v>15.5884</v>
      </c>
      <c r="E1277" t="s">
        <v>15</v>
      </c>
      <c r="F1277" t="s">
        <v>15</v>
      </c>
      <c r="G1277" t="s">
        <v>105</v>
      </c>
      <c r="H1277">
        <v>2020</v>
      </c>
      <c r="I1277">
        <v>0</v>
      </c>
      <c r="J1277">
        <f>Tabla_Datos[[#This Row],[PVP1]]*Tabla_Datos[[#This Row],[Valor]]</f>
        <v>0</v>
      </c>
      <c r="K1277">
        <f>+Tabla_Datos[[#This Row],[Valor]] *Tabla_Datos[[#This Row],[COSTOEMPR]]</f>
        <v>0</v>
      </c>
      <c r="L1277">
        <f>Tabla_Datos[[#This Row],[Valor Venta ]]-Tabla_Datos[[#This Row],[Costo]]</f>
        <v>0</v>
      </c>
    </row>
    <row r="1278" spans="1:12" x14ac:dyDescent="0.3">
      <c r="A1278" t="s">
        <v>53</v>
      </c>
      <c r="B1278">
        <v>11.9901</v>
      </c>
      <c r="C1278">
        <v>17.239000000000001</v>
      </c>
      <c r="D1278">
        <v>15.5884</v>
      </c>
      <c r="E1278" t="s">
        <v>15</v>
      </c>
      <c r="F1278" t="s">
        <v>15</v>
      </c>
      <c r="G1278" t="s">
        <v>106</v>
      </c>
      <c r="H1278">
        <v>2020</v>
      </c>
      <c r="I1278">
        <v>0</v>
      </c>
      <c r="J1278">
        <f>Tabla_Datos[[#This Row],[PVP1]]*Tabla_Datos[[#This Row],[Valor]]</f>
        <v>0</v>
      </c>
      <c r="K1278">
        <f>+Tabla_Datos[[#This Row],[Valor]] *Tabla_Datos[[#This Row],[COSTOEMPR]]</f>
        <v>0</v>
      </c>
      <c r="L1278">
        <f>Tabla_Datos[[#This Row],[Valor Venta ]]-Tabla_Datos[[#This Row],[Costo]]</f>
        <v>0</v>
      </c>
    </row>
    <row r="1279" spans="1:12" x14ac:dyDescent="0.3">
      <c r="A1279" t="s">
        <v>53</v>
      </c>
      <c r="B1279">
        <v>11.9901</v>
      </c>
      <c r="C1279">
        <v>17.239000000000001</v>
      </c>
      <c r="D1279">
        <v>15.5884</v>
      </c>
      <c r="E1279" t="s">
        <v>15</v>
      </c>
      <c r="F1279" t="s">
        <v>15</v>
      </c>
      <c r="G1279" t="s">
        <v>107</v>
      </c>
      <c r="H1279">
        <v>2021</v>
      </c>
      <c r="I1279">
        <v>0.13</v>
      </c>
      <c r="J1279">
        <f>Tabla_Datos[[#This Row],[PVP1]]*Tabla_Datos[[#This Row],[Valor]]</f>
        <v>2.2410700000000001</v>
      </c>
      <c r="K1279">
        <f>+Tabla_Datos[[#This Row],[Valor]] *Tabla_Datos[[#This Row],[COSTOEMPR]]</f>
        <v>1.558713</v>
      </c>
      <c r="L1279">
        <f>Tabla_Datos[[#This Row],[Valor Venta ]]-Tabla_Datos[[#This Row],[Costo]]</f>
        <v>0.6823570000000001</v>
      </c>
    </row>
    <row r="1280" spans="1:12" x14ac:dyDescent="0.3">
      <c r="A1280" t="s">
        <v>53</v>
      </c>
      <c r="B1280">
        <v>8.6682000000000006</v>
      </c>
      <c r="C1280">
        <v>11.6119</v>
      </c>
      <c r="D1280">
        <v>11.629099999999999</v>
      </c>
      <c r="E1280" t="s">
        <v>16</v>
      </c>
      <c r="F1280" t="s">
        <v>16</v>
      </c>
      <c r="G1280" t="s">
        <v>98</v>
      </c>
      <c r="H1280">
        <v>2020</v>
      </c>
      <c r="I1280">
        <v>12.42</v>
      </c>
      <c r="J1280">
        <f>Tabla_Datos[[#This Row],[PVP1]]*Tabla_Datos[[#This Row],[Valor]]</f>
        <v>144.219798</v>
      </c>
      <c r="K1280">
        <f>+Tabla_Datos[[#This Row],[Valor]] *Tabla_Datos[[#This Row],[COSTOEMPR]]</f>
        <v>107.65904400000001</v>
      </c>
      <c r="L1280">
        <f>Tabla_Datos[[#This Row],[Valor Venta ]]-Tabla_Datos[[#This Row],[Costo]]</f>
        <v>36.560753999999989</v>
      </c>
    </row>
    <row r="1281" spans="1:12" x14ac:dyDescent="0.3">
      <c r="A1281" t="s">
        <v>53</v>
      </c>
      <c r="B1281">
        <v>8.6682000000000006</v>
      </c>
      <c r="C1281">
        <v>11.6119</v>
      </c>
      <c r="D1281">
        <v>11.629099999999999</v>
      </c>
      <c r="E1281" t="s">
        <v>16</v>
      </c>
      <c r="F1281" t="s">
        <v>16</v>
      </c>
      <c r="G1281" t="s">
        <v>100</v>
      </c>
      <c r="H1281">
        <v>2020</v>
      </c>
      <c r="I1281">
        <v>4.8099999999999996</v>
      </c>
      <c r="J1281">
        <f>Tabla_Datos[[#This Row],[PVP1]]*Tabla_Datos[[#This Row],[Valor]]</f>
        <v>55.853238999999995</v>
      </c>
      <c r="K1281">
        <f>+Tabla_Datos[[#This Row],[Valor]] *Tabla_Datos[[#This Row],[COSTOEMPR]]</f>
        <v>41.694041999999996</v>
      </c>
      <c r="L1281">
        <f>Tabla_Datos[[#This Row],[Valor Venta ]]-Tabla_Datos[[#This Row],[Costo]]</f>
        <v>14.159196999999999</v>
      </c>
    </row>
    <row r="1282" spans="1:12" x14ac:dyDescent="0.3">
      <c r="A1282" t="s">
        <v>53</v>
      </c>
      <c r="B1282">
        <v>8.6682000000000006</v>
      </c>
      <c r="C1282">
        <v>11.6119</v>
      </c>
      <c r="D1282">
        <v>11.629099999999999</v>
      </c>
      <c r="E1282" t="s">
        <v>16</v>
      </c>
      <c r="F1282" t="s">
        <v>16</v>
      </c>
      <c r="G1282" t="s">
        <v>101</v>
      </c>
      <c r="H1282">
        <v>2020</v>
      </c>
      <c r="I1282">
        <v>1.2</v>
      </c>
      <c r="J1282">
        <f>Tabla_Datos[[#This Row],[PVP1]]*Tabla_Datos[[#This Row],[Valor]]</f>
        <v>13.934279999999999</v>
      </c>
      <c r="K1282">
        <f>+Tabla_Datos[[#This Row],[Valor]] *Tabla_Datos[[#This Row],[COSTOEMPR]]</f>
        <v>10.40184</v>
      </c>
      <c r="L1282">
        <f>Tabla_Datos[[#This Row],[Valor Venta ]]-Tabla_Datos[[#This Row],[Costo]]</f>
        <v>3.5324399999999994</v>
      </c>
    </row>
    <row r="1283" spans="1:12" x14ac:dyDescent="0.3">
      <c r="A1283" t="s">
        <v>53</v>
      </c>
      <c r="B1283">
        <v>8.6682000000000006</v>
      </c>
      <c r="C1283">
        <v>11.6119</v>
      </c>
      <c r="D1283">
        <v>11.629099999999999</v>
      </c>
      <c r="E1283" t="s">
        <v>16</v>
      </c>
      <c r="F1283" t="s">
        <v>16</v>
      </c>
      <c r="G1283" t="s">
        <v>102</v>
      </c>
      <c r="H1283">
        <v>2020</v>
      </c>
      <c r="I1283">
        <v>4</v>
      </c>
      <c r="J1283">
        <f>Tabla_Datos[[#This Row],[PVP1]]*Tabla_Datos[[#This Row],[Valor]]</f>
        <v>46.447600000000001</v>
      </c>
      <c r="K1283">
        <f>+Tabla_Datos[[#This Row],[Valor]] *Tabla_Datos[[#This Row],[COSTOEMPR]]</f>
        <v>34.672800000000002</v>
      </c>
      <c r="L1283">
        <f>Tabla_Datos[[#This Row],[Valor Venta ]]-Tabla_Datos[[#This Row],[Costo]]</f>
        <v>11.774799999999999</v>
      </c>
    </row>
    <row r="1284" spans="1:12" x14ac:dyDescent="0.3">
      <c r="A1284" t="s">
        <v>53</v>
      </c>
      <c r="B1284">
        <v>8.6682000000000006</v>
      </c>
      <c r="C1284">
        <v>11.6119</v>
      </c>
      <c r="D1284">
        <v>11.629099999999999</v>
      </c>
      <c r="E1284" t="s">
        <v>16</v>
      </c>
      <c r="F1284" t="s">
        <v>16</v>
      </c>
      <c r="G1284" t="s">
        <v>103</v>
      </c>
      <c r="H1284">
        <v>2020</v>
      </c>
      <c r="I1284">
        <v>1.1599999999999999</v>
      </c>
      <c r="J1284">
        <f>Tabla_Datos[[#This Row],[PVP1]]*Tabla_Datos[[#This Row],[Valor]]</f>
        <v>13.469804</v>
      </c>
      <c r="K1284">
        <f>+Tabla_Datos[[#This Row],[Valor]] *Tabla_Datos[[#This Row],[COSTOEMPR]]</f>
        <v>10.055111999999999</v>
      </c>
      <c r="L1284">
        <f>Tabla_Datos[[#This Row],[Valor Venta ]]-Tabla_Datos[[#This Row],[Costo]]</f>
        <v>3.4146920000000005</v>
      </c>
    </row>
    <row r="1285" spans="1:12" x14ac:dyDescent="0.3">
      <c r="A1285" t="s">
        <v>53</v>
      </c>
      <c r="B1285">
        <v>8.6682000000000006</v>
      </c>
      <c r="C1285">
        <v>11.6119</v>
      </c>
      <c r="D1285">
        <v>11.629099999999999</v>
      </c>
      <c r="E1285" t="s">
        <v>16</v>
      </c>
      <c r="F1285" t="s">
        <v>16</v>
      </c>
      <c r="G1285" t="s">
        <v>104</v>
      </c>
      <c r="H1285">
        <v>2020</v>
      </c>
      <c r="I1285">
        <v>0</v>
      </c>
      <c r="J1285">
        <f>Tabla_Datos[[#This Row],[PVP1]]*Tabla_Datos[[#This Row],[Valor]]</f>
        <v>0</v>
      </c>
      <c r="K1285">
        <f>+Tabla_Datos[[#This Row],[Valor]] *Tabla_Datos[[#This Row],[COSTOEMPR]]</f>
        <v>0</v>
      </c>
      <c r="L1285">
        <f>Tabla_Datos[[#This Row],[Valor Venta ]]-Tabla_Datos[[#This Row],[Costo]]</f>
        <v>0</v>
      </c>
    </row>
    <row r="1286" spans="1:12" x14ac:dyDescent="0.3">
      <c r="A1286" t="s">
        <v>53</v>
      </c>
      <c r="B1286">
        <v>8.6682000000000006</v>
      </c>
      <c r="C1286">
        <v>11.6119</v>
      </c>
      <c r="D1286">
        <v>11.629099999999999</v>
      </c>
      <c r="E1286" t="s">
        <v>16</v>
      </c>
      <c r="F1286" t="s">
        <v>16</v>
      </c>
      <c r="G1286" t="s">
        <v>105</v>
      </c>
      <c r="H1286">
        <v>2020</v>
      </c>
      <c r="I1286">
        <v>4.5999999999999996</v>
      </c>
      <c r="J1286">
        <f>Tabla_Datos[[#This Row],[PVP1]]*Tabla_Datos[[#This Row],[Valor]]</f>
        <v>53.414739999999995</v>
      </c>
      <c r="K1286">
        <f>+Tabla_Datos[[#This Row],[Valor]] *Tabla_Datos[[#This Row],[COSTOEMPR]]</f>
        <v>39.873719999999999</v>
      </c>
      <c r="L1286">
        <f>Tabla_Datos[[#This Row],[Valor Venta ]]-Tabla_Datos[[#This Row],[Costo]]</f>
        <v>13.541019999999996</v>
      </c>
    </row>
    <row r="1287" spans="1:12" x14ac:dyDescent="0.3">
      <c r="A1287" t="s">
        <v>53</v>
      </c>
      <c r="B1287">
        <v>8.6682000000000006</v>
      </c>
      <c r="C1287">
        <v>11.6119</v>
      </c>
      <c r="D1287">
        <v>11.629099999999999</v>
      </c>
      <c r="E1287" t="s">
        <v>16</v>
      </c>
      <c r="F1287" t="s">
        <v>16</v>
      </c>
      <c r="G1287" t="s">
        <v>106</v>
      </c>
      <c r="H1287">
        <v>2020</v>
      </c>
      <c r="I1287">
        <v>4.2</v>
      </c>
      <c r="J1287">
        <f>Tabla_Datos[[#This Row],[PVP1]]*Tabla_Datos[[#This Row],[Valor]]</f>
        <v>48.769980000000004</v>
      </c>
      <c r="K1287">
        <f>+Tabla_Datos[[#This Row],[Valor]] *Tabla_Datos[[#This Row],[COSTOEMPR]]</f>
        <v>36.406440000000003</v>
      </c>
      <c r="L1287">
        <f>Tabla_Datos[[#This Row],[Valor Venta ]]-Tabla_Datos[[#This Row],[Costo]]</f>
        <v>12.36354</v>
      </c>
    </row>
    <row r="1288" spans="1:12" x14ac:dyDescent="0.3">
      <c r="A1288" t="s">
        <v>53</v>
      </c>
      <c r="B1288">
        <v>8.6682000000000006</v>
      </c>
      <c r="C1288">
        <v>11.6119</v>
      </c>
      <c r="D1288">
        <v>11.629099999999999</v>
      </c>
      <c r="E1288" t="s">
        <v>16</v>
      </c>
      <c r="F1288" t="s">
        <v>16</v>
      </c>
      <c r="G1288" t="s">
        <v>107</v>
      </c>
      <c r="H1288">
        <v>2021</v>
      </c>
      <c r="I1288">
        <v>3.07</v>
      </c>
      <c r="J1288">
        <f>Tabla_Datos[[#This Row],[PVP1]]*Tabla_Datos[[#This Row],[Valor]]</f>
        <v>35.648533</v>
      </c>
      <c r="K1288">
        <f>+Tabla_Datos[[#This Row],[Valor]] *Tabla_Datos[[#This Row],[COSTOEMPR]]</f>
        <v>26.611374000000001</v>
      </c>
      <c r="L1288">
        <f>Tabla_Datos[[#This Row],[Valor Venta ]]-Tabla_Datos[[#This Row],[Costo]]</f>
        <v>9.0371589999999991</v>
      </c>
    </row>
    <row r="1289" spans="1:12" x14ac:dyDescent="0.3">
      <c r="A1289" t="s">
        <v>54</v>
      </c>
      <c r="B1289">
        <v>1.7319</v>
      </c>
      <c r="C1289">
        <v>2.8395000000000001</v>
      </c>
      <c r="D1289">
        <v>3.0847000000000002</v>
      </c>
      <c r="E1289" t="s">
        <v>115</v>
      </c>
      <c r="F1289" t="s">
        <v>115</v>
      </c>
      <c r="G1289" t="s">
        <v>98</v>
      </c>
      <c r="H1289">
        <v>2020</v>
      </c>
      <c r="I1289">
        <v>1.65</v>
      </c>
      <c r="J1289">
        <f>Tabla_Datos[[#This Row],[PVP1]]*Tabla_Datos[[#This Row],[Valor]]</f>
        <v>4.6851750000000001</v>
      </c>
      <c r="K1289">
        <f>+Tabla_Datos[[#This Row],[Valor]] *Tabla_Datos[[#This Row],[COSTOEMPR]]</f>
        <v>2.8576349999999997</v>
      </c>
      <c r="L1289">
        <f>Tabla_Datos[[#This Row],[Valor Venta ]]-Tabla_Datos[[#This Row],[Costo]]</f>
        <v>1.8275400000000004</v>
      </c>
    </row>
    <row r="1290" spans="1:12" x14ac:dyDescent="0.3">
      <c r="A1290" t="s">
        <v>54</v>
      </c>
      <c r="B1290">
        <v>1.7319</v>
      </c>
      <c r="C1290">
        <v>2.8395000000000001</v>
      </c>
      <c r="D1290">
        <v>3.0847000000000002</v>
      </c>
      <c r="E1290" t="s">
        <v>115</v>
      </c>
      <c r="F1290" t="s">
        <v>115</v>
      </c>
      <c r="G1290" t="s">
        <v>100</v>
      </c>
      <c r="H1290">
        <v>2020</v>
      </c>
      <c r="I1290">
        <v>0</v>
      </c>
      <c r="J1290">
        <f>Tabla_Datos[[#This Row],[PVP1]]*Tabla_Datos[[#This Row],[Valor]]</f>
        <v>0</v>
      </c>
      <c r="K1290">
        <f>+Tabla_Datos[[#This Row],[Valor]] *Tabla_Datos[[#This Row],[COSTOEMPR]]</f>
        <v>0</v>
      </c>
      <c r="L1290">
        <f>Tabla_Datos[[#This Row],[Valor Venta ]]-Tabla_Datos[[#This Row],[Costo]]</f>
        <v>0</v>
      </c>
    </row>
    <row r="1291" spans="1:12" x14ac:dyDescent="0.3">
      <c r="A1291" t="s">
        <v>54</v>
      </c>
      <c r="B1291">
        <v>1.7319</v>
      </c>
      <c r="C1291">
        <v>2.8395000000000001</v>
      </c>
      <c r="D1291">
        <v>3.0847000000000002</v>
      </c>
      <c r="E1291" t="s">
        <v>115</v>
      </c>
      <c r="F1291" t="s">
        <v>115</v>
      </c>
      <c r="G1291" t="s">
        <v>101</v>
      </c>
      <c r="H1291">
        <v>2020</v>
      </c>
      <c r="I1291">
        <v>2.75</v>
      </c>
      <c r="J1291">
        <f>Tabla_Datos[[#This Row],[PVP1]]*Tabla_Datos[[#This Row],[Valor]]</f>
        <v>7.8086250000000001</v>
      </c>
      <c r="K1291">
        <f>+Tabla_Datos[[#This Row],[Valor]] *Tabla_Datos[[#This Row],[COSTOEMPR]]</f>
        <v>4.7627249999999997</v>
      </c>
      <c r="L1291">
        <f>Tabla_Datos[[#This Row],[Valor Venta ]]-Tabla_Datos[[#This Row],[Costo]]</f>
        <v>3.0459000000000005</v>
      </c>
    </row>
    <row r="1292" spans="1:12" x14ac:dyDescent="0.3">
      <c r="A1292" t="s">
        <v>54</v>
      </c>
      <c r="B1292">
        <v>1.7319</v>
      </c>
      <c r="C1292">
        <v>2.8395000000000001</v>
      </c>
      <c r="D1292">
        <v>3.0847000000000002</v>
      </c>
      <c r="E1292" t="s">
        <v>115</v>
      </c>
      <c r="F1292" t="s">
        <v>115</v>
      </c>
      <c r="G1292" t="s">
        <v>102</v>
      </c>
      <c r="H1292">
        <v>2020</v>
      </c>
      <c r="I1292">
        <v>9.5299999999999994</v>
      </c>
      <c r="J1292">
        <f>Tabla_Datos[[#This Row],[PVP1]]*Tabla_Datos[[#This Row],[Valor]]</f>
        <v>27.060434999999998</v>
      </c>
      <c r="K1292">
        <f>+Tabla_Datos[[#This Row],[Valor]] *Tabla_Datos[[#This Row],[COSTOEMPR]]</f>
        <v>16.505006999999999</v>
      </c>
      <c r="L1292">
        <f>Tabla_Datos[[#This Row],[Valor Venta ]]-Tabla_Datos[[#This Row],[Costo]]</f>
        <v>10.555427999999999</v>
      </c>
    </row>
    <row r="1293" spans="1:12" x14ac:dyDescent="0.3">
      <c r="A1293" t="s">
        <v>54</v>
      </c>
      <c r="B1293">
        <v>1.7319</v>
      </c>
      <c r="C1293">
        <v>2.8395000000000001</v>
      </c>
      <c r="D1293">
        <v>3.0847000000000002</v>
      </c>
      <c r="E1293" t="s">
        <v>115</v>
      </c>
      <c r="F1293" t="s">
        <v>115</v>
      </c>
      <c r="G1293" t="s">
        <v>103</v>
      </c>
      <c r="H1293">
        <v>2020</v>
      </c>
      <c r="I1293">
        <v>1.21</v>
      </c>
      <c r="J1293">
        <f>Tabla_Datos[[#This Row],[PVP1]]*Tabla_Datos[[#This Row],[Valor]]</f>
        <v>3.4357950000000002</v>
      </c>
      <c r="K1293">
        <f>+Tabla_Datos[[#This Row],[Valor]] *Tabla_Datos[[#This Row],[COSTOEMPR]]</f>
        <v>2.095599</v>
      </c>
      <c r="L1293">
        <f>Tabla_Datos[[#This Row],[Valor Venta ]]-Tabla_Datos[[#This Row],[Costo]]</f>
        <v>1.3401960000000002</v>
      </c>
    </row>
    <row r="1294" spans="1:12" x14ac:dyDescent="0.3">
      <c r="A1294" t="s">
        <v>54</v>
      </c>
      <c r="B1294">
        <v>1.7319</v>
      </c>
      <c r="C1294">
        <v>2.8395000000000001</v>
      </c>
      <c r="D1294">
        <v>3.0847000000000002</v>
      </c>
      <c r="E1294" t="s">
        <v>115</v>
      </c>
      <c r="F1294" t="s">
        <v>115</v>
      </c>
      <c r="G1294" t="s">
        <v>104</v>
      </c>
      <c r="H1294">
        <v>2020</v>
      </c>
      <c r="I1294">
        <v>1.83</v>
      </c>
      <c r="J1294">
        <f>Tabla_Datos[[#This Row],[PVP1]]*Tabla_Datos[[#This Row],[Valor]]</f>
        <v>5.1962850000000005</v>
      </c>
      <c r="K1294">
        <f>+Tabla_Datos[[#This Row],[Valor]] *Tabla_Datos[[#This Row],[COSTOEMPR]]</f>
        <v>3.1693770000000003</v>
      </c>
      <c r="L1294">
        <f>Tabla_Datos[[#This Row],[Valor Venta ]]-Tabla_Datos[[#This Row],[Costo]]</f>
        <v>2.0269080000000002</v>
      </c>
    </row>
    <row r="1295" spans="1:12" x14ac:dyDescent="0.3">
      <c r="A1295" t="s">
        <v>54</v>
      </c>
      <c r="B1295">
        <v>1.7319</v>
      </c>
      <c r="C1295">
        <v>2.8395000000000001</v>
      </c>
      <c r="D1295">
        <v>3.0847000000000002</v>
      </c>
      <c r="E1295" t="s">
        <v>115</v>
      </c>
      <c r="F1295" t="s">
        <v>115</v>
      </c>
      <c r="G1295" t="s">
        <v>105</v>
      </c>
      <c r="H1295">
        <v>2020</v>
      </c>
      <c r="I1295">
        <v>0.34</v>
      </c>
      <c r="J1295">
        <f>Tabla_Datos[[#This Row],[PVP1]]*Tabla_Datos[[#This Row],[Valor]]</f>
        <v>0.96543000000000012</v>
      </c>
      <c r="K1295">
        <f>+Tabla_Datos[[#This Row],[Valor]] *Tabla_Datos[[#This Row],[COSTOEMPR]]</f>
        <v>0.58884600000000009</v>
      </c>
      <c r="L1295">
        <f>Tabla_Datos[[#This Row],[Valor Venta ]]-Tabla_Datos[[#This Row],[Costo]]</f>
        <v>0.37658400000000003</v>
      </c>
    </row>
    <row r="1296" spans="1:12" x14ac:dyDescent="0.3">
      <c r="A1296" t="s">
        <v>54</v>
      </c>
      <c r="B1296">
        <v>1.7319</v>
      </c>
      <c r="C1296">
        <v>2.8395000000000001</v>
      </c>
      <c r="D1296">
        <v>3.0847000000000002</v>
      </c>
      <c r="E1296" t="s">
        <v>115</v>
      </c>
      <c r="F1296" t="s">
        <v>115</v>
      </c>
      <c r="G1296" t="s">
        <v>106</v>
      </c>
      <c r="H1296">
        <v>2020</v>
      </c>
      <c r="I1296">
        <v>3.24</v>
      </c>
      <c r="J1296">
        <f>Tabla_Datos[[#This Row],[PVP1]]*Tabla_Datos[[#This Row],[Valor]]</f>
        <v>9.1999800000000018</v>
      </c>
      <c r="K1296">
        <f>+Tabla_Datos[[#This Row],[Valor]] *Tabla_Datos[[#This Row],[COSTOEMPR]]</f>
        <v>5.6113560000000007</v>
      </c>
      <c r="L1296">
        <f>Tabla_Datos[[#This Row],[Valor Venta ]]-Tabla_Datos[[#This Row],[Costo]]</f>
        <v>3.5886240000000011</v>
      </c>
    </row>
    <row r="1297" spans="1:12" x14ac:dyDescent="0.3">
      <c r="A1297" t="s">
        <v>54</v>
      </c>
      <c r="B1297">
        <v>1.7319</v>
      </c>
      <c r="C1297">
        <v>2.8395000000000001</v>
      </c>
      <c r="D1297">
        <v>3.0847000000000002</v>
      </c>
      <c r="E1297" t="s">
        <v>115</v>
      </c>
      <c r="F1297" t="s">
        <v>115</v>
      </c>
      <c r="G1297" t="s">
        <v>107</v>
      </c>
      <c r="H1297">
        <v>2021</v>
      </c>
      <c r="I1297">
        <v>0</v>
      </c>
      <c r="J1297">
        <f>Tabla_Datos[[#This Row],[PVP1]]*Tabla_Datos[[#This Row],[Valor]]</f>
        <v>0</v>
      </c>
      <c r="K1297">
        <f>+Tabla_Datos[[#This Row],[Valor]] *Tabla_Datos[[#This Row],[COSTOEMPR]]</f>
        <v>0</v>
      </c>
      <c r="L1297">
        <f>Tabla_Datos[[#This Row],[Valor Venta ]]-Tabla_Datos[[#This Row],[Costo]]</f>
        <v>0</v>
      </c>
    </row>
    <row r="1298" spans="1:12" x14ac:dyDescent="0.3">
      <c r="A1298" t="s">
        <v>54</v>
      </c>
      <c r="B1298">
        <v>9.5770999999999997</v>
      </c>
      <c r="C1298">
        <v>15.3962</v>
      </c>
      <c r="D1298">
        <v>0</v>
      </c>
      <c r="E1298" t="s">
        <v>116</v>
      </c>
      <c r="F1298" t="s">
        <v>116</v>
      </c>
      <c r="G1298" t="s">
        <v>98</v>
      </c>
      <c r="H1298">
        <v>2020</v>
      </c>
      <c r="I1298">
        <v>0</v>
      </c>
      <c r="J1298">
        <f>Tabla_Datos[[#This Row],[PVP1]]*Tabla_Datos[[#This Row],[Valor]]</f>
        <v>0</v>
      </c>
      <c r="K1298">
        <f>+Tabla_Datos[[#This Row],[Valor]] *Tabla_Datos[[#This Row],[COSTOEMPR]]</f>
        <v>0</v>
      </c>
      <c r="L1298">
        <f>Tabla_Datos[[#This Row],[Valor Venta ]]-Tabla_Datos[[#This Row],[Costo]]</f>
        <v>0</v>
      </c>
    </row>
    <row r="1299" spans="1:12" x14ac:dyDescent="0.3">
      <c r="A1299" t="s">
        <v>54</v>
      </c>
      <c r="B1299">
        <v>9.5770999999999997</v>
      </c>
      <c r="C1299">
        <v>15.3962</v>
      </c>
      <c r="D1299">
        <v>0</v>
      </c>
      <c r="E1299" t="s">
        <v>116</v>
      </c>
      <c r="F1299" t="s">
        <v>116</v>
      </c>
      <c r="G1299" t="s">
        <v>100</v>
      </c>
      <c r="H1299">
        <v>2020</v>
      </c>
      <c r="I1299">
        <v>0</v>
      </c>
      <c r="J1299">
        <f>Tabla_Datos[[#This Row],[PVP1]]*Tabla_Datos[[#This Row],[Valor]]</f>
        <v>0</v>
      </c>
      <c r="K1299">
        <f>+Tabla_Datos[[#This Row],[Valor]] *Tabla_Datos[[#This Row],[COSTOEMPR]]</f>
        <v>0</v>
      </c>
      <c r="L1299">
        <f>Tabla_Datos[[#This Row],[Valor Venta ]]-Tabla_Datos[[#This Row],[Costo]]</f>
        <v>0</v>
      </c>
    </row>
    <row r="1300" spans="1:12" x14ac:dyDescent="0.3">
      <c r="A1300" t="s">
        <v>54</v>
      </c>
      <c r="B1300">
        <v>9.5770999999999997</v>
      </c>
      <c r="C1300">
        <v>15.3962</v>
      </c>
      <c r="D1300">
        <v>0</v>
      </c>
      <c r="E1300" t="s">
        <v>116</v>
      </c>
      <c r="F1300" t="s">
        <v>116</v>
      </c>
      <c r="G1300" t="s">
        <v>101</v>
      </c>
      <c r="H1300">
        <v>2020</v>
      </c>
      <c r="I1300">
        <v>2.02</v>
      </c>
      <c r="J1300">
        <f>Tabla_Datos[[#This Row],[PVP1]]*Tabla_Datos[[#This Row],[Valor]]</f>
        <v>31.100324000000001</v>
      </c>
      <c r="K1300">
        <f>+Tabla_Datos[[#This Row],[Valor]] *Tabla_Datos[[#This Row],[COSTOEMPR]]</f>
        <v>19.345742000000001</v>
      </c>
      <c r="L1300">
        <f>Tabla_Datos[[#This Row],[Valor Venta ]]-Tabla_Datos[[#This Row],[Costo]]</f>
        <v>11.754581999999999</v>
      </c>
    </row>
    <row r="1301" spans="1:12" x14ac:dyDescent="0.3">
      <c r="A1301" t="s">
        <v>54</v>
      </c>
      <c r="B1301">
        <v>9.5770999999999997</v>
      </c>
      <c r="C1301">
        <v>15.3962</v>
      </c>
      <c r="D1301">
        <v>0</v>
      </c>
      <c r="E1301" t="s">
        <v>116</v>
      </c>
      <c r="F1301" t="s">
        <v>116</v>
      </c>
      <c r="G1301" t="s">
        <v>102</v>
      </c>
      <c r="H1301">
        <v>2020</v>
      </c>
      <c r="I1301">
        <v>6.76</v>
      </c>
      <c r="J1301">
        <f>Tabla_Datos[[#This Row],[PVP1]]*Tabla_Datos[[#This Row],[Valor]]</f>
        <v>104.078312</v>
      </c>
      <c r="K1301">
        <f>+Tabla_Datos[[#This Row],[Valor]] *Tabla_Datos[[#This Row],[COSTOEMPR]]</f>
        <v>64.741196000000002</v>
      </c>
      <c r="L1301">
        <f>Tabla_Datos[[#This Row],[Valor Venta ]]-Tabla_Datos[[#This Row],[Costo]]</f>
        <v>39.337115999999995</v>
      </c>
    </row>
    <row r="1302" spans="1:12" x14ac:dyDescent="0.3">
      <c r="A1302" t="s">
        <v>54</v>
      </c>
      <c r="B1302">
        <v>9.5770999999999997</v>
      </c>
      <c r="C1302">
        <v>15.3962</v>
      </c>
      <c r="D1302">
        <v>0</v>
      </c>
      <c r="E1302" t="s">
        <v>116</v>
      </c>
      <c r="F1302" t="s">
        <v>116</v>
      </c>
      <c r="G1302" t="s">
        <v>103</v>
      </c>
      <c r="H1302">
        <v>2020</v>
      </c>
      <c r="I1302">
        <v>6</v>
      </c>
      <c r="J1302">
        <f>Tabla_Datos[[#This Row],[PVP1]]*Tabla_Datos[[#This Row],[Valor]]</f>
        <v>92.377200000000002</v>
      </c>
      <c r="K1302">
        <f>+Tabla_Datos[[#This Row],[Valor]] *Tabla_Datos[[#This Row],[COSTOEMPR]]</f>
        <v>57.462599999999995</v>
      </c>
      <c r="L1302">
        <f>Tabla_Datos[[#This Row],[Valor Venta ]]-Tabla_Datos[[#This Row],[Costo]]</f>
        <v>34.914600000000007</v>
      </c>
    </row>
    <row r="1303" spans="1:12" x14ac:dyDescent="0.3">
      <c r="A1303" t="s">
        <v>54</v>
      </c>
      <c r="B1303">
        <v>9.5770999999999997</v>
      </c>
      <c r="C1303">
        <v>15.3962</v>
      </c>
      <c r="D1303">
        <v>0</v>
      </c>
      <c r="E1303" t="s">
        <v>116</v>
      </c>
      <c r="F1303" t="s">
        <v>116</v>
      </c>
      <c r="G1303" t="s">
        <v>104</v>
      </c>
      <c r="H1303">
        <v>2020</v>
      </c>
      <c r="I1303">
        <v>0.56000000000000005</v>
      </c>
      <c r="J1303">
        <f>Tabla_Datos[[#This Row],[PVP1]]*Tabla_Datos[[#This Row],[Valor]]</f>
        <v>8.6218720000000015</v>
      </c>
      <c r="K1303">
        <f>+Tabla_Datos[[#This Row],[Valor]] *Tabla_Datos[[#This Row],[COSTOEMPR]]</f>
        <v>5.3631760000000002</v>
      </c>
      <c r="L1303">
        <f>Tabla_Datos[[#This Row],[Valor Venta ]]-Tabla_Datos[[#This Row],[Costo]]</f>
        <v>3.2586960000000014</v>
      </c>
    </row>
    <row r="1304" spans="1:12" x14ac:dyDescent="0.3">
      <c r="A1304" t="s">
        <v>54</v>
      </c>
      <c r="B1304">
        <v>9.5770999999999997</v>
      </c>
      <c r="C1304">
        <v>15.3962</v>
      </c>
      <c r="D1304">
        <v>0</v>
      </c>
      <c r="E1304" t="s">
        <v>116</v>
      </c>
      <c r="F1304" t="s">
        <v>116</v>
      </c>
      <c r="G1304" t="s">
        <v>105</v>
      </c>
      <c r="H1304">
        <v>2020</v>
      </c>
      <c r="I1304">
        <v>1.18</v>
      </c>
      <c r="J1304">
        <f>Tabla_Datos[[#This Row],[PVP1]]*Tabla_Datos[[#This Row],[Valor]]</f>
        <v>18.167515999999999</v>
      </c>
      <c r="K1304">
        <f>+Tabla_Datos[[#This Row],[Valor]] *Tabla_Datos[[#This Row],[COSTOEMPR]]</f>
        <v>11.300977999999999</v>
      </c>
      <c r="L1304">
        <f>Tabla_Datos[[#This Row],[Valor Venta ]]-Tabla_Datos[[#This Row],[Costo]]</f>
        <v>6.8665380000000003</v>
      </c>
    </row>
    <row r="1305" spans="1:12" x14ac:dyDescent="0.3">
      <c r="A1305" t="s">
        <v>54</v>
      </c>
      <c r="B1305">
        <v>9.5770999999999997</v>
      </c>
      <c r="C1305">
        <v>15.3962</v>
      </c>
      <c r="D1305">
        <v>0</v>
      </c>
      <c r="E1305" t="s">
        <v>116</v>
      </c>
      <c r="F1305" t="s">
        <v>116</v>
      </c>
      <c r="G1305" t="s">
        <v>106</v>
      </c>
      <c r="H1305">
        <v>2020</v>
      </c>
      <c r="I1305">
        <v>0</v>
      </c>
      <c r="J1305">
        <f>Tabla_Datos[[#This Row],[PVP1]]*Tabla_Datos[[#This Row],[Valor]]</f>
        <v>0</v>
      </c>
      <c r="K1305">
        <f>+Tabla_Datos[[#This Row],[Valor]] *Tabla_Datos[[#This Row],[COSTOEMPR]]</f>
        <v>0</v>
      </c>
      <c r="L1305">
        <f>Tabla_Datos[[#This Row],[Valor Venta ]]-Tabla_Datos[[#This Row],[Costo]]</f>
        <v>0</v>
      </c>
    </row>
    <row r="1306" spans="1:12" x14ac:dyDescent="0.3">
      <c r="A1306" t="s">
        <v>54</v>
      </c>
      <c r="B1306">
        <v>9.5770999999999997</v>
      </c>
      <c r="C1306">
        <v>15.3962</v>
      </c>
      <c r="D1306">
        <v>0</v>
      </c>
      <c r="E1306" t="s">
        <v>116</v>
      </c>
      <c r="F1306" t="s">
        <v>116</v>
      </c>
      <c r="G1306" t="s">
        <v>107</v>
      </c>
      <c r="H1306">
        <v>2021</v>
      </c>
      <c r="I1306">
        <v>1.6</v>
      </c>
      <c r="J1306">
        <f>Tabla_Datos[[#This Row],[PVP1]]*Tabla_Datos[[#This Row],[Valor]]</f>
        <v>24.633920000000003</v>
      </c>
      <c r="K1306">
        <f>+Tabla_Datos[[#This Row],[Valor]] *Tabla_Datos[[#This Row],[COSTOEMPR]]</f>
        <v>15.323360000000001</v>
      </c>
      <c r="L1306">
        <f>Tabla_Datos[[#This Row],[Valor Venta ]]-Tabla_Datos[[#This Row],[Costo]]</f>
        <v>9.3105600000000024</v>
      </c>
    </row>
    <row r="1307" spans="1:12" x14ac:dyDescent="0.3">
      <c r="A1307" t="s">
        <v>54</v>
      </c>
      <c r="B1307">
        <v>5.8661000000000003</v>
      </c>
      <c r="C1307">
        <v>7.8102</v>
      </c>
      <c r="D1307">
        <v>8.2123000000000008</v>
      </c>
      <c r="E1307" t="s">
        <v>112</v>
      </c>
      <c r="F1307" t="s">
        <v>112</v>
      </c>
      <c r="G1307" t="s">
        <v>98</v>
      </c>
      <c r="H1307">
        <v>2020</v>
      </c>
      <c r="I1307">
        <v>7.33</v>
      </c>
      <c r="J1307">
        <f>Tabla_Datos[[#This Row],[PVP1]]*Tabla_Datos[[#This Row],[Valor]]</f>
        <v>57.248766000000003</v>
      </c>
      <c r="K1307">
        <f>+Tabla_Datos[[#This Row],[Valor]] *Tabla_Datos[[#This Row],[COSTOEMPR]]</f>
        <v>42.998513000000003</v>
      </c>
      <c r="L1307">
        <f>Tabla_Datos[[#This Row],[Valor Venta ]]-Tabla_Datos[[#This Row],[Costo]]</f>
        <v>14.250253000000001</v>
      </c>
    </row>
    <row r="1308" spans="1:12" x14ac:dyDescent="0.3">
      <c r="A1308" t="s">
        <v>54</v>
      </c>
      <c r="B1308">
        <v>5.8661000000000003</v>
      </c>
      <c r="C1308">
        <v>7.8102</v>
      </c>
      <c r="D1308">
        <v>8.2123000000000008</v>
      </c>
      <c r="E1308" t="s">
        <v>112</v>
      </c>
      <c r="F1308" t="s">
        <v>112</v>
      </c>
      <c r="G1308" t="s">
        <v>100</v>
      </c>
      <c r="H1308">
        <v>2020</v>
      </c>
      <c r="I1308">
        <v>0</v>
      </c>
      <c r="J1308">
        <f>Tabla_Datos[[#This Row],[PVP1]]*Tabla_Datos[[#This Row],[Valor]]</f>
        <v>0</v>
      </c>
      <c r="K1308">
        <f>+Tabla_Datos[[#This Row],[Valor]] *Tabla_Datos[[#This Row],[COSTOEMPR]]</f>
        <v>0</v>
      </c>
      <c r="L1308">
        <f>Tabla_Datos[[#This Row],[Valor Venta ]]-Tabla_Datos[[#This Row],[Costo]]</f>
        <v>0</v>
      </c>
    </row>
    <row r="1309" spans="1:12" x14ac:dyDescent="0.3">
      <c r="A1309" t="s">
        <v>54</v>
      </c>
      <c r="B1309">
        <v>5.8661000000000003</v>
      </c>
      <c r="C1309">
        <v>7.8102</v>
      </c>
      <c r="D1309">
        <v>8.2123000000000008</v>
      </c>
      <c r="E1309" t="s">
        <v>112</v>
      </c>
      <c r="F1309" t="s">
        <v>112</v>
      </c>
      <c r="G1309" t="s">
        <v>101</v>
      </c>
      <c r="H1309">
        <v>2020</v>
      </c>
      <c r="I1309">
        <v>26.44</v>
      </c>
      <c r="J1309">
        <f>Tabla_Datos[[#This Row],[PVP1]]*Tabla_Datos[[#This Row],[Valor]]</f>
        <v>206.501688</v>
      </c>
      <c r="K1309">
        <f>+Tabla_Datos[[#This Row],[Valor]] *Tabla_Datos[[#This Row],[COSTOEMPR]]</f>
        <v>155.09968400000002</v>
      </c>
      <c r="L1309">
        <f>Tabla_Datos[[#This Row],[Valor Venta ]]-Tabla_Datos[[#This Row],[Costo]]</f>
        <v>51.402003999999977</v>
      </c>
    </row>
    <row r="1310" spans="1:12" x14ac:dyDescent="0.3">
      <c r="A1310" t="s">
        <v>54</v>
      </c>
      <c r="B1310">
        <v>5.8661000000000003</v>
      </c>
      <c r="C1310">
        <v>7.8102</v>
      </c>
      <c r="D1310">
        <v>8.2123000000000008</v>
      </c>
      <c r="E1310" t="s">
        <v>112</v>
      </c>
      <c r="F1310" t="s">
        <v>112</v>
      </c>
      <c r="G1310" t="s">
        <v>102</v>
      </c>
      <c r="H1310">
        <v>2020</v>
      </c>
      <c r="I1310">
        <v>0</v>
      </c>
      <c r="J1310">
        <f>Tabla_Datos[[#This Row],[PVP1]]*Tabla_Datos[[#This Row],[Valor]]</f>
        <v>0</v>
      </c>
      <c r="K1310">
        <f>+Tabla_Datos[[#This Row],[Valor]] *Tabla_Datos[[#This Row],[COSTOEMPR]]</f>
        <v>0</v>
      </c>
      <c r="L1310">
        <f>Tabla_Datos[[#This Row],[Valor Venta ]]-Tabla_Datos[[#This Row],[Costo]]</f>
        <v>0</v>
      </c>
    </row>
    <row r="1311" spans="1:12" x14ac:dyDescent="0.3">
      <c r="A1311" t="s">
        <v>54</v>
      </c>
      <c r="B1311">
        <v>5.8661000000000003</v>
      </c>
      <c r="C1311">
        <v>7.8102</v>
      </c>
      <c r="D1311">
        <v>8.2123000000000008</v>
      </c>
      <c r="E1311" t="s">
        <v>112</v>
      </c>
      <c r="F1311" t="s">
        <v>112</v>
      </c>
      <c r="G1311" t="s">
        <v>103</v>
      </c>
      <c r="H1311">
        <v>2020</v>
      </c>
      <c r="I1311">
        <v>8.84</v>
      </c>
      <c r="J1311">
        <f>Tabla_Datos[[#This Row],[PVP1]]*Tabla_Datos[[#This Row],[Valor]]</f>
        <v>69.042168000000004</v>
      </c>
      <c r="K1311">
        <f>+Tabla_Datos[[#This Row],[Valor]] *Tabla_Datos[[#This Row],[COSTOEMPR]]</f>
        <v>51.856324000000001</v>
      </c>
      <c r="L1311">
        <f>Tabla_Datos[[#This Row],[Valor Venta ]]-Tabla_Datos[[#This Row],[Costo]]</f>
        <v>17.185844000000003</v>
      </c>
    </row>
    <row r="1312" spans="1:12" x14ac:dyDescent="0.3">
      <c r="A1312" t="s">
        <v>54</v>
      </c>
      <c r="B1312">
        <v>5.8661000000000003</v>
      </c>
      <c r="C1312">
        <v>7.8102</v>
      </c>
      <c r="D1312">
        <v>8.2123000000000008</v>
      </c>
      <c r="E1312" t="s">
        <v>112</v>
      </c>
      <c r="F1312" t="s">
        <v>112</v>
      </c>
      <c r="G1312" t="s">
        <v>104</v>
      </c>
      <c r="H1312">
        <v>2020</v>
      </c>
      <c r="I1312">
        <v>9.1</v>
      </c>
      <c r="J1312">
        <f>Tabla_Datos[[#This Row],[PVP1]]*Tabla_Datos[[#This Row],[Valor]]</f>
        <v>71.072819999999993</v>
      </c>
      <c r="K1312">
        <f>+Tabla_Datos[[#This Row],[Valor]] *Tabla_Datos[[#This Row],[COSTOEMPR]]</f>
        <v>53.381509999999999</v>
      </c>
      <c r="L1312">
        <f>Tabla_Datos[[#This Row],[Valor Venta ]]-Tabla_Datos[[#This Row],[Costo]]</f>
        <v>17.691309999999994</v>
      </c>
    </row>
    <row r="1313" spans="1:12" x14ac:dyDescent="0.3">
      <c r="A1313" t="s">
        <v>54</v>
      </c>
      <c r="B1313">
        <v>5.8661000000000003</v>
      </c>
      <c r="C1313">
        <v>7.8102</v>
      </c>
      <c r="D1313">
        <v>8.2123000000000008</v>
      </c>
      <c r="E1313" t="s">
        <v>112</v>
      </c>
      <c r="F1313" t="s">
        <v>112</v>
      </c>
      <c r="G1313" t="s">
        <v>105</v>
      </c>
      <c r="H1313">
        <v>2020</v>
      </c>
      <c r="I1313">
        <v>5.76</v>
      </c>
      <c r="J1313">
        <f>Tabla_Datos[[#This Row],[PVP1]]*Tabla_Datos[[#This Row],[Valor]]</f>
        <v>44.986751999999996</v>
      </c>
      <c r="K1313">
        <f>+Tabla_Datos[[#This Row],[Valor]] *Tabla_Datos[[#This Row],[COSTOEMPR]]</f>
        <v>33.788736</v>
      </c>
      <c r="L1313">
        <f>Tabla_Datos[[#This Row],[Valor Venta ]]-Tabla_Datos[[#This Row],[Costo]]</f>
        <v>11.198015999999996</v>
      </c>
    </row>
    <row r="1314" spans="1:12" x14ac:dyDescent="0.3">
      <c r="A1314" t="s">
        <v>54</v>
      </c>
      <c r="B1314">
        <v>5.8661000000000003</v>
      </c>
      <c r="C1314">
        <v>7.8102</v>
      </c>
      <c r="D1314">
        <v>8.2123000000000008</v>
      </c>
      <c r="E1314" t="s">
        <v>112</v>
      </c>
      <c r="F1314" t="s">
        <v>112</v>
      </c>
      <c r="G1314" t="s">
        <v>106</v>
      </c>
      <c r="H1314">
        <v>2020</v>
      </c>
      <c r="I1314">
        <v>3.92</v>
      </c>
      <c r="J1314">
        <f>Tabla_Datos[[#This Row],[PVP1]]*Tabla_Datos[[#This Row],[Valor]]</f>
        <v>30.615984000000001</v>
      </c>
      <c r="K1314">
        <f>+Tabla_Datos[[#This Row],[Valor]] *Tabla_Datos[[#This Row],[COSTOEMPR]]</f>
        <v>22.995112000000002</v>
      </c>
      <c r="L1314">
        <f>Tabla_Datos[[#This Row],[Valor Venta ]]-Tabla_Datos[[#This Row],[Costo]]</f>
        <v>7.6208719999999985</v>
      </c>
    </row>
    <row r="1315" spans="1:12" x14ac:dyDescent="0.3">
      <c r="A1315" t="s">
        <v>54</v>
      </c>
      <c r="B1315">
        <v>5.8661000000000003</v>
      </c>
      <c r="C1315">
        <v>7.8102</v>
      </c>
      <c r="D1315">
        <v>8.2123000000000008</v>
      </c>
      <c r="E1315" t="s">
        <v>112</v>
      </c>
      <c r="F1315" t="s">
        <v>112</v>
      </c>
      <c r="G1315" t="s">
        <v>107</v>
      </c>
      <c r="H1315">
        <v>2021</v>
      </c>
      <c r="I1315">
        <v>6.07</v>
      </c>
      <c r="J1315">
        <f>Tabla_Datos[[#This Row],[PVP1]]*Tabla_Datos[[#This Row],[Valor]]</f>
        <v>47.407914000000005</v>
      </c>
      <c r="K1315">
        <f>+Tabla_Datos[[#This Row],[Valor]] *Tabla_Datos[[#This Row],[COSTOEMPR]]</f>
        <v>35.607227000000002</v>
      </c>
      <c r="L1315">
        <f>Tabla_Datos[[#This Row],[Valor Venta ]]-Tabla_Datos[[#This Row],[Costo]]</f>
        <v>11.800687000000003</v>
      </c>
    </row>
    <row r="1316" spans="1:12" x14ac:dyDescent="0.3">
      <c r="A1316" t="s">
        <v>55</v>
      </c>
      <c r="B1316">
        <v>0.51539999999999997</v>
      </c>
      <c r="C1316">
        <v>1.0696000000000001</v>
      </c>
      <c r="D1316">
        <v>0.94089999999999996</v>
      </c>
      <c r="E1316" t="s">
        <v>16</v>
      </c>
      <c r="F1316" t="s">
        <v>16</v>
      </c>
      <c r="G1316" t="s">
        <v>98</v>
      </c>
      <c r="H1316">
        <v>2020</v>
      </c>
      <c r="I1316">
        <v>0.94</v>
      </c>
      <c r="J1316">
        <f>Tabla_Datos[[#This Row],[PVP1]]*Tabla_Datos[[#This Row],[Valor]]</f>
        <v>1.0054240000000001</v>
      </c>
      <c r="K1316">
        <f>+Tabla_Datos[[#This Row],[Valor]] *Tabla_Datos[[#This Row],[COSTOEMPR]]</f>
        <v>0.48447599999999996</v>
      </c>
      <c r="L1316">
        <f>Tabla_Datos[[#This Row],[Valor Venta ]]-Tabla_Datos[[#This Row],[Costo]]</f>
        <v>0.52094800000000019</v>
      </c>
    </row>
    <row r="1317" spans="1:12" x14ac:dyDescent="0.3">
      <c r="A1317" t="s">
        <v>55</v>
      </c>
      <c r="B1317">
        <v>0.51539999999999997</v>
      </c>
      <c r="C1317">
        <v>1.0696000000000001</v>
      </c>
      <c r="D1317">
        <v>0.94089999999999996</v>
      </c>
      <c r="E1317" t="s">
        <v>16</v>
      </c>
      <c r="F1317" t="s">
        <v>16</v>
      </c>
      <c r="G1317" t="s">
        <v>100</v>
      </c>
      <c r="H1317">
        <v>2020</v>
      </c>
      <c r="I1317">
        <v>0.28000000000000003</v>
      </c>
      <c r="J1317">
        <f>Tabla_Datos[[#This Row],[PVP1]]*Tabla_Datos[[#This Row],[Valor]]</f>
        <v>0.29948800000000003</v>
      </c>
      <c r="K1317">
        <f>+Tabla_Datos[[#This Row],[Valor]] *Tabla_Datos[[#This Row],[COSTOEMPR]]</f>
        <v>0.144312</v>
      </c>
      <c r="L1317">
        <f>Tabla_Datos[[#This Row],[Valor Venta ]]-Tabla_Datos[[#This Row],[Costo]]</f>
        <v>0.15517600000000004</v>
      </c>
    </row>
    <row r="1318" spans="1:12" x14ac:dyDescent="0.3">
      <c r="A1318" t="s">
        <v>55</v>
      </c>
      <c r="B1318">
        <v>0.51539999999999997</v>
      </c>
      <c r="C1318">
        <v>1.0696000000000001</v>
      </c>
      <c r="D1318">
        <v>0.94089999999999996</v>
      </c>
      <c r="E1318" t="s">
        <v>16</v>
      </c>
      <c r="F1318" t="s">
        <v>16</v>
      </c>
      <c r="G1318" t="s">
        <v>101</v>
      </c>
      <c r="H1318">
        <v>2020</v>
      </c>
      <c r="I1318">
        <v>1.02</v>
      </c>
      <c r="J1318">
        <f>Tabla_Datos[[#This Row],[PVP1]]*Tabla_Datos[[#This Row],[Valor]]</f>
        <v>1.0909920000000002</v>
      </c>
      <c r="K1318">
        <f>+Tabla_Datos[[#This Row],[Valor]] *Tabla_Datos[[#This Row],[COSTOEMPR]]</f>
        <v>0.52570799999999995</v>
      </c>
      <c r="L1318">
        <f>Tabla_Datos[[#This Row],[Valor Venta ]]-Tabla_Datos[[#This Row],[Costo]]</f>
        <v>0.56528400000000023</v>
      </c>
    </row>
    <row r="1319" spans="1:12" x14ac:dyDescent="0.3">
      <c r="A1319" t="s">
        <v>55</v>
      </c>
      <c r="B1319">
        <v>0.51539999999999997</v>
      </c>
      <c r="C1319">
        <v>1.0696000000000001</v>
      </c>
      <c r="D1319">
        <v>0.94089999999999996</v>
      </c>
      <c r="E1319" t="s">
        <v>16</v>
      </c>
      <c r="F1319" t="s">
        <v>16</v>
      </c>
      <c r="G1319" t="s">
        <v>102</v>
      </c>
      <c r="H1319">
        <v>2020</v>
      </c>
      <c r="I1319">
        <v>5.0599999999999996</v>
      </c>
      <c r="J1319">
        <f>Tabla_Datos[[#This Row],[PVP1]]*Tabla_Datos[[#This Row],[Valor]]</f>
        <v>5.4121760000000005</v>
      </c>
      <c r="K1319">
        <f>+Tabla_Datos[[#This Row],[Valor]] *Tabla_Datos[[#This Row],[COSTOEMPR]]</f>
        <v>2.6079239999999997</v>
      </c>
      <c r="L1319">
        <f>Tabla_Datos[[#This Row],[Valor Venta ]]-Tabla_Datos[[#This Row],[Costo]]</f>
        <v>2.8042520000000009</v>
      </c>
    </row>
    <row r="1320" spans="1:12" x14ac:dyDescent="0.3">
      <c r="A1320" t="s">
        <v>55</v>
      </c>
      <c r="B1320">
        <v>0.51539999999999997</v>
      </c>
      <c r="C1320">
        <v>1.0696000000000001</v>
      </c>
      <c r="D1320">
        <v>0.94089999999999996</v>
      </c>
      <c r="E1320" t="s">
        <v>16</v>
      </c>
      <c r="F1320" t="s">
        <v>16</v>
      </c>
      <c r="G1320" t="s">
        <v>103</v>
      </c>
      <c r="H1320">
        <v>2020</v>
      </c>
      <c r="I1320">
        <v>2.06</v>
      </c>
      <c r="J1320">
        <f>Tabla_Datos[[#This Row],[PVP1]]*Tabla_Datos[[#This Row],[Valor]]</f>
        <v>2.2033760000000004</v>
      </c>
      <c r="K1320">
        <f>+Tabla_Datos[[#This Row],[Valor]] *Tabla_Datos[[#This Row],[COSTOEMPR]]</f>
        <v>1.0617239999999999</v>
      </c>
      <c r="L1320">
        <f>Tabla_Datos[[#This Row],[Valor Venta ]]-Tabla_Datos[[#This Row],[Costo]]</f>
        <v>1.1416520000000006</v>
      </c>
    </row>
    <row r="1321" spans="1:12" x14ac:dyDescent="0.3">
      <c r="A1321" t="s">
        <v>55</v>
      </c>
      <c r="B1321">
        <v>0.51539999999999997</v>
      </c>
      <c r="C1321">
        <v>1.0696000000000001</v>
      </c>
      <c r="D1321">
        <v>0.94089999999999996</v>
      </c>
      <c r="E1321" t="s">
        <v>16</v>
      </c>
      <c r="F1321" t="s">
        <v>16</v>
      </c>
      <c r="G1321" t="s">
        <v>104</v>
      </c>
      <c r="H1321">
        <v>2020</v>
      </c>
      <c r="I1321">
        <v>0</v>
      </c>
      <c r="J1321">
        <f>Tabla_Datos[[#This Row],[PVP1]]*Tabla_Datos[[#This Row],[Valor]]</f>
        <v>0</v>
      </c>
      <c r="K1321">
        <f>+Tabla_Datos[[#This Row],[Valor]] *Tabla_Datos[[#This Row],[COSTOEMPR]]</f>
        <v>0</v>
      </c>
      <c r="L1321">
        <f>Tabla_Datos[[#This Row],[Valor Venta ]]-Tabla_Datos[[#This Row],[Costo]]</f>
        <v>0</v>
      </c>
    </row>
    <row r="1322" spans="1:12" x14ac:dyDescent="0.3">
      <c r="A1322" t="s">
        <v>55</v>
      </c>
      <c r="B1322">
        <v>0.51539999999999997</v>
      </c>
      <c r="C1322">
        <v>1.0696000000000001</v>
      </c>
      <c r="D1322">
        <v>0.94089999999999996</v>
      </c>
      <c r="E1322" t="s">
        <v>16</v>
      </c>
      <c r="F1322" t="s">
        <v>16</v>
      </c>
      <c r="G1322" t="s">
        <v>105</v>
      </c>
      <c r="H1322">
        <v>2020</v>
      </c>
      <c r="I1322">
        <v>0.96</v>
      </c>
      <c r="J1322">
        <f>Tabla_Datos[[#This Row],[PVP1]]*Tabla_Datos[[#This Row],[Valor]]</f>
        <v>1.0268160000000002</v>
      </c>
      <c r="K1322">
        <f>+Tabla_Datos[[#This Row],[Valor]] *Tabla_Datos[[#This Row],[COSTOEMPR]]</f>
        <v>0.49478399999999995</v>
      </c>
      <c r="L1322">
        <f>Tabla_Datos[[#This Row],[Valor Venta ]]-Tabla_Datos[[#This Row],[Costo]]</f>
        <v>0.53203200000000028</v>
      </c>
    </row>
    <row r="1323" spans="1:12" x14ac:dyDescent="0.3">
      <c r="A1323" t="s">
        <v>55</v>
      </c>
      <c r="B1323">
        <v>0.51539999999999997</v>
      </c>
      <c r="C1323">
        <v>1.0696000000000001</v>
      </c>
      <c r="D1323">
        <v>0.94089999999999996</v>
      </c>
      <c r="E1323" t="s">
        <v>16</v>
      </c>
      <c r="F1323" t="s">
        <v>16</v>
      </c>
      <c r="G1323" t="s">
        <v>106</v>
      </c>
      <c r="H1323">
        <v>2020</v>
      </c>
      <c r="I1323">
        <v>0.09</v>
      </c>
      <c r="J1323">
        <f>Tabla_Datos[[#This Row],[PVP1]]*Tabla_Datos[[#This Row],[Valor]]</f>
        <v>9.6264000000000002E-2</v>
      </c>
      <c r="K1323">
        <f>+Tabla_Datos[[#This Row],[Valor]] *Tabla_Datos[[#This Row],[COSTOEMPR]]</f>
        <v>4.6385999999999997E-2</v>
      </c>
      <c r="L1323">
        <f>Tabla_Datos[[#This Row],[Valor Venta ]]-Tabla_Datos[[#This Row],[Costo]]</f>
        <v>4.9878000000000006E-2</v>
      </c>
    </row>
    <row r="1324" spans="1:12" x14ac:dyDescent="0.3">
      <c r="A1324" t="s">
        <v>55</v>
      </c>
      <c r="B1324">
        <v>0.51539999999999997</v>
      </c>
      <c r="C1324">
        <v>1.0696000000000001</v>
      </c>
      <c r="D1324">
        <v>0.94089999999999996</v>
      </c>
      <c r="E1324" t="s">
        <v>16</v>
      </c>
      <c r="F1324" t="s">
        <v>16</v>
      </c>
      <c r="G1324" t="s">
        <v>107</v>
      </c>
      <c r="H1324">
        <v>2021</v>
      </c>
      <c r="I1324">
        <v>0.74</v>
      </c>
      <c r="J1324">
        <f>Tabla_Datos[[#This Row],[PVP1]]*Tabla_Datos[[#This Row],[Valor]]</f>
        <v>0.7915040000000001</v>
      </c>
      <c r="K1324">
        <f>+Tabla_Datos[[#This Row],[Valor]] *Tabla_Datos[[#This Row],[COSTOEMPR]]</f>
        <v>0.38139599999999996</v>
      </c>
      <c r="L1324">
        <f>Tabla_Datos[[#This Row],[Valor Venta ]]-Tabla_Datos[[#This Row],[Costo]]</f>
        <v>0.41010800000000014</v>
      </c>
    </row>
    <row r="1325" spans="1:12" x14ac:dyDescent="0.3">
      <c r="A1325" t="s">
        <v>55</v>
      </c>
      <c r="B1325">
        <v>0.54490000000000005</v>
      </c>
      <c r="C1325">
        <v>0.99690000000000001</v>
      </c>
      <c r="D1325">
        <v>0</v>
      </c>
      <c r="E1325" t="s">
        <v>115</v>
      </c>
      <c r="F1325" t="s">
        <v>115</v>
      </c>
      <c r="G1325" t="s">
        <v>98</v>
      </c>
      <c r="H1325">
        <v>2020</v>
      </c>
      <c r="I1325">
        <v>2.2799999999999998</v>
      </c>
      <c r="J1325">
        <f>Tabla_Datos[[#This Row],[PVP1]]*Tabla_Datos[[#This Row],[Valor]]</f>
        <v>2.272932</v>
      </c>
      <c r="K1325">
        <f>+Tabla_Datos[[#This Row],[Valor]] *Tabla_Datos[[#This Row],[COSTOEMPR]]</f>
        <v>1.242372</v>
      </c>
      <c r="L1325">
        <f>Tabla_Datos[[#This Row],[Valor Venta ]]-Tabla_Datos[[#This Row],[Costo]]</f>
        <v>1.0305599999999999</v>
      </c>
    </row>
    <row r="1326" spans="1:12" x14ac:dyDescent="0.3">
      <c r="A1326" t="s">
        <v>55</v>
      </c>
      <c r="B1326">
        <v>0.54490000000000005</v>
      </c>
      <c r="C1326">
        <v>0.99690000000000001</v>
      </c>
      <c r="D1326">
        <v>0</v>
      </c>
      <c r="E1326" t="s">
        <v>115</v>
      </c>
      <c r="F1326" t="s">
        <v>115</v>
      </c>
      <c r="G1326" t="s">
        <v>100</v>
      </c>
      <c r="H1326">
        <v>2020</v>
      </c>
      <c r="I1326">
        <v>0</v>
      </c>
      <c r="J1326">
        <f>Tabla_Datos[[#This Row],[PVP1]]*Tabla_Datos[[#This Row],[Valor]]</f>
        <v>0</v>
      </c>
      <c r="K1326">
        <f>+Tabla_Datos[[#This Row],[Valor]] *Tabla_Datos[[#This Row],[COSTOEMPR]]</f>
        <v>0</v>
      </c>
      <c r="L1326">
        <f>Tabla_Datos[[#This Row],[Valor Venta ]]-Tabla_Datos[[#This Row],[Costo]]</f>
        <v>0</v>
      </c>
    </row>
    <row r="1327" spans="1:12" x14ac:dyDescent="0.3">
      <c r="A1327" t="s">
        <v>55</v>
      </c>
      <c r="B1327">
        <v>0.54490000000000005</v>
      </c>
      <c r="C1327">
        <v>0.99690000000000001</v>
      </c>
      <c r="D1327">
        <v>0</v>
      </c>
      <c r="E1327" t="s">
        <v>115</v>
      </c>
      <c r="F1327" t="s">
        <v>115</v>
      </c>
      <c r="G1327" t="s">
        <v>101</v>
      </c>
      <c r="H1327">
        <v>2020</v>
      </c>
      <c r="I1327">
        <v>3.15</v>
      </c>
      <c r="J1327">
        <f>Tabla_Datos[[#This Row],[PVP1]]*Tabla_Datos[[#This Row],[Valor]]</f>
        <v>3.1402350000000001</v>
      </c>
      <c r="K1327">
        <f>+Tabla_Datos[[#This Row],[Valor]] *Tabla_Datos[[#This Row],[COSTOEMPR]]</f>
        <v>1.7164350000000002</v>
      </c>
      <c r="L1327">
        <f>Tabla_Datos[[#This Row],[Valor Venta ]]-Tabla_Datos[[#This Row],[Costo]]</f>
        <v>1.4238</v>
      </c>
    </row>
    <row r="1328" spans="1:12" x14ac:dyDescent="0.3">
      <c r="A1328" t="s">
        <v>55</v>
      </c>
      <c r="B1328">
        <v>0.54490000000000005</v>
      </c>
      <c r="C1328">
        <v>0.99690000000000001</v>
      </c>
      <c r="D1328">
        <v>0</v>
      </c>
      <c r="E1328" t="s">
        <v>115</v>
      </c>
      <c r="F1328" t="s">
        <v>115</v>
      </c>
      <c r="G1328" t="s">
        <v>102</v>
      </c>
      <c r="H1328">
        <v>2020</v>
      </c>
      <c r="I1328">
        <v>1.87</v>
      </c>
      <c r="J1328">
        <f>Tabla_Datos[[#This Row],[PVP1]]*Tabla_Datos[[#This Row],[Valor]]</f>
        <v>1.8642030000000001</v>
      </c>
      <c r="K1328">
        <f>+Tabla_Datos[[#This Row],[Valor]] *Tabla_Datos[[#This Row],[COSTOEMPR]]</f>
        <v>1.0189630000000001</v>
      </c>
      <c r="L1328">
        <f>Tabla_Datos[[#This Row],[Valor Venta ]]-Tabla_Datos[[#This Row],[Costo]]</f>
        <v>0.84523999999999999</v>
      </c>
    </row>
    <row r="1329" spans="1:12" x14ac:dyDescent="0.3">
      <c r="A1329" t="s">
        <v>55</v>
      </c>
      <c r="B1329">
        <v>0.54490000000000005</v>
      </c>
      <c r="C1329">
        <v>0.99690000000000001</v>
      </c>
      <c r="D1329">
        <v>0</v>
      </c>
      <c r="E1329" t="s">
        <v>115</v>
      </c>
      <c r="F1329" t="s">
        <v>115</v>
      </c>
      <c r="G1329" t="s">
        <v>103</v>
      </c>
      <c r="H1329">
        <v>2020</v>
      </c>
      <c r="I1329">
        <v>0</v>
      </c>
      <c r="J1329">
        <f>Tabla_Datos[[#This Row],[PVP1]]*Tabla_Datos[[#This Row],[Valor]]</f>
        <v>0</v>
      </c>
      <c r="K1329">
        <f>+Tabla_Datos[[#This Row],[Valor]] *Tabla_Datos[[#This Row],[COSTOEMPR]]</f>
        <v>0</v>
      </c>
      <c r="L1329">
        <f>Tabla_Datos[[#This Row],[Valor Venta ]]-Tabla_Datos[[#This Row],[Costo]]</f>
        <v>0</v>
      </c>
    </row>
    <row r="1330" spans="1:12" x14ac:dyDescent="0.3">
      <c r="A1330" t="s">
        <v>55</v>
      </c>
      <c r="B1330">
        <v>0.54490000000000005</v>
      </c>
      <c r="C1330">
        <v>0.99690000000000001</v>
      </c>
      <c r="D1330">
        <v>0</v>
      </c>
      <c r="E1330" t="s">
        <v>115</v>
      </c>
      <c r="F1330" t="s">
        <v>115</v>
      </c>
      <c r="G1330" t="s">
        <v>104</v>
      </c>
      <c r="H1330">
        <v>2020</v>
      </c>
      <c r="I1330">
        <v>0</v>
      </c>
      <c r="J1330">
        <f>Tabla_Datos[[#This Row],[PVP1]]*Tabla_Datos[[#This Row],[Valor]]</f>
        <v>0</v>
      </c>
      <c r="K1330">
        <f>+Tabla_Datos[[#This Row],[Valor]] *Tabla_Datos[[#This Row],[COSTOEMPR]]</f>
        <v>0</v>
      </c>
      <c r="L1330">
        <f>Tabla_Datos[[#This Row],[Valor Venta ]]-Tabla_Datos[[#This Row],[Costo]]</f>
        <v>0</v>
      </c>
    </row>
    <row r="1331" spans="1:12" x14ac:dyDescent="0.3">
      <c r="A1331" t="s">
        <v>55</v>
      </c>
      <c r="B1331">
        <v>0.54490000000000005</v>
      </c>
      <c r="C1331">
        <v>0.99690000000000001</v>
      </c>
      <c r="D1331">
        <v>0</v>
      </c>
      <c r="E1331" t="s">
        <v>115</v>
      </c>
      <c r="F1331" t="s">
        <v>115</v>
      </c>
      <c r="G1331" t="s">
        <v>105</v>
      </c>
      <c r="H1331">
        <v>2020</v>
      </c>
      <c r="I1331">
        <v>0.52</v>
      </c>
      <c r="J1331">
        <f>Tabla_Datos[[#This Row],[PVP1]]*Tabla_Datos[[#This Row],[Valor]]</f>
        <v>0.51838800000000007</v>
      </c>
      <c r="K1331">
        <f>+Tabla_Datos[[#This Row],[Valor]] *Tabla_Datos[[#This Row],[COSTOEMPR]]</f>
        <v>0.28334800000000004</v>
      </c>
      <c r="L1331">
        <f>Tabla_Datos[[#This Row],[Valor Venta ]]-Tabla_Datos[[#This Row],[Costo]]</f>
        <v>0.23504000000000003</v>
      </c>
    </row>
    <row r="1332" spans="1:12" x14ac:dyDescent="0.3">
      <c r="A1332" t="s">
        <v>55</v>
      </c>
      <c r="B1332">
        <v>0.54490000000000005</v>
      </c>
      <c r="C1332">
        <v>0.99690000000000001</v>
      </c>
      <c r="D1332">
        <v>0</v>
      </c>
      <c r="E1332" t="s">
        <v>115</v>
      </c>
      <c r="F1332" t="s">
        <v>115</v>
      </c>
      <c r="G1332" t="s">
        <v>106</v>
      </c>
      <c r="H1332">
        <v>2020</v>
      </c>
      <c r="I1332">
        <v>1.24</v>
      </c>
      <c r="J1332">
        <f>Tabla_Datos[[#This Row],[PVP1]]*Tabla_Datos[[#This Row],[Valor]]</f>
        <v>1.236156</v>
      </c>
      <c r="K1332">
        <f>+Tabla_Datos[[#This Row],[Valor]] *Tabla_Datos[[#This Row],[COSTOEMPR]]</f>
        <v>0.67567600000000005</v>
      </c>
      <c r="L1332">
        <f>Tabla_Datos[[#This Row],[Valor Venta ]]-Tabla_Datos[[#This Row],[Costo]]</f>
        <v>0.56047999999999998</v>
      </c>
    </row>
    <row r="1333" spans="1:12" x14ac:dyDescent="0.3">
      <c r="A1333" t="s">
        <v>55</v>
      </c>
      <c r="B1333">
        <v>0.54490000000000005</v>
      </c>
      <c r="C1333">
        <v>0.99690000000000001</v>
      </c>
      <c r="D1333">
        <v>0</v>
      </c>
      <c r="E1333" t="s">
        <v>115</v>
      </c>
      <c r="F1333" t="s">
        <v>115</v>
      </c>
      <c r="G1333" t="s">
        <v>107</v>
      </c>
      <c r="H1333">
        <v>2021</v>
      </c>
      <c r="I1333">
        <v>0.43</v>
      </c>
      <c r="J1333">
        <f>Tabla_Datos[[#This Row],[PVP1]]*Tabla_Datos[[#This Row],[Valor]]</f>
        <v>0.42866700000000002</v>
      </c>
      <c r="K1333">
        <f>+Tabla_Datos[[#This Row],[Valor]] *Tabla_Datos[[#This Row],[COSTOEMPR]]</f>
        <v>0.23430700000000002</v>
      </c>
      <c r="L1333">
        <f>Tabla_Datos[[#This Row],[Valor Venta ]]-Tabla_Datos[[#This Row],[Costo]]</f>
        <v>0.19436</v>
      </c>
    </row>
    <row r="1334" spans="1:12" x14ac:dyDescent="0.3">
      <c r="A1334" t="s">
        <v>55</v>
      </c>
      <c r="B1334">
        <v>0.12870000000000001</v>
      </c>
      <c r="C1334">
        <v>0.21829999999999999</v>
      </c>
      <c r="D1334">
        <v>0</v>
      </c>
      <c r="E1334" t="s">
        <v>116</v>
      </c>
      <c r="F1334" t="s">
        <v>116</v>
      </c>
      <c r="G1334" t="s">
        <v>98</v>
      </c>
      <c r="H1334">
        <v>2020</v>
      </c>
      <c r="I1334">
        <v>0</v>
      </c>
      <c r="J1334">
        <f>Tabla_Datos[[#This Row],[PVP1]]*Tabla_Datos[[#This Row],[Valor]]</f>
        <v>0</v>
      </c>
      <c r="K1334">
        <f>+Tabla_Datos[[#This Row],[Valor]] *Tabla_Datos[[#This Row],[COSTOEMPR]]</f>
        <v>0</v>
      </c>
      <c r="L1334">
        <f>Tabla_Datos[[#This Row],[Valor Venta ]]-Tabla_Datos[[#This Row],[Costo]]</f>
        <v>0</v>
      </c>
    </row>
    <row r="1335" spans="1:12" x14ac:dyDescent="0.3">
      <c r="A1335" t="s">
        <v>55</v>
      </c>
      <c r="B1335">
        <v>0.12870000000000001</v>
      </c>
      <c r="C1335">
        <v>0.21829999999999999</v>
      </c>
      <c r="D1335">
        <v>0</v>
      </c>
      <c r="E1335" t="s">
        <v>116</v>
      </c>
      <c r="F1335" t="s">
        <v>116</v>
      </c>
      <c r="G1335" t="s">
        <v>100</v>
      </c>
      <c r="H1335">
        <v>2020</v>
      </c>
      <c r="I1335">
        <v>0</v>
      </c>
      <c r="J1335">
        <f>Tabla_Datos[[#This Row],[PVP1]]*Tabla_Datos[[#This Row],[Valor]]</f>
        <v>0</v>
      </c>
      <c r="K1335">
        <f>+Tabla_Datos[[#This Row],[Valor]] *Tabla_Datos[[#This Row],[COSTOEMPR]]</f>
        <v>0</v>
      </c>
      <c r="L1335">
        <f>Tabla_Datos[[#This Row],[Valor Venta ]]-Tabla_Datos[[#This Row],[Costo]]</f>
        <v>0</v>
      </c>
    </row>
    <row r="1336" spans="1:12" x14ac:dyDescent="0.3">
      <c r="A1336" t="s">
        <v>55</v>
      </c>
      <c r="B1336">
        <v>0.12870000000000001</v>
      </c>
      <c r="C1336">
        <v>0.21829999999999999</v>
      </c>
      <c r="D1336">
        <v>0</v>
      </c>
      <c r="E1336" t="s">
        <v>116</v>
      </c>
      <c r="F1336" t="s">
        <v>116</v>
      </c>
      <c r="G1336" t="s">
        <v>101</v>
      </c>
      <c r="H1336">
        <v>2020</v>
      </c>
      <c r="I1336">
        <v>0</v>
      </c>
      <c r="J1336">
        <f>Tabla_Datos[[#This Row],[PVP1]]*Tabla_Datos[[#This Row],[Valor]]</f>
        <v>0</v>
      </c>
      <c r="K1336">
        <f>+Tabla_Datos[[#This Row],[Valor]] *Tabla_Datos[[#This Row],[COSTOEMPR]]</f>
        <v>0</v>
      </c>
      <c r="L1336">
        <f>Tabla_Datos[[#This Row],[Valor Venta ]]-Tabla_Datos[[#This Row],[Costo]]</f>
        <v>0</v>
      </c>
    </row>
    <row r="1337" spans="1:12" x14ac:dyDescent="0.3">
      <c r="A1337" t="s">
        <v>55</v>
      </c>
      <c r="B1337">
        <v>0.12870000000000001</v>
      </c>
      <c r="C1337">
        <v>0.21829999999999999</v>
      </c>
      <c r="D1337">
        <v>0</v>
      </c>
      <c r="E1337" t="s">
        <v>116</v>
      </c>
      <c r="F1337" t="s">
        <v>116</v>
      </c>
      <c r="G1337" t="s">
        <v>102</v>
      </c>
      <c r="H1337">
        <v>2020</v>
      </c>
      <c r="I1337">
        <v>0</v>
      </c>
      <c r="J1337">
        <f>Tabla_Datos[[#This Row],[PVP1]]*Tabla_Datos[[#This Row],[Valor]]</f>
        <v>0</v>
      </c>
      <c r="K1337">
        <f>+Tabla_Datos[[#This Row],[Valor]] *Tabla_Datos[[#This Row],[COSTOEMPR]]</f>
        <v>0</v>
      </c>
      <c r="L1337">
        <f>Tabla_Datos[[#This Row],[Valor Venta ]]-Tabla_Datos[[#This Row],[Costo]]</f>
        <v>0</v>
      </c>
    </row>
    <row r="1338" spans="1:12" x14ac:dyDescent="0.3">
      <c r="A1338" t="s">
        <v>55</v>
      </c>
      <c r="B1338">
        <v>0.12870000000000001</v>
      </c>
      <c r="C1338">
        <v>0.21829999999999999</v>
      </c>
      <c r="D1338">
        <v>0</v>
      </c>
      <c r="E1338" t="s">
        <v>116</v>
      </c>
      <c r="F1338" t="s">
        <v>116</v>
      </c>
      <c r="G1338" t="s">
        <v>103</v>
      </c>
      <c r="H1338">
        <v>2020</v>
      </c>
      <c r="I1338">
        <v>0</v>
      </c>
      <c r="J1338">
        <f>Tabla_Datos[[#This Row],[PVP1]]*Tabla_Datos[[#This Row],[Valor]]</f>
        <v>0</v>
      </c>
      <c r="K1338">
        <f>+Tabla_Datos[[#This Row],[Valor]] *Tabla_Datos[[#This Row],[COSTOEMPR]]</f>
        <v>0</v>
      </c>
      <c r="L1338">
        <f>Tabla_Datos[[#This Row],[Valor Venta ]]-Tabla_Datos[[#This Row],[Costo]]</f>
        <v>0</v>
      </c>
    </row>
    <row r="1339" spans="1:12" x14ac:dyDescent="0.3">
      <c r="A1339" t="s">
        <v>55</v>
      </c>
      <c r="B1339">
        <v>0.12870000000000001</v>
      </c>
      <c r="C1339">
        <v>0.21829999999999999</v>
      </c>
      <c r="D1339">
        <v>0</v>
      </c>
      <c r="E1339" t="s">
        <v>116</v>
      </c>
      <c r="F1339" t="s">
        <v>116</v>
      </c>
      <c r="G1339" t="s">
        <v>104</v>
      </c>
      <c r="H1339">
        <v>2020</v>
      </c>
      <c r="I1339">
        <v>0</v>
      </c>
      <c r="J1339">
        <f>Tabla_Datos[[#This Row],[PVP1]]*Tabla_Datos[[#This Row],[Valor]]</f>
        <v>0</v>
      </c>
      <c r="K1339">
        <f>+Tabla_Datos[[#This Row],[Valor]] *Tabla_Datos[[#This Row],[COSTOEMPR]]</f>
        <v>0</v>
      </c>
      <c r="L1339">
        <f>Tabla_Datos[[#This Row],[Valor Venta ]]-Tabla_Datos[[#This Row],[Costo]]</f>
        <v>0</v>
      </c>
    </row>
    <row r="1340" spans="1:12" x14ac:dyDescent="0.3">
      <c r="A1340" t="s">
        <v>55</v>
      </c>
      <c r="B1340">
        <v>0.12870000000000001</v>
      </c>
      <c r="C1340">
        <v>0.21829999999999999</v>
      </c>
      <c r="D1340">
        <v>0</v>
      </c>
      <c r="E1340" t="s">
        <v>116</v>
      </c>
      <c r="F1340" t="s">
        <v>116</v>
      </c>
      <c r="G1340" t="s">
        <v>105</v>
      </c>
      <c r="H1340">
        <v>2020</v>
      </c>
      <c r="I1340">
        <v>0</v>
      </c>
      <c r="J1340">
        <f>Tabla_Datos[[#This Row],[PVP1]]*Tabla_Datos[[#This Row],[Valor]]</f>
        <v>0</v>
      </c>
      <c r="K1340">
        <f>+Tabla_Datos[[#This Row],[Valor]] *Tabla_Datos[[#This Row],[COSTOEMPR]]</f>
        <v>0</v>
      </c>
      <c r="L1340">
        <f>Tabla_Datos[[#This Row],[Valor Venta ]]-Tabla_Datos[[#This Row],[Costo]]</f>
        <v>0</v>
      </c>
    </row>
    <row r="1341" spans="1:12" x14ac:dyDescent="0.3">
      <c r="A1341" t="s">
        <v>55</v>
      </c>
      <c r="B1341">
        <v>0.12870000000000001</v>
      </c>
      <c r="C1341">
        <v>0.21829999999999999</v>
      </c>
      <c r="D1341">
        <v>0</v>
      </c>
      <c r="E1341" t="s">
        <v>116</v>
      </c>
      <c r="F1341" t="s">
        <v>116</v>
      </c>
      <c r="G1341" t="s">
        <v>106</v>
      </c>
      <c r="H1341">
        <v>2020</v>
      </c>
      <c r="I1341">
        <v>0.28999999999999998</v>
      </c>
      <c r="J1341">
        <f>Tabla_Datos[[#This Row],[PVP1]]*Tabla_Datos[[#This Row],[Valor]]</f>
        <v>6.3306999999999988E-2</v>
      </c>
      <c r="K1341">
        <f>+Tabla_Datos[[#This Row],[Valor]] *Tabla_Datos[[#This Row],[COSTOEMPR]]</f>
        <v>3.7323000000000002E-2</v>
      </c>
      <c r="L1341">
        <f>Tabla_Datos[[#This Row],[Valor Venta ]]-Tabla_Datos[[#This Row],[Costo]]</f>
        <v>2.5983999999999986E-2</v>
      </c>
    </row>
    <row r="1342" spans="1:12" x14ac:dyDescent="0.3">
      <c r="A1342" t="s">
        <v>55</v>
      </c>
      <c r="B1342">
        <v>0.12870000000000001</v>
      </c>
      <c r="C1342">
        <v>0.21829999999999999</v>
      </c>
      <c r="D1342">
        <v>0</v>
      </c>
      <c r="E1342" t="s">
        <v>116</v>
      </c>
      <c r="F1342" t="s">
        <v>116</v>
      </c>
      <c r="G1342" t="s">
        <v>107</v>
      </c>
      <c r="H1342">
        <v>2021</v>
      </c>
      <c r="I1342">
        <v>0</v>
      </c>
      <c r="J1342">
        <f>Tabla_Datos[[#This Row],[PVP1]]*Tabla_Datos[[#This Row],[Valor]]</f>
        <v>0</v>
      </c>
      <c r="K1342">
        <f>+Tabla_Datos[[#This Row],[Valor]] *Tabla_Datos[[#This Row],[COSTOEMPR]]</f>
        <v>0</v>
      </c>
      <c r="L1342">
        <f>Tabla_Datos[[#This Row],[Valor Venta ]]-Tabla_Datos[[#This Row],[Costo]]</f>
        <v>0</v>
      </c>
    </row>
    <row r="1343" spans="1:12" x14ac:dyDescent="0.3">
      <c r="A1343" t="s">
        <v>55</v>
      </c>
      <c r="B1343">
        <v>0.58069999999999999</v>
      </c>
      <c r="C1343">
        <v>1.1163000000000001</v>
      </c>
      <c r="D1343">
        <v>1.1140000000000001</v>
      </c>
      <c r="E1343" t="s">
        <v>112</v>
      </c>
      <c r="F1343" t="s">
        <v>112</v>
      </c>
      <c r="G1343" t="s">
        <v>98</v>
      </c>
      <c r="H1343">
        <v>2020</v>
      </c>
      <c r="I1343">
        <v>0.06</v>
      </c>
      <c r="J1343">
        <f>Tabla_Datos[[#This Row],[PVP1]]*Tabla_Datos[[#This Row],[Valor]]</f>
        <v>6.6977999999999996E-2</v>
      </c>
      <c r="K1343">
        <f>+Tabla_Datos[[#This Row],[Valor]] *Tabla_Datos[[#This Row],[COSTOEMPR]]</f>
        <v>3.4841999999999998E-2</v>
      </c>
      <c r="L1343">
        <f>Tabla_Datos[[#This Row],[Valor Venta ]]-Tabla_Datos[[#This Row],[Costo]]</f>
        <v>3.2135999999999998E-2</v>
      </c>
    </row>
    <row r="1344" spans="1:12" x14ac:dyDescent="0.3">
      <c r="A1344" t="s">
        <v>55</v>
      </c>
      <c r="B1344">
        <v>0.58069999999999999</v>
      </c>
      <c r="C1344">
        <v>1.1163000000000001</v>
      </c>
      <c r="D1344">
        <v>1.1140000000000001</v>
      </c>
      <c r="E1344" t="s">
        <v>112</v>
      </c>
      <c r="F1344" t="s">
        <v>112</v>
      </c>
      <c r="G1344" t="s">
        <v>100</v>
      </c>
      <c r="H1344">
        <v>2020</v>
      </c>
      <c r="I1344">
        <v>0</v>
      </c>
      <c r="J1344">
        <f>Tabla_Datos[[#This Row],[PVP1]]*Tabla_Datos[[#This Row],[Valor]]</f>
        <v>0</v>
      </c>
      <c r="K1344">
        <f>+Tabla_Datos[[#This Row],[Valor]] *Tabla_Datos[[#This Row],[COSTOEMPR]]</f>
        <v>0</v>
      </c>
      <c r="L1344">
        <f>Tabla_Datos[[#This Row],[Valor Venta ]]-Tabla_Datos[[#This Row],[Costo]]</f>
        <v>0</v>
      </c>
    </row>
    <row r="1345" spans="1:12" x14ac:dyDescent="0.3">
      <c r="A1345" t="s">
        <v>55</v>
      </c>
      <c r="B1345">
        <v>0.58069999999999999</v>
      </c>
      <c r="C1345">
        <v>1.1163000000000001</v>
      </c>
      <c r="D1345">
        <v>1.1140000000000001</v>
      </c>
      <c r="E1345" t="s">
        <v>112</v>
      </c>
      <c r="F1345" t="s">
        <v>112</v>
      </c>
      <c r="G1345" t="s">
        <v>101</v>
      </c>
      <c r="H1345">
        <v>2020</v>
      </c>
      <c r="I1345">
        <v>0</v>
      </c>
      <c r="J1345">
        <f>Tabla_Datos[[#This Row],[PVP1]]*Tabla_Datos[[#This Row],[Valor]]</f>
        <v>0</v>
      </c>
      <c r="K1345">
        <f>+Tabla_Datos[[#This Row],[Valor]] *Tabla_Datos[[#This Row],[COSTOEMPR]]</f>
        <v>0</v>
      </c>
      <c r="L1345">
        <f>Tabla_Datos[[#This Row],[Valor Venta ]]-Tabla_Datos[[#This Row],[Costo]]</f>
        <v>0</v>
      </c>
    </row>
    <row r="1346" spans="1:12" x14ac:dyDescent="0.3">
      <c r="A1346" t="s">
        <v>55</v>
      </c>
      <c r="B1346">
        <v>0.58069999999999999</v>
      </c>
      <c r="C1346">
        <v>1.1163000000000001</v>
      </c>
      <c r="D1346">
        <v>1.1140000000000001</v>
      </c>
      <c r="E1346" t="s">
        <v>112</v>
      </c>
      <c r="F1346" t="s">
        <v>112</v>
      </c>
      <c r="G1346" t="s">
        <v>102</v>
      </c>
      <c r="H1346">
        <v>2020</v>
      </c>
      <c r="I1346">
        <v>0</v>
      </c>
      <c r="J1346">
        <f>Tabla_Datos[[#This Row],[PVP1]]*Tabla_Datos[[#This Row],[Valor]]</f>
        <v>0</v>
      </c>
      <c r="K1346">
        <f>+Tabla_Datos[[#This Row],[Valor]] *Tabla_Datos[[#This Row],[COSTOEMPR]]</f>
        <v>0</v>
      </c>
      <c r="L1346">
        <f>Tabla_Datos[[#This Row],[Valor Venta ]]-Tabla_Datos[[#This Row],[Costo]]</f>
        <v>0</v>
      </c>
    </row>
    <row r="1347" spans="1:12" x14ac:dyDescent="0.3">
      <c r="A1347" t="s">
        <v>55</v>
      </c>
      <c r="B1347">
        <v>0.58069999999999999</v>
      </c>
      <c r="C1347">
        <v>1.1163000000000001</v>
      </c>
      <c r="D1347">
        <v>1.1140000000000001</v>
      </c>
      <c r="E1347" t="s">
        <v>112</v>
      </c>
      <c r="F1347" t="s">
        <v>112</v>
      </c>
      <c r="G1347" t="s">
        <v>103</v>
      </c>
      <c r="H1347">
        <v>2020</v>
      </c>
      <c r="I1347">
        <v>0</v>
      </c>
      <c r="J1347">
        <f>Tabla_Datos[[#This Row],[PVP1]]*Tabla_Datos[[#This Row],[Valor]]</f>
        <v>0</v>
      </c>
      <c r="K1347">
        <f>+Tabla_Datos[[#This Row],[Valor]] *Tabla_Datos[[#This Row],[COSTOEMPR]]</f>
        <v>0</v>
      </c>
      <c r="L1347">
        <f>Tabla_Datos[[#This Row],[Valor Venta ]]-Tabla_Datos[[#This Row],[Costo]]</f>
        <v>0</v>
      </c>
    </row>
    <row r="1348" spans="1:12" x14ac:dyDescent="0.3">
      <c r="A1348" t="s">
        <v>55</v>
      </c>
      <c r="B1348">
        <v>0.58069999999999999</v>
      </c>
      <c r="C1348">
        <v>1.1163000000000001</v>
      </c>
      <c r="D1348">
        <v>1.1140000000000001</v>
      </c>
      <c r="E1348" t="s">
        <v>112</v>
      </c>
      <c r="F1348" t="s">
        <v>112</v>
      </c>
      <c r="G1348" t="s">
        <v>104</v>
      </c>
      <c r="H1348">
        <v>2020</v>
      </c>
      <c r="I1348">
        <v>0</v>
      </c>
      <c r="J1348">
        <f>Tabla_Datos[[#This Row],[PVP1]]*Tabla_Datos[[#This Row],[Valor]]</f>
        <v>0</v>
      </c>
      <c r="K1348">
        <f>+Tabla_Datos[[#This Row],[Valor]] *Tabla_Datos[[#This Row],[COSTOEMPR]]</f>
        <v>0</v>
      </c>
      <c r="L1348">
        <f>Tabla_Datos[[#This Row],[Valor Venta ]]-Tabla_Datos[[#This Row],[Costo]]</f>
        <v>0</v>
      </c>
    </row>
    <row r="1349" spans="1:12" x14ac:dyDescent="0.3">
      <c r="A1349" t="s">
        <v>55</v>
      </c>
      <c r="B1349">
        <v>0.58069999999999999</v>
      </c>
      <c r="C1349">
        <v>1.1163000000000001</v>
      </c>
      <c r="D1349">
        <v>1.1140000000000001</v>
      </c>
      <c r="E1349" t="s">
        <v>112</v>
      </c>
      <c r="F1349" t="s">
        <v>112</v>
      </c>
      <c r="G1349" t="s">
        <v>105</v>
      </c>
      <c r="H1349">
        <v>2020</v>
      </c>
      <c r="I1349">
        <v>0.22</v>
      </c>
      <c r="J1349">
        <f>Tabla_Datos[[#This Row],[PVP1]]*Tabla_Datos[[#This Row],[Valor]]</f>
        <v>0.24558600000000003</v>
      </c>
      <c r="K1349">
        <f>+Tabla_Datos[[#This Row],[Valor]] *Tabla_Datos[[#This Row],[COSTOEMPR]]</f>
        <v>0.12775400000000001</v>
      </c>
      <c r="L1349">
        <f>Tabla_Datos[[#This Row],[Valor Venta ]]-Tabla_Datos[[#This Row],[Costo]]</f>
        <v>0.11783200000000002</v>
      </c>
    </row>
    <row r="1350" spans="1:12" x14ac:dyDescent="0.3">
      <c r="A1350" t="s">
        <v>55</v>
      </c>
      <c r="B1350">
        <v>0.58069999999999999</v>
      </c>
      <c r="C1350">
        <v>1.1163000000000001</v>
      </c>
      <c r="D1350">
        <v>1.1140000000000001</v>
      </c>
      <c r="E1350" t="s">
        <v>112</v>
      </c>
      <c r="F1350" t="s">
        <v>112</v>
      </c>
      <c r="G1350" t="s">
        <v>106</v>
      </c>
      <c r="H1350">
        <v>2020</v>
      </c>
      <c r="I1350">
        <v>0</v>
      </c>
      <c r="J1350">
        <f>Tabla_Datos[[#This Row],[PVP1]]*Tabla_Datos[[#This Row],[Valor]]</f>
        <v>0</v>
      </c>
      <c r="K1350">
        <f>+Tabla_Datos[[#This Row],[Valor]] *Tabla_Datos[[#This Row],[COSTOEMPR]]</f>
        <v>0</v>
      </c>
      <c r="L1350">
        <f>Tabla_Datos[[#This Row],[Valor Venta ]]-Tabla_Datos[[#This Row],[Costo]]</f>
        <v>0</v>
      </c>
    </row>
    <row r="1351" spans="1:12" x14ac:dyDescent="0.3">
      <c r="A1351" t="s">
        <v>55</v>
      </c>
      <c r="B1351">
        <v>0.58069999999999999</v>
      </c>
      <c r="C1351">
        <v>1.1163000000000001</v>
      </c>
      <c r="D1351">
        <v>1.1140000000000001</v>
      </c>
      <c r="E1351" t="s">
        <v>112</v>
      </c>
      <c r="F1351" t="s">
        <v>112</v>
      </c>
      <c r="G1351" t="s">
        <v>107</v>
      </c>
      <c r="H1351">
        <v>2021</v>
      </c>
      <c r="I1351">
        <v>0</v>
      </c>
      <c r="J1351">
        <f>Tabla_Datos[[#This Row],[PVP1]]*Tabla_Datos[[#This Row],[Valor]]</f>
        <v>0</v>
      </c>
      <c r="K1351">
        <f>+Tabla_Datos[[#This Row],[Valor]] *Tabla_Datos[[#This Row],[COSTOEMPR]]</f>
        <v>0</v>
      </c>
      <c r="L1351">
        <f>Tabla_Datos[[#This Row],[Valor Venta ]]-Tabla_Datos[[#This Row],[Costo]]</f>
        <v>0</v>
      </c>
    </row>
    <row r="1352" spans="1:12" x14ac:dyDescent="0.3">
      <c r="A1352" t="s">
        <v>56</v>
      </c>
      <c r="B1352">
        <v>95.312200000000004</v>
      </c>
      <c r="C1352">
        <v>102.65430000000001</v>
      </c>
      <c r="D1352">
        <v>98.272900000000007</v>
      </c>
      <c r="E1352" t="s">
        <v>115</v>
      </c>
      <c r="F1352" t="s">
        <v>115</v>
      </c>
      <c r="G1352" t="s">
        <v>98</v>
      </c>
      <c r="H1352">
        <v>2020</v>
      </c>
      <c r="I1352">
        <v>2.54</v>
      </c>
      <c r="J1352">
        <f>Tabla_Datos[[#This Row],[PVP1]]*Tabla_Datos[[#This Row],[Valor]]</f>
        <v>260.74192200000005</v>
      </c>
      <c r="K1352">
        <f>+Tabla_Datos[[#This Row],[Valor]] *Tabla_Datos[[#This Row],[COSTOEMPR]]</f>
        <v>242.09298800000002</v>
      </c>
      <c r="L1352">
        <f>Tabla_Datos[[#This Row],[Valor Venta ]]-Tabla_Datos[[#This Row],[Costo]]</f>
        <v>18.648934000000025</v>
      </c>
    </row>
    <row r="1353" spans="1:12" x14ac:dyDescent="0.3">
      <c r="A1353" t="s">
        <v>56</v>
      </c>
      <c r="B1353">
        <v>95.312200000000004</v>
      </c>
      <c r="C1353">
        <v>102.65430000000001</v>
      </c>
      <c r="D1353">
        <v>98.272900000000007</v>
      </c>
      <c r="E1353" t="s">
        <v>115</v>
      </c>
      <c r="F1353" t="s">
        <v>115</v>
      </c>
      <c r="G1353" t="s">
        <v>100</v>
      </c>
      <c r="H1353">
        <v>2020</v>
      </c>
      <c r="I1353">
        <v>1.02</v>
      </c>
      <c r="J1353">
        <f>Tabla_Datos[[#This Row],[PVP1]]*Tabla_Datos[[#This Row],[Valor]]</f>
        <v>104.70738600000001</v>
      </c>
      <c r="K1353">
        <f>+Tabla_Datos[[#This Row],[Valor]] *Tabla_Datos[[#This Row],[COSTOEMPR]]</f>
        <v>97.218444000000005</v>
      </c>
      <c r="L1353">
        <f>Tabla_Datos[[#This Row],[Valor Venta ]]-Tabla_Datos[[#This Row],[Costo]]</f>
        <v>7.4889420000000086</v>
      </c>
    </row>
    <row r="1354" spans="1:12" x14ac:dyDescent="0.3">
      <c r="A1354" t="s">
        <v>56</v>
      </c>
      <c r="B1354">
        <v>95.312200000000004</v>
      </c>
      <c r="C1354">
        <v>102.65430000000001</v>
      </c>
      <c r="D1354">
        <v>98.272900000000007</v>
      </c>
      <c r="E1354" t="s">
        <v>115</v>
      </c>
      <c r="F1354" t="s">
        <v>115</v>
      </c>
      <c r="G1354" t="s">
        <v>101</v>
      </c>
      <c r="H1354">
        <v>2020</v>
      </c>
      <c r="I1354">
        <v>1.59</v>
      </c>
      <c r="J1354">
        <f>Tabla_Datos[[#This Row],[PVP1]]*Tabla_Datos[[#This Row],[Valor]]</f>
        <v>163.22033700000003</v>
      </c>
      <c r="K1354">
        <f>+Tabla_Datos[[#This Row],[Valor]] *Tabla_Datos[[#This Row],[COSTOEMPR]]</f>
        <v>151.54639800000001</v>
      </c>
      <c r="L1354">
        <f>Tabla_Datos[[#This Row],[Valor Venta ]]-Tabla_Datos[[#This Row],[Costo]]</f>
        <v>11.673939000000018</v>
      </c>
    </row>
    <row r="1355" spans="1:12" x14ac:dyDescent="0.3">
      <c r="A1355" t="s">
        <v>56</v>
      </c>
      <c r="B1355">
        <v>95.312200000000004</v>
      </c>
      <c r="C1355">
        <v>102.65430000000001</v>
      </c>
      <c r="D1355">
        <v>98.272900000000007</v>
      </c>
      <c r="E1355" t="s">
        <v>115</v>
      </c>
      <c r="F1355" t="s">
        <v>115</v>
      </c>
      <c r="G1355" t="s">
        <v>102</v>
      </c>
      <c r="H1355">
        <v>2020</v>
      </c>
      <c r="I1355">
        <v>0</v>
      </c>
      <c r="J1355">
        <f>Tabla_Datos[[#This Row],[PVP1]]*Tabla_Datos[[#This Row],[Valor]]</f>
        <v>0</v>
      </c>
      <c r="K1355">
        <f>+Tabla_Datos[[#This Row],[Valor]] *Tabla_Datos[[#This Row],[COSTOEMPR]]</f>
        <v>0</v>
      </c>
      <c r="L1355">
        <f>Tabla_Datos[[#This Row],[Valor Venta ]]-Tabla_Datos[[#This Row],[Costo]]</f>
        <v>0</v>
      </c>
    </row>
    <row r="1356" spans="1:12" x14ac:dyDescent="0.3">
      <c r="A1356" t="s">
        <v>56</v>
      </c>
      <c r="B1356">
        <v>95.312200000000004</v>
      </c>
      <c r="C1356">
        <v>102.65430000000001</v>
      </c>
      <c r="D1356">
        <v>98.272900000000007</v>
      </c>
      <c r="E1356" t="s">
        <v>115</v>
      </c>
      <c r="F1356" t="s">
        <v>115</v>
      </c>
      <c r="G1356" t="s">
        <v>103</v>
      </c>
      <c r="H1356">
        <v>2020</v>
      </c>
      <c r="I1356">
        <v>8.0299999999999994</v>
      </c>
      <c r="J1356">
        <f>Tabla_Datos[[#This Row],[PVP1]]*Tabla_Datos[[#This Row],[Valor]]</f>
        <v>824.314029</v>
      </c>
      <c r="K1356">
        <f>+Tabla_Datos[[#This Row],[Valor]] *Tabla_Datos[[#This Row],[COSTOEMPR]]</f>
        <v>765.35696599999994</v>
      </c>
      <c r="L1356">
        <f>Tabla_Datos[[#This Row],[Valor Venta ]]-Tabla_Datos[[#This Row],[Costo]]</f>
        <v>58.957063000000062</v>
      </c>
    </row>
    <row r="1357" spans="1:12" x14ac:dyDescent="0.3">
      <c r="A1357" t="s">
        <v>56</v>
      </c>
      <c r="B1357">
        <v>95.312200000000004</v>
      </c>
      <c r="C1357">
        <v>102.65430000000001</v>
      </c>
      <c r="D1357">
        <v>98.272900000000007</v>
      </c>
      <c r="E1357" t="s">
        <v>115</v>
      </c>
      <c r="F1357" t="s">
        <v>115</v>
      </c>
      <c r="G1357" t="s">
        <v>104</v>
      </c>
      <c r="H1357">
        <v>2020</v>
      </c>
      <c r="I1357">
        <v>0</v>
      </c>
      <c r="J1357">
        <f>Tabla_Datos[[#This Row],[PVP1]]*Tabla_Datos[[#This Row],[Valor]]</f>
        <v>0</v>
      </c>
      <c r="K1357">
        <f>+Tabla_Datos[[#This Row],[Valor]] *Tabla_Datos[[#This Row],[COSTOEMPR]]</f>
        <v>0</v>
      </c>
      <c r="L1357">
        <f>Tabla_Datos[[#This Row],[Valor Venta ]]-Tabla_Datos[[#This Row],[Costo]]</f>
        <v>0</v>
      </c>
    </row>
    <row r="1358" spans="1:12" x14ac:dyDescent="0.3">
      <c r="A1358" t="s">
        <v>56</v>
      </c>
      <c r="B1358">
        <v>95.312200000000004</v>
      </c>
      <c r="C1358">
        <v>102.65430000000001</v>
      </c>
      <c r="D1358">
        <v>98.272900000000007</v>
      </c>
      <c r="E1358" t="s">
        <v>115</v>
      </c>
      <c r="F1358" t="s">
        <v>115</v>
      </c>
      <c r="G1358" t="s">
        <v>105</v>
      </c>
      <c r="H1358">
        <v>2020</v>
      </c>
      <c r="I1358">
        <v>3.67</v>
      </c>
      <c r="J1358">
        <f>Tabla_Datos[[#This Row],[PVP1]]*Tabla_Datos[[#This Row],[Valor]]</f>
        <v>376.74128100000001</v>
      </c>
      <c r="K1358">
        <f>+Tabla_Datos[[#This Row],[Valor]] *Tabla_Datos[[#This Row],[COSTOEMPR]]</f>
        <v>349.79577399999999</v>
      </c>
      <c r="L1358">
        <f>Tabla_Datos[[#This Row],[Valor Venta ]]-Tabla_Datos[[#This Row],[Costo]]</f>
        <v>26.945507000000021</v>
      </c>
    </row>
    <row r="1359" spans="1:12" x14ac:dyDescent="0.3">
      <c r="A1359" t="s">
        <v>56</v>
      </c>
      <c r="B1359">
        <v>95.312200000000004</v>
      </c>
      <c r="C1359">
        <v>102.65430000000001</v>
      </c>
      <c r="D1359">
        <v>98.272900000000007</v>
      </c>
      <c r="E1359" t="s">
        <v>115</v>
      </c>
      <c r="F1359" t="s">
        <v>115</v>
      </c>
      <c r="G1359" t="s">
        <v>106</v>
      </c>
      <c r="H1359">
        <v>2020</v>
      </c>
      <c r="I1359">
        <v>0.61</v>
      </c>
      <c r="J1359">
        <f>Tabla_Datos[[#This Row],[PVP1]]*Tabla_Datos[[#This Row],[Valor]]</f>
        <v>62.619123000000002</v>
      </c>
      <c r="K1359">
        <f>+Tabla_Datos[[#This Row],[Valor]] *Tabla_Datos[[#This Row],[COSTOEMPR]]</f>
        <v>58.140442</v>
      </c>
      <c r="L1359">
        <f>Tabla_Datos[[#This Row],[Valor Venta ]]-Tabla_Datos[[#This Row],[Costo]]</f>
        <v>4.4786810000000017</v>
      </c>
    </row>
    <row r="1360" spans="1:12" x14ac:dyDescent="0.3">
      <c r="A1360" t="s">
        <v>56</v>
      </c>
      <c r="B1360">
        <v>95.312200000000004</v>
      </c>
      <c r="C1360">
        <v>102.65430000000001</v>
      </c>
      <c r="D1360">
        <v>98.272900000000007</v>
      </c>
      <c r="E1360" t="s">
        <v>115</v>
      </c>
      <c r="F1360" t="s">
        <v>115</v>
      </c>
      <c r="G1360" t="s">
        <v>107</v>
      </c>
      <c r="H1360">
        <v>2021</v>
      </c>
      <c r="I1360">
        <v>0</v>
      </c>
      <c r="J1360">
        <f>Tabla_Datos[[#This Row],[PVP1]]*Tabla_Datos[[#This Row],[Valor]]</f>
        <v>0</v>
      </c>
      <c r="K1360">
        <f>+Tabla_Datos[[#This Row],[Valor]] *Tabla_Datos[[#This Row],[COSTOEMPR]]</f>
        <v>0</v>
      </c>
      <c r="L1360">
        <f>Tabla_Datos[[#This Row],[Valor Venta ]]-Tabla_Datos[[#This Row],[Costo]]</f>
        <v>0</v>
      </c>
    </row>
    <row r="1361" spans="1:12" x14ac:dyDescent="0.3">
      <c r="A1361" t="s">
        <v>56</v>
      </c>
      <c r="B1361">
        <v>149.25299999999999</v>
      </c>
      <c r="C1361">
        <v>213.59350000000001</v>
      </c>
      <c r="D1361">
        <v>227.85329999999999</v>
      </c>
      <c r="E1361" t="s">
        <v>116</v>
      </c>
      <c r="F1361" t="s">
        <v>116</v>
      </c>
      <c r="G1361" t="s">
        <v>98</v>
      </c>
      <c r="H1361">
        <v>2020</v>
      </c>
      <c r="I1361">
        <v>2.46</v>
      </c>
      <c r="J1361">
        <f>Tabla_Datos[[#This Row],[PVP1]]*Tabla_Datos[[#This Row],[Valor]]</f>
        <v>525.44001000000003</v>
      </c>
      <c r="K1361">
        <f>+Tabla_Datos[[#This Row],[Valor]] *Tabla_Datos[[#This Row],[COSTOEMPR]]</f>
        <v>367.16237999999998</v>
      </c>
      <c r="L1361">
        <f>Tabla_Datos[[#This Row],[Valor Venta ]]-Tabla_Datos[[#This Row],[Costo]]</f>
        <v>158.27763000000004</v>
      </c>
    </row>
    <row r="1362" spans="1:12" x14ac:dyDescent="0.3">
      <c r="A1362" t="s">
        <v>56</v>
      </c>
      <c r="B1362">
        <v>149.25299999999999</v>
      </c>
      <c r="C1362">
        <v>213.59350000000001</v>
      </c>
      <c r="D1362">
        <v>227.85329999999999</v>
      </c>
      <c r="E1362" t="s">
        <v>116</v>
      </c>
      <c r="F1362" t="s">
        <v>116</v>
      </c>
      <c r="G1362" t="s">
        <v>100</v>
      </c>
      <c r="H1362">
        <v>2020</v>
      </c>
      <c r="I1362">
        <v>0</v>
      </c>
      <c r="J1362">
        <f>Tabla_Datos[[#This Row],[PVP1]]*Tabla_Datos[[#This Row],[Valor]]</f>
        <v>0</v>
      </c>
      <c r="K1362">
        <f>+Tabla_Datos[[#This Row],[Valor]] *Tabla_Datos[[#This Row],[COSTOEMPR]]</f>
        <v>0</v>
      </c>
      <c r="L1362">
        <f>Tabla_Datos[[#This Row],[Valor Venta ]]-Tabla_Datos[[#This Row],[Costo]]</f>
        <v>0</v>
      </c>
    </row>
    <row r="1363" spans="1:12" x14ac:dyDescent="0.3">
      <c r="A1363" t="s">
        <v>56</v>
      </c>
      <c r="B1363">
        <v>149.25299999999999</v>
      </c>
      <c r="C1363">
        <v>213.59350000000001</v>
      </c>
      <c r="D1363">
        <v>227.85329999999999</v>
      </c>
      <c r="E1363" t="s">
        <v>116</v>
      </c>
      <c r="F1363" t="s">
        <v>116</v>
      </c>
      <c r="G1363" t="s">
        <v>101</v>
      </c>
      <c r="H1363">
        <v>2020</v>
      </c>
      <c r="I1363">
        <v>4.8600000000000003</v>
      </c>
      <c r="J1363">
        <f>Tabla_Datos[[#This Row],[PVP1]]*Tabla_Datos[[#This Row],[Valor]]</f>
        <v>1038.0644100000002</v>
      </c>
      <c r="K1363">
        <f>+Tabla_Datos[[#This Row],[Valor]] *Tabla_Datos[[#This Row],[COSTOEMPR]]</f>
        <v>725.36957999999993</v>
      </c>
      <c r="L1363">
        <f>Tabla_Datos[[#This Row],[Valor Venta ]]-Tabla_Datos[[#This Row],[Costo]]</f>
        <v>312.69483000000025</v>
      </c>
    </row>
    <row r="1364" spans="1:12" x14ac:dyDescent="0.3">
      <c r="A1364" t="s">
        <v>56</v>
      </c>
      <c r="B1364">
        <v>149.25299999999999</v>
      </c>
      <c r="C1364">
        <v>213.59350000000001</v>
      </c>
      <c r="D1364">
        <v>227.85329999999999</v>
      </c>
      <c r="E1364" t="s">
        <v>116</v>
      </c>
      <c r="F1364" t="s">
        <v>116</v>
      </c>
      <c r="G1364" t="s">
        <v>102</v>
      </c>
      <c r="H1364">
        <v>2020</v>
      </c>
      <c r="I1364">
        <v>4.3899999999999997</v>
      </c>
      <c r="J1364">
        <f>Tabla_Datos[[#This Row],[PVP1]]*Tabla_Datos[[#This Row],[Valor]]</f>
        <v>937.67546499999992</v>
      </c>
      <c r="K1364">
        <f>+Tabla_Datos[[#This Row],[Valor]] *Tabla_Datos[[#This Row],[COSTOEMPR]]</f>
        <v>655.22066999999993</v>
      </c>
      <c r="L1364">
        <f>Tabla_Datos[[#This Row],[Valor Venta ]]-Tabla_Datos[[#This Row],[Costo]]</f>
        <v>282.45479499999999</v>
      </c>
    </row>
    <row r="1365" spans="1:12" x14ac:dyDescent="0.3">
      <c r="A1365" t="s">
        <v>56</v>
      </c>
      <c r="B1365">
        <v>149.25299999999999</v>
      </c>
      <c r="C1365">
        <v>213.59350000000001</v>
      </c>
      <c r="D1365">
        <v>227.85329999999999</v>
      </c>
      <c r="E1365" t="s">
        <v>116</v>
      </c>
      <c r="F1365" t="s">
        <v>116</v>
      </c>
      <c r="G1365" t="s">
        <v>103</v>
      </c>
      <c r="H1365">
        <v>2020</v>
      </c>
      <c r="I1365">
        <v>4.38</v>
      </c>
      <c r="J1365">
        <f>Tabla_Datos[[#This Row],[PVP1]]*Tabla_Datos[[#This Row],[Valor]]</f>
        <v>935.53953000000001</v>
      </c>
      <c r="K1365">
        <f>+Tabla_Datos[[#This Row],[Valor]] *Tabla_Datos[[#This Row],[COSTOEMPR]]</f>
        <v>653.72813999999994</v>
      </c>
      <c r="L1365">
        <f>Tabla_Datos[[#This Row],[Valor Venta ]]-Tabla_Datos[[#This Row],[Costo]]</f>
        <v>281.81139000000007</v>
      </c>
    </row>
    <row r="1366" spans="1:12" x14ac:dyDescent="0.3">
      <c r="A1366" t="s">
        <v>56</v>
      </c>
      <c r="B1366">
        <v>149.25299999999999</v>
      </c>
      <c r="C1366">
        <v>213.59350000000001</v>
      </c>
      <c r="D1366">
        <v>227.85329999999999</v>
      </c>
      <c r="E1366" t="s">
        <v>116</v>
      </c>
      <c r="F1366" t="s">
        <v>116</v>
      </c>
      <c r="G1366" t="s">
        <v>104</v>
      </c>
      <c r="H1366">
        <v>2020</v>
      </c>
      <c r="I1366">
        <v>0</v>
      </c>
      <c r="J1366">
        <f>Tabla_Datos[[#This Row],[PVP1]]*Tabla_Datos[[#This Row],[Valor]]</f>
        <v>0</v>
      </c>
      <c r="K1366">
        <f>+Tabla_Datos[[#This Row],[Valor]] *Tabla_Datos[[#This Row],[COSTOEMPR]]</f>
        <v>0</v>
      </c>
      <c r="L1366">
        <f>Tabla_Datos[[#This Row],[Valor Venta ]]-Tabla_Datos[[#This Row],[Costo]]</f>
        <v>0</v>
      </c>
    </row>
    <row r="1367" spans="1:12" x14ac:dyDescent="0.3">
      <c r="A1367" t="s">
        <v>56</v>
      </c>
      <c r="B1367">
        <v>149.25299999999999</v>
      </c>
      <c r="C1367">
        <v>213.59350000000001</v>
      </c>
      <c r="D1367">
        <v>227.85329999999999</v>
      </c>
      <c r="E1367" t="s">
        <v>116</v>
      </c>
      <c r="F1367" t="s">
        <v>116</v>
      </c>
      <c r="G1367" t="s">
        <v>105</v>
      </c>
      <c r="H1367">
        <v>2020</v>
      </c>
      <c r="I1367">
        <v>0.3</v>
      </c>
      <c r="J1367">
        <f>Tabla_Datos[[#This Row],[PVP1]]*Tabla_Datos[[#This Row],[Valor]]</f>
        <v>64.078050000000005</v>
      </c>
      <c r="K1367">
        <f>+Tabla_Datos[[#This Row],[Valor]] *Tabla_Datos[[#This Row],[COSTOEMPR]]</f>
        <v>44.775899999999993</v>
      </c>
      <c r="L1367">
        <f>Tabla_Datos[[#This Row],[Valor Venta ]]-Tabla_Datos[[#This Row],[Costo]]</f>
        <v>19.302150000000012</v>
      </c>
    </row>
    <row r="1368" spans="1:12" x14ac:dyDescent="0.3">
      <c r="A1368" t="s">
        <v>56</v>
      </c>
      <c r="B1368">
        <v>149.25299999999999</v>
      </c>
      <c r="C1368">
        <v>213.59350000000001</v>
      </c>
      <c r="D1368">
        <v>227.85329999999999</v>
      </c>
      <c r="E1368" t="s">
        <v>116</v>
      </c>
      <c r="F1368" t="s">
        <v>116</v>
      </c>
      <c r="G1368" t="s">
        <v>106</v>
      </c>
      <c r="H1368">
        <v>2020</v>
      </c>
      <c r="I1368">
        <v>0.04</v>
      </c>
      <c r="J1368">
        <f>Tabla_Datos[[#This Row],[PVP1]]*Tabla_Datos[[#This Row],[Valor]]</f>
        <v>8.5437399999999997</v>
      </c>
      <c r="K1368">
        <f>+Tabla_Datos[[#This Row],[Valor]] *Tabla_Datos[[#This Row],[COSTOEMPR]]</f>
        <v>5.9701199999999996</v>
      </c>
      <c r="L1368">
        <f>Tabla_Datos[[#This Row],[Valor Venta ]]-Tabla_Datos[[#This Row],[Costo]]</f>
        <v>2.57362</v>
      </c>
    </row>
    <row r="1369" spans="1:12" x14ac:dyDescent="0.3">
      <c r="A1369" t="s">
        <v>56</v>
      </c>
      <c r="B1369">
        <v>149.25299999999999</v>
      </c>
      <c r="C1369">
        <v>213.59350000000001</v>
      </c>
      <c r="D1369">
        <v>227.85329999999999</v>
      </c>
      <c r="E1369" t="s">
        <v>116</v>
      </c>
      <c r="F1369" t="s">
        <v>116</v>
      </c>
      <c r="G1369" t="s">
        <v>107</v>
      </c>
      <c r="H1369">
        <v>2021</v>
      </c>
      <c r="I1369">
        <v>2.11</v>
      </c>
      <c r="J1369">
        <f>Tabla_Datos[[#This Row],[PVP1]]*Tabla_Datos[[#This Row],[Valor]]</f>
        <v>450.68228499999998</v>
      </c>
      <c r="K1369">
        <f>+Tabla_Datos[[#This Row],[Valor]] *Tabla_Datos[[#This Row],[COSTOEMPR]]</f>
        <v>314.92382999999995</v>
      </c>
      <c r="L1369">
        <f>Tabla_Datos[[#This Row],[Valor Venta ]]-Tabla_Datos[[#This Row],[Costo]]</f>
        <v>135.75845500000003</v>
      </c>
    </row>
    <row r="1370" spans="1:12" x14ac:dyDescent="0.3">
      <c r="A1370" t="s">
        <v>56</v>
      </c>
      <c r="B1370">
        <v>44.316800000000001</v>
      </c>
      <c r="C1370">
        <v>49.709000000000003</v>
      </c>
      <c r="D1370">
        <v>49.892299999999999</v>
      </c>
      <c r="E1370" t="s">
        <v>16</v>
      </c>
      <c r="F1370" t="s">
        <v>16</v>
      </c>
      <c r="G1370" t="s">
        <v>98</v>
      </c>
      <c r="H1370">
        <v>2020</v>
      </c>
      <c r="I1370">
        <v>3.15</v>
      </c>
      <c r="J1370">
        <f>Tabla_Datos[[#This Row],[PVP1]]*Tabla_Datos[[#This Row],[Valor]]</f>
        <v>156.58335</v>
      </c>
      <c r="K1370">
        <f>+Tabla_Datos[[#This Row],[Valor]] *Tabla_Datos[[#This Row],[COSTOEMPR]]</f>
        <v>139.59791999999999</v>
      </c>
      <c r="L1370">
        <f>Tabla_Datos[[#This Row],[Valor Venta ]]-Tabla_Datos[[#This Row],[Costo]]</f>
        <v>16.985430000000008</v>
      </c>
    </row>
    <row r="1371" spans="1:12" x14ac:dyDescent="0.3">
      <c r="A1371" t="s">
        <v>56</v>
      </c>
      <c r="B1371">
        <v>44.316800000000001</v>
      </c>
      <c r="C1371">
        <v>49.709000000000003</v>
      </c>
      <c r="D1371">
        <v>49.892299999999999</v>
      </c>
      <c r="E1371" t="s">
        <v>16</v>
      </c>
      <c r="F1371" t="s">
        <v>16</v>
      </c>
      <c r="G1371" t="s">
        <v>100</v>
      </c>
      <c r="H1371">
        <v>2020</v>
      </c>
      <c r="I1371">
        <v>3.61</v>
      </c>
      <c r="J1371">
        <f>Tabla_Datos[[#This Row],[PVP1]]*Tabla_Datos[[#This Row],[Valor]]</f>
        <v>179.44949</v>
      </c>
      <c r="K1371">
        <f>+Tabla_Datos[[#This Row],[Valor]] *Tabla_Datos[[#This Row],[COSTOEMPR]]</f>
        <v>159.98364799999999</v>
      </c>
      <c r="L1371">
        <f>Tabla_Datos[[#This Row],[Valor Venta ]]-Tabla_Datos[[#This Row],[Costo]]</f>
        <v>19.465842000000009</v>
      </c>
    </row>
    <row r="1372" spans="1:12" x14ac:dyDescent="0.3">
      <c r="A1372" t="s">
        <v>56</v>
      </c>
      <c r="B1372">
        <v>44.316800000000001</v>
      </c>
      <c r="C1372">
        <v>49.709000000000003</v>
      </c>
      <c r="D1372">
        <v>49.892299999999999</v>
      </c>
      <c r="E1372" t="s">
        <v>16</v>
      </c>
      <c r="F1372" t="s">
        <v>16</v>
      </c>
      <c r="G1372" t="s">
        <v>101</v>
      </c>
      <c r="H1372">
        <v>2020</v>
      </c>
      <c r="I1372">
        <v>0</v>
      </c>
      <c r="J1372">
        <f>Tabla_Datos[[#This Row],[PVP1]]*Tabla_Datos[[#This Row],[Valor]]</f>
        <v>0</v>
      </c>
      <c r="K1372">
        <f>+Tabla_Datos[[#This Row],[Valor]] *Tabla_Datos[[#This Row],[COSTOEMPR]]</f>
        <v>0</v>
      </c>
      <c r="L1372">
        <f>Tabla_Datos[[#This Row],[Valor Venta ]]-Tabla_Datos[[#This Row],[Costo]]</f>
        <v>0</v>
      </c>
    </row>
    <row r="1373" spans="1:12" x14ac:dyDescent="0.3">
      <c r="A1373" t="s">
        <v>56</v>
      </c>
      <c r="B1373">
        <v>44.316800000000001</v>
      </c>
      <c r="C1373">
        <v>49.709000000000003</v>
      </c>
      <c r="D1373">
        <v>49.892299999999999</v>
      </c>
      <c r="E1373" t="s">
        <v>16</v>
      </c>
      <c r="F1373" t="s">
        <v>16</v>
      </c>
      <c r="G1373" t="s">
        <v>102</v>
      </c>
      <c r="H1373">
        <v>2020</v>
      </c>
      <c r="I1373">
        <v>4.75</v>
      </c>
      <c r="J1373">
        <f>Tabla_Datos[[#This Row],[PVP1]]*Tabla_Datos[[#This Row],[Valor]]</f>
        <v>236.11775</v>
      </c>
      <c r="K1373">
        <f>+Tabla_Datos[[#This Row],[Valor]] *Tabla_Datos[[#This Row],[COSTOEMPR]]</f>
        <v>210.50479999999999</v>
      </c>
      <c r="L1373">
        <f>Tabla_Datos[[#This Row],[Valor Venta ]]-Tabla_Datos[[#This Row],[Costo]]</f>
        <v>25.612950000000012</v>
      </c>
    </row>
    <row r="1374" spans="1:12" x14ac:dyDescent="0.3">
      <c r="A1374" t="s">
        <v>56</v>
      </c>
      <c r="B1374">
        <v>44.316800000000001</v>
      </c>
      <c r="C1374">
        <v>49.709000000000003</v>
      </c>
      <c r="D1374">
        <v>49.892299999999999</v>
      </c>
      <c r="E1374" t="s">
        <v>16</v>
      </c>
      <c r="F1374" t="s">
        <v>16</v>
      </c>
      <c r="G1374" t="s">
        <v>103</v>
      </c>
      <c r="H1374">
        <v>2020</v>
      </c>
      <c r="I1374">
        <v>3.14</v>
      </c>
      <c r="J1374">
        <f>Tabla_Datos[[#This Row],[PVP1]]*Tabla_Datos[[#This Row],[Valor]]</f>
        <v>156.08626000000001</v>
      </c>
      <c r="K1374">
        <f>+Tabla_Datos[[#This Row],[Valor]] *Tabla_Datos[[#This Row],[COSTOEMPR]]</f>
        <v>139.154752</v>
      </c>
      <c r="L1374">
        <f>Tabla_Datos[[#This Row],[Valor Venta ]]-Tabla_Datos[[#This Row],[Costo]]</f>
        <v>16.931508000000008</v>
      </c>
    </row>
    <row r="1375" spans="1:12" x14ac:dyDescent="0.3">
      <c r="A1375" t="s">
        <v>56</v>
      </c>
      <c r="B1375">
        <v>44.316800000000001</v>
      </c>
      <c r="C1375">
        <v>49.709000000000003</v>
      </c>
      <c r="D1375">
        <v>49.892299999999999</v>
      </c>
      <c r="E1375" t="s">
        <v>16</v>
      </c>
      <c r="F1375" t="s">
        <v>16</v>
      </c>
      <c r="G1375" t="s">
        <v>104</v>
      </c>
      <c r="H1375">
        <v>2020</v>
      </c>
      <c r="I1375">
        <v>6.95</v>
      </c>
      <c r="J1375">
        <f>Tabla_Datos[[#This Row],[PVP1]]*Tabla_Datos[[#This Row],[Valor]]</f>
        <v>345.47755000000001</v>
      </c>
      <c r="K1375">
        <f>+Tabla_Datos[[#This Row],[Valor]] *Tabla_Datos[[#This Row],[COSTOEMPR]]</f>
        <v>308.00175999999999</v>
      </c>
      <c r="L1375">
        <f>Tabla_Datos[[#This Row],[Valor Venta ]]-Tabla_Datos[[#This Row],[Costo]]</f>
        <v>37.475790000000018</v>
      </c>
    </row>
    <row r="1376" spans="1:12" x14ac:dyDescent="0.3">
      <c r="A1376" t="s">
        <v>56</v>
      </c>
      <c r="B1376">
        <v>44.316800000000001</v>
      </c>
      <c r="C1376">
        <v>49.709000000000003</v>
      </c>
      <c r="D1376">
        <v>49.892299999999999</v>
      </c>
      <c r="E1376" t="s">
        <v>16</v>
      </c>
      <c r="F1376" t="s">
        <v>16</v>
      </c>
      <c r="G1376" t="s">
        <v>105</v>
      </c>
      <c r="H1376">
        <v>2020</v>
      </c>
      <c r="I1376">
        <v>0.51</v>
      </c>
      <c r="J1376">
        <f>Tabla_Datos[[#This Row],[PVP1]]*Tabla_Datos[[#This Row],[Valor]]</f>
        <v>25.351590000000002</v>
      </c>
      <c r="K1376">
        <f>+Tabla_Datos[[#This Row],[Valor]] *Tabla_Datos[[#This Row],[COSTOEMPR]]</f>
        <v>22.601568</v>
      </c>
      <c r="L1376">
        <f>Tabla_Datos[[#This Row],[Valor Venta ]]-Tabla_Datos[[#This Row],[Costo]]</f>
        <v>2.7500220000000013</v>
      </c>
    </row>
    <row r="1377" spans="1:12" x14ac:dyDescent="0.3">
      <c r="A1377" t="s">
        <v>56</v>
      </c>
      <c r="B1377">
        <v>44.316800000000001</v>
      </c>
      <c r="C1377">
        <v>49.709000000000003</v>
      </c>
      <c r="D1377">
        <v>49.892299999999999</v>
      </c>
      <c r="E1377" t="s">
        <v>16</v>
      </c>
      <c r="F1377" t="s">
        <v>16</v>
      </c>
      <c r="G1377" t="s">
        <v>106</v>
      </c>
      <c r="H1377">
        <v>2020</v>
      </c>
      <c r="I1377">
        <v>5.96</v>
      </c>
      <c r="J1377">
        <f>Tabla_Datos[[#This Row],[PVP1]]*Tabla_Datos[[#This Row],[Valor]]</f>
        <v>296.26564000000002</v>
      </c>
      <c r="K1377">
        <f>+Tabla_Datos[[#This Row],[Valor]] *Tabla_Datos[[#This Row],[COSTOEMPR]]</f>
        <v>264.128128</v>
      </c>
      <c r="L1377">
        <f>Tabla_Datos[[#This Row],[Valor Venta ]]-Tabla_Datos[[#This Row],[Costo]]</f>
        <v>32.137512000000015</v>
      </c>
    </row>
    <row r="1378" spans="1:12" x14ac:dyDescent="0.3">
      <c r="A1378" t="s">
        <v>56</v>
      </c>
      <c r="B1378">
        <v>44.316800000000001</v>
      </c>
      <c r="C1378">
        <v>49.709000000000003</v>
      </c>
      <c r="D1378">
        <v>49.892299999999999</v>
      </c>
      <c r="E1378" t="s">
        <v>16</v>
      </c>
      <c r="F1378" t="s">
        <v>16</v>
      </c>
      <c r="G1378" t="s">
        <v>107</v>
      </c>
      <c r="H1378">
        <v>2021</v>
      </c>
      <c r="I1378">
        <v>3.93</v>
      </c>
      <c r="J1378">
        <f>Tabla_Datos[[#This Row],[PVP1]]*Tabla_Datos[[#This Row],[Valor]]</f>
        <v>195.35637000000003</v>
      </c>
      <c r="K1378">
        <f>+Tabla_Datos[[#This Row],[Valor]] *Tabla_Datos[[#This Row],[COSTOEMPR]]</f>
        <v>174.16502400000002</v>
      </c>
      <c r="L1378">
        <f>Tabla_Datos[[#This Row],[Valor Venta ]]-Tabla_Datos[[#This Row],[Costo]]</f>
        <v>21.19134600000001</v>
      </c>
    </row>
    <row r="1379" spans="1:12" x14ac:dyDescent="0.3">
      <c r="A1379" t="s">
        <v>56</v>
      </c>
      <c r="B1379">
        <v>86.417100000000005</v>
      </c>
      <c r="C1379">
        <v>94.984200000000001</v>
      </c>
      <c r="D1379">
        <v>97.960499999999996</v>
      </c>
      <c r="E1379" t="s">
        <v>15</v>
      </c>
      <c r="F1379" t="s">
        <v>15</v>
      </c>
      <c r="G1379" t="s">
        <v>98</v>
      </c>
      <c r="H1379">
        <v>2020</v>
      </c>
      <c r="I1379">
        <v>0</v>
      </c>
      <c r="J1379">
        <f>Tabla_Datos[[#This Row],[PVP1]]*Tabla_Datos[[#This Row],[Valor]]</f>
        <v>0</v>
      </c>
      <c r="K1379">
        <f>+Tabla_Datos[[#This Row],[Valor]] *Tabla_Datos[[#This Row],[COSTOEMPR]]</f>
        <v>0</v>
      </c>
      <c r="L1379">
        <f>Tabla_Datos[[#This Row],[Valor Venta ]]-Tabla_Datos[[#This Row],[Costo]]</f>
        <v>0</v>
      </c>
    </row>
    <row r="1380" spans="1:12" x14ac:dyDescent="0.3">
      <c r="A1380" t="s">
        <v>56</v>
      </c>
      <c r="B1380">
        <v>86.417100000000005</v>
      </c>
      <c r="C1380">
        <v>94.984200000000001</v>
      </c>
      <c r="D1380">
        <v>97.960499999999996</v>
      </c>
      <c r="E1380" t="s">
        <v>15</v>
      </c>
      <c r="F1380" t="s">
        <v>15</v>
      </c>
      <c r="G1380" t="s">
        <v>100</v>
      </c>
      <c r="H1380">
        <v>2020</v>
      </c>
      <c r="I1380">
        <v>0</v>
      </c>
      <c r="J1380">
        <f>Tabla_Datos[[#This Row],[PVP1]]*Tabla_Datos[[#This Row],[Valor]]</f>
        <v>0</v>
      </c>
      <c r="K1380">
        <f>+Tabla_Datos[[#This Row],[Valor]] *Tabla_Datos[[#This Row],[COSTOEMPR]]</f>
        <v>0</v>
      </c>
      <c r="L1380">
        <f>Tabla_Datos[[#This Row],[Valor Venta ]]-Tabla_Datos[[#This Row],[Costo]]</f>
        <v>0</v>
      </c>
    </row>
    <row r="1381" spans="1:12" x14ac:dyDescent="0.3">
      <c r="A1381" t="s">
        <v>56</v>
      </c>
      <c r="B1381">
        <v>86.417100000000005</v>
      </c>
      <c r="C1381">
        <v>94.984200000000001</v>
      </c>
      <c r="D1381">
        <v>97.960499999999996</v>
      </c>
      <c r="E1381" t="s">
        <v>15</v>
      </c>
      <c r="F1381" t="s">
        <v>15</v>
      </c>
      <c r="G1381" t="s">
        <v>101</v>
      </c>
      <c r="H1381">
        <v>2020</v>
      </c>
      <c r="I1381">
        <v>0.93</v>
      </c>
      <c r="J1381">
        <f>Tabla_Datos[[#This Row],[PVP1]]*Tabla_Datos[[#This Row],[Valor]]</f>
        <v>88.335306000000003</v>
      </c>
      <c r="K1381">
        <f>+Tabla_Datos[[#This Row],[Valor]] *Tabla_Datos[[#This Row],[COSTOEMPR]]</f>
        <v>80.367903000000013</v>
      </c>
      <c r="L1381">
        <f>Tabla_Datos[[#This Row],[Valor Venta ]]-Tabla_Datos[[#This Row],[Costo]]</f>
        <v>7.9674029999999902</v>
      </c>
    </row>
    <row r="1382" spans="1:12" x14ac:dyDescent="0.3">
      <c r="A1382" t="s">
        <v>56</v>
      </c>
      <c r="B1382">
        <v>86.417100000000005</v>
      </c>
      <c r="C1382">
        <v>94.984200000000001</v>
      </c>
      <c r="D1382">
        <v>97.960499999999996</v>
      </c>
      <c r="E1382" t="s">
        <v>15</v>
      </c>
      <c r="F1382" t="s">
        <v>15</v>
      </c>
      <c r="G1382" t="s">
        <v>102</v>
      </c>
      <c r="H1382">
        <v>2020</v>
      </c>
      <c r="I1382">
        <v>0.5</v>
      </c>
      <c r="J1382">
        <f>Tabla_Datos[[#This Row],[PVP1]]*Tabla_Datos[[#This Row],[Valor]]</f>
        <v>47.492100000000001</v>
      </c>
      <c r="K1382">
        <f>+Tabla_Datos[[#This Row],[Valor]] *Tabla_Datos[[#This Row],[COSTOEMPR]]</f>
        <v>43.208550000000002</v>
      </c>
      <c r="L1382">
        <f>Tabla_Datos[[#This Row],[Valor Venta ]]-Tabla_Datos[[#This Row],[Costo]]</f>
        <v>4.2835499999999982</v>
      </c>
    </row>
    <row r="1383" spans="1:12" x14ac:dyDescent="0.3">
      <c r="A1383" t="s">
        <v>56</v>
      </c>
      <c r="B1383">
        <v>86.417100000000005</v>
      </c>
      <c r="C1383">
        <v>94.984200000000001</v>
      </c>
      <c r="D1383">
        <v>97.960499999999996</v>
      </c>
      <c r="E1383" t="s">
        <v>15</v>
      </c>
      <c r="F1383" t="s">
        <v>15</v>
      </c>
      <c r="G1383" t="s">
        <v>103</v>
      </c>
      <c r="H1383">
        <v>2020</v>
      </c>
      <c r="I1383">
        <v>0</v>
      </c>
      <c r="J1383">
        <f>Tabla_Datos[[#This Row],[PVP1]]*Tabla_Datos[[#This Row],[Valor]]</f>
        <v>0</v>
      </c>
      <c r="K1383">
        <f>+Tabla_Datos[[#This Row],[Valor]] *Tabla_Datos[[#This Row],[COSTOEMPR]]</f>
        <v>0</v>
      </c>
      <c r="L1383">
        <f>Tabla_Datos[[#This Row],[Valor Venta ]]-Tabla_Datos[[#This Row],[Costo]]</f>
        <v>0</v>
      </c>
    </row>
    <row r="1384" spans="1:12" x14ac:dyDescent="0.3">
      <c r="A1384" t="s">
        <v>56</v>
      </c>
      <c r="B1384">
        <v>86.417100000000005</v>
      </c>
      <c r="C1384">
        <v>94.984200000000001</v>
      </c>
      <c r="D1384">
        <v>97.960499999999996</v>
      </c>
      <c r="E1384" t="s">
        <v>15</v>
      </c>
      <c r="F1384" t="s">
        <v>15</v>
      </c>
      <c r="G1384" t="s">
        <v>104</v>
      </c>
      <c r="H1384">
        <v>2020</v>
      </c>
      <c r="I1384">
        <v>1.8</v>
      </c>
      <c r="J1384">
        <f>Tabla_Datos[[#This Row],[PVP1]]*Tabla_Datos[[#This Row],[Valor]]</f>
        <v>170.97156000000001</v>
      </c>
      <c r="K1384">
        <f>+Tabla_Datos[[#This Row],[Valor]] *Tabla_Datos[[#This Row],[COSTOEMPR]]</f>
        <v>155.55078</v>
      </c>
      <c r="L1384">
        <f>Tabla_Datos[[#This Row],[Valor Venta ]]-Tabla_Datos[[#This Row],[Costo]]</f>
        <v>15.420780000000008</v>
      </c>
    </row>
    <row r="1385" spans="1:12" x14ac:dyDescent="0.3">
      <c r="A1385" t="s">
        <v>56</v>
      </c>
      <c r="B1385">
        <v>86.417100000000005</v>
      </c>
      <c r="C1385">
        <v>94.984200000000001</v>
      </c>
      <c r="D1385">
        <v>97.960499999999996</v>
      </c>
      <c r="E1385" t="s">
        <v>15</v>
      </c>
      <c r="F1385" t="s">
        <v>15</v>
      </c>
      <c r="G1385" t="s">
        <v>105</v>
      </c>
      <c r="H1385">
        <v>2020</v>
      </c>
      <c r="I1385">
        <v>0.6</v>
      </c>
      <c r="J1385">
        <f>Tabla_Datos[[#This Row],[PVP1]]*Tabla_Datos[[#This Row],[Valor]]</f>
        <v>56.990519999999997</v>
      </c>
      <c r="K1385">
        <f>+Tabla_Datos[[#This Row],[Valor]] *Tabla_Datos[[#This Row],[COSTOEMPR]]</f>
        <v>51.850259999999999</v>
      </c>
      <c r="L1385">
        <f>Tabla_Datos[[#This Row],[Valor Venta ]]-Tabla_Datos[[#This Row],[Costo]]</f>
        <v>5.1402599999999978</v>
      </c>
    </row>
    <row r="1386" spans="1:12" x14ac:dyDescent="0.3">
      <c r="A1386" t="s">
        <v>56</v>
      </c>
      <c r="B1386">
        <v>86.417100000000005</v>
      </c>
      <c r="C1386">
        <v>94.984200000000001</v>
      </c>
      <c r="D1386">
        <v>97.960499999999996</v>
      </c>
      <c r="E1386" t="s">
        <v>15</v>
      </c>
      <c r="F1386" t="s">
        <v>15</v>
      </c>
      <c r="G1386" t="s">
        <v>106</v>
      </c>
      <c r="H1386">
        <v>2020</v>
      </c>
      <c r="I1386">
        <v>0</v>
      </c>
      <c r="J1386">
        <f>Tabla_Datos[[#This Row],[PVP1]]*Tabla_Datos[[#This Row],[Valor]]</f>
        <v>0</v>
      </c>
      <c r="K1386">
        <f>+Tabla_Datos[[#This Row],[Valor]] *Tabla_Datos[[#This Row],[COSTOEMPR]]</f>
        <v>0</v>
      </c>
      <c r="L1386">
        <f>Tabla_Datos[[#This Row],[Valor Venta ]]-Tabla_Datos[[#This Row],[Costo]]</f>
        <v>0</v>
      </c>
    </row>
    <row r="1387" spans="1:12" x14ac:dyDescent="0.3">
      <c r="A1387" t="s">
        <v>56</v>
      </c>
      <c r="B1387">
        <v>86.417100000000005</v>
      </c>
      <c r="C1387">
        <v>94.984200000000001</v>
      </c>
      <c r="D1387">
        <v>97.960499999999996</v>
      </c>
      <c r="E1387" t="s">
        <v>15</v>
      </c>
      <c r="F1387" t="s">
        <v>15</v>
      </c>
      <c r="G1387" t="s">
        <v>107</v>
      </c>
      <c r="H1387">
        <v>2021</v>
      </c>
      <c r="I1387">
        <v>0</v>
      </c>
      <c r="J1387">
        <f>Tabla_Datos[[#This Row],[PVP1]]*Tabla_Datos[[#This Row],[Valor]]</f>
        <v>0</v>
      </c>
      <c r="K1387">
        <f>+Tabla_Datos[[#This Row],[Valor]] *Tabla_Datos[[#This Row],[COSTOEMPR]]</f>
        <v>0</v>
      </c>
      <c r="L1387">
        <f>Tabla_Datos[[#This Row],[Valor Venta ]]-Tabla_Datos[[#This Row],[Costo]]</f>
        <v>0</v>
      </c>
    </row>
    <row r="1388" spans="1:12" x14ac:dyDescent="0.3">
      <c r="A1388" t="s">
        <v>56</v>
      </c>
      <c r="B1388">
        <v>111.57040000000001</v>
      </c>
      <c r="C1388">
        <v>178.464</v>
      </c>
      <c r="D1388">
        <v>175.9751</v>
      </c>
      <c r="E1388" t="s">
        <v>112</v>
      </c>
      <c r="F1388" t="s">
        <v>112</v>
      </c>
      <c r="G1388" t="s">
        <v>98</v>
      </c>
      <c r="H1388">
        <v>2020</v>
      </c>
      <c r="I1388">
        <v>1.95</v>
      </c>
      <c r="J1388">
        <f>Tabla_Datos[[#This Row],[PVP1]]*Tabla_Datos[[#This Row],[Valor]]</f>
        <v>348.00479999999999</v>
      </c>
      <c r="K1388">
        <f>+Tabla_Datos[[#This Row],[Valor]] *Tabla_Datos[[#This Row],[COSTOEMPR]]</f>
        <v>217.56228000000002</v>
      </c>
      <c r="L1388">
        <f>Tabla_Datos[[#This Row],[Valor Venta ]]-Tabla_Datos[[#This Row],[Costo]]</f>
        <v>130.44251999999997</v>
      </c>
    </row>
    <row r="1389" spans="1:12" x14ac:dyDescent="0.3">
      <c r="A1389" t="s">
        <v>56</v>
      </c>
      <c r="B1389">
        <v>111.57040000000001</v>
      </c>
      <c r="C1389">
        <v>178.464</v>
      </c>
      <c r="D1389">
        <v>175.9751</v>
      </c>
      <c r="E1389" t="s">
        <v>112</v>
      </c>
      <c r="F1389" t="s">
        <v>112</v>
      </c>
      <c r="G1389" t="s">
        <v>100</v>
      </c>
      <c r="H1389">
        <v>2020</v>
      </c>
      <c r="I1389">
        <v>0.18</v>
      </c>
      <c r="J1389">
        <f>Tabla_Datos[[#This Row],[PVP1]]*Tabla_Datos[[#This Row],[Valor]]</f>
        <v>32.123519999999999</v>
      </c>
      <c r="K1389">
        <f>+Tabla_Datos[[#This Row],[Valor]] *Tabla_Datos[[#This Row],[COSTOEMPR]]</f>
        <v>20.082671999999999</v>
      </c>
      <c r="L1389">
        <f>Tabla_Datos[[#This Row],[Valor Venta ]]-Tabla_Datos[[#This Row],[Costo]]</f>
        <v>12.040848</v>
      </c>
    </row>
    <row r="1390" spans="1:12" x14ac:dyDescent="0.3">
      <c r="A1390" t="s">
        <v>56</v>
      </c>
      <c r="B1390">
        <v>111.57040000000001</v>
      </c>
      <c r="C1390">
        <v>178.464</v>
      </c>
      <c r="D1390">
        <v>175.9751</v>
      </c>
      <c r="E1390" t="s">
        <v>112</v>
      </c>
      <c r="F1390" t="s">
        <v>112</v>
      </c>
      <c r="G1390" t="s">
        <v>101</v>
      </c>
      <c r="H1390">
        <v>2020</v>
      </c>
      <c r="I1390">
        <v>1.33</v>
      </c>
      <c r="J1390">
        <f>Tabla_Datos[[#This Row],[PVP1]]*Tabla_Datos[[#This Row],[Valor]]</f>
        <v>237.35712000000001</v>
      </c>
      <c r="K1390">
        <f>+Tabla_Datos[[#This Row],[Valor]] *Tabla_Datos[[#This Row],[COSTOEMPR]]</f>
        <v>148.38863200000003</v>
      </c>
      <c r="L1390">
        <f>Tabla_Datos[[#This Row],[Valor Venta ]]-Tabla_Datos[[#This Row],[Costo]]</f>
        <v>88.968487999999979</v>
      </c>
    </row>
    <row r="1391" spans="1:12" x14ac:dyDescent="0.3">
      <c r="A1391" t="s">
        <v>56</v>
      </c>
      <c r="B1391">
        <v>111.57040000000001</v>
      </c>
      <c r="C1391">
        <v>178.464</v>
      </c>
      <c r="D1391">
        <v>175.9751</v>
      </c>
      <c r="E1391" t="s">
        <v>112</v>
      </c>
      <c r="F1391" t="s">
        <v>112</v>
      </c>
      <c r="G1391" t="s">
        <v>102</v>
      </c>
      <c r="H1391">
        <v>2020</v>
      </c>
      <c r="I1391">
        <v>2.4</v>
      </c>
      <c r="J1391">
        <f>Tabla_Datos[[#This Row],[PVP1]]*Tabla_Datos[[#This Row],[Valor]]</f>
        <v>428.31360000000001</v>
      </c>
      <c r="K1391">
        <f>+Tabla_Datos[[#This Row],[Valor]] *Tabla_Datos[[#This Row],[COSTOEMPR]]</f>
        <v>267.76895999999999</v>
      </c>
      <c r="L1391">
        <f>Tabla_Datos[[#This Row],[Valor Venta ]]-Tabla_Datos[[#This Row],[Costo]]</f>
        <v>160.54464000000002</v>
      </c>
    </row>
    <row r="1392" spans="1:12" x14ac:dyDescent="0.3">
      <c r="A1392" t="s">
        <v>56</v>
      </c>
      <c r="B1392">
        <v>111.57040000000001</v>
      </c>
      <c r="C1392">
        <v>178.464</v>
      </c>
      <c r="D1392">
        <v>175.9751</v>
      </c>
      <c r="E1392" t="s">
        <v>112</v>
      </c>
      <c r="F1392" t="s">
        <v>112</v>
      </c>
      <c r="G1392" t="s">
        <v>103</v>
      </c>
      <c r="H1392">
        <v>2020</v>
      </c>
      <c r="I1392">
        <v>0.55000000000000004</v>
      </c>
      <c r="J1392">
        <f>Tabla_Datos[[#This Row],[PVP1]]*Tabla_Datos[[#This Row],[Valor]]</f>
        <v>98.155200000000008</v>
      </c>
      <c r="K1392">
        <f>+Tabla_Datos[[#This Row],[Valor]] *Tabla_Datos[[#This Row],[COSTOEMPR]]</f>
        <v>61.363720000000008</v>
      </c>
      <c r="L1392">
        <f>Tabla_Datos[[#This Row],[Valor Venta ]]-Tabla_Datos[[#This Row],[Costo]]</f>
        <v>36.79148</v>
      </c>
    </row>
    <row r="1393" spans="1:12" x14ac:dyDescent="0.3">
      <c r="A1393" t="s">
        <v>56</v>
      </c>
      <c r="B1393">
        <v>111.57040000000001</v>
      </c>
      <c r="C1393">
        <v>178.464</v>
      </c>
      <c r="D1393">
        <v>175.9751</v>
      </c>
      <c r="E1393" t="s">
        <v>112</v>
      </c>
      <c r="F1393" t="s">
        <v>112</v>
      </c>
      <c r="G1393" t="s">
        <v>104</v>
      </c>
      <c r="H1393">
        <v>2020</v>
      </c>
      <c r="I1393">
        <v>0.23</v>
      </c>
      <c r="J1393">
        <f>Tabla_Datos[[#This Row],[PVP1]]*Tabla_Datos[[#This Row],[Valor]]</f>
        <v>41.046720000000001</v>
      </c>
      <c r="K1393">
        <f>+Tabla_Datos[[#This Row],[Valor]] *Tabla_Datos[[#This Row],[COSTOEMPR]]</f>
        <v>25.661192000000003</v>
      </c>
      <c r="L1393">
        <f>Tabla_Datos[[#This Row],[Valor Venta ]]-Tabla_Datos[[#This Row],[Costo]]</f>
        <v>15.385527999999997</v>
      </c>
    </row>
    <row r="1394" spans="1:12" x14ac:dyDescent="0.3">
      <c r="A1394" t="s">
        <v>56</v>
      </c>
      <c r="B1394">
        <v>111.57040000000001</v>
      </c>
      <c r="C1394">
        <v>178.464</v>
      </c>
      <c r="D1394">
        <v>175.9751</v>
      </c>
      <c r="E1394" t="s">
        <v>112</v>
      </c>
      <c r="F1394" t="s">
        <v>112</v>
      </c>
      <c r="G1394" t="s">
        <v>105</v>
      </c>
      <c r="H1394">
        <v>2020</v>
      </c>
      <c r="I1394">
        <v>0.93</v>
      </c>
      <c r="J1394">
        <f>Tabla_Datos[[#This Row],[PVP1]]*Tabla_Datos[[#This Row],[Valor]]</f>
        <v>165.97152</v>
      </c>
      <c r="K1394">
        <f>+Tabla_Datos[[#This Row],[Valor]] *Tabla_Datos[[#This Row],[COSTOEMPR]]</f>
        <v>103.76047200000001</v>
      </c>
      <c r="L1394">
        <f>Tabla_Datos[[#This Row],[Valor Venta ]]-Tabla_Datos[[#This Row],[Costo]]</f>
        <v>62.211047999999991</v>
      </c>
    </row>
    <row r="1395" spans="1:12" x14ac:dyDescent="0.3">
      <c r="A1395" t="s">
        <v>56</v>
      </c>
      <c r="B1395">
        <v>111.57040000000001</v>
      </c>
      <c r="C1395">
        <v>178.464</v>
      </c>
      <c r="D1395">
        <v>175.9751</v>
      </c>
      <c r="E1395" t="s">
        <v>112</v>
      </c>
      <c r="F1395" t="s">
        <v>112</v>
      </c>
      <c r="G1395" t="s">
        <v>106</v>
      </c>
      <c r="H1395">
        <v>2020</v>
      </c>
      <c r="I1395">
        <v>0.86</v>
      </c>
      <c r="J1395">
        <f>Tabla_Datos[[#This Row],[PVP1]]*Tabla_Datos[[#This Row],[Valor]]</f>
        <v>153.47904</v>
      </c>
      <c r="K1395">
        <f>+Tabla_Datos[[#This Row],[Valor]] *Tabla_Datos[[#This Row],[COSTOEMPR]]</f>
        <v>95.950544000000008</v>
      </c>
      <c r="L1395">
        <f>Tabla_Datos[[#This Row],[Valor Venta ]]-Tabla_Datos[[#This Row],[Costo]]</f>
        <v>57.52849599999999</v>
      </c>
    </row>
    <row r="1396" spans="1:12" x14ac:dyDescent="0.3">
      <c r="A1396" t="s">
        <v>56</v>
      </c>
      <c r="B1396">
        <v>111.57040000000001</v>
      </c>
      <c r="C1396">
        <v>178.464</v>
      </c>
      <c r="D1396">
        <v>175.9751</v>
      </c>
      <c r="E1396" t="s">
        <v>112</v>
      </c>
      <c r="F1396" t="s">
        <v>112</v>
      </c>
      <c r="G1396" t="s">
        <v>107</v>
      </c>
      <c r="H1396">
        <v>2021</v>
      </c>
      <c r="I1396">
        <v>0</v>
      </c>
      <c r="J1396">
        <f>Tabla_Datos[[#This Row],[PVP1]]*Tabla_Datos[[#This Row],[Valor]]</f>
        <v>0</v>
      </c>
      <c r="K1396">
        <f>+Tabla_Datos[[#This Row],[Valor]] *Tabla_Datos[[#This Row],[COSTOEMPR]]</f>
        <v>0</v>
      </c>
      <c r="L1396">
        <f>Tabla_Datos[[#This Row],[Valor Venta ]]-Tabla_Datos[[#This Row],[Costo]]</f>
        <v>0</v>
      </c>
    </row>
    <row r="1397" spans="1:12" x14ac:dyDescent="0.3">
      <c r="A1397" t="s">
        <v>57</v>
      </c>
      <c r="B1397">
        <v>37.686900000000001</v>
      </c>
      <c r="C1397">
        <v>44.118699999999997</v>
      </c>
      <c r="D1397">
        <v>45.852800000000002</v>
      </c>
      <c r="E1397" t="s">
        <v>15</v>
      </c>
      <c r="F1397" t="s">
        <v>15</v>
      </c>
      <c r="G1397" t="s">
        <v>98</v>
      </c>
      <c r="H1397">
        <v>2020</v>
      </c>
      <c r="I1397">
        <v>0.71</v>
      </c>
      <c r="J1397">
        <f>Tabla_Datos[[#This Row],[PVP1]]*Tabla_Datos[[#This Row],[Valor]]</f>
        <v>31.324276999999995</v>
      </c>
      <c r="K1397">
        <f>+Tabla_Datos[[#This Row],[Valor]] *Tabla_Datos[[#This Row],[COSTOEMPR]]</f>
        <v>26.757698999999999</v>
      </c>
      <c r="L1397">
        <f>Tabla_Datos[[#This Row],[Valor Venta ]]-Tabla_Datos[[#This Row],[Costo]]</f>
        <v>4.5665779999999963</v>
      </c>
    </row>
    <row r="1398" spans="1:12" x14ac:dyDescent="0.3">
      <c r="A1398" t="s">
        <v>57</v>
      </c>
      <c r="B1398">
        <v>37.686900000000001</v>
      </c>
      <c r="C1398">
        <v>44.118699999999997</v>
      </c>
      <c r="D1398">
        <v>45.852800000000002</v>
      </c>
      <c r="E1398" t="s">
        <v>15</v>
      </c>
      <c r="F1398" t="s">
        <v>15</v>
      </c>
      <c r="G1398" t="s">
        <v>100</v>
      </c>
      <c r="H1398">
        <v>2020</v>
      </c>
      <c r="I1398">
        <v>0.05</v>
      </c>
      <c r="J1398">
        <f>Tabla_Datos[[#This Row],[PVP1]]*Tabla_Datos[[#This Row],[Valor]]</f>
        <v>2.2059349999999998</v>
      </c>
      <c r="K1398">
        <f>+Tabla_Datos[[#This Row],[Valor]] *Tabla_Datos[[#This Row],[COSTOEMPR]]</f>
        <v>1.8843450000000002</v>
      </c>
      <c r="L1398">
        <f>Tabla_Datos[[#This Row],[Valor Venta ]]-Tabla_Datos[[#This Row],[Costo]]</f>
        <v>0.3215899999999996</v>
      </c>
    </row>
    <row r="1399" spans="1:12" x14ac:dyDescent="0.3">
      <c r="A1399" t="s">
        <v>57</v>
      </c>
      <c r="B1399">
        <v>37.686900000000001</v>
      </c>
      <c r="C1399">
        <v>44.118699999999997</v>
      </c>
      <c r="D1399">
        <v>45.852800000000002</v>
      </c>
      <c r="E1399" t="s">
        <v>15</v>
      </c>
      <c r="F1399" t="s">
        <v>15</v>
      </c>
      <c r="G1399" t="s">
        <v>101</v>
      </c>
      <c r="H1399">
        <v>2020</v>
      </c>
      <c r="I1399">
        <v>1.25</v>
      </c>
      <c r="J1399">
        <f>Tabla_Datos[[#This Row],[PVP1]]*Tabla_Datos[[#This Row],[Valor]]</f>
        <v>55.148374999999994</v>
      </c>
      <c r="K1399">
        <f>+Tabla_Datos[[#This Row],[Valor]] *Tabla_Datos[[#This Row],[COSTOEMPR]]</f>
        <v>47.108625000000004</v>
      </c>
      <c r="L1399">
        <f>Tabla_Datos[[#This Row],[Valor Venta ]]-Tabla_Datos[[#This Row],[Costo]]</f>
        <v>8.0397499999999908</v>
      </c>
    </row>
    <row r="1400" spans="1:12" x14ac:dyDescent="0.3">
      <c r="A1400" t="s">
        <v>57</v>
      </c>
      <c r="B1400">
        <v>37.686900000000001</v>
      </c>
      <c r="C1400">
        <v>44.118699999999997</v>
      </c>
      <c r="D1400">
        <v>45.852800000000002</v>
      </c>
      <c r="E1400" t="s">
        <v>15</v>
      </c>
      <c r="F1400" t="s">
        <v>15</v>
      </c>
      <c r="G1400" t="s">
        <v>102</v>
      </c>
      <c r="H1400">
        <v>2020</v>
      </c>
      <c r="I1400">
        <v>0</v>
      </c>
      <c r="J1400">
        <f>Tabla_Datos[[#This Row],[PVP1]]*Tabla_Datos[[#This Row],[Valor]]</f>
        <v>0</v>
      </c>
      <c r="K1400">
        <f>+Tabla_Datos[[#This Row],[Valor]] *Tabla_Datos[[#This Row],[COSTOEMPR]]</f>
        <v>0</v>
      </c>
      <c r="L1400">
        <f>Tabla_Datos[[#This Row],[Valor Venta ]]-Tabla_Datos[[#This Row],[Costo]]</f>
        <v>0</v>
      </c>
    </row>
    <row r="1401" spans="1:12" x14ac:dyDescent="0.3">
      <c r="A1401" t="s">
        <v>57</v>
      </c>
      <c r="B1401">
        <v>37.686900000000001</v>
      </c>
      <c r="C1401">
        <v>44.118699999999997</v>
      </c>
      <c r="D1401">
        <v>45.852800000000002</v>
      </c>
      <c r="E1401" t="s">
        <v>15</v>
      </c>
      <c r="F1401" t="s">
        <v>15</v>
      </c>
      <c r="G1401" t="s">
        <v>103</v>
      </c>
      <c r="H1401">
        <v>2020</v>
      </c>
      <c r="I1401">
        <v>0.45</v>
      </c>
      <c r="J1401">
        <f>Tabla_Datos[[#This Row],[PVP1]]*Tabla_Datos[[#This Row],[Valor]]</f>
        <v>19.853414999999998</v>
      </c>
      <c r="K1401">
        <f>+Tabla_Datos[[#This Row],[Valor]] *Tabla_Datos[[#This Row],[COSTOEMPR]]</f>
        <v>16.959105000000001</v>
      </c>
      <c r="L1401">
        <f>Tabla_Datos[[#This Row],[Valor Venta ]]-Tabla_Datos[[#This Row],[Costo]]</f>
        <v>2.8943099999999973</v>
      </c>
    </row>
    <row r="1402" spans="1:12" x14ac:dyDescent="0.3">
      <c r="A1402" t="s">
        <v>57</v>
      </c>
      <c r="B1402">
        <v>37.686900000000001</v>
      </c>
      <c r="C1402">
        <v>44.118699999999997</v>
      </c>
      <c r="D1402">
        <v>45.852800000000002</v>
      </c>
      <c r="E1402" t="s">
        <v>15</v>
      </c>
      <c r="F1402" t="s">
        <v>15</v>
      </c>
      <c r="G1402" t="s">
        <v>104</v>
      </c>
      <c r="H1402">
        <v>2020</v>
      </c>
      <c r="I1402">
        <v>0</v>
      </c>
      <c r="J1402">
        <f>Tabla_Datos[[#This Row],[PVP1]]*Tabla_Datos[[#This Row],[Valor]]</f>
        <v>0</v>
      </c>
      <c r="K1402">
        <f>+Tabla_Datos[[#This Row],[Valor]] *Tabla_Datos[[#This Row],[COSTOEMPR]]</f>
        <v>0</v>
      </c>
      <c r="L1402">
        <f>Tabla_Datos[[#This Row],[Valor Venta ]]-Tabla_Datos[[#This Row],[Costo]]</f>
        <v>0</v>
      </c>
    </row>
    <row r="1403" spans="1:12" x14ac:dyDescent="0.3">
      <c r="A1403" t="s">
        <v>57</v>
      </c>
      <c r="B1403">
        <v>37.686900000000001</v>
      </c>
      <c r="C1403">
        <v>44.118699999999997</v>
      </c>
      <c r="D1403">
        <v>45.852800000000002</v>
      </c>
      <c r="E1403" t="s">
        <v>15</v>
      </c>
      <c r="F1403" t="s">
        <v>15</v>
      </c>
      <c r="G1403" t="s">
        <v>105</v>
      </c>
      <c r="H1403">
        <v>2020</v>
      </c>
      <c r="I1403">
        <v>0</v>
      </c>
      <c r="J1403">
        <f>Tabla_Datos[[#This Row],[PVP1]]*Tabla_Datos[[#This Row],[Valor]]</f>
        <v>0</v>
      </c>
      <c r="K1403">
        <f>+Tabla_Datos[[#This Row],[Valor]] *Tabla_Datos[[#This Row],[COSTOEMPR]]</f>
        <v>0</v>
      </c>
      <c r="L1403">
        <f>Tabla_Datos[[#This Row],[Valor Venta ]]-Tabla_Datos[[#This Row],[Costo]]</f>
        <v>0</v>
      </c>
    </row>
    <row r="1404" spans="1:12" x14ac:dyDescent="0.3">
      <c r="A1404" t="s">
        <v>57</v>
      </c>
      <c r="B1404">
        <v>37.686900000000001</v>
      </c>
      <c r="C1404">
        <v>44.118699999999997</v>
      </c>
      <c r="D1404">
        <v>45.852800000000002</v>
      </c>
      <c r="E1404" t="s">
        <v>15</v>
      </c>
      <c r="F1404" t="s">
        <v>15</v>
      </c>
      <c r="G1404" t="s">
        <v>106</v>
      </c>
      <c r="H1404">
        <v>2020</v>
      </c>
      <c r="I1404">
        <v>0</v>
      </c>
      <c r="J1404">
        <f>Tabla_Datos[[#This Row],[PVP1]]*Tabla_Datos[[#This Row],[Valor]]</f>
        <v>0</v>
      </c>
      <c r="K1404">
        <f>+Tabla_Datos[[#This Row],[Valor]] *Tabla_Datos[[#This Row],[COSTOEMPR]]</f>
        <v>0</v>
      </c>
      <c r="L1404">
        <f>Tabla_Datos[[#This Row],[Valor Venta ]]-Tabla_Datos[[#This Row],[Costo]]</f>
        <v>0</v>
      </c>
    </row>
    <row r="1405" spans="1:12" x14ac:dyDescent="0.3">
      <c r="A1405" t="s">
        <v>57</v>
      </c>
      <c r="B1405">
        <v>37.686900000000001</v>
      </c>
      <c r="C1405">
        <v>44.118699999999997</v>
      </c>
      <c r="D1405">
        <v>45.852800000000002</v>
      </c>
      <c r="E1405" t="s">
        <v>15</v>
      </c>
      <c r="F1405" t="s">
        <v>15</v>
      </c>
      <c r="G1405" t="s">
        <v>107</v>
      </c>
      <c r="H1405">
        <v>2021</v>
      </c>
      <c r="I1405">
        <v>1.02</v>
      </c>
      <c r="J1405">
        <f>Tabla_Datos[[#This Row],[PVP1]]*Tabla_Datos[[#This Row],[Valor]]</f>
        <v>45.001073999999996</v>
      </c>
      <c r="K1405">
        <f>+Tabla_Datos[[#This Row],[Valor]] *Tabla_Datos[[#This Row],[COSTOEMPR]]</f>
        <v>38.440638</v>
      </c>
      <c r="L1405">
        <f>Tabla_Datos[[#This Row],[Valor Venta ]]-Tabla_Datos[[#This Row],[Costo]]</f>
        <v>6.5604359999999957</v>
      </c>
    </row>
    <row r="1406" spans="1:12" x14ac:dyDescent="0.3">
      <c r="A1406" t="s">
        <v>57</v>
      </c>
      <c r="B1406">
        <v>120.4734</v>
      </c>
      <c r="C1406">
        <v>144.7313</v>
      </c>
      <c r="D1406">
        <v>0</v>
      </c>
      <c r="E1406" t="s">
        <v>116</v>
      </c>
      <c r="F1406" t="s">
        <v>116</v>
      </c>
      <c r="G1406" t="s">
        <v>98</v>
      </c>
      <c r="H1406">
        <v>2020</v>
      </c>
      <c r="I1406">
        <v>0</v>
      </c>
      <c r="J1406">
        <f>Tabla_Datos[[#This Row],[PVP1]]*Tabla_Datos[[#This Row],[Valor]]</f>
        <v>0</v>
      </c>
      <c r="K1406">
        <f>+Tabla_Datos[[#This Row],[Valor]] *Tabla_Datos[[#This Row],[COSTOEMPR]]</f>
        <v>0</v>
      </c>
      <c r="L1406">
        <f>Tabla_Datos[[#This Row],[Valor Venta ]]-Tabla_Datos[[#This Row],[Costo]]</f>
        <v>0</v>
      </c>
    </row>
    <row r="1407" spans="1:12" x14ac:dyDescent="0.3">
      <c r="A1407" t="s">
        <v>57</v>
      </c>
      <c r="B1407">
        <v>120.4734</v>
      </c>
      <c r="C1407">
        <v>144.7313</v>
      </c>
      <c r="D1407">
        <v>0</v>
      </c>
      <c r="E1407" t="s">
        <v>116</v>
      </c>
      <c r="F1407" t="s">
        <v>116</v>
      </c>
      <c r="G1407" t="s">
        <v>100</v>
      </c>
      <c r="H1407">
        <v>2020</v>
      </c>
      <c r="I1407">
        <v>0.42</v>
      </c>
      <c r="J1407">
        <f>Tabla_Datos[[#This Row],[PVP1]]*Tabla_Datos[[#This Row],[Valor]]</f>
        <v>60.787146</v>
      </c>
      <c r="K1407">
        <f>+Tabla_Datos[[#This Row],[Valor]] *Tabla_Datos[[#This Row],[COSTOEMPR]]</f>
        <v>50.598827999999997</v>
      </c>
      <c r="L1407">
        <f>Tabla_Datos[[#This Row],[Valor Venta ]]-Tabla_Datos[[#This Row],[Costo]]</f>
        <v>10.188318000000002</v>
      </c>
    </row>
    <row r="1408" spans="1:12" x14ac:dyDescent="0.3">
      <c r="A1408" t="s">
        <v>57</v>
      </c>
      <c r="B1408">
        <v>120.4734</v>
      </c>
      <c r="C1408">
        <v>144.7313</v>
      </c>
      <c r="D1408">
        <v>0</v>
      </c>
      <c r="E1408" t="s">
        <v>116</v>
      </c>
      <c r="F1408" t="s">
        <v>116</v>
      </c>
      <c r="G1408" t="s">
        <v>101</v>
      </c>
      <c r="H1408">
        <v>2020</v>
      </c>
      <c r="I1408">
        <v>0</v>
      </c>
      <c r="J1408">
        <f>Tabla_Datos[[#This Row],[PVP1]]*Tabla_Datos[[#This Row],[Valor]]</f>
        <v>0</v>
      </c>
      <c r="K1408">
        <f>+Tabla_Datos[[#This Row],[Valor]] *Tabla_Datos[[#This Row],[COSTOEMPR]]</f>
        <v>0</v>
      </c>
      <c r="L1408">
        <f>Tabla_Datos[[#This Row],[Valor Venta ]]-Tabla_Datos[[#This Row],[Costo]]</f>
        <v>0</v>
      </c>
    </row>
    <row r="1409" spans="1:12" x14ac:dyDescent="0.3">
      <c r="A1409" t="s">
        <v>57</v>
      </c>
      <c r="B1409">
        <v>120.4734</v>
      </c>
      <c r="C1409">
        <v>144.7313</v>
      </c>
      <c r="D1409">
        <v>0</v>
      </c>
      <c r="E1409" t="s">
        <v>116</v>
      </c>
      <c r="F1409" t="s">
        <v>116</v>
      </c>
      <c r="G1409" t="s">
        <v>102</v>
      </c>
      <c r="H1409">
        <v>2020</v>
      </c>
      <c r="I1409">
        <v>0</v>
      </c>
      <c r="J1409">
        <f>Tabla_Datos[[#This Row],[PVP1]]*Tabla_Datos[[#This Row],[Valor]]</f>
        <v>0</v>
      </c>
      <c r="K1409">
        <f>+Tabla_Datos[[#This Row],[Valor]] *Tabla_Datos[[#This Row],[COSTOEMPR]]</f>
        <v>0</v>
      </c>
      <c r="L1409">
        <f>Tabla_Datos[[#This Row],[Valor Venta ]]-Tabla_Datos[[#This Row],[Costo]]</f>
        <v>0</v>
      </c>
    </row>
    <row r="1410" spans="1:12" x14ac:dyDescent="0.3">
      <c r="A1410" t="s">
        <v>57</v>
      </c>
      <c r="B1410">
        <v>120.4734</v>
      </c>
      <c r="C1410">
        <v>144.7313</v>
      </c>
      <c r="D1410">
        <v>0</v>
      </c>
      <c r="E1410" t="s">
        <v>116</v>
      </c>
      <c r="F1410" t="s">
        <v>116</v>
      </c>
      <c r="G1410" t="s">
        <v>103</v>
      </c>
      <c r="H1410">
        <v>2020</v>
      </c>
      <c r="I1410">
        <v>1</v>
      </c>
      <c r="J1410">
        <f>Tabla_Datos[[#This Row],[PVP1]]*Tabla_Datos[[#This Row],[Valor]]</f>
        <v>144.7313</v>
      </c>
      <c r="K1410">
        <f>+Tabla_Datos[[#This Row],[Valor]] *Tabla_Datos[[#This Row],[COSTOEMPR]]</f>
        <v>120.4734</v>
      </c>
      <c r="L1410">
        <f>Tabla_Datos[[#This Row],[Valor Venta ]]-Tabla_Datos[[#This Row],[Costo]]</f>
        <v>24.257900000000006</v>
      </c>
    </row>
    <row r="1411" spans="1:12" x14ac:dyDescent="0.3">
      <c r="A1411" t="s">
        <v>57</v>
      </c>
      <c r="B1411">
        <v>120.4734</v>
      </c>
      <c r="C1411">
        <v>144.7313</v>
      </c>
      <c r="D1411">
        <v>0</v>
      </c>
      <c r="E1411" t="s">
        <v>116</v>
      </c>
      <c r="F1411" t="s">
        <v>116</v>
      </c>
      <c r="G1411" t="s">
        <v>104</v>
      </c>
      <c r="H1411">
        <v>2020</v>
      </c>
      <c r="I1411">
        <v>0.5</v>
      </c>
      <c r="J1411">
        <f>Tabla_Datos[[#This Row],[PVP1]]*Tabla_Datos[[#This Row],[Valor]]</f>
        <v>72.365650000000002</v>
      </c>
      <c r="K1411">
        <f>+Tabla_Datos[[#This Row],[Valor]] *Tabla_Datos[[#This Row],[COSTOEMPR]]</f>
        <v>60.236699999999999</v>
      </c>
      <c r="L1411">
        <f>Tabla_Datos[[#This Row],[Valor Venta ]]-Tabla_Datos[[#This Row],[Costo]]</f>
        <v>12.128950000000003</v>
      </c>
    </row>
    <row r="1412" spans="1:12" x14ac:dyDescent="0.3">
      <c r="A1412" t="s">
        <v>57</v>
      </c>
      <c r="B1412">
        <v>120.4734</v>
      </c>
      <c r="C1412">
        <v>144.7313</v>
      </c>
      <c r="D1412">
        <v>0</v>
      </c>
      <c r="E1412" t="s">
        <v>116</v>
      </c>
      <c r="F1412" t="s">
        <v>116</v>
      </c>
      <c r="G1412" t="s">
        <v>105</v>
      </c>
      <c r="H1412">
        <v>2020</v>
      </c>
      <c r="I1412">
        <v>7.0000000000000007E-2</v>
      </c>
      <c r="J1412">
        <f>Tabla_Datos[[#This Row],[PVP1]]*Tabla_Datos[[#This Row],[Valor]]</f>
        <v>10.131191000000001</v>
      </c>
      <c r="K1412">
        <f>+Tabla_Datos[[#This Row],[Valor]] *Tabla_Datos[[#This Row],[COSTOEMPR]]</f>
        <v>8.4331380000000014</v>
      </c>
      <c r="L1412">
        <f>Tabla_Datos[[#This Row],[Valor Venta ]]-Tabla_Datos[[#This Row],[Costo]]</f>
        <v>1.6980529999999998</v>
      </c>
    </row>
    <row r="1413" spans="1:12" x14ac:dyDescent="0.3">
      <c r="A1413" t="s">
        <v>57</v>
      </c>
      <c r="B1413">
        <v>120.4734</v>
      </c>
      <c r="C1413">
        <v>144.7313</v>
      </c>
      <c r="D1413">
        <v>0</v>
      </c>
      <c r="E1413" t="s">
        <v>116</v>
      </c>
      <c r="F1413" t="s">
        <v>116</v>
      </c>
      <c r="G1413" t="s">
        <v>106</v>
      </c>
      <c r="H1413">
        <v>2020</v>
      </c>
      <c r="I1413">
        <v>2.83</v>
      </c>
      <c r="J1413">
        <f>Tabla_Datos[[#This Row],[PVP1]]*Tabla_Datos[[#This Row],[Valor]]</f>
        <v>409.58957900000001</v>
      </c>
      <c r="K1413">
        <f>+Tabla_Datos[[#This Row],[Valor]] *Tabla_Datos[[#This Row],[COSTOEMPR]]</f>
        <v>340.93972200000002</v>
      </c>
      <c r="L1413">
        <f>Tabla_Datos[[#This Row],[Valor Venta ]]-Tabla_Datos[[#This Row],[Costo]]</f>
        <v>68.649856999999997</v>
      </c>
    </row>
    <row r="1414" spans="1:12" x14ac:dyDescent="0.3">
      <c r="A1414" t="s">
        <v>57</v>
      </c>
      <c r="B1414">
        <v>120.4734</v>
      </c>
      <c r="C1414">
        <v>144.7313</v>
      </c>
      <c r="D1414">
        <v>0</v>
      </c>
      <c r="E1414" t="s">
        <v>116</v>
      </c>
      <c r="F1414" t="s">
        <v>116</v>
      </c>
      <c r="G1414" t="s">
        <v>107</v>
      </c>
      <c r="H1414">
        <v>2021</v>
      </c>
      <c r="I1414">
        <v>0</v>
      </c>
      <c r="J1414">
        <f>Tabla_Datos[[#This Row],[PVP1]]*Tabla_Datos[[#This Row],[Valor]]</f>
        <v>0</v>
      </c>
      <c r="K1414">
        <f>+Tabla_Datos[[#This Row],[Valor]] *Tabla_Datos[[#This Row],[COSTOEMPR]]</f>
        <v>0</v>
      </c>
      <c r="L1414">
        <f>Tabla_Datos[[#This Row],[Valor Venta ]]-Tabla_Datos[[#This Row],[Costo]]</f>
        <v>0</v>
      </c>
    </row>
    <row r="1415" spans="1:12" x14ac:dyDescent="0.3">
      <c r="A1415" t="s">
        <v>57</v>
      </c>
      <c r="B1415">
        <v>71.209500000000006</v>
      </c>
      <c r="C1415">
        <v>91.288899999999998</v>
      </c>
      <c r="D1415">
        <v>0</v>
      </c>
      <c r="E1415" t="s">
        <v>112</v>
      </c>
      <c r="F1415" t="s">
        <v>112</v>
      </c>
      <c r="G1415" t="s">
        <v>98</v>
      </c>
      <c r="H1415">
        <v>2020</v>
      </c>
      <c r="I1415">
        <v>0</v>
      </c>
      <c r="J1415">
        <f>Tabla_Datos[[#This Row],[PVP1]]*Tabla_Datos[[#This Row],[Valor]]</f>
        <v>0</v>
      </c>
      <c r="K1415">
        <f>+Tabla_Datos[[#This Row],[Valor]] *Tabla_Datos[[#This Row],[COSTOEMPR]]</f>
        <v>0</v>
      </c>
      <c r="L1415">
        <f>Tabla_Datos[[#This Row],[Valor Venta ]]-Tabla_Datos[[#This Row],[Costo]]</f>
        <v>0</v>
      </c>
    </row>
    <row r="1416" spans="1:12" x14ac:dyDescent="0.3">
      <c r="A1416" t="s">
        <v>57</v>
      </c>
      <c r="B1416">
        <v>71.209500000000006</v>
      </c>
      <c r="C1416">
        <v>91.288899999999998</v>
      </c>
      <c r="D1416">
        <v>0</v>
      </c>
      <c r="E1416" t="s">
        <v>112</v>
      </c>
      <c r="F1416" t="s">
        <v>112</v>
      </c>
      <c r="G1416" t="s">
        <v>100</v>
      </c>
      <c r="H1416">
        <v>2020</v>
      </c>
      <c r="I1416">
        <v>0.99</v>
      </c>
      <c r="J1416">
        <f>Tabla_Datos[[#This Row],[PVP1]]*Tabla_Datos[[#This Row],[Valor]]</f>
        <v>90.376010999999991</v>
      </c>
      <c r="K1416">
        <f>+Tabla_Datos[[#This Row],[Valor]] *Tabla_Datos[[#This Row],[COSTOEMPR]]</f>
        <v>70.497405000000001</v>
      </c>
      <c r="L1416">
        <f>Tabla_Datos[[#This Row],[Valor Venta ]]-Tabla_Datos[[#This Row],[Costo]]</f>
        <v>19.878605999999991</v>
      </c>
    </row>
    <row r="1417" spans="1:12" x14ac:dyDescent="0.3">
      <c r="A1417" t="s">
        <v>57</v>
      </c>
      <c r="B1417">
        <v>71.209500000000006</v>
      </c>
      <c r="C1417">
        <v>91.288899999999998</v>
      </c>
      <c r="D1417">
        <v>0</v>
      </c>
      <c r="E1417" t="s">
        <v>112</v>
      </c>
      <c r="F1417" t="s">
        <v>112</v>
      </c>
      <c r="G1417" t="s">
        <v>101</v>
      </c>
      <c r="H1417">
        <v>2020</v>
      </c>
      <c r="I1417">
        <v>0</v>
      </c>
      <c r="J1417">
        <f>Tabla_Datos[[#This Row],[PVP1]]*Tabla_Datos[[#This Row],[Valor]]</f>
        <v>0</v>
      </c>
      <c r="K1417">
        <f>+Tabla_Datos[[#This Row],[Valor]] *Tabla_Datos[[#This Row],[COSTOEMPR]]</f>
        <v>0</v>
      </c>
      <c r="L1417">
        <f>Tabla_Datos[[#This Row],[Valor Venta ]]-Tabla_Datos[[#This Row],[Costo]]</f>
        <v>0</v>
      </c>
    </row>
    <row r="1418" spans="1:12" x14ac:dyDescent="0.3">
      <c r="A1418" t="s">
        <v>57</v>
      </c>
      <c r="B1418">
        <v>71.209500000000006</v>
      </c>
      <c r="C1418">
        <v>91.288899999999998</v>
      </c>
      <c r="D1418">
        <v>0</v>
      </c>
      <c r="E1418" t="s">
        <v>112</v>
      </c>
      <c r="F1418" t="s">
        <v>112</v>
      </c>
      <c r="G1418" t="s">
        <v>102</v>
      </c>
      <c r="H1418">
        <v>2020</v>
      </c>
      <c r="I1418">
        <v>0.25</v>
      </c>
      <c r="J1418">
        <f>Tabla_Datos[[#This Row],[PVP1]]*Tabla_Datos[[#This Row],[Valor]]</f>
        <v>22.822225</v>
      </c>
      <c r="K1418">
        <f>+Tabla_Datos[[#This Row],[Valor]] *Tabla_Datos[[#This Row],[COSTOEMPR]]</f>
        <v>17.802375000000001</v>
      </c>
      <c r="L1418">
        <f>Tabla_Datos[[#This Row],[Valor Venta ]]-Tabla_Datos[[#This Row],[Costo]]</f>
        <v>5.0198499999999981</v>
      </c>
    </row>
    <row r="1419" spans="1:12" x14ac:dyDescent="0.3">
      <c r="A1419" t="s">
        <v>57</v>
      </c>
      <c r="B1419">
        <v>71.209500000000006</v>
      </c>
      <c r="C1419">
        <v>91.288899999999998</v>
      </c>
      <c r="D1419">
        <v>0</v>
      </c>
      <c r="E1419" t="s">
        <v>112</v>
      </c>
      <c r="F1419" t="s">
        <v>112</v>
      </c>
      <c r="G1419" t="s">
        <v>103</v>
      </c>
      <c r="H1419">
        <v>2020</v>
      </c>
      <c r="I1419">
        <v>0</v>
      </c>
      <c r="J1419">
        <f>Tabla_Datos[[#This Row],[PVP1]]*Tabla_Datos[[#This Row],[Valor]]</f>
        <v>0</v>
      </c>
      <c r="K1419">
        <f>+Tabla_Datos[[#This Row],[Valor]] *Tabla_Datos[[#This Row],[COSTOEMPR]]</f>
        <v>0</v>
      </c>
      <c r="L1419">
        <f>Tabla_Datos[[#This Row],[Valor Venta ]]-Tabla_Datos[[#This Row],[Costo]]</f>
        <v>0</v>
      </c>
    </row>
    <row r="1420" spans="1:12" x14ac:dyDescent="0.3">
      <c r="A1420" t="s">
        <v>57</v>
      </c>
      <c r="B1420">
        <v>71.209500000000006</v>
      </c>
      <c r="C1420">
        <v>91.288899999999998</v>
      </c>
      <c r="D1420">
        <v>0</v>
      </c>
      <c r="E1420" t="s">
        <v>112</v>
      </c>
      <c r="F1420" t="s">
        <v>112</v>
      </c>
      <c r="G1420" t="s">
        <v>104</v>
      </c>
      <c r="H1420">
        <v>2020</v>
      </c>
      <c r="I1420">
        <v>3.48</v>
      </c>
      <c r="J1420">
        <f>Tabla_Datos[[#This Row],[PVP1]]*Tabla_Datos[[#This Row],[Valor]]</f>
        <v>317.68537199999997</v>
      </c>
      <c r="K1420">
        <f>+Tabla_Datos[[#This Row],[Valor]] *Tabla_Datos[[#This Row],[COSTOEMPR]]</f>
        <v>247.80906000000002</v>
      </c>
      <c r="L1420">
        <f>Tabla_Datos[[#This Row],[Valor Venta ]]-Tabla_Datos[[#This Row],[Costo]]</f>
        <v>69.876311999999956</v>
      </c>
    </row>
    <row r="1421" spans="1:12" x14ac:dyDescent="0.3">
      <c r="A1421" t="s">
        <v>57</v>
      </c>
      <c r="B1421">
        <v>71.209500000000006</v>
      </c>
      <c r="C1421">
        <v>91.288899999999998</v>
      </c>
      <c r="D1421">
        <v>0</v>
      </c>
      <c r="E1421" t="s">
        <v>112</v>
      </c>
      <c r="F1421" t="s">
        <v>112</v>
      </c>
      <c r="G1421" t="s">
        <v>105</v>
      </c>
      <c r="H1421">
        <v>2020</v>
      </c>
      <c r="I1421">
        <v>1.55</v>
      </c>
      <c r="J1421">
        <f>Tabla_Datos[[#This Row],[PVP1]]*Tabla_Datos[[#This Row],[Valor]]</f>
        <v>141.497795</v>
      </c>
      <c r="K1421">
        <f>+Tabla_Datos[[#This Row],[Valor]] *Tabla_Datos[[#This Row],[COSTOEMPR]]</f>
        <v>110.37472500000001</v>
      </c>
      <c r="L1421">
        <f>Tabla_Datos[[#This Row],[Valor Venta ]]-Tabla_Datos[[#This Row],[Costo]]</f>
        <v>31.123069999999984</v>
      </c>
    </row>
    <row r="1422" spans="1:12" x14ac:dyDescent="0.3">
      <c r="A1422" t="s">
        <v>57</v>
      </c>
      <c r="B1422">
        <v>71.209500000000006</v>
      </c>
      <c r="C1422">
        <v>91.288899999999998</v>
      </c>
      <c r="D1422">
        <v>0</v>
      </c>
      <c r="E1422" t="s">
        <v>112</v>
      </c>
      <c r="F1422" t="s">
        <v>112</v>
      </c>
      <c r="G1422" t="s">
        <v>106</v>
      </c>
      <c r="H1422">
        <v>2020</v>
      </c>
      <c r="I1422">
        <v>0.25</v>
      </c>
      <c r="J1422">
        <f>Tabla_Datos[[#This Row],[PVP1]]*Tabla_Datos[[#This Row],[Valor]]</f>
        <v>22.822225</v>
      </c>
      <c r="K1422">
        <f>+Tabla_Datos[[#This Row],[Valor]] *Tabla_Datos[[#This Row],[COSTOEMPR]]</f>
        <v>17.802375000000001</v>
      </c>
      <c r="L1422">
        <f>Tabla_Datos[[#This Row],[Valor Venta ]]-Tabla_Datos[[#This Row],[Costo]]</f>
        <v>5.0198499999999981</v>
      </c>
    </row>
    <row r="1423" spans="1:12" x14ac:dyDescent="0.3">
      <c r="A1423" t="s">
        <v>57</v>
      </c>
      <c r="B1423">
        <v>71.209500000000006</v>
      </c>
      <c r="C1423">
        <v>91.288899999999998</v>
      </c>
      <c r="D1423">
        <v>0</v>
      </c>
      <c r="E1423" t="s">
        <v>112</v>
      </c>
      <c r="F1423" t="s">
        <v>112</v>
      </c>
      <c r="G1423" t="s">
        <v>107</v>
      </c>
      <c r="H1423">
        <v>2021</v>
      </c>
      <c r="I1423">
        <v>0</v>
      </c>
      <c r="J1423">
        <f>Tabla_Datos[[#This Row],[PVP1]]*Tabla_Datos[[#This Row],[Valor]]</f>
        <v>0</v>
      </c>
      <c r="K1423">
        <f>+Tabla_Datos[[#This Row],[Valor]] *Tabla_Datos[[#This Row],[COSTOEMPR]]</f>
        <v>0</v>
      </c>
      <c r="L1423">
        <f>Tabla_Datos[[#This Row],[Valor Venta ]]-Tabla_Datos[[#This Row],[Costo]]</f>
        <v>0</v>
      </c>
    </row>
    <row r="1424" spans="1:12" x14ac:dyDescent="0.3">
      <c r="A1424" t="s">
        <v>57</v>
      </c>
      <c r="B1424">
        <v>99.671800000000005</v>
      </c>
      <c r="C1424">
        <v>121.65130000000001</v>
      </c>
      <c r="D1424">
        <v>139.11920000000001</v>
      </c>
      <c r="E1424" t="s">
        <v>115</v>
      </c>
      <c r="F1424" t="s">
        <v>115</v>
      </c>
      <c r="G1424" t="s">
        <v>98</v>
      </c>
      <c r="H1424">
        <v>2020</v>
      </c>
      <c r="I1424">
        <v>0</v>
      </c>
      <c r="J1424">
        <f>Tabla_Datos[[#This Row],[PVP1]]*Tabla_Datos[[#This Row],[Valor]]</f>
        <v>0</v>
      </c>
      <c r="K1424">
        <f>+Tabla_Datos[[#This Row],[Valor]] *Tabla_Datos[[#This Row],[COSTOEMPR]]</f>
        <v>0</v>
      </c>
      <c r="L1424">
        <f>Tabla_Datos[[#This Row],[Valor Venta ]]-Tabla_Datos[[#This Row],[Costo]]</f>
        <v>0</v>
      </c>
    </row>
    <row r="1425" spans="1:12" x14ac:dyDescent="0.3">
      <c r="A1425" t="s">
        <v>57</v>
      </c>
      <c r="B1425">
        <v>99.671800000000005</v>
      </c>
      <c r="C1425">
        <v>121.65130000000001</v>
      </c>
      <c r="D1425">
        <v>139.11920000000001</v>
      </c>
      <c r="E1425" t="s">
        <v>115</v>
      </c>
      <c r="F1425" t="s">
        <v>115</v>
      </c>
      <c r="G1425" t="s">
        <v>100</v>
      </c>
      <c r="H1425">
        <v>2020</v>
      </c>
      <c r="I1425">
        <v>4.0199999999999996</v>
      </c>
      <c r="J1425">
        <f>Tabla_Datos[[#This Row],[PVP1]]*Tabla_Datos[[#This Row],[Valor]]</f>
        <v>489.03822599999995</v>
      </c>
      <c r="K1425">
        <f>+Tabla_Datos[[#This Row],[Valor]] *Tabla_Datos[[#This Row],[COSTOEMPR]]</f>
        <v>400.68063599999999</v>
      </c>
      <c r="L1425">
        <f>Tabla_Datos[[#This Row],[Valor Venta ]]-Tabla_Datos[[#This Row],[Costo]]</f>
        <v>88.357589999999959</v>
      </c>
    </row>
    <row r="1426" spans="1:12" x14ac:dyDescent="0.3">
      <c r="A1426" t="s">
        <v>57</v>
      </c>
      <c r="B1426">
        <v>99.671800000000005</v>
      </c>
      <c r="C1426">
        <v>121.65130000000001</v>
      </c>
      <c r="D1426">
        <v>139.11920000000001</v>
      </c>
      <c r="E1426" t="s">
        <v>115</v>
      </c>
      <c r="F1426" t="s">
        <v>115</v>
      </c>
      <c r="G1426" t="s">
        <v>101</v>
      </c>
      <c r="H1426">
        <v>2020</v>
      </c>
      <c r="I1426">
        <v>2.2000000000000002</v>
      </c>
      <c r="J1426">
        <f>Tabla_Datos[[#This Row],[PVP1]]*Tabla_Datos[[#This Row],[Valor]]</f>
        <v>267.63286000000005</v>
      </c>
      <c r="K1426">
        <f>+Tabla_Datos[[#This Row],[Valor]] *Tabla_Datos[[#This Row],[COSTOEMPR]]</f>
        <v>219.27796000000004</v>
      </c>
      <c r="L1426">
        <f>Tabla_Datos[[#This Row],[Valor Venta ]]-Tabla_Datos[[#This Row],[Costo]]</f>
        <v>48.354900000000015</v>
      </c>
    </row>
    <row r="1427" spans="1:12" x14ac:dyDescent="0.3">
      <c r="A1427" t="s">
        <v>57</v>
      </c>
      <c r="B1427">
        <v>99.671800000000005</v>
      </c>
      <c r="C1427">
        <v>121.65130000000001</v>
      </c>
      <c r="D1427">
        <v>139.11920000000001</v>
      </c>
      <c r="E1427" t="s">
        <v>115</v>
      </c>
      <c r="F1427" t="s">
        <v>115</v>
      </c>
      <c r="G1427" t="s">
        <v>102</v>
      </c>
      <c r="H1427">
        <v>2020</v>
      </c>
      <c r="I1427">
        <v>2.63</v>
      </c>
      <c r="J1427">
        <f>Tabla_Datos[[#This Row],[PVP1]]*Tabla_Datos[[#This Row],[Valor]]</f>
        <v>319.94291900000002</v>
      </c>
      <c r="K1427">
        <f>+Tabla_Datos[[#This Row],[Valor]] *Tabla_Datos[[#This Row],[COSTOEMPR]]</f>
        <v>262.13683400000002</v>
      </c>
      <c r="L1427">
        <f>Tabla_Datos[[#This Row],[Valor Venta ]]-Tabla_Datos[[#This Row],[Costo]]</f>
        <v>57.806084999999996</v>
      </c>
    </row>
    <row r="1428" spans="1:12" x14ac:dyDescent="0.3">
      <c r="A1428" t="s">
        <v>57</v>
      </c>
      <c r="B1428">
        <v>99.671800000000005</v>
      </c>
      <c r="C1428">
        <v>121.65130000000001</v>
      </c>
      <c r="D1428">
        <v>139.11920000000001</v>
      </c>
      <c r="E1428" t="s">
        <v>115</v>
      </c>
      <c r="F1428" t="s">
        <v>115</v>
      </c>
      <c r="G1428" t="s">
        <v>103</v>
      </c>
      <c r="H1428">
        <v>2020</v>
      </c>
      <c r="I1428">
        <v>5</v>
      </c>
      <c r="J1428">
        <f>Tabla_Datos[[#This Row],[PVP1]]*Tabla_Datos[[#This Row],[Valor]]</f>
        <v>608.25650000000007</v>
      </c>
      <c r="K1428">
        <f>+Tabla_Datos[[#This Row],[Valor]] *Tabla_Datos[[#This Row],[COSTOEMPR]]</f>
        <v>498.35900000000004</v>
      </c>
      <c r="L1428">
        <f>Tabla_Datos[[#This Row],[Valor Venta ]]-Tabla_Datos[[#This Row],[Costo]]</f>
        <v>109.89750000000004</v>
      </c>
    </row>
    <row r="1429" spans="1:12" x14ac:dyDescent="0.3">
      <c r="A1429" t="s">
        <v>57</v>
      </c>
      <c r="B1429">
        <v>99.671800000000005</v>
      </c>
      <c r="C1429">
        <v>121.65130000000001</v>
      </c>
      <c r="D1429">
        <v>139.11920000000001</v>
      </c>
      <c r="E1429" t="s">
        <v>115</v>
      </c>
      <c r="F1429" t="s">
        <v>115</v>
      </c>
      <c r="G1429" t="s">
        <v>104</v>
      </c>
      <c r="H1429">
        <v>2020</v>
      </c>
      <c r="I1429">
        <v>1.19</v>
      </c>
      <c r="J1429">
        <f>Tabla_Datos[[#This Row],[PVP1]]*Tabla_Datos[[#This Row],[Valor]]</f>
        <v>144.76504700000001</v>
      </c>
      <c r="K1429">
        <f>+Tabla_Datos[[#This Row],[Valor]] *Tabla_Datos[[#This Row],[COSTOEMPR]]</f>
        <v>118.609442</v>
      </c>
      <c r="L1429">
        <f>Tabla_Datos[[#This Row],[Valor Venta ]]-Tabla_Datos[[#This Row],[Costo]]</f>
        <v>26.155605000000008</v>
      </c>
    </row>
    <row r="1430" spans="1:12" x14ac:dyDescent="0.3">
      <c r="A1430" t="s">
        <v>57</v>
      </c>
      <c r="B1430">
        <v>99.671800000000005</v>
      </c>
      <c r="C1430">
        <v>121.65130000000001</v>
      </c>
      <c r="D1430">
        <v>139.11920000000001</v>
      </c>
      <c r="E1430" t="s">
        <v>115</v>
      </c>
      <c r="F1430" t="s">
        <v>115</v>
      </c>
      <c r="G1430" t="s">
        <v>105</v>
      </c>
      <c r="H1430">
        <v>2020</v>
      </c>
      <c r="I1430">
        <v>0</v>
      </c>
      <c r="J1430">
        <f>Tabla_Datos[[#This Row],[PVP1]]*Tabla_Datos[[#This Row],[Valor]]</f>
        <v>0</v>
      </c>
      <c r="K1430">
        <f>+Tabla_Datos[[#This Row],[Valor]] *Tabla_Datos[[#This Row],[COSTOEMPR]]</f>
        <v>0</v>
      </c>
      <c r="L1430">
        <f>Tabla_Datos[[#This Row],[Valor Venta ]]-Tabla_Datos[[#This Row],[Costo]]</f>
        <v>0</v>
      </c>
    </row>
    <row r="1431" spans="1:12" x14ac:dyDescent="0.3">
      <c r="A1431" t="s">
        <v>57</v>
      </c>
      <c r="B1431">
        <v>99.671800000000005</v>
      </c>
      <c r="C1431">
        <v>121.65130000000001</v>
      </c>
      <c r="D1431">
        <v>139.11920000000001</v>
      </c>
      <c r="E1431" t="s">
        <v>115</v>
      </c>
      <c r="F1431" t="s">
        <v>115</v>
      </c>
      <c r="G1431" t="s">
        <v>106</v>
      </c>
      <c r="H1431">
        <v>2020</v>
      </c>
      <c r="I1431">
        <v>7.31</v>
      </c>
      <c r="J1431">
        <f>Tabla_Datos[[#This Row],[PVP1]]*Tabla_Datos[[#This Row],[Valor]]</f>
        <v>889.27100299999995</v>
      </c>
      <c r="K1431">
        <f>+Tabla_Datos[[#This Row],[Valor]] *Tabla_Datos[[#This Row],[COSTOEMPR]]</f>
        <v>728.60085800000002</v>
      </c>
      <c r="L1431">
        <f>Tabla_Datos[[#This Row],[Valor Venta ]]-Tabla_Datos[[#This Row],[Costo]]</f>
        <v>160.67014499999993</v>
      </c>
    </row>
    <row r="1432" spans="1:12" x14ac:dyDescent="0.3">
      <c r="A1432" t="s">
        <v>57</v>
      </c>
      <c r="B1432">
        <v>99.671800000000005</v>
      </c>
      <c r="C1432">
        <v>121.65130000000001</v>
      </c>
      <c r="D1432">
        <v>139.11920000000001</v>
      </c>
      <c r="E1432" t="s">
        <v>115</v>
      </c>
      <c r="F1432" t="s">
        <v>115</v>
      </c>
      <c r="G1432" t="s">
        <v>107</v>
      </c>
      <c r="H1432">
        <v>2021</v>
      </c>
      <c r="I1432">
        <v>2.17</v>
      </c>
      <c r="J1432">
        <f>Tabla_Datos[[#This Row],[PVP1]]*Tabla_Datos[[#This Row],[Valor]]</f>
        <v>263.98332099999999</v>
      </c>
      <c r="K1432">
        <f>+Tabla_Datos[[#This Row],[Valor]] *Tabla_Datos[[#This Row],[COSTOEMPR]]</f>
        <v>216.28780599999999</v>
      </c>
      <c r="L1432">
        <f>Tabla_Datos[[#This Row],[Valor Venta ]]-Tabla_Datos[[#This Row],[Costo]]</f>
        <v>47.695515</v>
      </c>
    </row>
    <row r="1433" spans="1:12" x14ac:dyDescent="0.3">
      <c r="A1433" t="s">
        <v>57</v>
      </c>
      <c r="B1433">
        <v>154.80549999999999</v>
      </c>
      <c r="C1433">
        <v>188.36179999999999</v>
      </c>
      <c r="D1433">
        <v>193.79310000000001</v>
      </c>
      <c r="E1433" t="s">
        <v>16</v>
      </c>
      <c r="F1433" t="s">
        <v>16</v>
      </c>
      <c r="G1433" t="s">
        <v>98</v>
      </c>
      <c r="H1433">
        <v>2020</v>
      </c>
      <c r="I1433">
        <v>0.23</v>
      </c>
      <c r="J1433">
        <f>Tabla_Datos[[#This Row],[PVP1]]*Tabla_Datos[[#This Row],[Valor]]</f>
        <v>43.323214</v>
      </c>
      <c r="K1433">
        <f>+Tabla_Datos[[#This Row],[Valor]] *Tabla_Datos[[#This Row],[COSTOEMPR]]</f>
        <v>35.605265000000003</v>
      </c>
      <c r="L1433">
        <f>Tabla_Datos[[#This Row],[Valor Venta ]]-Tabla_Datos[[#This Row],[Costo]]</f>
        <v>7.7179489999999973</v>
      </c>
    </row>
    <row r="1434" spans="1:12" x14ac:dyDescent="0.3">
      <c r="A1434" t="s">
        <v>57</v>
      </c>
      <c r="B1434">
        <v>154.80549999999999</v>
      </c>
      <c r="C1434">
        <v>188.36179999999999</v>
      </c>
      <c r="D1434">
        <v>193.79310000000001</v>
      </c>
      <c r="E1434" t="s">
        <v>16</v>
      </c>
      <c r="F1434" t="s">
        <v>16</v>
      </c>
      <c r="G1434" t="s">
        <v>100</v>
      </c>
      <c r="H1434">
        <v>2020</v>
      </c>
      <c r="I1434">
        <v>0.33</v>
      </c>
      <c r="J1434">
        <f>Tabla_Datos[[#This Row],[PVP1]]*Tabla_Datos[[#This Row],[Valor]]</f>
        <v>62.159393999999999</v>
      </c>
      <c r="K1434">
        <f>+Tabla_Datos[[#This Row],[Valor]] *Tabla_Datos[[#This Row],[COSTOEMPR]]</f>
        <v>51.085815000000004</v>
      </c>
      <c r="L1434">
        <f>Tabla_Datos[[#This Row],[Valor Venta ]]-Tabla_Datos[[#This Row],[Costo]]</f>
        <v>11.073578999999995</v>
      </c>
    </row>
    <row r="1435" spans="1:12" x14ac:dyDescent="0.3">
      <c r="A1435" t="s">
        <v>57</v>
      </c>
      <c r="B1435">
        <v>154.80549999999999</v>
      </c>
      <c r="C1435">
        <v>188.36179999999999</v>
      </c>
      <c r="D1435">
        <v>193.79310000000001</v>
      </c>
      <c r="E1435" t="s">
        <v>16</v>
      </c>
      <c r="F1435" t="s">
        <v>16</v>
      </c>
      <c r="G1435" t="s">
        <v>101</v>
      </c>
      <c r="H1435">
        <v>2020</v>
      </c>
      <c r="I1435">
        <v>0.79</v>
      </c>
      <c r="J1435">
        <f>Tabla_Datos[[#This Row],[PVP1]]*Tabla_Datos[[#This Row],[Valor]]</f>
        <v>148.80582200000001</v>
      </c>
      <c r="K1435">
        <f>+Tabla_Datos[[#This Row],[Valor]] *Tabla_Datos[[#This Row],[COSTOEMPR]]</f>
        <v>122.296345</v>
      </c>
      <c r="L1435">
        <f>Tabla_Datos[[#This Row],[Valor Venta ]]-Tabla_Datos[[#This Row],[Costo]]</f>
        <v>26.509477000000004</v>
      </c>
    </row>
    <row r="1436" spans="1:12" x14ac:dyDescent="0.3">
      <c r="A1436" t="s">
        <v>57</v>
      </c>
      <c r="B1436">
        <v>154.80549999999999</v>
      </c>
      <c r="C1436">
        <v>188.36179999999999</v>
      </c>
      <c r="D1436">
        <v>193.79310000000001</v>
      </c>
      <c r="E1436" t="s">
        <v>16</v>
      </c>
      <c r="F1436" t="s">
        <v>16</v>
      </c>
      <c r="G1436" t="s">
        <v>102</v>
      </c>
      <c r="H1436">
        <v>2020</v>
      </c>
      <c r="I1436">
        <v>1.65</v>
      </c>
      <c r="J1436">
        <f>Tabla_Datos[[#This Row],[PVP1]]*Tabla_Datos[[#This Row],[Valor]]</f>
        <v>310.79696999999999</v>
      </c>
      <c r="K1436">
        <f>+Tabla_Datos[[#This Row],[Valor]] *Tabla_Datos[[#This Row],[COSTOEMPR]]</f>
        <v>255.42907499999998</v>
      </c>
      <c r="L1436">
        <f>Tabla_Datos[[#This Row],[Valor Venta ]]-Tabla_Datos[[#This Row],[Costo]]</f>
        <v>55.367895000000004</v>
      </c>
    </row>
    <row r="1437" spans="1:12" x14ac:dyDescent="0.3">
      <c r="A1437" t="s">
        <v>57</v>
      </c>
      <c r="B1437">
        <v>154.80549999999999</v>
      </c>
      <c r="C1437">
        <v>188.36179999999999</v>
      </c>
      <c r="D1437">
        <v>193.79310000000001</v>
      </c>
      <c r="E1437" t="s">
        <v>16</v>
      </c>
      <c r="F1437" t="s">
        <v>16</v>
      </c>
      <c r="G1437" t="s">
        <v>103</v>
      </c>
      <c r="H1437">
        <v>2020</v>
      </c>
      <c r="I1437">
        <v>0.4</v>
      </c>
      <c r="J1437">
        <f>Tabla_Datos[[#This Row],[PVP1]]*Tabla_Datos[[#This Row],[Valor]]</f>
        <v>75.344719999999995</v>
      </c>
      <c r="K1437">
        <f>+Tabla_Datos[[#This Row],[Valor]] *Tabla_Datos[[#This Row],[COSTOEMPR]]</f>
        <v>61.922200000000004</v>
      </c>
      <c r="L1437">
        <f>Tabla_Datos[[#This Row],[Valor Venta ]]-Tabla_Datos[[#This Row],[Costo]]</f>
        <v>13.422519999999992</v>
      </c>
    </row>
    <row r="1438" spans="1:12" x14ac:dyDescent="0.3">
      <c r="A1438" t="s">
        <v>57</v>
      </c>
      <c r="B1438">
        <v>154.80549999999999</v>
      </c>
      <c r="C1438">
        <v>188.36179999999999</v>
      </c>
      <c r="D1438">
        <v>193.79310000000001</v>
      </c>
      <c r="E1438" t="s">
        <v>16</v>
      </c>
      <c r="F1438" t="s">
        <v>16</v>
      </c>
      <c r="G1438" t="s">
        <v>104</v>
      </c>
      <c r="H1438">
        <v>2020</v>
      </c>
      <c r="I1438">
        <v>0.23</v>
      </c>
      <c r="J1438">
        <f>Tabla_Datos[[#This Row],[PVP1]]*Tabla_Datos[[#This Row],[Valor]]</f>
        <v>43.323214</v>
      </c>
      <c r="K1438">
        <f>+Tabla_Datos[[#This Row],[Valor]] *Tabla_Datos[[#This Row],[COSTOEMPR]]</f>
        <v>35.605265000000003</v>
      </c>
      <c r="L1438">
        <f>Tabla_Datos[[#This Row],[Valor Venta ]]-Tabla_Datos[[#This Row],[Costo]]</f>
        <v>7.7179489999999973</v>
      </c>
    </row>
    <row r="1439" spans="1:12" x14ac:dyDescent="0.3">
      <c r="A1439" t="s">
        <v>57</v>
      </c>
      <c r="B1439">
        <v>154.80549999999999</v>
      </c>
      <c r="C1439">
        <v>188.36179999999999</v>
      </c>
      <c r="D1439">
        <v>193.79310000000001</v>
      </c>
      <c r="E1439" t="s">
        <v>16</v>
      </c>
      <c r="F1439" t="s">
        <v>16</v>
      </c>
      <c r="G1439" t="s">
        <v>105</v>
      </c>
      <c r="H1439">
        <v>2020</v>
      </c>
      <c r="I1439">
        <v>0.67</v>
      </c>
      <c r="J1439">
        <f>Tabla_Datos[[#This Row],[PVP1]]*Tabla_Datos[[#This Row],[Valor]]</f>
        <v>126.202406</v>
      </c>
      <c r="K1439">
        <f>+Tabla_Datos[[#This Row],[Valor]] *Tabla_Datos[[#This Row],[COSTOEMPR]]</f>
        <v>103.719685</v>
      </c>
      <c r="L1439">
        <f>Tabla_Datos[[#This Row],[Valor Venta ]]-Tabla_Datos[[#This Row],[Costo]]</f>
        <v>22.482720999999998</v>
      </c>
    </row>
    <row r="1440" spans="1:12" x14ac:dyDescent="0.3">
      <c r="A1440" t="s">
        <v>57</v>
      </c>
      <c r="B1440">
        <v>154.80549999999999</v>
      </c>
      <c r="C1440">
        <v>188.36179999999999</v>
      </c>
      <c r="D1440">
        <v>193.79310000000001</v>
      </c>
      <c r="E1440" t="s">
        <v>16</v>
      </c>
      <c r="F1440" t="s">
        <v>16</v>
      </c>
      <c r="G1440" t="s">
        <v>106</v>
      </c>
      <c r="H1440">
        <v>2020</v>
      </c>
      <c r="I1440">
        <v>0.24</v>
      </c>
      <c r="J1440">
        <f>Tabla_Datos[[#This Row],[PVP1]]*Tabla_Datos[[#This Row],[Valor]]</f>
        <v>45.206831999999999</v>
      </c>
      <c r="K1440">
        <f>+Tabla_Datos[[#This Row],[Valor]] *Tabla_Datos[[#This Row],[COSTOEMPR]]</f>
        <v>37.153320000000001</v>
      </c>
      <c r="L1440">
        <f>Tabla_Datos[[#This Row],[Valor Venta ]]-Tabla_Datos[[#This Row],[Costo]]</f>
        <v>8.0535119999999978</v>
      </c>
    </row>
    <row r="1441" spans="1:12" x14ac:dyDescent="0.3">
      <c r="A1441" t="s">
        <v>57</v>
      </c>
      <c r="B1441">
        <v>154.80549999999999</v>
      </c>
      <c r="C1441">
        <v>188.36179999999999</v>
      </c>
      <c r="D1441">
        <v>193.79310000000001</v>
      </c>
      <c r="E1441" t="s">
        <v>16</v>
      </c>
      <c r="F1441" t="s">
        <v>16</v>
      </c>
      <c r="G1441" t="s">
        <v>107</v>
      </c>
      <c r="H1441">
        <v>2021</v>
      </c>
      <c r="I1441">
        <v>0.35</v>
      </c>
      <c r="J1441">
        <f>Tabla_Datos[[#This Row],[PVP1]]*Tabla_Datos[[#This Row],[Valor]]</f>
        <v>65.926629999999989</v>
      </c>
      <c r="K1441">
        <f>+Tabla_Datos[[#This Row],[Valor]] *Tabla_Datos[[#This Row],[COSTOEMPR]]</f>
        <v>54.181924999999993</v>
      </c>
      <c r="L1441">
        <f>Tabla_Datos[[#This Row],[Valor Venta ]]-Tabla_Datos[[#This Row],[Costo]]</f>
        <v>11.744704999999996</v>
      </c>
    </row>
    <row r="1442" spans="1:12" x14ac:dyDescent="0.3">
      <c r="A1442" t="s">
        <v>58</v>
      </c>
      <c r="B1442">
        <v>44.356499999999997</v>
      </c>
      <c r="C1442">
        <v>62.839399999999998</v>
      </c>
      <c r="D1442">
        <v>61.9148</v>
      </c>
      <c r="E1442" t="s">
        <v>112</v>
      </c>
      <c r="F1442" t="s">
        <v>112</v>
      </c>
      <c r="G1442" t="s">
        <v>98</v>
      </c>
      <c r="H1442">
        <v>2020</v>
      </c>
      <c r="I1442">
        <v>1.46</v>
      </c>
      <c r="J1442">
        <f>Tabla_Datos[[#This Row],[PVP1]]*Tabla_Datos[[#This Row],[Valor]]</f>
        <v>91.745523999999989</v>
      </c>
      <c r="K1442">
        <f>+Tabla_Datos[[#This Row],[Valor]] *Tabla_Datos[[#This Row],[COSTOEMPR]]</f>
        <v>64.76048999999999</v>
      </c>
      <c r="L1442">
        <f>Tabla_Datos[[#This Row],[Valor Venta ]]-Tabla_Datos[[#This Row],[Costo]]</f>
        <v>26.985033999999999</v>
      </c>
    </row>
    <row r="1443" spans="1:12" x14ac:dyDescent="0.3">
      <c r="A1443" t="s">
        <v>58</v>
      </c>
      <c r="B1443">
        <v>44.356499999999997</v>
      </c>
      <c r="C1443">
        <v>62.839399999999998</v>
      </c>
      <c r="D1443">
        <v>61.9148</v>
      </c>
      <c r="E1443" t="s">
        <v>112</v>
      </c>
      <c r="F1443" t="s">
        <v>112</v>
      </c>
      <c r="G1443" t="s">
        <v>100</v>
      </c>
      <c r="H1443">
        <v>2020</v>
      </c>
      <c r="I1443">
        <v>10.15</v>
      </c>
      <c r="J1443">
        <f>Tabla_Datos[[#This Row],[PVP1]]*Tabla_Datos[[#This Row],[Valor]]</f>
        <v>637.81991000000005</v>
      </c>
      <c r="K1443">
        <f>+Tabla_Datos[[#This Row],[Valor]] *Tabla_Datos[[#This Row],[COSTOEMPR]]</f>
        <v>450.21847500000001</v>
      </c>
      <c r="L1443">
        <f>Tabla_Datos[[#This Row],[Valor Venta ]]-Tabla_Datos[[#This Row],[Costo]]</f>
        <v>187.60143500000004</v>
      </c>
    </row>
    <row r="1444" spans="1:12" x14ac:dyDescent="0.3">
      <c r="A1444" t="s">
        <v>58</v>
      </c>
      <c r="B1444">
        <v>44.356499999999997</v>
      </c>
      <c r="C1444">
        <v>62.839399999999998</v>
      </c>
      <c r="D1444">
        <v>61.9148</v>
      </c>
      <c r="E1444" t="s">
        <v>112</v>
      </c>
      <c r="F1444" t="s">
        <v>112</v>
      </c>
      <c r="G1444" t="s">
        <v>101</v>
      </c>
      <c r="H1444">
        <v>2020</v>
      </c>
      <c r="I1444">
        <v>3.14</v>
      </c>
      <c r="J1444">
        <f>Tabla_Datos[[#This Row],[PVP1]]*Tabla_Datos[[#This Row],[Valor]]</f>
        <v>197.31571600000001</v>
      </c>
      <c r="K1444">
        <f>+Tabla_Datos[[#This Row],[Valor]] *Tabla_Datos[[#This Row],[COSTOEMPR]]</f>
        <v>139.27940999999998</v>
      </c>
      <c r="L1444">
        <f>Tabla_Datos[[#This Row],[Valor Venta ]]-Tabla_Datos[[#This Row],[Costo]]</f>
        <v>58.036306000000025</v>
      </c>
    </row>
    <row r="1445" spans="1:12" x14ac:dyDescent="0.3">
      <c r="A1445" t="s">
        <v>58</v>
      </c>
      <c r="B1445">
        <v>44.356499999999997</v>
      </c>
      <c r="C1445">
        <v>62.839399999999998</v>
      </c>
      <c r="D1445">
        <v>61.9148</v>
      </c>
      <c r="E1445" t="s">
        <v>112</v>
      </c>
      <c r="F1445" t="s">
        <v>112</v>
      </c>
      <c r="G1445" t="s">
        <v>102</v>
      </c>
      <c r="H1445">
        <v>2020</v>
      </c>
      <c r="I1445">
        <v>1.68</v>
      </c>
      <c r="J1445">
        <f>Tabla_Datos[[#This Row],[PVP1]]*Tabla_Datos[[#This Row],[Valor]]</f>
        <v>105.57019199999999</v>
      </c>
      <c r="K1445">
        <f>+Tabla_Datos[[#This Row],[Valor]] *Tabla_Datos[[#This Row],[COSTOEMPR]]</f>
        <v>74.518919999999994</v>
      </c>
      <c r="L1445">
        <f>Tabla_Datos[[#This Row],[Valor Venta ]]-Tabla_Datos[[#This Row],[Costo]]</f>
        <v>31.051271999999997</v>
      </c>
    </row>
    <row r="1446" spans="1:12" x14ac:dyDescent="0.3">
      <c r="A1446" t="s">
        <v>58</v>
      </c>
      <c r="B1446">
        <v>44.356499999999997</v>
      </c>
      <c r="C1446">
        <v>62.839399999999998</v>
      </c>
      <c r="D1446">
        <v>61.9148</v>
      </c>
      <c r="E1446" t="s">
        <v>112</v>
      </c>
      <c r="F1446" t="s">
        <v>112</v>
      </c>
      <c r="G1446" t="s">
        <v>103</v>
      </c>
      <c r="H1446">
        <v>2020</v>
      </c>
      <c r="I1446">
        <v>0</v>
      </c>
      <c r="J1446">
        <f>Tabla_Datos[[#This Row],[PVP1]]*Tabla_Datos[[#This Row],[Valor]]</f>
        <v>0</v>
      </c>
      <c r="K1446">
        <f>+Tabla_Datos[[#This Row],[Valor]] *Tabla_Datos[[#This Row],[COSTOEMPR]]</f>
        <v>0</v>
      </c>
      <c r="L1446">
        <f>Tabla_Datos[[#This Row],[Valor Venta ]]-Tabla_Datos[[#This Row],[Costo]]</f>
        <v>0</v>
      </c>
    </row>
    <row r="1447" spans="1:12" x14ac:dyDescent="0.3">
      <c r="A1447" t="s">
        <v>58</v>
      </c>
      <c r="B1447">
        <v>44.356499999999997</v>
      </c>
      <c r="C1447">
        <v>62.839399999999998</v>
      </c>
      <c r="D1447">
        <v>61.9148</v>
      </c>
      <c r="E1447" t="s">
        <v>112</v>
      </c>
      <c r="F1447" t="s">
        <v>112</v>
      </c>
      <c r="G1447" t="s">
        <v>104</v>
      </c>
      <c r="H1447">
        <v>2020</v>
      </c>
      <c r="I1447">
        <v>0.5</v>
      </c>
      <c r="J1447">
        <f>Tabla_Datos[[#This Row],[PVP1]]*Tabla_Datos[[#This Row],[Valor]]</f>
        <v>31.419699999999999</v>
      </c>
      <c r="K1447">
        <f>+Tabla_Datos[[#This Row],[Valor]] *Tabla_Datos[[#This Row],[COSTOEMPR]]</f>
        <v>22.178249999999998</v>
      </c>
      <c r="L1447">
        <f>Tabla_Datos[[#This Row],[Valor Venta ]]-Tabla_Datos[[#This Row],[Costo]]</f>
        <v>9.2414500000000004</v>
      </c>
    </row>
    <row r="1448" spans="1:12" x14ac:dyDescent="0.3">
      <c r="A1448" t="s">
        <v>58</v>
      </c>
      <c r="B1448">
        <v>44.356499999999997</v>
      </c>
      <c r="C1448">
        <v>62.839399999999998</v>
      </c>
      <c r="D1448">
        <v>61.9148</v>
      </c>
      <c r="E1448" t="s">
        <v>112</v>
      </c>
      <c r="F1448" t="s">
        <v>112</v>
      </c>
      <c r="G1448" t="s">
        <v>105</v>
      </c>
      <c r="H1448">
        <v>2020</v>
      </c>
      <c r="I1448">
        <v>2.6</v>
      </c>
      <c r="J1448">
        <f>Tabla_Datos[[#This Row],[PVP1]]*Tabla_Datos[[#This Row],[Valor]]</f>
        <v>163.38244</v>
      </c>
      <c r="K1448">
        <f>+Tabla_Datos[[#This Row],[Valor]] *Tabla_Datos[[#This Row],[COSTOEMPR]]</f>
        <v>115.32689999999999</v>
      </c>
      <c r="L1448">
        <f>Tabla_Datos[[#This Row],[Valor Venta ]]-Tabla_Datos[[#This Row],[Costo]]</f>
        <v>48.055540000000008</v>
      </c>
    </row>
    <row r="1449" spans="1:12" x14ac:dyDescent="0.3">
      <c r="A1449" t="s">
        <v>58</v>
      </c>
      <c r="B1449">
        <v>44.356499999999997</v>
      </c>
      <c r="C1449">
        <v>62.839399999999998</v>
      </c>
      <c r="D1449">
        <v>61.9148</v>
      </c>
      <c r="E1449" t="s">
        <v>112</v>
      </c>
      <c r="F1449" t="s">
        <v>112</v>
      </c>
      <c r="G1449" t="s">
        <v>106</v>
      </c>
      <c r="H1449">
        <v>2020</v>
      </c>
      <c r="I1449">
        <v>1.58</v>
      </c>
      <c r="J1449">
        <f>Tabla_Datos[[#This Row],[PVP1]]*Tabla_Datos[[#This Row],[Valor]]</f>
        <v>99.286252000000005</v>
      </c>
      <c r="K1449">
        <f>+Tabla_Datos[[#This Row],[Valor]] *Tabla_Datos[[#This Row],[COSTOEMPR]]</f>
        <v>70.083269999999999</v>
      </c>
      <c r="L1449">
        <f>Tabla_Datos[[#This Row],[Valor Venta ]]-Tabla_Datos[[#This Row],[Costo]]</f>
        <v>29.202982000000006</v>
      </c>
    </row>
    <row r="1450" spans="1:12" x14ac:dyDescent="0.3">
      <c r="A1450" t="s">
        <v>58</v>
      </c>
      <c r="B1450">
        <v>44.356499999999997</v>
      </c>
      <c r="C1450">
        <v>62.839399999999998</v>
      </c>
      <c r="D1450">
        <v>61.9148</v>
      </c>
      <c r="E1450" t="s">
        <v>112</v>
      </c>
      <c r="F1450" t="s">
        <v>112</v>
      </c>
      <c r="G1450" t="s">
        <v>107</v>
      </c>
      <c r="H1450">
        <v>2021</v>
      </c>
      <c r="I1450">
        <v>0.1</v>
      </c>
      <c r="J1450">
        <f>Tabla_Datos[[#This Row],[PVP1]]*Tabla_Datos[[#This Row],[Valor]]</f>
        <v>6.2839400000000003</v>
      </c>
      <c r="K1450">
        <f>+Tabla_Datos[[#This Row],[Valor]] *Tabla_Datos[[#This Row],[COSTOEMPR]]</f>
        <v>4.4356499999999999</v>
      </c>
      <c r="L1450">
        <f>Tabla_Datos[[#This Row],[Valor Venta ]]-Tabla_Datos[[#This Row],[Costo]]</f>
        <v>1.8482900000000004</v>
      </c>
    </row>
    <row r="1451" spans="1:12" x14ac:dyDescent="0.3">
      <c r="A1451" t="s">
        <v>58</v>
      </c>
      <c r="B1451">
        <v>89.189899999999994</v>
      </c>
      <c r="C1451">
        <v>124.2188</v>
      </c>
      <c r="D1451">
        <v>114.5705</v>
      </c>
      <c r="E1451" t="s">
        <v>116</v>
      </c>
      <c r="F1451" t="s">
        <v>116</v>
      </c>
      <c r="G1451" t="s">
        <v>98</v>
      </c>
      <c r="H1451">
        <v>2020</v>
      </c>
      <c r="I1451">
        <v>3.18</v>
      </c>
      <c r="J1451">
        <f>Tabla_Datos[[#This Row],[PVP1]]*Tabla_Datos[[#This Row],[Valor]]</f>
        <v>395.01578400000005</v>
      </c>
      <c r="K1451">
        <f>+Tabla_Datos[[#This Row],[Valor]] *Tabla_Datos[[#This Row],[COSTOEMPR]]</f>
        <v>283.62388199999998</v>
      </c>
      <c r="L1451">
        <f>Tabla_Datos[[#This Row],[Valor Venta ]]-Tabla_Datos[[#This Row],[Costo]]</f>
        <v>111.39190200000007</v>
      </c>
    </row>
    <row r="1452" spans="1:12" x14ac:dyDescent="0.3">
      <c r="A1452" t="s">
        <v>58</v>
      </c>
      <c r="B1452">
        <v>89.189899999999994</v>
      </c>
      <c r="C1452">
        <v>124.2188</v>
      </c>
      <c r="D1452">
        <v>114.5705</v>
      </c>
      <c r="E1452" t="s">
        <v>116</v>
      </c>
      <c r="F1452" t="s">
        <v>116</v>
      </c>
      <c r="G1452" t="s">
        <v>100</v>
      </c>
      <c r="H1452">
        <v>2020</v>
      </c>
      <c r="I1452">
        <v>9.0299999999999994</v>
      </c>
      <c r="J1452">
        <f>Tabla_Datos[[#This Row],[PVP1]]*Tabla_Datos[[#This Row],[Valor]]</f>
        <v>1121.6957639999998</v>
      </c>
      <c r="K1452">
        <f>+Tabla_Datos[[#This Row],[Valor]] *Tabla_Datos[[#This Row],[COSTOEMPR]]</f>
        <v>805.38479699999993</v>
      </c>
      <c r="L1452">
        <f>Tabla_Datos[[#This Row],[Valor Venta ]]-Tabla_Datos[[#This Row],[Costo]]</f>
        <v>316.31096699999989</v>
      </c>
    </row>
    <row r="1453" spans="1:12" x14ac:dyDescent="0.3">
      <c r="A1453" t="s">
        <v>58</v>
      </c>
      <c r="B1453">
        <v>89.189899999999994</v>
      </c>
      <c r="C1453">
        <v>124.2188</v>
      </c>
      <c r="D1453">
        <v>114.5705</v>
      </c>
      <c r="E1453" t="s">
        <v>116</v>
      </c>
      <c r="F1453" t="s">
        <v>116</v>
      </c>
      <c r="G1453" t="s">
        <v>101</v>
      </c>
      <c r="H1453">
        <v>2020</v>
      </c>
      <c r="I1453">
        <v>0</v>
      </c>
      <c r="J1453">
        <f>Tabla_Datos[[#This Row],[PVP1]]*Tabla_Datos[[#This Row],[Valor]]</f>
        <v>0</v>
      </c>
      <c r="K1453">
        <f>+Tabla_Datos[[#This Row],[Valor]] *Tabla_Datos[[#This Row],[COSTOEMPR]]</f>
        <v>0</v>
      </c>
      <c r="L1453">
        <f>Tabla_Datos[[#This Row],[Valor Venta ]]-Tabla_Datos[[#This Row],[Costo]]</f>
        <v>0</v>
      </c>
    </row>
    <row r="1454" spans="1:12" x14ac:dyDescent="0.3">
      <c r="A1454" t="s">
        <v>58</v>
      </c>
      <c r="B1454">
        <v>89.189899999999994</v>
      </c>
      <c r="C1454">
        <v>124.2188</v>
      </c>
      <c r="D1454">
        <v>114.5705</v>
      </c>
      <c r="E1454" t="s">
        <v>116</v>
      </c>
      <c r="F1454" t="s">
        <v>116</v>
      </c>
      <c r="G1454" t="s">
        <v>102</v>
      </c>
      <c r="H1454">
        <v>2020</v>
      </c>
      <c r="I1454">
        <v>0</v>
      </c>
      <c r="J1454">
        <f>Tabla_Datos[[#This Row],[PVP1]]*Tabla_Datos[[#This Row],[Valor]]</f>
        <v>0</v>
      </c>
      <c r="K1454">
        <f>+Tabla_Datos[[#This Row],[Valor]] *Tabla_Datos[[#This Row],[COSTOEMPR]]</f>
        <v>0</v>
      </c>
      <c r="L1454">
        <f>Tabla_Datos[[#This Row],[Valor Venta ]]-Tabla_Datos[[#This Row],[Costo]]</f>
        <v>0</v>
      </c>
    </row>
    <row r="1455" spans="1:12" x14ac:dyDescent="0.3">
      <c r="A1455" t="s">
        <v>58</v>
      </c>
      <c r="B1455">
        <v>89.189899999999994</v>
      </c>
      <c r="C1455">
        <v>124.2188</v>
      </c>
      <c r="D1455">
        <v>114.5705</v>
      </c>
      <c r="E1455" t="s">
        <v>116</v>
      </c>
      <c r="F1455" t="s">
        <v>116</v>
      </c>
      <c r="G1455" t="s">
        <v>103</v>
      </c>
      <c r="H1455">
        <v>2020</v>
      </c>
      <c r="I1455">
        <v>0</v>
      </c>
      <c r="J1455">
        <f>Tabla_Datos[[#This Row],[PVP1]]*Tabla_Datos[[#This Row],[Valor]]</f>
        <v>0</v>
      </c>
      <c r="K1455">
        <f>+Tabla_Datos[[#This Row],[Valor]] *Tabla_Datos[[#This Row],[COSTOEMPR]]</f>
        <v>0</v>
      </c>
      <c r="L1455">
        <f>Tabla_Datos[[#This Row],[Valor Venta ]]-Tabla_Datos[[#This Row],[Costo]]</f>
        <v>0</v>
      </c>
    </row>
    <row r="1456" spans="1:12" x14ac:dyDescent="0.3">
      <c r="A1456" t="s">
        <v>58</v>
      </c>
      <c r="B1456">
        <v>89.189899999999994</v>
      </c>
      <c r="C1456">
        <v>124.2188</v>
      </c>
      <c r="D1456">
        <v>114.5705</v>
      </c>
      <c r="E1456" t="s">
        <v>116</v>
      </c>
      <c r="F1456" t="s">
        <v>116</v>
      </c>
      <c r="G1456" t="s">
        <v>104</v>
      </c>
      <c r="H1456">
        <v>2020</v>
      </c>
      <c r="I1456">
        <v>0</v>
      </c>
      <c r="J1456">
        <f>Tabla_Datos[[#This Row],[PVP1]]*Tabla_Datos[[#This Row],[Valor]]</f>
        <v>0</v>
      </c>
      <c r="K1456">
        <f>+Tabla_Datos[[#This Row],[Valor]] *Tabla_Datos[[#This Row],[COSTOEMPR]]</f>
        <v>0</v>
      </c>
      <c r="L1456">
        <f>Tabla_Datos[[#This Row],[Valor Venta ]]-Tabla_Datos[[#This Row],[Costo]]</f>
        <v>0</v>
      </c>
    </row>
    <row r="1457" spans="1:12" x14ac:dyDescent="0.3">
      <c r="A1457" t="s">
        <v>58</v>
      </c>
      <c r="B1457">
        <v>89.189899999999994</v>
      </c>
      <c r="C1457">
        <v>124.2188</v>
      </c>
      <c r="D1457">
        <v>114.5705</v>
      </c>
      <c r="E1457" t="s">
        <v>116</v>
      </c>
      <c r="F1457" t="s">
        <v>116</v>
      </c>
      <c r="G1457" t="s">
        <v>105</v>
      </c>
      <c r="H1457">
        <v>2020</v>
      </c>
      <c r="I1457">
        <v>0</v>
      </c>
      <c r="J1457">
        <f>Tabla_Datos[[#This Row],[PVP1]]*Tabla_Datos[[#This Row],[Valor]]</f>
        <v>0</v>
      </c>
      <c r="K1457">
        <f>+Tabla_Datos[[#This Row],[Valor]] *Tabla_Datos[[#This Row],[COSTOEMPR]]</f>
        <v>0</v>
      </c>
      <c r="L1457">
        <f>Tabla_Datos[[#This Row],[Valor Venta ]]-Tabla_Datos[[#This Row],[Costo]]</f>
        <v>0</v>
      </c>
    </row>
    <row r="1458" spans="1:12" x14ac:dyDescent="0.3">
      <c r="A1458" t="s">
        <v>58</v>
      </c>
      <c r="B1458">
        <v>89.189899999999994</v>
      </c>
      <c r="C1458">
        <v>124.2188</v>
      </c>
      <c r="D1458">
        <v>114.5705</v>
      </c>
      <c r="E1458" t="s">
        <v>116</v>
      </c>
      <c r="F1458" t="s">
        <v>116</v>
      </c>
      <c r="G1458" t="s">
        <v>106</v>
      </c>
      <c r="H1458">
        <v>2020</v>
      </c>
      <c r="I1458">
        <v>2.1</v>
      </c>
      <c r="J1458">
        <f>Tabla_Datos[[#This Row],[PVP1]]*Tabla_Datos[[#This Row],[Valor]]</f>
        <v>260.85948000000002</v>
      </c>
      <c r="K1458">
        <f>+Tabla_Datos[[#This Row],[Valor]] *Tabla_Datos[[#This Row],[COSTOEMPR]]</f>
        <v>187.29879</v>
      </c>
      <c r="L1458">
        <f>Tabla_Datos[[#This Row],[Valor Venta ]]-Tabla_Datos[[#This Row],[Costo]]</f>
        <v>73.560690000000022</v>
      </c>
    </row>
    <row r="1459" spans="1:12" x14ac:dyDescent="0.3">
      <c r="A1459" t="s">
        <v>58</v>
      </c>
      <c r="B1459">
        <v>89.189899999999994</v>
      </c>
      <c r="C1459">
        <v>124.2188</v>
      </c>
      <c r="D1459">
        <v>114.5705</v>
      </c>
      <c r="E1459" t="s">
        <v>116</v>
      </c>
      <c r="F1459" t="s">
        <v>116</v>
      </c>
      <c r="G1459" t="s">
        <v>107</v>
      </c>
      <c r="H1459">
        <v>2021</v>
      </c>
      <c r="I1459">
        <v>0.85</v>
      </c>
      <c r="J1459">
        <f>Tabla_Datos[[#This Row],[PVP1]]*Tabla_Datos[[#This Row],[Valor]]</f>
        <v>105.58597999999999</v>
      </c>
      <c r="K1459">
        <f>+Tabla_Datos[[#This Row],[Valor]] *Tabla_Datos[[#This Row],[COSTOEMPR]]</f>
        <v>75.811414999999997</v>
      </c>
      <c r="L1459">
        <f>Tabla_Datos[[#This Row],[Valor Venta ]]-Tabla_Datos[[#This Row],[Costo]]</f>
        <v>29.774564999999996</v>
      </c>
    </row>
    <row r="1460" spans="1:12" x14ac:dyDescent="0.3">
      <c r="A1460" t="s">
        <v>58</v>
      </c>
      <c r="B1460">
        <v>165.29339999999999</v>
      </c>
      <c r="C1460">
        <v>246.6848</v>
      </c>
      <c r="D1460">
        <v>226.88810000000001</v>
      </c>
      <c r="E1460" t="s">
        <v>115</v>
      </c>
      <c r="F1460" t="s">
        <v>115</v>
      </c>
      <c r="G1460" t="s">
        <v>98</v>
      </c>
      <c r="H1460">
        <v>2020</v>
      </c>
      <c r="I1460">
        <v>4.12</v>
      </c>
      <c r="J1460">
        <f>Tabla_Datos[[#This Row],[PVP1]]*Tabla_Datos[[#This Row],[Valor]]</f>
        <v>1016.341376</v>
      </c>
      <c r="K1460">
        <f>+Tabla_Datos[[#This Row],[Valor]] *Tabla_Datos[[#This Row],[COSTOEMPR]]</f>
        <v>681.00880799999993</v>
      </c>
      <c r="L1460">
        <f>Tabla_Datos[[#This Row],[Valor Venta ]]-Tabla_Datos[[#This Row],[Costo]]</f>
        <v>335.33256800000004</v>
      </c>
    </row>
    <row r="1461" spans="1:12" x14ac:dyDescent="0.3">
      <c r="A1461" t="s">
        <v>58</v>
      </c>
      <c r="B1461">
        <v>165.29339999999999</v>
      </c>
      <c r="C1461">
        <v>246.6848</v>
      </c>
      <c r="D1461">
        <v>226.88810000000001</v>
      </c>
      <c r="E1461" t="s">
        <v>115</v>
      </c>
      <c r="F1461" t="s">
        <v>115</v>
      </c>
      <c r="G1461" t="s">
        <v>100</v>
      </c>
      <c r="H1461">
        <v>2020</v>
      </c>
      <c r="I1461">
        <v>1.01</v>
      </c>
      <c r="J1461">
        <f>Tabla_Datos[[#This Row],[PVP1]]*Tabla_Datos[[#This Row],[Valor]]</f>
        <v>249.15164799999999</v>
      </c>
      <c r="K1461">
        <f>+Tabla_Datos[[#This Row],[Valor]] *Tabla_Datos[[#This Row],[COSTOEMPR]]</f>
        <v>166.94633399999998</v>
      </c>
      <c r="L1461">
        <f>Tabla_Datos[[#This Row],[Valor Venta ]]-Tabla_Datos[[#This Row],[Costo]]</f>
        <v>82.205314000000016</v>
      </c>
    </row>
    <row r="1462" spans="1:12" x14ac:dyDescent="0.3">
      <c r="A1462" t="s">
        <v>58</v>
      </c>
      <c r="B1462">
        <v>165.29339999999999</v>
      </c>
      <c r="C1462">
        <v>246.6848</v>
      </c>
      <c r="D1462">
        <v>226.88810000000001</v>
      </c>
      <c r="E1462" t="s">
        <v>115</v>
      </c>
      <c r="F1462" t="s">
        <v>115</v>
      </c>
      <c r="G1462" t="s">
        <v>101</v>
      </c>
      <c r="H1462">
        <v>2020</v>
      </c>
      <c r="I1462">
        <v>0</v>
      </c>
      <c r="J1462">
        <f>Tabla_Datos[[#This Row],[PVP1]]*Tabla_Datos[[#This Row],[Valor]]</f>
        <v>0</v>
      </c>
      <c r="K1462">
        <f>+Tabla_Datos[[#This Row],[Valor]] *Tabla_Datos[[#This Row],[COSTOEMPR]]</f>
        <v>0</v>
      </c>
      <c r="L1462">
        <f>Tabla_Datos[[#This Row],[Valor Venta ]]-Tabla_Datos[[#This Row],[Costo]]</f>
        <v>0</v>
      </c>
    </row>
    <row r="1463" spans="1:12" x14ac:dyDescent="0.3">
      <c r="A1463" t="s">
        <v>58</v>
      </c>
      <c r="B1463">
        <v>165.29339999999999</v>
      </c>
      <c r="C1463">
        <v>246.6848</v>
      </c>
      <c r="D1463">
        <v>226.88810000000001</v>
      </c>
      <c r="E1463" t="s">
        <v>115</v>
      </c>
      <c r="F1463" t="s">
        <v>115</v>
      </c>
      <c r="G1463" t="s">
        <v>102</v>
      </c>
      <c r="H1463">
        <v>2020</v>
      </c>
      <c r="I1463">
        <v>0</v>
      </c>
      <c r="J1463">
        <f>Tabla_Datos[[#This Row],[PVP1]]*Tabla_Datos[[#This Row],[Valor]]</f>
        <v>0</v>
      </c>
      <c r="K1463">
        <f>+Tabla_Datos[[#This Row],[Valor]] *Tabla_Datos[[#This Row],[COSTOEMPR]]</f>
        <v>0</v>
      </c>
      <c r="L1463">
        <f>Tabla_Datos[[#This Row],[Valor Venta ]]-Tabla_Datos[[#This Row],[Costo]]</f>
        <v>0</v>
      </c>
    </row>
    <row r="1464" spans="1:12" x14ac:dyDescent="0.3">
      <c r="A1464" t="s">
        <v>58</v>
      </c>
      <c r="B1464">
        <v>165.29339999999999</v>
      </c>
      <c r="C1464">
        <v>246.6848</v>
      </c>
      <c r="D1464">
        <v>226.88810000000001</v>
      </c>
      <c r="E1464" t="s">
        <v>115</v>
      </c>
      <c r="F1464" t="s">
        <v>115</v>
      </c>
      <c r="G1464" t="s">
        <v>103</v>
      </c>
      <c r="H1464">
        <v>2020</v>
      </c>
      <c r="I1464">
        <v>0</v>
      </c>
      <c r="J1464">
        <f>Tabla_Datos[[#This Row],[PVP1]]*Tabla_Datos[[#This Row],[Valor]]</f>
        <v>0</v>
      </c>
      <c r="K1464">
        <f>+Tabla_Datos[[#This Row],[Valor]] *Tabla_Datos[[#This Row],[COSTOEMPR]]</f>
        <v>0</v>
      </c>
      <c r="L1464">
        <f>Tabla_Datos[[#This Row],[Valor Venta ]]-Tabla_Datos[[#This Row],[Costo]]</f>
        <v>0</v>
      </c>
    </row>
    <row r="1465" spans="1:12" x14ac:dyDescent="0.3">
      <c r="A1465" t="s">
        <v>58</v>
      </c>
      <c r="B1465">
        <v>165.29339999999999</v>
      </c>
      <c r="C1465">
        <v>246.6848</v>
      </c>
      <c r="D1465">
        <v>226.88810000000001</v>
      </c>
      <c r="E1465" t="s">
        <v>115</v>
      </c>
      <c r="F1465" t="s">
        <v>115</v>
      </c>
      <c r="G1465" t="s">
        <v>104</v>
      </c>
      <c r="H1465">
        <v>2020</v>
      </c>
      <c r="I1465">
        <v>2.4</v>
      </c>
      <c r="J1465">
        <f>Tabla_Datos[[#This Row],[PVP1]]*Tabla_Datos[[#This Row],[Valor]]</f>
        <v>592.04351999999994</v>
      </c>
      <c r="K1465">
        <f>+Tabla_Datos[[#This Row],[Valor]] *Tabla_Datos[[#This Row],[COSTOEMPR]]</f>
        <v>396.70415999999994</v>
      </c>
      <c r="L1465">
        <f>Tabla_Datos[[#This Row],[Valor Venta ]]-Tabla_Datos[[#This Row],[Costo]]</f>
        <v>195.33936</v>
      </c>
    </row>
    <row r="1466" spans="1:12" x14ac:dyDescent="0.3">
      <c r="A1466" t="s">
        <v>58</v>
      </c>
      <c r="B1466">
        <v>165.29339999999999</v>
      </c>
      <c r="C1466">
        <v>246.6848</v>
      </c>
      <c r="D1466">
        <v>226.88810000000001</v>
      </c>
      <c r="E1466" t="s">
        <v>115</v>
      </c>
      <c r="F1466" t="s">
        <v>115</v>
      </c>
      <c r="G1466" t="s">
        <v>105</v>
      </c>
      <c r="H1466">
        <v>2020</v>
      </c>
      <c r="I1466">
        <v>0.32</v>
      </c>
      <c r="J1466">
        <f>Tabla_Datos[[#This Row],[PVP1]]*Tabla_Datos[[#This Row],[Valor]]</f>
        <v>78.939136000000005</v>
      </c>
      <c r="K1466">
        <f>+Tabla_Datos[[#This Row],[Valor]] *Tabla_Datos[[#This Row],[COSTOEMPR]]</f>
        <v>52.893887999999997</v>
      </c>
      <c r="L1466">
        <f>Tabla_Datos[[#This Row],[Valor Venta ]]-Tabla_Datos[[#This Row],[Costo]]</f>
        <v>26.045248000000008</v>
      </c>
    </row>
    <row r="1467" spans="1:12" x14ac:dyDescent="0.3">
      <c r="A1467" t="s">
        <v>58</v>
      </c>
      <c r="B1467">
        <v>165.29339999999999</v>
      </c>
      <c r="C1467">
        <v>246.6848</v>
      </c>
      <c r="D1467">
        <v>226.88810000000001</v>
      </c>
      <c r="E1467" t="s">
        <v>115</v>
      </c>
      <c r="F1467" t="s">
        <v>115</v>
      </c>
      <c r="G1467" t="s">
        <v>106</v>
      </c>
      <c r="H1467">
        <v>2020</v>
      </c>
      <c r="I1467">
        <v>2.9</v>
      </c>
      <c r="J1467">
        <f>Tabla_Datos[[#This Row],[PVP1]]*Tabla_Datos[[#This Row],[Valor]]</f>
        <v>715.38591999999994</v>
      </c>
      <c r="K1467">
        <f>+Tabla_Datos[[#This Row],[Valor]] *Tabla_Datos[[#This Row],[COSTOEMPR]]</f>
        <v>479.35085999999995</v>
      </c>
      <c r="L1467">
        <f>Tabla_Datos[[#This Row],[Valor Venta ]]-Tabla_Datos[[#This Row],[Costo]]</f>
        <v>236.03505999999999</v>
      </c>
    </row>
    <row r="1468" spans="1:12" x14ac:dyDescent="0.3">
      <c r="A1468" t="s">
        <v>58</v>
      </c>
      <c r="B1468">
        <v>165.29339999999999</v>
      </c>
      <c r="C1468">
        <v>246.6848</v>
      </c>
      <c r="D1468">
        <v>226.88810000000001</v>
      </c>
      <c r="E1468" t="s">
        <v>115</v>
      </c>
      <c r="F1468" t="s">
        <v>115</v>
      </c>
      <c r="G1468" t="s">
        <v>107</v>
      </c>
      <c r="H1468">
        <v>2021</v>
      </c>
      <c r="I1468">
        <v>3.55</v>
      </c>
      <c r="J1468">
        <f>Tabla_Datos[[#This Row],[PVP1]]*Tabla_Datos[[#This Row],[Valor]]</f>
        <v>875.73103999999989</v>
      </c>
      <c r="K1468">
        <f>+Tabla_Datos[[#This Row],[Valor]] *Tabla_Datos[[#This Row],[COSTOEMPR]]</f>
        <v>586.79156999999998</v>
      </c>
      <c r="L1468">
        <f>Tabla_Datos[[#This Row],[Valor Venta ]]-Tabla_Datos[[#This Row],[Costo]]</f>
        <v>288.93946999999991</v>
      </c>
    </row>
    <row r="1469" spans="1:12" x14ac:dyDescent="0.3">
      <c r="A1469" t="s">
        <v>58</v>
      </c>
      <c r="B1469">
        <v>70.3095</v>
      </c>
      <c r="C1469">
        <v>96.291200000000003</v>
      </c>
      <c r="D1469">
        <v>107.7466</v>
      </c>
      <c r="E1469" t="s">
        <v>16</v>
      </c>
      <c r="F1469" t="s">
        <v>16</v>
      </c>
      <c r="G1469" t="s">
        <v>98</v>
      </c>
      <c r="H1469">
        <v>2020</v>
      </c>
      <c r="I1469">
        <v>0</v>
      </c>
      <c r="J1469">
        <f>Tabla_Datos[[#This Row],[PVP1]]*Tabla_Datos[[#This Row],[Valor]]</f>
        <v>0</v>
      </c>
      <c r="K1469">
        <f>+Tabla_Datos[[#This Row],[Valor]] *Tabla_Datos[[#This Row],[COSTOEMPR]]</f>
        <v>0</v>
      </c>
      <c r="L1469">
        <f>Tabla_Datos[[#This Row],[Valor Venta ]]-Tabla_Datos[[#This Row],[Costo]]</f>
        <v>0</v>
      </c>
    </row>
    <row r="1470" spans="1:12" x14ac:dyDescent="0.3">
      <c r="A1470" t="s">
        <v>58</v>
      </c>
      <c r="B1470">
        <v>70.3095</v>
      </c>
      <c r="C1470">
        <v>96.291200000000003</v>
      </c>
      <c r="D1470">
        <v>107.7466</v>
      </c>
      <c r="E1470" t="s">
        <v>16</v>
      </c>
      <c r="F1470" t="s">
        <v>16</v>
      </c>
      <c r="G1470" t="s">
        <v>100</v>
      </c>
      <c r="H1470">
        <v>2020</v>
      </c>
      <c r="I1470">
        <v>0</v>
      </c>
      <c r="J1470">
        <f>Tabla_Datos[[#This Row],[PVP1]]*Tabla_Datos[[#This Row],[Valor]]</f>
        <v>0</v>
      </c>
      <c r="K1470">
        <f>+Tabla_Datos[[#This Row],[Valor]] *Tabla_Datos[[#This Row],[COSTOEMPR]]</f>
        <v>0</v>
      </c>
      <c r="L1470">
        <f>Tabla_Datos[[#This Row],[Valor Venta ]]-Tabla_Datos[[#This Row],[Costo]]</f>
        <v>0</v>
      </c>
    </row>
    <row r="1471" spans="1:12" x14ac:dyDescent="0.3">
      <c r="A1471" t="s">
        <v>58</v>
      </c>
      <c r="B1471">
        <v>70.3095</v>
      </c>
      <c r="C1471">
        <v>96.291200000000003</v>
      </c>
      <c r="D1471">
        <v>107.7466</v>
      </c>
      <c r="E1471" t="s">
        <v>16</v>
      </c>
      <c r="F1471" t="s">
        <v>16</v>
      </c>
      <c r="G1471" t="s">
        <v>101</v>
      </c>
      <c r="H1471">
        <v>2020</v>
      </c>
      <c r="I1471">
        <v>0.84</v>
      </c>
      <c r="J1471">
        <f>Tabla_Datos[[#This Row],[PVP1]]*Tabla_Datos[[#This Row],[Valor]]</f>
        <v>80.884608</v>
      </c>
      <c r="K1471">
        <f>+Tabla_Datos[[#This Row],[Valor]] *Tabla_Datos[[#This Row],[COSTOEMPR]]</f>
        <v>59.059979999999996</v>
      </c>
      <c r="L1471">
        <f>Tabla_Datos[[#This Row],[Valor Venta ]]-Tabla_Datos[[#This Row],[Costo]]</f>
        <v>21.824628000000004</v>
      </c>
    </row>
    <row r="1472" spans="1:12" x14ac:dyDescent="0.3">
      <c r="A1472" t="s">
        <v>58</v>
      </c>
      <c r="B1472">
        <v>70.3095</v>
      </c>
      <c r="C1472">
        <v>96.291200000000003</v>
      </c>
      <c r="D1472">
        <v>107.7466</v>
      </c>
      <c r="E1472" t="s">
        <v>16</v>
      </c>
      <c r="F1472" t="s">
        <v>16</v>
      </c>
      <c r="G1472" t="s">
        <v>102</v>
      </c>
      <c r="H1472">
        <v>2020</v>
      </c>
      <c r="I1472">
        <v>0</v>
      </c>
      <c r="J1472">
        <f>Tabla_Datos[[#This Row],[PVP1]]*Tabla_Datos[[#This Row],[Valor]]</f>
        <v>0</v>
      </c>
      <c r="K1472">
        <f>+Tabla_Datos[[#This Row],[Valor]] *Tabla_Datos[[#This Row],[COSTOEMPR]]</f>
        <v>0</v>
      </c>
      <c r="L1472">
        <f>Tabla_Datos[[#This Row],[Valor Venta ]]-Tabla_Datos[[#This Row],[Costo]]</f>
        <v>0</v>
      </c>
    </row>
    <row r="1473" spans="1:12" x14ac:dyDescent="0.3">
      <c r="A1473" t="s">
        <v>58</v>
      </c>
      <c r="B1473">
        <v>70.3095</v>
      </c>
      <c r="C1473">
        <v>96.291200000000003</v>
      </c>
      <c r="D1473">
        <v>107.7466</v>
      </c>
      <c r="E1473" t="s">
        <v>16</v>
      </c>
      <c r="F1473" t="s">
        <v>16</v>
      </c>
      <c r="G1473" t="s">
        <v>103</v>
      </c>
      <c r="H1473">
        <v>2020</v>
      </c>
      <c r="I1473">
        <v>1.1000000000000001</v>
      </c>
      <c r="J1473">
        <f>Tabla_Datos[[#This Row],[PVP1]]*Tabla_Datos[[#This Row],[Valor]]</f>
        <v>105.92032000000002</v>
      </c>
      <c r="K1473">
        <f>+Tabla_Datos[[#This Row],[Valor]] *Tabla_Datos[[#This Row],[COSTOEMPR]]</f>
        <v>77.340450000000004</v>
      </c>
      <c r="L1473">
        <f>Tabla_Datos[[#This Row],[Valor Venta ]]-Tabla_Datos[[#This Row],[Costo]]</f>
        <v>28.579870000000014</v>
      </c>
    </row>
    <row r="1474" spans="1:12" x14ac:dyDescent="0.3">
      <c r="A1474" t="s">
        <v>58</v>
      </c>
      <c r="B1474">
        <v>70.3095</v>
      </c>
      <c r="C1474">
        <v>96.291200000000003</v>
      </c>
      <c r="D1474">
        <v>107.7466</v>
      </c>
      <c r="E1474" t="s">
        <v>16</v>
      </c>
      <c r="F1474" t="s">
        <v>16</v>
      </c>
      <c r="G1474" t="s">
        <v>104</v>
      </c>
      <c r="H1474">
        <v>2020</v>
      </c>
      <c r="I1474">
        <v>0.19</v>
      </c>
      <c r="J1474">
        <f>Tabla_Datos[[#This Row],[PVP1]]*Tabla_Datos[[#This Row],[Valor]]</f>
        <v>18.295328000000001</v>
      </c>
      <c r="K1474">
        <f>+Tabla_Datos[[#This Row],[Valor]] *Tabla_Datos[[#This Row],[COSTOEMPR]]</f>
        <v>13.358805</v>
      </c>
      <c r="L1474">
        <f>Tabla_Datos[[#This Row],[Valor Venta ]]-Tabla_Datos[[#This Row],[Costo]]</f>
        <v>4.9365230000000011</v>
      </c>
    </row>
    <row r="1475" spans="1:12" x14ac:dyDescent="0.3">
      <c r="A1475" t="s">
        <v>58</v>
      </c>
      <c r="B1475">
        <v>70.3095</v>
      </c>
      <c r="C1475">
        <v>96.291200000000003</v>
      </c>
      <c r="D1475">
        <v>107.7466</v>
      </c>
      <c r="E1475" t="s">
        <v>16</v>
      </c>
      <c r="F1475" t="s">
        <v>16</v>
      </c>
      <c r="G1475" t="s">
        <v>105</v>
      </c>
      <c r="H1475">
        <v>2020</v>
      </c>
      <c r="I1475">
        <v>1.91</v>
      </c>
      <c r="J1475">
        <f>Tabla_Datos[[#This Row],[PVP1]]*Tabla_Datos[[#This Row],[Valor]]</f>
        <v>183.916192</v>
      </c>
      <c r="K1475">
        <f>+Tabla_Datos[[#This Row],[Valor]] *Tabla_Datos[[#This Row],[COSTOEMPR]]</f>
        <v>134.291145</v>
      </c>
      <c r="L1475">
        <f>Tabla_Datos[[#This Row],[Valor Venta ]]-Tabla_Datos[[#This Row],[Costo]]</f>
        <v>49.625046999999995</v>
      </c>
    </row>
    <row r="1476" spans="1:12" x14ac:dyDescent="0.3">
      <c r="A1476" t="s">
        <v>58</v>
      </c>
      <c r="B1476">
        <v>70.3095</v>
      </c>
      <c r="C1476">
        <v>96.291200000000003</v>
      </c>
      <c r="D1476">
        <v>107.7466</v>
      </c>
      <c r="E1476" t="s">
        <v>16</v>
      </c>
      <c r="F1476" t="s">
        <v>16</v>
      </c>
      <c r="G1476" t="s">
        <v>106</v>
      </c>
      <c r="H1476">
        <v>2020</v>
      </c>
      <c r="I1476">
        <v>3.02</v>
      </c>
      <c r="J1476">
        <f>Tabla_Datos[[#This Row],[PVP1]]*Tabla_Datos[[#This Row],[Valor]]</f>
        <v>290.79942399999999</v>
      </c>
      <c r="K1476">
        <f>+Tabla_Datos[[#This Row],[Valor]] *Tabla_Datos[[#This Row],[COSTOEMPR]]</f>
        <v>212.33468999999999</v>
      </c>
      <c r="L1476">
        <f>Tabla_Datos[[#This Row],[Valor Venta ]]-Tabla_Datos[[#This Row],[Costo]]</f>
        <v>78.464733999999993</v>
      </c>
    </row>
    <row r="1477" spans="1:12" x14ac:dyDescent="0.3">
      <c r="A1477" t="s">
        <v>58</v>
      </c>
      <c r="B1477">
        <v>70.3095</v>
      </c>
      <c r="C1477">
        <v>96.291200000000003</v>
      </c>
      <c r="D1477">
        <v>107.7466</v>
      </c>
      <c r="E1477" t="s">
        <v>16</v>
      </c>
      <c r="F1477" t="s">
        <v>16</v>
      </c>
      <c r="G1477" t="s">
        <v>107</v>
      </c>
      <c r="H1477">
        <v>2021</v>
      </c>
      <c r="I1477">
        <v>1.37</v>
      </c>
      <c r="J1477">
        <f>Tabla_Datos[[#This Row],[PVP1]]*Tabla_Datos[[#This Row],[Valor]]</f>
        <v>131.91894400000001</v>
      </c>
      <c r="K1477">
        <f>+Tabla_Datos[[#This Row],[Valor]] *Tabla_Datos[[#This Row],[COSTOEMPR]]</f>
        <v>96.324015000000003</v>
      </c>
      <c r="L1477">
        <f>Tabla_Datos[[#This Row],[Valor Venta ]]-Tabla_Datos[[#This Row],[Costo]]</f>
        <v>35.594929000000008</v>
      </c>
    </row>
    <row r="1478" spans="1:12" x14ac:dyDescent="0.3">
      <c r="A1478" t="s">
        <v>59</v>
      </c>
      <c r="B1478">
        <v>79.0428</v>
      </c>
      <c r="C1478">
        <v>88.886300000000006</v>
      </c>
      <c r="D1478">
        <v>93.821299999999994</v>
      </c>
      <c r="E1478" t="s">
        <v>15</v>
      </c>
      <c r="F1478" t="s">
        <v>15</v>
      </c>
      <c r="G1478" t="s">
        <v>98</v>
      </c>
      <c r="H1478">
        <v>2020</v>
      </c>
      <c r="I1478">
        <v>0</v>
      </c>
      <c r="J1478">
        <f>Tabla_Datos[[#This Row],[PVP1]]*Tabla_Datos[[#This Row],[Valor]]</f>
        <v>0</v>
      </c>
      <c r="K1478">
        <f>+Tabla_Datos[[#This Row],[Valor]] *Tabla_Datos[[#This Row],[COSTOEMPR]]</f>
        <v>0</v>
      </c>
      <c r="L1478">
        <f>Tabla_Datos[[#This Row],[Valor Venta ]]-Tabla_Datos[[#This Row],[Costo]]</f>
        <v>0</v>
      </c>
    </row>
    <row r="1479" spans="1:12" x14ac:dyDescent="0.3">
      <c r="A1479" t="s">
        <v>59</v>
      </c>
      <c r="B1479">
        <v>79.0428</v>
      </c>
      <c r="C1479">
        <v>88.886300000000006</v>
      </c>
      <c r="D1479">
        <v>93.821299999999994</v>
      </c>
      <c r="E1479" t="s">
        <v>15</v>
      </c>
      <c r="F1479" t="s">
        <v>15</v>
      </c>
      <c r="G1479" t="s">
        <v>100</v>
      </c>
      <c r="H1479">
        <v>2020</v>
      </c>
      <c r="I1479">
        <v>0.17</v>
      </c>
      <c r="J1479">
        <f>Tabla_Datos[[#This Row],[PVP1]]*Tabla_Datos[[#This Row],[Valor]]</f>
        <v>15.110671000000002</v>
      </c>
      <c r="K1479">
        <f>+Tabla_Datos[[#This Row],[Valor]] *Tabla_Datos[[#This Row],[COSTOEMPR]]</f>
        <v>13.437276000000001</v>
      </c>
      <c r="L1479">
        <f>Tabla_Datos[[#This Row],[Valor Venta ]]-Tabla_Datos[[#This Row],[Costo]]</f>
        <v>1.6733950000000011</v>
      </c>
    </row>
    <row r="1480" spans="1:12" x14ac:dyDescent="0.3">
      <c r="A1480" t="s">
        <v>59</v>
      </c>
      <c r="B1480">
        <v>79.0428</v>
      </c>
      <c r="C1480">
        <v>88.886300000000006</v>
      </c>
      <c r="D1480">
        <v>93.821299999999994</v>
      </c>
      <c r="E1480" t="s">
        <v>15</v>
      </c>
      <c r="F1480" t="s">
        <v>15</v>
      </c>
      <c r="G1480" t="s">
        <v>101</v>
      </c>
      <c r="H1480">
        <v>2020</v>
      </c>
      <c r="I1480">
        <v>1.85</v>
      </c>
      <c r="J1480">
        <f>Tabla_Datos[[#This Row],[PVP1]]*Tabla_Datos[[#This Row],[Valor]]</f>
        <v>164.43965500000002</v>
      </c>
      <c r="K1480">
        <f>+Tabla_Datos[[#This Row],[Valor]] *Tabla_Datos[[#This Row],[COSTOEMPR]]</f>
        <v>146.22918000000001</v>
      </c>
      <c r="L1480">
        <f>Tabla_Datos[[#This Row],[Valor Venta ]]-Tabla_Datos[[#This Row],[Costo]]</f>
        <v>18.210475000000002</v>
      </c>
    </row>
    <row r="1481" spans="1:12" x14ac:dyDescent="0.3">
      <c r="A1481" t="s">
        <v>59</v>
      </c>
      <c r="B1481">
        <v>79.0428</v>
      </c>
      <c r="C1481">
        <v>88.886300000000006</v>
      </c>
      <c r="D1481">
        <v>93.821299999999994</v>
      </c>
      <c r="E1481" t="s">
        <v>15</v>
      </c>
      <c r="F1481" t="s">
        <v>15</v>
      </c>
      <c r="G1481" t="s">
        <v>102</v>
      </c>
      <c r="H1481">
        <v>2020</v>
      </c>
      <c r="I1481">
        <v>0.52</v>
      </c>
      <c r="J1481">
        <f>Tabla_Datos[[#This Row],[PVP1]]*Tabla_Datos[[#This Row],[Valor]]</f>
        <v>46.220876000000004</v>
      </c>
      <c r="K1481">
        <f>+Tabla_Datos[[#This Row],[Valor]] *Tabla_Datos[[#This Row],[COSTOEMPR]]</f>
        <v>41.102256000000004</v>
      </c>
      <c r="L1481">
        <f>Tabla_Datos[[#This Row],[Valor Venta ]]-Tabla_Datos[[#This Row],[Costo]]</f>
        <v>5.1186199999999999</v>
      </c>
    </row>
    <row r="1482" spans="1:12" x14ac:dyDescent="0.3">
      <c r="A1482" t="s">
        <v>59</v>
      </c>
      <c r="B1482">
        <v>79.0428</v>
      </c>
      <c r="C1482">
        <v>88.886300000000006</v>
      </c>
      <c r="D1482">
        <v>93.821299999999994</v>
      </c>
      <c r="E1482" t="s">
        <v>15</v>
      </c>
      <c r="F1482" t="s">
        <v>15</v>
      </c>
      <c r="G1482" t="s">
        <v>103</v>
      </c>
      <c r="H1482">
        <v>2020</v>
      </c>
      <c r="I1482">
        <v>0.38</v>
      </c>
      <c r="J1482">
        <f>Tabla_Datos[[#This Row],[PVP1]]*Tabla_Datos[[#This Row],[Valor]]</f>
        <v>33.776794000000002</v>
      </c>
      <c r="K1482">
        <f>+Tabla_Datos[[#This Row],[Valor]] *Tabla_Datos[[#This Row],[COSTOEMPR]]</f>
        <v>30.036263999999999</v>
      </c>
      <c r="L1482">
        <f>Tabla_Datos[[#This Row],[Valor Venta ]]-Tabla_Datos[[#This Row],[Costo]]</f>
        <v>3.7405300000000032</v>
      </c>
    </row>
    <row r="1483" spans="1:12" x14ac:dyDescent="0.3">
      <c r="A1483" t="s">
        <v>59</v>
      </c>
      <c r="B1483">
        <v>79.0428</v>
      </c>
      <c r="C1483">
        <v>88.886300000000006</v>
      </c>
      <c r="D1483">
        <v>93.821299999999994</v>
      </c>
      <c r="E1483" t="s">
        <v>15</v>
      </c>
      <c r="F1483" t="s">
        <v>15</v>
      </c>
      <c r="G1483" t="s">
        <v>104</v>
      </c>
      <c r="H1483">
        <v>2020</v>
      </c>
      <c r="I1483">
        <v>0</v>
      </c>
      <c r="J1483">
        <f>Tabla_Datos[[#This Row],[PVP1]]*Tabla_Datos[[#This Row],[Valor]]</f>
        <v>0</v>
      </c>
      <c r="K1483">
        <f>+Tabla_Datos[[#This Row],[Valor]] *Tabla_Datos[[#This Row],[COSTOEMPR]]</f>
        <v>0</v>
      </c>
      <c r="L1483">
        <f>Tabla_Datos[[#This Row],[Valor Venta ]]-Tabla_Datos[[#This Row],[Costo]]</f>
        <v>0</v>
      </c>
    </row>
    <row r="1484" spans="1:12" x14ac:dyDescent="0.3">
      <c r="A1484" t="s">
        <v>59</v>
      </c>
      <c r="B1484">
        <v>79.0428</v>
      </c>
      <c r="C1484">
        <v>88.886300000000006</v>
      </c>
      <c r="D1484">
        <v>93.821299999999994</v>
      </c>
      <c r="E1484" t="s">
        <v>15</v>
      </c>
      <c r="F1484" t="s">
        <v>15</v>
      </c>
      <c r="G1484" t="s">
        <v>105</v>
      </c>
      <c r="H1484">
        <v>2020</v>
      </c>
      <c r="I1484">
        <v>0.18</v>
      </c>
      <c r="J1484">
        <f>Tabla_Datos[[#This Row],[PVP1]]*Tabla_Datos[[#This Row],[Valor]]</f>
        <v>15.999534000000001</v>
      </c>
      <c r="K1484">
        <f>+Tabla_Datos[[#This Row],[Valor]] *Tabla_Datos[[#This Row],[COSTOEMPR]]</f>
        <v>14.227703999999999</v>
      </c>
      <c r="L1484">
        <f>Tabla_Datos[[#This Row],[Valor Venta ]]-Tabla_Datos[[#This Row],[Costo]]</f>
        <v>1.7718300000000013</v>
      </c>
    </row>
    <row r="1485" spans="1:12" x14ac:dyDescent="0.3">
      <c r="A1485" t="s">
        <v>59</v>
      </c>
      <c r="B1485">
        <v>79.0428</v>
      </c>
      <c r="C1485">
        <v>88.886300000000006</v>
      </c>
      <c r="D1485">
        <v>93.821299999999994</v>
      </c>
      <c r="E1485" t="s">
        <v>15</v>
      </c>
      <c r="F1485" t="s">
        <v>15</v>
      </c>
      <c r="G1485" t="s">
        <v>106</v>
      </c>
      <c r="H1485">
        <v>2020</v>
      </c>
      <c r="I1485">
        <v>0.4</v>
      </c>
      <c r="J1485">
        <f>Tabla_Datos[[#This Row],[PVP1]]*Tabla_Datos[[#This Row],[Valor]]</f>
        <v>35.554520000000004</v>
      </c>
      <c r="K1485">
        <f>+Tabla_Datos[[#This Row],[Valor]] *Tabla_Datos[[#This Row],[COSTOEMPR]]</f>
        <v>31.61712</v>
      </c>
      <c r="L1485">
        <f>Tabla_Datos[[#This Row],[Valor Venta ]]-Tabla_Datos[[#This Row],[Costo]]</f>
        <v>3.9374000000000038</v>
      </c>
    </row>
    <row r="1486" spans="1:12" x14ac:dyDescent="0.3">
      <c r="A1486" t="s">
        <v>59</v>
      </c>
      <c r="B1486">
        <v>79.0428</v>
      </c>
      <c r="C1486">
        <v>88.886300000000006</v>
      </c>
      <c r="D1486">
        <v>93.821299999999994</v>
      </c>
      <c r="E1486" t="s">
        <v>15</v>
      </c>
      <c r="F1486" t="s">
        <v>15</v>
      </c>
      <c r="G1486" t="s">
        <v>107</v>
      </c>
      <c r="H1486">
        <v>2021</v>
      </c>
      <c r="I1486">
        <v>0.85</v>
      </c>
      <c r="J1486">
        <f>Tabla_Datos[[#This Row],[PVP1]]*Tabla_Datos[[#This Row],[Valor]]</f>
        <v>75.553354999999996</v>
      </c>
      <c r="K1486">
        <f>+Tabla_Datos[[#This Row],[Valor]] *Tabla_Datos[[#This Row],[COSTOEMPR]]</f>
        <v>67.18638</v>
      </c>
      <c r="L1486">
        <f>Tabla_Datos[[#This Row],[Valor Venta ]]-Tabla_Datos[[#This Row],[Costo]]</f>
        <v>8.3669749999999965</v>
      </c>
    </row>
    <row r="1487" spans="1:12" x14ac:dyDescent="0.3">
      <c r="A1487" t="s">
        <v>59</v>
      </c>
      <c r="B1487">
        <v>65.521900000000002</v>
      </c>
      <c r="C1487">
        <v>70.493899999999996</v>
      </c>
      <c r="D1487">
        <v>77.582999999999998</v>
      </c>
      <c r="E1487" t="s">
        <v>116</v>
      </c>
      <c r="F1487" t="s">
        <v>116</v>
      </c>
      <c r="G1487" t="s">
        <v>98</v>
      </c>
      <c r="H1487">
        <v>2020</v>
      </c>
      <c r="I1487">
        <v>3.73</v>
      </c>
      <c r="J1487">
        <f>Tabla_Datos[[#This Row],[PVP1]]*Tabla_Datos[[#This Row],[Valor]]</f>
        <v>262.94224700000001</v>
      </c>
      <c r="K1487">
        <f>+Tabla_Datos[[#This Row],[Valor]] *Tabla_Datos[[#This Row],[COSTOEMPR]]</f>
        <v>244.39668700000001</v>
      </c>
      <c r="L1487">
        <f>Tabla_Datos[[#This Row],[Valor Venta ]]-Tabla_Datos[[#This Row],[Costo]]</f>
        <v>18.545559999999995</v>
      </c>
    </row>
    <row r="1488" spans="1:12" x14ac:dyDescent="0.3">
      <c r="A1488" t="s">
        <v>59</v>
      </c>
      <c r="B1488">
        <v>65.521900000000002</v>
      </c>
      <c r="C1488">
        <v>70.493899999999996</v>
      </c>
      <c r="D1488">
        <v>77.582999999999998</v>
      </c>
      <c r="E1488" t="s">
        <v>116</v>
      </c>
      <c r="F1488" t="s">
        <v>116</v>
      </c>
      <c r="G1488" t="s">
        <v>100</v>
      </c>
      <c r="H1488">
        <v>2020</v>
      </c>
      <c r="I1488">
        <v>1.77</v>
      </c>
      <c r="J1488">
        <f>Tabla_Datos[[#This Row],[PVP1]]*Tabla_Datos[[#This Row],[Valor]]</f>
        <v>124.774203</v>
      </c>
      <c r="K1488">
        <f>+Tabla_Datos[[#This Row],[Valor]] *Tabla_Datos[[#This Row],[COSTOEMPR]]</f>
        <v>115.97376300000001</v>
      </c>
      <c r="L1488">
        <f>Tabla_Datos[[#This Row],[Valor Venta ]]-Tabla_Datos[[#This Row],[Costo]]</f>
        <v>8.8004399999999947</v>
      </c>
    </row>
    <row r="1489" spans="1:12" x14ac:dyDescent="0.3">
      <c r="A1489" t="s">
        <v>59</v>
      </c>
      <c r="B1489">
        <v>65.521900000000002</v>
      </c>
      <c r="C1489">
        <v>70.493899999999996</v>
      </c>
      <c r="D1489">
        <v>77.582999999999998</v>
      </c>
      <c r="E1489" t="s">
        <v>116</v>
      </c>
      <c r="F1489" t="s">
        <v>116</v>
      </c>
      <c r="G1489" t="s">
        <v>101</v>
      </c>
      <c r="H1489">
        <v>2020</v>
      </c>
      <c r="I1489">
        <v>0</v>
      </c>
      <c r="J1489">
        <f>Tabla_Datos[[#This Row],[PVP1]]*Tabla_Datos[[#This Row],[Valor]]</f>
        <v>0</v>
      </c>
      <c r="K1489">
        <f>+Tabla_Datos[[#This Row],[Valor]] *Tabla_Datos[[#This Row],[COSTOEMPR]]</f>
        <v>0</v>
      </c>
      <c r="L1489">
        <f>Tabla_Datos[[#This Row],[Valor Venta ]]-Tabla_Datos[[#This Row],[Costo]]</f>
        <v>0</v>
      </c>
    </row>
    <row r="1490" spans="1:12" x14ac:dyDescent="0.3">
      <c r="A1490" t="s">
        <v>59</v>
      </c>
      <c r="B1490">
        <v>65.521900000000002</v>
      </c>
      <c r="C1490">
        <v>70.493899999999996</v>
      </c>
      <c r="D1490">
        <v>77.582999999999998</v>
      </c>
      <c r="E1490" t="s">
        <v>116</v>
      </c>
      <c r="F1490" t="s">
        <v>116</v>
      </c>
      <c r="G1490" t="s">
        <v>102</v>
      </c>
      <c r="H1490">
        <v>2020</v>
      </c>
      <c r="I1490">
        <v>0</v>
      </c>
      <c r="J1490">
        <f>Tabla_Datos[[#This Row],[PVP1]]*Tabla_Datos[[#This Row],[Valor]]</f>
        <v>0</v>
      </c>
      <c r="K1490">
        <f>+Tabla_Datos[[#This Row],[Valor]] *Tabla_Datos[[#This Row],[COSTOEMPR]]</f>
        <v>0</v>
      </c>
      <c r="L1490">
        <f>Tabla_Datos[[#This Row],[Valor Venta ]]-Tabla_Datos[[#This Row],[Costo]]</f>
        <v>0</v>
      </c>
    </row>
    <row r="1491" spans="1:12" x14ac:dyDescent="0.3">
      <c r="A1491" t="s">
        <v>59</v>
      </c>
      <c r="B1491">
        <v>65.521900000000002</v>
      </c>
      <c r="C1491">
        <v>70.493899999999996</v>
      </c>
      <c r="D1491">
        <v>77.582999999999998</v>
      </c>
      <c r="E1491" t="s">
        <v>116</v>
      </c>
      <c r="F1491" t="s">
        <v>116</v>
      </c>
      <c r="G1491" t="s">
        <v>103</v>
      </c>
      <c r="H1491">
        <v>2020</v>
      </c>
      <c r="I1491">
        <v>0</v>
      </c>
      <c r="J1491">
        <f>Tabla_Datos[[#This Row],[PVP1]]*Tabla_Datos[[#This Row],[Valor]]</f>
        <v>0</v>
      </c>
      <c r="K1491">
        <f>+Tabla_Datos[[#This Row],[Valor]] *Tabla_Datos[[#This Row],[COSTOEMPR]]</f>
        <v>0</v>
      </c>
      <c r="L1491">
        <f>Tabla_Datos[[#This Row],[Valor Venta ]]-Tabla_Datos[[#This Row],[Costo]]</f>
        <v>0</v>
      </c>
    </row>
    <row r="1492" spans="1:12" x14ac:dyDescent="0.3">
      <c r="A1492" t="s">
        <v>59</v>
      </c>
      <c r="B1492">
        <v>65.521900000000002</v>
      </c>
      <c r="C1492">
        <v>70.493899999999996</v>
      </c>
      <c r="D1492">
        <v>77.582999999999998</v>
      </c>
      <c r="E1492" t="s">
        <v>116</v>
      </c>
      <c r="F1492" t="s">
        <v>116</v>
      </c>
      <c r="G1492" t="s">
        <v>104</v>
      </c>
      <c r="H1492">
        <v>2020</v>
      </c>
      <c r="I1492">
        <v>1.46</v>
      </c>
      <c r="J1492">
        <f>Tabla_Datos[[#This Row],[PVP1]]*Tabla_Datos[[#This Row],[Valor]]</f>
        <v>102.921094</v>
      </c>
      <c r="K1492">
        <f>+Tabla_Datos[[#This Row],[Valor]] *Tabla_Datos[[#This Row],[COSTOEMPR]]</f>
        <v>95.661974000000001</v>
      </c>
      <c r="L1492">
        <f>Tabla_Datos[[#This Row],[Valor Venta ]]-Tabla_Datos[[#This Row],[Costo]]</f>
        <v>7.2591199999999958</v>
      </c>
    </row>
    <row r="1493" spans="1:12" x14ac:dyDescent="0.3">
      <c r="A1493" t="s">
        <v>59</v>
      </c>
      <c r="B1493">
        <v>65.521900000000002</v>
      </c>
      <c r="C1493">
        <v>70.493899999999996</v>
      </c>
      <c r="D1493">
        <v>77.582999999999998</v>
      </c>
      <c r="E1493" t="s">
        <v>116</v>
      </c>
      <c r="F1493" t="s">
        <v>116</v>
      </c>
      <c r="G1493" t="s">
        <v>105</v>
      </c>
      <c r="H1493">
        <v>2020</v>
      </c>
      <c r="I1493">
        <v>0.69</v>
      </c>
      <c r="J1493">
        <f>Tabla_Datos[[#This Row],[PVP1]]*Tabla_Datos[[#This Row],[Valor]]</f>
        <v>48.640790999999993</v>
      </c>
      <c r="K1493">
        <f>+Tabla_Datos[[#This Row],[Valor]] *Tabla_Datos[[#This Row],[COSTOEMPR]]</f>
        <v>45.210110999999998</v>
      </c>
      <c r="L1493">
        <f>Tabla_Datos[[#This Row],[Valor Venta ]]-Tabla_Datos[[#This Row],[Costo]]</f>
        <v>3.4306799999999953</v>
      </c>
    </row>
    <row r="1494" spans="1:12" x14ac:dyDescent="0.3">
      <c r="A1494" t="s">
        <v>59</v>
      </c>
      <c r="B1494">
        <v>65.521900000000002</v>
      </c>
      <c r="C1494">
        <v>70.493899999999996</v>
      </c>
      <c r="D1494">
        <v>77.582999999999998</v>
      </c>
      <c r="E1494" t="s">
        <v>116</v>
      </c>
      <c r="F1494" t="s">
        <v>116</v>
      </c>
      <c r="G1494" t="s">
        <v>106</v>
      </c>
      <c r="H1494">
        <v>2020</v>
      </c>
      <c r="I1494">
        <v>0</v>
      </c>
      <c r="J1494">
        <f>Tabla_Datos[[#This Row],[PVP1]]*Tabla_Datos[[#This Row],[Valor]]</f>
        <v>0</v>
      </c>
      <c r="K1494">
        <f>+Tabla_Datos[[#This Row],[Valor]] *Tabla_Datos[[#This Row],[COSTOEMPR]]</f>
        <v>0</v>
      </c>
      <c r="L1494">
        <f>Tabla_Datos[[#This Row],[Valor Venta ]]-Tabla_Datos[[#This Row],[Costo]]</f>
        <v>0</v>
      </c>
    </row>
    <row r="1495" spans="1:12" x14ac:dyDescent="0.3">
      <c r="A1495" t="s">
        <v>59</v>
      </c>
      <c r="B1495">
        <v>65.521900000000002</v>
      </c>
      <c r="C1495">
        <v>70.493899999999996</v>
      </c>
      <c r="D1495">
        <v>77.582999999999998</v>
      </c>
      <c r="E1495" t="s">
        <v>116</v>
      </c>
      <c r="F1495" t="s">
        <v>116</v>
      </c>
      <c r="G1495" t="s">
        <v>107</v>
      </c>
      <c r="H1495">
        <v>2021</v>
      </c>
      <c r="I1495">
        <v>1.91</v>
      </c>
      <c r="J1495">
        <f>Tabla_Datos[[#This Row],[PVP1]]*Tabla_Datos[[#This Row],[Valor]]</f>
        <v>134.643349</v>
      </c>
      <c r="K1495">
        <f>+Tabla_Datos[[#This Row],[Valor]] *Tabla_Datos[[#This Row],[COSTOEMPR]]</f>
        <v>125.146829</v>
      </c>
      <c r="L1495">
        <f>Tabla_Datos[[#This Row],[Valor Venta ]]-Tabla_Datos[[#This Row],[Costo]]</f>
        <v>9.4965200000000038</v>
      </c>
    </row>
    <row r="1496" spans="1:12" x14ac:dyDescent="0.3">
      <c r="A1496" t="s">
        <v>59</v>
      </c>
      <c r="B1496">
        <v>171.74799999999999</v>
      </c>
      <c r="C1496">
        <v>259.91570000000002</v>
      </c>
      <c r="D1496">
        <v>0</v>
      </c>
      <c r="E1496" t="s">
        <v>115</v>
      </c>
      <c r="F1496" t="s">
        <v>115</v>
      </c>
      <c r="G1496" t="s">
        <v>98</v>
      </c>
      <c r="H1496">
        <v>2020</v>
      </c>
      <c r="I1496">
        <v>0</v>
      </c>
      <c r="J1496">
        <f>Tabla_Datos[[#This Row],[PVP1]]*Tabla_Datos[[#This Row],[Valor]]</f>
        <v>0</v>
      </c>
      <c r="K1496">
        <f>+Tabla_Datos[[#This Row],[Valor]] *Tabla_Datos[[#This Row],[COSTOEMPR]]</f>
        <v>0</v>
      </c>
      <c r="L1496">
        <f>Tabla_Datos[[#This Row],[Valor Venta ]]-Tabla_Datos[[#This Row],[Costo]]</f>
        <v>0</v>
      </c>
    </row>
    <row r="1497" spans="1:12" x14ac:dyDescent="0.3">
      <c r="A1497" t="s">
        <v>59</v>
      </c>
      <c r="B1497">
        <v>171.74799999999999</v>
      </c>
      <c r="C1497">
        <v>259.91570000000002</v>
      </c>
      <c r="D1497">
        <v>0</v>
      </c>
      <c r="E1497" t="s">
        <v>115</v>
      </c>
      <c r="F1497" t="s">
        <v>115</v>
      </c>
      <c r="G1497" t="s">
        <v>100</v>
      </c>
      <c r="H1497">
        <v>2020</v>
      </c>
      <c r="I1497">
        <v>0.09</v>
      </c>
      <c r="J1497">
        <f>Tabla_Datos[[#This Row],[PVP1]]*Tabla_Datos[[#This Row],[Valor]]</f>
        <v>23.392413000000001</v>
      </c>
      <c r="K1497">
        <f>+Tabla_Datos[[#This Row],[Valor]] *Tabla_Datos[[#This Row],[COSTOEMPR]]</f>
        <v>15.457319999999999</v>
      </c>
      <c r="L1497">
        <f>Tabla_Datos[[#This Row],[Valor Venta ]]-Tabla_Datos[[#This Row],[Costo]]</f>
        <v>7.935093000000002</v>
      </c>
    </row>
    <row r="1498" spans="1:12" x14ac:dyDescent="0.3">
      <c r="A1498" t="s">
        <v>59</v>
      </c>
      <c r="B1498">
        <v>171.74799999999999</v>
      </c>
      <c r="C1498">
        <v>259.91570000000002</v>
      </c>
      <c r="D1498">
        <v>0</v>
      </c>
      <c r="E1498" t="s">
        <v>115</v>
      </c>
      <c r="F1498" t="s">
        <v>115</v>
      </c>
      <c r="G1498" t="s">
        <v>101</v>
      </c>
      <c r="H1498">
        <v>2020</v>
      </c>
      <c r="I1498">
        <v>0.95</v>
      </c>
      <c r="J1498">
        <f>Tabla_Datos[[#This Row],[PVP1]]*Tabla_Datos[[#This Row],[Valor]]</f>
        <v>246.919915</v>
      </c>
      <c r="K1498">
        <f>+Tabla_Datos[[#This Row],[Valor]] *Tabla_Datos[[#This Row],[COSTOEMPR]]</f>
        <v>163.16059999999999</v>
      </c>
      <c r="L1498">
        <f>Tabla_Datos[[#This Row],[Valor Venta ]]-Tabla_Datos[[#This Row],[Costo]]</f>
        <v>83.759315000000015</v>
      </c>
    </row>
    <row r="1499" spans="1:12" x14ac:dyDescent="0.3">
      <c r="A1499" t="s">
        <v>59</v>
      </c>
      <c r="B1499">
        <v>171.74799999999999</v>
      </c>
      <c r="C1499">
        <v>259.91570000000002</v>
      </c>
      <c r="D1499">
        <v>0</v>
      </c>
      <c r="E1499" t="s">
        <v>115</v>
      </c>
      <c r="F1499" t="s">
        <v>115</v>
      </c>
      <c r="G1499" t="s">
        <v>102</v>
      </c>
      <c r="H1499">
        <v>2020</v>
      </c>
      <c r="I1499">
        <v>0</v>
      </c>
      <c r="J1499">
        <f>Tabla_Datos[[#This Row],[PVP1]]*Tabla_Datos[[#This Row],[Valor]]</f>
        <v>0</v>
      </c>
      <c r="K1499">
        <f>+Tabla_Datos[[#This Row],[Valor]] *Tabla_Datos[[#This Row],[COSTOEMPR]]</f>
        <v>0</v>
      </c>
      <c r="L1499">
        <f>Tabla_Datos[[#This Row],[Valor Venta ]]-Tabla_Datos[[#This Row],[Costo]]</f>
        <v>0</v>
      </c>
    </row>
    <row r="1500" spans="1:12" x14ac:dyDescent="0.3">
      <c r="A1500" t="s">
        <v>59</v>
      </c>
      <c r="B1500">
        <v>171.74799999999999</v>
      </c>
      <c r="C1500">
        <v>259.91570000000002</v>
      </c>
      <c r="D1500">
        <v>0</v>
      </c>
      <c r="E1500" t="s">
        <v>115</v>
      </c>
      <c r="F1500" t="s">
        <v>115</v>
      </c>
      <c r="G1500" t="s">
        <v>103</v>
      </c>
      <c r="H1500">
        <v>2020</v>
      </c>
      <c r="I1500">
        <v>0</v>
      </c>
      <c r="J1500">
        <f>Tabla_Datos[[#This Row],[PVP1]]*Tabla_Datos[[#This Row],[Valor]]</f>
        <v>0</v>
      </c>
      <c r="K1500">
        <f>+Tabla_Datos[[#This Row],[Valor]] *Tabla_Datos[[#This Row],[COSTOEMPR]]</f>
        <v>0</v>
      </c>
      <c r="L1500">
        <f>Tabla_Datos[[#This Row],[Valor Venta ]]-Tabla_Datos[[#This Row],[Costo]]</f>
        <v>0</v>
      </c>
    </row>
    <row r="1501" spans="1:12" x14ac:dyDescent="0.3">
      <c r="A1501" t="s">
        <v>59</v>
      </c>
      <c r="B1501">
        <v>171.74799999999999</v>
      </c>
      <c r="C1501">
        <v>259.91570000000002</v>
      </c>
      <c r="D1501">
        <v>0</v>
      </c>
      <c r="E1501" t="s">
        <v>115</v>
      </c>
      <c r="F1501" t="s">
        <v>115</v>
      </c>
      <c r="G1501" t="s">
        <v>104</v>
      </c>
      <c r="H1501">
        <v>2020</v>
      </c>
      <c r="I1501">
        <v>1.91</v>
      </c>
      <c r="J1501">
        <f>Tabla_Datos[[#This Row],[PVP1]]*Tabla_Datos[[#This Row],[Valor]]</f>
        <v>496.438987</v>
      </c>
      <c r="K1501">
        <f>+Tabla_Datos[[#This Row],[Valor]] *Tabla_Datos[[#This Row],[COSTOEMPR]]</f>
        <v>328.03867999999994</v>
      </c>
      <c r="L1501">
        <f>Tabla_Datos[[#This Row],[Valor Venta ]]-Tabla_Datos[[#This Row],[Costo]]</f>
        <v>168.40030700000005</v>
      </c>
    </row>
    <row r="1502" spans="1:12" x14ac:dyDescent="0.3">
      <c r="A1502" t="s">
        <v>59</v>
      </c>
      <c r="B1502">
        <v>171.74799999999999</v>
      </c>
      <c r="C1502">
        <v>259.91570000000002</v>
      </c>
      <c r="D1502">
        <v>0</v>
      </c>
      <c r="E1502" t="s">
        <v>115</v>
      </c>
      <c r="F1502" t="s">
        <v>115</v>
      </c>
      <c r="G1502" t="s">
        <v>105</v>
      </c>
      <c r="H1502">
        <v>2020</v>
      </c>
      <c r="I1502">
        <v>0</v>
      </c>
      <c r="J1502">
        <f>Tabla_Datos[[#This Row],[PVP1]]*Tabla_Datos[[#This Row],[Valor]]</f>
        <v>0</v>
      </c>
      <c r="K1502">
        <f>+Tabla_Datos[[#This Row],[Valor]] *Tabla_Datos[[#This Row],[COSTOEMPR]]</f>
        <v>0</v>
      </c>
      <c r="L1502">
        <f>Tabla_Datos[[#This Row],[Valor Venta ]]-Tabla_Datos[[#This Row],[Costo]]</f>
        <v>0</v>
      </c>
    </row>
    <row r="1503" spans="1:12" x14ac:dyDescent="0.3">
      <c r="A1503" t="s">
        <v>59</v>
      </c>
      <c r="B1503">
        <v>171.74799999999999</v>
      </c>
      <c r="C1503">
        <v>259.91570000000002</v>
      </c>
      <c r="D1503">
        <v>0</v>
      </c>
      <c r="E1503" t="s">
        <v>115</v>
      </c>
      <c r="F1503" t="s">
        <v>115</v>
      </c>
      <c r="G1503" t="s">
        <v>106</v>
      </c>
      <c r="H1503">
        <v>2020</v>
      </c>
      <c r="I1503">
        <v>0</v>
      </c>
      <c r="J1503">
        <f>Tabla_Datos[[#This Row],[PVP1]]*Tabla_Datos[[#This Row],[Valor]]</f>
        <v>0</v>
      </c>
      <c r="K1503">
        <f>+Tabla_Datos[[#This Row],[Valor]] *Tabla_Datos[[#This Row],[COSTOEMPR]]</f>
        <v>0</v>
      </c>
      <c r="L1503">
        <f>Tabla_Datos[[#This Row],[Valor Venta ]]-Tabla_Datos[[#This Row],[Costo]]</f>
        <v>0</v>
      </c>
    </row>
    <row r="1504" spans="1:12" x14ac:dyDescent="0.3">
      <c r="A1504" t="s">
        <v>59</v>
      </c>
      <c r="B1504">
        <v>171.74799999999999</v>
      </c>
      <c r="C1504">
        <v>259.91570000000002</v>
      </c>
      <c r="D1504">
        <v>0</v>
      </c>
      <c r="E1504" t="s">
        <v>115</v>
      </c>
      <c r="F1504" t="s">
        <v>115</v>
      </c>
      <c r="G1504" t="s">
        <v>107</v>
      </c>
      <c r="H1504">
        <v>2021</v>
      </c>
      <c r="I1504">
        <v>0</v>
      </c>
      <c r="J1504">
        <f>Tabla_Datos[[#This Row],[PVP1]]*Tabla_Datos[[#This Row],[Valor]]</f>
        <v>0</v>
      </c>
      <c r="K1504">
        <f>+Tabla_Datos[[#This Row],[Valor]] *Tabla_Datos[[#This Row],[COSTOEMPR]]</f>
        <v>0</v>
      </c>
      <c r="L1504">
        <f>Tabla_Datos[[#This Row],[Valor Venta ]]-Tabla_Datos[[#This Row],[Costo]]</f>
        <v>0</v>
      </c>
    </row>
    <row r="1505" spans="1:12" x14ac:dyDescent="0.3">
      <c r="A1505" t="s">
        <v>59</v>
      </c>
      <c r="B1505">
        <v>62.96</v>
      </c>
      <c r="C1505">
        <v>88.762900000000002</v>
      </c>
      <c r="D1505">
        <v>94.096199999999996</v>
      </c>
      <c r="E1505" t="s">
        <v>112</v>
      </c>
      <c r="F1505" t="s">
        <v>112</v>
      </c>
      <c r="G1505" t="s">
        <v>98</v>
      </c>
      <c r="H1505">
        <v>2020</v>
      </c>
      <c r="I1505">
        <v>3.36</v>
      </c>
      <c r="J1505">
        <f>Tabla_Datos[[#This Row],[PVP1]]*Tabla_Datos[[#This Row],[Valor]]</f>
        <v>298.24334399999998</v>
      </c>
      <c r="K1505">
        <f>+Tabla_Datos[[#This Row],[Valor]] *Tabla_Datos[[#This Row],[COSTOEMPR]]</f>
        <v>211.54560000000001</v>
      </c>
      <c r="L1505">
        <f>Tabla_Datos[[#This Row],[Valor Venta ]]-Tabla_Datos[[#This Row],[Costo]]</f>
        <v>86.697743999999972</v>
      </c>
    </row>
    <row r="1506" spans="1:12" x14ac:dyDescent="0.3">
      <c r="A1506" t="s">
        <v>59</v>
      </c>
      <c r="B1506">
        <v>62.96</v>
      </c>
      <c r="C1506">
        <v>88.762900000000002</v>
      </c>
      <c r="D1506">
        <v>94.096199999999996</v>
      </c>
      <c r="E1506" t="s">
        <v>112</v>
      </c>
      <c r="F1506" t="s">
        <v>112</v>
      </c>
      <c r="G1506" t="s">
        <v>100</v>
      </c>
      <c r="H1506">
        <v>2020</v>
      </c>
      <c r="I1506">
        <v>0</v>
      </c>
      <c r="J1506">
        <f>Tabla_Datos[[#This Row],[PVP1]]*Tabla_Datos[[#This Row],[Valor]]</f>
        <v>0</v>
      </c>
      <c r="K1506">
        <f>+Tabla_Datos[[#This Row],[Valor]] *Tabla_Datos[[#This Row],[COSTOEMPR]]</f>
        <v>0</v>
      </c>
      <c r="L1506">
        <f>Tabla_Datos[[#This Row],[Valor Venta ]]-Tabla_Datos[[#This Row],[Costo]]</f>
        <v>0</v>
      </c>
    </row>
    <row r="1507" spans="1:12" x14ac:dyDescent="0.3">
      <c r="A1507" t="s">
        <v>59</v>
      </c>
      <c r="B1507">
        <v>62.96</v>
      </c>
      <c r="C1507">
        <v>88.762900000000002</v>
      </c>
      <c r="D1507">
        <v>94.096199999999996</v>
      </c>
      <c r="E1507" t="s">
        <v>112</v>
      </c>
      <c r="F1507" t="s">
        <v>112</v>
      </c>
      <c r="G1507" t="s">
        <v>101</v>
      </c>
      <c r="H1507">
        <v>2020</v>
      </c>
      <c r="I1507">
        <v>0</v>
      </c>
      <c r="J1507">
        <f>Tabla_Datos[[#This Row],[PVP1]]*Tabla_Datos[[#This Row],[Valor]]</f>
        <v>0</v>
      </c>
      <c r="K1507">
        <f>+Tabla_Datos[[#This Row],[Valor]] *Tabla_Datos[[#This Row],[COSTOEMPR]]</f>
        <v>0</v>
      </c>
      <c r="L1507">
        <f>Tabla_Datos[[#This Row],[Valor Venta ]]-Tabla_Datos[[#This Row],[Costo]]</f>
        <v>0</v>
      </c>
    </row>
    <row r="1508" spans="1:12" x14ac:dyDescent="0.3">
      <c r="A1508" t="s">
        <v>59</v>
      </c>
      <c r="B1508">
        <v>62.96</v>
      </c>
      <c r="C1508">
        <v>88.762900000000002</v>
      </c>
      <c r="D1508">
        <v>94.096199999999996</v>
      </c>
      <c r="E1508" t="s">
        <v>112</v>
      </c>
      <c r="F1508" t="s">
        <v>112</v>
      </c>
      <c r="G1508" t="s">
        <v>102</v>
      </c>
      <c r="H1508">
        <v>2020</v>
      </c>
      <c r="I1508">
        <v>5.0599999999999996</v>
      </c>
      <c r="J1508">
        <f>Tabla_Datos[[#This Row],[PVP1]]*Tabla_Datos[[#This Row],[Valor]]</f>
        <v>449.14027399999998</v>
      </c>
      <c r="K1508">
        <f>+Tabla_Datos[[#This Row],[Valor]] *Tabla_Datos[[#This Row],[COSTOEMPR]]</f>
        <v>318.57759999999996</v>
      </c>
      <c r="L1508">
        <f>Tabla_Datos[[#This Row],[Valor Venta ]]-Tabla_Datos[[#This Row],[Costo]]</f>
        <v>130.56267400000002</v>
      </c>
    </row>
    <row r="1509" spans="1:12" x14ac:dyDescent="0.3">
      <c r="A1509" t="s">
        <v>59</v>
      </c>
      <c r="B1509">
        <v>62.96</v>
      </c>
      <c r="C1509">
        <v>88.762900000000002</v>
      </c>
      <c r="D1509">
        <v>94.096199999999996</v>
      </c>
      <c r="E1509" t="s">
        <v>112</v>
      </c>
      <c r="F1509" t="s">
        <v>112</v>
      </c>
      <c r="G1509" t="s">
        <v>103</v>
      </c>
      <c r="H1509">
        <v>2020</v>
      </c>
      <c r="I1509">
        <v>1.05</v>
      </c>
      <c r="J1509">
        <f>Tabla_Datos[[#This Row],[PVP1]]*Tabla_Datos[[#This Row],[Valor]]</f>
        <v>93.201045000000008</v>
      </c>
      <c r="K1509">
        <f>+Tabla_Datos[[#This Row],[Valor]] *Tabla_Datos[[#This Row],[COSTOEMPR]]</f>
        <v>66.108000000000004</v>
      </c>
      <c r="L1509">
        <f>Tabla_Datos[[#This Row],[Valor Venta ]]-Tabla_Datos[[#This Row],[Costo]]</f>
        <v>27.093045000000004</v>
      </c>
    </row>
    <row r="1510" spans="1:12" x14ac:dyDescent="0.3">
      <c r="A1510" t="s">
        <v>59</v>
      </c>
      <c r="B1510">
        <v>62.96</v>
      </c>
      <c r="C1510">
        <v>88.762900000000002</v>
      </c>
      <c r="D1510">
        <v>94.096199999999996</v>
      </c>
      <c r="E1510" t="s">
        <v>112</v>
      </c>
      <c r="F1510" t="s">
        <v>112</v>
      </c>
      <c r="G1510" t="s">
        <v>104</v>
      </c>
      <c r="H1510">
        <v>2020</v>
      </c>
      <c r="I1510">
        <v>6.92</v>
      </c>
      <c r="J1510">
        <f>Tabla_Datos[[#This Row],[PVP1]]*Tabla_Datos[[#This Row],[Valor]]</f>
        <v>614.23926800000004</v>
      </c>
      <c r="K1510">
        <f>+Tabla_Datos[[#This Row],[Valor]] *Tabla_Datos[[#This Row],[COSTOEMPR]]</f>
        <v>435.6832</v>
      </c>
      <c r="L1510">
        <f>Tabla_Datos[[#This Row],[Valor Venta ]]-Tabla_Datos[[#This Row],[Costo]]</f>
        <v>178.55606800000004</v>
      </c>
    </row>
    <row r="1511" spans="1:12" x14ac:dyDescent="0.3">
      <c r="A1511" t="s">
        <v>59</v>
      </c>
      <c r="B1511">
        <v>62.96</v>
      </c>
      <c r="C1511">
        <v>88.762900000000002</v>
      </c>
      <c r="D1511">
        <v>94.096199999999996</v>
      </c>
      <c r="E1511" t="s">
        <v>112</v>
      </c>
      <c r="F1511" t="s">
        <v>112</v>
      </c>
      <c r="G1511" t="s">
        <v>105</v>
      </c>
      <c r="H1511">
        <v>2020</v>
      </c>
      <c r="I1511">
        <v>0</v>
      </c>
      <c r="J1511">
        <f>Tabla_Datos[[#This Row],[PVP1]]*Tabla_Datos[[#This Row],[Valor]]</f>
        <v>0</v>
      </c>
      <c r="K1511">
        <f>+Tabla_Datos[[#This Row],[Valor]] *Tabla_Datos[[#This Row],[COSTOEMPR]]</f>
        <v>0</v>
      </c>
      <c r="L1511">
        <f>Tabla_Datos[[#This Row],[Valor Venta ]]-Tabla_Datos[[#This Row],[Costo]]</f>
        <v>0</v>
      </c>
    </row>
    <row r="1512" spans="1:12" x14ac:dyDescent="0.3">
      <c r="A1512" t="s">
        <v>59</v>
      </c>
      <c r="B1512">
        <v>62.96</v>
      </c>
      <c r="C1512">
        <v>88.762900000000002</v>
      </c>
      <c r="D1512">
        <v>94.096199999999996</v>
      </c>
      <c r="E1512" t="s">
        <v>112</v>
      </c>
      <c r="F1512" t="s">
        <v>112</v>
      </c>
      <c r="G1512" t="s">
        <v>106</v>
      </c>
      <c r="H1512">
        <v>2020</v>
      </c>
      <c r="I1512">
        <v>5.5</v>
      </c>
      <c r="J1512">
        <f>Tabla_Datos[[#This Row],[PVP1]]*Tabla_Datos[[#This Row],[Valor]]</f>
        <v>488.19595000000004</v>
      </c>
      <c r="K1512">
        <f>+Tabla_Datos[[#This Row],[Valor]] *Tabla_Datos[[#This Row],[COSTOEMPR]]</f>
        <v>346.28000000000003</v>
      </c>
      <c r="L1512">
        <f>Tabla_Datos[[#This Row],[Valor Venta ]]-Tabla_Datos[[#This Row],[Costo]]</f>
        <v>141.91595000000001</v>
      </c>
    </row>
    <row r="1513" spans="1:12" x14ac:dyDescent="0.3">
      <c r="A1513" t="s">
        <v>59</v>
      </c>
      <c r="B1513">
        <v>62.96</v>
      </c>
      <c r="C1513">
        <v>88.762900000000002</v>
      </c>
      <c r="D1513">
        <v>94.096199999999996</v>
      </c>
      <c r="E1513" t="s">
        <v>112</v>
      </c>
      <c r="F1513" t="s">
        <v>112</v>
      </c>
      <c r="G1513" t="s">
        <v>107</v>
      </c>
      <c r="H1513">
        <v>2021</v>
      </c>
      <c r="I1513">
        <v>7.56</v>
      </c>
      <c r="J1513">
        <f>Tabla_Datos[[#This Row],[PVP1]]*Tabla_Datos[[#This Row],[Valor]]</f>
        <v>671.04752399999995</v>
      </c>
      <c r="K1513">
        <f>+Tabla_Datos[[#This Row],[Valor]] *Tabla_Datos[[#This Row],[COSTOEMPR]]</f>
        <v>475.9776</v>
      </c>
      <c r="L1513">
        <f>Tabla_Datos[[#This Row],[Valor Venta ]]-Tabla_Datos[[#This Row],[Costo]]</f>
        <v>195.06992399999996</v>
      </c>
    </row>
    <row r="1514" spans="1:12" x14ac:dyDescent="0.3">
      <c r="A1514" t="s">
        <v>59</v>
      </c>
      <c r="B1514">
        <v>84.445700000000002</v>
      </c>
      <c r="C1514">
        <v>116.0154</v>
      </c>
      <c r="D1514">
        <v>107.5192</v>
      </c>
      <c r="E1514" t="s">
        <v>16</v>
      </c>
      <c r="F1514" t="s">
        <v>16</v>
      </c>
      <c r="G1514" t="s">
        <v>98</v>
      </c>
      <c r="H1514">
        <v>2020</v>
      </c>
      <c r="I1514">
        <v>0</v>
      </c>
      <c r="J1514">
        <f>Tabla_Datos[[#This Row],[PVP1]]*Tabla_Datos[[#This Row],[Valor]]</f>
        <v>0</v>
      </c>
      <c r="K1514">
        <f>+Tabla_Datos[[#This Row],[Valor]] *Tabla_Datos[[#This Row],[COSTOEMPR]]</f>
        <v>0</v>
      </c>
      <c r="L1514">
        <f>Tabla_Datos[[#This Row],[Valor Venta ]]-Tabla_Datos[[#This Row],[Costo]]</f>
        <v>0</v>
      </c>
    </row>
    <row r="1515" spans="1:12" x14ac:dyDescent="0.3">
      <c r="A1515" t="s">
        <v>59</v>
      </c>
      <c r="B1515">
        <v>84.445700000000002</v>
      </c>
      <c r="C1515">
        <v>116.0154</v>
      </c>
      <c r="D1515">
        <v>107.5192</v>
      </c>
      <c r="E1515" t="s">
        <v>16</v>
      </c>
      <c r="F1515" t="s">
        <v>16</v>
      </c>
      <c r="G1515" t="s">
        <v>100</v>
      </c>
      <c r="H1515">
        <v>2020</v>
      </c>
      <c r="I1515">
        <v>2.56</v>
      </c>
      <c r="J1515">
        <f>Tabla_Datos[[#This Row],[PVP1]]*Tabla_Datos[[#This Row],[Valor]]</f>
        <v>296.99942400000003</v>
      </c>
      <c r="K1515">
        <f>+Tabla_Datos[[#This Row],[Valor]] *Tabla_Datos[[#This Row],[COSTOEMPR]]</f>
        <v>216.180992</v>
      </c>
      <c r="L1515">
        <f>Tabla_Datos[[#This Row],[Valor Venta ]]-Tabla_Datos[[#This Row],[Costo]]</f>
        <v>80.81843200000003</v>
      </c>
    </row>
    <row r="1516" spans="1:12" x14ac:dyDescent="0.3">
      <c r="A1516" t="s">
        <v>59</v>
      </c>
      <c r="B1516">
        <v>84.445700000000002</v>
      </c>
      <c r="C1516">
        <v>116.0154</v>
      </c>
      <c r="D1516">
        <v>107.5192</v>
      </c>
      <c r="E1516" t="s">
        <v>16</v>
      </c>
      <c r="F1516" t="s">
        <v>16</v>
      </c>
      <c r="G1516" t="s">
        <v>101</v>
      </c>
      <c r="H1516">
        <v>2020</v>
      </c>
      <c r="I1516">
        <v>0</v>
      </c>
      <c r="J1516">
        <f>Tabla_Datos[[#This Row],[PVP1]]*Tabla_Datos[[#This Row],[Valor]]</f>
        <v>0</v>
      </c>
      <c r="K1516">
        <f>+Tabla_Datos[[#This Row],[Valor]] *Tabla_Datos[[#This Row],[COSTOEMPR]]</f>
        <v>0</v>
      </c>
      <c r="L1516">
        <f>Tabla_Datos[[#This Row],[Valor Venta ]]-Tabla_Datos[[#This Row],[Costo]]</f>
        <v>0</v>
      </c>
    </row>
    <row r="1517" spans="1:12" x14ac:dyDescent="0.3">
      <c r="A1517" t="s">
        <v>59</v>
      </c>
      <c r="B1517">
        <v>84.445700000000002</v>
      </c>
      <c r="C1517">
        <v>116.0154</v>
      </c>
      <c r="D1517">
        <v>107.5192</v>
      </c>
      <c r="E1517" t="s">
        <v>16</v>
      </c>
      <c r="F1517" t="s">
        <v>16</v>
      </c>
      <c r="G1517" t="s">
        <v>102</v>
      </c>
      <c r="H1517">
        <v>2020</v>
      </c>
      <c r="I1517">
        <v>0</v>
      </c>
      <c r="J1517">
        <f>Tabla_Datos[[#This Row],[PVP1]]*Tabla_Datos[[#This Row],[Valor]]</f>
        <v>0</v>
      </c>
      <c r="K1517">
        <f>+Tabla_Datos[[#This Row],[Valor]] *Tabla_Datos[[#This Row],[COSTOEMPR]]</f>
        <v>0</v>
      </c>
      <c r="L1517">
        <f>Tabla_Datos[[#This Row],[Valor Venta ]]-Tabla_Datos[[#This Row],[Costo]]</f>
        <v>0</v>
      </c>
    </row>
    <row r="1518" spans="1:12" x14ac:dyDescent="0.3">
      <c r="A1518" t="s">
        <v>59</v>
      </c>
      <c r="B1518">
        <v>84.445700000000002</v>
      </c>
      <c r="C1518">
        <v>116.0154</v>
      </c>
      <c r="D1518">
        <v>107.5192</v>
      </c>
      <c r="E1518" t="s">
        <v>16</v>
      </c>
      <c r="F1518" t="s">
        <v>16</v>
      </c>
      <c r="G1518" t="s">
        <v>103</v>
      </c>
      <c r="H1518">
        <v>2020</v>
      </c>
      <c r="I1518">
        <v>2.6</v>
      </c>
      <c r="J1518">
        <f>Tabla_Datos[[#This Row],[PVP1]]*Tabla_Datos[[#This Row],[Valor]]</f>
        <v>301.64004</v>
      </c>
      <c r="K1518">
        <f>+Tabla_Datos[[#This Row],[Valor]] *Tabla_Datos[[#This Row],[COSTOEMPR]]</f>
        <v>219.55882000000003</v>
      </c>
      <c r="L1518">
        <f>Tabla_Datos[[#This Row],[Valor Venta ]]-Tabla_Datos[[#This Row],[Costo]]</f>
        <v>82.081219999999973</v>
      </c>
    </row>
    <row r="1519" spans="1:12" x14ac:dyDescent="0.3">
      <c r="A1519" t="s">
        <v>59</v>
      </c>
      <c r="B1519">
        <v>84.445700000000002</v>
      </c>
      <c r="C1519">
        <v>116.0154</v>
      </c>
      <c r="D1519">
        <v>107.5192</v>
      </c>
      <c r="E1519" t="s">
        <v>16</v>
      </c>
      <c r="F1519" t="s">
        <v>16</v>
      </c>
      <c r="G1519" t="s">
        <v>104</v>
      </c>
      <c r="H1519">
        <v>2020</v>
      </c>
      <c r="I1519">
        <v>5.44</v>
      </c>
      <c r="J1519">
        <f>Tabla_Datos[[#This Row],[PVP1]]*Tabla_Datos[[#This Row],[Valor]]</f>
        <v>631.12377600000002</v>
      </c>
      <c r="K1519">
        <f>+Tabla_Datos[[#This Row],[Valor]] *Tabla_Datos[[#This Row],[COSTOEMPR]]</f>
        <v>459.38460800000007</v>
      </c>
      <c r="L1519">
        <f>Tabla_Datos[[#This Row],[Valor Venta ]]-Tabla_Datos[[#This Row],[Costo]]</f>
        <v>171.73916799999995</v>
      </c>
    </row>
    <row r="1520" spans="1:12" x14ac:dyDescent="0.3">
      <c r="A1520" t="s">
        <v>59</v>
      </c>
      <c r="B1520">
        <v>84.445700000000002</v>
      </c>
      <c r="C1520">
        <v>116.0154</v>
      </c>
      <c r="D1520">
        <v>107.5192</v>
      </c>
      <c r="E1520" t="s">
        <v>16</v>
      </c>
      <c r="F1520" t="s">
        <v>16</v>
      </c>
      <c r="G1520" t="s">
        <v>105</v>
      </c>
      <c r="H1520">
        <v>2020</v>
      </c>
      <c r="I1520">
        <v>0</v>
      </c>
      <c r="J1520">
        <f>Tabla_Datos[[#This Row],[PVP1]]*Tabla_Datos[[#This Row],[Valor]]</f>
        <v>0</v>
      </c>
      <c r="K1520">
        <f>+Tabla_Datos[[#This Row],[Valor]] *Tabla_Datos[[#This Row],[COSTOEMPR]]</f>
        <v>0</v>
      </c>
      <c r="L1520">
        <f>Tabla_Datos[[#This Row],[Valor Venta ]]-Tabla_Datos[[#This Row],[Costo]]</f>
        <v>0</v>
      </c>
    </row>
    <row r="1521" spans="1:12" x14ac:dyDescent="0.3">
      <c r="A1521" t="s">
        <v>59</v>
      </c>
      <c r="B1521">
        <v>84.445700000000002</v>
      </c>
      <c r="C1521">
        <v>116.0154</v>
      </c>
      <c r="D1521">
        <v>107.5192</v>
      </c>
      <c r="E1521" t="s">
        <v>16</v>
      </c>
      <c r="F1521" t="s">
        <v>16</v>
      </c>
      <c r="G1521" t="s">
        <v>106</v>
      </c>
      <c r="H1521">
        <v>2020</v>
      </c>
      <c r="I1521">
        <v>4.87</v>
      </c>
      <c r="J1521">
        <f>Tabla_Datos[[#This Row],[PVP1]]*Tabla_Datos[[#This Row],[Valor]]</f>
        <v>564.99499800000001</v>
      </c>
      <c r="K1521">
        <f>+Tabla_Datos[[#This Row],[Valor]] *Tabla_Datos[[#This Row],[COSTOEMPR]]</f>
        <v>411.25055900000001</v>
      </c>
      <c r="L1521">
        <f>Tabla_Datos[[#This Row],[Valor Venta ]]-Tabla_Datos[[#This Row],[Costo]]</f>
        <v>153.744439</v>
      </c>
    </row>
    <row r="1522" spans="1:12" x14ac:dyDescent="0.3">
      <c r="A1522" t="s">
        <v>59</v>
      </c>
      <c r="B1522">
        <v>84.445700000000002</v>
      </c>
      <c r="C1522">
        <v>116.0154</v>
      </c>
      <c r="D1522">
        <v>107.5192</v>
      </c>
      <c r="E1522" t="s">
        <v>16</v>
      </c>
      <c r="F1522" t="s">
        <v>16</v>
      </c>
      <c r="G1522" t="s">
        <v>107</v>
      </c>
      <c r="H1522">
        <v>2021</v>
      </c>
      <c r="I1522">
        <v>7.0000000000000007E-2</v>
      </c>
      <c r="J1522">
        <f>Tabla_Datos[[#This Row],[PVP1]]*Tabla_Datos[[#This Row],[Valor]]</f>
        <v>8.1210780000000007</v>
      </c>
      <c r="K1522">
        <f>+Tabla_Datos[[#This Row],[Valor]] *Tabla_Datos[[#This Row],[COSTOEMPR]]</f>
        <v>5.9111990000000008</v>
      </c>
      <c r="L1522">
        <f>Tabla_Datos[[#This Row],[Valor Venta ]]-Tabla_Datos[[#This Row],[Costo]]</f>
        <v>2.2098789999999999</v>
      </c>
    </row>
    <row r="1523" spans="1:12" x14ac:dyDescent="0.3">
      <c r="A1523" t="s">
        <v>60</v>
      </c>
      <c r="B1523">
        <v>86.524000000000001</v>
      </c>
      <c r="C1523">
        <v>113.17749999999999</v>
      </c>
      <c r="D1523">
        <v>114.3446</v>
      </c>
      <c r="E1523" t="s">
        <v>112</v>
      </c>
      <c r="F1523" t="s">
        <v>112</v>
      </c>
      <c r="G1523" t="s">
        <v>98</v>
      </c>
      <c r="H1523">
        <v>2020</v>
      </c>
      <c r="I1523">
        <v>0.67</v>
      </c>
      <c r="J1523">
        <f>Tabla_Datos[[#This Row],[PVP1]]*Tabla_Datos[[#This Row],[Valor]]</f>
        <v>75.828924999999998</v>
      </c>
      <c r="K1523">
        <f>+Tabla_Datos[[#This Row],[Valor]] *Tabla_Datos[[#This Row],[COSTOEMPR]]</f>
        <v>57.971080000000001</v>
      </c>
      <c r="L1523">
        <f>Tabla_Datos[[#This Row],[Valor Venta ]]-Tabla_Datos[[#This Row],[Costo]]</f>
        <v>17.857844999999998</v>
      </c>
    </row>
    <row r="1524" spans="1:12" x14ac:dyDescent="0.3">
      <c r="A1524" t="s">
        <v>60</v>
      </c>
      <c r="B1524">
        <v>86.524000000000001</v>
      </c>
      <c r="C1524">
        <v>113.17749999999999</v>
      </c>
      <c r="D1524">
        <v>114.3446</v>
      </c>
      <c r="E1524" t="s">
        <v>112</v>
      </c>
      <c r="F1524" t="s">
        <v>112</v>
      </c>
      <c r="G1524" t="s">
        <v>100</v>
      </c>
      <c r="H1524">
        <v>2020</v>
      </c>
      <c r="I1524">
        <v>0</v>
      </c>
      <c r="J1524">
        <f>Tabla_Datos[[#This Row],[PVP1]]*Tabla_Datos[[#This Row],[Valor]]</f>
        <v>0</v>
      </c>
      <c r="K1524">
        <f>+Tabla_Datos[[#This Row],[Valor]] *Tabla_Datos[[#This Row],[COSTOEMPR]]</f>
        <v>0</v>
      </c>
      <c r="L1524">
        <f>Tabla_Datos[[#This Row],[Valor Venta ]]-Tabla_Datos[[#This Row],[Costo]]</f>
        <v>0</v>
      </c>
    </row>
    <row r="1525" spans="1:12" x14ac:dyDescent="0.3">
      <c r="A1525" t="s">
        <v>60</v>
      </c>
      <c r="B1525">
        <v>86.524000000000001</v>
      </c>
      <c r="C1525">
        <v>113.17749999999999</v>
      </c>
      <c r="D1525">
        <v>114.3446</v>
      </c>
      <c r="E1525" t="s">
        <v>112</v>
      </c>
      <c r="F1525" t="s">
        <v>112</v>
      </c>
      <c r="G1525" t="s">
        <v>101</v>
      </c>
      <c r="H1525">
        <v>2020</v>
      </c>
      <c r="I1525">
        <v>0</v>
      </c>
      <c r="J1525">
        <f>Tabla_Datos[[#This Row],[PVP1]]*Tabla_Datos[[#This Row],[Valor]]</f>
        <v>0</v>
      </c>
      <c r="K1525">
        <f>+Tabla_Datos[[#This Row],[Valor]] *Tabla_Datos[[#This Row],[COSTOEMPR]]</f>
        <v>0</v>
      </c>
      <c r="L1525">
        <f>Tabla_Datos[[#This Row],[Valor Venta ]]-Tabla_Datos[[#This Row],[Costo]]</f>
        <v>0</v>
      </c>
    </row>
    <row r="1526" spans="1:12" x14ac:dyDescent="0.3">
      <c r="A1526" t="s">
        <v>60</v>
      </c>
      <c r="B1526">
        <v>86.524000000000001</v>
      </c>
      <c r="C1526">
        <v>113.17749999999999</v>
      </c>
      <c r="D1526">
        <v>114.3446</v>
      </c>
      <c r="E1526" t="s">
        <v>112</v>
      </c>
      <c r="F1526" t="s">
        <v>112</v>
      </c>
      <c r="G1526" t="s">
        <v>102</v>
      </c>
      <c r="H1526">
        <v>2020</v>
      </c>
      <c r="I1526">
        <v>0</v>
      </c>
      <c r="J1526">
        <f>Tabla_Datos[[#This Row],[PVP1]]*Tabla_Datos[[#This Row],[Valor]]</f>
        <v>0</v>
      </c>
      <c r="K1526">
        <f>+Tabla_Datos[[#This Row],[Valor]] *Tabla_Datos[[#This Row],[COSTOEMPR]]</f>
        <v>0</v>
      </c>
      <c r="L1526">
        <f>Tabla_Datos[[#This Row],[Valor Venta ]]-Tabla_Datos[[#This Row],[Costo]]</f>
        <v>0</v>
      </c>
    </row>
    <row r="1527" spans="1:12" x14ac:dyDescent="0.3">
      <c r="A1527" t="s">
        <v>60</v>
      </c>
      <c r="B1527">
        <v>86.524000000000001</v>
      </c>
      <c r="C1527">
        <v>113.17749999999999</v>
      </c>
      <c r="D1527">
        <v>114.3446</v>
      </c>
      <c r="E1527" t="s">
        <v>112</v>
      </c>
      <c r="F1527" t="s">
        <v>112</v>
      </c>
      <c r="G1527" t="s">
        <v>103</v>
      </c>
      <c r="H1527">
        <v>2020</v>
      </c>
      <c r="I1527">
        <v>0.38</v>
      </c>
      <c r="J1527">
        <f>Tabla_Datos[[#This Row],[PVP1]]*Tabla_Datos[[#This Row],[Valor]]</f>
        <v>43.007449999999999</v>
      </c>
      <c r="K1527">
        <f>+Tabla_Datos[[#This Row],[Valor]] *Tabla_Datos[[#This Row],[COSTOEMPR]]</f>
        <v>32.87912</v>
      </c>
      <c r="L1527">
        <f>Tabla_Datos[[#This Row],[Valor Venta ]]-Tabla_Datos[[#This Row],[Costo]]</f>
        <v>10.128329999999998</v>
      </c>
    </row>
    <row r="1528" spans="1:12" x14ac:dyDescent="0.3">
      <c r="A1528" t="s">
        <v>60</v>
      </c>
      <c r="B1528">
        <v>86.524000000000001</v>
      </c>
      <c r="C1528">
        <v>113.17749999999999</v>
      </c>
      <c r="D1528">
        <v>114.3446</v>
      </c>
      <c r="E1528" t="s">
        <v>112</v>
      </c>
      <c r="F1528" t="s">
        <v>112</v>
      </c>
      <c r="G1528" t="s">
        <v>104</v>
      </c>
      <c r="H1528">
        <v>2020</v>
      </c>
      <c r="I1528">
        <v>0</v>
      </c>
      <c r="J1528">
        <f>Tabla_Datos[[#This Row],[PVP1]]*Tabla_Datos[[#This Row],[Valor]]</f>
        <v>0</v>
      </c>
      <c r="K1528">
        <f>+Tabla_Datos[[#This Row],[Valor]] *Tabla_Datos[[#This Row],[COSTOEMPR]]</f>
        <v>0</v>
      </c>
      <c r="L1528">
        <f>Tabla_Datos[[#This Row],[Valor Venta ]]-Tabla_Datos[[#This Row],[Costo]]</f>
        <v>0</v>
      </c>
    </row>
    <row r="1529" spans="1:12" x14ac:dyDescent="0.3">
      <c r="A1529" t="s">
        <v>60</v>
      </c>
      <c r="B1529">
        <v>86.524000000000001</v>
      </c>
      <c r="C1529">
        <v>113.17749999999999</v>
      </c>
      <c r="D1529">
        <v>114.3446</v>
      </c>
      <c r="E1529" t="s">
        <v>112</v>
      </c>
      <c r="F1529" t="s">
        <v>112</v>
      </c>
      <c r="G1529" t="s">
        <v>105</v>
      </c>
      <c r="H1529">
        <v>2020</v>
      </c>
      <c r="I1529">
        <v>0.35</v>
      </c>
      <c r="J1529">
        <f>Tabla_Datos[[#This Row],[PVP1]]*Tabla_Datos[[#This Row],[Valor]]</f>
        <v>39.612124999999999</v>
      </c>
      <c r="K1529">
        <f>+Tabla_Datos[[#This Row],[Valor]] *Tabla_Datos[[#This Row],[COSTOEMPR]]</f>
        <v>30.283399999999997</v>
      </c>
      <c r="L1529">
        <f>Tabla_Datos[[#This Row],[Valor Venta ]]-Tabla_Datos[[#This Row],[Costo]]</f>
        <v>9.3287250000000022</v>
      </c>
    </row>
    <row r="1530" spans="1:12" x14ac:dyDescent="0.3">
      <c r="A1530" t="s">
        <v>60</v>
      </c>
      <c r="B1530">
        <v>86.524000000000001</v>
      </c>
      <c r="C1530">
        <v>113.17749999999999</v>
      </c>
      <c r="D1530">
        <v>114.3446</v>
      </c>
      <c r="E1530" t="s">
        <v>112</v>
      </c>
      <c r="F1530" t="s">
        <v>112</v>
      </c>
      <c r="G1530" t="s">
        <v>106</v>
      </c>
      <c r="H1530">
        <v>2020</v>
      </c>
      <c r="I1530">
        <v>0</v>
      </c>
      <c r="J1530">
        <f>Tabla_Datos[[#This Row],[PVP1]]*Tabla_Datos[[#This Row],[Valor]]</f>
        <v>0</v>
      </c>
      <c r="K1530">
        <f>+Tabla_Datos[[#This Row],[Valor]] *Tabla_Datos[[#This Row],[COSTOEMPR]]</f>
        <v>0</v>
      </c>
      <c r="L1530">
        <f>Tabla_Datos[[#This Row],[Valor Venta ]]-Tabla_Datos[[#This Row],[Costo]]</f>
        <v>0</v>
      </c>
    </row>
    <row r="1531" spans="1:12" x14ac:dyDescent="0.3">
      <c r="A1531" t="s">
        <v>60</v>
      </c>
      <c r="B1531">
        <v>86.524000000000001</v>
      </c>
      <c r="C1531">
        <v>113.17749999999999</v>
      </c>
      <c r="D1531">
        <v>114.3446</v>
      </c>
      <c r="E1531" t="s">
        <v>112</v>
      </c>
      <c r="F1531" t="s">
        <v>112</v>
      </c>
      <c r="G1531" t="s">
        <v>107</v>
      </c>
      <c r="H1531">
        <v>2021</v>
      </c>
      <c r="I1531">
        <v>1.66</v>
      </c>
      <c r="J1531">
        <f>Tabla_Datos[[#This Row],[PVP1]]*Tabla_Datos[[#This Row],[Valor]]</f>
        <v>187.87464999999997</v>
      </c>
      <c r="K1531">
        <f>+Tabla_Datos[[#This Row],[Valor]] *Tabla_Datos[[#This Row],[COSTOEMPR]]</f>
        <v>143.62984</v>
      </c>
      <c r="L1531">
        <f>Tabla_Datos[[#This Row],[Valor Venta ]]-Tabla_Datos[[#This Row],[Costo]]</f>
        <v>44.244809999999973</v>
      </c>
    </row>
    <row r="1532" spans="1:12" x14ac:dyDescent="0.3">
      <c r="A1532" t="s">
        <v>60</v>
      </c>
      <c r="B1532">
        <v>78.927300000000002</v>
      </c>
      <c r="C1532">
        <v>99.084900000000005</v>
      </c>
      <c r="D1532">
        <v>100.5772</v>
      </c>
      <c r="E1532" t="s">
        <v>115</v>
      </c>
      <c r="F1532" t="s">
        <v>115</v>
      </c>
      <c r="G1532" t="s">
        <v>98</v>
      </c>
      <c r="H1532">
        <v>2020</v>
      </c>
      <c r="I1532">
        <v>5.97</v>
      </c>
      <c r="J1532">
        <f>Tabla_Datos[[#This Row],[PVP1]]*Tabla_Datos[[#This Row],[Valor]]</f>
        <v>591.53685299999995</v>
      </c>
      <c r="K1532">
        <f>+Tabla_Datos[[#This Row],[Valor]] *Tabla_Datos[[#This Row],[COSTOEMPR]]</f>
        <v>471.19598100000002</v>
      </c>
      <c r="L1532">
        <f>Tabla_Datos[[#This Row],[Valor Venta ]]-Tabla_Datos[[#This Row],[Costo]]</f>
        <v>120.34087199999993</v>
      </c>
    </row>
    <row r="1533" spans="1:12" x14ac:dyDescent="0.3">
      <c r="A1533" t="s">
        <v>60</v>
      </c>
      <c r="B1533">
        <v>78.927300000000002</v>
      </c>
      <c r="C1533">
        <v>99.084900000000005</v>
      </c>
      <c r="D1533">
        <v>100.5772</v>
      </c>
      <c r="E1533" t="s">
        <v>115</v>
      </c>
      <c r="F1533" t="s">
        <v>115</v>
      </c>
      <c r="G1533" t="s">
        <v>100</v>
      </c>
      <c r="H1533">
        <v>2020</v>
      </c>
      <c r="I1533">
        <v>1.18</v>
      </c>
      <c r="J1533">
        <f>Tabla_Datos[[#This Row],[PVP1]]*Tabla_Datos[[#This Row],[Valor]]</f>
        <v>116.920182</v>
      </c>
      <c r="K1533">
        <f>+Tabla_Datos[[#This Row],[Valor]] *Tabla_Datos[[#This Row],[COSTOEMPR]]</f>
        <v>93.134214</v>
      </c>
      <c r="L1533">
        <f>Tabla_Datos[[#This Row],[Valor Venta ]]-Tabla_Datos[[#This Row],[Costo]]</f>
        <v>23.785967999999997</v>
      </c>
    </row>
    <row r="1534" spans="1:12" x14ac:dyDescent="0.3">
      <c r="A1534" t="s">
        <v>60</v>
      </c>
      <c r="B1534">
        <v>78.927300000000002</v>
      </c>
      <c r="C1534">
        <v>99.084900000000005</v>
      </c>
      <c r="D1534">
        <v>100.5772</v>
      </c>
      <c r="E1534" t="s">
        <v>115</v>
      </c>
      <c r="F1534" t="s">
        <v>115</v>
      </c>
      <c r="G1534" t="s">
        <v>101</v>
      </c>
      <c r="H1534">
        <v>2020</v>
      </c>
      <c r="I1534">
        <v>0</v>
      </c>
      <c r="J1534">
        <f>Tabla_Datos[[#This Row],[PVP1]]*Tabla_Datos[[#This Row],[Valor]]</f>
        <v>0</v>
      </c>
      <c r="K1534">
        <f>+Tabla_Datos[[#This Row],[Valor]] *Tabla_Datos[[#This Row],[COSTOEMPR]]</f>
        <v>0</v>
      </c>
      <c r="L1534">
        <f>Tabla_Datos[[#This Row],[Valor Venta ]]-Tabla_Datos[[#This Row],[Costo]]</f>
        <v>0</v>
      </c>
    </row>
    <row r="1535" spans="1:12" x14ac:dyDescent="0.3">
      <c r="A1535" t="s">
        <v>60</v>
      </c>
      <c r="B1535">
        <v>78.927300000000002</v>
      </c>
      <c r="C1535">
        <v>99.084900000000005</v>
      </c>
      <c r="D1535">
        <v>100.5772</v>
      </c>
      <c r="E1535" t="s">
        <v>115</v>
      </c>
      <c r="F1535" t="s">
        <v>115</v>
      </c>
      <c r="G1535" t="s">
        <v>102</v>
      </c>
      <c r="H1535">
        <v>2020</v>
      </c>
      <c r="I1535">
        <v>0.97</v>
      </c>
      <c r="J1535">
        <f>Tabla_Datos[[#This Row],[PVP1]]*Tabla_Datos[[#This Row],[Valor]]</f>
        <v>96.112352999999999</v>
      </c>
      <c r="K1535">
        <f>+Tabla_Datos[[#This Row],[Valor]] *Tabla_Datos[[#This Row],[COSTOEMPR]]</f>
        <v>76.559481000000005</v>
      </c>
      <c r="L1535">
        <f>Tabla_Datos[[#This Row],[Valor Venta ]]-Tabla_Datos[[#This Row],[Costo]]</f>
        <v>19.552871999999994</v>
      </c>
    </row>
    <row r="1536" spans="1:12" x14ac:dyDescent="0.3">
      <c r="A1536" t="s">
        <v>60</v>
      </c>
      <c r="B1536">
        <v>78.927300000000002</v>
      </c>
      <c r="C1536">
        <v>99.084900000000005</v>
      </c>
      <c r="D1536">
        <v>100.5772</v>
      </c>
      <c r="E1536" t="s">
        <v>115</v>
      </c>
      <c r="F1536" t="s">
        <v>115</v>
      </c>
      <c r="G1536" t="s">
        <v>103</v>
      </c>
      <c r="H1536">
        <v>2020</v>
      </c>
      <c r="I1536">
        <v>0</v>
      </c>
      <c r="J1536">
        <f>Tabla_Datos[[#This Row],[PVP1]]*Tabla_Datos[[#This Row],[Valor]]</f>
        <v>0</v>
      </c>
      <c r="K1536">
        <f>+Tabla_Datos[[#This Row],[Valor]] *Tabla_Datos[[#This Row],[COSTOEMPR]]</f>
        <v>0</v>
      </c>
      <c r="L1536">
        <f>Tabla_Datos[[#This Row],[Valor Venta ]]-Tabla_Datos[[#This Row],[Costo]]</f>
        <v>0</v>
      </c>
    </row>
    <row r="1537" spans="1:12" x14ac:dyDescent="0.3">
      <c r="A1537" t="s">
        <v>60</v>
      </c>
      <c r="B1537">
        <v>78.927300000000002</v>
      </c>
      <c r="C1537">
        <v>99.084900000000005</v>
      </c>
      <c r="D1537">
        <v>100.5772</v>
      </c>
      <c r="E1537" t="s">
        <v>115</v>
      </c>
      <c r="F1537" t="s">
        <v>115</v>
      </c>
      <c r="G1537" t="s">
        <v>104</v>
      </c>
      <c r="H1537">
        <v>2020</v>
      </c>
      <c r="I1537">
        <v>3.32</v>
      </c>
      <c r="J1537">
        <f>Tabla_Datos[[#This Row],[PVP1]]*Tabla_Datos[[#This Row],[Valor]]</f>
        <v>328.96186799999998</v>
      </c>
      <c r="K1537">
        <f>+Tabla_Datos[[#This Row],[Valor]] *Tabla_Datos[[#This Row],[COSTOEMPR]]</f>
        <v>262.038636</v>
      </c>
      <c r="L1537">
        <f>Tabla_Datos[[#This Row],[Valor Venta ]]-Tabla_Datos[[#This Row],[Costo]]</f>
        <v>66.923231999999985</v>
      </c>
    </row>
    <row r="1538" spans="1:12" x14ac:dyDescent="0.3">
      <c r="A1538" t="s">
        <v>60</v>
      </c>
      <c r="B1538">
        <v>78.927300000000002</v>
      </c>
      <c r="C1538">
        <v>99.084900000000005</v>
      </c>
      <c r="D1538">
        <v>100.5772</v>
      </c>
      <c r="E1538" t="s">
        <v>115</v>
      </c>
      <c r="F1538" t="s">
        <v>115</v>
      </c>
      <c r="G1538" t="s">
        <v>105</v>
      </c>
      <c r="H1538">
        <v>2020</v>
      </c>
      <c r="I1538">
        <v>0.92</v>
      </c>
      <c r="J1538">
        <f>Tabla_Datos[[#This Row],[PVP1]]*Tabla_Datos[[#This Row],[Valor]]</f>
        <v>91.158108000000013</v>
      </c>
      <c r="K1538">
        <f>+Tabla_Datos[[#This Row],[Valor]] *Tabla_Datos[[#This Row],[COSTOEMPR]]</f>
        <v>72.613116000000005</v>
      </c>
      <c r="L1538">
        <f>Tabla_Datos[[#This Row],[Valor Venta ]]-Tabla_Datos[[#This Row],[Costo]]</f>
        <v>18.544992000000008</v>
      </c>
    </row>
    <row r="1539" spans="1:12" x14ac:dyDescent="0.3">
      <c r="A1539" t="s">
        <v>60</v>
      </c>
      <c r="B1539">
        <v>78.927300000000002</v>
      </c>
      <c r="C1539">
        <v>99.084900000000005</v>
      </c>
      <c r="D1539">
        <v>100.5772</v>
      </c>
      <c r="E1539" t="s">
        <v>115</v>
      </c>
      <c r="F1539" t="s">
        <v>115</v>
      </c>
      <c r="G1539" t="s">
        <v>106</v>
      </c>
      <c r="H1539">
        <v>2020</v>
      </c>
      <c r="I1539">
        <v>0</v>
      </c>
      <c r="J1539">
        <f>Tabla_Datos[[#This Row],[PVP1]]*Tabla_Datos[[#This Row],[Valor]]</f>
        <v>0</v>
      </c>
      <c r="K1539">
        <f>+Tabla_Datos[[#This Row],[Valor]] *Tabla_Datos[[#This Row],[COSTOEMPR]]</f>
        <v>0</v>
      </c>
      <c r="L1539">
        <f>Tabla_Datos[[#This Row],[Valor Venta ]]-Tabla_Datos[[#This Row],[Costo]]</f>
        <v>0</v>
      </c>
    </row>
    <row r="1540" spans="1:12" x14ac:dyDescent="0.3">
      <c r="A1540" t="s">
        <v>60</v>
      </c>
      <c r="B1540">
        <v>78.927300000000002</v>
      </c>
      <c r="C1540">
        <v>99.084900000000005</v>
      </c>
      <c r="D1540">
        <v>100.5772</v>
      </c>
      <c r="E1540" t="s">
        <v>115</v>
      </c>
      <c r="F1540" t="s">
        <v>115</v>
      </c>
      <c r="G1540" t="s">
        <v>107</v>
      </c>
      <c r="H1540">
        <v>2021</v>
      </c>
      <c r="I1540">
        <v>1.55</v>
      </c>
      <c r="J1540">
        <f>Tabla_Datos[[#This Row],[PVP1]]*Tabla_Datos[[#This Row],[Valor]]</f>
        <v>153.58159500000002</v>
      </c>
      <c r="K1540">
        <f>+Tabla_Datos[[#This Row],[Valor]] *Tabla_Datos[[#This Row],[COSTOEMPR]]</f>
        <v>122.337315</v>
      </c>
      <c r="L1540">
        <f>Tabla_Datos[[#This Row],[Valor Venta ]]-Tabla_Datos[[#This Row],[Costo]]</f>
        <v>31.244280000000018</v>
      </c>
    </row>
    <row r="1541" spans="1:12" x14ac:dyDescent="0.3">
      <c r="A1541" t="s">
        <v>60</v>
      </c>
      <c r="B1541">
        <v>168.87180000000001</v>
      </c>
      <c r="C1541">
        <v>255.0488</v>
      </c>
      <c r="D1541">
        <v>0</v>
      </c>
      <c r="E1541" t="s">
        <v>16</v>
      </c>
      <c r="F1541" t="s">
        <v>16</v>
      </c>
      <c r="G1541" t="s">
        <v>98</v>
      </c>
      <c r="H1541">
        <v>2020</v>
      </c>
      <c r="I1541">
        <v>0.28000000000000003</v>
      </c>
      <c r="J1541">
        <f>Tabla_Datos[[#This Row],[PVP1]]*Tabla_Datos[[#This Row],[Valor]]</f>
        <v>71.413664000000011</v>
      </c>
      <c r="K1541">
        <f>+Tabla_Datos[[#This Row],[Valor]] *Tabla_Datos[[#This Row],[COSTOEMPR]]</f>
        <v>47.284104000000006</v>
      </c>
      <c r="L1541">
        <f>Tabla_Datos[[#This Row],[Valor Venta ]]-Tabla_Datos[[#This Row],[Costo]]</f>
        <v>24.129560000000005</v>
      </c>
    </row>
    <row r="1542" spans="1:12" x14ac:dyDescent="0.3">
      <c r="A1542" t="s">
        <v>60</v>
      </c>
      <c r="B1542">
        <v>168.87180000000001</v>
      </c>
      <c r="C1542">
        <v>255.0488</v>
      </c>
      <c r="D1542">
        <v>0</v>
      </c>
      <c r="E1542" t="s">
        <v>16</v>
      </c>
      <c r="F1542" t="s">
        <v>16</v>
      </c>
      <c r="G1542" t="s">
        <v>100</v>
      </c>
      <c r="H1542">
        <v>2020</v>
      </c>
      <c r="I1542">
        <v>0.06</v>
      </c>
      <c r="J1542">
        <f>Tabla_Datos[[#This Row],[PVP1]]*Tabla_Datos[[#This Row],[Valor]]</f>
        <v>15.302928</v>
      </c>
      <c r="K1542">
        <f>+Tabla_Datos[[#This Row],[Valor]] *Tabla_Datos[[#This Row],[COSTOEMPR]]</f>
        <v>10.132308</v>
      </c>
      <c r="L1542">
        <f>Tabla_Datos[[#This Row],[Valor Venta ]]-Tabla_Datos[[#This Row],[Costo]]</f>
        <v>5.1706199999999995</v>
      </c>
    </row>
    <row r="1543" spans="1:12" x14ac:dyDescent="0.3">
      <c r="A1543" t="s">
        <v>60</v>
      </c>
      <c r="B1543">
        <v>168.87180000000001</v>
      </c>
      <c r="C1543">
        <v>255.0488</v>
      </c>
      <c r="D1543">
        <v>0</v>
      </c>
      <c r="E1543" t="s">
        <v>16</v>
      </c>
      <c r="F1543" t="s">
        <v>16</v>
      </c>
      <c r="G1543" t="s">
        <v>101</v>
      </c>
      <c r="H1543">
        <v>2020</v>
      </c>
      <c r="I1543">
        <v>0.71</v>
      </c>
      <c r="J1543">
        <f>Tabla_Datos[[#This Row],[PVP1]]*Tabla_Datos[[#This Row],[Valor]]</f>
        <v>181.08464799999999</v>
      </c>
      <c r="K1543">
        <f>+Tabla_Datos[[#This Row],[Valor]] *Tabla_Datos[[#This Row],[COSTOEMPR]]</f>
        <v>119.898978</v>
      </c>
      <c r="L1543">
        <f>Tabla_Datos[[#This Row],[Valor Venta ]]-Tabla_Datos[[#This Row],[Costo]]</f>
        <v>61.185669999999988</v>
      </c>
    </row>
    <row r="1544" spans="1:12" x14ac:dyDescent="0.3">
      <c r="A1544" t="s">
        <v>60</v>
      </c>
      <c r="B1544">
        <v>168.87180000000001</v>
      </c>
      <c r="C1544">
        <v>255.0488</v>
      </c>
      <c r="D1544">
        <v>0</v>
      </c>
      <c r="E1544" t="s">
        <v>16</v>
      </c>
      <c r="F1544" t="s">
        <v>16</v>
      </c>
      <c r="G1544" t="s">
        <v>102</v>
      </c>
      <c r="H1544">
        <v>2020</v>
      </c>
      <c r="I1544">
        <v>0</v>
      </c>
      <c r="J1544">
        <f>Tabla_Datos[[#This Row],[PVP1]]*Tabla_Datos[[#This Row],[Valor]]</f>
        <v>0</v>
      </c>
      <c r="K1544">
        <f>+Tabla_Datos[[#This Row],[Valor]] *Tabla_Datos[[#This Row],[COSTOEMPR]]</f>
        <v>0</v>
      </c>
      <c r="L1544">
        <f>Tabla_Datos[[#This Row],[Valor Venta ]]-Tabla_Datos[[#This Row],[Costo]]</f>
        <v>0</v>
      </c>
    </row>
    <row r="1545" spans="1:12" x14ac:dyDescent="0.3">
      <c r="A1545" t="s">
        <v>60</v>
      </c>
      <c r="B1545">
        <v>168.87180000000001</v>
      </c>
      <c r="C1545">
        <v>255.0488</v>
      </c>
      <c r="D1545">
        <v>0</v>
      </c>
      <c r="E1545" t="s">
        <v>16</v>
      </c>
      <c r="F1545" t="s">
        <v>16</v>
      </c>
      <c r="G1545" t="s">
        <v>103</v>
      </c>
      <c r="H1545">
        <v>2020</v>
      </c>
      <c r="I1545">
        <v>0.23</v>
      </c>
      <c r="J1545">
        <f>Tabla_Datos[[#This Row],[PVP1]]*Tabla_Datos[[#This Row],[Valor]]</f>
        <v>58.661224000000004</v>
      </c>
      <c r="K1545">
        <f>+Tabla_Datos[[#This Row],[Valor]] *Tabla_Datos[[#This Row],[COSTOEMPR]]</f>
        <v>38.840514000000006</v>
      </c>
      <c r="L1545">
        <f>Tabla_Datos[[#This Row],[Valor Venta ]]-Tabla_Datos[[#This Row],[Costo]]</f>
        <v>19.820709999999998</v>
      </c>
    </row>
    <row r="1546" spans="1:12" x14ac:dyDescent="0.3">
      <c r="A1546" t="s">
        <v>60</v>
      </c>
      <c r="B1546">
        <v>168.87180000000001</v>
      </c>
      <c r="C1546">
        <v>255.0488</v>
      </c>
      <c r="D1546">
        <v>0</v>
      </c>
      <c r="E1546" t="s">
        <v>16</v>
      </c>
      <c r="F1546" t="s">
        <v>16</v>
      </c>
      <c r="G1546" t="s">
        <v>104</v>
      </c>
      <c r="H1546">
        <v>2020</v>
      </c>
      <c r="I1546">
        <v>0</v>
      </c>
      <c r="J1546">
        <f>Tabla_Datos[[#This Row],[PVP1]]*Tabla_Datos[[#This Row],[Valor]]</f>
        <v>0</v>
      </c>
      <c r="K1546">
        <f>+Tabla_Datos[[#This Row],[Valor]] *Tabla_Datos[[#This Row],[COSTOEMPR]]</f>
        <v>0</v>
      </c>
      <c r="L1546">
        <f>Tabla_Datos[[#This Row],[Valor Venta ]]-Tabla_Datos[[#This Row],[Costo]]</f>
        <v>0</v>
      </c>
    </row>
    <row r="1547" spans="1:12" x14ac:dyDescent="0.3">
      <c r="A1547" t="s">
        <v>60</v>
      </c>
      <c r="B1547">
        <v>168.87180000000001</v>
      </c>
      <c r="C1547">
        <v>255.0488</v>
      </c>
      <c r="D1547">
        <v>0</v>
      </c>
      <c r="E1547" t="s">
        <v>16</v>
      </c>
      <c r="F1547" t="s">
        <v>16</v>
      </c>
      <c r="G1547" t="s">
        <v>105</v>
      </c>
      <c r="H1547">
        <v>2020</v>
      </c>
      <c r="I1547">
        <v>0</v>
      </c>
      <c r="J1547">
        <f>Tabla_Datos[[#This Row],[PVP1]]*Tabla_Datos[[#This Row],[Valor]]</f>
        <v>0</v>
      </c>
      <c r="K1547">
        <f>+Tabla_Datos[[#This Row],[Valor]] *Tabla_Datos[[#This Row],[COSTOEMPR]]</f>
        <v>0</v>
      </c>
      <c r="L1547">
        <f>Tabla_Datos[[#This Row],[Valor Venta ]]-Tabla_Datos[[#This Row],[Costo]]</f>
        <v>0</v>
      </c>
    </row>
    <row r="1548" spans="1:12" x14ac:dyDescent="0.3">
      <c r="A1548" t="s">
        <v>60</v>
      </c>
      <c r="B1548">
        <v>168.87180000000001</v>
      </c>
      <c r="C1548">
        <v>255.0488</v>
      </c>
      <c r="D1548">
        <v>0</v>
      </c>
      <c r="E1548" t="s">
        <v>16</v>
      </c>
      <c r="F1548" t="s">
        <v>16</v>
      </c>
      <c r="G1548" t="s">
        <v>106</v>
      </c>
      <c r="H1548">
        <v>2020</v>
      </c>
      <c r="I1548">
        <v>0.01</v>
      </c>
      <c r="J1548">
        <f>Tabla_Datos[[#This Row],[PVP1]]*Tabla_Datos[[#This Row],[Valor]]</f>
        <v>2.5504880000000001</v>
      </c>
      <c r="K1548">
        <f>+Tabla_Datos[[#This Row],[Valor]] *Tabla_Datos[[#This Row],[COSTOEMPR]]</f>
        <v>1.6887180000000002</v>
      </c>
      <c r="L1548">
        <f>Tabla_Datos[[#This Row],[Valor Venta ]]-Tabla_Datos[[#This Row],[Costo]]</f>
        <v>0.86176999999999992</v>
      </c>
    </row>
    <row r="1549" spans="1:12" x14ac:dyDescent="0.3">
      <c r="A1549" t="s">
        <v>60</v>
      </c>
      <c r="B1549">
        <v>168.87180000000001</v>
      </c>
      <c r="C1549">
        <v>255.0488</v>
      </c>
      <c r="D1549">
        <v>0</v>
      </c>
      <c r="E1549" t="s">
        <v>16</v>
      </c>
      <c r="F1549" t="s">
        <v>16</v>
      </c>
      <c r="G1549" t="s">
        <v>107</v>
      </c>
      <c r="H1549">
        <v>2021</v>
      </c>
      <c r="I1549">
        <v>0</v>
      </c>
      <c r="J1549">
        <f>Tabla_Datos[[#This Row],[PVP1]]*Tabla_Datos[[#This Row],[Valor]]</f>
        <v>0</v>
      </c>
      <c r="K1549">
        <f>+Tabla_Datos[[#This Row],[Valor]] *Tabla_Datos[[#This Row],[COSTOEMPR]]</f>
        <v>0</v>
      </c>
      <c r="L1549">
        <f>Tabla_Datos[[#This Row],[Valor Venta ]]-Tabla_Datos[[#This Row],[Costo]]</f>
        <v>0</v>
      </c>
    </row>
    <row r="1550" spans="1:12" x14ac:dyDescent="0.3">
      <c r="A1550" t="s">
        <v>60</v>
      </c>
      <c r="B1550">
        <v>120.8942</v>
      </c>
      <c r="C1550">
        <v>156.83359999999999</v>
      </c>
      <c r="D1550">
        <v>150.02539999999999</v>
      </c>
      <c r="E1550" t="s">
        <v>15</v>
      </c>
      <c r="F1550" t="s">
        <v>15</v>
      </c>
      <c r="G1550" t="s">
        <v>98</v>
      </c>
      <c r="H1550">
        <v>2020</v>
      </c>
      <c r="I1550">
        <v>2.61</v>
      </c>
      <c r="J1550">
        <f>Tabla_Datos[[#This Row],[PVP1]]*Tabla_Datos[[#This Row],[Valor]]</f>
        <v>409.33569599999993</v>
      </c>
      <c r="K1550">
        <f>+Tabla_Datos[[#This Row],[Valor]] *Tabla_Datos[[#This Row],[COSTOEMPR]]</f>
        <v>315.533862</v>
      </c>
      <c r="L1550">
        <f>Tabla_Datos[[#This Row],[Valor Venta ]]-Tabla_Datos[[#This Row],[Costo]]</f>
        <v>93.801833999999928</v>
      </c>
    </row>
    <row r="1551" spans="1:12" x14ac:dyDescent="0.3">
      <c r="A1551" t="s">
        <v>60</v>
      </c>
      <c r="B1551">
        <v>120.8942</v>
      </c>
      <c r="C1551">
        <v>156.83359999999999</v>
      </c>
      <c r="D1551">
        <v>150.02539999999999</v>
      </c>
      <c r="E1551" t="s">
        <v>15</v>
      </c>
      <c r="F1551" t="s">
        <v>15</v>
      </c>
      <c r="G1551" t="s">
        <v>100</v>
      </c>
      <c r="H1551">
        <v>2020</v>
      </c>
      <c r="I1551">
        <v>1.46</v>
      </c>
      <c r="J1551">
        <f>Tabla_Datos[[#This Row],[PVP1]]*Tabla_Datos[[#This Row],[Valor]]</f>
        <v>228.97705599999998</v>
      </c>
      <c r="K1551">
        <f>+Tabla_Datos[[#This Row],[Valor]] *Tabla_Datos[[#This Row],[COSTOEMPR]]</f>
        <v>176.50553199999999</v>
      </c>
      <c r="L1551">
        <f>Tabla_Datos[[#This Row],[Valor Venta ]]-Tabla_Datos[[#This Row],[Costo]]</f>
        <v>52.471523999999988</v>
      </c>
    </row>
    <row r="1552" spans="1:12" x14ac:dyDescent="0.3">
      <c r="A1552" t="s">
        <v>60</v>
      </c>
      <c r="B1552">
        <v>120.8942</v>
      </c>
      <c r="C1552">
        <v>156.83359999999999</v>
      </c>
      <c r="D1552">
        <v>150.02539999999999</v>
      </c>
      <c r="E1552" t="s">
        <v>15</v>
      </c>
      <c r="F1552" t="s">
        <v>15</v>
      </c>
      <c r="G1552" t="s">
        <v>101</v>
      </c>
      <c r="H1552">
        <v>2020</v>
      </c>
      <c r="I1552">
        <v>0</v>
      </c>
      <c r="J1552">
        <f>Tabla_Datos[[#This Row],[PVP1]]*Tabla_Datos[[#This Row],[Valor]]</f>
        <v>0</v>
      </c>
      <c r="K1552">
        <f>+Tabla_Datos[[#This Row],[Valor]] *Tabla_Datos[[#This Row],[COSTOEMPR]]</f>
        <v>0</v>
      </c>
      <c r="L1552">
        <f>Tabla_Datos[[#This Row],[Valor Venta ]]-Tabla_Datos[[#This Row],[Costo]]</f>
        <v>0</v>
      </c>
    </row>
    <row r="1553" spans="1:12" x14ac:dyDescent="0.3">
      <c r="A1553" t="s">
        <v>60</v>
      </c>
      <c r="B1553">
        <v>120.8942</v>
      </c>
      <c r="C1553">
        <v>156.83359999999999</v>
      </c>
      <c r="D1553">
        <v>150.02539999999999</v>
      </c>
      <c r="E1553" t="s">
        <v>15</v>
      </c>
      <c r="F1553" t="s">
        <v>15</v>
      </c>
      <c r="G1553" t="s">
        <v>102</v>
      </c>
      <c r="H1553">
        <v>2020</v>
      </c>
      <c r="I1553">
        <v>0</v>
      </c>
      <c r="J1553">
        <f>Tabla_Datos[[#This Row],[PVP1]]*Tabla_Datos[[#This Row],[Valor]]</f>
        <v>0</v>
      </c>
      <c r="K1553">
        <f>+Tabla_Datos[[#This Row],[Valor]] *Tabla_Datos[[#This Row],[COSTOEMPR]]</f>
        <v>0</v>
      </c>
      <c r="L1553">
        <f>Tabla_Datos[[#This Row],[Valor Venta ]]-Tabla_Datos[[#This Row],[Costo]]</f>
        <v>0</v>
      </c>
    </row>
    <row r="1554" spans="1:12" x14ac:dyDescent="0.3">
      <c r="A1554" t="s">
        <v>60</v>
      </c>
      <c r="B1554">
        <v>120.8942</v>
      </c>
      <c r="C1554">
        <v>156.83359999999999</v>
      </c>
      <c r="D1554">
        <v>150.02539999999999</v>
      </c>
      <c r="E1554" t="s">
        <v>15</v>
      </c>
      <c r="F1554" t="s">
        <v>15</v>
      </c>
      <c r="G1554" t="s">
        <v>103</v>
      </c>
      <c r="H1554">
        <v>2020</v>
      </c>
      <c r="I1554">
        <v>1.71</v>
      </c>
      <c r="J1554">
        <f>Tabla_Datos[[#This Row],[PVP1]]*Tabla_Datos[[#This Row],[Valor]]</f>
        <v>268.18545599999999</v>
      </c>
      <c r="K1554">
        <f>+Tabla_Datos[[#This Row],[Valor]] *Tabla_Datos[[#This Row],[COSTOEMPR]]</f>
        <v>206.72908200000001</v>
      </c>
      <c r="L1554">
        <f>Tabla_Datos[[#This Row],[Valor Venta ]]-Tabla_Datos[[#This Row],[Costo]]</f>
        <v>61.456373999999983</v>
      </c>
    </row>
    <row r="1555" spans="1:12" x14ac:dyDescent="0.3">
      <c r="A1555" t="s">
        <v>60</v>
      </c>
      <c r="B1555">
        <v>120.8942</v>
      </c>
      <c r="C1555">
        <v>156.83359999999999</v>
      </c>
      <c r="D1555">
        <v>150.02539999999999</v>
      </c>
      <c r="E1555" t="s">
        <v>15</v>
      </c>
      <c r="F1555" t="s">
        <v>15</v>
      </c>
      <c r="G1555" t="s">
        <v>104</v>
      </c>
      <c r="H1555">
        <v>2020</v>
      </c>
      <c r="I1555">
        <v>0</v>
      </c>
      <c r="J1555">
        <f>Tabla_Datos[[#This Row],[PVP1]]*Tabla_Datos[[#This Row],[Valor]]</f>
        <v>0</v>
      </c>
      <c r="K1555">
        <f>+Tabla_Datos[[#This Row],[Valor]] *Tabla_Datos[[#This Row],[COSTOEMPR]]</f>
        <v>0</v>
      </c>
      <c r="L1555">
        <f>Tabla_Datos[[#This Row],[Valor Venta ]]-Tabla_Datos[[#This Row],[Costo]]</f>
        <v>0</v>
      </c>
    </row>
    <row r="1556" spans="1:12" x14ac:dyDescent="0.3">
      <c r="A1556" t="s">
        <v>60</v>
      </c>
      <c r="B1556">
        <v>120.8942</v>
      </c>
      <c r="C1556">
        <v>156.83359999999999</v>
      </c>
      <c r="D1556">
        <v>150.02539999999999</v>
      </c>
      <c r="E1556" t="s">
        <v>15</v>
      </c>
      <c r="F1556" t="s">
        <v>15</v>
      </c>
      <c r="G1556" t="s">
        <v>105</v>
      </c>
      <c r="H1556">
        <v>2020</v>
      </c>
      <c r="I1556">
        <v>3.6</v>
      </c>
      <c r="J1556">
        <f>Tabla_Datos[[#This Row],[PVP1]]*Tabla_Datos[[#This Row],[Valor]]</f>
        <v>564.60095999999999</v>
      </c>
      <c r="K1556">
        <f>+Tabla_Datos[[#This Row],[Valor]] *Tabla_Datos[[#This Row],[COSTOEMPR]]</f>
        <v>435.21911999999998</v>
      </c>
      <c r="L1556">
        <f>Tabla_Datos[[#This Row],[Valor Venta ]]-Tabla_Datos[[#This Row],[Costo]]</f>
        <v>129.38184000000001</v>
      </c>
    </row>
    <row r="1557" spans="1:12" x14ac:dyDescent="0.3">
      <c r="A1557" t="s">
        <v>60</v>
      </c>
      <c r="B1557">
        <v>120.8942</v>
      </c>
      <c r="C1557">
        <v>156.83359999999999</v>
      </c>
      <c r="D1557">
        <v>150.02539999999999</v>
      </c>
      <c r="E1557" t="s">
        <v>15</v>
      </c>
      <c r="F1557" t="s">
        <v>15</v>
      </c>
      <c r="G1557" t="s">
        <v>106</v>
      </c>
      <c r="H1557">
        <v>2020</v>
      </c>
      <c r="I1557">
        <v>0</v>
      </c>
      <c r="J1557">
        <f>Tabla_Datos[[#This Row],[PVP1]]*Tabla_Datos[[#This Row],[Valor]]</f>
        <v>0</v>
      </c>
      <c r="K1557">
        <f>+Tabla_Datos[[#This Row],[Valor]] *Tabla_Datos[[#This Row],[COSTOEMPR]]</f>
        <v>0</v>
      </c>
      <c r="L1557">
        <f>Tabla_Datos[[#This Row],[Valor Venta ]]-Tabla_Datos[[#This Row],[Costo]]</f>
        <v>0</v>
      </c>
    </row>
    <row r="1558" spans="1:12" x14ac:dyDescent="0.3">
      <c r="A1558" t="s">
        <v>60</v>
      </c>
      <c r="B1558">
        <v>120.8942</v>
      </c>
      <c r="C1558">
        <v>156.83359999999999</v>
      </c>
      <c r="D1558">
        <v>150.02539999999999</v>
      </c>
      <c r="E1558" t="s">
        <v>15</v>
      </c>
      <c r="F1558" t="s">
        <v>15</v>
      </c>
      <c r="G1558" t="s">
        <v>107</v>
      </c>
      <c r="H1558">
        <v>2021</v>
      </c>
      <c r="I1558">
        <v>5.73</v>
      </c>
      <c r="J1558">
        <f>Tabla_Datos[[#This Row],[PVP1]]*Tabla_Datos[[#This Row],[Valor]]</f>
        <v>898.65652799999998</v>
      </c>
      <c r="K1558">
        <f>+Tabla_Datos[[#This Row],[Valor]] *Tabla_Datos[[#This Row],[COSTOEMPR]]</f>
        <v>692.72376600000007</v>
      </c>
      <c r="L1558">
        <f>Tabla_Datos[[#This Row],[Valor Venta ]]-Tabla_Datos[[#This Row],[Costo]]</f>
        <v>205.93276199999991</v>
      </c>
    </row>
    <row r="1559" spans="1:12" x14ac:dyDescent="0.3">
      <c r="A1559" t="s">
        <v>60</v>
      </c>
      <c r="B1559">
        <v>38.809199999999997</v>
      </c>
      <c r="C1559">
        <v>61.886000000000003</v>
      </c>
      <c r="D1559">
        <v>59.5852</v>
      </c>
      <c r="E1559" t="s">
        <v>116</v>
      </c>
      <c r="F1559" t="s">
        <v>116</v>
      </c>
      <c r="G1559" t="s">
        <v>98</v>
      </c>
      <c r="H1559">
        <v>2020</v>
      </c>
      <c r="I1559">
        <v>0</v>
      </c>
      <c r="J1559">
        <f>Tabla_Datos[[#This Row],[PVP1]]*Tabla_Datos[[#This Row],[Valor]]</f>
        <v>0</v>
      </c>
      <c r="K1559">
        <f>+Tabla_Datos[[#This Row],[Valor]] *Tabla_Datos[[#This Row],[COSTOEMPR]]</f>
        <v>0</v>
      </c>
      <c r="L1559">
        <f>Tabla_Datos[[#This Row],[Valor Venta ]]-Tabla_Datos[[#This Row],[Costo]]</f>
        <v>0</v>
      </c>
    </row>
    <row r="1560" spans="1:12" x14ac:dyDescent="0.3">
      <c r="A1560" t="s">
        <v>60</v>
      </c>
      <c r="B1560">
        <v>38.809199999999997</v>
      </c>
      <c r="C1560">
        <v>61.886000000000003</v>
      </c>
      <c r="D1560">
        <v>59.5852</v>
      </c>
      <c r="E1560" t="s">
        <v>116</v>
      </c>
      <c r="F1560" t="s">
        <v>116</v>
      </c>
      <c r="G1560" t="s">
        <v>100</v>
      </c>
      <c r="H1560">
        <v>2020</v>
      </c>
      <c r="I1560">
        <v>0</v>
      </c>
      <c r="J1560">
        <f>Tabla_Datos[[#This Row],[PVP1]]*Tabla_Datos[[#This Row],[Valor]]</f>
        <v>0</v>
      </c>
      <c r="K1560">
        <f>+Tabla_Datos[[#This Row],[Valor]] *Tabla_Datos[[#This Row],[COSTOEMPR]]</f>
        <v>0</v>
      </c>
      <c r="L1560">
        <f>Tabla_Datos[[#This Row],[Valor Venta ]]-Tabla_Datos[[#This Row],[Costo]]</f>
        <v>0</v>
      </c>
    </row>
    <row r="1561" spans="1:12" x14ac:dyDescent="0.3">
      <c r="A1561" t="s">
        <v>60</v>
      </c>
      <c r="B1561">
        <v>38.809199999999997</v>
      </c>
      <c r="C1561">
        <v>61.886000000000003</v>
      </c>
      <c r="D1561">
        <v>59.5852</v>
      </c>
      <c r="E1561" t="s">
        <v>116</v>
      </c>
      <c r="F1561" t="s">
        <v>116</v>
      </c>
      <c r="G1561" t="s">
        <v>101</v>
      </c>
      <c r="H1561">
        <v>2020</v>
      </c>
      <c r="I1561">
        <v>0</v>
      </c>
      <c r="J1561">
        <f>Tabla_Datos[[#This Row],[PVP1]]*Tabla_Datos[[#This Row],[Valor]]</f>
        <v>0</v>
      </c>
      <c r="K1561">
        <f>+Tabla_Datos[[#This Row],[Valor]] *Tabla_Datos[[#This Row],[COSTOEMPR]]</f>
        <v>0</v>
      </c>
      <c r="L1561">
        <f>Tabla_Datos[[#This Row],[Valor Venta ]]-Tabla_Datos[[#This Row],[Costo]]</f>
        <v>0</v>
      </c>
    </row>
    <row r="1562" spans="1:12" x14ac:dyDescent="0.3">
      <c r="A1562" t="s">
        <v>60</v>
      </c>
      <c r="B1562">
        <v>38.809199999999997</v>
      </c>
      <c r="C1562">
        <v>61.886000000000003</v>
      </c>
      <c r="D1562">
        <v>59.5852</v>
      </c>
      <c r="E1562" t="s">
        <v>116</v>
      </c>
      <c r="F1562" t="s">
        <v>116</v>
      </c>
      <c r="G1562" t="s">
        <v>102</v>
      </c>
      <c r="H1562">
        <v>2020</v>
      </c>
      <c r="I1562">
        <v>0</v>
      </c>
      <c r="J1562">
        <f>Tabla_Datos[[#This Row],[PVP1]]*Tabla_Datos[[#This Row],[Valor]]</f>
        <v>0</v>
      </c>
      <c r="K1562">
        <f>+Tabla_Datos[[#This Row],[Valor]] *Tabla_Datos[[#This Row],[COSTOEMPR]]</f>
        <v>0</v>
      </c>
      <c r="L1562">
        <f>Tabla_Datos[[#This Row],[Valor Venta ]]-Tabla_Datos[[#This Row],[Costo]]</f>
        <v>0</v>
      </c>
    </row>
    <row r="1563" spans="1:12" x14ac:dyDescent="0.3">
      <c r="A1563" t="s">
        <v>60</v>
      </c>
      <c r="B1563">
        <v>38.809199999999997</v>
      </c>
      <c r="C1563">
        <v>61.886000000000003</v>
      </c>
      <c r="D1563">
        <v>59.5852</v>
      </c>
      <c r="E1563" t="s">
        <v>116</v>
      </c>
      <c r="F1563" t="s">
        <v>116</v>
      </c>
      <c r="G1563" t="s">
        <v>103</v>
      </c>
      <c r="H1563">
        <v>2020</v>
      </c>
      <c r="I1563">
        <v>0.52</v>
      </c>
      <c r="J1563">
        <f>Tabla_Datos[[#This Row],[PVP1]]*Tabla_Datos[[#This Row],[Valor]]</f>
        <v>32.180720000000001</v>
      </c>
      <c r="K1563">
        <f>+Tabla_Datos[[#This Row],[Valor]] *Tabla_Datos[[#This Row],[COSTOEMPR]]</f>
        <v>20.180783999999999</v>
      </c>
      <c r="L1563">
        <f>Tabla_Datos[[#This Row],[Valor Venta ]]-Tabla_Datos[[#This Row],[Costo]]</f>
        <v>11.999936000000002</v>
      </c>
    </row>
    <row r="1564" spans="1:12" x14ac:dyDescent="0.3">
      <c r="A1564" t="s">
        <v>60</v>
      </c>
      <c r="B1564">
        <v>38.809199999999997</v>
      </c>
      <c r="C1564">
        <v>61.886000000000003</v>
      </c>
      <c r="D1564">
        <v>59.5852</v>
      </c>
      <c r="E1564" t="s">
        <v>116</v>
      </c>
      <c r="F1564" t="s">
        <v>116</v>
      </c>
      <c r="G1564" t="s">
        <v>104</v>
      </c>
      <c r="H1564">
        <v>2020</v>
      </c>
      <c r="I1564">
        <v>0</v>
      </c>
      <c r="J1564">
        <f>Tabla_Datos[[#This Row],[PVP1]]*Tabla_Datos[[#This Row],[Valor]]</f>
        <v>0</v>
      </c>
      <c r="K1564">
        <f>+Tabla_Datos[[#This Row],[Valor]] *Tabla_Datos[[#This Row],[COSTOEMPR]]</f>
        <v>0</v>
      </c>
      <c r="L1564">
        <f>Tabla_Datos[[#This Row],[Valor Venta ]]-Tabla_Datos[[#This Row],[Costo]]</f>
        <v>0</v>
      </c>
    </row>
    <row r="1565" spans="1:12" x14ac:dyDescent="0.3">
      <c r="A1565" t="s">
        <v>60</v>
      </c>
      <c r="B1565">
        <v>38.809199999999997</v>
      </c>
      <c r="C1565">
        <v>61.886000000000003</v>
      </c>
      <c r="D1565">
        <v>59.5852</v>
      </c>
      <c r="E1565" t="s">
        <v>116</v>
      </c>
      <c r="F1565" t="s">
        <v>116</v>
      </c>
      <c r="G1565" t="s">
        <v>105</v>
      </c>
      <c r="H1565">
        <v>2020</v>
      </c>
      <c r="I1565">
        <v>0.05</v>
      </c>
      <c r="J1565">
        <f>Tabla_Datos[[#This Row],[PVP1]]*Tabla_Datos[[#This Row],[Valor]]</f>
        <v>3.0943000000000005</v>
      </c>
      <c r="K1565">
        <f>+Tabla_Datos[[#This Row],[Valor]] *Tabla_Datos[[#This Row],[COSTOEMPR]]</f>
        <v>1.9404599999999999</v>
      </c>
      <c r="L1565">
        <f>Tabla_Datos[[#This Row],[Valor Venta ]]-Tabla_Datos[[#This Row],[Costo]]</f>
        <v>1.1538400000000006</v>
      </c>
    </row>
    <row r="1566" spans="1:12" x14ac:dyDescent="0.3">
      <c r="A1566" t="s">
        <v>60</v>
      </c>
      <c r="B1566">
        <v>38.809199999999997</v>
      </c>
      <c r="C1566">
        <v>61.886000000000003</v>
      </c>
      <c r="D1566">
        <v>59.5852</v>
      </c>
      <c r="E1566" t="s">
        <v>116</v>
      </c>
      <c r="F1566" t="s">
        <v>116</v>
      </c>
      <c r="G1566" t="s">
        <v>106</v>
      </c>
      <c r="H1566">
        <v>2020</v>
      </c>
      <c r="I1566">
        <v>1.62</v>
      </c>
      <c r="J1566">
        <f>Tabla_Datos[[#This Row],[PVP1]]*Tabla_Datos[[#This Row],[Valor]]</f>
        <v>100.25532000000001</v>
      </c>
      <c r="K1566">
        <f>+Tabla_Datos[[#This Row],[Valor]] *Tabla_Datos[[#This Row],[COSTOEMPR]]</f>
        <v>62.870903999999996</v>
      </c>
      <c r="L1566">
        <f>Tabla_Datos[[#This Row],[Valor Venta ]]-Tabla_Datos[[#This Row],[Costo]]</f>
        <v>37.384416000000016</v>
      </c>
    </row>
    <row r="1567" spans="1:12" x14ac:dyDescent="0.3">
      <c r="A1567" t="s">
        <v>60</v>
      </c>
      <c r="B1567">
        <v>38.809199999999997</v>
      </c>
      <c r="C1567">
        <v>61.886000000000003</v>
      </c>
      <c r="D1567">
        <v>59.5852</v>
      </c>
      <c r="E1567" t="s">
        <v>116</v>
      </c>
      <c r="F1567" t="s">
        <v>116</v>
      </c>
      <c r="G1567" t="s">
        <v>107</v>
      </c>
      <c r="H1567">
        <v>2021</v>
      </c>
      <c r="I1567">
        <v>0</v>
      </c>
      <c r="J1567">
        <f>Tabla_Datos[[#This Row],[PVP1]]*Tabla_Datos[[#This Row],[Valor]]</f>
        <v>0</v>
      </c>
      <c r="K1567">
        <f>+Tabla_Datos[[#This Row],[Valor]] *Tabla_Datos[[#This Row],[COSTOEMPR]]</f>
        <v>0</v>
      </c>
      <c r="L1567">
        <f>Tabla_Datos[[#This Row],[Valor Venta ]]-Tabla_Datos[[#This Row],[Costo]]</f>
        <v>0</v>
      </c>
    </row>
    <row r="1568" spans="1:12" x14ac:dyDescent="0.3">
      <c r="A1568" t="s">
        <v>61</v>
      </c>
      <c r="B1568">
        <v>119.7303</v>
      </c>
      <c r="C1568">
        <v>129.4265</v>
      </c>
      <c r="D1568">
        <v>117.41119999999999</v>
      </c>
      <c r="E1568" t="s">
        <v>15</v>
      </c>
      <c r="F1568" t="s">
        <v>15</v>
      </c>
      <c r="G1568" t="s">
        <v>98</v>
      </c>
      <c r="H1568">
        <v>2020</v>
      </c>
      <c r="I1568">
        <v>0.28000000000000003</v>
      </c>
      <c r="J1568">
        <f>Tabla_Datos[[#This Row],[PVP1]]*Tabla_Datos[[#This Row],[Valor]]</f>
        <v>36.239420000000003</v>
      </c>
      <c r="K1568">
        <f>+Tabla_Datos[[#This Row],[Valor]] *Tabla_Datos[[#This Row],[COSTOEMPR]]</f>
        <v>33.524484000000001</v>
      </c>
      <c r="L1568">
        <f>Tabla_Datos[[#This Row],[Valor Venta ]]-Tabla_Datos[[#This Row],[Costo]]</f>
        <v>2.7149360000000016</v>
      </c>
    </row>
    <row r="1569" spans="1:12" x14ac:dyDescent="0.3">
      <c r="A1569" t="s">
        <v>61</v>
      </c>
      <c r="B1569">
        <v>119.7303</v>
      </c>
      <c r="C1569">
        <v>129.4265</v>
      </c>
      <c r="D1569">
        <v>117.41119999999999</v>
      </c>
      <c r="E1569" t="s">
        <v>15</v>
      </c>
      <c r="F1569" t="s">
        <v>15</v>
      </c>
      <c r="G1569" t="s">
        <v>100</v>
      </c>
      <c r="H1569">
        <v>2020</v>
      </c>
      <c r="I1569">
        <v>0.56999999999999995</v>
      </c>
      <c r="J1569">
        <f>Tabla_Datos[[#This Row],[PVP1]]*Tabla_Datos[[#This Row],[Valor]]</f>
        <v>73.773105000000001</v>
      </c>
      <c r="K1569">
        <f>+Tabla_Datos[[#This Row],[Valor]] *Tabla_Datos[[#This Row],[COSTOEMPR]]</f>
        <v>68.246270999999993</v>
      </c>
      <c r="L1569">
        <f>Tabla_Datos[[#This Row],[Valor Venta ]]-Tabla_Datos[[#This Row],[Costo]]</f>
        <v>5.526834000000008</v>
      </c>
    </row>
    <row r="1570" spans="1:12" x14ac:dyDescent="0.3">
      <c r="A1570" t="s">
        <v>61</v>
      </c>
      <c r="B1570">
        <v>119.7303</v>
      </c>
      <c r="C1570">
        <v>129.4265</v>
      </c>
      <c r="D1570">
        <v>117.41119999999999</v>
      </c>
      <c r="E1570" t="s">
        <v>15</v>
      </c>
      <c r="F1570" t="s">
        <v>15</v>
      </c>
      <c r="G1570" t="s">
        <v>101</v>
      </c>
      <c r="H1570">
        <v>2020</v>
      </c>
      <c r="I1570">
        <v>2.73</v>
      </c>
      <c r="J1570">
        <f>Tabla_Datos[[#This Row],[PVP1]]*Tabla_Datos[[#This Row],[Valor]]</f>
        <v>353.33434499999998</v>
      </c>
      <c r="K1570">
        <f>+Tabla_Datos[[#This Row],[Valor]] *Tabla_Datos[[#This Row],[COSTOEMPR]]</f>
        <v>326.863719</v>
      </c>
      <c r="L1570">
        <f>Tabla_Datos[[#This Row],[Valor Venta ]]-Tabla_Datos[[#This Row],[Costo]]</f>
        <v>26.470625999999982</v>
      </c>
    </row>
    <row r="1571" spans="1:12" x14ac:dyDescent="0.3">
      <c r="A1571" t="s">
        <v>61</v>
      </c>
      <c r="B1571">
        <v>119.7303</v>
      </c>
      <c r="C1571">
        <v>129.4265</v>
      </c>
      <c r="D1571">
        <v>117.41119999999999</v>
      </c>
      <c r="E1571" t="s">
        <v>15</v>
      </c>
      <c r="F1571" t="s">
        <v>15</v>
      </c>
      <c r="G1571" t="s">
        <v>102</v>
      </c>
      <c r="H1571">
        <v>2020</v>
      </c>
      <c r="I1571">
        <v>3.05</v>
      </c>
      <c r="J1571">
        <f>Tabla_Datos[[#This Row],[PVP1]]*Tabla_Datos[[#This Row],[Valor]]</f>
        <v>394.75082499999996</v>
      </c>
      <c r="K1571">
        <f>+Tabla_Datos[[#This Row],[Valor]] *Tabla_Datos[[#This Row],[COSTOEMPR]]</f>
        <v>365.177415</v>
      </c>
      <c r="L1571">
        <f>Tabla_Datos[[#This Row],[Valor Venta ]]-Tabla_Datos[[#This Row],[Costo]]</f>
        <v>29.573409999999967</v>
      </c>
    </row>
    <row r="1572" spans="1:12" x14ac:dyDescent="0.3">
      <c r="A1572" t="s">
        <v>61</v>
      </c>
      <c r="B1572">
        <v>119.7303</v>
      </c>
      <c r="C1572">
        <v>129.4265</v>
      </c>
      <c r="D1572">
        <v>117.41119999999999</v>
      </c>
      <c r="E1572" t="s">
        <v>15</v>
      </c>
      <c r="F1572" t="s">
        <v>15</v>
      </c>
      <c r="G1572" t="s">
        <v>103</v>
      </c>
      <c r="H1572">
        <v>2020</v>
      </c>
      <c r="I1572">
        <v>4.6500000000000004</v>
      </c>
      <c r="J1572">
        <f>Tabla_Datos[[#This Row],[PVP1]]*Tabla_Datos[[#This Row],[Valor]]</f>
        <v>601.83322500000008</v>
      </c>
      <c r="K1572">
        <f>+Tabla_Datos[[#This Row],[Valor]] *Tabla_Datos[[#This Row],[COSTOEMPR]]</f>
        <v>556.74589500000002</v>
      </c>
      <c r="L1572">
        <f>Tabla_Datos[[#This Row],[Valor Venta ]]-Tabla_Datos[[#This Row],[Costo]]</f>
        <v>45.087330000000065</v>
      </c>
    </row>
    <row r="1573" spans="1:12" x14ac:dyDescent="0.3">
      <c r="A1573" t="s">
        <v>61</v>
      </c>
      <c r="B1573">
        <v>119.7303</v>
      </c>
      <c r="C1573">
        <v>129.4265</v>
      </c>
      <c r="D1573">
        <v>117.41119999999999</v>
      </c>
      <c r="E1573" t="s">
        <v>15</v>
      </c>
      <c r="F1573" t="s">
        <v>15</v>
      </c>
      <c r="G1573" t="s">
        <v>104</v>
      </c>
      <c r="H1573">
        <v>2020</v>
      </c>
      <c r="I1573">
        <v>2.06</v>
      </c>
      <c r="J1573">
        <f>Tabla_Datos[[#This Row],[PVP1]]*Tabla_Datos[[#This Row],[Valor]]</f>
        <v>266.61859000000004</v>
      </c>
      <c r="K1573">
        <f>+Tabla_Datos[[#This Row],[Valor]] *Tabla_Datos[[#This Row],[COSTOEMPR]]</f>
        <v>246.644418</v>
      </c>
      <c r="L1573">
        <f>Tabla_Datos[[#This Row],[Valor Venta ]]-Tabla_Datos[[#This Row],[Costo]]</f>
        <v>19.974172000000038</v>
      </c>
    </row>
    <row r="1574" spans="1:12" x14ac:dyDescent="0.3">
      <c r="A1574" t="s">
        <v>61</v>
      </c>
      <c r="B1574">
        <v>119.7303</v>
      </c>
      <c r="C1574">
        <v>129.4265</v>
      </c>
      <c r="D1574">
        <v>117.41119999999999</v>
      </c>
      <c r="E1574" t="s">
        <v>15</v>
      </c>
      <c r="F1574" t="s">
        <v>15</v>
      </c>
      <c r="G1574" t="s">
        <v>105</v>
      </c>
      <c r="H1574">
        <v>2020</v>
      </c>
      <c r="I1574">
        <v>3.04</v>
      </c>
      <c r="J1574">
        <f>Tabla_Datos[[#This Row],[PVP1]]*Tabla_Datos[[#This Row],[Valor]]</f>
        <v>393.45656000000002</v>
      </c>
      <c r="K1574">
        <f>+Tabla_Datos[[#This Row],[Valor]] *Tabla_Datos[[#This Row],[COSTOEMPR]]</f>
        <v>363.98011200000002</v>
      </c>
      <c r="L1574">
        <f>Tabla_Datos[[#This Row],[Valor Venta ]]-Tabla_Datos[[#This Row],[Costo]]</f>
        <v>29.476448000000005</v>
      </c>
    </row>
    <row r="1575" spans="1:12" x14ac:dyDescent="0.3">
      <c r="A1575" t="s">
        <v>61</v>
      </c>
      <c r="B1575">
        <v>119.7303</v>
      </c>
      <c r="C1575">
        <v>129.4265</v>
      </c>
      <c r="D1575">
        <v>117.41119999999999</v>
      </c>
      <c r="E1575" t="s">
        <v>15</v>
      </c>
      <c r="F1575" t="s">
        <v>15</v>
      </c>
      <c r="G1575" t="s">
        <v>106</v>
      </c>
      <c r="H1575">
        <v>2020</v>
      </c>
      <c r="I1575">
        <v>0.19</v>
      </c>
      <c r="J1575">
        <f>Tabla_Datos[[#This Row],[PVP1]]*Tabla_Datos[[#This Row],[Valor]]</f>
        <v>24.591035000000002</v>
      </c>
      <c r="K1575">
        <f>+Tabla_Datos[[#This Row],[Valor]] *Tabla_Datos[[#This Row],[COSTOEMPR]]</f>
        <v>22.748757000000001</v>
      </c>
      <c r="L1575">
        <f>Tabla_Datos[[#This Row],[Valor Venta ]]-Tabla_Datos[[#This Row],[Costo]]</f>
        <v>1.8422780000000003</v>
      </c>
    </row>
    <row r="1576" spans="1:12" x14ac:dyDescent="0.3">
      <c r="A1576" t="s">
        <v>61</v>
      </c>
      <c r="B1576">
        <v>119.7303</v>
      </c>
      <c r="C1576">
        <v>129.4265</v>
      </c>
      <c r="D1576">
        <v>117.41119999999999</v>
      </c>
      <c r="E1576" t="s">
        <v>15</v>
      </c>
      <c r="F1576" t="s">
        <v>15</v>
      </c>
      <c r="G1576" t="s">
        <v>107</v>
      </c>
      <c r="H1576">
        <v>2021</v>
      </c>
      <c r="I1576">
        <v>0</v>
      </c>
      <c r="J1576">
        <f>Tabla_Datos[[#This Row],[PVP1]]*Tabla_Datos[[#This Row],[Valor]]</f>
        <v>0</v>
      </c>
      <c r="K1576">
        <f>+Tabla_Datos[[#This Row],[Valor]] *Tabla_Datos[[#This Row],[COSTOEMPR]]</f>
        <v>0</v>
      </c>
      <c r="L1576">
        <f>Tabla_Datos[[#This Row],[Valor Venta ]]-Tabla_Datos[[#This Row],[Costo]]</f>
        <v>0</v>
      </c>
    </row>
    <row r="1577" spans="1:12" x14ac:dyDescent="0.3">
      <c r="A1577" t="s">
        <v>61</v>
      </c>
      <c r="B1577">
        <v>142.89429999999999</v>
      </c>
      <c r="C1577">
        <v>208.76480000000001</v>
      </c>
      <c r="D1577">
        <v>207.4101</v>
      </c>
      <c r="E1577" t="s">
        <v>116</v>
      </c>
      <c r="F1577" t="s">
        <v>116</v>
      </c>
      <c r="G1577" t="s">
        <v>98</v>
      </c>
      <c r="H1577">
        <v>2020</v>
      </c>
      <c r="I1577">
        <v>1.54</v>
      </c>
      <c r="J1577">
        <f>Tabla_Datos[[#This Row],[PVP1]]*Tabla_Datos[[#This Row],[Valor]]</f>
        <v>321.497792</v>
      </c>
      <c r="K1577">
        <f>+Tabla_Datos[[#This Row],[Valor]] *Tabla_Datos[[#This Row],[COSTOEMPR]]</f>
        <v>220.057222</v>
      </c>
      <c r="L1577">
        <f>Tabla_Datos[[#This Row],[Valor Venta ]]-Tabla_Datos[[#This Row],[Costo]]</f>
        <v>101.44057000000001</v>
      </c>
    </row>
    <row r="1578" spans="1:12" x14ac:dyDescent="0.3">
      <c r="A1578" t="s">
        <v>61</v>
      </c>
      <c r="B1578">
        <v>142.89429999999999</v>
      </c>
      <c r="C1578">
        <v>208.76480000000001</v>
      </c>
      <c r="D1578">
        <v>207.4101</v>
      </c>
      <c r="E1578" t="s">
        <v>116</v>
      </c>
      <c r="F1578" t="s">
        <v>116</v>
      </c>
      <c r="G1578" t="s">
        <v>100</v>
      </c>
      <c r="H1578">
        <v>2020</v>
      </c>
      <c r="I1578">
        <v>1.1399999999999999</v>
      </c>
      <c r="J1578">
        <f>Tabla_Datos[[#This Row],[PVP1]]*Tabla_Datos[[#This Row],[Valor]]</f>
        <v>237.991872</v>
      </c>
      <c r="K1578">
        <f>+Tabla_Datos[[#This Row],[Valor]] *Tabla_Datos[[#This Row],[COSTOEMPR]]</f>
        <v>162.89950199999998</v>
      </c>
      <c r="L1578">
        <f>Tabla_Datos[[#This Row],[Valor Venta ]]-Tabla_Datos[[#This Row],[Costo]]</f>
        <v>75.092370000000017</v>
      </c>
    </row>
    <row r="1579" spans="1:12" x14ac:dyDescent="0.3">
      <c r="A1579" t="s">
        <v>61</v>
      </c>
      <c r="B1579">
        <v>142.89429999999999</v>
      </c>
      <c r="C1579">
        <v>208.76480000000001</v>
      </c>
      <c r="D1579">
        <v>207.4101</v>
      </c>
      <c r="E1579" t="s">
        <v>116</v>
      </c>
      <c r="F1579" t="s">
        <v>116</v>
      </c>
      <c r="G1579" t="s">
        <v>101</v>
      </c>
      <c r="H1579">
        <v>2020</v>
      </c>
      <c r="I1579">
        <v>1.66</v>
      </c>
      <c r="J1579">
        <f>Tabla_Datos[[#This Row],[PVP1]]*Tabla_Datos[[#This Row],[Valor]]</f>
        <v>346.54956800000002</v>
      </c>
      <c r="K1579">
        <f>+Tabla_Datos[[#This Row],[Valor]] *Tabla_Datos[[#This Row],[COSTOEMPR]]</f>
        <v>237.20453799999996</v>
      </c>
      <c r="L1579">
        <f>Tabla_Datos[[#This Row],[Valor Venta ]]-Tabla_Datos[[#This Row],[Costo]]</f>
        <v>109.34503000000007</v>
      </c>
    </row>
    <row r="1580" spans="1:12" x14ac:dyDescent="0.3">
      <c r="A1580" t="s">
        <v>61</v>
      </c>
      <c r="B1580">
        <v>142.89429999999999</v>
      </c>
      <c r="C1580">
        <v>208.76480000000001</v>
      </c>
      <c r="D1580">
        <v>207.4101</v>
      </c>
      <c r="E1580" t="s">
        <v>116</v>
      </c>
      <c r="F1580" t="s">
        <v>116</v>
      </c>
      <c r="G1580" t="s">
        <v>102</v>
      </c>
      <c r="H1580">
        <v>2020</v>
      </c>
      <c r="I1580">
        <v>0</v>
      </c>
      <c r="J1580">
        <f>Tabla_Datos[[#This Row],[PVP1]]*Tabla_Datos[[#This Row],[Valor]]</f>
        <v>0</v>
      </c>
      <c r="K1580">
        <f>+Tabla_Datos[[#This Row],[Valor]] *Tabla_Datos[[#This Row],[COSTOEMPR]]</f>
        <v>0</v>
      </c>
      <c r="L1580">
        <f>Tabla_Datos[[#This Row],[Valor Venta ]]-Tabla_Datos[[#This Row],[Costo]]</f>
        <v>0</v>
      </c>
    </row>
    <row r="1581" spans="1:12" x14ac:dyDescent="0.3">
      <c r="A1581" t="s">
        <v>61</v>
      </c>
      <c r="B1581">
        <v>142.89429999999999</v>
      </c>
      <c r="C1581">
        <v>208.76480000000001</v>
      </c>
      <c r="D1581">
        <v>207.4101</v>
      </c>
      <c r="E1581" t="s">
        <v>116</v>
      </c>
      <c r="F1581" t="s">
        <v>116</v>
      </c>
      <c r="G1581" t="s">
        <v>103</v>
      </c>
      <c r="H1581">
        <v>2020</v>
      </c>
      <c r="I1581">
        <v>3.32</v>
      </c>
      <c r="J1581">
        <f>Tabla_Datos[[#This Row],[PVP1]]*Tabla_Datos[[#This Row],[Valor]]</f>
        <v>693.09913600000004</v>
      </c>
      <c r="K1581">
        <f>+Tabla_Datos[[#This Row],[Valor]] *Tabla_Datos[[#This Row],[COSTOEMPR]]</f>
        <v>474.40907599999991</v>
      </c>
      <c r="L1581">
        <f>Tabla_Datos[[#This Row],[Valor Venta ]]-Tabla_Datos[[#This Row],[Costo]]</f>
        <v>218.69006000000013</v>
      </c>
    </row>
    <row r="1582" spans="1:12" x14ac:dyDescent="0.3">
      <c r="A1582" t="s">
        <v>61</v>
      </c>
      <c r="B1582">
        <v>142.89429999999999</v>
      </c>
      <c r="C1582">
        <v>208.76480000000001</v>
      </c>
      <c r="D1582">
        <v>207.4101</v>
      </c>
      <c r="E1582" t="s">
        <v>116</v>
      </c>
      <c r="F1582" t="s">
        <v>116</v>
      </c>
      <c r="G1582" t="s">
        <v>104</v>
      </c>
      <c r="H1582">
        <v>2020</v>
      </c>
      <c r="I1582">
        <v>0.56999999999999995</v>
      </c>
      <c r="J1582">
        <f>Tabla_Datos[[#This Row],[PVP1]]*Tabla_Datos[[#This Row],[Valor]]</f>
        <v>118.995936</v>
      </c>
      <c r="K1582">
        <f>+Tabla_Datos[[#This Row],[Valor]] *Tabla_Datos[[#This Row],[COSTOEMPR]]</f>
        <v>81.449750999999992</v>
      </c>
      <c r="L1582">
        <f>Tabla_Datos[[#This Row],[Valor Venta ]]-Tabla_Datos[[#This Row],[Costo]]</f>
        <v>37.546185000000008</v>
      </c>
    </row>
    <row r="1583" spans="1:12" x14ac:dyDescent="0.3">
      <c r="A1583" t="s">
        <v>61</v>
      </c>
      <c r="B1583">
        <v>142.89429999999999</v>
      </c>
      <c r="C1583">
        <v>208.76480000000001</v>
      </c>
      <c r="D1583">
        <v>207.4101</v>
      </c>
      <c r="E1583" t="s">
        <v>116</v>
      </c>
      <c r="F1583" t="s">
        <v>116</v>
      </c>
      <c r="G1583" t="s">
        <v>105</v>
      </c>
      <c r="H1583">
        <v>2020</v>
      </c>
      <c r="I1583">
        <v>0</v>
      </c>
      <c r="J1583">
        <f>Tabla_Datos[[#This Row],[PVP1]]*Tabla_Datos[[#This Row],[Valor]]</f>
        <v>0</v>
      </c>
      <c r="K1583">
        <f>+Tabla_Datos[[#This Row],[Valor]] *Tabla_Datos[[#This Row],[COSTOEMPR]]</f>
        <v>0</v>
      </c>
      <c r="L1583">
        <f>Tabla_Datos[[#This Row],[Valor Venta ]]-Tabla_Datos[[#This Row],[Costo]]</f>
        <v>0</v>
      </c>
    </row>
    <row r="1584" spans="1:12" x14ac:dyDescent="0.3">
      <c r="A1584" t="s">
        <v>61</v>
      </c>
      <c r="B1584">
        <v>142.89429999999999</v>
      </c>
      <c r="C1584">
        <v>208.76480000000001</v>
      </c>
      <c r="D1584">
        <v>207.4101</v>
      </c>
      <c r="E1584" t="s">
        <v>116</v>
      </c>
      <c r="F1584" t="s">
        <v>116</v>
      </c>
      <c r="G1584" t="s">
        <v>106</v>
      </c>
      <c r="H1584">
        <v>2020</v>
      </c>
      <c r="I1584">
        <v>0.84</v>
      </c>
      <c r="J1584">
        <f>Tabla_Datos[[#This Row],[PVP1]]*Tabla_Datos[[#This Row],[Valor]]</f>
        <v>175.36243200000001</v>
      </c>
      <c r="K1584">
        <f>+Tabla_Datos[[#This Row],[Valor]] *Tabla_Datos[[#This Row],[COSTOEMPR]]</f>
        <v>120.03121199999998</v>
      </c>
      <c r="L1584">
        <f>Tabla_Datos[[#This Row],[Valor Venta ]]-Tabla_Datos[[#This Row],[Costo]]</f>
        <v>55.33122000000003</v>
      </c>
    </row>
    <row r="1585" spans="1:12" x14ac:dyDescent="0.3">
      <c r="A1585" t="s">
        <v>61</v>
      </c>
      <c r="B1585">
        <v>142.89429999999999</v>
      </c>
      <c r="C1585">
        <v>208.76480000000001</v>
      </c>
      <c r="D1585">
        <v>207.4101</v>
      </c>
      <c r="E1585" t="s">
        <v>116</v>
      </c>
      <c r="F1585" t="s">
        <v>116</v>
      </c>
      <c r="G1585" t="s">
        <v>107</v>
      </c>
      <c r="H1585">
        <v>2021</v>
      </c>
      <c r="I1585">
        <v>0.56000000000000005</v>
      </c>
      <c r="J1585">
        <f>Tabla_Datos[[#This Row],[PVP1]]*Tabla_Datos[[#This Row],[Valor]]</f>
        <v>116.90828800000001</v>
      </c>
      <c r="K1585">
        <f>+Tabla_Datos[[#This Row],[Valor]] *Tabla_Datos[[#This Row],[COSTOEMPR]]</f>
        <v>80.020808000000002</v>
      </c>
      <c r="L1585">
        <f>Tabla_Datos[[#This Row],[Valor Venta ]]-Tabla_Datos[[#This Row],[Costo]]</f>
        <v>36.887480000000011</v>
      </c>
    </row>
    <row r="1586" spans="1:12" x14ac:dyDescent="0.3">
      <c r="A1586" t="s">
        <v>62</v>
      </c>
      <c r="B1586">
        <v>2.7839999999999998</v>
      </c>
      <c r="C1586">
        <v>3.5548999999999999</v>
      </c>
      <c r="D1586">
        <v>3.6254</v>
      </c>
      <c r="E1586" t="s">
        <v>16</v>
      </c>
      <c r="F1586" t="s">
        <v>16</v>
      </c>
      <c r="G1586" t="s">
        <v>98</v>
      </c>
      <c r="H1586">
        <v>2020</v>
      </c>
      <c r="I1586">
        <v>8.19</v>
      </c>
      <c r="J1586">
        <f>Tabla_Datos[[#This Row],[PVP1]]*Tabla_Datos[[#This Row],[Valor]]</f>
        <v>29.114630999999999</v>
      </c>
      <c r="K1586">
        <f>+Tabla_Datos[[#This Row],[Valor]] *Tabla_Datos[[#This Row],[COSTOEMPR]]</f>
        <v>22.800959999999996</v>
      </c>
      <c r="L1586">
        <f>Tabla_Datos[[#This Row],[Valor Venta ]]-Tabla_Datos[[#This Row],[Costo]]</f>
        <v>6.3136710000000029</v>
      </c>
    </row>
    <row r="1587" spans="1:12" x14ac:dyDescent="0.3">
      <c r="A1587" t="s">
        <v>62</v>
      </c>
      <c r="B1587">
        <v>2.7839999999999998</v>
      </c>
      <c r="C1587">
        <v>3.5548999999999999</v>
      </c>
      <c r="D1587">
        <v>3.6254</v>
      </c>
      <c r="E1587" t="s">
        <v>16</v>
      </c>
      <c r="F1587" t="s">
        <v>16</v>
      </c>
      <c r="G1587" t="s">
        <v>100</v>
      </c>
      <c r="H1587">
        <v>2020</v>
      </c>
      <c r="I1587">
        <v>0</v>
      </c>
      <c r="J1587">
        <f>Tabla_Datos[[#This Row],[PVP1]]*Tabla_Datos[[#This Row],[Valor]]</f>
        <v>0</v>
      </c>
      <c r="K1587">
        <f>+Tabla_Datos[[#This Row],[Valor]] *Tabla_Datos[[#This Row],[COSTOEMPR]]</f>
        <v>0</v>
      </c>
      <c r="L1587">
        <f>Tabla_Datos[[#This Row],[Valor Venta ]]-Tabla_Datos[[#This Row],[Costo]]</f>
        <v>0</v>
      </c>
    </row>
    <row r="1588" spans="1:12" x14ac:dyDescent="0.3">
      <c r="A1588" t="s">
        <v>62</v>
      </c>
      <c r="B1588">
        <v>2.7839999999999998</v>
      </c>
      <c r="C1588">
        <v>3.5548999999999999</v>
      </c>
      <c r="D1588">
        <v>3.6254</v>
      </c>
      <c r="E1588" t="s">
        <v>16</v>
      </c>
      <c r="F1588" t="s">
        <v>16</v>
      </c>
      <c r="G1588" t="s">
        <v>101</v>
      </c>
      <c r="H1588">
        <v>2020</v>
      </c>
      <c r="I1588">
        <v>0</v>
      </c>
      <c r="J1588">
        <f>Tabla_Datos[[#This Row],[PVP1]]*Tabla_Datos[[#This Row],[Valor]]</f>
        <v>0</v>
      </c>
      <c r="K1588">
        <f>+Tabla_Datos[[#This Row],[Valor]] *Tabla_Datos[[#This Row],[COSTOEMPR]]</f>
        <v>0</v>
      </c>
      <c r="L1588">
        <f>Tabla_Datos[[#This Row],[Valor Venta ]]-Tabla_Datos[[#This Row],[Costo]]</f>
        <v>0</v>
      </c>
    </row>
    <row r="1589" spans="1:12" x14ac:dyDescent="0.3">
      <c r="A1589" t="s">
        <v>62</v>
      </c>
      <c r="B1589">
        <v>2.7839999999999998</v>
      </c>
      <c r="C1589">
        <v>3.5548999999999999</v>
      </c>
      <c r="D1589">
        <v>3.6254</v>
      </c>
      <c r="E1589" t="s">
        <v>16</v>
      </c>
      <c r="F1589" t="s">
        <v>16</v>
      </c>
      <c r="G1589" t="s">
        <v>102</v>
      </c>
      <c r="H1589">
        <v>2020</v>
      </c>
      <c r="I1589">
        <v>0</v>
      </c>
      <c r="J1589">
        <f>Tabla_Datos[[#This Row],[PVP1]]*Tabla_Datos[[#This Row],[Valor]]</f>
        <v>0</v>
      </c>
      <c r="K1589">
        <f>+Tabla_Datos[[#This Row],[Valor]] *Tabla_Datos[[#This Row],[COSTOEMPR]]</f>
        <v>0</v>
      </c>
      <c r="L1589">
        <f>Tabla_Datos[[#This Row],[Valor Venta ]]-Tabla_Datos[[#This Row],[Costo]]</f>
        <v>0</v>
      </c>
    </row>
    <row r="1590" spans="1:12" x14ac:dyDescent="0.3">
      <c r="A1590" t="s">
        <v>62</v>
      </c>
      <c r="B1590">
        <v>2.7839999999999998</v>
      </c>
      <c r="C1590">
        <v>3.5548999999999999</v>
      </c>
      <c r="D1590">
        <v>3.6254</v>
      </c>
      <c r="E1590" t="s">
        <v>16</v>
      </c>
      <c r="F1590" t="s">
        <v>16</v>
      </c>
      <c r="G1590" t="s">
        <v>103</v>
      </c>
      <c r="H1590">
        <v>2020</v>
      </c>
      <c r="I1590">
        <v>0</v>
      </c>
      <c r="J1590">
        <f>Tabla_Datos[[#This Row],[PVP1]]*Tabla_Datos[[#This Row],[Valor]]</f>
        <v>0</v>
      </c>
      <c r="K1590">
        <f>+Tabla_Datos[[#This Row],[Valor]] *Tabla_Datos[[#This Row],[COSTOEMPR]]</f>
        <v>0</v>
      </c>
      <c r="L1590">
        <f>Tabla_Datos[[#This Row],[Valor Venta ]]-Tabla_Datos[[#This Row],[Costo]]</f>
        <v>0</v>
      </c>
    </row>
    <row r="1591" spans="1:12" x14ac:dyDescent="0.3">
      <c r="A1591" t="s">
        <v>62</v>
      </c>
      <c r="B1591">
        <v>2.7839999999999998</v>
      </c>
      <c r="C1591">
        <v>3.5548999999999999</v>
      </c>
      <c r="D1591">
        <v>3.6254</v>
      </c>
      <c r="E1591" t="s">
        <v>16</v>
      </c>
      <c r="F1591" t="s">
        <v>16</v>
      </c>
      <c r="G1591" t="s">
        <v>104</v>
      </c>
      <c r="H1591">
        <v>2020</v>
      </c>
      <c r="I1591">
        <v>5.4</v>
      </c>
      <c r="J1591">
        <f>Tabla_Datos[[#This Row],[PVP1]]*Tabla_Datos[[#This Row],[Valor]]</f>
        <v>19.196460000000002</v>
      </c>
      <c r="K1591">
        <f>+Tabla_Datos[[#This Row],[Valor]] *Tabla_Datos[[#This Row],[COSTOEMPR]]</f>
        <v>15.0336</v>
      </c>
      <c r="L1591">
        <f>Tabla_Datos[[#This Row],[Valor Venta ]]-Tabla_Datos[[#This Row],[Costo]]</f>
        <v>4.162860000000002</v>
      </c>
    </row>
    <row r="1592" spans="1:12" x14ac:dyDescent="0.3">
      <c r="A1592" t="s">
        <v>62</v>
      </c>
      <c r="B1592">
        <v>2.7839999999999998</v>
      </c>
      <c r="C1592">
        <v>3.5548999999999999</v>
      </c>
      <c r="D1592">
        <v>3.6254</v>
      </c>
      <c r="E1592" t="s">
        <v>16</v>
      </c>
      <c r="F1592" t="s">
        <v>16</v>
      </c>
      <c r="G1592" t="s">
        <v>105</v>
      </c>
      <c r="H1592">
        <v>2020</v>
      </c>
      <c r="I1592">
        <v>5.0199999999999996</v>
      </c>
      <c r="J1592">
        <f>Tabla_Datos[[#This Row],[PVP1]]*Tabla_Datos[[#This Row],[Valor]]</f>
        <v>17.845597999999999</v>
      </c>
      <c r="K1592">
        <f>+Tabla_Datos[[#This Row],[Valor]] *Tabla_Datos[[#This Row],[COSTOEMPR]]</f>
        <v>13.975679999999997</v>
      </c>
      <c r="L1592">
        <f>Tabla_Datos[[#This Row],[Valor Venta ]]-Tabla_Datos[[#This Row],[Costo]]</f>
        <v>3.869918000000002</v>
      </c>
    </row>
    <row r="1593" spans="1:12" x14ac:dyDescent="0.3">
      <c r="A1593" t="s">
        <v>62</v>
      </c>
      <c r="B1593">
        <v>2.7839999999999998</v>
      </c>
      <c r="C1593">
        <v>3.5548999999999999</v>
      </c>
      <c r="D1593">
        <v>3.6254</v>
      </c>
      <c r="E1593" t="s">
        <v>16</v>
      </c>
      <c r="F1593" t="s">
        <v>16</v>
      </c>
      <c r="G1593" t="s">
        <v>106</v>
      </c>
      <c r="H1593">
        <v>2020</v>
      </c>
      <c r="I1593">
        <v>0.28000000000000003</v>
      </c>
      <c r="J1593">
        <f>Tabla_Datos[[#This Row],[PVP1]]*Tabla_Datos[[#This Row],[Valor]]</f>
        <v>0.99537200000000003</v>
      </c>
      <c r="K1593">
        <f>+Tabla_Datos[[#This Row],[Valor]] *Tabla_Datos[[#This Row],[COSTOEMPR]]</f>
        <v>0.77951999999999999</v>
      </c>
      <c r="L1593">
        <f>Tabla_Datos[[#This Row],[Valor Venta ]]-Tabla_Datos[[#This Row],[Costo]]</f>
        <v>0.21585200000000004</v>
      </c>
    </row>
    <row r="1594" spans="1:12" x14ac:dyDescent="0.3">
      <c r="A1594" t="s">
        <v>62</v>
      </c>
      <c r="B1594">
        <v>2.7839999999999998</v>
      </c>
      <c r="C1594">
        <v>3.5548999999999999</v>
      </c>
      <c r="D1594">
        <v>3.6254</v>
      </c>
      <c r="E1594" t="s">
        <v>16</v>
      </c>
      <c r="F1594" t="s">
        <v>16</v>
      </c>
      <c r="G1594" t="s">
        <v>107</v>
      </c>
      <c r="H1594">
        <v>2021</v>
      </c>
      <c r="I1594">
        <v>0.96</v>
      </c>
      <c r="J1594">
        <f>Tabla_Datos[[#This Row],[PVP1]]*Tabla_Datos[[#This Row],[Valor]]</f>
        <v>3.4127039999999997</v>
      </c>
      <c r="K1594">
        <f>+Tabla_Datos[[#This Row],[Valor]] *Tabla_Datos[[#This Row],[COSTOEMPR]]</f>
        <v>2.6726399999999999</v>
      </c>
      <c r="L1594">
        <f>Tabla_Datos[[#This Row],[Valor Venta ]]-Tabla_Datos[[#This Row],[Costo]]</f>
        <v>0.74006399999999983</v>
      </c>
    </row>
    <row r="1595" spans="1:12" x14ac:dyDescent="0.3">
      <c r="A1595" t="s">
        <v>62</v>
      </c>
      <c r="B1595">
        <v>10.8645</v>
      </c>
      <c r="C1595">
        <v>15.2011</v>
      </c>
      <c r="D1595">
        <v>0</v>
      </c>
      <c r="E1595" t="s">
        <v>15</v>
      </c>
      <c r="F1595" t="s">
        <v>15</v>
      </c>
      <c r="G1595" t="s">
        <v>98</v>
      </c>
      <c r="H1595">
        <v>2020</v>
      </c>
      <c r="I1595">
        <v>0.97</v>
      </c>
      <c r="J1595">
        <f>Tabla_Datos[[#This Row],[PVP1]]*Tabla_Datos[[#This Row],[Valor]]</f>
        <v>14.745067000000001</v>
      </c>
      <c r="K1595">
        <f>+Tabla_Datos[[#This Row],[Valor]] *Tabla_Datos[[#This Row],[COSTOEMPR]]</f>
        <v>10.538565</v>
      </c>
      <c r="L1595">
        <f>Tabla_Datos[[#This Row],[Valor Venta ]]-Tabla_Datos[[#This Row],[Costo]]</f>
        <v>4.2065020000000004</v>
      </c>
    </row>
    <row r="1596" spans="1:12" x14ac:dyDescent="0.3">
      <c r="A1596" t="s">
        <v>62</v>
      </c>
      <c r="B1596">
        <v>10.8645</v>
      </c>
      <c r="C1596">
        <v>15.2011</v>
      </c>
      <c r="D1596">
        <v>0</v>
      </c>
      <c r="E1596" t="s">
        <v>15</v>
      </c>
      <c r="F1596" t="s">
        <v>15</v>
      </c>
      <c r="G1596" t="s">
        <v>100</v>
      </c>
      <c r="H1596">
        <v>2020</v>
      </c>
      <c r="I1596">
        <v>0</v>
      </c>
      <c r="J1596">
        <f>Tabla_Datos[[#This Row],[PVP1]]*Tabla_Datos[[#This Row],[Valor]]</f>
        <v>0</v>
      </c>
      <c r="K1596">
        <f>+Tabla_Datos[[#This Row],[Valor]] *Tabla_Datos[[#This Row],[COSTOEMPR]]</f>
        <v>0</v>
      </c>
      <c r="L1596">
        <f>Tabla_Datos[[#This Row],[Valor Venta ]]-Tabla_Datos[[#This Row],[Costo]]</f>
        <v>0</v>
      </c>
    </row>
    <row r="1597" spans="1:12" x14ac:dyDescent="0.3">
      <c r="A1597" t="s">
        <v>62</v>
      </c>
      <c r="B1597">
        <v>10.8645</v>
      </c>
      <c r="C1597">
        <v>15.2011</v>
      </c>
      <c r="D1597">
        <v>0</v>
      </c>
      <c r="E1597" t="s">
        <v>15</v>
      </c>
      <c r="F1597" t="s">
        <v>15</v>
      </c>
      <c r="G1597" t="s">
        <v>101</v>
      </c>
      <c r="H1597">
        <v>2020</v>
      </c>
      <c r="I1597">
        <v>1.67</v>
      </c>
      <c r="J1597">
        <f>Tabla_Datos[[#This Row],[PVP1]]*Tabla_Datos[[#This Row],[Valor]]</f>
        <v>25.385836999999999</v>
      </c>
      <c r="K1597">
        <f>+Tabla_Datos[[#This Row],[Valor]] *Tabla_Datos[[#This Row],[COSTOEMPR]]</f>
        <v>18.143715</v>
      </c>
      <c r="L1597">
        <f>Tabla_Datos[[#This Row],[Valor Venta ]]-Tabla_Datos[[#This Row],[Costo]]</f>
        <v>7.2421219999999984</v>
      </c>
    </row>
    <row r="1598" spans="1:12" x14ac:dyDescent="0.3">
      <c r="A1598" t="s">
        <v>62</v>
      </c>
      <c r="B1598">
        <v>10.8645</v>
      </c>
      <c r="C1598">
        <v>15.2011</v>
      </c>
      <c r="D1598">
        <v>0</v>
      </c>
      <c r="E1598" t="s">
        <v>15</v>
      </c>
      <c r="F1598" t="s">
        <v>15</v>
      </c>
      <c r="G1598" t="s">
        <v>102</v>
      </c>
      <c r="H1598">
        <v>2020</v>
      </c>
      <c r="I1598">
        <v>0</v>
      </c>
      <c r="J1598">
        <f>Tabla_Datos[[#This Row],[PVP1]]*Tabla_Datos[[#This Row],[Valor]]</f>
        <v>0</v>
      </c>
      <c r="K1598">
        <f>+Tabla_Datos[[#This Row],[Valor]] *Tabla_Datos[[#This Row],[COSTOEMPR]]</f>
        <v>0</v>
      </c>
      <c r="L1598">
        <f>Tabla_Datos[[#This Row],[Valor Venta ]]-Tabla_Datos[[#This Row],[Costo]]</f>
        <v>0</v>
      </c>
    </row>
    <row r="1599" spans="1:12" x14ac:dyDescent="0.3">
      <c r="A1599" t="s">
        <v>62</v>
      </c>
      <c r="B1599">
        <v>10.8645</v>
      </c>
      <c r="C1599">
        <v>15.2011</v>
      </c>
      <c r="D1599">
        <v>0</v>
      </c>
      <c r="E1599" t="s">
        <v>15</v>
      </c>
      <c r="F1599" t="s">
        <v>15</v>
      </c>
      <c r="G1599" t="s">
        <v>103</v>
      </c>
      <c r="H1599">
        <v>2020</v>
      </c>
      <c r="I1599">
        <v>0.9</v>
      </c>
      <c r="J1599">
        <f>Tabla_Datos[[#This Row],[PVP1]]*Tabla_Datos[[#This Row],[Valor]]</f>
        <v>13.680990000000001</v>
      </c>
      <c r="K1599">
        <f>+Tabla_Datos[[#This Row],[Valor]] *Tabla_Datos[[#This Row],[COSTOEMPR]]</f>
        <v>9.7780500000000004</v>
      </c>
      <c r="L1599">
        <f>Tabla_Datos[[#This Row],[Valor Venta ]]-Tabla_Datos[[#This Row],[Costo]]</f>
        <v>3.902940000000001</v>
      </c>
    </row>
    <row r="1600" spans="1:12" x14ac:dyDescent="0.3">
      <c r="A1600" t="s">
        <v>62</v>
      </c>
      <c r="B1600">
        <v>10.8645</v>
      </c>
      <c r="C1600">
        <v>15.2011</v>
      </c>
      <c r="D1600">
        <v>0</v>
      </c>
      <c r="E1600" t="s">
        <v>15</v>
      </c>
      <c r="F1600" t="s">
        <v>15</v>
      </c>
      <c r="G1600" t="s">
        <v>104</v>
      </c>
      <c r="H1600">
        <v>2020</v>
      </c>
      <c r="I1600">
        <v>0</v>
      </c>
      <c r="J1600">
        <f>Tabla_Datos[[#This Row],[PVP1]]*Tabla_Datos[[#This Row],[Valor]]</f>
        <v>0</v>
      </c>
      <c r="K1600">
        <f>+Tabla_Datos[[#This Row],[Valor]] *Tabla_Datos[[#This Row],[COSTOEMPR]]</f>
        <v>0</v>
      </c>
      <c r="L1600">
        <f>Tabla_Datos[[#This Row],[Valor Venta ]]-Tabla_Datos[[#This Row],[Costo]]</f>
        <v>0</v>
      </c>
    </row>
    <row r="1601" spans="1:12" x14ac:dyDescent="0.3">
      <c r="A1601" t="s">
        <v>62</v>
      </c>
      <c r="B1601">
        <v>10.8645</v>
      </c>
      <c r="C1601">
        <v>15.2011</v>
      </c>
      <c r="D1601">
        <v>0</v>
      </c>
      <c r="E1601" t="s">
        <v>15</v>
      </c>
      <c r="F1601" t="s">
        <v>15</v>
      </c>
      <c r="G1601" t="s">
        <v>105</v>
      </c>
      <c r="H1601">
        <v>2020</v>
      </c>
      <c r="I1601">
        <v>0</v>
      </c>
      <c r="J1601">
        <f>Tabla_Datos[[#This Row],[PVP1]]*Tabla_Datos[[#This Row],[Valor]]</f>
        <v>0</v>
      </c>
      <c r="K1601">
        <f>+Tabla_Datos[[#This Row],[Valor]] *Tabla_Datos[[#This Row],[COSTOEMPR]]</f>
        <v>0</v>
      </c>
      <c r="L1601">
        <f>Tabla_Datos[[#This Row],[Valor Venta ]]-Tabla_Datos[[#This Row],[Costo]]</f>
        <v>0</v>
      </c>
    </row>
    <row r="1602" spans="1:12" x14ac:dyDescent="0.3">
      <c r="A1602" t="s">
        <v>62</v>
      </c>
      <c r="B1602">
        <v>10.8645</v>
      </c>
      <c r="C1602">
        <v>15.2011</v>
      </c>
      <c r="D1602">
        <v>0</v>
      </c>
      <c r="E1602" t="s">
        <v>15</v>
      </c>
      <c r="F1602" t="s">
        <v>15</v>
      </c>
      <c r="G1602" t="s">
        <v>106</v>
      </c>
      <c r="H1602">
        <v>2020</v>
      </c>
      <c r="I1602">
        <v>0</v>
      </c>
      <c r="J1602">
        <f>Tabla_Datos[[#This Row],[PVP1]]*Tabla_Datos[[#This Row],[Valor]]</f>
        <v>0</v>
      </c>
      <c r="K1602">
        <f>+Tabla_Datos[[#This Row],[Valor]] *Tabla_Datos[[#This Row],[COSTOEMPR]]</f>
        <v>0</v>
      </c>
      <c r="L1602">
        <f>Tabla_Datos[[#This Row],[Valor Venta ]]-Tabla_Datos[[#This Row],[Costo]]</f>
        <v>0</v>
      </c>
    </row>
    <row r="1603" spans="1:12" x14ac:dyDescent="0.3">
      <c r="A1603" t="s">
        <v>62</v>
      </c>
      <c r="B1603">
        <v>10.8645</v>
      </c>
      <c r="C1603">
        <v>15.2011</v>
      </c>
      <c r="D1603">
        <v>0</v>
      </c>
      <c r="E1603" t="s">
        <v>15</v>
      </c>
      <c r="F1603" t="s">
        <v>15</v>
      </c>
      <c r="G1603" t="s">
        <v>107</v>
      </c>
      <c r="H1603">
        <v>2021</v>
      </c>
      <c r="I1603">
        <v>0</v>
      </c>
      <c r="J1603">
        <f>Tabla_Datos[[#This Row],[PVP1]]*Tabla_Datos[[#This Row],[Valor]]</f>
        <v>0</v>
      </c>
      <c r="K1603">
        <f>+Tabla_Datos[[#This Row],[Valor]] *Tabla_Datos[[#This Row],[COSTOEMPR]]</f>
        <v>0</v>
      </c>
      <c r="L1603">
        <f>Tabla_Datos[[#This Row],[Valor Venta ]]-Tabla_Datos[[#This Row],[Costo]]</f>
        <v>0</v>
      </c>
    </row>
    <row r="1604" spans="1:12" x14ac:dyDescent="0.3">
      <c r="A1604" t="s">
        <v>62</v>
      </c>
      <c r="B1604">
        <v>6.9273999999999996</v>
      </c>
      <c r="C1604">
        <v>9.5870999999999995</v>
      </c>
      <c r="D1604">
        <v>10.127599999999999</v>
      </c>
      <c r="E1604" t="s">
        <v>116</v>
      </c>
      <c r="F1604" t="s">
        <v>116</v>
      </c>
      <c r="G1604" t="s">
        <v>98</v>
      </c>
      <c r="H1604">
        <v>2020</v>
      </c>
      <c r="I1604">
        <v>0</v>
      </c>
      <c r="J1604">
        <f>Tabla_Datos[[#This Row],[PVP1]]*Tabla_Datos[[#This Row],[Valor]]</f>
        <v>0</v>
      </c>
      <c r="K1604">
        <f>+Tabla_Datos[[#This Row],[Valor]] *Tabla_Datos[[#This Row],[COSTOEMPR]]</f>
        <v>0</v>
      </c>
      <c r="L1604">
        <f>Tabla_Datos[[#This Row],[Valor Venta ]]-Tabla_Datos[[#This Row],[Costo]]</f>
        <v>0</v>
      </c>
    </row>
    <row r="1605" spans="1:12" x14ac:dyDescent="0.3">
      <c r="A1605" t="s">
        <v>62</v>
      </c>
      <c r="B1605">
        <v>6.9273999999999996</v>
      </c>
      <c r="C1605">
        <v>9.5870999999999995</v>
      </c>
      <c r="D1605">
        <v>10.127599999999999</v>
      </c>
      <c r="E1605" t="s">
        <v>116</v>
      </c>
      <c r="F1605" t="s">
        <v>116</v>
      </c>
      <c r="G1605" t="s">
        <v>100</v>
      </c>
      <c r="H1605">
        <v>2020</v>
      </c>
      <c r="I1605">
        <v>3.26</v>
      </c>
      <c r="J1605">
        <f>Tabla_Datos[[#This Row],[PVP1]]*Tabla_Datos[[#This Row],[Valor]]</f>
        <v>31.253945999999996</v>
      </c>
      <c r="K1605">
        <f>+Tabla_Datos[[#This Row],[Valor]] *Tabla_Datos[[#This Row],[COSTOEMPR]]</f>
        <v>22.583323999999998</v>
      </c>
      <c r="L1605">
        <f>Tabla_Datos[[#This Row],[Valor Venta ]]-Tabla_Datos[[#This Row],[Costo]]</f>
        <v>8.6706219999999981</v>
      </c>
    </row>
    <row r="1606" spans="1:12" x14ac:dyDescent="0.3">
      <c r="A1606" t="s">
        <v>62</v>
      </c>
      <c r="B1606">
        <v>6.9273999999999996</v>
      </c>
      <c r="C1606">
        <v>9.5870999999999995</v>
      </c>
      <c r="D1606">
        <v>10.127599999999999</v>
      </c>
      <c r="E1606" t="s">
        <v>116</v>
      </c>
      <c r="F1606" t="s">
        <v>116</v>
      </c>
      <c r="G1606" t="s">
        <v>101</v>
      </c>
      <c r="H1606">
        <v>2020</v>
      </c>
      <c r="I1606">
        <v>0</v>
      </c>
      <c r="J1606">
        <f>Tabla_Datos[[#This Row],[PVP1]]*Tabla_Datos[[#This Row],[Valor]]</f>
        <v>0</v>
      </c>
      <c r="K1606">
        <f>+Tabla_Datos[[#This Row],[Valor]] *Tabla_Datos[[#This Row],[COSTOEMPR]]</f>
        <v>0</v>
      </c>
      <c r="L1606">
        <f>Tabla_Datos[[#This Row],[Valor Venta ]]-Tabla_Datos[[#This Row],[Costo]]</f>
        <v>0</v>
      </c>
    </row>
    <row r="1607" spans="1:12" x14ac:dyDescent="0.3">
      <c r="A1607" t="s">
        <v>62</v>
      </c>
      <c r="B1607">
        <v>6.9273999999999996</v>
      </c>
      <c r="C1607">
        <v>9.5870999999999995</v>
      </c>
      <c r="D1607">
        <v>10.127599999999999</v>
      </c>
      <c r="E1607" t="s">
        <v>116</v>
      </c>
      <c r="F1607" t="s">
        <v>116</v>
      </c>
      <c r="G1607" t="s">
        <v>102</v>
      </c>
      <c r="H1607">
        <v>2020</v>
      </c>
      <c r="I1607">
        <v>0</v>
      </c>
      <c r="J1607">
        <f>Tabla_Datos[[#This Row],[PVP1]]*Tabla_Datos[[#This Row],[Valor]]</f>
        <v>0</v>
      </c>
      <c r="K1607">
        <f>+Tabla_Datos[[#This Row],[Valor]] *Tabla_Datos[[#This Row],[COSTOEMPR]]</f>
        <v>0</v>
      </c>
      <c r="L1607">
        <f>Tabla_Datos[[#This Row],[Valor Venta ]]-Tabla_Datos[[#This Row],[Costo]]</f>
        <v>0</v>
      </c>
    </row>
    <row r="1608" spans="1:12" x14ac:dyDescent="0.3">
      <c r="A1608" t="s">
        <v>62</v>
      </c>
      <c r="B1608">
        <v>6.9273999999999996</v>
      </c>
      <c r="C1608">
        <v>9.5870999999999995</v>
      </c>
      <c r="D1608">
        <v>10.127599999999999</v>
      </c>
      <c r="E1608" t="s">
        <v>116</v>
      </c>
      <c r="F1608" t="s">
        <v>116</v>
      </c>
      <c r="G1608" t="s">
        <v>103</v>
      </c>
      <c r="H1608">
        <v>2020</v>
      </c>
      <c r="I1608">
        <v>8.39</v>
      </c>
      <c r="J1608">
        <f>Tabla_Datos[[#This Row],[PVP1]]*Tabla_Datos[[#This Row],[Valor]]</f>
        <v>80.435769000000008</v>
      </c>
      <c r="K1608">
        <f>+Tabla_Datos[[#This Row],[Valor]] *Tabla_Datos[[#This Row],[COSTOEMPR]]</f>
        <v>58.120885999999999</v>
      </c>
      <c r="L1608">
        <f>Tabla_Datos[[#This Row],[Valor Venta ]]-Tabla_Datos[[#This Row],[Costo]]</f>
        <v>22.314883000000009</v>
      </c>
    </row>
    <row r="1609" spans="1:12" x14ac:dyDescent="0.3">
      <c r="A1609" t="s">
        <v>62</v>
      </c>
      <c r="B1609">
        <v>6.9273999999999996</v>
      </c>
      <c r="C1609">
        <v>9.5870999999999995</v>
      </c>
      <c r="D1609">
        <v>10.127599999999999</v>
      </c>
      <c r="E1609" t="s">
        <v>116</v>
      </c>
      <c r="F1609" t="s">
        <v>116</v>
      </c>
      <c r="G1609" t="s">
        <v>104</v>
      </c>
      <c r="H1609">
        <v>2020</v>
      </c>
      <c r="I1609">
        <v>0.06</v>
      </c>
      <c r="J1609">
        <f>Tabla_Datos[[#This Row],[PVP1]]*Tabla_Datos[[#This Row],[Valor]]</f>
        <v>0.5752259999999999</v>
      </c>
      <c r="K1609">
        <f>+Tabla_Datos[[#This Row],[Valor]] *Tabla_Datos[[#This Row],[COSTOEMPR]]</f>
        <v>0.41564399999999996</v>
      </c>
      <c r="L1609">
        <f>Tabla_Datos[[#This Row],[Valor Venta ]]-Tabla_Datos[[#This Row],[Costo]]</f>
        <v>0.15958199999999995</v>
      </c>
    </row>
    <row r="1610" spans="1:12" x14ac:dyDescent="0.3">
      <c r="A1610" t="s">
        <v>62</v>
      </c>
      <c r="B1610">
        <v>6.9273999999999996</v>
      </c>
      <c r="C1610">
        <v>9.5870999999999995</v>
      </c>
      <c r="D1610">
        <v>10.127599999999999</v>
      </c>
      <c r="E1610" t="s">
        <v>116</v>
      </c>
      <c r="F1610" t="s">
        <v>116</v>
      </c>
      <c r="G1610" t="s">
        <v>105</v>
      </c>
      <c r="H1610">
        <v>2020</v>
      </c>
      <c r="I1610">
        <v>3.35</v>
      </c>
      <c r="J1610">
        <f>Tabla_Datos[[#This Row],[PVP1]]*Tabla_Datos[[#This Row],[Valor]]</f>
        <v>32.116785</v>
      </c>
      <c r="K1610">
        <f>+Tabla_Datos[[#This Row],[Valor]] *Tabla_Datos[[#This Row],[COSTOEMPR]]</f>
        <v>23.206789999999998</v>
      </c>
      <c r="L1610">
        <f>Tabla_Datos[[#This Row],[Valor Venta ]]-Tabla_Datos[[#This Row],[Costo]]</f>
        <v>8.9099950000000021</v>
      </c>
    </row>
    <row r="1611" spans="1:12" x14ac:dyDescent="0.3">
      <c r="A1611" t="s">
        <v>62</v>
      </c>
      <c r="B1611">
        <v>6.9273999999999996</v>
      </c>
      <c r="C1611">
        <v>9.5870999999999995</v>
      </c>
      <c r="D1611">
        <v>10.127599999999999</v>
      </c>
      <c r="E1611" t="s">
        <v>116</v>
      </c>
      <c r="F1611" t="s">
        <v>116</v>
      </c>
      <c r="G1611" t="s">
        <v>106</v>
      </c>
      <c r="H1611">
        <v>2020</v>
      </c>
      <c r="I1611">
        <v>0</v>
      </c>
      <c r="J1611">
        <f>Tabla_Datos[[#This Row],[PVP1]]*Tabla_Datos[[#This Row],[Valor]]</f>
        <v>0</v>
      </c>
      <c r="K1611">
        <f>+Tabla_Datos[[#This Row],[Valor]] *Tabla_Datos[[#This Row],[COSTOEMPR]]</f>
        <v>0</v>
      </c>
      <c r="L1611">
        <f>Tabla_Datos[[#This Row],[Valor Venta ]]-Tabla_Datos[[#This Row],[Costo]]</f>
        <v>0</v>
      </c>
    </row>
    <row r="1612" spans="1:12" x14ac:dyDescent="0.3">
      <c r="A1612" t="s">
        <v>62</v>
      </c>
      <c r="B1612">
        <v>6.9273999999999996</v>
      </c>
      <c r="C1612">
        <v>9.5870999999999995</v>
      </c>
      <c r="D1612">
        <v>10.127599999999999</v>
      </c>
      <c r="E1612" t="s">
        <v>116</v>
      </c>
      <c r="F1612" t="s">
        <v>116</v>
      </c>
      <c r="G1612" t="s">
        <v>107</v>
      </c>
      <c r="H1612">
        <v>2021</v>
      </c>
      <c r="I1612">
        <v>2.58</v>
      </c>
      <c r="J1612">
        <f>Tabla_Datos[[#This Row],[PVP1]]*Tabla_Datos[[#This Row],[Valor]]</f>
        <v>24.734718000000001</v>
      </c>
      <c r="K1612">
        <f>+Tabla_Datos[[#This Row],[Valor]] *Tabla_Datos[[#This Row],[COSTOEMPR]]</f>
        <v>17.872692000000001</v>
      </c>
      <c r="L1612">
        <f>Tabla_Datos[[#This Row],[Valor Venta ]]-Tabla_Datos[[#This Row],[Costo]]</f>
        <v>6.8620260000000002</v>
      </c>
    </row>
    <row r="1613" spans="1:12" x14ac:dyDescent="0.3">
      <c r="A1613" t="s">
        <v>62</v>
      </c>
      <c r="B1613">
        <v>6.7798999999999996</v>
      </c>
      <c r="C1613">
        <v>10.362500000000001</v>
      </c>
      <c r="D1613">
        <v>9.7670999999999992</v>
      </c>
      <c r="E1613" t="s">
        <v>112</v>
      </c>
      <c r="F1613" t="s">
        <v>112</v>
      </c>
      <c r="G1613" t="s">
        <v>98</v>
      </c>
      <c r="H1613">
        <v>2020</v>
      </c>
      <c r="I1613">
        <v>0</v>
      </c>
      <c r="J1613">
        <f>Tabla_Datos[[#This Row],[PVP1]]*Tabla_Datos[[#This Row],[Valor]]</f>
        <v>0</v>
      </c>
      <c r="K1613">
        <f>+Tabla_Datos[[#This Row],[Valor]] *Tabla_Datos[[#This Row],[COSTOEMPR]]</f>
        <v>0</v>
      </c>
      <c r="L1613">
        <f>Tabla_Datos[[#This Row],[Valor Venta ]]-Tabla_Datos[[#This Row],[Costo]]</f>
        <v>0</v>
      </c>
    </row>
    <row r="1614" spans="1:12" x14ac:dyDescent="0.3">
      <c r="A1614" t="s">
        <v>62</v>
      </c>
      <c r="B1614">
        <v>6.7798999999999996</v>
      </c>
      <c r="C1614">
        <v>10.362500000000001</v>
      </c>
      <c r="D1614">
        <v>9.7670999999999992</v>
      </c>
      <c r="E1614" t="s">
        <v>112</v>
      </c>
      <c r="F1614" t="s">
        <v>112</v>
      </c>
      <c r="G1614" t="s">
        <v>100</v>
      </c>
      <c r="H1614">
        <v>2020</v>
      </c>
      <c r="I1614">
        <v>0</v>
      </c>
      <c r="J1614">
        <f>Tabla_Datos[[#This Row],[PVP1]]*Tabla_Datos[[#This Row],[Valor]]</f>
        <v>0</v>
      </c>
      <c r="K1614">
        <f>+Tabla_Datos[[#This Row],[Valor]] *Tabla_Datos[[#This Row],[COSTOEMPR]]</f>
        <v>0</v>
      </c>
      <c r="L1614">
        <f>Tabla_Datos[[#This Row],[Valor Venta ]]-Tabla_Datos[[#This Row],[Costo]]</f>
        <v>0</v>
      </c>
    </row>
    <row r="1615" spans="1:12" x14ac:dyDescent="0.3">
      <c r="A1615" t="s">
        <v>62</v>
      </c>
      <c r="B1615">
        <v>6.7798999999999996</v>
      </c>
      <c r="C1615">
        <v>10.362500000000001</v>
      </c>
      <c r="D1615">
        <v>9.7670999999999992</v>
      </c>
      <c r="E1615" t="s">
        <v>112</v>
      </c>
      <c r="F1615" t="s">
        <v>112</v>
      </c>
      <c r="G1615" t="s">
        <v>101</v>
      </c>
      <c r="H1615">
        <v>2020</v>
      </c>
      <c r="I1615">
        <v>0</v>
      </c>
      <c r="J1615">
        <f>Tabla_Datos[[#This Row],[PVP1]]*Tabla_Datos[[#This Row],[Valor]]</f>
        <v>0</v>
      </c>
      <c r="K1615">
        <f>+Tabla_Datos[[#This Row],[Valor]] *Tabla_Datos[[#This Row],[COSTOEMPR]]</f>
        <v>0</v>
      </c>
      <c r="L1615">
        <f>Tabla_Datos[[#This Row],[Valor Venta ]]-Tabla_Datos[[#This Row],[Costo]]</f>
        <v>0</v>
      </c>
    </row>
    <row r="1616" spans="1:12" x14ac:dyDescent="0.3">
      <c r="A1616" t="s">
        <v>62</v>
      </c>
      <c r="B1616">
        <v>6.7798999999999996</v>
      </c>
      <c r="C1616">
        <v>10.362500000000001</v>
      </c>
      <c r="D1616">
        <v>9.7670999999999992</v>
      </c>
      <c r="E1616" t="s">
        <v>112</v>
      </c>
      <c r="F1616" t="s">
        <v>112</v>
      </c>
      <c r="G1616" t="s">
        <v>102</v>
      </c>
      <c r="H1616">
        <v>2020</v>
      </c>
      <c r="I1616">
        <v>5.53</v>
      </c>
      <c r="J1616">
        <f>Tabla_Datos[[#This Row],[PVP1]]*Tabla_Datos[[#This Row],[Valor]]</f>
        <v>57.304625000000009</v>
      </c>
      <c r="K1616">
        <f>+Tabla_Datos[[#This Row],[Valor]] *Tabla_Datos[[#This Row],[COSTOEMPR]]</f>
        <v>37.492846999999998</v>
      </c>
      <c r="L1616">
        <f>Tabla_Datos[[#This Row],[Valor Venta ]]-Tabla_Datos[[#This Row],[Costo]]</f>
        <v>19.811778000000011</v>
      </c>
    </row>
    <row r="1617" spans="1:12" x14ac:dyDescent="0.3">
      <c r="A1617" t="s">
        <v>62</v>
      </c>
      <c r="B1617">
        <v>6.7798999999999996</v>
      </c>
      <c r="C1617">
        <v>10.362500000000001</v>
      </c>
      <c r="D1617">
        <v>9.7670999999999992</v>
      </c>
      <c r="E1617" t="s">
        <v>112</v>
      </c>
      <c r="F1617" t="s">
        <v>112</v>
      </c>
      <c r="G1617" t="s">
        <v>103</v>
      </c>
      <c r="H1617">
        <v>2020</v>
      </c>
      <c r="I1617">
        <v>0</v>
      </c>
      <c r="J1617">
        <f>Tabla_Datos[[#This Row],[PVP1]]*Tabla_Datos[[#This Row],[Valor]]</f>
        <v>0</v>
      </c>
      <c r="K1617">
        <f>+Tabla_Datos[[#This Row],[Valor]] *Tabla_Datos[[#This Row],[COSTOEMPR]]</f>
        <v>0</v>
      </c>
      <c r="L1617">
        <f>Tabla_Datos[[#This Row],[Valor Venta ]]-Tabla_Datos[[#This Row],[Costo]]</f>
        <v>0</v>
      </c>
    </row>
    <row r="1618" spans="1:12" x14ac:dyDescent="0.3">
      <c r="A1618" t="s">
        <v>62</v>
      </c>
      <c r="B1618">
        <v>6.7798999999999996</v>
      </c>
      <c r="C1618">
        <v>10.362500000000001</v>
      </c>
      <c r="D1618">
        <v>9.7670999999999992</v>
      </c>
      <c r="E1618" t="s">
        <v>112</v>
      </c>
      <c r="F1618" t="s">
        <v>112</v>
      </c>
      <c r="G1618" t="s">
        <v>104</v>
      </c>
      <c r="H1618">
        <v>2020</v>
      </c>
      <c r="I1618">
        <v>1.69</v>
      </c>
      <c r="J1618">
        <f>Tabla_Datos[[#This Row],[PVP1]]*Tabla_Datos[[#This Row],[Valor]]</f>
        <v>17.512625</v>
      </c>
      <c r="K1618">
        <f>+Tabla_Datos[[#This Row],[Valor]] *Tabla_Datos[[#This Row],[COSTOEMPR]]</f>
        <v>11.458030999999998</v>
      </c>
      <c r="L1618">
        <f>Tabla_Datos[[#This Row],[Valor Venta ]]-Tabla_Datos[[#This Row],[Costo]]</f>
        <v>6.0545940000000016</v>
      </c>
    </row>
    <row r="1619" spans="1:12" x14ac:dyDescent="0.3">
      <c r="A1619" t="s">
        <v>62</v>
      </c>
      <c r="B1619">
        <v>6.7798999999999996</v>
      </c>
      <c r="C1619">
        <v>10.362500000000001</v>
      </c>
      <c r="D1619">
        <v>9.7670999999999992</v>
      </c>
      <c r="E1619" t="s">
        <v>112</v>
      </c>
      <c r="F1619" t="s">
        <v>112</v>
      </c>
      <c r="G1619" t="s">
        <v>105</v>
      </c>
      <c r="H1619">
        <v>2020</v>
      </c>
      <c r="I1619">
        <v>0.54</v>
      </c>
      <c r="J1619">
        <f>Tabla_Datos[[#This Row],[PVP1]]*Tabla_Datos[[#This Row],[Valor]]</f>
        <v>5.5957500000000007</v>
      </c>
      <c r="K1619">
        <f>+Tabla_Datos[[#This Row],[Valor]] *Tabla_Datos[[#This Row],[COSTOEMPR]]</f>
        <v>3.661146</v>
      </c>
      <c r="L1619">
        <f>Tabla_Datos[[#This Row],[Valor Venta ]]-Tabla_Datos[[#This Row],[Costo]]</f>
        <v>1.9346040000000007</v>
      </c>
    </row>
    <row r="1620" spans="1:12" x14ac:dyDescent="0.3">
      <c r="A1620" t="s">
        <v>62</v>
      </c>
      <c r="B1620">
        <v>6.7798999999999996</v>
      </c>
      <c r="C1620">
        <v>10.362500000000001</v>
      </c>
      <c r="D1620">
        <v>9.7670999999999992</v>
      </c>
      <c r="E1620" t="s">
        <v>112</v>
      </c>
      <c r="F1620" t="s">
        <v>112</v>
      </c>
      <c r="G1620" t="s">
        <v>106</v>
      </c>
      <c r="H1620">
        <v>2020</v>
      </c>
      <c r="I1620">
        <v>0.41</v>
      </c>
      <c r="J1620">
        <f>Tabla_Datos[[#This Row],[PVP1]]*Tabla_Datos[[#This Row],[Valor]]</f>
        <v>4.2486249999999997</v>
      </c>
      <c r="K1620">
        <f>+Tabla_Datos[[#This Row],[Valor]] *Tabla_Datos[[#This Row],[COSTOEMPR]]</f>
        <v>2.7797589999999999</v>
      </c>
      <c r="L1620">
        <f>Tabla_Datos[[#This Row],[Valor Venta ]]-Tabla_Datos[[#This Row],[Costo]]</f>
        <v>1.4688659999999998</v>
      </c>
    </row>
    <row r="1621" spans="1:12" x14ac:dyDescent="0.3">
      <c r="A1621" t="s">
        <v>62</v>
      </c>
      <c r="B1621">
        <v>6.7798999999999996</v>
      </c>
      <c r="C1621">
        <v>10.362500000000001</v>
      </c>
      <c r="D1621">
        <v>9.7670999999999992</v>
      </c>
      <c r="E1621" t="s">
        <v>112</v>
      </c>
      <c r="F1621" t="s">
        <v>112</v>
      </c>
      <c r="G1621" t="s">
        <v>107</v>
      </c>
      <c r="H1621">
        <v>2021</v>
      </c>
      <c r="I1621">
        <v>0</v>
      </c>
      <c r="J1621">
        <f>Tabla_Datos[[#This Row],[PVP1]]*Tabla_Datos[[#This Row],[Valor]]</f>
        <v>0</v>
      </c>
      <c r="K1621">
        <f>+Tabla_Datos[[#This Row],[Valor]] *Tabla_Datos[[#This Row],[COSTOEMPR]]</f>
        <v>0</v>
      </c>
      <c r="L1621">
        <f>Tabla_Datos[[#This Row],[Valor Venta ]]-Tabla_Datos[[#This Row],[Costo]]</f>
        <v>0</v>
      </c>
    </row>
    <row r="1622" spans="1:12" x14ac:dyDescent="0.3">
      <c r="A1622" t="s">
        <v>63</v>
      </c>
      <c r="B1622">
        <v>7.7645</v>
      </c>
      <c r="C1622">
        <v>10.918100000000001</v>
      </c>
      <c r="D1622">
        <v>13.145099999999999</v>
      </c>
      <c r="E1622" t="s">
        <v>116</v>
      </c>
      <c r="F1622" t="s">
        <v>116</v>
      </c>
      <c r="G1622" t="s">
        <v>98</v>
      </c>
      <c r="H1622">
        <v>2020</v>
      </c>
      <c r="I1622">
        <v>1.28</v>
      </c>
      <c r="J1622">
        <f>Tabla_Datos[[#This Row],[PVP1]]*Tabla_Datos[[#This Row],[Valor]]</f>
        <v>13.975168000000002</v>
      </c>
      <c r="K1622">
        <f>+Tabla_Datos[[#This Row],[Valor]] *Tabla_Datos[[#This Row],[COSTOEMPR]]</f>
        <v>9.9385600000000007</v>
      </c>
      <c r="L1622">
        <f>Tabla_Datos[[#This Row],[Valor Venta ]]-Tabla_Datos[[#This Row],[Costo]]</f>
        <v>4.0366080000000011</v>
      </c>
    </row>
    <row r="1623" spans="1:12" x14ac:dyDescent="0.3">
      <c r="A1623" t="s">
        <v>63</v>
      </c>
      <c r="B1623">
        <v>7.7645</v>
      </c>
      <c r="C1623">
        <v>10.918100000000001</v>
      </c>
      <c r="D1623">
        <v>13.145099999999999</v>
      </c>
      <c r="E1623" t="s">
        <v>116</v>
      </c>
      <c r="F1623" t="s">
        <v>116</v>
      </c>
      <c r="G1623" t="s">
        <v>100</v>
      </c>
      <c r="H1623">
        <v>2020</v>
      </c>
      <c r="I1623">
        <v>0</v>
      </c>
      <c r="J1623">
        <f>Tabla_Datos[[#This Row],[PVP1]]*Tabla_Datos[[#This Row],[Valor]]</f>
        <v>0</v>
      </c>
      <c r="K1623">
        <f>+Tabla_Datos[[#This Row],[Valor]] *Tabla_Datos[[#This Row],[COSTOEMPR]]</f>
        <v>0</v>
      </c>
      <c r="L1623">
        <f>Tabla_Datos[[#This Row],[Valor Venta ]]-Tabla_Datos[[#This Row],[Costo]]</f>
        <v>0</v>
      </c>
    </row>
    <row r="1624" spans="1:12" x14ac:dyDescent="0.3">
      <c r="A1624" t="s">
        <v>63</v>
      </c>
      <c r="B1624">
        <v>7.7645</v>
      </c>
      <c r="C1624">
        <v>10.918100000000001</v>
      </c>
      <c r="D1624">
        <v>13.145099999999999</v>
      </c>
      <c r="E1624" t="s">
        <v>116</v>
      </c>
      <c r="F1624" t="s">
        <v>116</v>
      </c>
      <c r="G1624" t="s">
        <v>101</v>
      </c>
      <c r="H1624">
        <v>2020</v>
      </c>
      <c r="I1624">
        <v>0</v>
      </c>
      <c r="J1624">
        <f>Tabla_Datos[[#This Row],[PVP1]]*Tabla_Datos[[#This Row],[Valor]]</f>
        <v>0</v>
      </c>
      <c r="K1624">
        <f>+Tabla_Datos[[#This Row],[Valor]] *Tabla_Datos[[#This Row],[COSTOEMPR]]</f>
        <v>0</v>
      </c>
      <c r="L1624">
        <f>Tabla_Datos[[#This Row],[Valor Venta ]]-Tabla_Datos[[#This Row],[Costo]]</f>
        <v>0</v>
      </c>
    </row>
    <row r="1625" spans="1:12" x14ac:dyDescent="0.3">
      <c r="A1625" t="s">
        <v>63</v>
      </c>
      <c r="B1625">
        <v>7.7645</v>
      </c>
      <c r="C1625">
        <v>10.918100000000001</v>
      </c>
      <c r="D1625">
        <v>13.145099999999999</v>
      </c>
      <c r="E1625" t="s">
        <v>116</v>
      </c>
      <c r="F1625" t="s">
        <v>116</v>
      </c>
      <c r="G1625" t="s">
        <v>102</v>
      </c>
      <c r="H1625">
        <v>2020</v>
      </c>
      <c r="I1625">
        <v>0.41</v>
      </c>
      <c r="J1625">
        <f>Tabla_Datos[[#This Row],[PVP1]]*Tabla_Datos[[#This Row],[Valor]]</f>
        <v>4.4764210000000002</v>
      </c>
      <c r="K1625">
        <f>+Tabla_Datos[[#This Row],[Valor]] *Tabla_Datos[[#This Row],[COSTOEMPR]]</f>
        <v>3.1834449999999999</v>
      </c>
      <c r="L1625">
        <f>Tabla_Datos[[#This Row],[Valor Venta ]]-Tabla_Datos[[#This Row],[Costo]]</f>
        <v>1.2929760000000003</v>
      </c>
    </row>
    <row r="1626" spans="1:12" x14ac:dyDescent="0.3">
      <c r="A1626" t="s">
        <v>63</v>
      </c>
      <c r="B1626">
        <v>7.7645</v>
      </c>
      <c r="C1626">
        <v>10.918100000000001</v>
      </c>
      <c r="D1626">
        <v>13.145099999999999</v>
      </c>
      <c r="E1626" t="s">
        <v>116</v>
      </c>
      <c r="F1626" t="s">
        <v>116</v>
      </c>
      <c r="G1626" t="s">
        <v>103</v>
      </c>
      <c r="H1626">
        <v>2020</v>
      </c>
      <c r="I1626">
        <v>5.45</v>
      </c>
      <c r="J1626">
        <f>Tabla_Datos[[#This Row],[PVP1]]*Tabla_Datos[[#This Row],[Valor]]</f>
        <v>59.503645000000006</v>
      </c>
      <c r="K1626">
        <f>+Tabla_Datos[[#This Row],[Valor]] *Tabla_Datos[[#This Row],[COSTOEMPR]]</f>
        <v>42.316524999999999</v>
      </c>
      <c r="L1626">
        <f>Tabla_Datos[[#This Row],[Valor Venta ]]-Tabla_Datos[[#This Row],[Costo]]</f>
        <v>17.187120000000007</v>
      </c>
    </row>
    <row r="1627" spans="1:12" x14ac:dyDescent="0.3">
      <c r="A1627" t="s">
        <v>63</v>
      </c>
      <c r="B1627">
        <v>7.7645</v>
      </c>
      <c r="C1627">
        <v>10.918100000000001</v>
      </c>
      <c r="D1627">
        <v>13.145099999999999</v>
      </c>
      <c r="E1627" t="s">
        <v>116</v>
      </c>
      <c r="F1627" t="s">
        <v>116</v>
      </c>
      <c r="G1627" t="s">
        <v>104</v>
      </c>
      <c r="H1627">
        <v>2020</v>
      </c>
      <c r="I1627">
        <v>1.26</v>
      </c>
      <c r="J1627">
        <f>Tabla_Datos[[#This Row],[PVP1]]*Tabla_Datos[[#This Row],[Valor]]</f>
        <v>13.756806000000001</v>
      </c>
      <c r="K1627">
        <f>+Tabla_Datos[[#This Row],[Valor]] *Tabla_Datos[[#This Row],[COSTOEMPR]]</f>
        <v>9.7832699999999999</v>
      </c>
      <c r="L1627">
        <f>Tabla_Datos[[#This Row],[Valor Venta ]]-Tabla_Datos[[#This Row],[Costo]]</f>
        <v>3.9735360000000011</v>
      </c>
    </row>
    <row r="1628" spans="1:12" x14ac:dyDescent="0.3">
      <c r="A1628" t="s">
        <v>63</v>
      </c>
      <c r="B1628">
        <v>7.7645</v>
      </c>
      <c r="C1628">
        <v>10.918100000000001</v>
      </c>
      <c r="D1628">
        <v>13.145099999999999</v>
      </c>
      <c r="E1628" t="s">
        <v>116</v>
      </c>
      <c r="F1628" t="s">
        <v>116</v>
      </c>
      <c r="G1628" t="s">
        <v>105</v>
      </c>
      <c r="H1628">
        <v>2020</v>
      </c>
      <c r="I1628">
        <v>0.09</v>
      </c>
      <c r="J1628">
        <f>Tabla_Datos[[#This Row],[PVP1]]*Tabla_Datos[[#This Row],[Valor]]</f>
        <v>0.98262900000000009</v>
      </c>
      <c r="K1628">
        <f>+Tabla_Datos[[#This Row],[Valor]] *Tabla_Datos[[#This Row],[COSTOEMPR]]</f>
        <v>0.69880500000000001</v>
      </c>
      <c r="L1628">
        <f>Tabla_Datos[[#This Row],[Valor Venta ]]-Tabla_Datos[[#This Row],[Costo]]</f>
        <v>0.28382400000000008</v>
      </c>
    </row>
    <row r="1629" spans="1:12" x14ac:dyDescent="0.3">
      <c r="A1629" t="s">
        <v>63</v>
      </c>
      <c r="B1629">
        <v>7.7645</v>
      </c>
      <c r="C1629">
        <v>10.918100000000001</v>
      </c>
      <c r="D1629">
        <v>13.145099999999999</v>
      </c>
      <c r="E1629" t="s">
        <v>116</v>
      </c>
      <c r="F1629" t="s">
        <v>116</v>
      </c>
      <c r="G1629" t="s">
        <v>106</v>
      </c>
      <c r="H1629">
        <v>2020</v>
      </c>
      <c r="I1629">
        <v>0.43</v>
      </c>
      <c r="J1629">
        <f>Tabla_Datos[[#This Row],[PVP1]]*Tabla_Datos[[#This Row],[Valor]]</f>
        <v>4.6947830000000002</v>
      </c>
      <c r="K1629">
        <f>+Tabla_Datos[[#This Row],[Valor]] *Tabla_Datos[[#This Row],[COSTOEMPR]]</f>
        <v>3.3387349999999998</v>
      </c>
      <c r="L1629">
        <f>Tabla_Datos[[#This Row],[Valor Venta ]]-Tabla_Datos[[#This Row],[Costo]]</f>
        <v>1.3560480000000004</v>
      </c>
    </row>
    <row r="1630" spans="1:12" x14ac:dyDescent="0.3">
      <c r="A1630" t="s">
        <v>63</v>
      </c>
      <c r="B1630">
        <v>7.7645</v>
      </c>
      <c r="C1630">
        <v>10.918100000000001</v>
      </c>
      <c r="D1630">
        <v>13.145099999999999</v>
      </c>
      <c r="E1630" t="s">
        <v>116</v>
      </c>
      <c r="F1630" t="s">
        <v>116</v>
      </c>
      <c r="G1630" t="s">
        <v>107</v>
      </c>
      <c r="H1630">
        <v>2021</v>
      </c>
      <c r="I1630">
        <v>4.5</v>
      </c>
      <c r="J1630">
        <f>Tabla_Datos[[#This Row],[PVP1]]*Tabla_Datos[[#This Row],[Valor]]</f>
        <v>49.131450000000001</v>
      </c>
      <c r="K1630">
        <f>+Tabla_Datos[[#This Row],[Valor]] *Tabla_Datos[[#This Row],[COSTOEMPR]]</f>
        <v>34.940249999999999</v>
      </c>
      <c r="L1630">
        <f>Tabla_Datos[[#This Row],[Valor Venta ]]-Tabla_Datos[[#This Row],[Costo]]</f>
        <v>14.191200000000002</v>
      </c>
    </row>
    <row r="1631" spans="1:12" x14ac:dyDescent="0.3">
      <c r="A1631" t="s">
        <v>63</v>
      </c>
      <c r="B1631">
        <v>2.8003</v>
      </c>
      <c r="C1631">
        <v>4.7603999999999997</v>
      </c>
      <c r="D1631">
        <v>5.4341999999999997</v>
      </c>
      <c r="E1631" t="s">
        <v>15</v>
      </c>
      <c r="F1631" t="s">
        <v>15</v>
      </c>
      <c r="G1631" t="s">
        <v>98</v>
      </c>
      <c r="H1631">
        <v>2020</v>
      </c>
      <c r="I1631">
        <v>5.59</v>
      </c>
      <c r="J1631">
        <f>Tabla_Datos[[#This Row],[PVP1]]*Tabla_Datos[[#This Row],[Valor]]</f>
        <v>26.610636</v>
      </c>
      <c r="K1631">
        <f>+Tabla_Datos[[#This Row],[Valor]] *Tabla_Datos[[#This Row],[COSTOEMPR]]</f>
        <v>15.653677</v>
      </c>
      <c r="L1631">
        <f>Tabla_Datos[[#This Row],[Valor Venta ]]-Tabla_Datos[[#This Row],[Costo]]</f>
        <v>10.956958999999999</v>
      </c>
    </row>
    <row r="1632" spans="1:12" x14ac:dyDescent="0.3">
      <c r="A1632" t="s">
        <v>63</v>
      </c>
      <c r="B1632">
        <v>2.8003</v>
      </c>
      <c r="C1632">
        <v>4.7603999999999997</v>
      </c>
      <c r="D1632">
        <v>5.4341999999999997</v>
      </c>
      <c r="E1632" t="s">
        <v>15</v>
      </c>
      <c r="F1632" t="s">
        <v>15</v>
      </c>
      <c r="G1632" t="s">
        <v>100</v>
      </c>
      <c r="H1632">
        <v>2020</v>
      </c>
      <c r="I1632">
        <v>4.8899999999999997</v>
      </c>
      <c r="J1632">
        <f>Tabla_Datos[[#This Row],[PVP1]]*Tabla_Datos[[#This Row],[Valor]]</f>
        <v>23.278355999999999</v>
      </c>
      <c r="K1632">
        <f>+Tabla_Datos[[#This Row],[Valor]] *Tabla_Datos[[#This Row],[COSTOEMPR]]</f>
        <v>13.693466999999998</v>
      </c>
      <c r="L1632">
        <f>Tabla_Datos[[#This Row],[Valor Venta ]]-Tabla_Datos[[#This Row],[Costo]]</f>
        <v>9.5848890000000004</v>
      </c>
    </row>
    <row r="1633" spans="1:12" x14ac:dyDescent="0.3">
      <c r="A1633" t="s">
        <v>63</v>
      </c>
      <c r="B1633">
        <v>2.8003</v>
      </c>
      <c r="C1633">
        <v>4.7603999999999997</v>
      </c>
      <c r="D1633">
        <v>5.4341999999999997</v>
      </c>
      <c r="E1633" t="s">
        <v>15</v>
      </c>
      <c r="F1633" t="s">
        <v>15</v>
      </c>
      <c r="G1633" t="s">
        <v>101</v>
      </c>
      <c r="H1633">
        <v>2020</v>
      </c>
      <c r="I1633">
        <v>12.55</v>
      </c>
      <c r="J1633">
        <f>Tabla_Datos[[#This Row],[PVP1]]*Tabla_Datos[[#This Row],[Valor]]</f>
        <v>59.743020000000001</v>
      </c>
      <c r="K1633">
        <f>+Tabla_Datos[[#This Row],[Valor]] *Tabla_Datos[[#This Row],[COSTOEMPR]]</f>
        <v>35.143765000000002</v>
      </c>
      <c r="L1633">
        <f>Tabla_Datos[[#This Row],[Valor Venta ]]-Tabla_Datos[[#This Row],[Costo]]</f>
        <v>24.599254999999999</v>
      </c>
    </row>
    <row r="1634" spans="1:12" x14ac:dyDescent="0.3">
      <c r="A1634" t="s">
        <v>63</v>
      </c>
      <c r="B1634">
        <v>2.8003</v>
      </c>
      <c r="C1634">
        <v>4.7603999999999997</v>
      </c>
      <c r="D1634">
        <v>5.4341999999999997</v>
      </c>
      <c r="E1634" t="s">
        <v>15</v>
      </c>
      <c r="F1634" t="s">
        <v>15</v>
      </c>
      <c r="G1634" t="s">
        <v>102</v>
      </c>
      <c r="H1634">
        <v>2020</v>
      </c>
      <c r="I1634">
        <v>0</v>
      </c>
      <c r="J1634">
        <f>Tabla_Datos[[#This Row],[PVP1]]*Tabla_Datos[[#This Row],[Valor]]</f>
        <v>0</v>
      </c>
      <c r="K1634">
        <f>+Tabla_Datos[[#This Row],[Valor]] *Tabla_Datos[[#This Row],[COSTOEMPR]]</f>
        <v>0</v>
      </c>
      <c r="L1634">
        <f>Tabla_Datos[[#This Row],[Valor Venta ]]-Tabla_Datos[[#This Row],[Costo]]</f>
        <v>0</v>
      </c>
    </row>
    <row r="1635" spans="1:12" x14ac:dyDescent="0.3">
      <c r="A1635" t="s">
        <v>63</v>
      </c>
      <c r="B1635">
        <v>2.8003</v>
      </c>
      <c r="C1635">
        <v>4.7603999999999997</v>
      </c>
      <c r="D1635">
        <v>5.4341999999999997</v>
      </c>
      <c r="E1635" t="s">
        <v>15</v>
      </c>
      <c r="F1635" t="s">
        <v>15</v>
      </c>
      <c r="G1635" t="s">
        <v>103</v>
      </c>
      <c r="H1635">
        <v>2020</v>
      </c>
      <c r="I1635">
        <v>0.79</v>
      </c>
      <c r="J1635">
        <f>Tabla_Datos[[#This Row],[PVP1]]*Tabla_Datos[[#This Row],[Valor]]</f>
        <v>3.7607159999999999</v>
      </c>
      <c r="K1635">
        <f>+Tabla_Datos[[#This Row],[Valor]] *Tabla_Datos[[#This Row],[COSTOEMPR]]</f>
        <v>2.212237</v>
      </c>
      <c r="L1635">
        <f>Tabla_Datos[[#This Row],[Valor Venta ]]-Tabla_Datos[[#This Row],[Costo]]</f>
        <v>1.5484789999999999</v>
      </c>
    </row>
    <row r="1636" spans="1:12" x14ac:dyDescent="0.3">
      <c r="A1636" t="s">
        <v>63</v>
      </c>
      <c r="B1636">
        <v>2.8003</v>
      </c>
      <c r="C1636">
        <v>4.7603999999999997</v>
      </c>
      <c r="D1636">
        <v>5.4341999999999997</v>
      </c>
      <c r="E1636" t="s">
        <v>15</v>
      </c>
      <c r="F1636" t="s">
        <v>15</v>
      </c>
      <c r="G1636" t="s">
        <v>104</v>
      </c>
      <c r="H1636">
        <v>2020</v>
      </c>
      <c r="I1636">
        <v>0.39</v>
      </c>
      <c r="J1636">
        <f>Tabla_Datos[[#This Row],[PVP1]]*Tabla_Datos[[#This Row],[Valor]]</f>
        <v>1.8565559999999999</v>
      </c>
      <c r="K1636">
        <f>+Tabla_Datos[[#This Row],[Valor]] *Tabla_Datos[[#This Row],[COSTOEMPR]]</f>
        <v>1.092117</v>
      </c>
      <c r="L1636">
        <f>Tabla_Datos[[#This Row],[Valor Venta ]]-Tabla_Datos[[#This Row],[Costo]]</f>
        <v>0.76443899999999987</v>
      </c>
    </row>
    <row r="1637" spans="1:12" x14ac:dyDescent="0.3">
      <c r="A1637" t="s">
        <v>63</v>
      </c>
      <c r="B1637">
        <v>2.8003</v>
      </c>
      <c r="C1637">
        <v>4.7603999999999997</v>
      </c>
      <c r="D1637">
        <v>5.4341999999999997</v>
      </c>
      <c r="E1637" t="s">
        <v>15</v>
      </c>
      <c r="F1637" t="s">
        <v>15</v>
      </c>
      <c r="G1637" t="s">
        <v>105</v>
      </c>
      <c r="H1637">
        <v>2020</v>
      </c>
      <c r="I1637">
        <v>0</v>
      </c>
      <c r="J1637">
        <f>Tabla_Datos[[#This Row],[PVP1]]*Tabla_Datos[[#This Row],[Valor]]</f>
        <v>0</v>
      </c>
      <c r="K1637">
        <f>+Tabla_Datos[[#This Row],[Valor]] *Tabla_Datos[[#This Row],[COSTOEMPR]]</f>
        <v>0</v>
      </c>
      <c r="L1637">
        <f>Tabla_Datos[[#This Row],[Valor Venta ]]-Tabla_Datos[[#This Row],[Costo]]</f>
        <v>0</v>
      </c>
    </row>
    <row r="1638" spans="1:12" x14ac:dyDescent="0.3">
      <c r="A1638" t="s">
        <v>63</v>
      </c>
      <c r="B1638">
        <v>2.8003</v>
      </c>
      <c r="C1638">
        <v>4.7603999999999997</v>
      </c>
      <c r="D1638">
        <v>5.4341999999999997</v>
      </c>
      <c r="E1638" t="s">
        <v>15</v>
      </c>
      <c r="F1638" t="s">
        <v>15</v>
      </c>
      <c r="G1638" t="s">
        <v>106</v>
      </c>
      <c r="H1638">
        <v>2020</v>
      </c>
      <c r="I1638">
        <v>0.51</v>
      </c>
      <c r="J1638">
        <f>Tabla_Datos[[#This Row],[PVP1]]*Tabla_Datos[[#This Row],[Valor]]</f>
        <v>2.4278040000000001</v>
      </c>
      <c r="K1638">
        <f>+Tabla_Datos[[#This Row],[Valor]] *Tabla_Datos[[#This Row],[COSTOEMPR]]</f>
        <v>1.428153</v>
      </c>
      <c r="L1638">
        <f>Tabla_Datos[[#This Row],[Valor Venta ]]-Tabla_Datos[[#This Row],[Costo]]</f>
        <v>0.99965100000000007</v>
      </c>
    </row>
    <row r="1639" spans="1:12" x14ac:dyDescent="0.3">
      <c r="A1639" t="s">
        <v>63</v>
      </c>
      <c r="B1639">
        <v>2.8003</v>
      </c>
      <c r="C1639">
        <v>4.7603999999999997</v>
      </c>
      <c r="D1639">
        <v>5.4341999999999997</v>
      </c>
      <c r="E1639" t="s">
        <v>15</v>
      </c>
      <c r="F1639" t="s">
        <v>15</v>
      </c>
      <c r="G1639" t="s">
        <v>107</v>
      </c>
      <c r="H1639">
        <v>2021</v>
      </c>
      <c r="I1639">
        <v>7.01</v>
      </c>
      <c r="J1639">
        <f>Tabla_Datos[[#This Row],[PVP1]]*Tabla_Datos[[#This Row],[Valor]]</f>
        <v>33.370404000000001</v>
      </c>
      <c r="K1639">
        <f>+Tabla_Datos[[#This Row],[Valor]] *Tabla_Datos[[#This Row],[COSTOEMPR]]</f>
        <v>19.630102999999998</v>
      </c>
      <c r="L1639">
        <f>Tabla_Datos[[#This Row],[Valor Venta ]]-Tabla_Datos[[#This Row],[Costo]]</f>
        <v>13.740301000000002</v>
      </c>
    </row>
    <row r="1640" spans="1:12" x14ac:dyDescent="0.3">
      <c r="A1640" t="s">
        <v>63</v>
      </c>
      <c r="B1640">
        <v>12.708399999999999</v>
      </c>
      <c r="C1640">
        <v>21.907</v>
      </c>
      <c r="D1640">
        <v>20.622599999999998</v>
      </c>
      <c r="E1640" t="s">
        <v>115</v>
      </c>
      <c r="F1640" t="s">
        <v>115</v>
      </c>
      <c r="G1640" t="s">
        <v>98</v>
      </c>
      <c r="H1640">
        <v>2020</v>
      </c>
      <c r="I1640">
        <v>0.16</v>
      </c>
      <c r="J1640">
        <f>Tabla_Datos[[#This Row],[PVP1]]*Tabla_Datos[[#This Row],[Valor]]</f>
        <v>3.5051200000000002</v>
      </c>
      <c r="K1640">
        <f>+Tabla_Datos[[#This Row],[Valor]] *Tabla_Datos[[#This Row],[COSTOEMPR]]</f>
        <v>2.033344</v>
      </c>
      <c r="L1640">
        <f>Tabla_Datos[[#This Row],[Valor Venta ]]-Tabla_Datos[[#This Row],[Costo]]</f>
        <v>1.4717760000000002</v>
      </c>
    </row>
    <row r="1641" spans="1:12" x14ac:dyDescent="0.3">
      <c r="A1641" t="s">
        <v>63</v>
      </c>
      <c r="B1641">
        <v>12.708399999999999</v>
      </c>
      <c r="C1641">
        <v>21.907</v>
      </c>
      <c r="D1641">
        <v>20.622599999999998</v>
      </c>
      <c r="E1641" t="s">
        <v>115</v>
      </c>
      <c r="F1641" t="s">
        <v>115</v>
      </c>
      <c r="G1641" t="s">
        <v>100</v>
      </c>
      <c r="H1641">
        <v>2020</v>
      </c>
      <c r="I1641">
        <v>0.39</v>
      </c>
      <c r="J1641">
        <f>Tabla_Datos[[#This Row],[PVP1]]*Tabla_Datos[[#This Row],[Valor]]</f>
        <v>8.54373</v>
      </c>
      <c r="K1641">
        <f>+Tabla_Datos[[#This Row],[Valor]] *Tabla_Datos[[#This Row],[COSTOEMPR]]</f>
        <v>4.9562759999999999</v>
      </c>
      <c r="L1641">
        <f>Tabla_Datos[[#This Row],[Valor Venta ]]-Tabla_Datos[[#This Row],[Costo]]</f>
        <v>3.5874540000000001</v>
      </c>
    </row>
    <row r="1642" spans="1:12" x14ac:dyDescent="0.3">
      <c r="A1642" t="s">
        <v>63</v>
      </c>
      <c r="B1642">
        <v>12.708399999999999</v>
      </c>
      <c r="C1642">
        <v>21.907</v>
      </c>
      <c r="D1642">
        <v>20.622599999999998</v>
      </c>
      <c r="E1642" t="s">
        <v>115</v>
      </c>
      <c r="F1642" t="s">
        <v>115</v>
      </c>
      <c r="G1642" t="s">
        <v>101</v>
      </c>
      <c r="H1642">
        <v>2020</v>
      </c>
      <c r="I1642">
        <v>1.67</v>
      </c>
      <c r="J1642">
        <f>Tabla_Datos[[#This Row],[PVP1]]*Tabla_Datos[[#This Row],[Valor]]</f>
        <v>36.584690000000002</v>
      </c>
      <c r="K1642">
        <f>+Tabla_Datos[[#This Row],[Valor]] *Tabla_Datos[[#This Row],[COSTOEMPR]]</f>
        <v>21.223027999999999</v>
      </c>
      <c r="L1642">
        <f>Tabla_Datos[[#This Row],[Valor Venta ]]-Tabla_Datos[[#This Row],[Costo]]</f>
        <v>15.361662000000003</v>
      </c>
    </row>
    <row r="1643" spans="1:12" x14ac:dyDescent="0.3">
      <c r="A1643" t="s">
        <v>63</v>
      </c>
      <c r="B1643">
        <v>12.708399999999999</v>
      </c>
      <c r="C1643">
        <v>21.907</v>
      </c>
      <c r="D1643">
        <v>20.622599999999998</v>
      </c>
      <c r="E1643" t="s">
        <v>115</v>
      </c>
      <c r="F1643" t="s">
        <v>115</v>
      </c>
      <c r="G1643" t="s">
        <v>102</v>
      </c>
      <c r="H1643">
        <v>2020</v>
      </c>
      <c r="I1643">
        <v>0</v>
      </c>
      <c r="J1643">
        <f>Tabla_Datos[[#This Row],[PVP1]]*Tabla_Datos[[#This Row],[Valor]]</f>
        <v>0</v>
      </c>
      <c r="K1643">
        <f>+Tabla_Datos[[#This Row],[Valor]] *Tabla_Datos[[#This Row],[COSTOEMPR]]</f>
        <v>0</v>
      </c>
      <c r="L1643">
        <f>Tabla_Datos[[#This Row],[Valor Venta ]]-Tabla_Datos[[#This Row],[Costo]]</f>
        <v>0</v>
      </c>
    </row>
    <row r="1644" spans="1:12" x14ac:dyDescent="0.3">
      <c r="A1644" t="s">
        <v>63</v>
      </c>
      <c r="B1644">
        <v>12.708399999999999</v>
      </c>
      <c r="C1644">
        <v>21.907</v>
      </c>
      <c r="D1644">
        <v>20.622599999999998</v>
      </c>
      <c r="E1644" t="s">
        <v>115</v>
      </c>
      <c r="F1644" t="s">
        <v>115</v>
      </c>
      <c r="G1644" t="s">
        <v>103</v>
      </c>
      <c r="H1644">
        <v>2020</v>
      </c>
      <c r="I1644">
        <v>7.69</v>
      </c>
      <c r="J1644">
        <f>Tabla_Datos[[#This Row],[PVP1]]*Tabla_Datos[[#This Row],[Valor]]</f>
        <v>168.46483000000001</v>
      </c>
      <c r="K1644">
        <f>+Tabla_Datos[[#This Row],[Valor]] *Tabla_Datos[[#This Row],[COSTOEMPR]]</f>
        <v>97.727596000000005</v>
      </c>
      <c r="L1644">
        <f>Tabla_Datos[[#This Row],[Valor Venta ]]-Tabla_Datos[[#This Row],[Costo]]</f>
        <v>70.737234000000001</v>
      </c>
    </row>
    <row r="1645" spans="1:12" x14ac:dyDescent="0.3">
      <c r="A1645" t="s">
        <v>63</v>
      </c>
      <c r="B1645">
        <v>12.708399999999999</v>
      </c>
      <c r="C1645">
        <v>21.907</v>
      </c>
      <c r="D1645">
        <v>20.622599999999998</v>
      </c>
      <c r="E1645" t="s">
        <v>115</v>
      </c>
      <c r="F1645" t="s">
        <v>115</v>
      </c>
      <c r="G1645" t="s">
        <v>104</v>
      </c>
      <c r="H1645">
        <v>2020</v>
      </c>
      <c r="I1645">
        <v>0.19</v>
      </c>
      <c r="J1645">
        <f>Tabla_Datos[[#This Row],[PVP1]]*Tabla_Datos[[#This Row],[Valor]]</f>
        <v>4.1623299999999999</v>
      </c>
      <c r="K1645">
        <f>+Tabla_Datos[[#This Row],[Valor]] *Tabla_Datos[[#This Row],[COSTOEMPR]]</f>
        <v>2.414596</v>
      </c>
      <c r="L1645">
        <f>Tabla_Datos[[#This Row],[Valor Venta ]]-Tabla_Datos[[#This Row],[Costo]]</f>
        <v>1.7477339999999999</v>
      </c>
    </row>
    <row r="1646" spans="1:12" x14ac:dyDescent="0.3">
      <c r="A1646" t="s">
        <v>63</v>
      </c>
      <c r="B1646">
        <v>12.708399999999999</v>
      </c>
      <c r="C1646">
        <v>21.907</v>
      </c>
      <c r="D1646">
        <v>20.622599999999998</v>
      </c>
      <c r="E1646" t="s">
        <v>115</v>
      </c>
      <c r="F1646" t="s">
        <v>115</v>
      </c>
      <c r="G1646" t="s">
        <v>105</v>
      </c>
      <c r="H1646">
        <v>2020</v>
      </c>
      <c r="I1646">
        <v>0.89</v>
      </c>
      <c r="J1646">
        <f>Tabla_Datos[[#This Row],[PVP1]]*Tabla_Datos[[#This Row],[Valor]]</f>
        <v>19.497230000000002</v>
      </c>
      <c r="K1646">
        <f>+Tabla_Datos[[#This Row],[Valor]] *Tabla_Datos[[#This Row],[COSTOEMPR]]</f>
        <v>11.310476</v>
      </c>
      <c r="L1646">
        <f>Tabla_Datos[[#This Row],[Valor Venta ]]-Tabla_Datos[[#This Row],[Costo]]</f>
        <v>8.1867540000000023</v>
      </c>
    </row>
    <row r="1647" spans="1:12" x14ac:dyDescent="0.3">
      <c r="A1647" t="s">
        <v>63</v>
      </c>
      <c r="B1647">
        <v>12.708399999999999</v>
      </c>
      <c r="C1647">
        <v>21.907</v>
      </c>
      <c r="D1647">
        <v>20.622599999999998</v>
      </c>
      <c r="E1647" t="s">
        <v>115</v>
      </c>
      <c r="F1647" t="s">
        <v>115</v>
      </c>
      <c r="G1647" t="s">
        <v>106</v>
      </c>
      <c r="H1647">
        <v>2020</v>
      </c>
      <c r="I1647">
        <v>2.5299999999999998</v>
      </c>
      <c r="J1647">
        <f>Tabla_Datos[[#This Row],[PVP1]]*Tabla_Datos[[#This Row],[Valor]]</f>
        <v>55.424709999999997</v>
      </c>
      <c r="K1647">
        <f>+Tabla_Datos[[#This Row],[Valor]] *Tabla_Datos[[#This Row],[COSTOEMPR]]</f>
        <v>32.152251999999997</v>
      </c>
      <c r="L1647">
        <f>Tabla_Datos[[#This Row],[Valor Venta ]]-Tabla_Datos[[#This Row],[Costo]]</f>
        <v>23.272458</v>
      </c>
    </row>
    <row r="1648" spans="1:12" x14ac:dyDescent="0.3">
      <c r="A1648" t="s">
        <v>63</v>
      </c>
      <c r="B1648">
        <v>12.708399999999999</v>
      </c>
      <c r="C1648">
        <v>21.907</v>
      </c>
      <c r="D1648">
        <v>20.622599999999998</v>
      </c>
      <c r="E1648" t="s">
        <v>115</v>
      </c>
      <c r="F1648" t="s">
        <v>115</v>
      </c>
      <c r="G1648" t="s">
        <v>107</v>
      </c>
      <c r="H1648">
        <v>2021</v>
      </c>
      <c r="I1648">
        <v>1.19</v>
      </c>
      <c r="J1648">
        <f>Tabla_Datos[[#This Row],[PVP1]]*Tabla_Datos[[#This Row],[Valor]]</f>
        <v>26.069329999999997</v>
      </c>
      <c r="K1648">
        <f>+Tabla_Datos[[#This Row],[Valor]] *Tabla_Datos[[#This Row],[COSTOEMPR]]</f>
        <v>15.122995999999999</v>
      </c>
      <c r="L1648">
        <f>Tabla_Datos[[#This Row],[Valor Venta ]]-Tabla_Datos[[#This Row],[Costo]]</f>
        <v>10.946333999999998</v>
      </c>
    </row>
    <row r="1649" spans="1:12" x14ac:dyDescent="0.3">
      <c r="A1649" t="s">
        <v>64</v>
      </c>
      <c r="B1649">
        <v>9.9193999999999996</v>
      </c>
      <c r="C1649">
        <v>13.852499999999999</v>
      </c>
      <c r="D1649">
        <v>0</v>
      </c>
      <c r="E1649" t="s">
        <v>115</v>
      </c>
      <c r="F1649" t="s">
        <v>115</v>
      </c>
      <c r="G1649" t="s">
        <v>98</v>
      </c>
      <c r="H1649">
        <v>2020</v>
      </c>
      <c r="I1649">
        <v>0.02</v>
      </c>
      <c r="J1649">
        <f>Tabla_Datos[[#This Row],[PVP1]]*Tabla_Datos[[#This Row],[Valor]]</f>
        <v>0.27704999999999996</v>
      </c>
      <c r="K1649">
        <f>+Tabla_Datos[[#This Row],[Valor]] *Tabla_Datos[[#This Row],[COSTOEMPR]]</f>
        <v>0.19838800000000001</v>
      </c>
      <c r="L1649">
        <f>Tabla_Datos[[#This Row],[Valor Venta ]]-Tabla_Datos[[#This Row],[Costo]]</f>
        <v>7.8661999999999954E-2</v>
      </c>
    </row>
    <row r="1650" spans="1:12" x14ac:dyDescent="0.3">
      <c r="A1650" t="s">
        <v>64</v>
      </c>
      <c r="B1650">
        <v>9.9193999999999996</v>
      </c>
      <c r="C1650">
        <v>13.852499999999999</v>
      </c>
      <c r="D1650">
        <v>0</v>
      </c>
      <c r="E1650" t="s">
        <v>115</v>
      </c>
      <c r="F1650" t="s">
        <v>115</v>
      </c>
      <c r="G1650" t="s">
        <v>100</v>
      </c>
      <c r="H1650">
        <v>2020</v>
      </c>
      <c r="I1650">
        <v>0</v>
      </c>
      <c r="J1650">
        <f>Tabla_Datos[[#This Row],[PVP1]]*Tabla_Datos[[#This Row],[Valor]]</f>
        <v>0</v>
      </c>
      <c r="K1650">
        <f>+Tabla_Datos[[#This Row],[Valor]] *Tabla_Datos[[#This Row],[COSTOEMPR]]</f>
        <v>0</v>
      </c>
      <c r="L1650">
        <f>Tabla_Datos[[#This Row],[Valor Venta ]]-Tabla_Datos[[#This Row],[Costo]]</f>
        <v>0</v>
      </c>
    </row>
    <row r="1651" spans="1:12" x14ac:dyDescent="0.3">
      <c r="A1651" t="s">
        <v>64</v>
      </c>
      <c r="B1651">
        <v>9.9193999999999996</v>
      </c>
      <c r="C1651">
        <v>13.852499999999999</v>
      </c>
      <c r="D1651">
        <v>0</v>
      </c>
      <c r="E1651" t="s">
        <v>115</v>
      </c>
      <c r="F1651" t="s">
        <v>115</v>
      </c>
      <c r="G1651" t="s">
        <v>101</v>
      </c>
      <c r="H1651">
        <v>2020</v>
      </c>
      <c r="I1651">
        <v>0</v>
      </c>
      <c r="J1651">
        <f>Tabla_Datos[[#This Row],[PVP1]]*Tabla_Datos[[#This Row],[Valor]]</f>
        <v>0</v>
      </c>
      <c r="K1651">
        <f>+Tabla_Datos[[#This Row],[Valor]] *Tabla_Datos[[#This Row],[COSTOEMPR]]</f>
        <v>0</v>
      </c>
      <c r="L1651">
        <f>Tabla_Datos[[#This Row],[Valor Venta ]]-Tabla_Datos[[#This Row],[Costo]]</f>
        <v>0</v>
      </c>
    </row>
    <row r="1652" spans="1:12" x14ac:dyDescent="0.3">
      <c r="A1652" t="s">
        <v>64</v>
      </c>
      <c r="B1652">
        <v>9.9193999999999996</v>
      </c>
      <c r="C1652">
        <v>13.852499999999999</v>
      </c>
      <c r="D1652">
        <v>0</v>
      </c>
      <c r="E1652" t="s">
        <v>115</v>
      </c>
      <c r="F1652" t="s">
        <v>115</v>
      </c>
      <c r="G1652" t="s">
        <v>102</v>
      </c>
      <c r="H1652">
        <v>2020</v>
      </c>
      <c r="I1652">
        <v>4.3499999999999996</v>
      </c>
      <c r="J1652">
        <f>Tabla_Datos[[#This Row],[PVP1]]*Tabla_Datos[[#This Row],[Valor]]</f>
        <v>60.258374999999994</v>
      </c>
      <c r="K1652">
        <f>+Tabla_Datos[[#This Row],[Valor]] *Tabla_Datos[[#This Row],[COSTOEMPR]]</f>
        <v>43.149389999999997</v>
      </c>
      <c r="L1652">
        <f>Tabla_Datos[[#This Row],[Valor Venta ]]-Tabla_Datos[[#This Row],[Costo]]</f>
        <v>17.108984999999997</v>
      </c>
    </row>
    <row r="1653" spans="1:12" x14ac:dyDescent="0.3">
      <c r="A1653" t="s">
        <v>64</v>
      </c>
      <c r="B1653">
        <v>9.9193999999999996</v>
      </c>
      <c r="C1653">
        <v>13.852499999999999</v>
      </c>
      <c r="D1653">
        <v>0</v>
      </c>
      <c r="E1653" t="s">
        <v>115</v>
      </c>
      <c r="F1653" t="s">
        <v>115</v>
      </c>
      <c r="G1653" t="s">
        <v>103</v>
      </c>
      <c r="H1653">
        <v>2020</v>
      </c>
      <c r="I1653">
        <v>4.09</v>
      </c>
      <c r="J1653">
        <f>Tabla_Datos[[#This Row],[PVP1]]*Tabla_Datos[[#This Row],[Valor]]</f>
        <v>56.656724999999994</v>
      </c>
      <c r="K1653">
        <f>+Tabla_Datos[[#This Row],[Valor]] *Tabla_Datos[[#This Row],[COSTOEMPR]]</f>
        <v>40.570345999999994</v>
      </c>
      <c r="L1653">
        <f>Tabla_Datos[[#This Row],[Valor Venta ]]-Tabla_Datos[[#This Row],[Costo]]</f>
        <v>16.086379000000001</v>
      </c>
    </row>
    <row r="1654" spans="1:12" x14ac:dyDescent="0.3">
      <c r="A1654" t="s">
        <v>64</v>
      </c>
      <c r="B1654">
        <v>9.9193999999999996</v>
      </c>
      <c r="C1654">
        <v>13.852499999999999</v>
      </c>
      <c r="D1654">
        <v>0</v>
      </c>
      <c r="E1654" t="s">
        <v>115</v>
      </c>
      <c r="F1654" t="s">
        <v>115</v>
      </c>
      <c r="G1654" t="s">
        <v>104</v>
      </c>
      <c r="H1654">
        <v>2020</v>
      </c>
      <c r="I1654">
        <v>6.53</v>
      </c>
      <c r="J1654">
        <f>Tabla_Datos[[#This Row],[PVP1]]*Tabla_Datos[[#This Row],[Valor]]</f>
        <v>90.456824999999995</v>
      </c>
      <c r="K1654">
        <f>+Tabla_Datos[[#This Row],[Valor]] *Tabla_Datos[[#This Row],[COSTOEMPR]]</f>
        <v>64.773681999999994</v>
      </c>
      <c r="L1654">
        <f>Tabla_Datos[[#This Row],[Valor Venta ]]-Tabla_Datos[[#This Row],[Costo]]</f>
        <v>25.683143000000001</v>
      </c>
    </row>
    <row r="1655" spans="1:12" x14ac:dyDescent="0.3">
      <c r="A1655" t="s">
        <v>64</v>
      </c>
      <c r="B1655">
        <v>9.9193999999999996</v>
      </c>
      <c r="C1655">
        <v>13.852499999999999</v>
      </c>
      <c r="D1655">
        <v>0</v>
      </c>
      <c r="E1655" t="s">
        <v>115</v>
      </c>
      <c r="F1655" t="s">
        <v>115</v>
      </c>
      <c r="G1655" t="s">
        <v>105</v>
      </c>
      <c r="H1655">
        <v>2020</v>
      </c>
      <c r="I1655">
        <v>0</v>
      </c>
      <c r="J1655">
        <f>Tabla_Datos[[#This Row],[PVP1]]*Tabla_Datos[[#This Row],[Valor]]</f>
        <v>0</v>
      </c>
      <c r="K1655">
        <f>+Tabla_Datos[[#This Row],[Valor]] *Tabla_Datos[[#This Row],[COSTOEMPR]]</f>
        <v>0</v>
      </c>
      <c r="L1655">
        <f>Tabla_Datos[[#This Row],[Valor Venta ]]-Tabla_Datos[[#This Row],[Costo]]</f>
        <v>0</v>
      </c>
    </row>
    <row r="1656" spans="1:12" x14ac:dyDescent="0.3">
      <c r="A1656" t="s">
        <v>64</v>
      </c>
      <c r="B1656">
        <v>9.9193999999999996</v>
      </c>
      <c r="C1656">
        <v>13.852499999999999</v>
      </c>
      <c r="D1656">
        <v>0</v>
      </c>
      <c r="E1656" t="s">
        <v>115</v>
      </c>
      <c r="F1656" t="s">
        <v>115</v>
      </c>
      <c r="G1656" t="s">
        <v>106</v>
      </c>
      <c r="H1656">
        <v>2020</v>
      </c>
      <c r="I1656">
        <v>1.89</v>
      </c>
      <c r="J1656">
        <f>Tabla_Datos[[#This Row],[PVP1]]*Tabla_Datos[[#This Row],[Valor]]</f>
        <v>26.181224999999998</v>
      </c>
      <c r="K1656">
        <f>+Tabla_Datos[[#This Row],[Valor]] *Tabla_Datos[[#This Row],[COSTOEMPR]]</f>
        <v>18.747665999999999</v>
      </c>
      <c r="L1656">
        <f>Tabla_Datos[[#This Row],[Valor Venta ]]-Tabla_Datos[[#This Row],[Costo]]</f>
        <v>7.4335589999999989</v>
      </c>
    </row>
    <row r="1657" spans="1:12" x14ac:dyDescent="0.3">
      <c r="A1657" t="s">
        <v>64</v>
      </c>
      <c r="B1657">
        <v>9.9193999999999996</v>
      </c>
      <c r="C1657">
        <v>13.852499999999999</v>
      </c>
      <c r="D1657">
        <v>0</v>
      </c>
      <c r="E1657" t="s">
        <v>115</v>
      </c>
      <c r="F1657" t="s">
        <v>115</v>
      </c>
      <c r="G1657" t="s">
        <v>107</v>
      </c>
      <c r="H1657">
        <v>2021</v>
      </c>
      <c r="I1657">
        <v>1.44</v>
      </c>
      <c r="J1657">
        <f>Tabla_Datos[[#This Row],[PVP1]]*Tabla_Datos[[#This Row],[Valor]]</f>
        <v>19.947599999999998</v>
      </c>
      <c r="K1657">
        <f>+Tabla_Datos[[#This Row],[Valor]] *Tabla_Datos[[#This Row],[COSTOEMPR]]</f>
        <v>14.283935999999999</v>
      </c>
      <c r="L1657">
        <f>Tabla_Datos[[#This Row],[Valor Venta ]]-Tabla_Datos[[#This Row],[Costo]]</f>
        <v>5.6636639999999989</v>
      </c>
    </row>
    <row r="1658" spans="1:12" x14ac:dyDescent="0.3">
      <c r="A1658" t="s">
        <v>64</v>
      </c>
      <c r="B1658">
        <v>6.0503</v>
      </c>
      <c r="C1658">
        <v>9.6129999999999995</v>
      </c>
      <c r="D1658">
        <v>9.3775999999999993</v>
      </c>
      <c r="E1658" t="s">
        <v>16</v>
      </c>
      <c r="F1658" t="s">
        <v>16</v>
      </c>
      <c r="G1658" t="s">
        <v>98</v>
      </c>
      <c r="H1658">
        <v>2020</v>
      </c>
      <c r="I1658">
        <v>1.34</v>
      </c>
      <c r="J1658">
        <f>Tabla_Datos[[#This Row],[PVP1]]*Tabla_Datos[[#This Row],[Valor]]</f>
        <v>12.88142</v>
      </c>
      <c r="K1658">
        <f>+Tabla_Datos[[#This Row],[Valor]] *Tabla_Datos[[#This Row],[COSTOEMPR]]</f>
        <v>8.1074020000000004</v>
      </c>
      <c r="L1658">
        <f>Tabla_Datos[[#This Row],[Valor Venta ]]-Tabla_Datos[[#This Row],[Costo]]</f>
        <v>4.7740179999999999</v>
      </c>
    </row>
    <row r="1659" spans="1:12" x14ac:dyDescent="0.3">
      <c r="A1659" t="s">
        <v>64</v>
      </c>
      <c r="B1659">
        <v>6.0503</v>
      </c>
      <c r="C1659">
        <v>9.6129999999999995</v>
      </c>
      <c r="D1659">
        <v>9.3775999999999993</v>
      </c>
      <c r="E1659" t="s">
        <v>16</v>
      </c>
      <c r="F1659" t="s">
        <v>16</v>
      </c>
      <c r="G1659" t="s">
        <v>100</v>
      </c>
      <c r="H1659">
        <v>2020</v>
      </c>
      <c r="I1659">
        <v>0</v>
      </c>
      <c r="J1659">
        <f>Tabla_Datos[[#This Row],[PVP1]]*Tabla_Datos[[#This Row],[Valor]]</f>
        <v>0</v>
      </c>
      <c r="K1659">
        <f>+Tabla_Datos[[#This Row],[Valor]] *Tabla_Datos[[#This Row],[COSTOEMPR]]</f>
        <v>0</v>
      </c>
      <c r="L1659">
        <f>Tabla_Datos[[#This Row],[Valor Venta ]]-Tabla_Datos[[#This Row],[Costo]]</f>
        <v>0</v>
      </c>
    </row>
    <row r="1660" spans="1:12" x14ac:dyDescent="0.3">
      <c r="A1660" t="s">
        <v>64</v>
      </c>
      <c r="B1660">
        <v>6.0503</v>
      </c>
      <c r="C1660">
        <v>9.6129999999999995</v>
      </c>
      <c r="D1660">
        <v>9.3775999999999993</v>
      </c>
      <c r="E1660" t="s">
        <v>16</v>
      </c>
      <c r="F1660" t="s">
        <v>16</v>
      </c>
      <c r="G1660" t="s">
        <v>101</v>
      </c>
      <c r="H1660">
        <v>2020</v>
      </c>
      <c r="I1660">
        <v>0.46</v>
      </c>
      <c r="J1660">
        <f>Tabla_Datos[[#This Row],[PVP1]]*Tabla_Datos[[#This Row],[Valor]]</f>
        <v>4.4219799999999996</v>
      </c>
      <c r="K1660">
        <f>+Tabla_Datos[[#This Row],[Valor]] *Tabla_Datos[[#This Row],[COSTOEMPR]]</f>
        <v>2.7831380000000001</v>
      </c>
      <c r="L1660">
        <f>Tabla_Datos[[#This Row],[Valor Venta ]]-Tabla_Datos[[#This Row],[Costo]]</f>
        <v>1.6388419999999995</v>
      </c>
    </row>
    <row r="1661" spans="1:12" x14ac:dyDescent="0.3">
      <c r="A1661" t="s">
        <v>64</v>
      </c>
      <c r="B1661">
        <v>6.0503</v>
      </c>
      <c r="C1661">
        <v>9.6129999999999995</v>
      </c>
      <c r="D1661">
        <v>9.3775999999999993</v>
      </c>
      <c r="E1661" t="s">
        <v>16</v>
      </c>
      <c r="F1661" t="s">
        <v>16</v>
      </c>
      <c r="G1661" t="s">
        <v>102</v>
      </c>
      <c r="H1661">
        <v>2020</v>
      </c>
      <c r="I1661">
        <v>0</v>
      </c>
      <c r="J1661">
        <f>Tabla_Datos[[#This Row],[PVP1]]*Tabla_Datos[[#This Row],[Valor]]</f>
        <v>0</v>
      </c>
      <c r="K1661">
        <f>+Tabla_Datos[[#This Row],[Valor]] *Tabla_Datos[[#This Row],[COSTOEMPR]]</f>
        <v>0</v>
      </c>
      <c r="L1661">
        <f>Tabla_Datos[[#This Row],[Valor Venta ]]-Tabla_Datos[[#This Row],[Costo]]</f>
        <v>0</v>
      </c>
    </row>
    <row r="1662" spans="1:12" x14ac:dyDescent="0.3">
      <c r="A1662" t="s">
        <v>64</v>
      </c>
      <c r="B1662">
        <v>6.0503</v>
      </c>
      <c r="C1662">
        <v>9.6129999999999995</v>
      </c>
      <c r="D1662">
        <v>9.3775999999999993</v>
      </c>
      <c r="E1662" t="s">
        <v>16</v>
      </c>
      <c r="F1662" t="s">
        <v>16</v>
      </c>
      <c r="G1662" t="s">
        <v>103</v>
      </c>
      <c r="H1662">
        <v>2020</v>
      </c>
      <c r="I1662">
        <v>0</v>
      </c>
      <c r="J1662">
        <f>Tabla_Datos[[#This Row],[PVP1]]*Tabla_Datos[[#This Row],[Valor]]</f>
        <v>0</v>
      </c>
      <c r="K1662">
        <f>+Tabla_Datos[[#This Row],[Valor]] *Tabla_Datos[[#This Row],[COSTOEMPR]]</f>
        <v>0</v>
      </c>
      <c r="L1662">
        <f>Tabla_Datos[[#This Row],[Valor Venta ]]-Tabla_Datos[[#This Row],[Costo]]</f>
        <v>0</v>
      </c>
    </row>
    <row r="1663" spans="1:12" x14ac:dyDescent="0.3">
      <c r="A1663" t="s">
        <v>64</v>
      </c>
      <c r="B1663">
        <v>6.0503</v>
      </c>
      <c r="C1663">
        <v>9.6129999999999995</v>
      </c>
      <c r="D1663">
        <v>9.3775999999999993</v>
      </c>
      <c r="E1663" t="s">
        <v>16</v>
      </c>
      <c r="F1663" t="s">
        <v>16</v>
      </c>
      <c r="G1663" t="s">
        <v>104</v>
      </c>
      <c r="H1663">
        <v>2020</v>
      </c>
      <c r="I1663">
        <v>0.95</v>
      </c>
      <c r="J1663">
        <f>Tabla_Datos[[#This Row],[PVP1]]*Tabla_Datos[[#This Row],[Valor]]</f>
        <v>9.1323499999999989</v>
      </c>
      <c r="K1663">
        <f>+Tabla_Datos[[#This Row],[Valor]] *Tabla_Datos[[#This Row],[COSTOEMPR]]</f>
        <v>5.7477849999999995</v>
      </c>
      <c r="L1663">
        <f>Tabla_Datos[[#This Row],[Valor Venta ]]-Tabla_Datos[[#This Row],[Costo]]</f>
        <v>3.3845649999999994</v>
      </c>
    </row>
    <row r="1664" spans="1:12" x14ac:dyDescent="0.3">
      <c r="A1664" t="s">
        <v>64</v>
      </c>
      <c r="B1664">
        <v>6.0503</v>
      </c>
      <c r="C1664">
        <v>9.6129999999999995</v>
      </c>
      <c r="D1664">
        <v>9.3775999999999993</v>
      </c>
      <c r="E1664" t="s">
        <v>16</v>
      </c>
      <c r="F1664" t="s">
        <v>16</v>
      </c>
      <c r="G1664" t="s">
        <v>105</v>
      </c>
      <c r="H1664">
        <v>2020</v>
      </c>
      <c r="I1664">
        <v>0</v>
      </c>
      <c r="J1664">
        <f>Tabla_Datos[[#This Row],[PVP1]]*Tabla_Datos[[#This Row],[Valor]]</f>
        <v>0</v>
      </c>
      <c r="K1664">
        <f>+Tabla_Datos[[#This Row],[Valor]] *Tabla_Datos[[#This Row],[COSTOEMPR]]</f>
        <v>0</v>
      </c>
      <c r="L1664">
        <f>Tabla_Datos[[#This Row],[Valor Venta ]]-Tabla_Datos[[#This Row],[Costo]]</f>
        <v>0</v>
      </c>
    </row>
    <row r="1665" spans="1:12" x14ac:dyDescent="0.3">
      <c r="A1665" t="s">
        <v>64</v>
      </c>
      <c r="B1665">
        <v>6.0503</v>
      </c>
      <c r="C1665">
        <v>9.6129999999999995</v>
      </c>
      <c r="D1665">
        <v>9.3775999999999993</v>
      </c>
      <c r="E1665" t="s">
        <v>16</v>
      </c>
      <c r="F1665" t="s">
        <v>16</v>
      </c>
      <c r="G1665" t="s">
        <v>106</v>
      </c>
      <c r="H1665">
        <v>2020</v>
      </c>
      <c r="I1665">
        <v>2.76</v>
      </c>
      <c r="J1665">
        <f>Tabla_Datos[[#This Row],[PVP1]]*Tabla_Datos[[#This Row],[Valor]]</f>
        <v>26.531879999999997</v>
      </c>
      <c r="K1665">
        <f>+Tabla_Datos[[#This Row],[Valor]] *Tabla_Datos[[#This Row],[COSTOEMPR]]</f>
        <v>16.698827999999999</v>
      </c>
      <c r="L1665">
        <f>Tabla_Datos[[#This Row],[Valor Venta ]]-Tabla_Datos[[#This Row],[Costo]]</f>
        <v>9.8330519999999986</v>
      </c>
    </row>
    <row r="1666" spans="1:12" x14ac:dyDescent="0.3">
      <c r="A1666" t="s">
        <v>64</v>
      </c>
      <c r="B1666">
        <v>6.0503</v>
      </c>
      <c r="C1666">
        <v>9.6129999999999995</v>
      </c>
      <c r="D1666">
        <v>9.3775999999999993</v>
      </c>
      <c r="E1666" t="s">
        <v>16</v>
      </c>
      <c r="F1666" t="s">
        <v>16</v>
      </c>
      <c r="G1666" t="s">
        <v>107</v>
      </c>
      <c r="H1666">
        <v>2021</v>
      </c>
      <c r="I1666">
        <v>0</v>
      </c>
      <c r="J1666">
        <f>Tabla_Datos[[#This Row],[PVP1]]*Tabla_Datos[[#This Row],[Valor]]</f>
        <v>0</v>
      </c>
      <c r="K1666">
        <f>+Tabla_Datos[[#This Row],[Valor]] *Tabla_Datos[[#This Row],[COSTOEMPR]]</f>
        <v>0</v>
      </c>
      <c r="L1666">
        <f>Tabla_Datos[[#This Row],[Valor Venta ]]-Tabla_Datos[[#This Row],[Costo]]</f>
        <v>0</v>
      </c>
    </row>
    <row r="1667" spans="1:12" x14ac:dyDescent="0.3">
      <c r="A1667" t="s">
        <v>64</v>
      </c>
      <c r="B1667">
        <v>0.8034</v>
      </c>
      <c r="C1667">
        <v>1.0457000000000001</v>
      </c>
      <c r="D1667">
        <v>1.2794000000000001</v>
      </c>
      <c r="E1667" t="s">
        <v>15</v>
      </c>
      <c r="F1667" t="s">
        <v>15</v>
      </c>
      <c r="G1667" t="s">
        <v>98</v>
      </c>
      <c r="H1667">
        <v>2020</v>
      </c>
      <c r="I1667">
        <v>5.28</v>
      </c>
      <c r="J1667">
        <f>Tabla_Datos[[#This Row],[PVP1]]*Tabla_Datos[[#This Row],[Valor]]</f>
        <v>5.5212960000000004</v>
      </c>
      <c r="K1667">
        <f>+Tabla_Datos[[#This Row],[Valor]] *Tabla_Datos[[#This Row],[COSTOEMPR]]</f>
        <v>4.2419520000000004</v>
      </c>
      <c r="L1667">
        <f>Tabla_Datos[[#This Row],[Valor Venta ]]-Tabla_Datos[[#This Row],[Costo]]</f>
        <v>1.279344</v>
      </c>
    </row>
    <row r="1668" spans="1:12" x14ac:dyDescent="0.3">
      <c r="A1668" t="s">
        <v>64</v>
      </c>
      <c r="B1668">
        <v>0.8034</v>
      </c>
      <c r="C1668">
        <v>1.0457000000000001</v>
      </c>
      <c r="D1668">
        <v>1.2794000000000001</v>
      </c>
      <c r="E1668" t="s">
        <v>15</v>
      </c>
      <c r="F1668" t="s">
        <v>15</v>
      </c>
      <c r="G1668" t="s">
        <v>100</v>
      </c>
      <c r="H1668">
        <v>2020</v>
      </c>
      <c r="I1668">
        <v>2.4500000000000002</v>
      </c>
      <c r="J1668">
        <f>Tabla_Datos[[#This Row],[PVP1]]*Tabla_Datos[[#This Row],[Valor]]</f>
        <v>2.5619650000000003</v>
      </c>
      <c r="K1668">
        <f>+Tabla_Datos[[#This Row],[Valor]] *Tabla_Datos[[#This Row],[COSTOEMPR]]</f>
        <v>1.9683300000000001</v>
      </c>
      <c r="L1668">
        <f>Tabla_Datos[[#This Row],[Valor Venta ]]-Tabla_Datos[[#This Row],[Costo]]</f>
        <v>0.59363500000000013</v>
      </c>
    </row>
    <row r="1669" spans="1:12" x14ac:dyDescent="0.3">
      <c r="A1669" t="s">
        <v>64</v>
      </c>
      <c r="B1669">
        <v>0.8034</v>
      </c>
      <c r="C1669">
        <v>1.0457000000000001</v>
      </c>
      <c r="D1669">
        <v>1.2794000000000001</v>
      </c>
      <c r="E1669" t="s">
        <v>15</v>
      </c>
      <c r="F1669" t="s">
        <v>15</v>
      </c>
      <c r="G1669" t="s">
        <v>101</v>
      </c>
      <c r="H1669">
        <v>2020</v>
      </c>
      <c r="I1669">
        <v>0</v>
      </c>
      <c r="J1669">
        <f>Tabla_Datos[[#This Row],[PVP1]]*Tabla_Datos[[#This Row],[Valor]]</f>
        <v>0</v>
      </c>
      <c r="K1669">
        <f>+Tabla_Datos[[#This Row],[Valor]] *Tabla_Datos[[#This Row],[COSTOEMPR]]</f>
        <v>0</v>
      </c>
      <c r="L1669">
        <f>Tabla_Datos[[#This Row],[Valor Venta ]]-Tabla_Datos[[#This Row],[Costo]]</f>
        <v>0</v>
      </c>
    </row>
    <row r="1670" spans="1:12" x14ac:dyDescent="0.3">
      <c r="A1670" t="s">
        <v>64</v>
      </c>
      <c r="B1670">
        <v>0.8034</v>
      </c>
      <c r="C1670">
        <v>1.0457000000000001</v>
      </c>
      <c r="D1670">
        <v>1.2794000000000001</v>
      </c>
      <c r="E1670" t="s">
        <v>15</v>
      </c>
      <c r="F1670" t="s">
        <v>15</v>
      </c>
      <c r="G1670" t="s">
        <v>102</v>
      </c>
      <c r="H1670">
        <v>2020</v>
      </c>
      <c r="I1670">
        <v>0</v>
      </c>
      <c r="J1670">
        <f>Tabla_Datos[[#This Row],[PVP1]]*Tabla_Datos[[#This Row],[Valor]]</f>
        <v>0</v>
      </c>
      <c r="K1670">
        <f>+Tabla_Datos[[#This Row],[Valor]] *Tabla_Datos[[#This Row],[COSTOEMPR]]</f>
        <v>0</v>
      </c>
      <c r="L1670">
        <f>Tabla_Datos[[#This Row],[Valor Venta ]]-Tabla_Datos[[#This Row],[Costo]]</f>
        <v>0</v>
      </c>
    </row>
    <row r="1671" spans="1:12" x14ac:dyDescent="0.3">
      <c r="A1671" t="s">
        <v>64</v>
      </c>
      <c r="B1671">
        <v>0.8034</v>
      </c>
      <c r="C1671">
        <v>1.0457000000000001</v>
      </c>
      <c r="D1671">
        <v>1.2794000000000001</v>
      </c>
      <c r="E1671" t="s">
        <v>15</v>
      </c>
      <c r="F1671" t="s">
        <v>15</v>
      </c>
      <c r="G1671" t="s">
        <v>103</v>
      </c>
      <c r="H1671">
        <v>2020</v>
      </c>
      <c r="I1671">
        <v>15.44</v>
      </c>
      <c r="J1671">
        <f>Tabla_Datos[[#This Row],[PVP1]]*Tabla_Datos[[#This Row],[Valor]]</f>
        <v>16.145607999999999</v>
      </c>
      <c r="K1671">
        <f>+Tabla_Datos[[#This Row],[Valor]] *Tabla_Datos[[#This Row],[COSTOEMPR]]</f>
        <v>12.404496</v>
      </c>
      <c r="L1671">
        <f>Tabla_Datos[[#This Row],[Valor Venta ]]-Tabla_Datos[[#This Row],[Costo]]</f>
        <v>3.7411119999999993</v>
      </c>
    </row>
    <row r="1672" spans="1:12" x14ac:dyDescent="0.3">
      <c r="A1672" t="s">
        <v>64</v>
      </c>
      <c r="B1672">
        <v>0.8034</v>
      </c>
      <c r="C1672">
        <v>1.0457000000000001</v>
      </c>
      <c r="D1672">
        <v>1.2794000000000001</v>
      </c>
      <c r="E1672" t="s">
        <v>15</v>
      </c>
      <c r="F1672" t="s">
        <v>15</v>
      </c>
      <c r="G1672" t="s">
        <v>104</v>
      </c>
      <c r="H1672">
        <v>2020</v>
      </c>
      <c r="I1672">
        <v>11.64</v>
      </c>
      <c r="J1672">
        <f>Tabla_Datos[[#This Row],[PVP1]]*Tabla_Datos[[#This Row],[Valor]]</f>
        <v>12.171948000000002</v>
      </c>
      <c r="K1672">
        <f>+Tabla_Datos[[#This Row],[Valor]] *Tabla_Datos[[#This Row],[COSTOEMPR]]</f>
        <v>9.3515759999999997</v>
      </c>
      <c r="L1672">
        <f>Tabla_Datos[[#This Row],[Valor Venta ]]-Tabla_Datos[[#This Row],[Costo]]</f>
        <v>2.8203720000000025</v>
      </c>
    </row>
    <row r="1673" spans="1:12" x14ac:dyDescent="0.3">
      <c r="A1673" t="s">
        <v>64</v>
      </c>
      <c r="B1673">
        <v>0.8034</v>
      </c>
      <c r="C1673">
        <v>1.0457000000000001</v>
      </c>
      <c r="D1673">
        <v>1.2794000000000001</v>
      </c>
      <c r="E1673" t="s">
        <v>15</v>
      </c>
      <c r="F1673" t="s">
        <v>15</v>
      </c>
      <c r="G1673" t="s">
        <v>105</v>
      </c>
      <c r="H1673">
        <v>2020</v>
      </c>
      <c r="I1673">
        <v>3.35</v>
      </c>
      <c r="J1673">
        <f>Tabla_Datos[[#This Row],[PVP1]]*Tabla_Datos[[#This Row],[Valor]]</f>
        <v>3.5030950000000005</v>
      </c>
      <c r="K1673">
        <f>+Tabla_Datos[[#This Row],[Valor]] *Tabla_Datos[[#This Row],[COSTOEMPR]]</f>
        <v>2.6913900000000002</v>
      </c>
      <c r="L1673">
        <f>Tabla_Datos[[#This Row],[Valor Venta ]]-Tabla_Datos[[#This Row],[Costo]]</f>
        <v>0.81170500000000034</v>
      </c>
    </row>
    <row r="1674" spans="1:12" x14ac:dyDescent="0.3">
      <c r="A1674" t="s">
        <v>64</v>
      </c>
      <c r="B1674">
        <v>0.8034</v>
      </c>
      <c r="C1674">
        <v>1.0457000000000001</v>
      </c>
      <c r="D1674">
        <v>1.2794000000000001</v>
      </c>
      <c r="E1674" t="s">
        <v>15</v>
      </c>
      <c r="F1674" t="s">
        <v>15</v>
      </c>
      <c r="G1674" t="s">
        <v>106</v>
      </c>
      <c r="H1674">
        <v>2020</v>
      </c>
      <c r="I1674">
        <v>0</v>
      </c>
      <c r="J1674">
        <f>Tabla_Datos[[#This Row],[PVP1]]*Tabla_Datos[[#This Row],[Valor]]</f>
        <v>0</v>
      </c>
      <c r="K1674">
        <f>+Tabla_Datos[[#This Row],[Valor]] *Tabla_Datos[[#This Row],[COSTOEMPR]]</f>
        <v>0</v>
      </c>
      <c r="L1674">
        <f>Tabla_Datos[[#This Row],[Valor Venta ]]-Tabla_Datos[[#This Row],[Costo]]</f>
        <v>0</v>
      </c>
    </row>
    <row r="1675" spans="1:12" x14ac:dyDescent="0.3">
      <c r="A1675" t="s">
        <v>64</v>
      </c>
      <c r="B1675">
        <v>0.8034</v>
      </c>
      <c r="C1675">
        <v>1.0457000000000001</v>
      </c>
      <c r="D1675">
        <v>1.2794000000000001</v>
      </c>
      <c r="E1675" t="s">
        <v>15</v>
      </c>
      <c r="F1675" t="s">
        <v>15</v>
      </c>
      <c r="G1675" t="s">
        <v>107</v>
      </c>
      <c r="H1675">
        <v>2021</v>
      </c>
      <c r="I1675">
        <v>1.66</v>
      </c>
      <c r="J1675">
        <f>Tabla_Datos[[#This Row],[PVP1]]*Tabla_Datos[[#This Row],[Valor]]</f>
        <v>1.735862</v>
      </c>
      <c r="K1675">
        <f>+Tabla_Datos[[#This Row],[Valor]] *Tabla_Datos[[#This Row],[COSTOEMPR]]</f>
        <v>1.3336440000000001</v>
      </c>
      <c r="L1675">
        <f>Tabla_Datos[[#This Row],[Valor Venta ]]-Tabla_Datos[[#This Row],[Costo]]</f>
        <v>0.40221799999999996</v>
      </c>
    </row>
    <row r="1676" spans="1:12" x14ac:dyDescent="0.3">
      <c r="A1676" t="s">
        <v>64</v>
      </c>
      <c r="B1676">
        <v>5.9573</v>
      </c>
      <c r="C1676">
        <v>7.3978999999999999</v>
      </c>
      <c r="D1676">
        <v>8.3168000000000006</v>
      </c>
      <c r="E1676" t="s">
        <v>116</v>
      </c>
      <c r="F1676" t="s">
        <v>116</v>
      </c>
      <c r="G1676" t="s">
        <v>98</v>
      </c>
      <c r="H1676">
        <v>2020</v>
      </c>
      <c r="I1676">
        <v>1.76</v>
      </c>
      <c r="J1676">
        <f>Tabla_Datos[[#This Row],[PVP1]]*Tabla_Datos[[#This Row],[Valor]]</f>
        <v>13.020303999999999</v>
      </c>
      <c r="K1676">
        <f>+Tabla_Datos[[#This Row],[Valor]] *Tabla_Datos[[#This Row],[COSTOEMPR]]</f>
        <v>10.484848</v>
      </c>
      <c r="L1676">
        <f>Tabla_Datos[[#This Row],[Valor Venta ]]-Tabla_Datos[[#This Row],[Costo]]</f>
        <v>2.5354559999999999</v>
      </c>
    </row>
    <row r="1677" spans="1:12" x14ac:dyDescent="0.3">
      <c r="A1677" t="s">
        <v>64</v>
      </c>
      <c r="B1677">
        <v>5.9573</v>
      </c>
      <c r="C1677">
        <v>7.3978999999999999</v>
      </c>
      <c r="D1677">
        <v>8.3168000000000006</v>
      </c>
      <c r="E1677" t="s">
        <v>116</v>
      </c>
      <c r="F1677" t="s">
        <v>116</v>
      </c>
      <c r="G1677" t="s">
        <v>100</v>
      </c>
      <c r="H1677">
        <v>2020</v>
      </c>
      <c r="I1677">
        <v>7.98</v>
      </c>
      <c r="J1677">
        <f>Tabla_Datos[[#This Row],[PVP1]]*Tabla_Datos[[#This Row],[Valor]]</f>
        <v>59.035242000000004</v>
      </c>
      <c r="K1677">
        <f>+Tabla_Datos[[#This Row],[Valor]] *Tabla_Datos[[#This Row],[COSTOEMPR]]</f>
        <v>47.539254</v>
      </c>
      <c r="L1677">
        <f>Tabla_Datos[[#This Row],[Valor Venta ]]-Tabla_Datos[[#This Row],[Costo]]</f>
        <v>11.495988000000004</v>
      </c>
    </row>
    <row r="1678" spans="1:12" x14ac:dyDescent="0.3">
      <c r="A1678" t="s">
        <v>64</v>
      </c>
      <c r="B1678">
        <v>5.9573</v>
      </c>
      <c r="C1678">
        <v>7.3978999999999999</v>
      </c>
      <c r="D1678">
        <v>8.3168000000000006</v>
      </c>
      <c r="E1678" t="s">
        <v>116</v>
      </c>
      <c r="F1678" t="s">
        <v>116</v>
      </c>
      <c r="G1678" t="s">
        <v>101</v>
      </c>
      <c r="H1678">
        <v>2020</v>
      </c>
      <c r="I1678">
        <v>1.25</v>
      </c>
      <c r="J1678">
        <f>Tabla_Datos[[#This Row],[PVP1]]*Tabla_Datos[[#This Row],[Valor]]</f>
        <v>9.2473749999999999</v>
      </c>
      <c r="K1678">
        <f>+Tabla_Datos[[#This Row],[Valor]] *Tabla_Datos[[#This Row],[COSTOEMPR]]</f>
        <v>7.446625</v>
      </c>
      <c r="L1678">
        <f>Tabla_Datos[[#This Row],[Valor Venta ]]-Tabla_Datos[[#This Row],[Costo]]</f>
        <v>1.8007499999999999</v>
      </c>
    </row>
    <row r="1679" spans="1:12" x14ac:dyDescent="0.3">
      <c r="A1679" t="s">
        <v>64</v>
      </c>
      <c r="B1679">
        <v>5.9573</v>
      </c>
      <c r="C1679">
        <v>7.3978999999999999</v>
      </c>
      <c r="D1679">
        <v>8.3168000000000006</v>
      </c>
      <c r="E1679" t="s">
        <v>116</v>
      </c>
      <c r="F1679" t="s">
        <v>116</v>
      </c>
      <c r="G1679" t="s">
        <v>102</v>
      </c>
      <c r="H1679">
        <v>2020</v>
      </c>
      <c r="I1679">
        <v>0.95</v>
      </c>
      <c r="J1679">
        <f>Tabla_Datos[[#This Row],[PVP1]]*Tabla_Datos[[#This Row],[Valor]]</f>
        <v>7.0280049999999994</v>
      </c>
      <c r="K1679">
        <f>+Tabla_Datos[[#This Row],[Valor]] *Tabla_Datos[[#This Row],[COSTOEMPR]]</f>
        <v>5.6594350000000002</v>
      </c>
      <c r="L1679">
        <f>Tabla_Datos[[#This Row],[Valor Venta ]]-Tabla_Datos[[#This Row],[Costo]]</f>
        <v>1.3685699999999992</v>
      </c>
    </row>
    <row r="1680" spans="1:12" x14ac:dyDescent="0.3">
      <c r="A1680" t="s">
        <v>64</v>
      </c>
      <c r="B1680">
        <v>5.9573</v>
      </c>
      <c r="C1680">
        <v>7.3978999999999999</v>
      </c>
      <c r="D1680">
        <v>8.3168000000000006</v>
      </c>
      <c r="E1680" t="s">
        <v>116</v>
      </c>
      <c r="F1680" t="s">
        <v>116</v>
      </c>
      <c r="G1680" t="s">
        <v>103</v>
      </c>
      <c r="H1680">
        <v>2020</v>
      </c>
      <c r="I1680">
        <v>0.96</v>
      </c>
      <c r="J1680">
        <f>Tabla_Datos[[#This Row],[PVP1]]*Tabla_Datos[[#This Row],[Valor]]</f>
        <v>7.1019839999999999</v>
      </c>
      <c r="K1680">
        <f>+Tabla_Datos[[#This Row],[Valor]] *Tabla_Datos[[#This Row],[COSTOEMPR]]</f>
        <v>5.7190079999999996</v>
      </c>
      <c r="L1680">
        <f>Tabla_Datos[[#This Row],[Valor Venta ]]-Tabla_Datos[[#This Row],[Costo]]</f>
        <v>1.3829760000000002</v>
      </c>
    </row>
    <row r="1681" spans="1:12" x14ac:dyDescent="0.3">
      <c r="A1681" t="s">
        <v>64</v>
      </c>
      <c r="B1681">
        <v>5.9573</v>
      </c>
      <c r="C1681">
        <v>7.3978999999999999</v>
      </c>
      <c r="D1681">
        <v>8.3168000000000006</v>
      </c>
      <c r="E1681" t="s">
        <v>116</v>
      </c>
      <c r="F1681" t="s">
        <v>116</v>
      </c>
      <c r="G1681" t="s">
        <v>104</v>
      </c>
      <c r="H1681">
        <v>2020</v>
      </c>
      <c r="I1681">
        <v>0</v>
      </c>
      <c r="J1681">
        <f>Tabla_Datos[[#This Row],[PVP1]]*Tabla_Datos[[#This Row],[Valor]]</f>
        <v>0</v>
      </c>
      <c r="K1681">
        <f>+Tabla_Datos[[#This Row],[Valor]] *Tabla_Datos[[#This Row],[COSTOEMPR]]</f>
        <v>0</v>
      </c>
      <c r="L1681">
        <f>Tabla_Datos[[#This Row],[Valor Venta ]]-Tabla_Datos[[#This Row],[Costo]]</f>
        <v>0</v>
      </c>
    </row>
    <row r="1682" spans="1:12" x14ac:dyDescent="0.3">
      <c r="A1682" t="s">
        <v>64</v>
      </c>
      <c r="B1682">
        <v>5.9573</v>
      </c>
      <c r="C1682">
        <v>7.3978999999999999</v>
      </c>
      <c r="D1682">
        <v>8.3168000000000006</v>
      </c>
      <c r="E1682" t="s">
        <v>116</v>
      </c>
      <c r="F1682" t="s">
        <v>116</v>
      </c>
      <c r="G1682" t="s">
        <v>105</v>
      </c>
      <c r="H1682">
        <v>2020</v>
      </c>
      <c r="I1682">
        <v>3.04</v>
      </c>
      <c r="J1682">
        <f>Tabla_Datos[[#This Row],[PVP1]]*Tabla_Datos[[#This Row],[Valor]]</f>
        <v>22.489616000000002</v>
      </c>
      <c r="K1682">
        <f>+Tabla_Datos[[#This Row],[Valor]] *Tabla_Datos[[#This Row],[COSTOEMPR]]</f>
        <v>18.110192000000001</v>
      </c>
      <c r="L1682">
        <f>Tabla_Datos[[#This Row],[Valor Venta ]]-Tabla_Datos[[#This Row],[Costo]]</f>
        <v>4.3794240000000002</v>
      </c>
    </row>
    <row r="1683" spans="1:12" x14ac:dyDescent="0.3">
      <c r="A1683" t="s">
        <v>64</v>
      </c>
      <c r="B1683">
        <v>5.9573</v>
      </c>
      <c r="C1683">
        <v>7.3978999999999999</v>
      </c>
      <c r="D1683">
        <v>8.3168000000000006</v>
      </c>
      <c r="E1683" t="s">
        <v>116</v>
      </c>
      <c r="F1683" t="s">
        <v>116</v>
      </c>
      <c r="G1683" t="s">
        <v>106</v>
      </c>
      <c r="H1683">
        <v>2020</v>
      </c>
      <c r="I1683">
        <v>0</v>
      </c>
      <c r="J1683">
        <f>Tabla_Datos[[#This Row],[PVP1]]*Tabla_Datos[[#This Row],[Valor]]</f>
        <v>0</v>
      </c>
      <c r="K1683">
        <f>+Tabla_Datos[[#This Row],[Valor]] *Tabla_Datos[[#This Row],[COSTOEMPR]]</f>
        <v>0</v>
      </c>
      <c r="L1683">
        <f>Tabla_Datos[[#This Row],[Valor Venta ]]-Tabla_Datos[[#This Row],[Costo]]</f>
        <v>0</v>
      </c>
    </row>
    <row r="1684" spans="1:12" x14ac:dyDescent="0.3">
      <c r="A1684" t="s">
        <v>64</v>
      </c>
      <c r="B1684">
        <v>5.9573</v>
      </c>
      <c r="C1684">
        <v>7.3978999999999999</v>
      </c>
      <c r="D1684">
        <v>8.3168000000000006</v>
      </c>
      <c r="E1684" t="s">
        <v>116</v>
      </c>
      <c r="F1684" t="s">
        <v>116</v>
      </c>
      <c r="G1684" t="s">
        <v>107</v>
      </c>
      <c r="H1684">
        <v>2021</v>
      </c>
      <c r="I1684">
        <v>0</v>
      </c>
      <c r="J1684">
        <f>Tabla_Datos[[#This Row],[PVP1]]*Tabla_Datos[[#This Row],[Valor]]</f>
        <v>0</v>
      </c>
      <c r="K1684">
        <f>+Tabla_Datos[[#This Row],[Valor]] *Tabla_Datos[[#This Row],[COSTOEMPR]]</f>
        <v>0</v>
      </c>
      <c r="L1684">
        <f>Tabla_Datos[[#This Row],[Valor Venta ]]-Tabla_Datos[[#This Row],[Costo]]</f>
        <v>0</v>
      </c>
    </row>
    <row r="1685" spans="1:12" x14ac:dyDescent="0.3">
      <c r="A1685" t="s">
        <v>65</v>
      </c>
      <c r="B1685">
        <v>109.2496</v>
      </c>
      <c r="C1685">
        <v>137.5129</v>
      </c>
      <c r="D1685">
        <v>144.65880000000001</v>
      </c>
      <c r="E1685" t="s">
        <v>116</v>
      </c>
      <c r="F1685" t="s">
        <v>116</v>
      </c>
      <c r="G1685" t="s">
        <v>98</v>
      </c>
      <c r="H1685">
        <v>2020</v>
      </c>
      <c r="I1685">
        <v>0.84</v>
      </c>
      <c r="J1685">
        <f>Tabla_Datos[[#This Row],[PVP1]]*Tabla_Datos[[#This Row],[Valor]]</f>
        <v>115.510836</v>
      </c>
      <c r="K1685">
        <f>+Tabla_Datos[[#This Row],[Valor]] *Tabla_Datos[[#This Row],[COSTOEMPR]]</f>
        <v>91.769663999999992</v>
      </c>
      <c r="L1685">
        <f>Tabla_Datos[[#This Row],[Valor Venta ]]-Tabla_Datos[[#This Row],[Costo]]</f>
        <v>23.741172000000006</v>
      </c>
    </row>
    <row r="1686" spans="1:12" x14ac:dyDescent="0.3">
      <c r="A1686" t="s">
        <v>65</v>
      </c>
      <c r="B1686">
        <v>109.2496</v>
      </c>
      <c r="C1686">
        <v>137.5129</v>
      </c>
      <c r="D1686">
        <v>144.65880000000001</v>
      </c>
      <c r="E1686" t="s">
        <v>116</v>
      </c>
      <c r="F1686" t="s">
        <v>116</v>
      </c>
      <c r="G1686" t="s">
        <v>100</v>
      </c>
      <c r="H1686">
        <v>2020</v>
      </c>
      <c r="I1686">
        <v>0</v>
      </c>
      <c r="J1686">
        <f>Tabla_Datos[[#This Row],[PVP1]]*Tabla_Datos[[#This Row],[Valor]]</f>
        <v>0</v>
      </c>
      <c r="K1686">
        <f>+Tabla_Datos[[#This Row],[Valor]] *Tabla_Datos[[#This Row],[COSTOEMPR]]</f>
        <v>0</v>
      </c>
      <c r="L1686">
        <f>Tabla_Datos[[#This Row],[Valor Venta ]]-Tabla_Datos[[#This Row],[Costo]]</f>
        <v>0</v>
      </c>
    </row>
    <row r="1687" spans="1:12" x14ac:dyDescent="0.3">
      <c r="A1687" t="s">
        <v>65</v>
      </c>
      <c r="B1687">
        <v>109.2496</v>
      </c>
      <c r="C1687">
        <v>137.5129</v>
      </c>
      <c r="D1687">
        <v>144.65880000000001</v>
      </c>
      <c r="E1687" t="s">
        <v>116</v>
      </c>
      <c r="F1687" t="s">
        <v>116</v>
      </c>
      <c r="G1687" t="s">
        <v>101</v>
      </c>
      <c r="H1687">
        <v>2020</v>
      </c>
      <c r="I1687">
        <v>0</v>
      </c>
      <c r="J1687">
        <f>Tabla_Datos[[#This Row],[PVP1]]*Tabla_Datos[[#This Row],[Valor]]</f>
        <v>0</v>
      </c>
      <c r="K1687">
        <f>+Tabla_Datos[[#This Row],[Valor]] *Tabla_Datos[[#This Row],[COSTOEMPR]]</f>
        <v>0</v>
      </c>
      <c r="L1687">
        <f>Tabla_Datos[[#This Row],[Valor Venta ]]-Tabla_Datos[[#This Row],[Costo]]</f>
        <v>0</v>
      </c>
    </row>
    <row r="1688" spans="1:12" x14ac:dyDescent="0.3">
      <c r="A1688" t="s">
        <v>65</v>
      </c>
      <c r="B1688">
        <v>109.2496</v>
      </c>
      <c r="C1688">
        <v>137.5129</v>
      </c>
      <c r="D1688">
        <v>144.65880000000001</v>
      </c>
      <c r="E1688" t="s">
        <v>116</v>
      </c>
      <c r="F1688" t="s">
        <v>116</v>
      </c>
      <c r="G1688" t="s">
        <v>102</v>
      </c>
      <c r="H1688">
        <v>2020</v>
      </c>
      <c r="I1688">
        <v>2.76</v>
      </c>
      <c r="J1688">
        <f>Tabla_Datos[[#This Row],[PVP1]]*Tabla_Datos[[#This Row],[Valor]]</f>
        <v>379.53560399999998</v>
      </c>
      <c r="K1688">
        <f>+Tabla_Datos[[#This Row],[Valor]] *Tabla_Datos[[#This Row],[COSTOEMPR]]</f>
        <v>301.52889599999997</v>
      </c>
      <c r="L1688">
        <f>Tabla_Datos[[#This Row],[Valor Venta ]]-Tabla_Datos[[#This Row],[Costo]]</f>
        <v>78.006708000000003</v>
      </c>
    </row>
    <row r="1689" spans="1:12" x14ac:dyDescent="0.3">
      <c r="A1689" t="s">
        <v>65</v>
      </c>
      <c r="B1689">
        <v>109.2496</v>
      </c>
      <c r="C1689">
        <v>137.5129</v>
      </c>
      <c r="D1689">
        <v>144.65880000000001</v>
      </c>
      <c r="E1689" t="s">
        <v>116</v>
      </c>
      <c r="F1689" t="s">
        <v>116</v>
      </c>
      <c r="G1689" t="s">
        <v>103</v>
      </c>
      <c r="H1689">
        <v>2020</v>
      </c>
      <c r="I1689">
        <v>5.52</v>
      </c>
      <c r="J1689">
        <f>Tabla_Datos[[#This Row],[PVP1]]*Tabla_Datos[[#This Row],[Valor]]</f>
        <v>759.07120799999996</v>
      </c>
      <c r="K1689">
        <f>+Tabla_Datos[[#This Row],[Valor]] *Tabla_Datos[[#This Row],[COSTOEMPR]]</f>
        <v>603.05779199999995</v>
      </c>
      <c r="L1689">
        <f>Tabla_Datos[[#This Row],[Valor Venta ]]-Tabla_Datos[[#This Row],[Costo]]</f>
        <v>156.01341600000001</v>
      </c>
    </row>
    <row r="1690" spans="1:12" x14ac:dyDescent="0.3">
      <c r="A1690" t="s">
        <v>65</v>
      </c>
      <c r="B1690">
        <v>109.2496</v>
      </c>
      <c r="C1690">
        <v>137.5129</v>
      </c>
      <c r="D1690">
        <v>144.65880000000001</v>
      </c>
      <c r="E1690" t="s">
        <v>116</v>
      </c>
      <c r="F1690" t="s">
        <v>116</v>
      </c>
      <c r="G1690" t="s">
        <v>104</v>
      </c>
      <c r="H1690">
        <v>2020</v>
      </c>
      <c r="I1690">
        <v>3.82</v>
      </c>
      <c r="J1690">
        <f>Tabla_Datos[[#This Row],[PVP1]]*Tabla_Datos[[#This Row],[Valor]]</f>
        <v>525.29927799999996</v>
      </c>
      <c r="K1690">
        <f>+Tabla_Datos[[#This Row],[Valor]] *Tabla_Datos[[#This Row],[COSTOEMPR]]</f>
        <v>417.33347199999997</v>
      </c>
      <c r="L1690">
        <f>Tabla_Datos[[#This Row],[Valor Venta ]]-Tabla_Datos[[#This Row],[Costo]]</f>
        <v>107.96580599999999</v>
      </c>
    </row>
    <row r="1691" spans="1:12" x14ac:dyDescent="0.3">
      <c r="A1691" t="s">
        <v>65</v>
      </c>
      <c r="B1691">
        <v>109.2496</v>
      </c>
      <c r="C1691">
        <v>137.5129</v>
      </c>
      <c r="D1691">
        <v>144.65880000000001</v>
      </c>
      <c r="E1691" t="s">
        <v>116</v>
      </c>
      <c r="F1691" t="s">
        <v>116</v>
      </c>
      <c r="G1691" t="s">
        <v>105</v>
      </c>
      <c r="H1691">
        <v>2020</v>
      </c>
      <c r="I1691">
        <v>0</v>
      </c>
      <c r="J1691">
        <f>Tabla_Datos[[#This Row],[PVP1]]*Tabla_Datos[[#This Row],[Valor]]</f>
        <v>0</v>
      </c>
      <c r="K1691">
        <f>+Tabla_Datos[[#This Row],[Valor]] *Tabla_Datos[[#This Row],[COSTOEMPR]]</f>
        <v>0</v>
      </c>
      <c r="L1691">
        <f>Tabla_Datos[[#This Row],[Valor Venta ]]-Tabla_Datos[[#This Row],[Costo]]</f>
        <v>0</v>
      </c>
    </row>
    <row r="1692" spans="1:12" x14ac:dyDescent="0.3">
      <c r="A1692" t="s">
        <v>65</v>
      </c>
      <c r="B1692">
        <v>109.2496</v>
      </c>
      <c r="C1692">
        <v>137.5129</v>
      </c>
      <c r="D1692">
        <v>144.65880000000001</v>
      </c>
      <c r="E1692" t="s">
        <v>116</v>
      </c>
      <c r="F1692" t="s">
        <v>116</v>
      </c>
      <c r="G1692" t="s">
        <v>106</v>
      </c>
      <c r="H1692">
        <v>2020</v>
      </c>
      <c r="I1692">
        <v>3.3</v>
      </c>
      <c r="J1692">
        <f>Tabla_Datos[[#This Row],[PVP1]]*Tabla_Datos[[#This Row],[Valor]]</f>
        <v>453.79256999999996</v>
      </c>
      <c r="K1692">
        <f>+Tabla_Datos[[#This Row],[Valor]] *Tabla_Datos[[#This Row],[COSTOEMPR]]</f>
        <v>360.52367999999996</v>
      </c>
      <c r="L1692">
        <f>Tabla_Datos[[#This Row],[Valor Venta ]]-Tabla_Datos[[#This Row],[Costo]]</f>
        <v>93.268889999999999</v>
      </c>
    </row>
    <row r="1693" spans="1:12" x14ac:dyDescent="0.3">
      <c r="A1693" t="s">
        <v>65</v>
      </c>
      <c r="B1693">
        <v>109.2496</v>
      </c>
      <c r="C1693">
        <v>137.5129</v>
      </c>
      <c r="D1693">
        <v>144.65880000000001</v>
      </c>
      <c r="E1693" t="s">
        <v>116</v>
      </c>
      <c r="F1693" t="s">
        <v>116</v>
      </c>
      <c r="G1693" t="s">
        <v>107</v>
      </c>
      <c r="H1693">
        <v>2021</v>
      </c>
      <c r="I1693">
        <v>0</v>
      </c>
      <c r="J1693">
        <f>Tabla_Datos[[#This Row],[PVP1]]*Tabla_Datos[[#This Row],[Valor]]</f>
        <v>0</v>
      </c>
      <c r="K1693">
        <f>+Tabla_Datos[[#This Row],[Valor]] *Tabla_Datos[[#This Row],[COSTOEMPR]]</f>
        <v>0</v>
      </c>
      <c r="L1693">
        <f>Tabla_Datos[[#This Row],[Valor Venta ]]-Tabla_Datos[[#This Row],[Costo]]</f>
        <v>0</v>
      </c>
    </row>
    <row r="1694" spans="1:12" x14ac:dyDescent="0.3">
      <c r="A1694" t="s">
        <v>65</v>
      </c>
      <c r="B1694">
        <v>49.353299999999997</v>
      </c>
      <c r="C1694">
        <v>72.407300000000006</v>
      </c>
      <c r="D1694">
        <v>0</v>
      </c>
      <c r="E1694" t="s">
        <v>16</v>
      </c>
      <c r="F1694" t="s">
        <v>16</v>
      </c>
      <c r="G1694" t="s">
        <v>98</v>
      </c>
      <c r="H1694">
        <v>2020</v>
      </c>
      <c r="I1694">
        <v>7.34</v>
      </c>
      <c r="J1694">
        <f>Tabla_Datos[[#This Row],[PVP1]]*Tabla_Datos[[#This Row],[Valor]]</f>
        <v>531.46958200000006</v>
      </c>
      <c r="K1694">
        <f>+Tabla_Datos[[#This Row],[Valor]] *Tabla_Datos[[#This Row],[COSTOEMPR]]</f>
        <v>362.25322199999999</v>
      </c>
      <c r="L1694">
        <f>Tabla_Datos[[#This Row],[Valor Venta ]]-Tabla_Datos[[#This Row],[Costo]]</f>
        <v>169.21636000000007</v>
      </c>
    </row>
    <row r="1695" spans="1:12" x14ac:dyDescent="0.3">
      <c r="A1695" t="s">
        <v>65</v>
      </c>
      <c r="B1695">
        <v>49.353299999999997</v>
      </c>
      <c r="C1695">
        <v>72.407300000000006</v>
      </c>
      <c r="D1695">
        <v>0</v>
      </c>
      <c r="E1695" t="s">
        <v>16</v>
      </c>
      <c r="F1695" t="s">
        <v>16</v>
      </c>
      <c r="G1695" t="s">
        <v>100</v>
      </c>
      <c r="H1695">
        <v>2020</v>
      </c>
      <c r="I1695">
        <v>0</v>
      </c>
      <c r="J1695">
        <f>Tabla_Datos[[#This Row],[PVP1]]*Tabla_Datos[[#This Row],[Valor]]</f>
        <v>0</v>
      </c>
      <c r="K1695">
        <f>+Tabla_Datos[[#This Row],[Valor]] *Tabla_Datos[[#This Row],[COSTOEMPR]]</f>
        <v>0</v>
      </c>
      <c r="L1695">
        <f>Tabla_Datos[[#This Row],[Valor Venta ]]-Tabla_Datos[[#This Row],[Costo]]</f>
        <v>0</v>
      </c>
    </row>
    <row r="1696" spans="1:12" x14ac:dyDescent="0.3">
      <c r="A1696" t="s">
        <v>65</v>
      </c>
      <c r="B1696">
        <v>49.353299999999997</v>
      </c>
      <c r="C1696">
        <v>72.407300000000006</v>
      </c>
      <c r="D1696">
        <v>0</v>
      </c>
      <c r="E1696" t="s">
        <v>16</v>
      </c>
      <c r="F1696" t="s">
        <v>16</v>
      </c>
      <c r="G1696" t="s">
        <v>101</v>
      </c>
      <c r="H1696">
        <v>2020</v>
      </c>
      <c r="I1696">
        <v>2.83</v>
      </c>
      <c r="J1696">
        <f>Tabla_Datos[[#This Row],[PVP1]]*Tabla_Datos[[#This Row],[Valor]]</f>
        <v>204.91265900000002</v>
      </c>
      <c r="K1696">
        <f>+Tabla_Datos[[#This Row],[Valor]] *Tabla_Datos[[#This Row],[COSTOEMPR]]</f>
        <v>139.669839</v>
      </c>
      <c r="L1696">
        <f>Tabla_Datos[[#This Row],[Valor Venta ]]-Tabla_Datos[[#This Row],[Costo]]</f>
        <v>65.242820000000023</v>
      </c>
    </row>
    <row r="1697" spans="1:12" x14ac:dyDescent="0.3">
      <c r="A1697" t="s">
        <v>65</v>
      </c>
      <c r="B1697">
        <v>49.353299999999997</v>
      </c>
      <c r="C1697">
        <v>72.407300000000006</v>
      </c>
      <c r="D1697">
        <v>0</v>
      </c>
      <c r="E1697" t="s">
        <v>16</v>
      </c>
      <c r="F1697" t="s">
        <v>16</v>
      </c>
      <c r="G1697" t="s">
        <v>102</v>
      </c>
      <c r="H1697">
        <v>2020</v>
      </c>
      <c r="I1697">
        <v>11.72</v>
      </c>
      <c r="J1697">
        <f>Tabla_Datos[[#This Row],[PVP1]]*Tabla_Datos[[#This Row],[Valor]]</f>
        <v>848.61355600000013</v>
      </c>
      <c r="K1697">
        <f>+Tabla_Datos[[#This Row],[Valor]] *Tabla_Datos[[#This Row],[COSTOEMPR]]</f>
        <v>578.42067599999996</v>
      </c>
      <c r="L1697">
        <f>Tabla_Datos[[#This Row],[Valor Venta ]]-Tabla_Datos[[#This Row],[Costo]]</f>
        <v>270.19288000000017</v>
      </c>
    </row>
    <row r="1698" spans="1:12" x14ac:dyDescent="0.3">
      <c r="A1698" t="s">
        <v>65</v>
      </c>
      <c r="B1698">
        <v>49.353299999999997</v>
      </c>
      <c r="C1698">
        <v>72.407300000000006</v>
      </c>
      <c r="D1698">
        <v>0</v>
      </c>
      <c r="E1698" t="s">
        <v>16</v>
      </c>
      <c r="F1698" t="s">
        <v>16</v>
      </c>
      <c r="G1698" t="s">
        <v>103</v>
      </c>
      <c r="H1698">
        <v>2020</v>
      </c>
      <c r="I1698">
        <v>5.43</v>
      </c>
      <c r="J1698">
        <f>Tabla_Datos[[#This Row],[PVP1]]*Tabla_Datos[[#This Row],[Valor]]</f>
        <v>393.17163900000003</v>
      </c>
      <c r="K1698">
        <f>+Tabla_Datos[[#This Row],[Valor]] *Tabla_Datos[[#This Row],[COSTOEMPR]]</f>
        <v>267.98841899999996</v>
      </c>
      <c r="L1698">
        <f>Tabla_Datos[[#This Row],[Valor Venta ]]-Tabla_Datos[[#This Row],[Costo]]</f>
        <v>125.18322000000006</v>
      </c>
    </row>
    <row r="1699" spans="1:12" x14ac:dyDescent="0.3">
      <c r="A1699" t="s">
        <v>65</v>
      </c>
      <c r="B1699">
        <v>49.353299999999997</v>
      </c>
      <c r="C1699">
        <v>72.407300000000006</v>
      </c>
      <c r="D1699">
        <v>0</v>
      </c>
      <c r="E1699" t="s">
        <v>16</v>
      </c>
      <c r="F1699" t="s">
        <v>16</v>
      </c>
      <c r="G1699" t="s">
        <v>104</v>
      </c>
      <c r="H1699">
        <v>2020</v>
      </c>
      <c r="I1699">
        <v>0</v>
      </c>
      <c r="J1699">
        <f>Tabla_Datos[[#This Row],[PVP1]]*Tabla_Datos[[#This Row],[Valor]]</f>
        <v>0</v>
      </c>
      <c r="K1699">
        <f>+Tabla_Datos[[#This Row],[Valor]] *Tabla_Datos[[#This Row],[COSTOEMPR]]</f>
        <v>0</v>
      </c>
      <c r="L1699">
        <f>Tabla_Datos[[#This Row],[Valor Venta ]]-Tabla_Datos[[#This Row],[Costo]]</f>
        <v>0</v>
      </c>
    </row>
    <row r="1700" spans="1:12" x14ac:dyDescent="0.3">
      <c r="A1700" t="s">
        <v>65</v>
      </c>
      <c r="B1700">
        <v>49.353299999999997</v>
      </c>
      <c r="C1700">
        <v>72.407300000000006</v>
      </c>
      <c r="D1700">
        <v>0</v>
      </c>
      <c r="E1700" t="s">
        <v>16</v>
      </c>
      <c r="F1700" t="s">
        <v>16</v>
      </c>
      <c r="G1700" t="s">
        <v>105</v>
      </c>
      <c r="H1700">
        <v>2020</v>
      </c>
      <c r="I1700">
        <v>0.81</v>
      </c>
      <c r="J1700">
        <f>Tabla_Datos[[#This Row],[PVP1]]*Tabla_Datos[[#This Row],[Valor]]</f>
        <v>58.649913000000012</v>
      </c>
      <c r="K1700">
        <f>+Tabla_Datos[[#This Row],[Valor]] *Tabla_Datos[[#This Row],[COSTOEMPR]]</f>
        <v>39.976173000000003</v>
      </c>
      <c r="L1700">
        <f>Tabla_Datos[[#This Row],[Valor Venta ]]-Tabla_Datos[[#This Row],[Costo]]</f>
        <v>18.673740000000009</v>
      </c>
    </row>
    <row r="1701" spans="1:12" x14ac:dyDescent="0.3">
      <c r="A1701" t="s">
        <v>65</v>
      </c>
      <c r="B1701">
        <v>49.353299999999997</v>
      </c>
      <c r="C1701">
        <v>72.407300000000006</v>
      </c>
      <c r="D1701">
        <v>0</v>
      </c>
      <c r="E1701" t="s">
        <v>16</v>
      </c>
      <c r="F1701" t="s">
        <v>16</v>
      </c>
      <c r="G1701" t="s">
        <v>106</v>
      </c>
      <c r="H1701">
        <v>2020</v>
      </c>
      <c r="I1701">
        <v>2.02</v>
      </c>
      <c r="J1701">
        <f>Tabla_Datos[[#This Row],[PVP1]]*Tabla_Datos[[#This Row],[Valor]]</f>
        <v>146.26274600000002</v>
      </c>
      <c r="K1701">
        <f>+Tabla_Datos[[#This Row],[Valor]] *Tabla_Datos[[#This Row],[COSTOEMPR]]</f>
        <v>99.693665999999993</v>
      </c>
      <c r="L1701">
        <f>Tabla_Datos[[#This Row],[Valor Venta ]]-Tabla_Datos[[#This Row],[Costo]]</f>
        <v>46.569080000000028</v>
      </c>
    </row>
    <row r="1702" spans="1:12" x14ac:dyDescent="0.3">
      <c r="A1702" t="s">
        <v>65</v>
      </c>
      <c r="B1702">
        <v>49.353299999999997</v>
      </c>
      <c r="C1702">
        <v>72.407300000000006</v>
      </c>
      <c r="D1702">
        <v>0</v>
      </c>
      <c r="E1702" t="s">
        <v>16</v>
      </c>
      <c r="F1702" t="s">
        <v>16</v>
      </c>
      <c r="G1702" t="s">
        <v>107</v>
      </c>
      <c r="H1702">
        <v>2021</v>
      </c>
      <c r="I1702">
        <v>2.89</v>
      </c>
      <c r="J1702">
        <f>Tabla_Datos[[#This Row],[PVP1]]*Tabla_Datos[[#This Row],[Valor]]</f>
        <v>209.25709700000002</v>
      </c>
      <c r="K1702">
        <f>+Tabla_Datos[[#This Row],[Valor]] *Tabla_Datos[[#This Row],[COSTOEMPR]]</f>
        <v>142.63103699999999</v>
      </c>
      <c r="L1702">
        <f>Tabla_Datos[[#This Row],[Valor Venta ]]-Tabla_Datos[[#This Row],[Costo]]</f>
        <v>66.626060000000024</v>
      </c>
    </row>
    <row r="1703" spans="1:12" x14ac:dyDescent="0.3">
      <c r="A1703" t="s">
        <v>65</v>
      </c>
      <c r="B1703">
        <v>54.3767</v>
      </c>
      <c r="C1703">
        <v>58.301699999999997</v>
      </c>
      <c r="D1703">
        <v>55.9895</v>
      </c>
      <c r="E1703" t="s">
        <v>15</v>
      </c>
      <c r="F1703" t="s">
        <v>15</v>
      </c>
      <c r="G1703" t="s">
        <v>98</v>
      </c>
      <c r="H1703">
        <v>2020</v>
      </c>
      <c r="I1703">
        <v>0.94</v>
      </c>
      <c r="J1703">
        <f>Tabla_Datos[[#This Row],[PVP1]]*Tabla_Datos[[#This Row],[Valor]]</f>
        <v>54.803597999999994</v>
      </c>
      <c r="K1703">
        <f>+Tabla_Datos[[#This Row],[Valor]] *Tabla_Datos[[#This Row],[COSTOEMPR]]</f>
        <v>51.114097999999998</v>
      </c>
      <c r="L1703">
        <f>Tabla_Datos[[#This Row],[Valor Venta ]]-Tabla_Datos[[#This Row],[Costo]]</f>
        <v>3.6894999999999953</v>
      </c>
    </row>
    <row r="1704" spans="1:12" x14ac:dyDescent="0.3">
      <c r="A1704" t="s">
        <v>65</v>
      </c>
      <c r="B1704">
        <v>54.3767</v>
      </c>
      <c r="C1704">
        <v>58.301699999999997</v>
      </c>
      <c r="D1704">
        <v>55.9895</v>
      </c>
      <c r="E1704" t="s">
        <v>15</v>
      </c>
      <c r="F1704" t="s">
        <v>15</v>
      </c>
      <c r="G1704" t="s">
        <v>100</v>
      </c>
      <c r="H1704">
        <v>2020</v>
      </c>
      <c r="I1704">
        <v>0.56000000000000005</v>
      </c>
      <c r="J1704">
        <f>Tabla_Datos[[#This Row],[PVP1]]*Tabla_Datos[[#This Row],[Valor]]</f>
        <v>32.648952000000001</v>
      </c>
      <c r="K1704">
        <f>+Tabla_Datos[[#This Row],[Valor]] *Tabla_Datos[[#This Row],[COSTOEMPR]]</f>
        <v>30.450952000000001</v>
      </c>
      <c r="L1704">
        <f>Tabla_Datos[[#This Row],[Valor Venta ]]-Tabla_Datos[[#This Row],[Costo]]</f>
        <v>2.1980000000000004</v>
      </c>
    </row>
    <row r="1705" spans="1:12" x14ac:dyDescent="0.3">
      <c r="A1705" t="s">
        <v>65</v>
      </c>
      <c r="B1705">
        <v>54.3767</v>
      </c>
      <c r="C1705">
        <v>58.301699999999997</v>
      </c>
      <c r="D1705">
        <v>55.9895</v>
      </c>
      <c r="E1705" t="s">
        <v>15</v>
      </c>
      <c r="F1705" t="s">
        <v>15</v>
      </c>
      <c r="G1705" t="s">
        <v>101</v>
      </c>
      <c r="H1705">
        <v>2020</v>
      </c>
      <c r="I1705">
        <v>0.25</v>
      </c>
      <c r="J1705">
        <f>Tabla_Datos[[#This Row],[PVP1]]*Tabla_Datos[[#This Row],[Valor]]</f>
        <v>14.575424999999999</v>
      </c>
      <c r="K1705">
        <f>+Tabla_Datos[[#This Row],[Valor]] *Tabla_Datos[[#This Row],[COSTOEMPR]]</f>
        <v>13.594175</v>
      </c>
      <c r="L1705">
        <f>Tabla_Datos[[#This Row],[Valor Venta ]]-Tabla_Datos[[#This Row],[Costo]]</f>
        <v>0.98124999999999929</v>
      </c>
    </row>
    <row r="1706" spans="1:12" x14ac:dyDescent="0.3">
      <c r="A1706" t="s">
        <v>65</v>
      </c>
      <c r="B1706">
        <v>54.3767</v>
      </c>
      <c r="C1706">
        <v>58.301699999999997</v>
      </c>
      <c r="D1706">
        <v>55.9895</v>
      </c>
      <c r="E1706" t="s">
        <v>15</v>
      </c>
      <c r="F1706" t="s">
        <v>15</v>
      </c>
      <c r="G1706" t="s">
        <v>102</v>
      </c>
      <c r="H1706">
        <v>2020</v>
      </c>
      <c r="I1706">
        <v>0.93</v>
      </c>
      <c r="J1706">
        <f>Tabla_Datos[[#This Row],[PVP1]]*Tabla_Datos[[#This Row],[Valor]]</f>
        <v>54.220581000000003</v>
      </c>
      <c r="K1706">
        <f>+Tabla_Datos[[#This Row],[Valor]] *Tabla_Datos[[#This Row],[COSTOEMPR]]</f>
        <v>50.570331000000003</v>
      </c>
      <c r="L1706">
        <f>Tabla_Datos[[#This Row],[Valor Venta ]]-Tabla_Datos[[#This Row],[Costo]]</f>
        <v>3.6502499999999998</v>
      </c>
    </row>
    <row r="1707" spans="1:12" x14ac:dyDescent="0.3">
      <c r="A1707" t="s">
        <v>65</v>
      </c>
      <c r="B1707">
        <v>54.3767</v>
      </c>
      <c r="C1707">
        <v>58.301699999999997</v>
      </c>
      <c r="D1707">
        <v>55.9895</v>
      </c>
      <c r="E1707" t="s">
        <v>15</v>
      </c>
      <c r="F1707" t="s">
        <v>15</v>
      </c>
      <c r="G1707" t="s">
        <v>103</v>
      </c>
      <c r="H1707">
        <v>2020</v>
      </c>
      <c r="I1707">
        <v>0</v>
      </c>
      <c r="J1707">
        <f>Tabla_Datos[[#This Row],[PVP1]]*Tabla_Datos[[#This Row],[Valor]]</f>
        <v>0</v>
      </c>
      <c r="K1707">
        <f>+Tabla_Datos[[#This Row],[Valor]] *Tabla_Datos[[#This Row],[COSTOEMPR]]</f>
        <v>0</v>
      </c>
      <c r="L1707">
        <f>Tabla_Datos[[#This Row],[Valor Venta ]]-Tabla_Datos[[#This Row],[Costo]]</f>
        <v>0</v>
      </c>
    </row>
    <row r="1708" spans="1:12" x14ac:dyDescent="0.3">
      <c r="A1708" t="s">
        <v>65</v>
      </c>
      <c r="B1708">
        <v>54.3767</v>
      </c>
      <c r="C1708">
        <v>58.301699999999997</v>
      </c>
      <c r="D1708">
        <v>55.9895</v>
      </c>
      <c r="E1708" t="s">
        <v>15</v>
      </c>
      <c r="F1708" t="s">
        <v>15</v>
      </c>
      <c r="G1708" t="s">
        <v>104</v>
      </c>
      <c r="H1708">
        <v>2020</v>
      </c>
      <c r="I1708">
        <v>0.28999999999999998</v>
      </c>
      <c r="J1708">
        <f>Tabla_Datos[[#This Row],[PVP1]]*Tabla_Datos[[#This Row],[Valor]]</f>
        <v>16.907492999999999</v>
      </c>
      <c r="K1708">
        <f>+Tabla_Datos[[#This Row],[Valor]] *Tabla_Datos[[#This Row],[COSTOEMPR]]</f>
        <v>15.769242999999999</v>
      </c>
      <c r="L1708">
        <f>Tabla_Datos[[#This Row],[Valor Venta ]]-Tabla_Datos[[#This Row],[Costo]]</f>
        <v>1.1382499999999993</v>
      </c>
    </row>
    <row r="1709" spans="1:12" x14ac:dyDescent="0.3">
      <c r="A1709" t="s">
        <v>65</v>
      </c>
      <c r="B1709">
        <v>54.3767</v>
      </c>
      <c r="C1709">
        <v>58.301699999999997</v>
      </c>
      <c r="D1709">
        <v>55.9895</v>
      </c>
      <c r="E1709" t="s">
        <v>15</v>
      </c>
      <c r="F1709" t="s">
        <v>15</v>
      </c>
      <c r="G1709" t="s">
        <v>105</v>
      </c>
      <c r="H1709">
        <v>2020</v>
      </c>
      <c r="I1709">
        <v>1.39</v>
      </c>
      <c r="J1709">
        <f>Tabla_Datos[[#This Row],[PVP1]]*Tabla_Datos[[#This Row],[Valor]]</f>
        <v>81.039362999999994</v>
      </c>
      <c r="K1709">
        <f>+Tabla_Datos[[#This Row],[Valor]] *Tabla_Datos[[#This Row],[COSTOEMPR]]</f>
        <v>75.583613</v>
      </c>
      <c r="L1709">
        <f>Tabla_Datos[[#This Row],[Valor Venta ]]-Tabla_Datos[[#This Row],[Costo]]</f>
        <v>5.4557499999999948</v>
      </c>
    </row>
    <row r="1710" spans="1:12" x14ac:dyDescent="0.3">
      <c r="A1710" t="s">
        <v>65</v>
      </c>
      <c r="B1710">
        <v>54.3767</v>
      </c>
      <c r="C1710">
        <v>58.301699999999997</v>
      </c>
      <c r="D1710">
        <v>55.9895</v>
      </c>
      <c r="E1710" t="s">
        <v>15</v>
      </c>
      <c r="F1710" t="s">
        <v>15</v>
      </c>
      <c r="G1710" t="s">
        <v>106</v>
      </c>
      <c r="H1710">
        <v>2020</v>
      </c>
      <c r="I1710">
        <v>0.3</v>
      </c>
      <c r="J1710">
        <f>Tabla_Datos[[#This Row],[PVP1]]*Tabla_Datos[[#This Row],[Valor]]</f>
        <v>17.490509999999997</v>
      </c>
      <c r="K1710">
        <f>+Tabla_Datos[[#This Row],[Valor]] *Tabla_Datos[[#This Row],[COSTOEMPR]]</f>
        <v>16.313009999999998</v>
      </c>
      <c r="L1710">
        <f>Tabla_Datos[[#This Row],[Valor Venta ]]-Tabla_Datos[[#This Row],[Costo]]</f>
        <v>1.1774999999999984</v>
      </c>
    </row>
    <row r="1711" spans="1:12" x14ac:dyDescent="0.3">
      <c r="A1711" t="s">
        <v>65</v>
      </c>
      <c r="B1711">
        <v>54.3767</v>
      </c>
      <c r="C1711">
        <v>58.301699999999997</v>
      </c>
      <c r="D1711">
        <v>55.9895</v>
      </c>
      <c r="E1711" t="s">
        <v>15</v>
      </c>
      <c r="F1711" t="s">
        <v>15</v>
      </c>
      <c r="G1711" t="s">
        <v>107</v>
      </c>
      <c r="H1711">
        <v>2021</v>
      </c>
      <c r="I1711">
        <v>0</v>
      </c>
      <c r="J1711">
        <f>Tabla_Datos[[#This Row],[PVP1]]*Tabla_Datos[[#This Row],[Valor]]</f>
        <v>0</v>
      </c>
      <c r="K1711">
        <f>+Tabla_Datos[[#This Row],[Valor]] *Tabla_Datos[[#This Row],[COSTOEMPR]]</f>
        <v>0</v>
      </c>
      <c r="L1711">
        <f>Tabla_Datos[[#This Row],[Valor Venta ]]-Tabla_Datos[[#This Row],[Costo]]</f>
        <v>0</v>
      </c>
    </row>
    <row r="1712" spans="1:12" x14ac:dyDescent="0.3">
      <c r="A1712" t="s">
        <v>66</v>
      </c>
      <c r="B1712">
        <v>0.28599999999999998</v>
      </c>
      <c r="C1712">
        <v>0.78979999999999995</v>
      </c>
      <c r="D1712">
        <v>0</v>
      </c>
      <c r="E1712" t="s">
        <v>116</v>
      </c>
      <c r="F1712" t="s">
        <v>116</v>
      </c>
      <c r="G1712" t="s">
        <v>98</v>
      </c>
      <c r="H1712">
        <v>2020</v>
      </c>
      <c r="I1712">
        <v>4.91</v>
      </c>
      <c r="J1712">
        <f>Tabla_Datos[[#This Row],[PVP1]]*Tabla_Datos[[#This Row],[Valor]]</f>
        <v>3.8779179999999998</v>
      </c>
      <c r="K1712">
        <f>+Tabla_Datos[[#This Row],[Valor]] *Tabla_Datos[[#This Row],[COSTOEMPR]]</f>
        <v>1.4042599999999998</v>
      </c>
      <c r="L1712">
        <f>Tabla_Datos[[#This Row],[Valor Venta ]]-Tabla_Datos[[#This Row],[Costo]]</f>
        <v>2.4736579999999999</v>
      </c>
    </row>
    <row r="1713" spans="1:12" x14ac:dyDescent="0.3">
      <c r="A1713" t="s">
        <v>66</v>
      </c>
      <c r="B1713">
        <v>0.28599999999999998</v>
      </c>
      <c r="C1713">
        <v>0.78979999999999995</v>
      </c>
      <c r="D1713">
        <v>0</v>
      </c>
      <c r="E1713" t="s">
        <v>116</v>
      </c>
      <c r="F1713" t="s">
        <v>116</v>
      </c>
      <c r="G1713" t="s">
        <v>100</v>
      </c>
      <c r="H1713">
        <v>2020</v>
      </c>
      <c r="I1713">
        <v>3.35</v>
      </c>
      <c r="J1713">
        <f>Tabla_Datos[[#This Row],[PVP1]]*Tabla_Datos[[#This Row],[Valor]]</f>
        <v>2.6458299999999997</v>
      </c>
      <c r="K1713">
        <f>+Tabla_Datos[[#This Row],[Valor]] *Tabla_Datos[[#This Row],[COSTOEMPR]]</f>
        <v>0.95809999999999995</v>
      </c>
      <c r="L1713">
        <f>Tabla_Datos[[#This Row],[Valor Venta ]]-Tabla_Datos[[#This Row],[Costo]]</f>
        <v>1.6877299999999997</v>
      </c>
    </row>
    <row r="1714" spans="1:12" x14ac:dyDescent="0.3">
      <c r="A1714" t="s">
        <v>66</v>
      </c>
      <c r="B1714">
        <v>0.28599999999999998</v>
      </c>
      <c r="C1714">
        <v>0.78979999999999995</v>
      </c>
      <c r="D1714">
        <v>0</v>
      </c>
      <c r="E1714" t="s">
        <v>116</v>
      </c>
      <c r="F1714" t="s">
        <v>116</v>
      </c>
      <c r="G1714" t="s">
        <v>101</v>
      </c>
      <c r="H1714">
        <v>2020</v>
      </c>
      <c r="I1714">
        <v>0.8</v>
      </c>
      <c r="J1714">
        <f>Tabla_Datos[[#This Row],[PVP1]]*Tabla_Datos[[#This Row],[Valor]]</f>
        <v>0.63183999999999996</v>
      </c>
      <c r="K1714">
        <f>+Tabla_Datos[[#This Row],[Valor]] *Tabla_Datos[[#This Row],[COSTOEMPR]]</f>
        <v>0.2288</v>
      </c>
      <c r="L1714">
        <f>Tabla_Datos[[#This Row],[Valor Venta ]]-Tabla_Datos[[#This Row],[Costo]]</f>
        <v>0.40303999999999995</v>
      </c>
    </row>
    <row r="1715" spans="1:12" x14ac:dyDescent="0.3">
      <c r="A1715" t="s">
        <v>66</v>
      </c>
      <c r="B1715">
        <v>0.28599999999999998</v>
      </c>
      <c r="C1715">
        <v>0.78979999999999995</v>
      </c>
      <c r="D1715">
        <v>0</v>
      </c>
      <c r="E1715" t="s">
        <v>116</v>
      </c>
      <c r="F1715" t="s">
        <v>116</v>
      </c>
      <c r="G1715" t="s">
        <v>102</v>
      </c>
      <c r="H1715">
        <v>2020</v>
      </c>
      <c r="I1715">
        <v>2.2400000000000002</v>
      </c>
      <c r="J1715">
        <f>Tabla_Datos[[#This Row],[PVP1]]*Tabla_Datos[[#This Row],[Valor]]</f>
        <v>1.7691520000000001</v>
      </c>
      <c r="K1715">
        <f>+Tabla_Datos[[#This Row],[Valor]] *Tabla_Datos[[#This Row],[COSTOEMPR]]</f>
        <v>0.64063999999999999</v>
      </c>
      <c r="L1715">
        <f>Tabla_Datos[[#This Row],[Valor Venta ]]-Tabla_Datos[[#This Row],[Costo]]</f>
        <v>1.1285120000000002</v>
      </c>
    </row>
    <row r="1716" spans="1:12" x14ac:dyDescent="0.3">
      <c r="A1716" t="s">
        <v>66</v>
      </c>
      <c r="B1716">
        <v>0.28599999999999998</v>
      </c>
      <c r="C1716">
        <v>0.78979999999999995</v>
      </c>
      <c r="D1716">
        <v>0</v>
      </c>
      <c r="E1716" t="s">
        <v>116</v>
      </c>
      <c r="F1716" t="s">
        <v>116</v>
      </c>
      <c r="G1716" t="s">
        <v>103</v>
      </c>
      <c r="H1716">
        <v>2020</v>
      </c>
      <c r="I1716">
        <v>1.22</v>
      </c>
      <c r="J1716">
        <f>Tabla_Datos[[#This Row],[PVP1]]*Tabla_Datos[[#This Row],[Valor]]</f>
        <v>0.96355599999999997</v>
      </c>
      <c r="K1716">
        <f>+Tabla_Datos[[#This Row],[Valor]] *Tabla_Datos[[#This Row],[COSTOEMPR]]</f>
        <v>0.34891999999999995</v>
      </c>
      <c r="L1716">
        <f>Tabla_Datos[[#This Row],[Valor Venta ]]-Tabla_Datos[[#This Row],[Costo]]</f>
        <v>0.61463599999999996</v>
      </c>
    </row>
    <row r="1717" spans="1:12" x14ac:dyDescent="0.3">
      <c r="A1717" t="s">
        <v>66</v>
      </c>
      <c r="B1717">
        <v>0.28599999999999998</v>
      </c>
      <c r="C1717">
        <v>0.78979999999999995</v>
      </c>
      <c r="D1717">
        <v>0</v>
      </c>
      <c r="E1717" t="s">
        <v>116</v>
      </c>
      <c r="F1717" t="s">
        <v>116</v>
      </c>
      <c r="G1717" t="s">
        <v>104</v>
      </c>
      <c r="H1717">
        <v>2020</v>
      </c>
      <c r="I1717">
        <v>6.94</v>
      </c>
      <c r="J1717">
        <f>Tabla_Datos[[#This Row],[PVP1]]*Tabla_Datos[[#This Row],[Valor]]</f>
        <v>5.4812120000000002</v>
      </c>
      <c r="K1717">
        <f>+Tabla_Datos[[#This Row],[Valor]] *Tabla_Datos[[#This Row],[COSTOEMPR]]</f>
        <v>1.9848399999999999</v>
      </c>
      <c r="L1717">
        <f>Tabla_Datos[[#This Row],[Valor Venta ]]-Tabla_Datos[[#This Row],[Costo]]</f>
        <v>3.496372</v>
      </c>
    </row>
    <row r="1718" spans="1:12" x14ac:dyDescent="0.3">
      <c r="A1718" t="s">
        <v>66</v>
      </c>
      <c r="B1718">
        <v>0.28599999999999998</v>
      </c>
      <c r="C1718">
        <v>0.78979999999999995</v>
      </c>
      <c r="D1718">
        <v>0</v>
      </c>
      <c r="E1718" t="s">
        <v>116</v>
      </c>
      <c r="F1718" t="s">
        <v>116</v>
      </c>
      <c r="G1718" t="s">
        <v>105</v>
      </c>
      <c r="H1718">
        <v>2020</v>
      </c>
      <c r="I1718">
        <v>0</v>
      </c>
      <c r="J1718">
        <f>Tabla_Datos[[#This Row],[PVP1]]*Tabla_Datos[[#This Row],[Valor]]</f>
        <v>0</v>
      </c>
      <c r="K1718">
        <f>+Tabla_Datos[[#This Row],[Valor]] *Tabla_Datos[[#This Row],[COSTOEMPR]]</f>
        <v>0</v>
      </c>
      <c r="L1718">
        <f>Tabla_Datos[[#This Row],[Valor Venta ]]-Tabla_Datos[[#This Row],[Costo]]</f>
        <v>0</v>
      </c>
    </row>
    <row r="1719" spans="1:12" x14ac:dyDescent="0.3">
      <c r="A1719" t="s">
        <v>66</v>
      </c>
      <c r="B1719">
        <v>0.28599999999999998</v>
      </c>
      <c r="C1719">
        <v>0.78979999999999995</v>
      </c>
      <c r="D1719">
        <v>0</v>
      </c>
      <c r="E1719" t="s">
        <v>116</v>
      </c>
      <c r="F1719" t="s">
        <v>116</v>
      </c>
      <c r="G1719" t="s">
        <v>106</v>
      </c>
      <c r="H1719">
        <v>2020</v>
      </c>
      <c r="I1719">
        <v>5.64</v>
      </c>
      <c r="J1719">
        <f>Tabla_Datos[[#This Row],[PVP1]]*Tabla_Datos[[#This Row],[Valor]]</f>
        <v>4.4544719999999991</v>
      </c>
      <c r="K1719">
        <f>+Tabla_Datos[[#This Row],[Valor]] *Tabla_Datos[[#This Row],[COSTOEMPR]]</f>
        <v>1.6130399999999998</v>
      </c>
      <c r="L1719">
        <f>Tabla_Datos[[#This Row],[Valor Venta ]]-Tabla_Datos[[#This Row],[Costo]]</f>
        <v>2.8414319999999993</v>
      </c>
    </row>
    <row r="1720" spans="1:12" x14ac:dyDescent="0.3">
      <c r="A1720" t="s">
        <v>66</v>
      </c>
      <c r="B1720">
        <v>0.28599999999999998</v>
      </c>
      <c r="C1720">
        <v>0.78979999999999995</v>
      </c>
      <c r="D1720">
        <v>0</v>
      </c>
      <c r="E1720" t="s">
        <v>116</v>
      </c>
      <c r="F1720" t="s">
        <v>116</v>
      </c>
      <c r="G1720" t="s">
        <v>107</v>
      </c>
      <c r="H1720">
        <v>2021</v>
      </c>
      <c r="I1720">
        <v>2.5299999999999998</v>
      </c>
      <c r="J1720">
        <f>Tabla_Datos[[#This Row],[PVP1]]*Tabla_Datos[[#This Row],[Valor]]</f>
        <v>1.9981939999999998</v>
      </c>
      <c r="K1720">
        <f>+Tabla_Datos[[#This Row],[Valor]] *Tabla_Datos[[#This Row],[COSTOEMPR]]</f>
        <v>0.72357999999999989</v>
      </c>
      <c r="L1720">
        <f>Tabla_Datos[[#This Row],[Valor Venta ]]-Tabla_Datos[[#This Row],[Costo]]</f>
        <v>1.2746139999999999</v>
      </c>
    </row>
    <row r="1721" spans="1:12" x14ac:dyDescent="0.3">
      <c r="A1721" t="s">
        <v>66</v>
      </c>
      <c r="B1721">
        <v>0.3</v>
      </c>
      <c r="C1721">
        <v>0.83120000000000005</v>
      </c>
      <c r="D1721">
        <v>0</v>
      </c>
      <c r="E1721" t="s">
        <v>15</v>
      </c>
      <c r="F1721" t="s">
        <v>15</v>
      </c>
      <c r="G1721" t="s">
        <v>98</v>
      </c>
      <c r="H1721">
        <v>2020</v>
      </c>
      <c r="I1721">
        <v>0.12</v>
      </c>
      <c r="J1721">
        <f>Tabla_Datos[[#This Row],[PVP1]]*Tabla_Datos[[#This Row],[Valor]]</f>
        <v>9.9743999999999999E-2</v>
      </c>
      <c r="K1721">
        <f>+Tabla_Datos[[#This Row],[Valor]] *Tabla_Datos[[#This Row],[COSTOEMPR]]</f>
        <v>3.5999999999999997E-2</v>
      </c>
      <c r="L1721">
        <f>Tabla_Datos[[#This Row],[Valor Venta ]]-Tabla_Datos[[#This Row],[Costo]]</f>
        <v>6.3743999999999995E-2</v>
      </c>
    </row>
    <row r="1722" spans="1:12" x14ac:dyDescent="0.3">
      <c r="A1722" t="s">
        <v>66</v>
      </c>
      <c r="B1722">
        <v>0.3</v>
      </c>
      <c r="C1722">
        <v>0.83120000000000005</v>
      </c>
      <c r="D1722">
        <v>0</v>
      </c>
      <c r="E1722" t="s">
        <v>15</v>
      </c>
      <c r="F1722" t="s">
        <v>15</v>
      </c>
      <c r="G1722" t="s">
        <v>100</v>
      </c>
      <c r="H1722">
        <v>2020</v>
      </c>
      <c r="I1722">
        <v>3.12</v>
      </c>
      <c r="J1722">
        <f>Tabla_Datos[[#This Row],[PVP1]]*Tabla_Datos[[#This Row],[Valor]]</f>
        <v>2.5933440000000001</v>
      </c>
      <c r="K1722">
        <f>+Tabla_Datos[[#This Row],[Valor]] *Tabla_Datos[[#This Row],[COSTOEMPR]]</f>
        <v>0.93599999999999994</v>
      </c>
      <c r="L1722">
        <f>Tabla_Datos[[#This Row],[Valor Venta ]]-Tabla_Datos[[#This Row],[Costo]]</f>
        <v>1.6573440000000002</v>
      </c>
    </row>
    <row r="1723" spans="1:12" x14ac:dyDescent="0.3">
      <c r="A1723" t="s">
        <v>66</v>
      </c>
      <c r="B1723">
        <v>0.3</v>
      </c>
      <c r="C1723">
        <v>0.83120000000000005</v>
      </c>
      <c r="D1723">
        <v>0</v>
      </c>
      <c r="E1723" t="s">
        <v>15</v>
      </c>
      <c r="F1723" t="s">
        <v>15</v>
      </c>
      <c r="G1723" t="s">
        <v>101</v>
      </c>
      <c r="H1723">
        <v>2020</v>
      </c>
      <c r="I1723">
        <v>4.25</v>
      </c>
      <c r="J1723">
        <f>Tabla_Datos[[#This Row],[PVP1]]*Tabla_Datos[[#This Row],[Valor]]</f>
        <v>3.5326000000000004</v>
      </c>
      <c r="K1723">
        <f>+Tabla_Datos[[#This Row],[Valor]] *Tabla_Datos[[#This Row],[COSTOEMPR]]</f>
        <v>1.2749999999999999</v>
      </c>
      <c r="L1723">
        <f>Tabla_Datos[[#This Row],[Valor Venta ]]-Tabla_Datos[[#This Row],[Costo]]</f>
        <v>2.2576000000000005</v>
      </c>
    </row>
    <row r="1724" spans="1:12" x14ac:dyDescent="0.3">
      <c r="A1724" t="s">
        <v>66</v>
      </c>
      <c r="B1724">
        <v>0.3</v>
      </c>
      <c r="C1724">
        <v>0.83120000000000005</v>
      </c>
      <c r="D1724">
        <v>0</v>
      </c>
      <c r="E1724" t="s">
        <v>15</v>
      </c>
      <c r="F1724" t="s">
        <v>15</v>
      </c>
      <c r="G1724" t="s">
        <v>102</v>
      </c>
      <c r="H1724">
        <v>2020</v>
      </c>
      <c r="I1724">
        <v>0</v>
      </c>
      <c r="J1724">
        <f>Tabla_Datos[[#This Row],[PVP1]]*Tabla_Datos[[#This Row],[Valor]]</f>
        <v>0</v>
      </c>
      <c r="K1724">
        <f>+Tabla_Datos[[#This Row],[Valor]] *Tabla_Datos[[#This Row],[COSTOEMPR]]</f>
        <v>0</v>
      </c>
      <c r="L1724">
        <f>Tabla_Datos[[#This Row],[Valor Venta ]]-Tabla_Datos[[#This Row],[Costo]]</f>
        <v>0</v>
      </c>
    </row>
    <row r="1725" spans="1:12" x14ac:dyDescent="0.3">
      <c r="A1725" t="s">
        <v>66</v>
      </c>
      <c r="B1725">
        <v>0.3</v>
      </c>
      <c r="C1725">
        <v>0.83120000000000005</v>
      </c>
      <c r="D1725">
        <v>0</v>
      </c>
      <c r="E1725" t="s">
        <v>15</v>
      </c>
      <c r="F1725" t="s">
        <v>15</v>
      </c>
      <c r="G1725" t="s">
        <v>103</v>
      </c>
      <c r="H1725">
        <v>2020</v>
      </c>
      <c r="I1725">
        <v>10.52</v>
      </c>
      <c r="J1725">
        <f>Tabla_Datos[[#This Row],[PVP1]]*Tabla_Datos[[#This Row],[Valor]]</f>
        <v>8.7442240000000009</v>
      </c>
      <c r="K1725">
        <f>+Tabla_Datos[[#This Row],[Valor]] *Tabla_Datos[[#This Row],[COSTOEMPR]]</f>
        <v>3.1559999999999997</v>
      </c>
      <c r="L1725">
        <f>Tabla_Datos[[#This Row],[Valor Venta ]]-Tabla_Datos[[#This Row],[Costo]]</f>
        <v>5.5882240000000012</v>
      </c>
    </row>
    <row r="1726" spans="1:12" x14ac:dyDescent="0.3">
      <c r="A1726" t="s">
        <v>66</v>
      </c>
      <c r="B1726">
        <v>0.3</v>
      </c>
      <c r="C1726">
        <v>0.83120000000000005</v>
      </c>
      <c r="D1726">
        <v>0</v>
      </c>
      <c r="E1726" t="s">
        <v>15</v>
      </c>
      <c r="F1726" t="s">
        <v>15</v>
      </c>
      <c r="G1726" t="s">
        <v>104</v>
      </c>
      <c r="H1726">
        <v>2020</v>
      </c>
      <c r="I1726">
        <v>1.8</v>
      </c>
      <c r="J1726">
        <f>Tabla_Datos[[#This Row],[PVP1]]*Tabla_Datos[[#This Row],[Valor]]</f>
        <v>1.4961600000000002</v>
      </c>
      <c r="K1726">
        <f>+Tabla_Datos[[#This Row],[Valor]] *Tabla_Datos[[#This Row],[COSTOEMPR]]</f>
        <v>0.54</v>
      </c>
      <c r="L1726">
        <f>Tabla_Datos[[#This Row],[Valor Venta ]]-Tabla_Datos[[#This Row],[Costo]]</f>
        <v>0.95616000000000012</v>
      </c>
    </row>
    <row r="1727" spans="1:12" x14ac:dyDescent="0.3">
      <c r="A1727" t="s">
        <v>66</v>
      </c>
      <c r="B1727">
        <v>0.3</v>
      </c>
      <c r="C1727">
        <v>0.83120000000000005</v>
      </c>
      <c r="D1727">
        <v>0</v>
      </c>
      <c r="E1727" t="s">
        <v>15</v>
      </c>
      <c r="F1727" t="s">
        <v>15</v>
      </c>
      <c r="G1727" t="s">
        <v>105</v>
      </c>
      <c r="H1727">
        <v>2020</v>
      </c>
      <c r="I1727">
        <v>0.94</v>
      </c>
      <c r="J1727">
        <f>Tabla_Datos[[#This Row],[PVP1]]*Tabla_Datos[[#This Row],[Valor]]</f>
        <v>0.78132800000000002</v>
      </c>
      <c r="K1727">
        <f>+Tabla_Datos[[#This Row],[Valor]] *Tabla_Datos[[#This Row],[COSTOEMPR]]</f>
        <v>0.28199999999999997</v>
      </c>
      <c r="L1727">
        <f>Tabla_Datos[[#This Row],[Valor Venta ]]-Tabla_Datos[[#This Row],[Costo]]</f>
        <v>0.49932800000000005</v>
      </c>
    </row>
    <row r="1728" spans="1:12" x14ac:dyDescent="0.3">
      <c r="A1728" t="s">
        <v>66</v>
      </c>
      <c r="B1728">
        <v>0.3</v>
      </c>
      <c r="C1728">
        <v>0.83120000000000005</v>
      </c>
      <c r="D1728">
        <v>0</v>
      </c>
      <c r="E1728" t="s">
        <v>15</v>
      </c>
      <c r="F1728" t="s">
        <v>15</v>
      </c>
      <c r="G1728" t="s">
        <v>106</v>
      </c>
      <c r="H1728">
        <v>2020</v>
      </c>
      <c r="I1728">
        <v>0.3</v>
      </c>
      <c r="J1728">
        <f>Tabla_Datos[[#This Row],[PVP1]]*Tabla_Datos[[#This Row],[Valor]]</f>
        <v>0.24936</v>
      </c>
      <c r="K1728">
        <f>+Tabla_Datos[[#This Row],[Valor]] *Tabla_Datos[[#This Row],[COSTOEMPR]]</f>
        <v>0.09</v>
      </c>
      <c r="L1728">
        <f>Tabla_Datos[[#This Row],[Valor Venta ]]-Tabla_Datos[[#This Row],[Costo]]</f>
        <v>0.15936</v>
      </c>
    </row>
    <row r="1729" spans="1:12" x14ac:dyDescent="0.3">
      <c r="A1729" t="s">
        <v>66</v>
      </c>
      <c r="B1729">
        <v>0.3</v>
      </c>
      <c r="C1729">
        <v>0.83120000000000005</v>
      </c>
      <c r="D1729">
        <v>0</v>
      </c>
      <c r="E1729" t="s">
        <v>15</v>
      </c>
      <c r="F1729" t="s">
        <v>15</v>
      </c>
      <c r="G1729" t="s">
        <v>107</v>
      </c>
      <c r="H1729">
        <v>2021</v>
      </c>
      <c r="I1729">
        <v>0</v>
      </c>
      <c r="J1729">
        <f>Tabla_Datos[[#This Row],[PVP1]]*Tabla_Datos[[#This Row],[Valor]]</f>
        <v>0</v>
      </c>
      <c r="K1729">
        <f>+Tabla_Datos[[#This Row],[Valor]] *Tabla_Datos[[#This Row],[COSTOEMPR]]</f>
        <v>0</v>
      </c>
      <c r="L1729">
        <f>Tabla_Datos[[#This Row],[Valor Venta ]]-Tabla_Datos[[#This Row],[Costo]]</f>
        <v>0</v>
      </c>
    </row>
    <row r="1730" spans="1:12" x14ac:dyDescent="0.3">
      <c r="A1730" t="s">
        <v>66</v>
      </c>
      <c r="B1730">
        <v>0.1925</v>
      </c>
      <c r="C1730">
        <v>0.33500000000000002</v>
      </c>
      <c r="D1730">
        <v>0.40010000000000001</v>
      </c>
      <c r="E1730" t="s">
        <v>112</v>
      </c>
      <c r="F1730" t="s">
        <v>112</v>
      </c>
      <c r="G1730" t="s">
        <v>98</v>
      </c>
      <c r="H1730">
        <v>2020</v>
      </c>
      <c r="I1730">
        <v>0.1</v>
      </c>
      <c r="J1730">
        <f>Tabla_Datos[[#This Row],[PVP1]]*Tabla_Datos[[#This Row],[Valor]]</f>
        <v>3.3500000000000002E-2</v>
      </c>
      <c r="K1730">
        <f>+Tabla_Datos[[#This Row],[Valor]] *Tabla_Datos[[#This Row],[COSTOEMPR]]</f>
        <v>1.9250000000000003E-2</v>
      </c>
      <c r="L1730">
        <f>Tabla_Datos[[#This Row],[Valor Venta ]]-Tabla_Datos[[#This Row],[Costo]]</f>
        <v>1.4249999999999999E-2</v>
      </c>
    </row>
    <row r="1731" spans="1:12" x14ac:dyDescent="0.3">
      <c r="A1731" t="s">
        <v>66</v>
      </c>
      <c r="B1731">
        <v>0.1925</v>
      </c>
      <c r="C1731">
        <v>0.33500000000000002</v>
      </c>
      <c r="D1731">
        <v>0.40010000000000001</v>
      </c>
      <c r="E1731" t="s">
        <v>112</v>
      </c>
      <c r="F1731" t="s">
        <v>112</v>
      </c>
      <c r="G1731" t="s">
        <v>100</v>
      </c>
      <c r="H1731">
        <v>2020</v>
      </c>
      <c r="I1731">
        <v>0</v>
      </c>
      <c r="J1731">
        <f>Tabla_Datos[[#This Row],[PVP1]]*Tabla_Datos[[#This Row],[Valor]]</f>
        <v>0</v>
      </c>
      <c r="K1731">
        <f>+Tabla_Datos[[#This Row],[Valor]] *Tabla_Datos[[#This Row],[COSTOEMPR]]</f>
        <v>0</v>
      </c>
      <c r="L1731">
        <f>Tabla_Datos[[#This Row],[Valor Venta ]]-Tabla_Datos[[#This Row],[Costo]]</f>
        <v>0</v>
      </c>
    </row>
    <row r="1732" spans="1:12" x14ac:dyDescent="0.3">
      <c r="A1732" t="s">
        <v>66</v>
      </c>
      <c r="B1732">
        <v>0.1925</v>
      </c>
      <c r="C1732">
        <v>0.33500000000000002</v>
      </c>
      <c r="D1732">
        <v>0.40010000000000001</v>
      </c>
      <c r="E1732" t="s">
        <v>112</v>
      </c>
      <c r="F1732" t="s">
        <v>112</v>
      </c>
      <c r="G1732" t="s">
        <v>101</v>
      </c>
      <c r="H1732">
        <v>2020</v>
      </c>
      <c r="I1732">
        <v>0</v>
      </c>
      <c r="J1732">
        <f>Tabla_Datos[[#This Row],[PVP1]]*Tabla_Datos[[#This Row],[Valor]]</f>
        <v>0</v>
      </c>
      <c r="K1732">
        <f>+Tabla_Datos[[#This Row],[Valor]] *Tabla_Datos[[#This Row],[COSTOEMPR]]</f>
        <v>0</v>
      </c>
      <c r="L1732">
        <f>Tabla_Datos[[#This Row],[Valor Venta ]]-Tabla_Datos[[#This Row],[Costo]]</f>
        <v>0</v>
      </c>
    </row>
    <row r="1733" spans="1:12" x14ac:dyDescent="0.3">
      <c r="A1733" t="s">
        <v>66</v>
      </c>
      <c r="B1733">
        <v>0.1925</v>
      </c>
      <c r="C1733">
        <v>0.33500000000000002</v>
      </c>
      <c r="D1733">
        <v>0.40010000000000001</v>
      </c>
      <c r="E1733" t="s">
        <v>112</v>
      </c>
      <c r="F1733" t="s">
        <v>112</v>
      </c>
      <c r="G1733" t="s">
        <v>102</v>
      </c>
      <c r="H1733">
        <v>2020</v>
      </c>
      <c r="I1733">
        <v>0.23</v>
      </c>
      <c r="J1733">
        <f>Tabla_Datos[[#This Row],[PVP1]]*Tabla_Datos[[#This Row],[Valor]]</f>
        <v>7.7050000000000007E-2</v>
      </c>
      <c r="K1733">
        <f>+Tabla_Datos[[#This Row],[Valor]] *Tabla_Datos[[#This Row],[COSTOEMPR]]</f>
        <v>4.4275000000000002E-2</v>
      </c>
      <c r="L1733">
        <f>Tabla_Datos[[#This Row],[Valor Venta ]]-Tabla_Datos[[#This Row],[Costo]]</f>
        <v>3.2775000000000006E-2</v>
      </c>
    </row>
    <row r="1734" spans="1:12" x14ac:dyDescent="0.3">
      <c r="A1734" t="s">
        <v>66</v>
      </c>
      <c r="B1734">
        <v>0.1925</v>
      </c>
      <c r="C1734">
        <v>0.33500000000000002</v>
      </c>
      <c r="D1734">
        <v>0.40010000000000001</v>
      </c>
      <c r="E1734" t="s">
        <v>112</v>
      </c>
      <c r="F1734" t="s">
        <v>112</v>
      </c>
      <c r="G1734" t="s">
        <v>103</v>
      </c>
      <c r="H1734">
        <v>2020</v>
      </c>
      <c r="I1734">
        <v>1.55</v>
      </c>
      <c r="J1734">
        <f>Tabla_Datos[[#This Row],[PVP1]]*Tabla_Datos[[#This Row],[Valor]]</f>
        <v>0.5192500000000001</v>
      </c>
      <c r="K1734">
        <f>+Tabla_Datos[[#This Row],[Valor]] *Tabla_Datos[[#This Row],[COSTOEMPR]]</f>
        <v>0.298375</v>
      </c>
      <c r="L1734">
        <f>Tabla_Datos[[#This Row],[Valor Venta ]]-Tabla_Datos[[#This Row],[Costo]]</f>
        <v>0.2208750000000001</v>
      </c>
    </row>
    <row r="1735" spans="1:12" x14ac:dyDescent="0.3">
      <c r="A1735" t="s">
        <v>66</v>
      </c>
      <c r="B1735">
        <v>0.1925</v>
      </c>
      <c r="C1735">
        <v>0.33500000000000002</v>
      </c>
      <c r="D1735">
        <v>0.40010000000000001</v>
      </c>
      <c r="E1735" t="s">
        <v>112</v>
      </c>
      <c r="F1735" t="s">
        <v>112</v>
      </c>
      <c r="G1735" t="s">
        <v>104</v>
      </c>
      <c r="H1735">
        <v>2020</v>
      </c>
      <c r="I1735">
        <v>0</v>
      </c>
      <c r="J1735">
        <f>Tabla_Datos[[#This Row],[PVP1]]*Tabla_Datos[[#This Row],[Valor]]</f>
        <v>0</v>
      </c>
      <c r="K1735">
        <f>+Tabla_Datos[[#This Row],[Valor]] *Tabla_Datos[[#This Row],[COSTOEMPR]]</f>
        <v>0</v>
      </c>
      <c r="L1735">
        <f>Tabla_Datos[[#This Row],[Valor Venta ]]-Tabla_Datos[[#This Row],[Costo]]</f>
        <v>0</v>
      </c>
    </row>
    <row r="1736" spans="1:12" x14ac:dyDescent="0.3">
      <c r="A1736" t="s">
        <v>66</v>
      </c>
      <c r="B1736">
        <v>0.1925</v>
      </c>
      <c r="C1736">
        <v>0.33500000000000002</v>
      </c>
      <c r="D1736">
        <v>0.40010000000000001</v>
      </c>
      <c r="E1736" t="s">
        <v>112</v>
      </c>
      <c r="F1736" t="s">
        <v>112</v>
      </c>
      <c r="G1736" t="s">
        <v>105</v>
      </c>
      <c r="H1736">
        <v>2020</v>
      </c>
      <c r="I1736">
        <v>0.94</v>
      </c>
      <c r="J1736">
        <f>Tabla_Datos[[#This Row],[PVP1]]*Tabla_Datos[[#This Row],[Valor]]</f>
        <v>0.31490000000000001</v>
      </c>
      <c r="K1736">
        <f>+Tabla_Datos[[#This Row],[Valor]] *Tabla_Datos[[#This Row],[COSTOEMPR]]</f>
        <v>0.18095</v>
      </c>
      <c r="L1736">
        <f>Tabla_Datos[[#This Row],[Valor Venta ]]-Tabla_Datos[[#This Row],[Costo]]</f>
        <v>0.13395000000000001</v>
      </c>
    </row>
    <row r="1737" spans="1:12" x14ac:dyDescent="0.3">
      <c r="A1737" t="s">
        <v>66</v>
      </c>
      <c r="B1737">
        <v>0.1925</v>
      </c>
      <c r="C1737">
        <v>0.33500000000000002</v>
      </c>
      <c r="D1737">
        <v>0.40010000000000001</v>
      </c>
      <c r="E1737" t="s">
        <v>112</v>
      </c>
      <c r="F1737" t="s">
        <v>112</v>
      </c>
      <c r="G1737" t="s">
        <v>106</v>
      </c>
      <c r="H1737">
        <v>2020</v>
      </c>
      <c r="I1737">
        <v>0.38</v>
      </c>
      <c r="J1737">
        <f>Tabla_Datos[[#This Row],[PVP1]]*Tabla_Datos[[#This Row],[Valor]]</f>
        <v>0.1273</v>
      </c>
      <c r="K1737">
        <f>+Tabla_Datos[[#This Row],[Valor]] *Tabla_Datos[[#This Row],[COSTOEMPR]]</f>
        <v>7.3150000000000007E-2</v>
      </c>
      <c r="L1737">
        <f>Tabla_Datos[[#This Row],[Valor Venta ]]-Tabla_Datos[[#This Row],[Costo]]</f>
        <v>5.414999999999999E-2</v>
      </c>
    </row>
    <row r="1738" spans="1:12" x14ac:dyDescent="0.3">
      <c r="A1738" t="s">
        <v>66</v>
      </c>
      <c r="B1738">
        <v>0.1925</v>
      </c>
      <c r="C1738">
        <v>0.33500000000000002</v>
      </c>
      <c r="D1738">
        <v>0.40010000000000001</v>
      </c>
      <c r="E1738" t="s">
        <v>112</v>
      </c>
      <c r="F1738" t="s">
        <v>112</v>
      </c>
      <c r="G1738" t="s">
        <v>107</v>
      </c>
      <c r="H1738">
        <v>2021</v>
      </c>
      <c r="I1738">
        <v>0.23</v>
      </c>
      <c r="J1738">
        <f>Tabla_Datos[[#This Row],[PVP1]]*Tabla_Datos[[#This Row],[Valor]]</f>
        <v>7.7050000000000007E-2</v>
      </c>
      <c r="K1738">
        <f>+Tabla_Datos[[#This Row],[Valor]] *Tabla_Datos[[#This Row],[COSTOEMPR]]</f>
        <v>4.4275000000000002E-2</v>
      </c>
      <c r="L1738">
        <f>Tabla_Datos[[#This Row],[Valor Venta ]]-Tabla_Datos[[#This Row],[Costo]]</f>
        <v>3.2775000000000006E-2</v>
      </c>
    </row>
    <row r="1739" spans="1:12" x14ac:dyDescent="0.3">
      <c r="A1739" t="s">
        <v>66</v>
      </c>
      <c r="B1739">
        <v>1.9E-2</v>
      </c>
      <c r="C1739">
        <v>3.5400000000000001E-2</v>
      </c>
      <c r="D1739">
        <v>3.2300000000000002E-2</v>
      </c>
      <c r="E1739" t="s">
        <v>16</v>
      </c>
      <c r="F1739" t="s">
        <v>16</v>
      </c>
      <c r="G1739" t="s">
        <v>98</v>
      </c>
      <c r="H1739">
        <v>2020</v>
      </c>
      <c r="I1739">
        <v>0</v>
      </c>
      <c r="J1739">
        <f>Tabla_Datos[[#This Row],[PVP1]]*Tabla_Datos[[#This Row],[Valor]]</f>
        <v>0</v>
      </c>
      <c r="K1739">
        <f>+Tabla_Datos[[#This Row],[Valor]] *Tabla_Datos[[#This Row],[COSTOEMPR]]</f>
        <v>0</v>
      </c>
      <c r="L1739">
        <f>Tabla_Datos[[#This Row],[Valor Venta ]]-Tabla_Datos[[#This Row],[Costo]]</f>
        <v>0</v>
      </c>
    </row>
    <row r="1740" spans="1:12" x14ac:dyDescent="0.3">
      <c r="A1740" t="s">
        <v>66</v>
      </c>
      <c r="B1740">
        <v>1.9E-2</v>
      </c>
      <c r="C1740">
        <v>3.5400000000000001E-2</v>
      </c>
      <c r="D1740">
        <v>3.2300000000000002E-2</v>
      </c>
      <c r="E1740" t="s">
        <v>16</v>
      </c>
      <c r="F1740" t="s">
        <v>16</v>
      </c>
      <c r="G1740" t="s">
        <v>100</v>
      </c>
      <c r="H1740">
        <v>2020</v>
      </c>
      <c r="I1740">
        <v>0</v>
      </c>
      <c r="J1740">
        <f>Tabla_Datos[[#This Row],[PVP1]]*Tabla_Datos[[#This Row],[Valor]]</f>
        <v>0</v>
      </c>
      <c r="K1740">
        <f>+Tabla_Datos[[#This Row],[Valor]] *Tabla_Datos[[#This Row],[COSTOEMPR]]</f>
        <v>0</v>
      </c>
      <c r="L1740">
        <f>Tabla_Datos[[#This Row],[Valor Venta ]]-Tabla_Datos[[#This Row],[Costo]]</f>
        <v>0</v>
      </c>
    </row>
    <row r="1741" spans="1:12" x14ac:dyDescent="0.3">
      <c r="A1741" t="s">
        <v>66</v>
      </c>
      <c r="B1741">
        <v>1.9E-2</v>
      </c>
      <c r="C1741">
        <v>3.5400000000000001E-2</v>
      </c>
      <c r="D1741">
        <v>3.2300000000000002E-2</v>
      </c>
      <c r="E1741" t="s">
        <v>16</v>
      </c>
      <c r="F1741" t="s">
        <v>16</v>
      </c>
      <c r="G1741" t="s">
        <v>101</v>
      </c>
      <c r="H1741">
        <v>2020</v>
      </c>
      <c r="I1741">
        <v>1.37</v>
      </c>
      <c r="J1741">
        <f>Tabla_Datos[[#This Row],[PVP1]]*Tabla_Datos[[#This Row],[Valor]]</f>
        <v>4.8498000000000006E-2</v>
      </c>
      <c r="K1741">
        <f>+Tabla_Datos[[#This Row],[Valor]] *Tabla_Datos[[#This Row],[COSTOEMPR]]</f>
        <v>2.6030000000000001E-2</v>
      </c>
      <c r="L1741">
        <f>Tabla_Datos[[#This Row],[Valor Venta ]]-Tabla_Datos[[#This Row],[Costo]]</f>
        <v>2.2468000000000005E-2</v>
      </c>
    </row>
    <row r="1742" spans="1:12" x14ac:dyDescent="0.3">
      <c r="A1742" t="s">
        <v>66</v>
      </c>
      <c r="B1742">
        <v>1.9E-2</v>
      </c>
      <c r="C1742">
        <v>3.5400000000000001E-2</v>
      </c>
      <c r="D1742">
        <v>3.2300000000000002E-2</v>
      </c>
      <c r="E1742" t="s">
        <v>16</v>
      </c>
      <c r="F1742" t="s">
        <v>16</v>
      </c>
      <c r="G1742" t="s">
        <v>102</v>
      </c>
      <c r="H1742">
        <v>2020</v>
      </c>
      <c r="I1742">
        <v>0</v>
      </c>
      <c r="J1742">
        <f>Tabla_Datos[[#This Row],[PVP1]]*Tabla_Datos[[#This Row],[Valor]]</f>
        <v>0</v>
      </c>
      <c r="K1742">
        <f>+Tabla_Datos[[#This Row],[Valor]] *Tabla_Datos[[#This Row],[COSTOEMPR]]</f>
        <v>0</v>
      </c>
      <c r="L1742">
        <f>Tabla_Datos[[#This Row],[Valor Venta ]]-Tabla_Datos[[#This Row],[Costo]]</f>
        <v>0</v>
      </c>
    </row>
    <row r="1743" spans="1:12" x14ac:dyDescent="0.3">
      <c r="A1743" t="s">
        <v>66</v>
      </c>
      <c r="B1743">
        <v>1.9E-2</v>
      </c>
      <c r="C1743">
        <v>3.5400000000000001E-2</v>
      </c>
      <c r="D1743">
        <v>3.2300000000000002E-2</v>
      </c>
      <c r="E1743" t="s">
        <v>16</v>
      </c>
      <c r="F1743" t="s">
        <v>16</v>
      </c>
      <c r="G1743" t="s">
        <v>103</v>
      </c>
      <c r="H1743">
        <v>2020</v>
      </c>
      <c r="I1743">
        <v>0.1</v>
      </c>
      <c r="J1743">
        <f>Tabla_Datos[[#This Row],[PVP1]]*Tabla_Datos[[#This Row],[Valor]]</f>
        <v>3.5400000000000002E-3</v>
      </c>
      <c r="K1743">
        <f>+Tabla_Datos[[#This Row],[Valor]] *Tabla_Datos[[#This Row],[COSTOEMPR]]</f>
        <v>1.9E-3</v>
      </c>
      <c r="L1743">
        <f>Tabla_Datos[[#This Row],[Valor Venta ]]-Tabla_Datos[[#This Row],[Costo]]</f>
        <v>1.6400000000000002E-3</v>
      </c>
    </row>
    <row r="1744" spans="1:12" x14ac:dyDescent="0.3">
      <c r="A1744" t="s">
        <v>66</v>
      </c>
      <c r="B1744">
        <v>1.9E-2</v>
      </c>
      <c r="C1744">
        <v>3.5400000000000001E-2</v>
      </c>
      <c r="D1744">
        <v>3.2300000000000002E-2</v>
      </c>
      <c r="E1744" t="s">
        <v>16</v>
      </c>
      <c r="F1744" t="s">
        <v>16</v>
      </c>
      <c r="G1744" t="s">
        <v>104</v>
      </c>
      <c r="H1744">
        <v>2020</v>
      </c>
      <c r="I1744">
        <v>0.82</v>
      </c>
      <c r="J1744">
        <f>Tabla_Datos[[#This Row],[PVP1]]*Tabla_Datos[[#This Row],[Valor]]</f>
        <v>2.9027999999999998E-2</v>
      </c>
      <c r="K1744">
        <f>+Tabla_Datos[[#This Row],[Valor]] *Tabla_Datos[[#This Row],[COSTOEMPR]]</f>
        <v>1.5579999999999998E-2</v>
      </c>
      <c r="L1744">
        <f>Tabla_Datos[[#This Row],[Valor Venta ]]-Tabla_Datos[[#This Row],[Costo]]</f>
        <v>1.3448E-2</v>
      </c>
    </row>
    <row r="1745" spans="1:12" x14ac:dyDescent="0.3">
      <c r="A1745" t="s">
        <v>66</v>
      </c>
      <c r="B1745">
        <v>1.9E-2</v>
      </c>
      <c r="C1745">
        <v>3.5400000000000001E-2</v>
      </c>
      <c r="D1745">
        <v>3.2300000000000002E-2</v>
      </c>
      <c r="E1745" t="s">
        <v>16</v>
      </c>
      <c r="F1745" t="s">
        <v>16</v>
      </c>
      <c r="G1745" t="s">
        <v>105</v>
      </c>
      <c r="H1745">
        <v>2020</v>
      </c>
      <c r="I1745">
        <v>0.88</v>
      </c>
      <c r="J1745">
        <f>Tabla_Datos[[#This Row],[PVP1]]*Tabla_Datos[[#This Row],[Valor]]</f>
        <v>3.1152000000000003E-2</v>
      </c>
      <c r="K1745">
        <f>+Tabla_Datos[[#This Row],[Valor]] *Tabla_Datos[[#This Row],[COSTOEMPR]]</f>
        <v>1.6719999999999999E-2</v>
      </c>
      <c r="L1745">
        <f>Tabla_Datos[[#This Row],[Valor Venta ]]-Tabla_Datos[[#This Row],[Costo]]</f>
        <v>1.4432000000000004E-2</v>
      </c>
    </row>
    <row r="1746" spans="1:12" x14ac:dyDescent="0.3">
      <c r="A1746" t="s">
        <v>66</v>
      </c>
      <c r="B1746">
        <v>1.9E-2</v>
      </c>
      <c r="C1746">
        <v>3.5400000000000001E-2</v>
      </c>
      <c r="D1746">
        <v>3.2300000000000002E-2</v>
      </c>
      <c r="E1746" t="s">
        <v>16</v>
      </c>
      <c r="F1746" t="s">
        <v>16</v>
      </c>
      <c r="G1746" t="s">
        <v>106</v>
      </c>
      <c r="H1746">
        <v>2020</v>
      </c>
      <c r="I1746">
        <v>1.29</v>
      </c>
      <c r="J1746">
        <f>Tabla_Datos[[#This Row],[PVP1]]*Tabla_Datos[[#This Row],[Valor]]</f>
        <v>4.5666000000000005E-2</v>
      </c>
      <c r="K1746">
        <f>+Tabla_Datos[[#This Row],[Valor]] *Tabla_Datos[[#This Row],[COSTOEMPR]]</f>
        <v>2.4510000000000001E-2</v>
      </c>
      <c r="L1746">
        <f>Tabla_Datos[[#This Row],[Valor Venta ]]-Tabla_Datos[[#This Row],[Costo]]</f>
        <v>2.1156000000000005E-2</v>
      </c>
    </row>
    <row r="1747" spans="1:12" x14ac:dyDescent="0.3">
      <c r="A1747" t="s">
        <v>66</v>
      </c>
      <c r="B1747">
        <v>1.9E-2</v>
      </c>
      <c r="C1747">
        <v>3.5400000000000001E-2</v>
      </c>
      <c r="D1747">
        <v>3.2300000000000002E-2</v>
      </c>
      <c r="E1747" t="s">
        <v>16</v>
      </c>
      <c r="F1747" t="s">
        <v>16</v>
      </c>
      <c r="G1747" t="s">
        <v>107</v>
      </c>
      <c r="H1747">
        <v>2021</v>
      </c>
      <c r="I1747">
        <v>0</v>
      </c>
      <c r="J1747">
        <f>Tabla_Datos[[#This Row],[PVP1]]*Tabla_Datos[[#This Row],[Valor]]</f>
        <v>0</v>
      </c>
      <c r="K1747">
        <f>+Tabla_Datos[[#This Row],[Valor]] *Tabla_Datos[[#This Row],[COSTOEMPR]]</f>
        <v>0</v>
      </c>
      <c r="L1747">
        <f>Tabla_Datos[[#This Row],[Valor Venta ]]-Tabla_Datos[[#This Row],[Costo]]</f>
        <v>0</v>
      </c>
    </row>
    <row r="1748" spans="1:12" x14ac:dyDescent="0.3">
      <c r="A1748" t="s">
        <v>67</v>
      </c>
      <c r="B1748">
        <v>10.053900000000001</v>
      </c>
      <c r="C1748">
        <v>17.796199999999999</v>
      </c>
      <c r="D1748">
        <v>20.0245</v>
      </c>
      <c r="E1748" t="s">
        <v>112</v>
      </c>
      <c r="F1748" t="s">
        <v>112</v>
      </c>
      <c r="G1748" t="s">
        <v>98</v>
      </c>
      <c r="H1748">
        <v>2020</v>
      </c>
      <c r="I1748">
        <v>1.26</v>
      </c>
      <c r="J1748">
        <f>Tabla_Datos[[#This Row],[PVP1]]*Tabla_Datos[[#This Row],[Valor]]</f>
        <v>22.423211999999999</v>
      </c>
      <c r="K1748">
        <f>+Tabla_Datos[[#This Row],[Valor]] *Tabla_Datos[[#This Row],[COSTOEMPR]]</f>
        <v>12.667914000000001</v>
      </c>
      <c r="L1748">
        <f>Tabla_Datos[[#This Row],[Valor Venta ]]-Tabla_Datos[[#This Row],[Costo]]</f>
        <v>9.755297999999998</v>
      </c>
    </row>
    <row r="1749" spans="1:12" x14ac:dyDescent="0.3">
      <c r="A1749" t="s">
        <v>67</v>
      </c>
      <c r="B1749">
        <v>10.053900000000001</v>
      </c>
      <c r="C1749">
        <v>17.796199999999999</v>
      </c>
      <c r="D1749">
        <v>20.0245</v>
      </c>
      <c r="E1749" t="s">
        <v>112</v>
      </c>
      <c r="F1749" t="s">
        <v>112</v>
      </c>
      <c r="G1749" t="s">
        <v>100</v>
      </c>
      <c r="H1749">
        <v>2020</v>
      </c>
      <c r="I1749">
        <v>3.65</v>
      </c>
      <c r="J1749">
        <f>Tabla_Datos[[#This Row],[PVP1]]*Tabla_Datos[[#This Row],[Valor]]</f>
        <v>64.956129999999987</v>
      </c>
      <c r="K1749">
        <f>+Tabla_Datos[[#This Row],[Valor]] *Tabla_Datos[[#This Row],[COSTOEMPR]]</f>
        <v>36.696735000000004</v>
      </c>
      <c r="L1749">
        <f>Tabla_Datos[[#This Row],[Valor Venta ]]-Tabla_Datos[[#This Row],[Costo]]</f>
        <v>28.259394999999984</v>
      </c>
    </row>
    <row r="1750" spans="1:12" x14ac:dyDescent="0.3">
      <c r="A1750" t="s">
        <v>67</v>
      </c>
      <c r="B1750">
        <v>10.053900000000001</v>
      </c>
      <c r="C1750">
        <v>17.796199999999999</v>
      </c>
      <c r="D1750">
        <v>20.0245</v>
      </c>
      <c r="E1750" t="s">
        <v>112</v>
      </c>
      <c r="F1750" t="s">
        <v>112</v>
      </c>
      <c r="G1750" t="s">
        <v>101</v>
      </c>
      <c r="H1750">
        <v>2020</v>
      </c>
      <c r="I1750">
        <v>1.59</v>
      </c>
      <c r="J1750">
        <f>Tabla_Datos[[#This Row],[PVP1]]*Tabla_Datos[[#This Row],[Valor]]</f>
        <v>28.295957999999999</v>
      </c>
      <c r="K1750">
        <f>+Tabla_Datos[[#This Row],[Valor]] *Tabla_Datos[[#This Row],[COSTOEMPR]]</f>
        <v>15.985701000000002</v>
      </c>
      <c r="L1750">
        <f>Tabla_Datos[[#This Row],[Valor Venta ]]-Tabla_Datos[[#This Row],[Costo]]</f>
        <v>12.310256999999996</v>
      </c>
    </row>
    <row r="1751" spans="1:12" x14ac:dyDescent="0.3">
      <c r="A1751" t="s">
        <v>67</v>
      </c>
      <c r="B1751">
        <v>10.053900000000001</v>
      </c>
      <c r="C1751">
        <v>17.796199999999999</v>
      </c>
      <c r="D1751">
        <v>20.0245</v>
      </c>
      <c r="E1751" t="s">
        <v>112</v>
      </c>
      <c r="F1751" t="s">
        <v>112</v>
      </c>
      <c r="G1751" t="s">
        <v>102</v>
      </c>
      <c r="H1751">
        <v>2020</v>
      </c>
      <c r="I1751">
        <v>0</v>
      </c>
      <c r="J1751">
        <f>Tabla_Datos[[#This Row],[PVP1]]*Tabla_Datos[[#This Row],[Valor]]</f>
        <v>0</v>
      </c>
      <c r="K1751">
        <f>+Tabla_Datos[[#This Row],[Valor]] *Tabla_Datos[[#This Row],[COSTOEMPR]]</f>
        <v>0</v>
      </c>
      <c r="L1751">
        <f>Tabla_Datos[[#This Row],[Valor Venta ]]-Tabla_Datos[[#This Row],[Costo]]</f>
        <v>0</v>
      </c>
    </row>
    <row r="1752" spans="1:12" x14ac:dyDescent="0.3">
      <c r="A1752" t="s">
        <v>67</v>
      </c>
      <c r="B1752">
        <v>10.053900000000001</v>
      </c>
      <c r="C1752">
        <v>17.796199999999999</v>
      </c>
      <c r="D1752">
        <v>20.0245</v>
      </c>
      <c r="E1752" t="s">
        <v>112</v>
      </c>
      <c r="F1752" t="s">
        <v>112</v>
      </c>
      <c r="G1752" t="s">
        <v>103</v>
      </c>
      <c r="H1752">
        <v>2020</v>
      </c>
      <c r="I1752">
        <v>0</v>
      </c>
      <c r="J1752">
        <f>Tabla_Datos[[#This Row],[PVP1]]*Tabla_Datos[[#This Row],[Valor]]</f>
        <v>0</v>
      </c>
      <c r="K1752">
        <f>+Tabla_Datos[[#This Row],[Valor]] *Tabla_Datos[[#This Row],[COSTOEMPR]]</f>
        <v>0</v>
      </c>
      <c r="L1752">
        <f>Tabla_Datos[[#This Row],[Valor Venta ]]-Tabla_Datos[[#This Row],[Costo]]</f>
        <v>0</v>
      </c>
    </row>
    <row r="1753" spans="1:12" x14ac:dyDescent="0.3">
      <c r="A1753" t="s">
        <v>67</v>
      </c>
      <c r="B1753">
        <v>10.053900000000001</v>
      </c>
      <c r="C1753">
        <v>17.796199999999999</v>
      </c>
      <c r="D1753">
        <v>20.0245</v>
      </c>
      <c r="E1753" t="s">
        <v>112</v>
      </c>
      <c r="F1753" t="s">
        <v>112</v>
      </c>
      <c r="G1753" t="s">
        <v>104</v>
      </c>
      <c r="H1753">
        <v>2020</v>
      </c>
      <c r="I1753">
        <v>4.91</v>
      </c>
      <c r="J1753">
        <f>Tabla_Datos[[#This Row],[PVP1]]*Tabla_Datos[[#This Row],[Valor]]</f>
        <v>87.379341999999994</v>
      </c>
      <c r="K1753">
        <f>+Tabla_Datos[[#This Row],[Valor]] *Tabla_Datos[[#This Row],[COSTOEMPR]]</f>
        <v>49.364649000000007</v>
      </c>
      <c r="L1753">
        <f>Tabla_Datos[[#This Row],[Valor Venta ]]-Tabla_Datos[[#This Row],[Costo]]</f>
        <v>38.014692999999987</v>
      </c>
    </row>
    <row r="1754" spans="1:12" x14ac:dyDescent="0.3">
      <c r="A1754" t="s">
        <v>67</v>
      </c>
      <c r="B1754">
        <v>10.053900000000001</v>
      </c>
      <c r="C1754">
        <v>17.796199999999999</v>
      </c>
      <c r="D1754">
        <v>20.0245</v>
      </c>
      <c r="E1754" t="s">
        <v>112</v>
      </c>
      <c r="F1754" t="s">
        <v>112</v>
      </c>
      <c r="G1754" t="s">
        <v>105</v>
      </c>
      <c r="H1754">
        <v>2020</v>
      </c>
      <c r="I1754">
        <v>3.14</v>
      </c>
      <c r="J1754">
        <f>Tabla_Datos[[#This Row],[PVP1]]*Tabla_Datos[[#This Row],[Valor]]</f>
        <v>55.880068000000001</v>
      </c>
      <c r="K1754">
        <f>+Tabla_Datos[[#This Row],[Valor]] *Tabla_Datos[[#This Row],[COSTOEMPR]]</f>
        <v>31.569246000000003</v>
      </c>
      <c r="L1754">
        <f>Tabla_Datos[[#This Row],[Valor Venta ]]-Tabla_Datos[[#This Row],[Costo]]</f>
        <v>24.310821999999998</v>
      </c>
    </row>
    <row r="1755" spans="1:12" x14ac:dyDescent="0.3">
      <c r="A1755" t="s">
        <v>67</v>
      </c>
      <c r="B1755">
        <v>10.053900000000001</v>
      </c>
      <c r="C1755">
        <v>17.796199999999999</v>
      </c>
      <c r="D1755">
        <v>20.0245</v>
      </c>
      <c r="E1755" t="s">
        <v>112</v>
      </c>
      <c r="F1755" t="s">
        <v>112</v>
      </c>
      <c r="G1755" t="s">
        <v>106</v>
      </c>
      <c r="H1755">
        <v>2020</v>
      </c>
      <c r="I1755">
        <v>2.02</v>
      </c>
      <c r="J1755">
        <f>Tabla_Datos[[#This Row],[PVP1]]*Tabla_Datos[[#This Row],[Valor]]</f>
        <v>35.948324</v>
      </c>
      <c r="K1755">
        <f>+Tabla_Datos[[#This Row],[Valor]] *Tabla_Datos[[#This Row],[COSTOEMPR]]</f>
        <v>20.308878</v>
      </c>
      <c r="L1755">
        <f>Tabla_Datos[[#This Row],[Valor Venta ]]-Tabla_Datos[[#This Row],[Costo]]</f>
        <v>15.639446</v>
      </c>
    </row>
    <row r="1756" spans="1:12" x14ac:dyDescent="0.3">
      <c r="A1756" t="s">
        <v>67</v>
      </c>
      <c r="B1756">
        <v>10.053900000000001</v>
      </c>
      <c r="C1756">
        <v>17.796199999999999</v>
      </c>
      <c r="D1756">
        <v>20.0245</v>
      </c>
      <c r="E1756" t="s">
        <v>112</v>
      </c>
      <c r="F1756" t="s">
        <v>112</v>
      </c>
      <c r="G1756" t="s">
        <v>107</v>
      </c>
      <c r="H1756">
        <v>2021</v>
      </c>
      <c r="I1756">
        <v>1.53</v>
      </c>
      <c r="J1756">
        <f>Tabla_Datos[[#This Row],[PVP1]]*Tabla_Datos[[#This Row],[Valor]]</f>
        <v>27.228185999999997</v>
      </c>
      <c r="K1756">
        <f>+Tabla_Datos[[#This Row],[Valor]] *Tabla_Datos[[#This Row],[COSTOEMPR]]</f>
        <v>15.382467000000002</v>
      </c>
      <c r="L1756">
        <f>Tabla_Datos[[#This Row],[Valor Venta ]]-Tabla_Datos[[#This Row],[Costo]]</f>
        <v>11.845718999999995</v>
      </c>
    </row>
    <row r="1757" spans="1:12" x14ac:dyDescent="0.3">
      <c r="A1757" t="s">
        <v>67</v>
      </c>
      <c r="B1757">
        <v>10.4496</v>
      </c>
      <c r="C1757">
        <v>13.1004</v>
      </c>
      <c r="D1757">
        <v>14.246499999999999</v>
      </c>
      <c r="E1757" t="s">
        <v>116</v>
      </c>
      <c r="F1757" t="s">
        <v>116</v>
      </c>
      <c r="G1757" t="s">
        <v>98</v>
      </c>
      <c r="H1757">
        <v>2020</v>
      </c>
      <c r="I1757">
        <v>1.17</v>
      </c>
      <c r="J1757">
        <f>Tabla_Datos[[#This Row],[PVP1]]*Tabla_Datos[[#This Row],[Valor]]</f>
        <v>15.327468</v>
      </c>
      <c r="K1757">
        <f>+Tabla_Datos[[#This Row],[Valor]] *Tabla_Datos[[#This Row],[COSTOEMPR]]</f>
        <v>12.226032</v>
      </c>
      <c r="L1757">
        <f>Tabla_Datos[[#This Row],[Valor Venta ]]-Tabla_Datos[[#This Row],[Costo]]</f>
        <v>3.1014359999999996</v>
      </c>
    </row>
    <row r="1758" spans="1:12" x14ac:dyDescent="0.3">
      <c r="A1758" t="s">
        <v>67</v>
      </c>
      <c r="B1758">
        <v>10.4496</v>
      </c>
      <c r="C1758">
        <v>13.1004</v>
      </c>
      <c r="D1758">
        <v>14.246499999999999</v>
      </c>
      <c r="E1758" t="s">
        <v>116</v>
      </c>
      <c r="F1758" t="s">
        <v>116</v>
      </c>
      <c r="G1758" t="s">
        <v>100</v>
      </c>
      <c r="H1758">
        <v>2020</v>
      </c>
      <c r="I1758">
        <v>0.77</v>
      </c>
      <c r="J1758">
        <f>Tabla_Datos[[#This Row],[PVP1]]*Tabla_Datos[[#This Row],[Valor]]</f>
        <v>10.087308</v>
      </c>
      <c r="K1758">
        <f>+Tabla_Datos[[#This Row],[Valor]] *Tabla_Datos[[#This Row],[COSTOEMPR]]</f>
        <v>8.0461919999999996</v>
      </c>
      <c r="L1758">
        <f>Tabla_Datos[[#This Row],[Valor Venta ]]-Tabla_Datos[[#This Row],[Costo]]</f>
        <v>2.0411160000000006</v>
      </c>
    </row>
    <row r="1759" spans="1:12" x14ac:dyDescent="0.3">
      <c r="A1759" t="s">
        <v>67</v>
      </c>
      <c r="B1759">
        <v>10.4496</v>
      </c>
      <c r="C1759">
        <v>13.1004</v>
      </c>
      <c r="D1759">
        <v>14.246499999999999</v>
      </c>
      <c r="E1759" t="s">
        <v>116</v>
      </c>
      <c r="F1759" t="s">
        <v>116</v>
      </c>
      <c r="G1759" t="s">
        <v>101</v>
      </c>
      <c r="H1759">
        <v>2020</v>
      </c>
      <c r="I1759">
        <v>7.0000000000000007E-2</v>
      </c>
      <c r="J1759">
        <f>Tabla_Datos[[#This Row],[PVP1]]*Tabla_Datos[[#This Row],[Valor]]</f>
        <v>0.91702800000000018</v>
      </c>
      <c r="K1759">
        <f>+Tabla_Datos[[#This Row],[Valor]] *Tabla_Datos[[#This Row],[COSTOEMPR]]</f>
        <v>0.73147200000000012</v>
      </c>
      <c r="L1759">
        <f>Tabla_Datos[[#This Row],[Valor Venta ]]-Tabla_Datos[[#This Row],[Costo]]</f>
        <v>0.18555600000000005</v>
      </c>
    </row>
    <row r="1760" spans="1:12" x14ac:dyDescent="0.3">
      <c r="A1760" t="s">
        <v>67</v>
      </c>
      <c r="B1760">
        <v>10.4496</v>
      </c>
      <c r="C1760">
        <v>13.1004</v>
      </c>
      <c r="D1760">
        <v>14.246499999999999</v>
      </c>
      <c r="E1760" t="s">
        <v>116</v>
      </c>
      <c r="F1760" t="s">
        <v>116</v>
      </c>
      <c r="G1760" t="s">
        <v>102</v>
      </c>
      <c r="H1760">
        <v>2020</v>
      </c>
      <c r="I1760">
        <v>0.13</v>
      </c>
      <c r="J1760">
        <f>Tabla_Datos[[#This Row],[PVP1]]*Tabla_Datos[[#This Row],[Valor]]</f>
        <v>1.7030520000000002</v>
      </c>
      <c r="K1760">
        <f>+Tabla_Datos[[#This Row],[Valor]] *Tabla_Datos[[#This Row],[COSTOEMPR]]</f>
        <v>1.3584480000000001</v>
      </c>
      <c r="L1760">
        <f>Tabla_Datos[[#This Row],[Valor Venta ]]-Tabla_Datos[[#This Row],[Costo]]</f>
        <v>0.34460400000000013</v>
      </c>
    </row>
    <row r="1761" spans="1:12" x14ac:dyDescent="0.3">
      <c r="A1761" t="s">
        <v>67</v>
      </c>
      <c r="B1761">
        <v>10.4496</v>
      </c>
      <c r="C1761">
        <v>13.1004</v>
      </c>
      <c r="D1761">
        <v>14.246499999999999</v>
      </c>
      <c r="E1761" t="s">
        <v>116</v>
      </c>
      <c r="F1761" t="s">
        <v>116</v>
      </c>
      <c r="G1761" t="s">
        <v>103</v>
      </c>
      <c r="H1761">
        <v>2020</v>
      </c>
      <c r="I1761">
        <v>1.89</v>
      </c>
      <c r="J1761">
        <f>Tabla_Datos[[#This Row],[PVP1]]*Tabla_Datos[[#This Row],[Valor]]</f>
        <v>24.759755999999999</v>
      </c>
      <c r="K1761">
        <f>+Tabla_Datos[[#This Row],[Valor]] *Tabla_Datos[[#This Row],[COSTOEMPR]]</f>
        <v>19.749744</v>
      </c>
      <c r="L1761">
        <f>Tabla_Datos[[#This Row],[Valor Venta ]]-Tabla_Datos[[#This Row],[Costo]]</f>
        <v>5.0100119999999997</v>
      </c>
    </row>
    <row r="1762" spans="1:12" x14ac:dyDescent="0.3">
      <c r="A1762" t="s">
        <v>67</v>
      </c>
      <c r="B1762">
        <v>10.4496</v>
      </c>
      <c r="C1762">
        <v>13.1004</v>
      </c>
      <c r="D1762">
        <v>14.246499999999999</v>
      </c>
      <c r="E1762" t="s">
        <v>116</v>
      </c>
      <c r="F1762" t="s">
        <v>116</v>
      </c>
      <c r="G1762" t="s">
        <v>104</v>
      </c>
      <c r="H1762">
        <v>2020</v>
      </c>
      <c r="I1762">
        <v>2.3199999999999998</v>
      </c>
      <c r="J1762">
        <f>Tabla_Datos[[#This Row],[PVP1]]*Tabla_Datos[[#This Row],[Valor]]</f>
        <v>30.392927999999998</v>
      </c>
      <c r="K1762">
        <f>+Tabla_Datos[[#This Row],[Valor]] *Tabla_Datos[[#This Row],[COSTOEMPR]]</f>
        <v>24.243071999999998</v>
      </c>
      <c r="L1762">
        <f>Tabla_Datos[[#This Row],[Valor Venta ]]-Tabla_Datos[[#This Row],[Costo]]</f>
        <v>6.1498559999999998</v>
      </c>
    </row>
    <row r="1763" spans="1:12" x14ac:dyDescent="0.3">
      <c r="A1763" t="s">
        <v>67</v>
      </c>
      <c r="B1763">
        <v>10.4496</v>
      </c>
      <c r="C1763">
        <v>13.1004</v>
      </c>
      <c r="D1763">
        <v>14.246499999999999</v>
      </c>
      <c r="E1763" t="s">
        <v>116</v>
      </c>
      <c r="F1763" t="s">
        <v>116</v>
      </c>
      <c r="G1763" t="s">
        <v>105</v>
      </c>
      <c r="H1763">
        <v>2020</v>
      </c>
      <c r="I1763">
        <v>3.8</v>
      </c>
      <c r="J1763">
        <f>Tabla_Datos[[#This Row],[PVP1]]*Tabla_Datos[[#This Row],[Valor]]</f>
        <v>49.78152</v>
      </c>
      <c r="K1763">
        <f>+Tabla_Datos[[#This Row],[Valor]] *Tabla_Datos[[#This Row],[COSTOEMPR]]</f>
        <v>39.708480000000002</v>
      </c>
      <c r="L1763">
        <f>Tabla_Datos[[#This Row],[Valor Venta ]]-Tabla_Datos[[#This Row],[Costo]]</f>
        <v>10.073039999999999</v>
      </c>
    </row>
    <row r="1764" spans="1:12" x14ac:dyDescent="0.3">
      <c r="A1764" t="s">
        <v>67</v>
      </c>
      <c r="B1764">
        <v>10.4496</v>
      </c>
      <c r="C1764">
        <v>13.1004</v>
      </c>
      <c r="D1764">
        <v>14.246499999999999</v>
      </c>
      <c r="E1764" t="s">
        <v>116</v>
      </c>
      <c r="F1764" t="s">
        <v>116</v>
      </c>
      <c r="G1764" t="s">
        <v>106</v>
      </c>
      <c r="H1764">
        <v>2020</v>
      </c>
      <c r="I1764">
        <v>4.2699999999999996</v>
      </c>
      <c r="J1764">
        <f>Tabla_Datos[[#This Row],[PVP1]]*Tabla_Datos[[#This Row],[Valor]]</f>
        <v>55.938707999999998</v>
      </c>
      <c r="K1764">
        <f>+Tabla_Datos[[#This Row],[Valor]] *Tabla_Datos[[#This Row],[COSTOEMPR]]</f>
        <v>44.619791999999997</v>
      </c>
      <c r="L1764">
        <f>Tabla_Datos[[#This Row],[Valor Venta ]]-Tabla_Datos[[#This Row],[Costo]]</f>
        <v>11.318916000000002</v>
      </c>
    </row>
    <row r="1765" spans="1:12" x14ac:dyDescent="0.3">
      <c r="A1765" t="s">
        <v>67</v>
      </c>
      <c r="B1765">
        <v>10.4496</v>
      </c>
      <c r="C1765">
        <v>13.1004</v>
      </c>
      <c r="D1765">
        <v>14.246499999999999</v>
      </c>
      <c r="E1765" t="s">
        <v>116</v>
      </c>
      <c r="F1765" t="s">
        <v>116</v>
      </c>
      <c r="G1765" t="s">
        <v>107</v>
      </c>
      <c r="H1765">
        <v>2021</v>
      </c>
      <c r="I1765">
        <v>4.01</v>
      </c>
      <c r="J1765">
        <f>Tabla_Datos[[#This Row],[PVP1]]*Tabla_Datos[[#This Row],[Valor]]</f>
        <v>52.532603999999999</v>
      </c>
      <c r="K1765">
        <f>+Tabla_Datos[[#This Row],[Valor]] *Tabla_Datos[[#This Row],[COSTOEMPR]]</f>
        <v>41.902895999999998</v>
      </c>
      <c r="L1765">
        <f>Tabla_Datos[[#This Row],[Valor Venta ]]-Tabla_Datos[[#This Row],[Costo]]</f>
        <v>10.629708000000001</v>
      </c>
    </row>
    <row r="1766" spans="1:12" x14ac:dyDescent="0.3">
      <c r="A1766" t="s">
        <v>67</v>
      </c>
      <c r="B1766">
        <v>8.1913999999999998</v>
      </c>
      <c r="C1766">
        <v>14.124499999999999</v>
      </c>
      <c r="D1766">
        <v>14.3695</v>
      </c>
      <c r="E1766" t="s">
        <v>16</v>
      </c>
      <c r="F1766" t="s">
        <v>16</v>
      </c>
      <c r="G1766" t="s">
        <v>98</v>
      </c>
      <c r="H1766">
        <v>2020</v>
      </c>
      <c r="I1766">
        <v>12.93</v>
      </c>
      <c r="J1766">
        <f>Tabla_Datos[[#This Row],[PVP1]]*Tabla_Datos[[#This Row],[Valor]]</f>
        <v>182.629785</v>
      </c>
      <c r="K1766">
        <f>+Tabla_Datos[[#This Row],[Valor]] *Tabla_Datos[[#This Row],[COSTOEMPR]]</f>
        <v>105.91480199999999</v>
      </c>
      <c r="L1766">
        <f>Tabla_Datos[[#This Row],[Valor Venta ]]-Tabla_Datos[[#This Row],[Costo]]</f>
        <v>76.714983000000004</v>
      </c>
    </row>
    <row r="1767" spans="1:12" x14ac:dyDescent="0.3">
      <c r="A1767" t="s">
        <v>67</v>
      </c>
      <c r="B1767">
        <v>8.1913999999999998</v>
      </c>
      <c r="C1767">
        <v>14.124499999999999</v>
      </c>
      <c r="D1767">
        <v>14.3695</v>
      </c>
      <c r="E1767" t="s">
        <v>16</v>
      </c>
      <c r="F1767" t="s">
        <v>16</v>
      </c>
      <c r="G1767" t="s">
        <v>100</v>
      </c>
      <c r="H1767">
        <v>2020</v>
      </c>
      <c r="I1767">
        <v>7.51</v>
      </c>
      <c r="J1767">
        <f>Tabla_Datos[[#This Row],[PVP1]]*Tabla_Datos[[#This Row],[Valor]]</f>
        <v>106.07499499999999</v>
      </c>
      <c r="K1767">
        <f>+Tabla_Datos[[#This Row],[Valor]] *Tabla_Datos[[#This Row],[COSTOEMPR]]</f>
        <v>61.517413999999995</v>
      </c>
      <c r="L1767">
        <f>Tabla_Datos[[#This Row],[Valor Venta ]]-Tabla_Datos[[#This Row],[Costo]]</f>
        <v>44.557580999999992</v>
      </c>
    </row>
    <row r="1768" spans="1:12" x14ac:dyDescent="0.3">
      <c r="A1768" t="s">
        <v>67</v>
      </c>
      <c r="B1768">
        <v>8.1913999999999998</v>
      </c>
      <c r="C1768">
        <v>14.124499999999999</v>
      </c>
      <c r="D1768">
        <v>14.3695</v>
      </c>
      <c r="E1768" t="s">
        <v>16</v>
      </c>
      <c r="F1768" t="s">
        <v>16</v>
      </c>
      <c r="G1768" t="s">
        <v>101</v>
      </c>
      <c r="H1768">
        <v>2020</v>
      </c>
      <c r="I1768">
        <v>2.82</v>
      </c>
      <c r="J1768">
        <f>Tabla_Datos[[#This Row],[PVP1]]*Tabla_Datos[[#This Row],[Valor]]</f>
        <v>39.831089999999996</v>
      </c>
      <c r="K1768">
        <f>+Tabla_Datos[[#This Row],[Valor]] *Tabla_Datos[[#This Row],[COSTOEMPR]]</f>
        <v>23.099747999999998</v>
      </c>
      <c r="L1768">
        <f>Tabla_Datos[[#This Row],[Valor Venta ]]-Tabla_Datos[[#This Row],[Costo]]</f>
        <v>16.731341999999998</v>
      </c>
    </row>
    <row r="1769" spans="1:12" x14ac:dyDescent="0.3">
      <c r="A1769" t="s">
        <v>67</v>
      </c>
      <c r="B1769">
        <v>8.1913999999999998</v>
      </c>
      <c r="C1769">
        <v>14.124499999999999</v>
      </c>
      <c r="D1769">
        <v>14.3695</v>
      </c>
      <c r="E1769" t="s">
        <v>16</v>
      </c>
      <c r="F1769" t="s">
        <v>16</v>
      </c>
      <c r="G1769" t="s">
        <v>102</v>
      </c>
      <c r="H1769">
        <v>2020</v>
      </c>
      <c r="I1769">
        <v>0</v>
      </c>
      <c r="J1769">
        <f>Tabla_Datos[[#This Row],[PVP1]]*Tabla_Datos[[#This Row],[Valor]]</f>
        <v>0</v>
      </c>
      <c r="K1769">
        <f>+Tabla_Datos[[#This Row],[Valor]] *Tabla_Datos[[#This Row],[COSTOEMPR]]</f>
        <v>0</v>
      </c>
      <c r="L1769">
        <f>Tabla_Datos[[#This Row],[Valor Venta ]]-Tabla_Datos[[#This Row],[Costo]]</f>
        <v>0</v>
      </c>
    </row>
    <row r="1770" spans="1:12" x14ac:dyDescent="0.3">
      <c r="A1770" t="s">
        <v>67</v>
      </c>
      <c r="B1770">
        <v>8.1913999999999998</v>
      </c>
      <c r="C1770">
        <v>14.124499999999999</v>
      </c>
      <c r="D1770">
        <v>14.3695</v>
      </c>
      <c r="E1770" t="s">
        <v>16</v>
      </c>
      <c r="F1770" t="s">
        <v>16</v>
      </c>
      <c r="G1770" t="s">
        <v>103</v>
      </c>
      <c r="H1770">
        <v>2020</v>
      </c>
      <c r="I1770">
        <v>0</v>
      </c>
      <c r="J1770">
        <f>Tabla_Datos[[#This Row],[PVP1]]*Tabla_Datos[[#This Row],[Valor]]</f>
        <v>0</v>
      </c>
      <c r="K1770">
        <f>+Tabla_Datos[[#This Row],[Valor]] *Tabla_Datos[[#This Row],[COSTOEMPR]]</f>
        <v>0</v>
      </c>
      <c r="L1770">
        <f>Tabla_Datos[[#This Row],[Valor Venta ]]-Tabla_Datos[[#This Row],[Costo]]</f>
        <v>0</v>
      </c>
    </row>
    <row r="1771" spans="1:12" x14ac:dyDescent="0.3">
      <c r="A1771" t="s">
        <v>67</v>
      </c>
      <c r="B1771">
        <v>8.1913999999999998</v>
      </c>
      <c r="C1771">
        <v>14.124499999999999</v>
      </c>
      <c r="D1771">
        <v>14.3695</v>
      </c>
      <c r="E1771" t="s">
        <v>16</v>
      </c>
      <c r="F1771" t="s">
        <v>16</v>
      </c>
      <c r="G1771" t="s">
        <v>104</v>
      </c>
      <c r="H1771">
        <v>2020</v>
      </c>
      <c r="I1771">
        <v>0.13</v>
      </c>
      <c r="J1771">
        <f>Tabla_Datos[[#This Row],[PVP1]]*Tabla_Datos[[#This Row],[Valor]]</f>
        <v>1.836185</v>
      </c>
      <c r="K1771">
        <f>+Tabla_Datos[[#This Row],[Valor]] *Tabla_Datos[[#This Row],[COSTOEMPR]]</f>
        <v>1.0648820000000001</v>
      </c>
      <c r="L1771">
        <f>Tabla_Datos[[#This Row],[Valor Venta ]]-Tabla_Datos[[#This Row],[Costo]]</f>
        <v>0.77130299999999985</v>
      </c>
    </row>
    <row r="1772" spans="1:12" x14ac:dyDescent="0.3">
      <c r="A1772" t="s">
        <v>67</v>
      </c>
      <c r="B1772">
        <v>8.1913999999999998</v>
      </c>
      <c r="C1772">
        <v>14.124499999999999</v>
      </c>
      <c r="D1772">
        <v>14.3695</v>
      </c>
      <c r="E1772" t="s">
        <v>16</v>
      </c>
      <c r="F1772" t="s">
        <v>16</v>
      </c>
      <c r="G1772" t="s">
        <v>105</v>
      </c>
      <c r="H1772">
        <v>2020</v>
      </c>
      <c r="I1772">
        <v>0</v>
      </c>
      <c r="J1772">
        <f>Tabla_Datos[[#This Row],[PVP1]]*Tabla_Datos[[#This Row],[Valor]]</f>
        <v>0</v>
      </c>
      <c r="K1772">
        <f>+Tabla_Datos[[#This Row],[Valor]] *Tabla_Datos[[#This Row],[COSTOEMPR]]</f>
        <v>0</v>
      </c>
      <c r="L1772">
        <f>Tabla_Datos[[#This Row],[Valor Venta ]]-Tabla_Datos[[#This Row],[Costo]]</f>
        <v>0</v>
      </c>
    </row>
    <row r="1773" spans="1:12" x14ac:dyDescent="0.3">
      <c r="A1773" t="s">
        <v>67</v>
      </c>
      <c r="B1773">
        <v>8.1913999999999998</v>
      </c>
      <c r="C1773">
        <v>14.124499999999999</v>
      </c>
      <c r="D1773">
        <v>14.3695</v>
      </c>
      <c r="E1773" t="s">
        <v>16</v>
      </c>
      <c r="F1773" t="s">
        <v>16</v>
      </c>
      <c r="G1773" t="s">
        <v>106</v>
      </c>
      <c r="H1773">
        <v>2020</v>
      </c>
      <c r="I1773">
        <v>7.26</v>
      </c>
      <c r="J1773">
        <f>Tabla_Datos[[#This Row],[PVP1]]*Tabla_Datos[[#This Row],[Valor]]</f>
        <v>102.54387</v>
      </c>
      <c r="K1773">
        <f>+Tabla_Datos[[#This Row],[Valor]] *Tabla_Datos[[#This Row],[COSTOEMPR]]</f>
        <v>59.469563999999998</v>
      </c>
      <c r="L1773">
        <f>Tabla_Datos[[#This Row],[Valor Venta ]]-Tabla_Datos[[#This Row],[Costo]]</f>
        <v>43.074306</v>
      </c>
    </row>
    <row r="1774" spans="1:12" x14ac:dyDescent="0.3">
      <c r="A1774" t="s">
        <v>67</v>
      </c>
      <c r="B1774">
        <v>8.1913999999999998</v>
      </c>
      <c r="C1774">
        <v>14.124499999999999</v>
      </c>
      <c r="D1774">
        <v>14.3695</v>
      </c>
      <c r="E1774" t="s">
        <v>16</v>
      </c>
      <c r="F1774" t="s">
        <v>16</v>
      </c>
      <c r="G1774" t="s">
        <v>107</v>
      </c>
      <c r="H1774">
        <v>2021</v>
      </c>
      <c r="I1774">
        <v>16.95</v>
      </c>
      <c r="J1774">
        <f>Tabla_Datos[[#This Row],[PVP1]]*Tabla_Datos[[#This Row],[Valor]]</f>
        <v>239.41027499999998</v>
      </c>
      <c r="K1774">
        <f>+Tabla_Datos[[#This Row],[Valor]] *Tabla_Datos[[#This Row],[COSTOEMPR]]</f>
        <v>138.84422999999998</v>
      </c>
      <c r="L1774">
        <f>Tabla_Datos[[#This Row],[Valor Venta ]]-Tabla_Datos[[#This Row],[Costo]]</f>
        <v>100.566045</v>
      </c>
    </row>
    <row r="1775" spans="1:12" x14ac:dyDescent="0.3">
      <c r="A1775" t="s">
        <v>68</v>
      </c>
      <c r="B1775">
        <v>6.835</v>
      </c>
      <c r="C1775">
        <v>9.7081</v>
      </c>
      <c r="D1775">
        <v>9.2811000000000003</v>
      </c>
      <c r="E1775" t="s">
        <v>16</v>
      </c>
      <c r="F1775" t="s">
        <v>16</v>
      </c>
      <c r="G1775" t="s">
        <v>98</v>
      </c>
      <c r="H1775">
        <v>2020</v>
      </c>
      <c r="I1775">
        <v>0.49</v>
      </c>
      <c r="J1775">
        <f>Tabla_Datos[[#This Row],[PVP1]]*Tabla_Datos[[#This Row],[Valor]]</f>
        <v>4.7569689999999998</v>
      </c>
      <c r="K1775">
        <f>+Tabla_Datos[[#This Row],[Valor]] *Tabla_Datos[[#This Row],[COSTOEMPR]]</f>
        <v>3.3491499999999998</v>
      </c>
      <c r="L1775">
        <f>Tabla_Datos[[#This Row],[Valor Venta ]]-Tabla_Datos[[#This Row],[Costo]]</f>
        <v>1.4078189999999999</v>
      </c>
    </row>
    <row r="1776" spans="1:12" x14ac:dyDescent="0.3">
      <c r="A1776" t="s">
        <v>68</v>
      </c>
      <c r="B1776">
        <v>6.835</v>
      </c>
      <c r="C1776">
        <v>9.7081</v>
      </c>
      <c r="D1776">
        <v>9.2811000000000003</v>
      </c>
      <c r="E1776" t="s">
        <v>16</v>
      </c>
      <c r="F1776" t="s">
        <v>16</v>
      </c>
      <c r="G1776" t="s">
        <v>100</v>
      </c>
      <c r="H1776">
        <v>2020</v>
      </c>
      <c r="I1776">
        <v>1.58</v>
      </c>
      <c r="J1776">
        <f>Tabla_Datos[[#This Row],[PVP1]]*Tabla_Datos[[#This Row],[Valor]]</f>
        <v>15.338798000000001</v>
      </c>
      <c r="K1776">
        <f>+Tabla_Datos[[#This Row],[Valor]] *Tabla_Datos[[#This Row],[COSTOEMPR]]</f>
        <v>10.799300000000001</v>
      </c>
      <c r="L1776">
        <f>Tabla_Datos[[#This Row],[Valor Venta ]]-Tabla_Datos[[#This Row],[Costo]]</f>
        <v>4.539498</v>
      </c>
    </row>
    <row r="1777" spans="1:12" x14ac:dyDescent="0.3">
      <c r="A1777" t="s">
        <v>68</v>
      </c>
      <c r="B1777">
        <v>6.835</v>
      </c>
      <c r="C1777">
        <v>9.7081</v>
      </c>
      <c r="D1777">
        <v>9.2811000000000003</v>
      </c>
      <c r="E1777" t="s">
        <v>16</v>
      </c>
      <c r="F1777" t="s">
        <v>16</v>
      </c>
      <c r="G1777" t="s">
        <v>101</v>
      </c>
      <c r="H1777">
        <v>2020</v>
      </c>
      <c r="I1777">
        <v>0.18</v>
      </c>
      <c r="J1777">
        <f>Tabla_Datos[[#This Row],[PVP1]]*Tabla_Datos[[#This Row],[Valor]]</f>
        <v>1.747458</v>
      </c>
      <c r="K1777">
        <f>+Tabla_Datos[[#This Row],[Valor]] *Tabla_Datos[[#This Row],[COSTOEMPR]]</f>
        <v>1.2302999999999999</v>
      </c>
      <c r="L1777">
        <f>Tabla_Datos[[#This Row],[Valor Venta ]]-Tabla_Datos[[#This Row],[Costo]]</f>
        <v>0.51715800000000001</v>
      </c>
    </row>
    <row r="1778" spans="1:12" x14ac:dyDescent="0.3">
      <c r="A1778" t="s">
        <v>68</v>
      </c>
      <c r="B1778">
        <v>6.835</v>
      </c>
      <c r="C1778">
        <v>9.7081</v>
      </c>
      <c r="D1778">
        <v>9.2811000000000003</v>
      </c>
      <c r="E1778" t="s">
        <v>16</v>
      </c>
      <c r="F1778" t="s">
        <v>16</v>
      </c>
      <c r="G1778" t="s">
        <v>102</v>
      </c>
      <c r="H1778">
        <v>2020</v>
      </c>
      <c r="I1778">
        <v>0</v>
      </c>
      <c r="J1778">
        <f>Tabla_Datos[[#This Row],[PVP1]]*Tabla_Datos[[#This Row],[Valor]]</f>
        <v>0</v>
      </c>
      <c r="K1778">
        <f>+Tabla_Datos[[#This Row],[Valor]] *Tabla_Datos[[#This Row],[COSTOEMPR]]</f>
        <v>0</v>
      </c>
      <c r="L1778">
        <f>Tabla_Datos[[#This Row],[Valor Venta ]]-Tabla_Datos[[#This Row],[Costo]]</f>
        <v>0</v>
      </c>
    </row>
    <row r="1779" spans="1:12" x14ac:dyDescent="0.3">
      <c r="A1779" t="s">
        <v>68</v>
      </c>
      <c r="B1779">
        <v>6.835</v>
      </c>
      <c r="C1779">
        <v>9.7081</v>
      </c>
      <c r="D1779">
        <v>9.2811000000000003</v>
      </c>
      <c r="E1779" t="s">
        <v>16</v>
      </c>
      <c r="F1779" t="s">
        <v>16</v>
      </c>
      <c r="G1779" t="s">
        <v>103</v>
      </c>
      <c r="H1779">
        <v>2020</v>
      </c>
      <c r="I1779">
        <v>0</v>
      </c>
      <c r="J1779">
        <f>Tabla_Datos[[#This Row],[PVP1]]*Tabla_Datos[[#This Row],[Valor]]</f>
        <v>0</v>
      </c>
      <c r="K1779">
        <f>+Tabla_Datos[[#This Row],[Valor]] *Tabla_Datos[[#This Row],[COSTOEMPR]]</f>
        <v>0</v>
      </c>
      <c r="L1779">
        <f>Tabla_Datos[[#This Row],[Valor Venta ]]-Tabla_Datos[[#This Row],[Costo]]</f>
        <v>0</v>
      </c>
    </row>
    <row r="1780" spans="1:12" x14ac:dyDescent="0.3">
      <c r="A1780" t="s">
        <v>68</v>
      </c>
      <c r="B1780">
        <v>6.835</v>
      </c>
      <c r="C1780">
        <v>9.7081</v>
      </c>
      <c r="D1780">
        <v>9.2811000000000003</v>
      </c>
      <c r="E1780" t="s">
        <v>16</v>
      </c>
      <c r="F1780" t="s">
        <v>16</v>
      </c>
      <c r="G1780" t="s">
        <v>104</v>
      </c>
      <c r="H1780">
        <v>2020</v>
      </c>
      <c r="I1780">
        <v>0</v>
      </c>
      <c r="J1780">
        <f>Tabla_Datos[[#This Row],[PVP1]]*Tabla_Datos[[#This Row],[Valor]]</f>
        <v>0</v>
      </c>
      <c r="K1780">
        <f>+Tabla_Datos[[#This Row],[Valor]] *Tabla_Datos[[#This Row],[COSTOEMPR]]</f>
        <v>0</v>
      </c>
      <c r="L1780">
        <f>Tabla_Datos[[#This Row],[Valor Venta ]]-Tabla_Datos[[#This Row],[Costo]]</f>
        <v>0</v>
      </c>
    </row>
    <row r="1781" spans="1:12" x14ac:dyDescent="0.3">
      <c r="A1781" t="s">
        <v>68</v>
      </c>
      <c r="B1781">
        <v>6.835</v>
      </c>
      <c r="C1781">
        <v>9.7081</v>
      </c>
      <c r="D1781">
        <v>9.2811000000000003</v>
      </c>
      <c r="E1781" t="s">
        <v>16</v>
      </c>
      <c r="F1781" t="s">
        <v>16</v>
      </c>
      <c r="G1781" t="s">
        <v>105</v>
      </c>
      <c r="H1781">
        <v>2020</v>
      </c>
      <c r="I1781">
        <v>0</v>
      </c>
      <c r="J1781">
        <f>Tabla_Datos[[#This Row],[PVP1]]*Tabla_Datos[[#This Row],[Valor]]</f>
        <v>0</v>
      </c>
      <c r="K1781">
        <f>+Tabla_Datos[[#This Row],[Valor]] *Tabla_Datos[[#This Row],[COSTOEMPR]]</f>
        <v>0</v>
      </c>
      <c r="L1781">
        <f>Tabla_Datos[[#This Row],[Valor Venta ]]-Tabla_Datos[[#This Row],[Costo]]</f>
        <v>0</v>
      </c>
    </row>
    <row r="1782" spans="1:12" x14ac:dyDescent="0.3">
      <c r="A1782" t="s">
        <v>68</v>
      </c>
      <c r="B1782">
        <v>6.835</v>
      </c>
      <c r="C1782">
        <v>9.7081</v>
      </c>
      <c r="D1782">
        <v>9.2811000000000003</v>
      </c>
      <c r="E1782" t="s">
        <v>16</v>
      </c>
      <c r="F1782" t="s">
        <v>16</v>
      </c>
      <c r="G1782" t="s">
        <v>106</v>
      </c>
      <c r="H1782">
        <v>2020</v>
      </c>
      <c r="I1782">
        <v>0</v>
      </c>
      <c r="J1782">
        <f>Tabla_Datos[[#This Row],[PVP1]]*Tabla_Datos[[#This Row],[Valor]]</f>
        <v>0</v>
      </c>
      <c r="K1782">
        <f>+Tabla_Datos[[#This Row],[Valor]] *Tabla_Datos[[#This Row],[COSTOEMPR]]</f>
        <v>0</v>
      </c>
      <c r="L1782">
        <f>Tabla_Datos[[#This Row],[Valor Venta ]]-Tabla_Datos[[#This Row],[Costo]]</f>
        <v>0</v>
      </c>
    </row>
    <row r="1783" spans="1:12" x14ac:dyDescent="0.3">
      <c r="A1783" t="s">
        <v>68</v>
      </c>
      <c r="B1783">
        <v>6.835</v>
      </c>
      <c r="C1783">
        <v>9.7081</v>
      </c>
      <c r="D1783">
        <v>9.2811000000000003</v>
      </c>
      <c r="E1783" t="s">
        <v>16</v>
      </c>
      <c r="F1783" t="s">
        <v>16</v>
      </c>
      <c r="G1783" t="s">
        <v>107</v>
      </c>
      <c r="H1783">
        <v>2021</v>
      </c>
      <c r="I1783">
        <v>0</v>
      </c>
      <c r="J1783">
        <f>Tabla_Datos[[#This Row],[PVP1]]*Tabla_Datos[[#This Row],[Valor]]</f>
        <v>0</v>
      </c>
      <c r="K1783">
        <f>+Tabla_Datos[[#This Row],[Valor]] *Tabla_Datos[[#This Row],[COSTOEMPR]]</f>
        <v>0</v>
      </c>
      <c r="L1783">
        <f>Tabla_Datos[[#This Row],[Valor Venta ]]-Tabla_Datos[[#This Row],[Costo]]</f>
        <v>0</v>
      </c>
    </row>
    <row r="1784" spans="1:12" x14ac:dyDescent="0.3">
      <c r="A1784" t="s">
        <v>68</v>
      </c>
      <c r="B1784">
        <v>9.4083000000000006</v>
      </c>
      <c r="C1784">
        <v>13.825799999999999</v>
      </c>
      <c r="D1784">
        <v>0</v>
      </c>
      <c r="E1784" t="s">
        <v>115</v>
      </c>
      <c r="F1784" t="s">
        <v>115</v>
      </c>
      <c r="G1784" t="s">
        <v>98</v>
      </c>
      <c r="H1784">
        <v>2020</v>
      </c>
      <c r="I1784">
        <v>0.83</v>
      </c>
      <c r="J1784">
        <f>Tabla_Datos[[#This Row],[PVP1]]*Tabla_Datos[[#This Row],[Valor]]</f>
        <v>11.475413999999999</v>
      </c>
      <c r="K1784">
        <f>+Tabla_Datos[[#This Row],[Valor]] *Tabla_Datos[[#This Row],[COSTOEMPR]]</f>
        <v>7.8088889999999997</v>
      </c>
      <c r="L1784">
        <f>Tabla_Datos[[#This Row],[Valor Venta ]]-Tabla_Datos[[#This Row],[Costo]]</f>
        <v>3.6665249999999991</v>
      </c>
    </row>
    <row r="1785" spans="1:12" x14ac:dyDescent="0.3">
      <c r="A1785" t="s">
        <v>68</v>
      </c>
      <c r="B1785">
        <v>9.4083000000000006</v>
      </c>
      <c r="C1785">
        <v>13.825799999999999</v>
      </c>
      <c r="D1785">
        <v>0</v>
      </c>
      <c r="E1785" t="s">
        <v>115</v>
      </c>
      <c r="F1785" t="s">
        <v>115</v>
      </c>
      <c r="G1785" t="s">
        <v>100</v>
      </c>
      <c r="H1785">
        <v>2020</v>
      </c>
      <c r="I1785">
        <v>0</v>
      </c>
      <c r="J1785">
        <f>Tabla_Datos[[#This Row],[PVP1]]*Tabla_Datos[[#This Row],[Valor]]</f>
        <v>0</v>
      </c>
      <c r="K1785">
        <f>+Tabla_Datos[[#This Row],[Valor]] *Tabla_Datos[[#This Row],[COSTOEMPR]]</f>
        <v>0</v>
      </c>
      <c r="L1785">
        <f>Tabla_Datos[[#This Row],[Valor Venta ]]-Tabla_Datos[[#This Row],[Costo]]</f>
        <v>0</v>
      </c>
    </row>
    <row r="1786" spans="1:12" x14ac:dyDescent="0.3">
      <c r="A1786" t="s">
        <v>68</v>
      </c>
      <c r="B1786">
        <v>9.4083000000000006</v>
      </c>
      <c r="C1786">
        <v>13.825799999999999</v>
      </c>
      <c r="D1786">
        <v>0</v>
      </c>
      <c r="E1786" t="s">
        <v>115</v>
      </c>
      <c r="F1786" t="s">
        <v>115</v>
      </c>
      <c r="G1786" t="s">
        <v>101</v>
      </c>
      <c r="H1786">
        <v>2020</v>
      </c>
      <c r="I1786">
        <v>0.42</v>
      </c>
      <c r="J1786">
        <f>Tabla_Datos[[#This Row],[PVP1]]*Tabla_Datos[[#This Row],[Valor]]</f>
        <v>5.8068359999999997</v>
      </c>
      <c r="K1786">
        <f>+Tabla_Datos[[#This Row],[Valor]] *Tabla_Datos[[#This Row],[COSTOEMPR]]</f>
        <v>3.9514860000000001</v>
      </c>
      <c r="L1786">
        <f>Tabla_Datos[[#This Row],[Valor Venta ]]-Tabla_Datos[[#This Row],[Costo]]</f>
        <v>1.8553499999999996</v>
      </c>
    </row>
    <row r="1787" spans="1:12" x14ac:dyDescent="0.3">
      <c r="A1787" t="s">
        <v>68</v>
      </c>
      <c r="B1787">
        <v>9.4083000000000006</v>
      </c>
      <c r="C1787">
        <v>13.825799999999999</v>
      </c>
      <c r="D1787">
        <v>0</v>
      </c>
      <c r="E1787" t="s">
        <v>115</v>
      </c>
      <c r="F1787" t="s">
        <v>115</v>
      </c>
      <c r="G1787" t="s">
        <v>102</v>
      </c>
      <c r="H1787">
        <v>2020</v>
      </c>
      <c r="I1787">
        <v>0</v>
      </c>
      <c r="J1787">
        <f>Tabla_Datos[[#This Row],[PVP1]]*Tabla_Datos[[#This Row],[Valor]]</f>
        <v>0</v>
      </c>
      <c r="K1787">
        <f>+Tabla_Datos[[#This Row],[Valor]] *Tabla_Datos[[#This Row],[COSTOEMPR]]</f>
        <v>0</v>
      </c>
      <c r="L1787">
        <f>Tabla_Datos[[#This Row],[Valor Venta ]]-Tabla_Datos[[#This Row],[Costo]]</f>
        <v>0</v>
      </c>
    </row>
    <row r="1788" spans="1:12" x14ac:dyDescent="0.3">
      <c r="A1788" t="s">
        <v>68</v>
      </c>
      <c r="B1788">
        <v>9.4083000000000006</v>
      </c>
      <c r="C1788">
        <v>13.825799999999999</v>
      </c>
      <c r="D1788">
        <v>0</v>
      </c>
      <c r="E1788" t="s">
        <v>115</v>
      </c>
      <c r="F1788" t="s">
        <v>115</v>
      </c>
      <c r="G1788" t="s">
        <v>103</v>
      </c>
      <c r="H1788">
        <v>2020</v>
      </c>
      <c r="I1788">
        <v>0</v>
      </c>
      <c r="J1788">
        <f>Tabla_Datos[[#This Row],[PVP1]]*Tabla_Datos[[#This Row],[Valor]]</f>
        <v>0</v>
      </c>
      <c r="K1788">
        <f>+Tabla_Datos[[#This Row],[Valor]] *Tabla_Datos[[#This Row],[COSTOEMPR]]</f>
        <v>0</v>
      </c>
      <c r="L1788">
        <f>Tabla_Datos[[#This Row],[Valor Venta ]]-Tabla_Datos[[#This Row],[Costo]]</f>
        <v>0</v>
      </c>
    </row>
    <row r="1789" spans="1:12" x14ac:dyDescent="0.3">
      <c r="A1789" t="s">
        <v>68</v>
      </c>
      <c r="B1789">
        <v>9.4083000000000006</v>
      </c>
      <c r="C1789">
        <v>13.825799999999999</v>
      </c>
      <c r="D1789">
        <v>0</v>
      </c>
      <c r="E1789" t="s">
        <v>115</v>
      </c>
      <c r="F1789" t="s">
        <v>115</v>
      </c>
      <c r="G1789" t="s">
        <v>104</v>
      </c>
      <c r="H1789">
        <v>2020</v>
      </c>
      <c r="I1789">
        <v>1.23</v>
      </c>
      <c r="J1789">
        <f>Tabla_Datos[[#This Row],[PVP1]]*Tabla_Datos[[#This Row],[Valor]]</f>
        <v>17.005734</v>
      </c>
      <c r="K1789">
        <f>+Tabla_Datos[[#This Row],[Valor]] *Tabla_Datos[[#This Row],[COSTOEMPR]]</f>
        <v>11.572209000000001</v>
      </c>
      <c r="L1789">
        <f>Tabla_Datos[[#This Row],[Valor Venta ]]-Tabla_Datos[[#This Row],[Costo]]</f>
        <v>5.4335249999999995</v>
      </c>
    </row>
    <row r="1790" spans="1:12" x14ac:dyDescent="0.3">
      <c r="A1790" t="s">
        <v>68</v>
      </c>
      <c r="B1790">
        <v>9.4083000000000006</v>
      </c>
      <c r="C1790">
        <v>13.825799999999999</v>
      </c>
      <c r="D1790">
        <v>0</v>
      </c>
      <c r="E1790" t="s">
        <v>115</v>
      </c>
      <c r="F1790" t="s">
        <v>115</v>
      </c>
      <c r="G1790" t="s">
        <v>105</v>
      </c>
      <c r="H1790">
        <v>2020</v>
      </c>
      <c r="I1790">
        <v>2.88</v>
      </c>
      <c r="J1790">
        <f>Tabla_Datos[[#This Row],[PVP1]]*Tabla_Datos[[#This Row],[Valor]]</f>
        <v>39.818303999999998</v>
      </c>
      <c r="K1790">
        <f>+Tabla_Datos[[#This Row],[Valor]] *Tabla_Datos[[#This Row],[COSTOEMPR]]</f>
        <v>27.095904000000001</v>
      </c>
      <c r="L1790">
        <f>Tabla_Datos[[#This Row],[Valor Venta ]]-Tabla_Datos[[#This Row],[Costo]]</f>
        <v>12.722399999999997</v>
      </c>
    </row>
    <row r="1791" spans="1:12" x14ac:dyDescent="0.3">
      <c r="A1791" t="s">
        <v>68</v>
      </c>
      <c r="B1791">
        <v>9.4083000000000006</v>
      </c>
      <c r="C1791">
        <v>13.825799999999999</v>
      </c>
      <c r="D1791">
        <v>0</v>
      </c>
      <c r="E1791" t="s">
        <v>115</v>
      </c>
      <c r="F1791" t="s">
        <v>115</v>
      </c>
      <c r="G1791" t="s">
        <v>106</v>
      </c>
      <c r="H1791">
        <v>2020</v>
      </c>
      <c r="I1791">
        <v>0.76</v>
      </c>
      <c r="J1791">
        <f>Tabla_Datos[[#This Row],[PVP1]]*Tabla_Datos[[#This Row],[Valor]]</f>
        <v>10.507607999999999</v>
      </c>
      <c r="K1791">
        <f>+Tabla_Datos[[#This Row],[Valor]] *Tabla_Datos[[#This Row],[COSTOEMPR]]</f>
        <v>7.1503080000000008</v>
      </c>
      <c r="L1791">
        <f>Tabla_Datos[[#This Row],[Valor Venta ]]-Tabla_Datos[[#This Row],[Costo]]</f>
        <v>3.3572999999999986</v>
      </c>
    </row>
    <row r="1792" spans="1:12" x14ac:dyDescent="0.3">
      <c r="A1792" t="s">
        <v>68</v>
      </c>
      <c r="B1792">
        <v>9.4083000000000006</v>
      </c>
      <c r="C1792">
        <v>13.825799999999999</v>
      </c>
      <c r="D1792">
        <v>0</v>
      </c>
      <c r="E1792" t="s">
        <v>115</v>
      </c>
      <c r="F1792" t="s">
        <v>115</v>
      </c>
      <c r="G1792" t="s">
        <v>107</v>
      </c>
      <c r="H1792">
        <v>2021</v>
      </c>
      <c r="I1792">
        <v>0.22</v>
      </c>
      <c r="J1792">
        <f>Tabla_Datos[[#This Row],[PVP1]]*Tabla_Datos[[#This Row],[Valor]]</f>
        <v>3.0416759999999998</v>
      </c>
      <c r="K1792">
        <f>+Tabla_Datos[[#This Row],[Valor]] *Tabla_Datos[[#This Row],[COSTOEMPR]]</f>
        <v>2.0698259999999999</v>
      </c>
      <c r="L1792">
        <f>Tabla_Datos[[#This Row],[Valor Venta ]]-Tabla_Datos[[#This Row],[Costo]]</f>
        <v>0.97184999999999988</v>
      </c>
    </row>
    <row r="1793" spans="1:12" x14ac:dyDescent="0.3">
      <c r="A1793" t="s">
        <v>68</v>
      </c>
      <c r="B1793">
        <v>11.0868</v>
      </c>
      <c r="C1793">
        <v>16.8857</v>
      </c>
      <c r="D1793">
        <v>15.8033</v>
      </c>
      <c r="E1793" t="s">
        <v>15</v>
      </c>
      <c r="F1793" t="s">
        <v>15</v>
      </c>
      <c r="G1793" t="s">
        <v>98</v>
      </c>
      <c r="H1793">
        <v>2020</v>
      </c>
      <c r="I1793">
        <v>3.16</v>
      </c>
      <c r="J1793">
        <f>Tabla_Datos[[#This Row],[PVP1]]*Tabla_Datos[[#This Row],[Valor]]</f>
        <v>53.358812</v>
      </c>
      <c r="K1793">
        <f>+Tabla_Datos[[#This Row],[Valor]] *Tabla_Datos[[#This Row],[COSTOEMPR]]</f>
        <v>35.034288000000004</v>
      </c>
      <c r="L1793">
        <f>Tabla_Datos[[#This Row],[Valor Venta ]]-Tabla_Datos[[#This Row],[Costo]]</f>
        <v>18.324523999999997</v>
      </c>
    </row>
    <row r="1794" spans="1:12" x14ac:dyDescent="0.3">
      <c r="A1794" t="s">
        <v>68</v>
      </c>
      <c r="B1794">
        <v>11.0868</v>
      </c>
      <c r="C1794">
        <v>16.8857</v>
      </c>
      <c r="D1794">
        <v>15.8033</v>
      </c>
      <c r="E1794" t="s">
        <v>15</v>
      </c>
      <c r="F1794" t="s">
        <v>15</v>
      </c>
      <c r="G1794" t="s">
        <v>100</v>
      </c>
      <c r="H1794">
        <v>2020</v>
      </c>
      <c r="I1794">
        <v>0</v>
      </c>
      <c r="J1794">
        <f>Tabla_Datos[[#This Row],[PVP1]]*Tabla_Datos[[#This Row],[Valor]]</f>
        <v>0</v>
      </c>
      <c r="K1794">
        <f>+Tabla_Datos[[#This Row],[Valor]] *Tabla_Datos[[#This Row],[COSTOEMPR]]</f>
        <v>0</v>
      </c>
      <c r="L1794">
        <f>Tabla_Datos[[#This Row],[Valor Venta ]]-Tabla_Datos[[#This Row],[Costo]]</f>
        <v>0</v>
      </c>
    </row>
    <row r="1795" spans="1:12" x14ac:dyDescent="0.3">
      <c r="A1795" t="s">
        <v>68</v>
      </c>
      <c r="B1795">
        <v>11.0868</v>
      </c>
      <c r="C1795">
        <v>16.8857</v>
      </c>
      <c r="D1795">
        <v>15.8033</v>
      </c>
      <c r="E1795" t="s">
        <v>15</v>
      </c>
      <c r="F1795" t="s">
        <v>15</v>
      </c>
      <c r="G1795" t="s">
        <v>101</v>
      </c>
      <c r="H1795">
        <v>2020</v>
      </c>
      <c r="I1795">
        <v>1.76</v>
      </c>
      <c r="J1795">
        <f>Tabla_Datos[[#This Row],[PVP1]]*Tabla_Datos[[#This Row],[Valor]]</f>
        <v>29.718831999999999</v>
      </c>
      <c r="K1795">
        <f>+Tabla_Datos[[#This Row],[Valor]] *Tabla_Datos[[#This Row],[COSTOEMPR]]</f>
        <v>19.512768000000001</v>
      </c>
      <c r="L1795">
        <f>Tabla_Datos[[#This Row],[Valor Venta ]]-Tabla_Datos[[#This Row],[Costo]]</f>
        <v>10.206063999999998</v>
      </c>
    </row>
    <row r="1796" spans="1:12" x14ac:dyDescent="0.3">
      <c r="A1796" t="s">
        <v>68</v>
      </c>
      <c r="B1796">
        <v>11.0868</v>
      </c>
      <c r="C1796">
        <v>16.8857</v>
      </c>
      <c r="D1796">
        <v>15.8033</v>
      </c>
      <c r="E1796" t="s">
        <v>15</v>
      </c>
      <c r="F1796" t="s">
        <v>15</v>
      </c>
      <c r="G1796" t="s">
        <v>102</v>
      </c>
      <c r="H1796">
        <v>2020</v>
      </c>
      <c r="I1796">
        <v>0.69</v>
      </c>
      <c r="J1796">
        <f>Tabla_Datos[[#This Row],[PVP1]]*Tabla_Datos[[#This Row],[Valor]]</f>
        <v>11.651133</v>
      </c>
      <c r="K1796">
        <f>+Tabla_Datos[[#This Row],[Valor]] *Tabla_Datos[[#This Row],[COSTOEMPR]]</f>
        <v>7.6498919999999995</v>
      </c>
      <c r="L1796">
        <f>Tabla_Datos[[#This Row],[Valor Venta ]]-Tabla_Datos[[#This Row],[Costo]]</f>
        <v>4.0012410000000003</v>
      </c>
    </row>
    <row r="1797" spans="1:12" x14ac:dyDescent="0.3">
      <c r="A1797" t="s">
        <v>68</v>
      </c>
      <c r="B1797">
        <v>11.0868</v>
      </c>
      <c r="C1797">
        <v>16.8857</v>
      </c>
      <c r="D1797">
        <v>15.8033</v>
      </c>
      <c r="E1797" t="s">
        <v>15</v>
      </c>
      <c r="F1797" t="s">
        <v>15</v>
      </c>
      <c r="G1797" t="s">
        <v>103</v>
      </c>
      <c r="H1797">
        <v>2020</v>
      </c>
      <c r="I1797">
        <v>0</v>
      </c>
      <c r="J1797">
        <f>Tabla_Datos[[#This Row],[PVP1]]*Tabla_Datos[[#This Row],[Valor]]</f>
        <v>0</v>
      </c>
      <c r="K1797">
        <f>+Tabla_Datos[[#This Row],[Valor]] *Tabla_Datos[[#This Row],[COSTOEMPR]]</f>
        <v>0</v>
      </c>
      <c r="L1797">
        <f>Tabla_Datos[[#This Row],[Valor Venta ]]-Tabla_Datos[[#This Row],[Costo]]</f>
        <v>0</v>
      </c>
    </row>
    <row r="1798" spans="1:12" x14ac:dyDescent="0.3">
      <c r="A1798" t="s">
        <v>68</v>
      </c>
      <c r="B1798">
        <v>11.0868</v>
      </c>
      <c r="C1798">
        <v>16.8857</v>
      </c>
      <c r="D1798">
        <v>15.8033</v>
      </c>
      <c r="E1798" t="s">
        <v>15</v>
      </c>
      <c r="F1798" t="s">
        <v>15</v>
      </c>
      <c r="G1798" t="s">
        <v>104</v>
      </c>
      <c r="H1798">
        <v>2020</v>
      </c>
      <c r="I1798">
        <v>0</v>
      </c>
      <c r="J1798">
        <f>Tabla_Datos[[#This Row],[PVP1]]*Tabla_Datos[[#This Row],[Valor]]</f>
        <v>0</v>
      </c>
      <c r="K1798">
        <f>+Tabla_Datos[[#This Row],[Valor]] *Tabla_Datos[[#This Row],[COSTOEMPR]]</f>
        <v>0</v>
      </c>
      <c r="L1798">
        <f>Tabla_Datos[[#This Row],[Valor Venta ]]-Tabla_Datos[[#This Row],[Costo]]</f>
        <v>0</v>
      </c>
    </row>
    <row r="1799" spans="1:12" x14ac:dyDescent="0.3">
      <c r="A1799" t="s">
        <v>68</v>
      </c>
      <c r="B1799">
        <v>11.0868</v>
      </c>
      <c r="C1799">
        <v>16.8857</v>
      </c>
      <c r="D1799">
        <v>15.8033</v>
      </c>
      <c r="E1799" t="s">
        <v>15</v>
      </c>
      <c r="F1799" t="s">
        <v>15</v>
      </c>
      <c r="G1799" t="s">
        <v>105</v>
      </c>
      <c r="H1799">
        <v>2020</v>
      </c>
      <c r="I1799">
        <v>0</v>
      </c>
      <c r="J1799">
        <f>Tabla_Datos[[#This Row],[PVP1]]*Tabla_Datos[[#This Row],[Valor]]</f>
        <v>0</v>
      </c>
      <c r="K1799">
        <f>+Tabla_Datos[[#This Row],[Valor]] *Tabla_Datos[[#This Row],[COSTOEMPR]]</f>
        <v>0</v>
      </c>
      <c r="L1799">
        <f>Tabla_Datos[[#This Row],[Valor Venta ]]-Tabla_Datos[[#This Row],[Costo]]</f>
        <v>0</v>
      </c>
    </row>
    <row r="1800" spans="1:12" x14ac:dyDescent="0.3">
      <c r="A1800" t="s">
        <v>68</v>
      </c>
      <c r="B1800">
        <v>11.0868</v>
      </c>
      <c r="C1800">
        <v>16.8857</v>
      </c>
      <c r="D1800">
        <v>15.8033</v>
      </c>
      <c r="E1800" t="s">
        <v>15</v>
      </c>
      <c r="F1800" t="s">
        <v>15</v>
      </c>
      <c r="G1800" t="s">
        <v>106</v>
      </c>
      <c r="H1800">
        <v>2020</v>
      </c>
      <c r="I1800">
        <v>1.06</v>
      </c>
      <c r="J1800">
        <f>Tabla_Datos[[#This Row],[PVP1]]*Tabla_Datos[[#This Row],[Valor]]</f>
        <v>17.898842000000002</v>
      </c>
      <c r="K1800">
        <f>+Tabla_Datos[[#This Row],[Valor]] *Tabla_Datos[[#This Row],[COSTOEMPR]]</f>
        <v>11.752008</v>
      </c>
      <c r="L1800">
        <f>Tabla_Datos[[#This Row],[Valor Venta ]]-Tabla_Datos[[#This Row],[Costo]]</f>
        <v>6.1468340000000019</v>
      </c>
    </row>
    <row r="1801" spans="1:12" x14ac:dyDescent="0.3">
      <c r="A1801" t="s">
        <v>68</v>
      </c>
      <c r="B1801">
        <v>11.0868</v>
      </c>
      <c r="C1801">
        <v>16.8857</v>
      </c>
      <c r="D1801">
        <v>15.8033</v>
      </c>
      <c r="E1801" t="s">
        <v>15</v>
      </c>
      <c r="F1801" t="s">
        <v>15</v>
      </c>
      <c r="G1801" t="s">
        <v>107</v>
      </c>
      <c r="H1801">
        <v>2021</v>
      </c>
      <c r="I1801">
        <v>0</v>
      </c>
      <c r="J1801">
        <f>Tabla_Datos[[#This Row],[PVP1]]*Tabla_Datos[[#This Row],[Valor]]</f>
        <v>0</v>
      </c>
      <c r="K1801">
        <f>+Tabla_Datos[[#This Row],[Valor]] *Tabla_Datos[[#This Row],[COSTOEMPR]]</f>
        <v>0</v>
      </c>
      <c r="L1801">
        <f>Tabla_Datos[[#This Row],[Valor Venta ]]-Tabla_Datos[[#This Row],[Costo]]</f>
        <v>0</v>
      </c>
    </row>
    <row r="1802" spans="1:12" x14ac:dyDescent="0.3">
      <c r="A1802" t="s">
        <v>68</v>
      </c>
      <c r="B1802">
        <v>12.218400000000001</v>
      </c>
      <c r="C1802">
        <v>22.403300000000002</v>
      </c>
      <c r="D1802">
        <v>20.182500000000001</v>
      </c>
      <c r="E1802" t="s">
        <v>116</v>
      </c>
      <c r="F1802" t="s">
        <v>116</v>
      </c>
      <c r="G1802" t="s">
        <v>98</v>
      </c>
      <c r="H1802">
        <v>2020</v>
      </c>
      <c r="I1802">
        <v>2.58</v>
      </c>
      <c r="J1802">
        <f>Tabla_Datos[[#This Row],[PVP1]]*Tabla_Datos[[#This Row],[Valor]]</f>
        <v>57.800514000000007</v>
      </c>
      <c r="K1802">
        <f>+Tabla_Datos[[#This Row],[Valor]] *Tabla_Datos[[#This Row],[COSTOEMPR]]</f>
        <v>31.523472000000002</v>
      </c>
      <c r="L1802">
        <f>Tabla_Datos[[#This Row],[Valor Venta ]]-Tabla_Datos[[#This Row],[Costo]]</f>
        <v>26.277042000000005</v>
      </c>
    </row>
    <row r="1803" spans="1:12" x14ac:dyDescent="0.3">
      <c r="A1803" t="s">
        <v>68</v>
      </c>
      <c r="B1803">
        <v>12.218400000000001</v>
      </c>
      <c r="C1803">
        <v>22.403300000000002</v>
      </c>
      <c r="D1803">
        <v>20.182500000000001</v>
      </c>
      <c r="E1803" t="s">
        <v>116</v>
      </c>
      <c r="F1803" t="s">
        <v>116</v>
      </c>
      <c r="G1803" t="s">
        <v>100</v>
      </c>
      <c r="H1803">
        <v>2020</v>
      </c>
      <c r="I1803">
        <v>0</v>
      </c>
      <c r="J1803">
        <f>Tabla_Datos[[#This Row],[PVP1]]*Tabla_Datos[[#This Row],[Valor]]</f>
        <v>0</v>
      </c>
      <c r="K1803">
        <f>+Tabla_Datos[[#This Row],[Valor]] *Tabla_Datos[[#This Row],[COSTOEMPR]]</f>
        <v>0</v>
      </c>
      <c r="L1803">
        <f>Tabla_Datos[[#This Row],[Valor Venta ]]-Tabla_Datos[[#This Row],[Costo]]</f>
        <v>0</v>
      </c>
    </row>
    <row r="1804" spans="1:12" x14ac:dyDescent="0.3">
      <c r="A1804" t="s">
        <v>68</v>
      </c>
      <c r="B1804">
        <v>12.218400000000001</v>
      </c>
      <c r="C1804">
        <v>22.403300000000002</v>
      </c>
      <c r="D1804">
        <v>20.182500000000001</v>
      </c>
      <c r="E1804" t="s">
        <v>116</v>
      </c>
      <c r="F1804" t="s">
        <v>116</v>
      </c>
      <c r="G1804" t="s">
        <v>101</v>
      </c>
      <c r="H1804">
        <v>2020</v>
      </c>
      <c r="I1804">
        <v>0.68</v>
      </c>
      <c r="J1804">
        <f>Tabla_Datos[[#This Row],[PVP1]]*Tabla_Datos[[#This Row],[Valor]]</f>
        <v>15.234244000000002</v>
      </c>
      <c r="K1804">
        <f>+Tabla_Datos[[#This Row],[Valor]] *Tabla_Datos[[#This Row],[COSTOEMPR]]</f>
        <v>8.3085120000000003</v>
      </c>
      <c r="L1804">
        <f>Tabla_Datos[[#This Row],[Valor Venta ]]-Tabla_Datos[[#This Row],[Costo]]</f>
        <v>6.9257320000000018</v>
      </c>
    </row>
    <row r="1805" spans="1:12" x14ac:dyDescent="0.3">
      <c r="A1805" t="s">
        <v>68</v>
      </c>
      <c r="B1805">
        <v>12.218400000000001</v>
      </c>
      <c r="C1805">
        <v>22.403300000000002</v>
      </c>
      <c r="D1805">
        <v>20.182500000000001</v>
      </c>
      <c r="E1805" t="s">
        <v>116</v>
      </c>
      <c r="F1805" t="s">
        <v>116</v>
      </c>
      <c r="G1805" t="s">
        <v>102</v>
      </c>
      <c r="H1805">
        <v>2020</v>
      </c>
      <c r="I1805">
        <v>0</v>
      </c>
      <c r="J1805">
        <f>Tabla_Datos[[#This Row],[PVP1]]*Tabla_Datos[[#This Row],[Valor]]</f>
        <v>0</v>
      </c>
      <c r="K1805">
        <f>+Tabla_Datos[[#This Row],[Valor]] *Tabla_Datos[[#This Row],[COSTOEMPR]]</f>
        <v>0</v>
      </c>
      <c r="L1805">
        <f>Tabla_Datos[[#This Row],[Valor Venta ]]-Tabla_Datos[[#This Row],[Costo]]</f>
        <v>0</v>
      </c>
    </row>
    <row r="1806" spans="1:12" x14ac:dyDescent="0.3">
      <c r="A1806" t="s">
        <v>68</v>
      </c>
      <c r="B1806">
        <v>12.218400000000001</v>
      </c>
      <c r="C1806">
        <v>22.403300000000002</v>
      </c>
      <c r="D1806">
        <v>20.182500000000001</v>
      </c>
      <c r="E1806" t="s">
        <v>116</v>
      </c>
      <c r="F1806" t="s">
        <v>116</v>
      </c>
      <c r="G1806" t="s">
        <v>103</v>
      </c>
      <c r="H1806">
        <v>2020</v>
      </c>
      <c r="I1806">
        <v>2.95</v>
      </c>
      <c r="J1806">
        <f>Tabla_Datos[[#This Row],[PVP1]]*Tabla_Datos[[#This Row],[Valor]]</f>
        <v>66.089735000000005</v>
      </c>
      <c r="K1806">
        <f>+Tabla_Datos[[#This Row],[Valor]] *Tabla_Datos[[#This Row],[COSTOEMPR]]</f>
        <v>36.044280000000008</v>
      </c>
      <c r="L1806">
        <f>Tabla_Datos[[#This Row],[Valor Venta ]]-Tabla_Datos[[#This Row],[Costo]]</f>
        <v>30.045454999999997</v>
      </c>
    </row>
    <row r="1807" spans="1:12" x14ac:dyDescent="0.3">
      <c r="A1807" t="s">
        <v>68</v>
      </c>
      <c r="B1807">
        <v>12.218400000000001</v>
      </c>
      <c r="C1807">
        <v>22.403300000000002</v>
      </c>
      <c r="D1807">
        <v>20.182500000000001</v>
      </c>
      <c r="E1807" t="s">
        <v>116</v>
      </c>
      <c r="F1807" t="s">
        <v>116</v>
      </c>
      <c r="G1807" t="s">
        <v>104</v>
      </c>
      <c r="H1807">
        <v>2020</v>
      </c>
      <c r="I1807">
        <v>0</v>
      </c>
      <c r="J1807">
        <f>Tabla_Datos[[#This Row],[PVP1]]*Tabla_Datos[[#This Row],[Valor]]</f>
        <v>0</v>
      </c>
      <c r="K1807">
        <f>+Tabla_Datos[[#This Row],[Valor]] *Tabla_Datos[[#This Row],[COSTOEMPR]]</f>
        <v>0</v>
      </c>
      <c r="L1807">
        <f>Tabla_Datos[[#This Row],[Valor Venta ]]-Tabla_Datos[[#This Row],[Costo]]</f>
        <v>0</v>
      </c>
    </row>
    <row r="1808" spans="1:12" x14ac:dyDescent="0.3">
      <c r="A1808" t="s">
        <v>68</v>
      </c>
      <c r="B1808">
        <v>12.218400000000001</v>
      </c>
      <c r="C1808">
        <v>22.403300000000002</v>
      </c>
      <c r="D1808">
        <v>20.182500000000001</v>
      </c>
      <c r="E1808" t="s">
        <v>116</v>
      </c>
      <c r="F1808" t="s">
        <v>116</v>
      </c>
      <c r="G1808" t="s">
        <v>105</v>
      </c>
      <c r="H1808">
        <v>2020</v>
      </c>
      <c r="I1808">
        <v>0.3</v>
      </c>
      <c r="J1808">
        <f>Tabla_Datos[[#This Row],[PVP1]]*Tabla_Datos[[#This Row],[Valor]]</f>
        <v>6.7209900000000005</v>
      </c>
      <c r="K1808">
        <f>+Tabla_Datos[[#This Row],[Valor]] *Tabla_Datos[[#This Row],[COSTOEMPR]]</f>
        <v>3.6655199999999999</v>
      </c>
      <c r="L1808">
        <f>Tabla_Datos[[#This Row],[Valor Venta ]]-Tabla_Datos[[#This Row],[Costo]]</f>
        <v>3.0554700000000006</v>
      </c>
    </row>
    <row r="1809" spans="1:12" x14ac:dyDescent="0.3">
      <c r="A1809" t="s">
        <v>68</v>
      </c>
      <c r="B1809">
        <v>12.218400000000001</v>
      </c>
      <c r="C1809">
        <v>22.403300000000002</v>
      </c>
      <c r="D1809">
        <v>20.182500000000001</v>
      </c>
      <c r="E1809" t="s">
        <v>116</v>
      </c>
      <c r="F1809" t="s">
        <v>116</v>
      </c>
      <c r="G1809" t="s">
        <v>106</v>
      </c>
      <c r="H1809">
        <v>2020</v>
      </c>
      <c r="I1809">
        <v>3.19</v>
      </c>
      <c r="J1809">
        <f>Tabla_Datos[[#This Row],[PVP1]]*Tabla_Datos[[#This Row],[Valor]]</f>
        <v>71.466526999999999</v>
      </c>
      <c r="K1809">
        <f>+Tabla_Datos[[#This Row],[Valor]] *Tabla_Datos[[#This Row],[COSTOEMPR]]</f>
        <v>38.976696000000004</v>
      </c>
      <c r="L1809">
        <f>Tabla_Datos[[#This Row],[Valor Venta ]]-Tabla_Datos[[#This Row],[Costo]]</f>
        <v>32.489830999999995</v>
      </c>
    </row>
    <row r="1810" spans="1:12" x14ac:dyDescent="0.3">
      <c r="A1810" t="s">
        <v>68</v>
      </c>
      <c r="B1810">
        <v>12.218400000000001</v>
      </c>
      <c r="C1810">
        <v>22.403300000000002</v>
      </c>
      <c r="D1810">
        <v>20.182500000000001</v>
      </c>
      <c r="E1810" t="s">
        <v>116</v>
      </c>
      <c r="F1810" t="s">
        <v>116</v>
      </c>
      <c r="G1810" t="s">
        <v>107</v>
      </c>
      <c r="H1810">
        <v>2021</v>
      </c>
      <c r="I1810">
        <v>0.76</v>
      </c>
      <c r="J1810">
        <f>Tabla_Datos[[#This Row],[PVP1]]*Tabla_Datos[[#This Row],[Valor]]</f>
        <v>17.026508</v>
      </c>
      <c r="K1810">
        <f>+Tabla_Datos[[#This Row],[Valor]] *Tabla_Datos[[#This Row],[COSTOEMPR]]</f>
        <v>9.2859840000000009</v>
      </c>
      <c r="L1810">
        <f>Tabla_Datos[[#This Row],[Valor Venta ]]-Tabla_Datos[[#This Row],[Costo]]</f>
        <v>7.7405239999999988</v>
      </c>
    </row>
    <row r="1811" spans="1:12" x14ac:dyDescent="0.3">
      <c r="A1811" t="s">
        <v>68</v>
      </c>
      <c r="B1811">
        <v>10.095599999999999</v>
      </c>
      <c r="C1811">
        <v>17.843499999999999</v>
      </c>
      <c r="D1811">
        <v>19.3508</v>
      </c>
      <c r="E1811" t="s">
        <v>112</v>
      </c>
      <c r="F1811" t="s">
        <v>112</v>
      </c>
      <c r="G1811" t="s">
        <v>98</v>
      </c>
      <c r="H1811">
        <v>2020</v>
      </c>
      <c r="I1811">
        <v>0</v>
      </c>
      <c r="J1811">
        <f>Tabla_Datos[[#This Row],[PVP1]]*Tabla_Datos[[#This Row],[Valor]]</f>
        <v>0</v>
      </c>
      <c r="K1811">
        <f>+Tabla_Datos[[#This Row],[Valor]] *Tabla_Datos[[#This Row],[COSTOEMPR]]</f>
        <v>0</v>
      </c>
      <c r="L1811">
        <f>Tabla_Datos[[#This Row],[Valor Venta ]]-Tabla_Datos[[#This Row],[Costo]]</f>
        <v>0</v>
      </c>
    </row>
    <row r="1812" spans="1:12" x14ac:dyDescent="0.3">
      <c r="A1812" t="s">
        <v>68</v>
      </c>
      <c r="B1812">
        <v>10.095599999999999</v>
      </c>
      <c r="C1812">
        <v>17.843499999999999</v>
      </c>
      <c r="D1812">
        <v>19.3508</v>
      </c>
      <c r="E1812" t="s">
        <v>112</v>
      </c>
      <c r="F1812" t="s">
        <v>112</v>
      </c>
      <c r="G1812" t="s">
        <v>100</v>
      </c>
      <c r="H1812">
        <v>2020</v>
      </c>
      <c r="I1812">
        <v>4.7699999999999996</v>
      </c>
      <c r="J1812">
        <f>Tabla_Datos[[#This Row],[PVP1]]*Tabla_Datos[[#This Row],[Valor]]</f>
        <v>85.113494999999986</v>
      </c>
      <c r="K1812">
        <f>+Tabla_Datos[[#This Row],[Valor]] *Tabla_Datos[[#This Row],[COSTOEMPR]]</f>
        <v>48.15601199999999</v>
      </c>
      <c r="L1812">
        <f>Tabla_Datos[[#This Row],[Valor Venta ]]-Tabla_Datos[[#This Row],[Costo]]</f>
        <v>36.957482999999996</v>
      </c>
    </row>
    <row r="1813" spans="1:12" x14ac:dyDescent="0.3">
      <c r="A1813" t="s">
        <v>68</v>
      </c>
      <c r="B1813">
        <v>10.095599999999999</v>
      </c>
      <c r="C1813">
        <v>17.843499999999999</v>
      </c>
      <c r="D1813">
        <v>19.3508</v>
      </c>
      <c r="E1813" t="s">
        <v>112</v>
      </c>
      <c r="F1813" t="s">
        <v>112</v>
      </c>
      <c r="G1813" t="s">
        <v>101</v>
      </c>
      <c r="H1813">
        <v>2020</v>
      </c>
      <c r="I1813">
        <v>0.01</v>
      </c>
      <c r="J1813">
        <f>Tabla_Datos[[#This Row],[PVP1]]*Tabla_Datos[[#This Row],[Valor]]</f>
        <v>0.17843499999999998</v>
      </c>
      <c r="K1813">
        <f>+Tabla_Datos[[#This Row],[Valor]] *Tabla_Datos[[#This Row],[COSTOEMPR]]</f>
        <v>0.10095599999999999</v>
      </c>
      <c r="L1813">
        <f>Tabla_Datos[[#This Row],[Valor Venta ]]-Tabla_Datos[[#This Row],[Costo]]</f>
        <v>7.7478999999999992E-2</v>
      </c>
    </row>
    <row r="1814" spans="1:12" x14ac:dyDescent="0.3">
      <c r="A1814" t="s">
        <v>68</v>
      </c>
      <c r="B1814">
        <v>10.095599999999999</v>
      </c>
      <c r="C1814">
        <v>17.843499999999999</v>
      </c>
      <c r="D1814">
        <v>19.3508</v>
      </c>
      <c r="E1814" t="s">
        <v>112</v>
      </c>
      <c r="F1814" t="s">
        <v>112</v>
      </c>
      <c r="G1814" t="s">
        <v>102</v>
      </c>
      <c r="H1814">
        <v>2020</v>
      </c>
      <c r="I1814">
        <v>3.82</v>
      </c>
      <c r="J1814">
        <f>Tabla_Datos[[#This Row],[PVP1]]*Tabla_Datos[[#This Row],[Valor]]</f>
        <v>68.162169999999989</v>
      </c>
      <c r="K1814">
        <f>+Tabla_Datos[[#This Row],[Valor]] *Tabla_Datos[[#This Row],[COSTOEMPR]]</f>
        <v>38.565191999999996</v>
      </c>
      <c r="L1814">
        <f>Tabla_Datos[[#This Row],[Valor Venta ]]-Tabla_Datos[[#This Row],[Costo]]</f>
        <v>29.596977999999993</v>
      </c>
    </row>
    <row r="1815" spans="1:12" x14ac:dyDescent="0.3">
      <c r="A1815" t="s">
        <v>68</v>
      </c>
      <c r="B1815">
        <v>10.095599999999999</v>
      </c>
      <c r="C1815">
        <v>17.843499999999999</v>
      </c>
      <c r="D1815">
        <v>19.3508</v>
      </c>
      <c r="E1815" t="s">
        <v>112</v>
      </c>
      <c r="F1815" t="s">
        <v>112</v>
      </c>
      <c r="G1815" t="s">
        <v>103</v>
      </c>
      <c r="H1815">
        <v>2020</v>
      </c>
      <c r="I1815">
        <v>0</v>
      </c>
      <c r="J1815">
        <f>Tabla_Datos[[#This Row],[PVP1]]*Tabla_Datos[[#This Row],[Valor]]</f>
        <v>0</v>
      </c>
      <c r="K1815">
        <f>+Tabla_Datos[[#This Row],[Valor]] *Tabla_Datos[[#This Row],[COSTOEMPR]]</f>
        <v>0</v>
      </c>
      <c r="L1815">
        <f>Tabla_Datos[[#This Row],[Valor Venta ]]-Tabla_Datos[[#This Row],[Costo]]</f>
        <v>0</v>
      </c>
    </row>
    <row r="1816" spans="1:12" x14ac:dyDescent="0.3">
      <c r="A1816" t="s">
        <v>68</v>
      </c>
      <c r="B1816">
        <v>10.095599999999999</v>
      </c>
      <c r="C1816">
        <v>17.843499999999999</v>
      </c>
      <c r="D1816">
        <v>19.3508</v>
      </c>
      <c r="E1816" t="s">
        <v>112</v>
      </c>
      <c r="F1816" t="s">
        <v>112</v>
      </c>
      <c r="G1816" t="s">
        <v>104</v>
      </c>
      <c r="H1816">
        <v>2020</v>
      </c>
      <c r="I1816">
        <v>0</v>
      </c>
      <c r="J1816">
        <f>Tabla_Datos[[#This Row],[PVP1]]*Tabla_Datos[[#This Row],[Valor]]</f>
        <v>0</v>
      </c>
      <c r="K1816">
        <f>+Tabla_Datos[[#This Row],[Valor]] *Tabla_Datos[[#This Row],[COSTOEMPR]]</f>
        <v>0</v>
      </c>
      <c r="L1816">
        <f>Tabla_Datos[[#This Row],[Valor Venta ]]-Tabla_Datos[[#This Row],[Costo]]</f>
        <v>0</v>
      </c>
    </row>
    <row r="1817" spans="1:12" x14ac:dyDescent="0.3">
      <c r="A1817" t="s">
        <v>68</v>
      </c>
      <c r="B1817">
        <v>10.095599999999999</v>
      </c>
      <c r="C1817">
        <v>17.843499999999999</v>
      </c>
      <c r="D1817">
        <v>19.3508</v>
      </c>
      <c r="E1817" t="s">
        <v>112</v>
      </c>
      <c r="F1817" t="s">
        <v>112</v>
      </c>
      <c r="G1817" t="s">
        <v>105</v>
      </c>
      <c r="H1817">
        <v>2020</v>
      </c>
      <c r="I1817">
        <v>2.29</v>
      </c>
      <c r="J1817">
        <f>Tabla_Datos[[#This Row],[PVP1]]*Tabla_Datos[[#This Row],[Valor]]</f>
        <v>40.861615</v>
      </c>
      <c r="K1817">
        <f>+Tabla_Datos[[#This Row],[Valor]] *Tabla_Datos[[#This Row],[COSTOEMPR]]</f>
        <v>23.118924</v>
      </c>
      <c r="L1817">
        <f>Tabla_Datos[[#This Row],[Valor Venta ]]-Tabla_Datos[[#This Row],[Costo]]</f>
        <v>17.742691000000001</v>
      </c>
    </row>
    <row r="1818" spans="1:12" x14ac:dyDescent="0.3">
      <c r="A1818" t="s">
        <v>68</v>
      </c>
      <c r="B1818">
        <v>10.095599999999999</v>
      </c>
      <c r="C1818">
        <v>17.843499999999999</v>
      </c>
      <c r="D1818">
        <v>19.3508</v>
      </c>
      <c r="E1818" t="s">
        <v>112</v>
      </c>
      <c r="F1818" t="s">
        <v>112</v>
      </c>
      <c r="G1818" t="s">
        <v>106</v>
      </c>
      <c r="H1818">
        <v>2020</v>
      </c>
      <c r="I1818">
        <v>0.51</v>
      </c>
      <c r="J1818">
        <f>Tabla_Datos[[#This Row],[PVP1]]*Tabla_Datos[[#This Row],[Valor]]</f>
        <v>9.1001849999999997</v>
      </c>
      <c r="K1818">
        <f>+Tabla_Datos[[#This Row],[Valor]] *Tabla_Datos[[#This Row],[COSTOEMPR]]</f>
        <v>5.1487559999999997</v>
      </c>
      <c r="L1818">
        <f>Tabla_Datos[[#This Row],[Valor Venta ]]-Tabla_Datos[[#This Row],[Costo]]</f>
        <v>3.9514290000000001</v>
      </c>
    </row>
    <row r="1819" spans="1:12" x14ac:dyDescent="0.3">
      <c r="A1819" t="s">
        <v>68</v>
      </c>
      <c r="B1819">
        <v>10.095599999999999</v>
      </c>
      <c r="C1819">
        <v>17.843499999999999</v>
      </c>
      <c r="D1819">
        <v>19.3508</v>
      </c>
      <c r="E1819" t="s">
        <v>112</v>
      </c>
      <c r="F1819" t="s">
        <v>112</v>
      </c>
      <c r="G1819" t="s">
        <v>107</v>
      </c>
      <c r="H1819">
        <v>2021</v>
      </c>
      <c r="I1819">
        <v>0</v>
      </c>
      <c r="J1819">
        <f>Tabla_Datos[[#This Row],[PVP1]]*Tabla_Datos[[#This Row],[Valor]]</f>
        <v>0</v>
      </c>
      <c r="K1819">
        <f>+Tabla_Datos[[#This Row],[Valor]] *Tabla_Datos[[#This Row],[COSTOEMPR]]</f>
        <v>0</v>
      </c>
      <c r="L1819">
        <f>Tabla_Datos[[#This Row],[Valor Venta ]]-Tabla_Datos[[#This Row],[Costo]]</f>
        <v>0</v>
      </c>
    </row>
    <row r="1820" spans="1:12" x14ac:dyDescent="0.3">
      <c r="A1820" t="s">
        <v>69</v>
      </c>
      <c r="B1820">
        <v>111.887</v>
      </c>
      <c r="C1820">
        <v>155.75970000000001</v>
      </c>
      <c r="D1820">
        <v>163.816</v>
      </c>
      <c r="E1820" t="s">
        <v>112</v>
      </c>
      <c r="F1820" t="s">
        <v>112</v>
      </c>
      <c r="G1820" t="s">
        <v>98</v>
      </c>
      <c r="H1820">
        <v>2020</v>
      </c>
      <c r="I1820">
        <v>8.82</v>
      </c>
      <c r="J1820">
        <f>Tabla_Datos[[#This Row],[PVP1]]*Tabla_Datos[[#This Row],[Valor]]</f>
        <v>1373.8005540000001</v>
      </c>
      <c r="K1820">
        <f>+Tabla_Datos[[#This Row],[Valor]] *Tabla_Datos[[#This Row],[COSTOEMPR]]</f>
        <v>986.84334000000001</v>
      </c>
      <c r="L1820">
        <f>Tabla_Datos[[#This Row],[Valor Venta ]]-Tabla_Datos[[#This Row],[Costo]]</f>
        <v>386.95721400000014</v>
      </c>
    </row>
    <row r="1821" spans="1:12" x14ac:dyDescent="0.3">
      <c r="A1821" t="s">
        <v>69</v>
      </c>
      <c r="B1821">
        <v>111.887</v>
      </c>
      <c r="C1821">
        <v>155.75970000000001</v>
      </c>
      <c r="D1821">
        <v>163.816</v>
      </c>
      <c r="E1821" t="s">
        <v>112</v>
      </c>
      <c r="F1821" t="s">
        <v>112</v>
      </c>
      <c r="G1821" t="s">
        <v>100</v>
      </c>
      <c r="H1821">
        <v>2020</v>
      </c>
      <c r="I1821">
        <v>0</v>
      </c>
      <c r="J1821">
        <f>Tabla_Datos[[#This Row],[PVP1]]*Tabla_Datos[[#This Row],[Valor]]</f>
        <v>0</v>
      </c>
      <c r="K1821">
        <f>+Tabla_Datos[[#This Row],[Valor]] *Tabla_Datos[[#This Row],[COSTOEMPR]]</f>
        <v>0</v>
      </c>
      <c r="L1821">
        <f>Tabla_Datos[[#This Row],[Valor Venta ]]-Tabla_Datos[[#This Row],[Costo]]</f>
        <v>0</v>
      </c>
    </row>
    <row r="1822" spans="1:12" x14ac:dyDescent="0.3">
      <c r="A1822" t="s">
        <v>69</v>
      </c>
      <c r="B1822">
        <v>111.887</v>
      </c>
      <c r="C1822">
        <v>155.75970000000001</v>
      </c>
      <c r="D1822">
        <v>163.816</v>
      </c>
      <c r="E1822" t="s">
        <v>112</v>
      </c>
      <c r="F1822" t="s">
        <v>112</v>
      </c>
      <c r="G1822" t="s">
        <v>101</v>
      </c>
      <c r="H1822">
        <v>2020</v>
      </c>
      <c r="I1822">
        <v>0</v>
      </c>
      <c r="J1822">
        <f>Tabla_Datos[[#This Row],[PVP1]]*Tabla_Datos[[#This Row],[Valor]]</f>
        <v>0</v>
      </c>
      <c r="K1822">
        <f>+Tabla_Datos[[#This Row],[Valor]] *Tabla_Datos[[#This Row],[COSTOEMPR]]</f>
        <v>0</v>
      </c>
      <c r="L1822">
        <f>Tabla_Datos[[#This Row],[Valor Venta ]]-Tabla_Datos[[#This Row],[Costo]]</f>
        <v>0</v>
      </c>
    </row>
    <row r="1823" spans="1:12" x14ac:dyDescent="0.3">
      <c r="A1823" t="s">
        <v>69</v>
      </c>
      <c r="B1823">
        <v>111.887</v>
      </c>
      <c r="C1823">
        <v>155.75970000000001</v>
      </c>
      <c r="D1823">
        <v>163.816</v>
      </c>
      <c r="E1823" t="s">
        <v>112</v>
      </c>
      <c r="F1823" t="s">
        <v>112</v>
      </c>
      <c r="G1823" t="s">
        <v>102</v>
      </c>
      <c r="H1823">
        <v>2020</v>
      </c>
      <c r="I1823">
        <v>0</v>
      </c>
      <c r="J1823">
        <f>Tabla_Datos[[#This Row],[PVP1]]*Tabla_Datos[[#This Row],[Valor]]</f>
        <v>0</v>
      </c>
      <c r="K1823">
        <f>+Tabla_Datos[[#This Row],[Valor]] *Tabla_Datos[[#This Row],[COSTOEMPR]]</f>
        <v>0</v>
      </c>
      <c r="L1823">
        <f>Tabla_Datos[[#This Row],[Valor Venta ]]-Tabla_Datos[[#This Row],[Costo]]</f>
        <v>0</v>
      </c>
    </row>
    <row r="1824" spans="1:12" x14ac:dyDescent="0.3">
      <c r="A1824" t="s">
        <v>69</v>
      </c>
      <c r="B1824">
        <v>111.887</v>
      </c>
      <c r="C1824">
        <v>155.75970000000001</v>
      </c>
      <c r="D1824">
        <v>163.816</v>
      </c>
      <c r="E1824" t="s">
        <v>112</v>
      </c>
      <c r="F1824" t="s">
        <v>112</v>
      </c>
      <c r="G1824" t="s">
        <v>103</v>
      </c>
      <c r="H1824">
        <v>2020</v>
      </c>
      <c r="I1824">
        <v>4.32</v>
      </c>
      <c r="J1824">
        <f>Tabla_Datos[[#This Row],[PVP1]]*Tabla_Datos[[#This Row],[Valor]]</f>
        <v>672.88190400000008</v>
      </c>
      <c r="K1824">
        <f>+Tabla_Datos[[#This Row],[Valor]] *Tabla_Datos[[#This Row],[COSTOEMPR]]</f>
        <v>483.35184000000004</v>
      </c>
      <c r="L1824">
        <f>Tabla_Datos[[#This Row],[Valor Venta ]]-Tabla_Datos[[#This Row],[Costo]]</f>
        <v>189.53006400000004</v>
      </c>
    </row>
    <row r="1825" spans="1:12" x14ac:dyDescent="0.3">
      <c r="A1825" t="s">
        <v>69</v>
      </c>
      <c r="B1825">
        <v>111.887</v>
      </c>
      <c r="C1825">
        <v>155.75970000000001</v>
      </c>
      <c r="D1825">
        <v>163.816</v>
      </c>
      <c r="E1825" t="s">
        <v>112</v>
      </c>
      <c r="F1825" t="s">
        <v>112</v>
      </c>
      <c r="G1825" t="s">
        <v>104</v>
      </c>
      <c r="H1825">
        <v>2020</v>
      </c>
      <c r="I1825">
        <v>5.15</v>
      </c>
      <c r="J1825">
        <f>Tabla_Datos[[#This Row],[PVP1]]*Tabla_Datos[[#This Row],[Valor]]</f>
        <v>802.16245500000014</v>
      </c>
      <c r="K1825">
        <f>+Tabla_Datos[[#This Row],[Valor]] *Tabla_Datos[[#This Row],[COSTOEMPR]]</f>
        <v>576.21805000000006</v>
      </c>
      <c r="L1825">
        <f>Tabla_Datos[[#This Row],[Valor Venta ]]-Tabla_Datos[[#This Row],[Costo]]</f>
        <v>225.94440500000007</v>
      </c>
    </row>
    <row r="1826" spans="1:12" x14ac:dyDescent="0.3">
      <c r="A1826" t="s">
        <v>69</v>
      </c>
      <c r="B1826">
        <v>111.887</v>
      </c>
      <c r="C1826">
        <v>155.75970000000001</v>
      </c>
      <c r="D1826">
        <v>163.816</v>
      </c>
      <c r="E1826" t="s">
        <v>112</v>
      </c>
      <c r="F1826" t="s">
        <v>112</v>
      </c>
      <c r="G1826" t="s">
        <v>105</v>
      </c>
      <c r="H1826">
        <v>2020</v>
      </c>
      <c r="I1826">
        <v>0</v>
      </c>
      <c r="J1826">
        <f>Tabla_Datos[[#This Row],[PVP1]]*Tabla_Datos[[#This Row],[Valor]]</f>
        <v>0</v>
      </c>
      <c r="K1826">
        <f>+Tabla_Datos[[#This Row],[Valor]] *Tabla_Datos[[#This Row],[COSTOEMPR]]</f>
        <v>0</v>
      </c>
      <c r="L1826">
        <f>Tabla_Datos[[#This Row],[Valor Venta ]]-Tabla_Datos[[#This Row],[Costo]]</f>
        <v>0</v>
      </c>
    </row>
    <row r="1827" spans="1:12" x14ac:dyDescent="0.3">
      <c r="A1827" t="s">
        <v>69</v>
      </c>
      <c r="B1827">
        <v>111.887</v>
      </c>
      <c r="C1827">
        <v>155.75970000000001</v>
      </c>
      <c r="D1827">
        <v>163.816</v>
      </c>
      <c r="E1827" t="s">
        <v>112</v>
      </c>
      <c r="F1827" t="s">
        <v>112</v>
      </c>
      <c r="G1827" t="s">
        <v>106</v>
      </c>
      <c r="H1827">
        <v>2020</v>
      </c>
      <c r="I1827">
        <v>0</v>
      </c>
      <c r="J1827">
        <f>Tabla_Datos[[#This Row],[PVP1]]*Tabla_Datos[[#This Row],[Valor]]</f>
        <v>0</v>
      </c>
      <c r="K1827">
        <f>+Tabla_Datos[[#This Row],[Valor]] *Tabla_Datos[[#This Row],[COSTOEMPR]]</f>
        <v>0</v>
      </c>
      <c r="L1827">
        <f>Tabla_Datos[[#This Row],[Valor Venta ]]-Tabla_Datos[[#This Row],[Costo]]</f>
        <v>0</v>
      </c>
    </row>
    <row r="1828" spans="1:12" x14ac:dyDescent="0.3">
      <c r="A1828" t="s">
        <v>69</v>
      </c>
      <c r="B1828">
        <v>111.887</v>
      </c>
      <c r="C1828">
        <v>155.75970000000001</v>
      </c>
      <c r="D1828">
        <v>163.816</v>
      </c>
      <c r="E1828" t="s">
        <v>112</v>
      </c>
      <c r="F1828" t="s">
        <v>112</v>
      </c>
      <c r="G1828" t="s">
        <v>107</v>
      </c>
      <c r="H1828">
        <v>2021</v>
      </c>
      <c r="I1828">
        <v>3.9</v>
      </c>
      <c r="J1828">
        <f>Tabla_Datos[[#This Row],[PVP1]]*Tabla_Datos[[#This Row],[Valor]]</f>
        <v>607.46283000000005</v>
      </c>
      <c r="K1828">
        <f>+Tabla_Datos[[#This Row],[Valor]] *Tabla_Datos[[#This Row],[COSTOEMPR]]</f>
        <v>436.35930000000002</v>
      </c>
      <c r="L1828">
        <f>Tabla_Datos[[#This Row],[Valor Venta ]]-Tabla_Datos[[#This Row],[Costo]]</f>
        <v>171.10353000000003</v>
      </c>
    </row>
    <row r="1829" spans="1:12" x14ac:dyDescent="0.3">
      <c r="A1829" t="s">
        <v>69</v>
      </c>
      <c r="B1829">
        <v>117.07510000000001</v>
      </c>
      <c r="C1829">
        <v>163.28829999999999</v>
      </c>
      <c r="D1829">
        <v>178.21299999999999</v>
      </c>
      <c r="E1829" t="s">
        <v>16</v>
      </c>
      <c r="F1829" t="s">
        <v>16</v>
      </c>
      <c r="G1829" t="s">
        <v>98</v>
      </c>
      <c r="H1829">
        <v>2020</v>
      </c>
      <c r="I1829">
        <v>1.22</v>
      </c>
      <c r="J1829">
        <f>Tabla_Datos[[#This Row],[PVP1]]*Tabla_Datos[[#This Row],[Valor]]</f>
        <v>199.211726</v>
      </c>
      <c r="K1829">
        <f>+Tabla_Datos[[#This Row],[Valor]] *Tabla_Datos[[#This Row],[COSTOEMPR]]</f>
        <v>142.83162200000001</v>
      </c>
      <c r="L1829">
        <f>Tabla_Datos[[#This Row],[Valor Venta ]]-Tabla_Datos[[#This Row],[Costo]]</f>
        <v>56.380103999999989</v>
      </c>
    </row>
    <row r="1830" spans="1:12" x14ac:dyDescent="0.3">
      <c r="A1830" t="s">
        <v>69</v>
      </c>
      <c r="B1830">
        <v>117.07510000000001</v>
      </c>
      <c r="C1830">
        <v>163.28829999999999</v>
      </c>
      <c r="D1830">
        <v>178.21299999999999</v>
      </c>
      <c r="E1830" t="s">
        <v>16</v>
      </c>
      <c r="F1830" t="s">
        <v>16</v>
      </c>
      <c r="G1830" t="s">
        <v>100</v>
      </c>
      <c r="H1830">
        <v>2020</v>
      </c>
      <c r="I1830">
        <v>12.61</v>
      </c>
      <c r="J1830">
        <f>Tabla_Datos[[#This Row],[PVP1]]*Tabla_Datos[[#This Row],[Valor]]</f>
        <v>2059.0654629999999</v>
      </c>
      <c r="K1830">
        <f>+Tabla_Datos[[#This Row],[Valor]] *Tabla_Datos[[#This Row],[COSTOEMPR]]</f>
        <v>1476.3170110000001</v>
      </c>
      <c r="L1830">
        <f>Tabla_Datos[[#This Row],[Valor Venta ]]-Tabla_Datos[[#This Row],[Costo]]</f>
        <v>582.74845199999982</v>
      </c>
    </row>
    <row r="1831" spans="1:12" x14ac:dyDescent="0.3">
      <c r="A1831" t="s">
        <v>69</v>
      </c>
      <c r="B1831">
        <v>117.07510000000001</v>
      </c>
      <c r="C1831">
        <v>163.28829999999999</v>
      </c>
      <c r="D1831">
        <v>178.21299999999999</v>
      </c>
      <c r="E1831" t="s">
        <v>16</v>
      </c>
      <c r="F1831" t="s">
        <v>16</v>
      </c>
      <c r="G1831" t="s">
        <v>101</v>
      </c>
      <c r="H1831">
        <v>2020</v>
      </c>
      <c r="I1831">
        <v>0</v>
      </c>
      <c r="J1831">
        <f>Tabla_Datos[[#This Row],[PVP1]]*Tabla_Datos[[#This Row],[Valor]]</f>
        <v>0</v>
      </c>
      <c r="K1831">
        <f>+Tabla_Datos[[#This Row],[Valor]] *Tabla_Datos[[#This Row],[COSTOEMPR]]</f>
        <v>0</v>
      </c>
      <c r="L1831">
        <f>Tabla_Datos[[#This Row],[Valor Venta ]]-Tabla_Datos[[#This Row],[Costo]]</f>
        <v>0</v>
      </c>
    </row>
    <row r="1832" spans="1:12" x14ac:dyDescent="0.3">
      <c r="A1832" t="s">
        <v>69</v>
      </c>
      <c r="B1832">
        <v>117.07510000000001</v>
      </c>
      <c r="C1832">
        <v>163.28829999999999</v>
      </c>
      <c r="D1832">
        <v>178.21299999999999</v>
      </c>
      <c r="E1832" t="s">
        <v>16</v>
      </c>
      <c r="F1832" t="s">
        <v>16</v>
      </c>
      <c r="G1832" t="s">
        <v>102</v>
      </c>
      <c r="H1832">
        <v>2020</v>
      </c>
      <c r="I1832">
        <v>0</v>
      </c>
      <c r="J1832">
        <f>Tabla_Datos[[#This Row],[PVP1]]*Tabla_Datos[[#This Row],[Valor]]</f>
        <v>0</v>
      </c>
      <c r="K1832">
        <f>+Tabla_Datos[[#This Row],[Valor]] *Tabla_Datos[[#This Row],[COSTOEMPR]]</f>
        <v>0</v>
      </c>
      <c r="L1832">
        <f>Tabla_Datos[[#This Row],[Valor Venta ]]-Tabla_Datos[[#This Row],[Costo]]</f>
        <v>0</v>
      </c>
    </row>
    <row r="1833" spans="1:12" x14ac:dyDescent="0.3">
      <c r="A1833" t="s">
        <v>69</v>
      </c>
      <c r="B1833">
        <v>117.07510000000001</v>
      </c>
      <c r="C1833">
        <v>163.28829999999999</v>
      </c>
      <c r="D1833">
        <v>178.21299999999999</v>
      </c>
      <c r="E1833" t="s">
        <v>16</v>
      </c>
      <c r="F1833" t="s">
        <v>16</v>
      </c>
      <c r="G1833" t="s">
        <v>103</v>
      </c>
      <c r="H1833">
        <v>2020</v>
      </c>
      <c r="I1833">
        <v>0</v>
      </c>
      <c r="J1833">
        <f>Tabla_Datos[[#This Row],[PVP1]]*Tabla_Datos[[#This Row],[Valor]]</f>
        <v>0</v>
      </c>
      <c r="K1833">
        <f>+Tabla_Datos[[#This Row],[Valor]] *Tabla_Datos[[#This Row],[COSTOEMPR]]</f>
        <v>0</v>
      </c>
      <c r="L1833">
        <f>Tabla_Datos[[#This Row],[Valor Venta ]]-Tabla_Datos[[#This Row],[Costo]]</f>
        <v>0</v>
      </c>
    </row>
    <row r="1834" spans="1:12" x14ac:dyDescent="0.3">
      <c r="A1834" t="s">
        <v>69</v>
      </c>
      <c r="B1834">
        <v>117.07510000000001</v>
      </c>
      <c r="C1834">
        <v>163.28829999999999</v>
      </c>
      <c r="D1834">
        <v>178.21299999999999</v>
      </c>
      <c r="E1834" t="s">
        <v>16</v>
      </c>
      <c r="F1834" t="s">
        <v>16</v>
      </c>
      <c r="G1834" t="s">
        <v>104</v>
      </c>
      <c r="H1834">
        <v>2020</v>
      </c>
      <c r="I1834">
        <v>1.94</v>
      </c>
      <c r="J1834">
        <f>Tabla_Datos[[#This Row],[PVP1]]*Tabla_Datos[[#This Row],[Valor]]</f>
        <v>316.77930199999997</v>
      </c>
      <c r="K1834">
        <f>+Tabla_Datos[[#This Row],[Valor]] *Tabla_Datos[[#This Row],[COSTOEMPR]]</f>
        <v>227.12569400000001</v>
      </c>
      <c r="L1834">
        <f>Tabla_Datos[[#This Row],[Valor Venta ]]-Tabla_Datos[[#This Row],[Costo]]</f>
        <v>89.653607999999963</v>
      </c>
    </row>
    <row r="1835" spans="1:12" x14ac:dyDescent="0.3">
      <c r="A1835" t="s">
        <v>69</v>
      </c>
      <c r="B1835">
        <v>117.07510000000001</v>
      </c>
      <c r="C1835">
        <v>163.28829999999999</v>
      </c>
      <c r="D1835">
        <v>178.21299999999999</v>
      </c>
      <c r="E1835" t="s">
        <v>16</v>
      </c>
      <c r="F1835" t="s">
        <v>16</v>
      </c>
      <c r="G1835" t="s">
        <v>105</v>
      </c>
      <c r="H1835">
        <v>2020</v>
      </c>
      <c r="I1835">
        <v>0.9</v>
      </c>
      <c r="J1835">
        <f>Tabla_Datos[[#This Row],[PVP1]]*Tabla_Datos[[#This Row],[Valor]]</f>
        <v>146.95947000000001</v>
      </c>
      <c r="K1835">
        <f>+Tabla_Datos[[#This Row],[Valor]] *Tabla_Datos[[#This Row],[COSTOEMPR]]</f>
        <v>105.36759000000001</v>
      </c>
      <c r="L1835">
        <f>Tabla_Datos[[#This Row],[Valor Venta ]]-Tabla_Datos[[#This Row],[Costo]]</f>
        <v>41.591880000000003</v>
      </c>
    </row>
    <row r="1836" spans="1:12" x14ac:dyDescent="0.3">
      <c r="A1836" t="s">
        <v>69</v>
      </c>
      <c r="B1836">
        <v>117.07510000000001</v>
      </c>
      <c r="C1836">
        <v>163.28829999999999</v>
      </c>
      <c r="D1836">
        <v>178.21299999999999</v>
      </c>
      <c r="E1836" t="s">
        <v>16</v>
      </c>
      <c r="F1836" t="s">
        <v>16</v>
      </c>
      <c r="G1836" t="s">
        <v>106</v>
      </c>
      <c r="H1836">
        <v>2020</v>
      </c>
      <c r="I1836">
        <v>3.04</v>
      </c>
      <c r="J1836">
        <f>Tabla_Datos[[#This Row],[PVP1]]*Tabla_Datos[[#This Row],[Valor]]</f>
        <v>496.396432</v>
      </c>
      <c r="K1836">
        <f>+Tabla_Datos[[#This Row],[Valor]] *Tabla_Datos[[#This Row],[COSTOEMPR]]</f>
        <v>355.90830400000004</v>
      </c>
      <c r="L1836">
        <f>Tabla_Datos[[#This Row],[Valor Venta ]]-Tabla_Datos[[#This Row],[Costo]]</f>
        <v>140.48812799999996</v>
      </c>
    </row>
    <row r="1837" spans="1:12" x14ac:dyDescent="0.3">
      <c r="A1837" t="s">
        <v>69</v>
      </c>
      <c r="B1837">
        <v>117.07510000000001</v>
      </c>
      <c r="C1837">
        <v>163.28829999999999</v>
      </c>
      <c r="D1837">
        <v>178.21299999999999</v>
      </c>
      <c r="E1837" t="s">
        <v>16</v>
      </c>
      <c r="F1837" t="s">
        <v>16</v>
      </c>
      <c r="G1837" t="s">
        <v>107</v>
      </c>
      <c r="H1837">
        <v>2021</v>
      </c>
      <c r="I1837">
        <v>0</v>
      </c>
      <c r="J1837">
        <f>Tabla_Datos[[#This Row],[PVP1]]*Tabla_Datos[[#This Row],[Valor]]</f>
        <v>0</v>
      </c>
      <c r="K1837">
        <f>+Tabla_Datos[[#This Row],[Valor]] *Tabla_Datos[[#This Row],[COSTOEMPR]]</f>
        <v>0</v>
      </c>
      <c r="L1837">
        <f>Tabla_Datos[[#This Row],[Valor Venta ]]-Tabla_Datos[[#This Row],[Costo]]</f>
        <v>0</v>
      </c>
    </row>
    <row r="1838" spans="1:12" x14ac:dyDescent="0.3">
      <c r="A1838" t="s">
        <v>70</v>
      </c>
      <c r="B1838">
        <v>8.9928000000000008</v>
      </c>
      <c r="C1838">
        <v>12.766500000000001</v>
      </c>
      <c r="D1838">
        <v>15.059799999999999</v>
      </c>
      <c r="E1838" t="s">
        <v>112</v>
      </c>
      <c r="F1838" t="s">
        <v>112</v>
      </c>
      <c r="G1838" t="s">
        <v>98</v>
      </c>
      <c r="H1838">
        <v>2020</v>
      </c>
      <c r="I1838">
        <v>0.15</v>
      </c>
      <c r="J1838">
        <f>Tabla_Datos[[#This Row],[PVP1]]*Tabla_Datos[[#This Row],[Valor]]</f>
        <v>1.9149750000000001</v>
      </c>
      <c r="K1838">
        <f>+Tabla_Datos[[#This Row],[Valor]] *Tabla_Datos[[#This Row],[COSTOEMPR]]</f>
        <v>1.3489200000000001</v>
      </c>
      <c r="L1838">
        <f>Tabla_Datos[[#This Row],[Valor Venta ]]-Tabla_Datos[[#This Row],[Costo]]</f>
        <v>0.56605499999999997</v>
      </c>
    </row>
    <row r="1839" spans="1:12" x14ac:dyDescent="0.3">
      <c r="A1839" t="s">
        <v>70</v>
      </c>
      <c r="B1839">
        <v>8.9928000000000008</v>
      </c>
      <c r="C1839">
        <v>12.766500000000001</v>
      </c>
      <c r="D1839">
        <v>15.059799999999999</v>
      </c>
      <c r="E1839" t="s">
        <v>112</v>
      </c>
      <c r="F1839" t="s">
        <v>112</v>
      </c>
      <c r="G1839" t="s">
        <v>100</v>
      </c>
      <c r="H1839">
        <v>2020</v>
      </c>
      <c r="I1839">
        <v>0.45</v>
      </c>
      <c r="J1839">
        <f>Tabla_Datos[[#This Row],[PVP1]]*Tabla_Datos[[#This Row],[Valor]]</f>
        <v>5.7449250000000003</v>
      </c>
      <c r="K1839">
        <f>+Tabla_Datos[[#This Row],[Valor]] *Tabla_Datos[[#This Row],[COSTOEMPR]]</f>
        <v>4.0467600000000008</v>
      </c>
      <c r="L1839">
        <f>Tabla_Datos[[#This Row],[Valor Venta ]]-Tabla_Datos[[#This Row],[Costo]]</f>
        <v>1.6981649999999995</v>
      </c>
    </row>
    <row r="1840" spans="1:12" x14ac:dyDescent="0.3">
      <c r="A1840" t="s">
        <v>70</v>
      </c>
      <c r="B1840">
        <v>8.9928000000000008</v>
      </c>
      <c r="C1840">
        <v>12.766500000000001</v>
      </c>
      <c r="D1840">
        <v>15.059799999999999</v>
      </c>
      <c r="E1840" t="s">
        <v>112</v>
      </c>
      <c r="F1840" t="s">
        <v>112</v>
      </c>
      <c r="G1840" t="s">
        <v>101</v>
      </c>
      <c r="H1840">
        <v>2020</v>
      </c>
      <c r="I1840">
        <v>0.1</v>
      </c>
      <c r="J1840">
        <f>Tabla_Datos[[#This Row],[PVP1]]*Tabla_Datos[[#This Row],[Valor]]</f>
        <v>1.2766500000000001</v>
      </c>
      <c r="K1840">
        <f>+Tabla_Datos[[#This Row],[Valor]] *Tabla_Datos[[#This Row],[COSTOEMPR]]</f>
        <v>0.89928000000000008</v>
      </c>
      <c r="L1840">
        <f>Tabla_Datos[[#This Row],[Valor Venta ]]-Tabla_Datos[[#This Row],[Costo]]</f>
        <v>0.37736999999999998</v>
      </c>
    </row>
    <row r="1841" spans="1:12" x14ac:dyDescent="0.3">
      <c r="A1841" t="s">
        <v>70</v>
      </c>
      <c r="B1841">
        <v>8.9928000000000008</v>
      </c>
      <c r="C1841">
        <v>12.766500000000001</v>
      </c>
      <c r="D1841">
        <v>15.059799999999999</v>
      </c>
      <c r="E1841" t="s">
        <v>112</v>
      </c>
      <c r="F1841" t="s">
        <v>112</v>
      </c>
      <c r="G1841" t="s">
        <v>102</v>
      </c>
      <c r="H1841">
        <v>2020</v>
      </c>
      <c r="I1841">
        <v>0</v>
      </c>
      <c r="J1841">
        <f>Tabla_Datos[[#This Row],[PVP1]]*Tabla_Datos[[#This Row],[Valor]]</f>
        <v>0</v>
      </c>
      <c r="K1841">
        <f>+Tabla_Datos[[#This Row],[Valor]] *Tabla_Datos[[#This Row],[COSTOEMPR]]</f>
        <v>0</v>
      </c>
      <c r="L1841">
        <f>Tabla_Datos[[#This Row],[Valor Venta ]]-Tabla_Datos[[#This Row],[Costo]]</f>
        <v>0</v>
      </c>
    </row>
    <row r="1842" spans="1:12" x14ac:dyDescent="0.3">
      <c r="A1842" t="s">
        <v>70</v>
      </c>
      <c r="B1842">
        <v>8.9928000000000008</v>
      </c>
      <c r="C1842">
        <v>12.766500000000001</v>
      </c>
      <c r="D1842">
        <v>15.059799999999999</v>
      </c>
      <c r="E1842" t="s">
        <v>112</v>
      </c>
      <c r="F1842" t="s">
        <v>112</v>
      </c>
      <c r="G1842" t="s">
        <v>103</v>
      </c>
      <c r="H1842">
        <v>2020</v>
      </c>
      <c r="I1842">
        <v>0.21</v>
      </c>
      <c r="J1842">
        <f>Tabla_Datos[[#This Row],[PVP1]]*Tabla_Datos[[#This Row],[Valor]]</f>
        <v>2.680965</v>
      </c>
      <c r="K1842">
        <f>+Tabla_Datos[[#This Row],[Valor]] *Tabla_Datos[[#This Row],[COSTOEMPR]]</f>
        <v>1.8884880000000002</v>
      </c>
      <c r="L1842">
        <f>Tabla_Datos[[#This Row],[Valor Venta ]]-Tabla_Datos[[#This Row],[Costo]]</f>
        <v>0.79247699999999988</v>
      </c>
    </row>
    <row r="1843" spans="1:12" x14ac:dyDescent="0.3">
      <c r="A1843" t="s">
        <v>70</v>
      </c>
      <c r="B1843">
        <v>8.9928000000000008</v>
      </c>
      <c r="C1843">
        <v>12.766500000000001</v>
      </c>
      <c r="D1843">
        <v>15.059799999999999</v>
      </c>
      <c r="E1843" t="s">
        <v>112</v>
      </c>
      <c r="F1843" t="s">
        <v>112</v>
      </c>
      <c r="G1843" t="s">
        <v>104</v>
      </c>
      <c r="H1843">
        <v>2020</v>
      </c>
      <c r="I1843">
        <v>0.8</v>
      </c>
      <c r="J1843">
        <f>Tabla_Datos[[#This Row],[PVP1]]*Tabla_Datos[[#This Row],[Valor]]</f>
        <v>10.213200000000001</v>
      </c>
      <c r="K1843">
        <f>+Tabla_Datos[[#This Row],[Valor]] *Tabla_Datos[[#This Row],[COSTOEMPR]]</f>
        <v>7.1942400000000006</v>
      </c>
      <c r="L1843">
        <f>Tabla_Datos[[#This Row],[Valor Venta ]]-Tabla_Datos[[#This Row],[Costo]]</f>
        <v>3.0189599999999999</v>
      </c>
    </row>
    <row r="1844" spans="1:12" x14ac:dyDescent="0.3">
      <c r="A1844" t="s">
        <v>70</v>
      </c>
      <c r="B1844">
        <v>8.9928000000000008</v>
      </c>
      <c r="C1844">
        <v>12.766500000000001</v>
      </c>
      <c r="D1844">
        <v>15.059799999999999</v>
      </c>
      <c r="E1844" t="s">
        <v>112</v>
      </c>
      <c r="F1844" t="s">
        <v>112</v>
      </c>
      <c r="G1844" t="s">
        <v>105</v>
      </c>
      <c r="H1844">
        <v>2020</v>
      </c>
      <c r="I1844">
        <v>0</v>
      </c>
      <c r="J1844">
        <f>Tabla_Datos[[#This Row],[PVP1]]*Tabla_Datos[[#This Row],[Valor]]</f>
        <v>0</v>
      </c>
      <c r="K1844">
        <f>+Tabla_Datos[[#This Row],[Valor]] *Tabla_Datos[[#This Row],[COSTOEMPR]]</f>
        <v>0</v>
      </c>
      <c r="L1844">
        <f>Tabla_Datos[[#This Row],[Valor Venta ]]-Tabla_Datos[[#This Row],[Costo]]</f>
        <v>0</v>
      </c>
    </row>
    <row r="1845" spans="1:12" x14ac:dyDescent="0.3">
      <c r="A1845" t="s">
        <v>70</v>
      </c>
      <c r="B1845">
        <v>8.9928000000000008</v>
      </c>
      <c r="C1845">
        <v>12.766500000000001</v>
      </c>
      <c r="D1845">
        <v>15.059799999999999</v>
      </c>
      <c r="E1845" t="s">
        <v>112</v>
      </c>
      <c r="F1845" t="s">
        <v>112</v>
      </c>
      <c r="G1845" t="s">
        <v>106</v>
      </c>
      <c r="H1845">
        <v>2020</v>
      </c>
      <c r="I1845">
        <v>0.28999999999999998</v>
      </c>
      <c r="J1845">
        <f>Tabla_Datos[[#This Row],[PVP1]]*Tabla_Datos[[#This Row],[Valor]]</f>
        <v>3.7022849999999998</v>
      </c>
      <c r="K1845">
        <f>+Tabla_Datos[[#This Row],[Valor]] *Tabla_Datos[[#This Row],[COSTOEMPR]]</f>
        <v>2.6079120000000002</v>
      </c>
      <c r="L1845">
        <f>Tabla_Datos[[#This Row],[Valor Venta ]]-Tabla_Datos[[#This Row],[Costo]]</f>
        <v>1.0943729999999996</v>
      </c>
    </row>
    <row r="1846" spans="1:12" x14ac:dyDescent="0.3">
      <c r="A1846" t="s">
        <v>70</v>
      </c>
      <c r="B1846">
        <v>8.9928000000000008</v>
      </c>
      <c r="C1846">
        <v>12.766500000000001</v>
      </c>
      <c r="D1846">
        <v>15.059799999999999</v>
      </c>
      <c r="E1846" t="s">
        <v>112</v>
      </c>
      <c r="F1846" t="s">
        <v>112</v>
      </c>
      <c r="G1846" t="s">
        <v>107</v>
      </c>
      <c r="H1846">
        <v>2021</v>
      </c>
      <c r="I1846">
        <v>0</v>
      </c>
      <c r="J1846">
        <f>Tabla_Datos[[#This Row],[PVP1]]*Tabla_Datos[[#This Row],[Valor]]</f>
        <v>0</v>
      </c>
      <c r="K1846">
        <f>+Tabla_Datos[[#This Row],[Valor]] *Tabla_Datos[[#This Row],[COSTOEMPR]]</f>
        <v>0</v>
      </c>
      <c r="L1846">
        <f>Tabla_Datos[[#This Row],[Valor Venta ]]-Tabla_Datos[[#This Row],[Costo]]</f>
        <v>0</v>
      </c>
    </row>
    <row r="1847" spans="1:12" x14ac:dyDescent="0.3">
      <c r="A1847" t="s">
        <v>70</v>
      </c>
      <c r="B1847">
        <v>5.6334999999999997</v>
      </c>
      <c r="C1847">
        <v>8.9079999999999995</v>
      </c>
      <c r="D1847">
        <v>8.6266999999999996</v>
      </c>
      <c r="E1847" t="s">
        <v>115</v>
      </c>
      <c r="F1847" t="s">
        <v>115</v>
      </c>
      <c r="G1847" t="s">
        <v>98</v>
      </c>
      <c r="H1847">
        <v>2020</v>
      </c>
      <c r="I1847">
        <v>7.54</v>
      </c>
      <c r="J1847">
        <f>Tabla_Datos[[#This Row],[PVP1]]*Tabla_Datos[[#This Row],[Valor]]</f>
        <v>67.166319999999999</v>
      </c>
      <c r="K1847">
        <f>+Tabla_Datos[[#This Row],[Valor]] *Tabla_Datos[[#This Row],[COSTOEMPR]]</f>
        <v>42.476590000000002</v>
      </c>
      <c r="L1847">
        <f>Tabla_Datos[[#This Row],[Valor Venta ]]-Tabla_Datos[[#This Row],[Costo]]</f>
        <v>24.689729999999997</v>
      </c>
    </row>
    <row r="1848" spans="1:12" x14ac:dyDescent="0.3">
      <c r="A1848" t="s">
        <v>70</v>
      </c>
      <c r="B1848">
        <v>5.6334999999999997</v>
      </c>
      <c r="C1848">
        <v>8.9079999999999995</v>
      </c>
      <c r="D1848">
        <v>8.6266999999999996</v>
      </c>
      <c r="E1848" t="s">
        <v>115</v>
      </c>
      <c r="F1848" t="s">
        <v>115</v>
      </c>
      <c r="G1848" t="s">
        <v>100</v>
      </c>
      <c r="H1848">
        <v>2020</v>
      </c>
      <c r="I1848">
        <v>12.41</v>
      </c>
      <c r="J1848">
        <f>Tabla_Datos[[#This Row],[PVP1]]*Tabla_Datos[[#This Row],[Valor]]</f>
        <v>110.54827999999999</v>
      </c>
      <c r="K1848">
        <f>+Tabla_Datos[[#This Row],[Valor]] *Tabla_Datos[[#This Row],[COSTOEMPR]]</f>
        <v>69.911734999999993</v>
      </c>
      <c r="L1848">
        <f>Tabla_Datos[[#This Row],[Valor Venta ]]-Tabla_Datos[[#This Row],[Costo]]</f>
        <v>40.636544999999998</v>
      </c>
    </row>
    <row r="1849" spans="1:12" x14ac:dyDescent="0.3">
      <c r="A1849" t="s">
        <v>70</v>
      </c>
      <c r="B1849">
        <v>5.6334999999999997</v>
      </c>
      <c r="C1849">
        <v>8.9079999999999995</v>
      </c>
      <c r="D1849">
        <v>8.6266999999999996</v>
      </c>
      <c r="E1849" t="s">
        <v>115</v>
      </c>
      <c r="F1849" t="s">
        <v>115</v>
      </c>
      <c r="G1849" t="s">
        <v>101</v>
      </c>
      <c r="H1849">
        <v>2020</v>
      </c>
      <c r="I1849">
        <v>3.43</v>
      </c>
      <c r="J1849">
        <f>Tabla_Datos[[#This Row],[PVP1]]*Tabla_Datos[[#This Row],[Valor]]</f>
        <v>30.55444</v>
      </c>
      <c r="K1849">
        <f>+Tabla_Datos[[#This Row],[Valor]] *Tabla_Datos[[#This Row],[COSTOEMPR]]</f>
        <v>19.322904999999999</v>
      </c>
      <c r="L1849">
        <f>Tabla_Datos[[#This Row],[Valor Venta ]]-Tabla_Datos[[#This Row],[Costo]]</f>
        <v>11.231535000000001</v>
      </c>
    </row>
    <row r="1850" spans="1:12" x14ac:dyDescent="0.3">
      <c r="A1850" t="s">
        <v>70</v>
      </c>
      <c r="B1850">
        <v>5.6334999999999997</v>
      </c>
      <c r="C1850">
        <v>8.9079999999999995</v>
      </c>
      <c r="D1850">
        <v>8.6266999999999996</v>
      </c>
      <c r="E1850" t="s">
        <v>115</v>
      </c>
      <c r="F1850" t="s">
        <v>115</v>
      </c>
      <c r="G1850" t="s">
        <v>102</v>
      </c>
      <c r="H1850">
        <v>2020</v>
      </c>
      <c r="I1850">
        <v>0</v>
      </c>
      <c r="J1850">
        <f>Tabla_Datos[[#This Row],[PVP1]]*Tabla_Datos[[#This Row],[Valor]]</f>
        <v>0</v>
      </c>
      <c r="K1850">
        <f>+Tabla_Datos[[#This Row],[Valor]] *Tabla_Datos[[#This Row],[COSTOEMPR]]</f>
        <v>0</v>
      </c>
      <c r="L1850">
        <f>Tabla_Datos[[#This Row],[Valor Venta ]]-Tabla_Datos[[#This Row],[Costo]]</f>
        <v>0</v>
      </c>
    </row>
    <row r="1851" spans="1:12" x14ac:dyDescent="0.3">
      <c r="A1851" t="s">
        <v>70</v>
      </c>
      <c r="B1851">
        <v>5.6334999999999997</v>
      </c>
      <c r="C1851">
        <v>8.9079999999999995</v>
      </c>
      <c r="D1851">
        <v>8.6266999999999996</v>
      </c>
      <c r="E1851" t="s">
        <v>115</v>
      </c>
      <c r="F1851" t="s">
        <v>115</v>
      </c>
      <c r="G1851" t="s">
        <v>103</v>
      </c>
      <c r="H1851">
        <v>2020</v>
      </c>
      <c r="I1851">
        <v>0</v>
      </c>
      <c r="J1851">
        <f>Tabla_Datos[[#This Row],[PVP1]]*Tabla_Datos[[#This Row],[Valor]]</f>
        <v>0</v>
      </c>
      <c r="K1851">
        <f>+Tabla_Datos[[#This Row],[Valor]] *Tabla_Datos[[#This Row],[COSTOEMPR]]</f>
        <v>0</v>
      </c>
      <c r="L1851">
        <f>Tabla_Datos[[#This Row],[Valor Venta ]]-Tabla_Datos[[#This Row],[Costo]]</f>
        <v>0</v>
      </c>
    </row>
    <row r="1852" spans="1:12" x14ac:dyDescent="0.3">
      <c r="A1852" t="s">
        <v>70</v>
      </c>
      <c r="B1852">
        <v>5.6334999999999997</v>
      </c>
      <c r="C1852">
        <v>8.9079999999999995</v>
      </c>
      <c r="D1852">
        <v>8.6266999999999996</v>
      </c>
      <c r="E1852" t="s">
        <v>115</v>
      </c>
      <c r="F1852" t="s">
        <v>115</v>
      </c>
      <c r="G1852" t="s">
        <v>104</v>
      </c>
      <c r="H1852">
        <v>2020</v>
      </c>
      <c r="I1852">
        <v>0.1</v>
      </c>
      <c r="J1852">
        <f>Tabla_Datos[[#This Row],[PVP1]]*Tabla_Datos[[#This Row],[Valor]]</f>
        <v>0.89080000000000004</v>
      </c>
      <c r="K1852">
        <f>+Tabla_Datos[[#This Row],[Valor]] *Tabla_Datos[[#This Row],[COSTOEMPR]]</f>
        <v>0.56335000000000002</v>
      </c>
      <c r="L1852">
        <f>Tabla_Datos[[#This Row],[Valor Venta ]]-Tabla_Datos[[#This Row],[Costo]]</f>
        <v>0.32745000000000002</v>
      </c>
    </row>
    <row r="1853" spans="1:12" x14ac:dyDescent="0.3">
      <c r="A1853" t="s">
        <v>70</v>
      </c>
      <c r="B1853">
        <v>5.6334999999999997</v>
      </c>
      <c r="C1853">
        <v>8.9079999999999995</v>
      </c>
      <c r="D1853">
        <v>8.6266999999999996</v>
      </c>
      <c r="E1853" t="s">
        <v>115</v>
      </c>
      <c r="F1853" t="s">
        <v>115</v>
      </c>
      <c r="G1853" t="s">
        <v>105</v>
      </c>
      <c r="H1853">
        <v>2020</v>
      </c>
      <c r="I1853">
        <v>4.32</v>
      </c>
      <c r="J1853">
        <f>Tabla_Datos[[#This Row],[PVP1]]*Tabla_Datos[[#This Row],[Valor]]</f>
        <v>38.482559999999999</v>
      </c>
      <c r="K1853">
        <f>+Tabla_Datos[[#This Row],[Valor]] *Tabla_Datos[[#This Row],[COSTOEMPR]]</f>
        <v>24.33672</v>
      </c>
      <c r="L1853">
        <f>Tabla_Datos[[#This Row],[Valor Venta ]]-Tabla_Datos[[#This Row],[Costo]]</f>
        <v>14.14584</v>
      </c>
    </row>
    <row r="1854" spans="1:12" x14ac:dyDescent="0.3">
      <c r="A1854" t="s">
        <v>70</v>
      </c>
      <c r="B1854">
        <v>5.6334999999999997</v>
      </c>
      <c r="C1854">
        <v>8.9079999999999995</v>
      </c>
      <c r="D1854">
        <v>8.6266999999999996</v>
      </c>
      <c r="E1854" t="s">
        <v>115</v>
      </c>
      <c r="F1854" t="s">
        <v>115</v>
      </c>
      <c r="G1854" t="s">
        <v>106</v>
      </c>
      <c r="H1854">
        <v>2020</v>
      </c>
      <c r="I1854">
        <v>0</v>
      </c>
      <c r="J1854">
        <f>Tabla_Datos[[#This Row],[PVP1]]*Tabla_Datos[[#This Row],[Valor]]</f>
        <v>0</v>
      </c>
      <c r="K1854">
        <f>+Tabla_Datos[[#This Row],[Valor]] *Tabla_Datos[[#This Row],[COSTOEMPR]]</f>
        <v>0</v>
      </c>
      <c r="L1854">
        <f>Tabla_Datos[[#This Row],[Valor Venta ]]-Tabla_Datos[[#This Row],[Costo]]</f>
        <v>0</v>
      </c>
    </row>
    <row r="1855" spans="1:12" x14ac:dyDescent="0.3">
      <c r="A1855" t="s">
        <v>70</v>
      </c>
      <c r="B1855">
        <v>5.6334999999999997</v>
      </c>
      <c r="C1855">
        <v>8.9079999999999995</v>
      </c>
      <c r="D1855">
        <v>8.6266999999999996</v>
      </c>
      <c r="E1855" t="s">
        <v>115</v>
      </c>
      <c r="F1855" t="s">
        <v>115</v>
      </c>
      <c r="G1855" t="s">
        <v>107</v>
      </c>
      <c r="H1855">
        <v>2021</v>
      </c>
      <c r="I1855">
        <v>0.36</v>
      </c>
      <c r="J1855">
        <f>Tabla_Datos[[#This Row],[PVP1]]*Tabla_Datos[[#This Row],[Valor]]</f>
        <v>3.2068799999999995</v>
      </c>
      <c r="K1855">
        <f>+Tabla_Datos[[#This Row],[Valor]] *Tabla_Datos[[#This Row],[COSTOEMPR]]</f>
        <v>2.02806</v>
      </c>
      <c r="L1855">
        <f>Tabla_Datos[[#This Row],[Valor Venta ]]-Tabla_Datos[[#This Row],[Costo]]</f>
        <v>1.1788199999999995</v>
      </c>
    </row>
    <row r="1856" spans="1:12" x14ac:dyDescent="0.3">
      <c r="A1856" t="s">
        <v>70</v>
      </c>
      <c r="B1856">
        <v>2.3258000000000001</v>
      </c>
      <c r="C1856">
        <v>4.3653000000000004</v>
      </c>
      <c r="D1856">
        <v>4.9951999999999996</v>
      </c>
      <c r="E1856" t="s">
        <v>116</v>
      </c>
      <c r="F1856" t="s">
        <v>116</v>
      </c>
      <c r="G1856" t="s">
        <v>98</v>
      </c>
      <c r="H1856">
        <v>2020</v>
      </c>
      <c r="I1856">
        <v>0.36</v>
      </c>
      <c r="J1856">
        <f>Tabla_Datos[[#This Row],[PVP1]]*Tabla_Datos[[#This Row],[Valor]]</f>
        <v>1.5715080000000001</v>
      </c>
      <c r="K1856">
        <f>+Tabla_Datos[[#This Row],[Valor]] *Tabla_Datos[[#This Row],[COSTOEMPR]]</f>
        <v>0.83728800000000003</v>
      </c>
      <c r="L1856">
        <f>Tabla_Datos[[#This Row],[Valor Venta ]]-Tabla_Datos[[#This Row],[Costo]]</f>
        <v>0.73422000000000009</v>
      </c>
    </row>
    <row r="1857" spans="1:12" x14ac:dyDescent="0.3">
      <c r="A1857" t="s">
        <v>70</v>
      </c>
      <c r="B1857">
        <v>2.3258000000000001</v>
      </c>
      <c r="C1857">
        <v>4.3653000000000004</v>
      </c>
      <c r="D1857">
        <v>4.9951999999999996</v>
      </c>
      <c r="E1857" t="s">
        <v>116</v>
      </c>
      <c r="F1857" t="s">
        <v>116</v>
      </c>
      <c r="G1857" t="s">
        <v>100</v>
      </c>
      <c r="H1857">
        <v>2020</v>
      </c>
      <c r="I1857">
        <v>0.99</v>
      </c>
      <c r="J1857">
        <f>Tabla_Datos[[#This Row],[PVP1]]*Tabla_Datos[[#This Row],[Valor]]</f>
        <v>4.3216470000000005</v>
      </c>
      <c r="K1857">
        <f>+Tabla_Datos[[#This Row],[Valor]] *Tabla_Datos[[#This Row],[COSTOEMPR]]</f>
        <v>2.3025419999999999</v>
      </c>
      <c r="L1857">
        <f>Tabla_Datos[[#This Row],[Valor Venta ]]-Tabla_Datos[[#This Row],[Costo]]</f>
        <v>2.0191050000000006</v>
      </c>
    </row>
    <row r="1858" spans="1:12" x14ac:dyDescent="0.3">
      <c r="A1858" t="s">
        <v>70</v>
      </c>
      <c r="B1858">
        <v>2.3258000000000001</v>
      </c>
      <c r="C1858">
        <v>4.3653000000000004</v>
      </c>
      <c r="D1858">
        <v>4.9951999999999996</v>
      </c>
      <c r="E1858" t="s">
        <v>116</v>
      </c>
      <c r="F1858" t="s">
        <v>116</v>
      </c>
      <c r="G1858" t="s">
        <v>101</v>
      </c>
      <c r="H1858">
        <v>2020</v>
      </c>
      <c r="I1858">
        <v>0.99</v>
      </c>
      <c r="J1858">
        <f>Tabla_Datos[[#This Row],[PVP1]]*Tabla_Datos[[#This Row],[Valor]]</f>
        <v>4.3216470000000005</v>
      </c>
      <c r="K1858">
        <f>+Tabla_Datos[[#This Row],[Valor]] *Tabla_Datos[[#This Row],[COSTOEMPR]]</f>
        <v>2.3025419999999999</v>
      </c>
      <c r="L1858">
        <f>Tabla_Datos[[#This Row],[Valor Venta ]]-Tabla_Datos[[#This Row],[Costo]]</f>
        <v>2.0191050000000006</v>
      </c>
    </row>
    <row r="1859" spans="1:12" x14ac:dyDescent="0.3">
      <c r="A1859" t="s">
        <v>70</v>
      </c>
      <c r="B1859">
        <v>2.3258000000000001</v>
      </c>
      <c r="C1859">
        <v>4.3653000000000004</v>
      </c>
      <c r="D1859">
        <v>4.9951999999999996</v>
      </c>
      <c r="E1859" t="s">
        <v>116</v>
      </c>
      <c r="F1859" t="s">
        <v>116</v>
      </c>
      <c r="G1859" t="s">
        <v>102</v>
      </c>
      <c r="H1859">
        <v>2020</v>
      </c>
      <c r="I1859">
        <v>0</v>
      </c>
      <c r="J1859">
        <f>Tabla_Datos[[#This Row],[PVP1]]*Tabla_Datos[[#This Row],[Valor]]</f>
        <v>0</v>
      </c>
      <c r="K1859">
        <f>+Tabla_Datos[[#This Row],[Valor]] *Tabla_Datos[[#This Row],[COSTOEMPR]]</f>
        <v>0</v>
      </c>
      <c r="L1859">
        <f>Tabla_Datos[[#This Row],[Valor Venta ]]-Tabla_Datos[[#This Row],[Costo]]</f>
        <v>0</v>
      </c>
    </row>
    <row r="1860" spans="1:12" x14ac:dyDescent="0.3">
      <c r="A1860" t="s">
        <v>70</v>
      </c>
      <c r="B1860">
        <v>2.3258000000000001</v>
      </c>
      <c r="C1860">
        <v>4.3653000000000004</v>
      </c>
      <c r="D1860">
        <v>4.9951999999999996</v>
      </c>
      <c r="E1860" t="s">
        <v>116</v>
      </c>
      <c r="F1860" t="s">
        <v>116</v>
      </c>
      <c r="G1860" t="s">
        <v>103</v>
      </c>
      <c r="H1860">
        <v>2020</v>
      </c>
      <c r="I1860">
        <v>0.38</v>
      </c>
      <c r="J1860">
        <f>Tabla_Datos[[#This Row],[PVP1]]*Tabla_Datos[[#This Row],[Valor]]</f>
        <v>1.6588140000000002</v>
      </c>
      <c r="K1860">
        <f>+Tabla_Datos[[#This Row],[Valor]] *Tabla_Datos[[#This Row],[COSTOEMPR]]</f>
        <v>0.88380400000000003</v>
      </c>
      <c r="L1860">
        <f>Tabla_Datos[[#This Row],[Valor Venta ]]-Tabla_Datos[[#This Row],[Costo]]</f>
        <v>0.7750100000000002</v>
      </c>
    </row>
    <row r="1861" spans="1:12" x14ac:dyDescent="0.3">
      <c r="A1861" t="s">
        <v>70</v>
      </c>
      <c r="B1861">
        <v>2.3258000000000001</v>
      </c>
      <c r="C1861">
        <v>4.3653000000000004</v>
      </c>
      <c r="D1861">
        <v>4.9951999999999996</v>
      </c>
      <c r="E1861" t="s">
        <v>116</v>
      </c>
      <c r="F1861" t="s">
        <v>116</v>
      </c>
      <c r="G1861" t="s">
        <v>104</v>
      </c>
      <c r="H1861">
        <v>2020</v>
      </c>
      <c r="I1861">
        <v>0</v>
      </c>
      <c r="J1861">
        <f>Tabla_Datos[[#This Row],[PVP1]]*Tabla_Datos[[#This Row],[Valor]]</f>
        <v>0</v>
      </c>
      <c r="K1861">
        <f>+Tabla_Datos[[#This Row],[Valor]] *Tabla_Datos[[#This Row],[COSTOEMPR]]</f>
        <v>0</v>
      </c>
      <c r="L1861">
        <f>Tabla_Datos[[#This Row],[Valor Venta ]]-Tabla_Datos[[#This Row],[Costo]]</f>
        <v>0</v>
      </c>
    </row>
    <row r="1862" spans="1:12" x14ac:dyDescent="0.3">
      <c r="A1862" t="s">
        <v>70</v>
      </c>
      <c r="B1862">
        <v>2.3258000000000001</v>
      </c>
      <c r="C1862">
        <v>4.3653000000000004</v>
      </c>
      <c r="D1862">
        <v>4.9951999999999996</v>
      </c>
      <c r="E1862" t="s">
        <v>116</v>
      </c>
      <c r="F1862" t="s">
        <v>116</v>
      </c>
      <c r="G1862" t="s">
        <v>105</v>
      </c>
      <c r="H1862">
        <v>2020</v>
      </c>
      <c r="I1862">
        <v>1.07</v>
      </c>
      <c r="J1862">
        <f>Tabla_Datos[[#This Row],[PVP1]]*Tabla_Datos[[#This Row],[Valor]]</f>
        <v>4.6708710000000009</v>
      </c>
      <c r="K1862">
        <f>+Tabla_Datos[[#This Row],[Valor]] *Tabla_Datos[[#This Row],[COSTOEMPR]]</f>
        <v>2.4886060000000003</v>
      </c>
      <c r="L1862">
        <f>Tabla_Datos[[#This Row],[Valor Venta ]]-Tabla_Datos[[#This Row],[Costo]]</f>
        <v>2.1822650000000006</v>
      </c>
    </row>
    <row r="1863" spans="1:12" x14ac:dyDescent="0.3">
      <c r="A1863" t="s">
        <v>70</v>
      </c>
      <c r="B1863">
        <v>2.3258000000000001</v>
      </c>
      <c r="C1863">
        <v>4.3653000000000004</v>
      </c>
      <c r="D1863">
        <v>4.9951999999999996</v>
      </c>
      <c r="E1863" t="s">
        <v>116</v>
      </c>
      <c r="F1863" t="s">
        <v>116</v>
      </c>
      <c r="G1863" t="s">
        <v>106</v>
      </c>
      <c r="H1863">
        <v>2020</v>
      </c>
      <c r="I1863">
        <v>1.22</v>
      </c>
      <c r="J1863">
        <f>Tabla_Datos[[#This Row],[PVP1]]*Tabla_Datos[[#This Row],[Valor]]</f>
        <v>5.325666</v>
      </c>
      <c r="K1863">
        <f>+Tabla_Datos[[#This Row],[Valor]] *Tabla_Datos[[#This Row],[COSTOEMPR]]</f>
        <v>2.8374760000000001</v>
      </c>
      <c r="L1863">
        <f>Tabla_Datos[[#This Row],[Valor Venta ]]-Tabla_Datos[[#This Row],[Costo]]</f>
        <v>2.4881899999999999</v>
      </c>
    </row>
    <row r="1864" spans="1:12" x14ac:dyDescent="0.3">
      <c r="A1864" t="s">
        <v>70</v>
      </c>
      <c r="B1864">
        <v>2.3258000000000001</v>
      </c>
      <c r="C1864">
        <v>4.3653000000000004</v>
      </c>
      <c r="D1864">
        <v>4.9951999999999996</v>
      </c>
      <c r="E1864" t="s">
        <v>116</v>
      </c>
      <c r="F1864" t="s">
        <v>116</v>
      </c>
      <c r="G1864" t="s">
        <v>107</v>
      </c>
      <c r="H1864">
        <v>2021</v>
      </c>
      <c r="I1864">
        <v>0.04</v>
      </c>
      <c r="J1864">
        <f>Tabla_Datos[[#This Row],[PVP1]]*Tabla_Datos[[#This Row],[Valor]]</f>
        <v>0.17461200000000002</v>
      </c>
      <c r="K1864">
        <f>+Tabla_Datos[[#This Row],[Valor]] *Tabla_Datos[[#This Row],[COSTOEMPR]]</f>
        <v>9.3032000000000004E-2</v>
      </c>
      <c r="L1864">
        <f>Tabla_Datos[[#This Row],[Valor Venta ]]-Tabla_Datos[[#This Row],[Costo]]</f>
        <v>8.1580000000000014E-2</v>
      </c>
    </row>
    <row r="1865" spans="1:12" x14ac:dyDescent="0.3">
      <c r="A1865" t="s">
        <v>70</v>
      </c>
      <c r="B1865">
        <v>5.4973000000000001</v>
      </c>
      <c r="C1865">
        <v>9.9169</v>
      </c>
      <c r="D1865">
        <v>9.7357999999999993</v>
      </c>
      <c r="E1865" t="s">
        <v>16</v>
      </c>
      <c r="F1865" t="s">
        <v>16</v>
      </c>
      <c r="G1865" t="s">
        <v>98</v>
      </c>
      <c r="H1865">
        <v>2020</v>
      </c>
      <c r="I1865">
        <v>1.38</v>
      </c>
      <c r="J1865">
        <f>Tabla_Datos[[#This Row],[PVP1]]*Tabla_Datos[[#This Row],[Valor]]</f>
        <v>13.685321999999999</v>
      </c>
      <c r="K1865">
        <f>+Tabla_Datos[[#This Row],[Valor]] *Tabla_Datos[[#This Row],[COSTOEMPR]]</f>
        <v>7.5862739999999995</v>
      </c>
      <c r="L1865">
        <f>Tabla_Datos[[#This Row],[Valor Venta ]]-Tabla_Datos[[#This Row],[Costo]]</f>
        <v>6.0990479999999998</v>
      </c>
    </row>
    <row r="1866" spans="1:12" x14ac:dyDescent="0.3">
      <c r="A1866" t="s">
        <v>70</v>
      </c>
      <c r="B1866">
        <v>5.4973000000000001</v>
      </c>
      <c r="C1866">
        <v>9.9169</v>
      </c>
      <c r="D1866">
        <v>9.7357999999999993</v>
      </c>
      <c r="E1866" t="s">
        <v>16</v>
      </c>
      <c r="F1866" t="s">
        <v>16</v>
      </c>
      <c r="G1866" t="s">
        <v>100</v>
      </c>
      <c r="H1866">
        <v>2020</v>
      </c>
      <c r="I1866">
        <v>0.63</v>
      </c>
      <c r="J1866">
        <f>Tabla_Datos[[#This Row],[PVP1]]*Tabla_Datos[[#This Row],[Valor]]</f>
        <v>6.2476469999999997</v>
      </c>
      <c r="K1866">
        <f>+Tabla_Datos[[#This Row],[Valor]] *Tabla_Datos[[#This Row],[COSTOEMPR]]</f>
        <v>3.4632990000000001</v>
      </c>
      <c r="L1866">
        <f>Tabla_Datos[[#This Row],[Valor Venta ]]-Tabla_Datos[[#This Row],[Costo]]</f>
        <v>2.7843479999999996</v>
      </c>
    </row>
    <row r="1867" spans="1:12" x14ac:dyDescent="0.3">
      <c r="A1867" t="s">
        <v>70</v>
      </c>
      <c r="B1867">
        <v>5.4973000000000001</v>
      </c>
      <c r="C1867">
        <v>9.9169</v>
      </c>
      <c r="D1867">
        <v>9.7357999999999993</v>
      </c>
      <c r="E1867" t="s">
        <v>16</v>
      </c>
      <c r="F1867" t="s">
        <v>16</v>
      </c>
      <c r="G1867" t="s">
        <v>101</v>
      </c>
      <c r="H1867">
        <v>2020</v>
      </c>
      <c r="I1867">
        <v>0</v>
      </c>
      <c r="J1867">
        <f>Tabla_Datos[[#This Row],[PVP1]]*Tabla_Datos[[#This Row],[Valor]]</f>
        <v>0</v>
      </c>
      <c r="K1867">
        <f>+Tabla_Datos[[#This Row],[Valor]] *Tabla_Datos[[#This Row],[COSTOEMPR]]</f>
        <v>0</v>
      </c>
      <c r="L1867">
        <f>Tabla_Datos[[#This Row],[Valor Venta ]]-Tabla_Datos[[#This Row],[Costo]]</f>
        <v>0</v>
      </c>
    </row>
    <row r="1868" spans="1:12" x14ac:dyDescent="0.3">
      <c r="A1868" t="s">
        <v>70</v>
      </c>
      <c r="B1868">
        <v>5.4973000000000001</v>
      </c>
      <c r="C1868">
        <v>9.9169</v>
      </c>
      <c r="D1868">
        <v>9.7357999999999993</v>
      </c>
      <c r="E1868" t="s">
        <v>16</v>
      </c>
      <c r="F1868" t="s">
        <v>16</v>
      </c>
      <c r="G1868" t="s">
        <v>102</v>
      </c>
      <c r="H1868">
        <v>2020</v>
      </c>
      <c r="I1868">
        <v>2.52</v>
      </c>
      <c r="J1868">
        <f>Tabla_Datos[[#This Row],[PVP1]]*Tabla_Datos[[#This Row],[Valor]]</f>
        <v>24.990587999999999</v>
      </c>
      <c r="K1868">
        <f>+Tabla_Datos[[#This Row],[Valor]] *Tabla_Datos[[#This Row],[COSTOEMPR]]</f>
        <v>13.853196000000001</v>
      </c>
      <c r="L1868">
        <f>Tabla_Datos[[#This Row],[Valor Venta ]]-Tabla_Datos[[#This Row],[Costo]]</f>
        <v>11.137391999999998</v>
      </c>
    </row>
    <row r="1869" spans="1:12" x14ac:dyDescent="0.3">
      <c r="A1869" t="s">
        <v>70</v>
      </c>
      <c r="B1869">
        <v>5.4973000000000001</v>
      </c>
      <c r="C1869">
        <v>9.9169</v>
      </c>
      <c r="D1869">
        <v>9.7357999999999993</v>
      </c>
      <c r="E1869" t="s">
        <v>16</v>
      </c>
      <c r="F1869" t="s">
        <v>16</v>
      </c>
      <c r="G1869" t="s">
        <v>103</v>
      </c>
      <c r="H1869">
        <v>2020</v>
      </c>
      <c r="I1869">
        <v>0</v>
      </c>
      <c r="J1869">
        <f>Tabla_Datos[[#This Row],[PVP1]]*Tabla_Datos[[#This Row],[Valor]]</f>
        <v>0</v>
      </c>
      <c r="K1869">
        <f>+Tabla_Datos[[#This Row],[Valor]] *Tabla_Datos[[#This Row],[COSTOEMPR]]</f>
        <v>0</v>
      </c>
      <c r="L1869">
        <f>Tabla_Datos[[#This Row],[Valor Venta ]]-Tabla_Datos[[#This Row],[Costo]]</f>
        <v>0</v>
      </c>
    </row>
    <row r="1870" spans="1:12" x14ac:dyDescent="0.3">
      <c r="A1870" t="s">
        <v>70</v>
      </c>
      <c r="B1870">
        <v>5.4973000000000001</v>
      </c>
      <c r="C1870">
        <v>9.9169</v>
      </c>
      <c r="D1870">
        <v>9.7357999999999993</v>
      </c>
      <c r="E1870" t="s">
        <v>16</v>
      </c>
      <c r="F1870" t="s">
        <v>16</v>
      </c>
      <c r="G1870" t="s">
        <v>104</v>
      </c>
      <c r="H1870">
        <v>2020</v>
      </c>
      <c r="I1870">
        <v>0.12</v>
      </c>
      <c r="J1870">
        <f>Tabla_Datos[[#This Row],[PVP1]]*Tabla_Datos[[#This Row],[Valor]]</f>
        <v>1.1900279999999999</v>
      </c>
      <c r="K1870">
        <f>+Tabla_Datos[[#This Row],[Valor]] *Tabla_Datos[[#This Row],[COSTOEMPR]]</f>
        <v>0.65967599999999993</v>
      </c>
      <c r="L1870">
        <f>Tabla_Datos[[#This Row],[Valor Venta ]]-Tabla_Datos[[#This Row],[Costo]]</f>
        <v>0.53035199999999993</v>
      </c>
    </row>
    <row r="1871" spans="1:12" x14ac:dyDescent="0.3">
      <c r="A1871" t="s">
        <v>70</v>
      </c>
      <c r="B1871">
        <v>5.4973000000000001</v>
      </c>
      <c r="C1871">
        <v>9.9169</v>
      </c>
      <c r="D1871">
        <v>9.7357999999999993</v>
      </c>
      <c r="E1871" t="s">
        <v>16</v>
      </c>
      <c r="F1871" t="s">
        <v>16</v>
      </c>
      <c r="G1871" t="s">
        <v>105</v>
      </c>
      <c r="H1871">
        <v>2020</v>
      </c>
      <c r="I1871">
        <v>1.05</v>
      </c>
      <c r="J1871">
        <f>Tabla_Datos[[#This Row],[PVP1]]*Tabla_Datos[[#This Row],[Valor]]</f>
        <v>10.412745000000001</v>
      </c>
      <c r="K1871">
        <f>+Tabla_Datos[[#This Row],[Valor]] *Tabla_Datos[[#This Row],[COSTOEMPR]]</f>
        <v>5.7721650000000002</v>
      </c>
      <c r="L1871">
        <f>Tabla_Datos[[#This Row],[Valor Venta ]]-Tabla_Datos[[#This Row],[Costo]]</f>
        <v>4.6405800000000008</v>
      </c>
    </row>
    <row r="1872" spans="1:12" x14ac:dyDescent="0.3">
      <c r="A1872" t="s">
        <v>70</v>
      </c>
      <c r="B1872">
        <v>5.4973000000000001</v>
      </c>
      <c r="C1872">
        <v>9.9169</v>
      </c>
      <c r="D1872">
        <v>9.7357999999999993</v>
      </c>
      <c r="E1872" t="s">
        <v>16</v>
      </c>
      <c r="F1872" t="s">
        <v>16</v>
      </c>
      <c r="G1872" t="s">
        <v>106</v>
      </c>
      <c r="H1872">
        <v>2020</v>
      </c>
      <c r="I1872">
        <v>0.06</v>
      </c>
      <c r="J1872">
        <f>Tabla_Datos[[#This Row],[PVP1]]*Tabla_Datos[[#This Row],[Valor]]</f>
        <v>0.59501399999999993</v>
      </c>
      <c r="K1872">
        <f>+Tabla_Datos[[#This Row],[Valor]] *Tabla_Datos[[#This Row],[COSTOEMPR]]</f>
        <v>0.32983799999999996</v>
      </c>
      <c r="L1872">
        <f>Tabla_Datos[[#This Row],[Valor Venta ]]-Tabla_Datos[[#This Row],[Costo]]</f>
        <v>0.26517599999999997</v>
      </c>
    </row>
    <row r="1873" spans="1:12" x14ac:dyDescent="0.3">
      <c r="A1873" t="s">
        <v>70</v>
      </c>
      <c r="B1873">
        <v>5.4973000000000001</v>
      </c>
      <c r="C1873">
        <v>9.9169</v>
      </c>
      <c r="D1873">
        <v>9.7357999999999993</v>
      </c>
      <c r="E1873" t="s">
        <v>16</v>
      </c>
      <c r="F1873" t="s">
        <v>16</v>
      </c>
      <c r="G1873" t="s">
        <v>107</v>
      </c>
      <c r="H1873">
        <v>2021</v>
      </c>
      <c r="I1873">
        <v>0.18</v>
      </c>
      <c r="J1873">
        <f>Tabla_Datos[[#This Row],[PVP1]]*Tabla_Datos[[#This Row],[Valor]]</f>
        <v>1.785042</v>
      </c>
      <c r="K1873">
        <f>+Tabla_Datos[[#This Row],[Valor]] *Tabla_Datos[[#This Row],[COSTOEMPR]]</f>
        <v>0.989514</v>
      </c>
      <c r="L1873">
        <f>Tabla_Datos[[#This Row],[Valor Venta ]]-Tabla_Datos[[#This Row],[Costo]]</f>
        <v>0.79552800000000001</v>
      </c>
    </row>
    <row r="1874" spans="1:12" x14ac:dyDescent="0.3">
      <c r="A1874" t="s">
        <v>70</v>
      </c>
      <c r="B1874">
        <v>6.7042000000000002</v>
      </c>
      <c r="C1874">
        <v>11.2689</v>
      </c>
      <c r="D1874">
        <v>12.7781</v>
      </c>
      <c r="E1874" t="s">
        <v>15</v>
      </c>
      <c r="F1874" t="s">
        <v>15</v>
      </c>
      <c r="G1874" t="s">
        <v>98</v>
      </c>
      <c r="H1874">
        <v>2020</v>
      </c>
      <c r="I1874">
        <v>0</v>
      </c>
      <c r="J1874">
        <f>Tabla_Datos[[#This Row],[PVP1]]*Tabla_Datos[[#This Row],[Valor]]</f>
        <v>0</v>
      </c>
      <c r="K1874">
        <f>+Tabla_Datos[[#This Row],[Valor]] *Tabla_Datos[[#This Row],[COSTOEMPR]]</f>
        <v>0</v>
      </c>
      <c r="L1874">
        <f>Tabla_Datos[[#This Row],[Valor Venta ]]-Tabla_Datos[[#This Row],[Costo]]</f>
        <v>0</v>
      </c>
    </row>
    <row r="1875" spans="1:12" x14ac:dyDescent="0.3">
      <c r="A1875" t="s">
        <v>70</v>
      </c>
      <c r="B1875">
        <v>6.7042000000000002</v>
      </c>
      <c r="C1875">
        <v>11.2689</v>
      </c>
      <c r="D1875">
        <v>12.7781</v>
      </c>
      <c r="E1875" t="s">
        <v>15</v>
      </c>
      <c r="F1875" t="s">
        <v>15</v>
      </c>
      <c r="G1875" t="s">
        <v>100</v>
      </c>
      <c r="H1875">
        <v>2020</v>
      </c>
      <c r="I1875">
        <v>5.7</v>
      </c>
      <c r="J1875">
        <f>Tabla_Datos[[#This Row],[PVP1]]*Tabla_Datos[[#This Row],[Valor]]</f>
        <v>64.232730000000004</v>
      </c>
      <c r="K1875">
        <f>+Tabla_Datos[[#This Row],[Valor]] *Tabla_Datos[[#This Row],[COSTOEMPR]]</f>
        <v>38.213940000000001</v>
      </c>
      <c r="L1875">
        <f>Tabla_Datos[[#This Row],[Valor Venta ]]-Tabla_Datos[[#This Row],[Costo]]</f>
        <v>26.018790000000003</v>
      </c>
    </row>
    <row r="1876" spans="1:12" x14ac:dyDescent="0.3">
      <c r="A1876" t="s">
        <v>70</v>
      </c>
      <c r="B1876">
        <v>6.7042000000000002</v>
      </c>
      <c r="C1876">
        <v>11.2689</v>
      </c>
      <c r="D1876">
        <v>12.7781</v>
      </c>
      <c r="E1876" t="s">
        <v>15</v>
      </c>
      <c r="F1876" t="s">
        <v>15</v>
      </c>
      <c r="G1876" t="s">
        <v>101</v>
      </c>
      <c r="H1876">
        <v>2020</v>
      </c>
      <c r="I1876">
        <v>3.07</v>
      </c>
      <c r="J1876">
        <f>Tabla_Datos[[#This Row],[PVP1]]*Tabla_Datos[[#This Row],[Valor]]</f>
        <v>34.595523</v>
      </c>
      <c r="K1876">
        <f>+Tabla_Datos[[#This Row],[Valor]] *Tabla_Datos[[#This Row],[COSTOEMPR]]</f>
        <v>20.581893999999998</v>
      </c>
      <c r="L1876">
        <f>Tabla_Datos[[#This Row],[Valor Venta ]]-Tabla_Datos[[#This Row],[Costo]]</f>
        <v>14.013629000000002</v>
      </c>
    </row>
    <row r="1877" spans="1:12" x14ac:dyDescent="0.3">
      <c r="A1877" t="s">
        <v>70</v>
      </c>
      <c r="B1877">
        <v>6.7042000000000002</v>
      </c>
      <c r="C1877">
        <v>11.2689</v>
      </c>
      <c r="D1877">
        <v>12.7781</v>
      </c>
      <c r="E1877" t="s">
        <v>15</v>
      </c>
      <c r="F1877" t="s">
        <v>15</v>
      </c>
      <c r="G1877" t="s">
        <v>102</v>
      </c>
      <c r="H1877">
        <v>2020</v>
      </c>
      <c r="I1877">
        <v>0.85</v>
      </c>
      <c r="J1877">
        <f>Tabla_Datos[[#This Row],[PVP1]]*Tabla_Datos[[#This Row],[Valor]]</f>
        <v>9.5785649999999993</v>
      </c>
      <c r="K1877">
        <f>+Tabla_Datos[[#This Row],[Valor]] *Tabla_Datos[[#This Row],[COSTOEMPR]]</f>
        <v>5.6985700000000001</v>
      </c>
      <c r="L1877">
        <f>Tabla_Datos[[#This Row],[Valor Venta ]]-Tabla_Datos[[#This Row],[Costo]]</f>
        <v>3.8799949999999992</v>
      </c>
    </row>
    <row r="1878" spans="1:12" x14ac:dyDescent="0.3">
      <c r="A1878" t="s">
        <v>70</v>
      </c>
      <c r="B1878">
        <v>6.7042000000000002</v>
      </c>
      <c r="C1878">
        <v>11.2689</v>
      </c>
      <c r="D1878">
        <v>12.7781</v>
      </c>
      <c r="E1878" t="s">
        <v>15</v>
      </c>
      <c r="F1878" t="s">
        <v>15</v>
      </c>
      <c r="G1878" t="s">
        <v>103</v>
      </c>
      <c r="H1878">
        <v>2020</v>
      </c>
      <c r="I1878">
        <v>0</v>
      </c>
      <c r="J1878">
        <f>Tabla_Datos[[#This Row],[PVP1]]*Tabla_Datos[[#This Row],[Valor]]</f>
        <v>0</v>
      </c>
      <c r="K1878">
        <f>+Tabla_Datos[[#This Row],[Valor]] *Tabla_Datos[[#This Row],[COSTOEMPR]]</f>
        <v>0</v>
      </c>
      <c r="L1878">
        <f>Tabla_Datos[[#This Row],[Valor Venta ]]-Tabla_Datos[[#This Row],[Costo]]</f>
        <v>0</v>
      </c>
    </row>
    <row r="1879" spans="1:12" x14ac:dyDescent="0.3">
      <c r="A1879" t="s">
        <v>70</v>
      </c>
      <c r="B1879">
        <v>6.7042000000000002</v>
      </c>
      <c r="C1879">
        <v>11.2689</v>
      </c>
      <c r="D1879">
        <v>12.7781</v>
      </c>
      <c r="E1879" t="s">
        <v>15</v>
      </c>
      <c r="F1879" t="s">
        <v>15</v>
      </c>
      <c r="G1879" t="s">
        <v>104</v>
      </c>
      <c r="H1879">
        <v>2020</v>
      </c>
      <c r="I1879">
        <v>3.49</v>
      </c>
      <c r="J1879">
        <f>Tabla_Datos[[#This Row],[PVP1]]*Tabla_Datos[[#This Row],[Valor]]</f>
        <v>39.328461000000004</v>
      </c>
      <c r="K1879">
        <f>+Tabla_Datos[[#This Row],[Valor]] *Tabla_Datos[[#This Row],[COSTOEMPR]]</f>
        <v>23.397658000000003</v>
      </c>
      <c r="L1879">
        <f>Tabla_Datos[[#This Row],[Valor Venta ]]-Tabla_Datos[[#This Row],[Costo]]</f>
        <v>15.930803000000001</v>
      </c>
    </row>
    <row r="1880" spans="1:12" x14ac:dyDescent="0.3">
      <c r="A1880" t="s">
        <v>70</v>
      </c>
      <c r="B1880">
        <v>6.7042000000000002</v>
      </c>
      <c r="C1880">
        <v>11.2689</v>
      </c>
      <c r="D1880">
        <v>12.7781</v>
      </c>
      <c r="E1880" t="s">
        <v>15</v>
      </c>
      <c r="F1880" t="s">
        <v>15</v>
      </c>
      <c r="G1880" t="s">
        <v>105</v>
      </c>
      <c r="H1880">
        <v>2020</v>
      </c>
      <c r="I1880">
        <v>2.97</v>
      </c>
      <c r="J1880">
        <f>Tabla_Datos[[#This Row],[PVP1]]*Tabla_Datos[[#This Row],[Valor]]</f>
        <v>33.468633000000004</v>
      </c>
      <c r="K1880">
        <f>+Tabla_Datos[[#This Row],[Valor]] *Tabla_Datos[[#This Row],[COSTOEMPR]]</f>
        <v>19.911474000000002</v>
      </c>
      <c r="L1880">
        <f>Tabla_Datos[[#This Row],[Valor Venta ]]-Tabla_Datos[[#This Row],[Costo]]</f>
        <v>13.557159000000002</v>
      </c>
    </row>
    <row r="1881" spans="1:12" x14ac:dyDescent="0.3">
      <c r="A1881" t="s">
        <v>70</v>
      </c>
      <c r="B1881">
        <v>6.7042000000000002</v>
      </c>
      <c r="C1881">
        <v>11.2689</v>
      </c>
      <c r="D1881">
        <v>12.7781</v>
      </c>
      <c r="E1881" t="s">
        <v>15</v>
      </c>
      <c r="F1881" t="s">
        <v>15</v>
      </c>
      <c r="G1881" t="s">
        <v>106</v>
      </c>
      <c r="H1881">
        <v>2020</v>
      </c>
      <c r="I1881">
        <v>1.27</v>
      </c>
      <c r="J1881">
        <f>Tabla_Datos[[#This Row],[PVP1]]*Tabla_Datos[[#This Row],[Valor]]</f>
        <v>14.311503</v>
      </c>
      <c r="K1881">
        <f>+Tabla_Datos[[#This Row],[Valor]] *Tabla_Datos[[#This Row],[COSTOEMPR]]</f>
        <v>8.5143339999999998</v>
      </c>
      <c r="L1881">
        <f>Tabla_Datos[[#This Row],[Valor Venta ]]-Tabla_Datos[[#This Row],[Costo]]</f>
        <v>5.7971690000000002</v>
      </c>
    </row>
    <row r="1882" spans="1:12" x14ac:dyDescent="0.3">
      <c r="A1882" t="s">
        <v>70</v>
      </c>
      <c r="B1882">
        <v>6.7042000000000002</v>
      </c>
      <c r="C1882">
        <v>11.2689</v>
      </c>
      <c r="D1882">
        <v>12.7781</v>
      </c>
      <c r="E1882" t="s">
        <v>15</v>
      </c>
      <c r="F1882" t="s">
        <v>15</v>
      </c>
      <c r="G1882" t="s">
        <v>107</v>
      </c>
      <c r="H1882">
        <v>2021</v>
      </c>
      <c r="I1882">
        <v>11.65</v>
      </c>
      <c r="J1882">
        <f>Tabla_Datos[[#This Row],[PVP1]]*Tabla_Datos[[#This Row],[Valor]]</f>
        <v>131.28268500000001</v>
      </c>
      <c r="K1882">
        <f>+Tabla_Datos[[#This Row],[Valor]] *Tabla_Datos[[#This Row],[COSTOEMPR]]</f>
        <v>78.103930000000005</v>
      </c>
      <c r="L1882">
        <f>Tabla_Datos[[#This Row],[Valor Venta ]]-Tabla_Datos[[#This Row],[Costo]]</f>
        <v>53.17875500000001</v>
      </c>
    </row>
    <row r="1883" spans="1:12" x14ac:dyDescent="0.3">
      <c r="A1883" t="s">
        <v>71</v>
      </c>
      <c r="B1883">
        <v>65.700299999999999</v>
      </c>
      <c r="C1883">
        <v>78.774699999999996</v>
      </c>
      <c r="D1883">
        <v>0</v>
      </c>
      <c r="E1883" t="s">
        <v>16</v>
      </c>
      <c r="F1883" t="s">
        <v>16</v>
      </c>
      <c r="G1883" t="s">
        <v>98</v>
      </c>
      <c r="H1883">
        <v>2020</v>
      </c>
      <c r="I1883">
        <v>0</v>
      </c>
      <c r="J1883">
        <f>Tabla_Datos[[#This Row],[PVP1]]*Tabla_Datos[[#This Row],[Valor]]</f>
        <v>0</v>
      </c>
      <c r="K1883">
        <f>+Tabla_Datos[[#This Row],[Valor]] *Tabla_Datos[[#This Row],[COSTOEMPR]]</f>
        <v>0</v>
      </c>
      <c r="L1883">
        <f>Tabla_Datos[[#This Row],[Valor Venta ]]-Tabla_Datos[[#This Row],[Costo]]</f>
        <v>0</v>
      </c>
    </row>
    <row r="1884" spans="1:12" x14ac:dyDescent="0.3">
      <c r="A1884" t="s">
        <v>71</v>
      </c>
      <c r="B1884">
        <v>65.700299999999999</v>
      </c>
      <c r="C1884">
        <v>78.774699999999996</v>
      </c>
      <c r="D1884">
        <v>0</v>
      </c>
      <c r="E1884" t="s">
        <v>16</v>
      </c>
      <c r="F1884" t="s">
        <v>16</v>
      </c>
      <c r="G1884" t="s">
        <v>100</v>
      </c>
      <c r="H1884">
        <v>2020</v>
      </c>
      <c r="I1884">
        <v>0</v>
      </c>
      <c r="J1884">
        <f>Tabla_Datos[[#This Row],[PVP1]]*Tabla_Datos[[#This Row],[Valor]]</f>
        <v>0</v>
      </c>
      <c r="K1884">
        <f>+Tabla_Datos[[#This Row],[Valor]] *Tabla_Datos[[#This Row],[COSTOEMPR]]</f>
        <v>0</v>
      </c>
      <c r="L1884">
        <f>Tabla_Datos[[#This Row],[Valor Venta ]]-Tabla_Datos[[#This Row],[Costo]]</f>
        <v>0</v>
      </c>
    </row>
    <row r="1885" spans="1:12" x14ac:dyDescent="0.3">
      <c r="A1885" t="s">
        <v>71</v>
      </c>
      <c r="B1885">
        <v>65.700299999999999</v>
      </c>
      <c r="C1885">
        <v>78.774699999999996</v>
      </c>
      <c r="D1885">
        <v>0</v>
      </c>
      <c r="E1885" t="s">
        <v>16</v>
      </c>
      <c r="F1885" t="s">
        <v>16</v>
      </c>
      <c r="G1885" t="s">
        <v>101</v>
      </c>
      <c r="H1885">
        <v>2020</v>
      </c>
      <c r="I1885">
        <v>0.75</v>
      </c>
      <c r="J1885">
        <f>Tabla_Datos[[#This Row],[PVP1]]*Tabla_Datos[[#This Row],[Valor]]</f>
        <v>59.081024999999997</v>
      </c>
      <c r="K1885">
        <f>+Tabla_Datos[[#This Row],[Valor]] *Tabla_Datos[[#This Row],[COSTOEMPR]]</f>
        <v>49.275224999999999</v>
      </c>
      <c r="L1885">
        <f>Tabla_Datos[[#This Row],[Valor Venta ]]-Tabla_Datos[[#This Row],[Costo]]</f>
        <v>9.8057999999999979</v>
      </c>
    </row>
    <row r="1886" spans="1:12" x14ac:dyDescent="0.3">
      <c r="A1886" t="s">
        <v>71</v>
      </c>
      <c r="B1886">
        <v>65.700299999999999</v>
      </c>
      <c r="C1886">
        <v>78.774699999999996</v>
      </c>
      <c r="D1886">
        <v>0</v>
      </c>
      <c r="E1886" t="s">
        <v>16</v>
      </c>
      <c r="F1886" t="s">
        <v>16</v>
      </c>
      <c r="G1886" t="s">
        <v>102</v>
      </c>
      <c r="H1886">
        <v>2020</v>
      </c>
      <c r="I1886">
        <v>0.64</v>
      </c>
      <c r="J1886">
        <f>Tabla_Datos[[#This Row],[PVP1]]*Tabla_Datos[[#This Row],[Valor]]</f>
        <v>50.415807999999998</v>
      </c>
      <c r="K1886">
        <f>+Tabla_Datos[[#This Row],[Valor]] *Tabla_Datos[[#This Row],[COSTOEMPR]]</f>
        <v>42.048192</v>
      </c>
      <c r="L1886">
        <f>Tabla_Datos[[#This Row],[Valor Venta ]]-Tabla_Datos[[#This Row],[Costo]]</f>
        <v>8.3676159999999982</v>
      </c>
    </row>
    <row r="1887" spans="1:12" x14ac:dyDescent="0.3">
      <c r="A1887" t="s">
        <v>71</v>
      </c>
      <c r="B1887">
        <v>65.700299999999999</v>
      </c>
      <c r="C1887">
        <v>78.774699999999996</v>
      </c>
      <c r="D1887">
        <v>0</v>
      </c>
      <c r="E1887" t="s">
        <v>16</v>
      </c>
      <c r="F1887" t="s">
        <v>16</v>
      </c>
      <c r="G1887" t="s">
        <v>103</v>
      </c>
      <c r="H1887">
        <v>2020</v>
      </c>
      <c r="I1887">
        <v>0.24</v>
      </c>
      <c r="J1887">
        <f>Tabla_Datos[[#This Row],[PVP1]]*Tabla_Datos[[#This Row],[Valor]]</f>
        <v>18.905927999999999</v>
      </c>
      <c r="K1887">
        <f>+Tabla_Datos[[#This Row],[Valor]] *Tabla_Datos[[#This Row],[COSTOEMPR]]</f>
        <v>15.768071999999998</v>
      </c>
      <c r="L1887">
        <f>Tabla_Datos[[#This Row],[Valor Venta ]]-Tabla_Datos[[#This Row],[Costo]]</f>
        <v>3.1378560000000011</v>
      </c>
    </row>
    <row r="1888" spans="1:12" x14ac:dyDescent="0.3">
      <c r="A1888" t="s">
        <v>71</v>
      </c>
      <c r="B1888">
        <v>65.700299999999999</v>
      </c>
      <c r="C1888">
        <v>78.774699999999996</v>
      </c>
      <c r="D1888">
        <v>0</v>
      </c>
      <c r="E1888" t="s">
        <v>16</v>
      </c>
      <c r="F1888" t="s">
        <v>16</v>
      </c>
      <c r="G1888" t="s">
        <v>104</v>
      </c>
      <c r="H1888">
        <v>2020</v>
      </c>
      <c r="I1888">
        <v>0.2</v>
      </c>
      <c r="J1888">
        <f>Tabla_Datos[[#This Row],[PVP1]]*Tabla_Datos[[#This Row],[Valor]]</f>
        <v>15.75494</v>
      </c>
      <c r="K1888">
        <f>+Tabla_Datos[[#This Row],[Valor]] *Tabla_Datos[[#This Row],[COSTOEMPR]]</f>
        <v>13.14006</v>
      </c>
      <c r="L1888">
        <f>Tabla_Datos[[#This Row],[Valor Venta ]]-Tabla_Datos[[#This Row],[Costo]]</f>
        <v>2.6148799999999994</v>
      </c>
    </row>
    <row r="1889" spans="1:12" x14ac:dyDescent="0.3">
      <c r="A1889" t="s">
        <v>71</v>
      </c>
      <c r="B1889">
        <v>65.700299999999999</v>
      </c>
      <c r="C1889">
        <v>78.774699999999996</v>
      </c>
      <c r="D1889">
        <v>0</v>
      </c>
      <c r="E1889" t="s">
        <v>16</v>
      </c>
      <c r="F1889" t="s">
        <v>16</v>
      </c>
      <c r="G1889" t="s">
        <v>105</v>
      </c>
      <c r="H1889">
        <v>2020</v>
      </c>
      <c r="I1889">
        <v>1.44</v>
      </c>
      <c r="J1889">
        <f>Tabla_Datos[[#This Row],[PVP1]]*Tabla_Datos[[#This Row],[Valor]]</f>
        <v>113.43556799999999</v>
      </c>
      <c r="K1889">
        <f>+Tabla_Datos[[#This Row],[Valor]] *Tabla_Datos[[#This Row],[COSTOEMPR]]</f>
        <v>94.608431999999993</v>
      </c>
      <c r="L1889">
        <f>Tabla_Datos[[#This Row],[Valor Venta ]]-Tabla_Datos[[#This Row],[Costo]]</f>
        <v>18.827135999999996</v>
      </c>
    </row>
    <row r="1890" spans="1:12" x14ac:dyDescent="0.3">
      <c r="A1890" t="s">
        <v>71</v>
      </c>
      <c r="B1890">
        <v>65.700299999999999</v>
      </c>
      <c r="C1890">
        <v>78.774699999999996</v>
      </c>
      <c r="D1890">
        <v>0</v>
      </c>
      <c r="E1890" t="s">
        <v>16</v>
      </c>
      <c r="F1890" t="s">
        <v>16</v>
      </c>
      <c r="G1890" t="s">
        <v>106</v>
      </c>
      <c r="H1890">
        <v>2020</v>
      </c>
      <c r="I1890">
        <v>0</v>
      </c>
      <c r="J1890">
        <f>Tabla_Datos[[#This Row],[PVP1]]*Tabla_Datos[[#This Row],[Valor]]</f>
        <v>0</v>
      </c>
      <c r="K1890">
        <f>+Tabla_Datos[[#This Row],[Valor]] *Tabla_Datos[[#This Row],[COSTOEMPR]]</f>
        <v>0</v>
      </c>
      <c r="L1890">
        <f>Tabla_Datos[[#This Row],[Valor Venta ]]-Tabla_Datos[[#This Row],[Costo]]</f>
        <v>0</v>
      </c>
    </row>
    <row r="1891" spans="1:12" x14ac:dyDescent="0.3">
      <c r="A1891" t="s">
        <v>71</v>
      </c>
      <c r="B1891">
        <v>65.700299999999999</v>
      </c>
      <c r="C1891">
        <v>78.774699999999996</v>
      </c>
      <c r="D1891">
        <v>0</v>
      </c>
      <c r="E1891" t="s">
        <v>16</v>
      </c>
      <c r="F1891" t="s">
        <v>16</v>
      </c>
      <c r="G1891" t="s">
        <v>107</v>
      </c>
      <c r="H1891">
        <v>2021</v>
      </c>
      <c r="I1891">
        <v>0</v>
      </c>
      <c r="J1891">
        <f>Tabla_Datos[[#This Row],[PVP1]]*Tabla_Datos[[#This Row],[Valor]]</f>
        <v>0</v>
      </c>
      <c r="K1891">
        <f>+Tabla_Datos[[#This Row],[Valor]] *Tabla_Datos[[#This Row],[COSTOEMPR]]</f>
        <v>0</v>
      </c>
      <c r="L1891">
        <f>Tabla_Datos[[#This Row],[Valor Venta ]]-Tabla_Datos[[#This Row],[Costo]]</f>
        <v>0</v>
      </c>
    </row>
    <row r="1892" spans="1:12" x14ac:dyDescent="0.3">
      <c r="A1892" t="s">
        <v>71</v>
      </c>
      <c r="B1892">
        <v>84.379300000000001</v>
      </c>
      <c r="C1892">
        <v>89.686999999999998</v>
      </c>
      <c r="D1892">
        <v>89.581599999999995</v>
      </c>
      <c r="E1892" t="s">
        <v>116</v>
      </c>
      <c r="F1892" t="s">
        <v>116</v>
      </c>
      <c r="G1892" t="s">
        <v>98</v>
      </c>
      <c r="H1892">
        <v>2020</v>
      </c>
      <c r="I1892">
        <v>0</v>
      </c>
      <c r="J1892">
        <f>Tabla_Datos[[#This Row],[PVP1]]*Tabla_Datos[[#This Row],[Valor]]</f>
        <v>0</v>
      </c>
      <c r="K1892">
        <f>+Tabla_Datos[[#This Row],[Valor]] *Tabla_Datos[[#This Row],[COSTOEMPR]]</f>
        <v>0</v>
      </c>
      <c r="L1892">
        <f>Tabla_Datos[[#This Row],[Valor Venta ]]-Tabla_Datos[[#This Row],[Costo]]</f>
        <v>0</v>
      </c>
    </row>
    <row r="1893" spans="1:12" x14ac:dyDescent="0.3">
      <c r="A1893" t="s">
        <v>71</v>
      </c>
      <c r="B1893">
        <v>84.379300000000001</v>
      </c>
      <c r="C1893">
        <v>89.686999999999998</v>
      </c>
      <c r="D1893">
        <v>89.581599999999995</v>
      </c>
      <c r="E1893" t="s">
        <v>116</v>
      </c>
      <c r="F1893" t="s">
        <v>116</v>
      </c>
      <c r="G1893" t="s">
        <v>100</v>
      </c>
      <c r="H1893">
        <v>2020</v>
      </c>
      <c r="I1893">
        <v>2.11</v>
      </c>
      <c r="J1893">
        <f>Tabla_Datos[[#This Row],[PVP1]]*Tabla_Datos[[#This Row],[Valor]]</f>
        <v>189.23956999999999</v>
      </c>
      <c r="K1893">
        <f>+Tabla_Datos[[#This Row],[Valor]] *Tabla_Datos[[#This Row],[COSTOEMPR]]</f>
        <v>178.040323</v>
      </c>
      <c r="L1893">
        <f>Tabla_Datos[[#This Row],[Valor Venta ]]-Tabla_Datos[[#This Row],[Costo]]</f>
        <v>11.199246999999986</v>
      </c>
    </row>
    <row r="1894" spans="1:12" x14ac:dyDescent="0.3">
      <c r="A1894" t="s">
        <v>71</v>
      </c>
      <c r="B1894">
        <v>84.379300000000001</v>
      </c>
      <c r="C1894">
        <v>89.686999999999998</v>
      </c>
      <c r="D1894">
        <v>89.581599999999995</v>
      </c>
      <c r="E1894" t="s">
        <v>116</v>
      </c>
      <c r="F1894" t="s">
        <v>116</v>
      </c>
      <c r="G1894" t="s">
        <v>101</v>
      </c>
      <c r="H1894">
        <v>2020</v>
      </c>
      <c r="I1894">
        <v>0</v>
      </c>
      <c r="J1894">
        <f>Tabla_Datos[[#This Row],[PVP1]]*Tabla_Datos[[#This Row],[Valor]]</f>
        <v>0</v>
      </c>
      <c r="K1894">
        <f>+Tabla_Datos[[#This Row],[Valor]] *Tabla_Datos[[#This Row],[COSTOEMPR]]</f>
        <v>0</v>
      </c>
      <c r="L1894">
        <f>Tabla_Datos[[#This Row],[Valor Venta ]]-Tabla_Datos[[#This Row],[Costo]]</f>
        <v>0</v>
      </c>
    </row>
    <row r="1895" spans="1:12" x14ac:dyDescent="0.3">
      <c r="A1895" t="s">
        <v>71</v>
      </c>
      <c r="B1895">
        <v>84.379300000000001</v>
      </c>
      <c r="C1895">
        <v>89.686999999999998</v>
      </c>
      <c r="D1895">
        <v>89.581599999999995</v>
      </c>
      <c r="E1895" t="s">
        <v>116</v>
      </c>
      <c r="F1895" t="s">
        <v>116</v>
      </c>
      <c r="G1895" t="s">
        <v>102</v>
      </c>
      <c r="H1895">
        <v>2020</v>
      </c>
      <c r="I1895">
        <v>0.51</v>
      </c>
      <c r="J1895">
        <f>Tabla_Datos[[#This Row],[PVP1]]*Tabla_Datos[[#This Row],[Valor]]</f>
        <v>45.740369999999999</v>
      </c>
      <c r="K1895">
        <f>+Tabla_Datos[[#This Row],[Valor]] *Tabla_Datos[[#This Row],[COSTOEMPR]]</f>
        <v>43.033442999999998</v>
      </c>
      <c r="L1895">
        <f>Tabla_Datos[[#This Row],[Valor Venta ]]-Tabla_Datos[[#This Row],[Costo]]</f>
        <v>2.7069270000000003</v>
      </c>
    </row>
    <row r="1896" spans="1:12" x14ac:dyDescent="0.3">
      <c r="A1896" t="s">
        <v>71</v>
      </c>
      <c r="B1896">
        <v>84.379300000000001</v>
      </c>
      <c r="C1896">
        <v>89.686999999999998</v>
      </c>
      <c r="D1896">
        <v>89.581599999999995</v>
      </c>
      <c r="E1896" t="s">
        <v>116</v>
      </c>
      <c r="F1896" t="s">
        <v>116</v>
      </c>
      <c r="G1896" t="s">
        <v>103</v>
      </c>
      <c r="H1896">
        <v>2020</v>
      </c>
      <c r="I1896">
        <v>8.57</v>
      </c>
      <c r="J1896">
        <f>Tabla_Datos[[#This Row],[PVP1]]*Tabla_Datos[[#This Row],[Valor]]</f>
        <v>768.61758999999995</v>
      </c>
      <c r="K1896">
        <f>+Tabla_Datos[[#This Row],[Valor]] *Tabla_Datos[[#This Row],[COSTOEMPR]]</f>
        <v>723.13060100000007</v>
      </c>
      <c r="L1896">
        <f>Tabla_Datos[[#This Row],[Valor Venta ]]-Tabla_Datos[[#This Row],[Costo]]</f>
        <v>45.48698899999988</v>
      </c>
    </row>
    <row r="1897" spans="1:12" x14ac:dyDescent="0.3">
      <c r="A1897" t="s">
        <v>71</v>
      </c>
      <c r="B1897">
        <v>84.379300000000001</v>
      </c>
      <c r="C1897">
        <v>89.686999999999998</v>
      </c>
      <c r="D1897">
        <v>89.581599999999995</v>
      </c>
      <c r="E1897" t="s">
        <v>116</v>
      </c>
      <c r="F1897" t="s">
        <v>116</v>
      </c>
      <c r="G1897" t="s">
        <v>104</v>
      </c>
      <c r="H1897">
        <v>2020</v>
      </c>
      <c r="I1897">
        <v>1.1499999999999999</v>
      </c>
      <c r="J1897">
        <f>Tabla_Datos[[#This Row],[PVP1]]*Tabla_Datos[[#This Row],[Valor]]</f>
        <v>103.14004999999999</v>
      </c>
      <c r="K1897">
        <f>+Tabla_Datos[[#This Row],[Valor]] *Tabla_Datos[[#This Row],[COSTOEMPR]]</f>
        <v>97.036194999999992</v>
      </c>
      <c r="L1897">
        <f>Tabla_Datos[[#This Row],[Valor Venta ]]-Tabla_Datos[[#This Row],[Costo]]</f>
        <v>6.1038549999999958</v>
      </c>
    </row>
    <row r="1898" spans="1:12" x14ac:dyDescent="0.3">
      <c r="A1898" t="s">
        <v>71</v>
      </c>
      <c r="B1898">
        <v>84.379300000000001</v>
      </c>
      <c r="C1898">
        <v>89.686999999999998</v>
      </c>
      <c r="D1898">
        <v>89.581599999999995</v>
      </c>
      <c r="E1898" t="s">
        <v>116</v>
      </c>
      <c r="F1898" t="s">
        <v>116</v>
      </c>
      <c r="G1898" t="s">
        <v>105</v>
      </c>
      <c r="H1898">
        <v>2020</v>
      </c>
      <c r="I1898">
        <v>0.31</v>
      </c>
      <c r="J1898">
        <f>Tabla_Datos[[#This Row],[PVP1]]*Tabla_Datos[[#This Row],[Valor]]</f>
        <v>27.802969999999998</v>
      </c>
      <c r="K1898">
        <f>+Tabla_Datos[[#This Row],[Valor]] *Tabla_Datos[[#This Row],[COSTOEMPR]]</f>
        <v>26.157582999999999</v>
      </c>
      <c r="L1898">
        <f>Tabla_Datos[[#This Row],[Valor Venta ]]-Tabla_Datos[[#This Row],[Costo]]</f>
        <v>1.6453869999999995</v>
      </c>
    </row>
    <row r="1899" spans="1:12" x14ac:dyDescent="0.3">
      <c r="A1899" t="s">
        <v>71</v>
      </c>
      <c r="B1899">
        <v>84.379300000000001</v>
      </c>
      <c r="C1899">
        <v>89.686999999999998</v>
      </c>
      <c r="D1899">
        <v>89.581599999999995</v>
      </c>
      <c r="E1899" t="s">
        <v>116</v>
      </c>
      <c r="F1899" t="s">
        <v>116</v>
      </c>
      <c r="G1899" t="s">
        <v>106</v>
      </c>
      <c r="H1899">
        <v>2020</v>
      </c>
      <c r="I1899">
        <v>0</v>
      </c>
      <c r="J1899">
        <f>Tabla_Datos[[#This Row],[PVP1]]*Tabla_Datos[[#This Row],[Valor]]</f>
        <v>0</v>
      </c>
      <c r="K1899">
        <f>+Tabla_Datos[[#This Row],[Valor]] *Tabla_Datos[[#This Row],[COSTOEMPR]]</f>
        <v>0</v>
      </c>
      <c r="L1899">
        <f>Tabla_Datos[[#This Row],[Valor Venta ]]-Tabla_Datos[[#This Row],[Costo]]</f>
        <v>0</v>
      </c>
    </row>
    <row r="1900" spans="1:12" x14ac:dyDescent="0.3">
      <c r="A1900" t="s">
        <v>71</v>
      </c>
      <c r="B1900">
        <v>84.379300000000001</v>
      </c>
      <c r="C1900">
        <v>89.686999999999998</v>
      </c>
      <c r="D1900">
        <v>89.581599999999995</v>
      </c>
      <c r="E1900" t="s">
        <v>116</v>
      </c>
      <c r="F1900" t="s">
        <v>116</v>
      </c>
      <c r="G1900" t="s">
        <v>107</v>
      </c>
      <c r="H1900">
        <v>2021</v>
      </c>
      <c r="I1900">
        <v>0</v>
      </c>
      <c r="J1900">
        <f>Tabla_Datos[[#This Row],[PVP1]]*Tabla_Datos[[#This Row],[Valor]]</f>
        <v>0</v>
      </c>
      <c r="K1900">
        <f>+Tabla_Datos[[#This Row],[Valor]] *Tabla_Datos[[#This Row],[COSTOEMPR]]</f>
        <v>0</v>
      </c>
      <c r="L1900">
        <f>Tabla_Datos[[#This Row],[Valor Venta ]]-Tabla_Datos[[#This Row],[Costo]]</f>
        <v>0</v>
      </c>
    </row>
    <row r="1901" spans="1:12" x14ac:dyDescent="0.3">
      <c r="A1901" t="s">
        <v>71</v>
      </c>
      <c r="B1901">
        <v>143.97730000000001</v>
      </c>
      <c r="C1901">
        <v>161.44730000000001</v>
      </c>
      <c r="D1901">
        <v>167.27979999999999</v>
      </c>
      <c r="E1901" t="s">
        <v>15</v>
      </c>
      <c r="F1901" t="s">
        <v>15</v>
      </c>
      <c r="G1901" t="s">
        <v>98</v>
      </c>
      <c r="H1901">
        <v>2020</v>
      </c>
      <c r="I1901">
        <v>0.09</v>
      </c>
      <c r="J1901">
        <f>Tabla_Datos[[#This Row],[PVP1]]*Tabla_Datos[[#This Row],[Valor]]</f>
        <v>14.530257000000001</v>
      </c>
      <c r="K1901">
        <f>+Tabla_Datos[[#This Row],[Valor]] *Tabla_Datos[[#This Row],[COSTOEMPR]]</f>
        <v>12.957957</v>
      </c>
      <c r="L1901">
        <f>Tabla_Datos[[#This Row],[Valor Venta ]]-Tabla_Datos[[#This Row],[Costo]]</f>
        <v>1.5723000000000003</v>
      </c>
    </row>
    <row r="1902" spans="1:12" x14ac:dyDescent="0.3">
      <c r="A1902" t="s">
        <v>71</v>
      </c>
      <c r="B1902">
        <v>143.97730000000001</v>
      </c>
      <c r="C1902">
        <v>161.44730000000001</v>
      </c>
      <c r="D1902">
        <v>167.27979999999999</v>
      </c>
      <c r="E1902" t="s">
        <v>15</v>
      </c>
      <c r="F1902" t="s">
        <v>15</v>
      </c>
      <c r="G1902" t="s">
        <v>100</v>
      </c>
      <c r="H1902">
        <v>2020</v>
      </c>
      <c r="I1902">
        <v>0.19</v>
      </c>
      <c r="J1902">
        <f>Tabla_Datos[[#This Row],[PVP1]]*Tabla_Datos[[#This Row],[Valor]]</f>
        <v>30.674987000000002</v>
      </c>
      <c r="K1902">
        <f>+Tabla_Datos[[#This Row],[Valor]] *Tabla_Datos[[#This Row],[COSTOEMPR]]</f>
        <v>27.355687000000003</v>
      </c>
      <c r="L1902">
        <f>Tabla_Datos[[#This Row],[Valor Venta ]]-Tabla_Datos[[#This Row],[Costo]]</f>
        <v>3.3192999999999984</v>
      </c>
    </row>
    <row r="1903" spans="1:12" x14ac:dyDescent="0.3">
      <c r="A1903" t="s">
        <v>71</v>
      </c>
      <c r="B1903">
        <v>143.97730000000001</v>
      </c>
      <c r="C1903">
        <v>161.44730000000001</v>
      </c>
      <c r="D1903">
        <v>167.27979999999999</v>
      </c>
      <c r="E1903" t="s">
        <v>15</v>
      </c>
      <c r="F1903" t="s">
        <v>15</v>
      </c>
      <c r="G1903" t="s">
        <v>101</v>
      </c>
      <c r="H1903">
        <v>2020</v>
      </c>
      <c r="I1903">
        <v>0.27</v>
      </c>
      <c r="J1903">
        <f>Tabla_Datos[[#This Row],[PVP1]]*Tabla_Datos[[#This Row],[Valor]]</f>
        <v>43.590771000000004</v>
      </c>
      <c r="K1903">
        <f>+Tabla_Datos[[#This Row],[Valor]] *Tabla_Datos[[#This Row],[COSTOEMPR]]</f>
        <v>38.873871000000008</v>
      </c>
      <c r="L1903">
        <f>Tabla_Datos[[#This Row],[Valor Venta ]]-Tabla_Datos[[#This Row],[Costo]]</f>
        <v>4.7168999999999954</v>
      </c>
    </row>
    <row r="1904" spans="1:12" x14ac:dyDescent="0.3">
      <c r="A1904" t="s">
        <v>71</v>
      </c>
      <c r="B1904">
        <v>143.97730000000001</v>
      </c>
      <c r="C1904">
        <v>161.44730000000001</v>
      </c>
      <c r="D1904">
        <v>167.27979999999999</v>
      </c>
      <c r="E1904" t="s">
        <v>15</v>
      </c>
      <c r="F1904" t="s">
        <v>15</v>
      </c>
      <c r="G1904" t="s">
        <v>102</v>
      </c>
      <c r="H1904">
        <v>2020</v>
      </c>
      <c r="I1904">
        <v>5.4</v>
      </c>
      <c r="J1904">
        <f>Tabla_Datos[[#This Row],[PVP1]]*Tabla_Datos[[#This Row],[Valor]]</f>
        <v>871.81542000000013</v>
      </c>
      <c r="K1904">
        <f>+Tabla_Datos[[#This Row],[Valor]] *Tabla_Datos[[#This Row],[COSTOEMPR]]</f>
        <v>777.47742000000017</v>
      </c>
      <c r="L1904">
        <f>Tabla_Datos[[#This Row],[Valor Venta ]]-Tabla_Datos[[#This Row],[Costo]]</f>
        <v>94.337999999999965</v>
      </c>
    </row>
    <row r="1905" spans="1:12" x14ac:dyDescent="0.3">
      <c r="A1905" t="s">
        <v>71</v>
      </c>
      <c r="B1905">
        <v>143.97730000000001</v>
      </c>
      <c r="C1905">
        <v>161.44730000000001</v>
      </c>
      <c r="D1905">
        <v>167.27979999999999</v>
      </c>
      <c r="E1905" t="s">
        <v>15</v>
      </c>
      <c r="F1905" t="s">
        <v>15</v>
      </c>
      <c r="G1905" t="s">
        <v>103</v>
      </c>
      <c r="H1905">
        <v>2020</v>
      </c>
      <c r="I1905">
        <v>0.66</v>
      </c>
      <c r="J1905">
        <f>Tabla_Datos[[#This Row],[PVP1]]*Tabla_Datos[[#This Row],[Valor]]</f>
        <v>106.55521800000001</v>
      </c>
      <c r="K1905">
        <f>+Tabla_Datos[[#This Row],[Valor]] *Tabla_Datos[[#This Row],[COSTOEMPR]]</f>
        <v>95.025018000000017</v>
      </c>
      <c r="L1905">
        <f>Tabla_Datos[[#This Row],[Valor Venta ]]-Tabla_Datos[[#This Row],[Costo]]</f>
        <v>11.530199999999994</v>
      </c>
    </row>
    <row r="1906" spans="1:12" x14ac:dyDescent="0.3">
      <c r="A1906" t="s">
        <v>71</v>
      </c>
      <c r="B1906">
        <v>143.97730000000001</v>
      </c>
      <c r="C1906">
        <v>161.44730000000001</v>
      </c>
      <c r="D1906">
        <v>167.27979999999999</v>
      </c>
      <c r="E1906" t="s">
        <v>15</v>
      </c>
      <c r="F1906" t="s">
        <v>15</v>
      </c>
      <c r="G1906" t="s">
        <v>104</v>
      </c>
      <c r="H1906">
        <v>2020</v>
      </c>
      <c r="I1906">
        <v>1.57</v>
      </c>
      <c r="J1906">
        <f>Tabla_Datos[[#This Row],[PVP1]]*Tabla_Datos[[#This Row],[Valor]]</f>
        <v>253.47226100000003</v>
      </c>
      <c r="K1906">
        <f>+Tabla_Datos[[#This Row],[Valor]] *Tabla_Datos[[#This Row],[COSTOEMPR]]</f>
        <v>226.04436100000004</v>
      </c>
      <c r="L1906">
        <f>Tabla_Datos[[#This Row],[Valor Venta ]]-Tabla_Datos[[#This Row],[Costo]]</f>
        <v>27.427899999999994</v>
      </c>
    </row>
    <row r="1907" spans="1:12" x14ac:dyDescent="0.3">
      <c r="A1907" t="s">
        <v>71</v>
      </c>
      <c r="B1907">
        <v>143.97730000000001</v>
      </c>
      <c r="C1907">
        <v>161.44730000000001</v>
      </c>
      <c r="D1907">
        <v>167.27979999999999</v>
      </c>
      <c r="E1907" t="s">
        <v>15</v>
      </c>
      <c r="F1907" t="s">
        <v>15</v>
      </c>
      <c r="G1907" t="s">
        <v>105</v>
      </c>
      <c r="H1907">
        <v>2020</v>
      </c>
      <c r="I1907">
        <v>11.07</v>
      </c>
      <c r="J1907">
        <f>Tabla_Datos[[#This Row],[PVP1]]*Tabla_Datos[[#This Row],[Valor]]</f>
        <v>1787.2216110000002</v>
      </c>
      <c r="K1907">
        <f>+Tabla_Datos[[#This Row],[Valor]] *Tabla_Datos[[#This Row],[COSTOEMPR]]</f>
        <v>1593.8287110000001</v>
      </c>
      <c r="L1907">
        <f>Tabla_Datos[[#This Row],[Valor Venta ]]-Tabla_Datos[[#This Row],[Costo]]</f>
        <v>193.39290000000005</v>
      </c>
    </row>
    <row r="1908" spans="1:12" x14ac:dyDescent="0.3">
      <c r="A1908" t="s">
        <v>71</v>
      </c>
      <c r="B1908">
        <v>143.97730000000001</v>
      </c>
      <c r="C1908">
        <v>161.44730000000001</v>
      </c>
      <c r="D1908">
        <v>167.27979999999999</v>
      </c>
      <c r="E1908" t="s">
        <v>15</v>
      </c>
      <c r="F1908" t="s">
        <v>15</v>
      </c>
      <c r="G1908" t="s">
        <v>106</v>
      </c>
      <c r="H1908">
        <v>2020</v>
      </c>
      <c r="I1908">
        <v>2.23</v>
      </c>
      <c r="J1908">
        <f>Tabla_Datos[[#This Row],[PVP1]]*Tabla_Datos[[#This Row],[Valor]]</f>
        <v>360.02747900000003</v>
      </c>
      <c r="K1908">
        <f>+Tabla_Datos[[#This Row],[Valor]] *Tabla_Datos[[#This Row],[COSTOEMPR]]</f>
        <v>321.06937900000003</v>
      </c>
      <c r="L1908">
        <f>Tabla_Datos[[#This Row],[Valor Venta ]]-Tabla_Datos[[#This Row],[Costo]]</f>
        <v>38.958100000000002</v>
      </c>
    </row>
    <row r="1909" spans="1:12" x14ac:dyDescent="0.3">
      <c r="A1909" t="s">
        <v>71</v>
      </c>
      <c r="B1909">
        <v>143.97730000000001</v>
      </c>
      <c r="C1909">
        <v>161.44730000000001</v>
      </c>
      <c r="D1909">
        <v>167.27979999999999</v>
      </c>
      <c r="E1909" t="s">
        <v>15</v>
      </c>
      <c r="F1909" t="s">
        <v>15</v>
      </c>
      <c r="G1909" t="s">
        <v>107</v>
      </c>
      <c r="H1909">
        <v>2021</v>
      </c>
      <c r="I1909">
        <v>1.04</v>
      </c>
      <c r="J1909">
        <f>Tabla_Datos[[#This Row],[PVP1]]*Tabla_Datos[[#This Row],[Valor]]</f>
        <v>167.90519200000003</v>
      </c>
      <c r="K1909">
        <f>+Tabla_Datos[[#This Row],[Valor]] *Tabla_Datos[[#This Row],[COSTOEMPR]]</f>
        <v>149.73639200000002</v>
      </c>
      <c r="L1909">
        <f>Tabla_Datos[[#This Row],[Valor Venta ]]-Tabla_Datos[[#This Row],[Costo]]</f>
        <v>18.168800000000005</v>
      </c>
    </row>
    <row r="1910" spans="1:12" x14ac:dyDescent="0.3">
      <c r="A1910" t="s">
        <v>71</v>
      </c>
      <c r="B1910">
        <v>139.68559999999999</v>
      </c>
      <c r="C1910">
        <v>157.3458</v>
      </c>
      <c r="D1910">
        <v>153.52610000000001</v>
      </c>
      <c r="E1910" t="s">
        <v>115</v>
      </c>
      <c r="F1910" t="s">
        <v>115</v>
      </c>
      <c r="G1910" t="s">
        <v>98</v>
      </c>
      <c r="H1910">
        <v>2020</v>
      </c>
      <c r="I1910">
        <v>0</v>
      </c>
      <c r="J1910">
        <f>Tabla_Datos[[#This Row],[PVP1]]*Tabla_Datos[[#This Row],[Valor]]</f>
        <v>0</v>
      </c>
      <c r="K1910">
        <f>+Tabla_Datos[[#This Row],[Valor]] *Tabla_Datos[[#This Row],[COSTOEMPR]]</f>
        <v>0</v>
      </c>
      <c r="L1910">
        <f>Tabla_Datos[[#This Row],[Valor Venta ]]-Tabla_Datos[[#This Row],[Costo]]</f>
        <v>0</v>
      </c>
    </row>
    <row r="1911" spans="1:12" x14ac:dyDescent="0.3">
      <c r="A1911" t="s">
        <v>71</v>
      </c>
      <c r="B1911">
        <v>139.68559999999999</v>
      </c>
      <c r="C1911">
        <v>157.3458</v>
      </c>
      <c r="D1911">
        <v>153.52610000000001</v>
      </c>
      <c r="E1911" t="s">
        <v>115</v>
      </c>
      <c r="F1911" t="s">
        <v>115</v>
      </c>
      <c r="G1911" t="s">
        <v>100</v>
      </c>
      <c r="H1911">
        <v>2020</v>
      </c>
      <c r="I1911">
        <v>5.3</v>
      </c>
      <c r="J1911">
        <f>Tabla_Datos[[#This Row],[PVP1]]*Tabla_Datos[[#This Row],[Valor]]</f>
        <v>833.93273999999997</v>
      </c>
      <c r="K1911">
        <f>+Tabla_Datos[[#This Row],[Valor]] *Tabla_Datos[[#This Row],[COSTOEMPR]]</f>
        <v>740.33367999999996</v>
      </c>
      <c r="L1911">
        <f>Tabla_Datos[[#This Row],[Valor Venta ]]-Tabla_Datos[[#This Row],[Costo]]</f>
        <v>93.599060000000009</v>
      </c>
    </row>
    <row r="1912" spans="1:12" x14ac:dyDescent="0.3">
      <c r="A1912" t="s">
        <v>71</v>
      </c>
      <c r="B1912">
        <v>139.68559999999999</v>
      </c>
      <c r="C1912">
        <v>157.3458</v>
      </c>
      <c r="D1912">
        <v>153.52610000000001</v>
      </c>
      <c r="E1912" t="s">
        <v>115</v>
      </c>
      <c r="F1912" t="s">
        <v>115</v>
      </c>
      <c r="G1912" t="s">
        <v>101</v>
      </c>
      <c r="H1912">
        <v>2020</v>
      </c>
      <c r="I1912">
        <v>0.55000000000000004</v>
      </c>
      <c r="J1912">
        <f>Tabla_Datos[[#This Row],[PVP1]]*Tabla_Datos[[#This Row],[Valor]]</f>
        <v>86.54019000000001</v>
      </c>
      <c r="K1912">
        <f>+Tabla_Datos[[#This Row],[Valor]] *Tabla_Datos[[#This Row],[COSTOEMPR]]</f>
        <v>76.827080000000009</v>
      </c>
      <c r="L1912">
        <f>Tabla_Datos[[#This Row],[Valor Venta ]]-Tabla_Datos[[#This Row],[Costo]]</f>
        <v>9.7131100000000004</v>
      </c>
    </row>
    <row r="1913" spans="1:12" x14ac:dyDescent="0.3">
      <c r="A1913" t="s">
        <v>71</v>
      </c>
      <c r="B1913">
        <v>139.68559999999999</v>
      </c>
      <c r="C1913">
        <v>157.3458</v>
      </c>
      <c r="D1913">
        <v>153.52610000000001</v>
      </c>
      <c r="E1913" t="s">
        <v>115</v>
      </c>
      <c r="F1913" t="s">
        <v>115</v>
      </c>
      <c r="G1913" t="s">
        <v>102</v>
      </c>
      <c r="H1913">
        <v>2020</v>
      </c>
      <c r="I1913">
        <v>4.66</v>
      </c>
      <c r="J1913">
        <f>Tabla_Datos[[#This Row],[PVP1]]*Tabla_Datos[[#This Row],[Valor]]</f>
        <v>733.23142800000005</v>
      </c>
      <c r="K1913">
        <f>+Tabla_Datos[[#This Row],[Valor]] *Tabla_Datos[[#This Row],[COSTOEMPR]]</f>
        <v>650.93489599999998</v>
      </c>
      <c r="L1913">
        <f>Tabla_Datos[[#This Row],[Valor Venta ]]-Tabla_Datos[[#This Row],[Costo]]</f>
        <v>82.29653200000007</v>
      </c>
    </row>
    <row r="1914" spans="1:12" x14ac:dyDescent="0.3">
      <c r="A1914" t="s">
        <v>71</v>
      </c>
      <c r="B1914">
        <v>139.68559999999999</v>
      </c>
      <c r="C1914">
        <v>157.3458</v>
      </c>
      <c r="D1914">
        <v>153.52610000000001</v>
      </c>
      <c r="E1914" t="s">
        <v>115</v>
      </c>
      <c r="F1914" t="s">
        <v>115</v>
      </c>
      <c r="G1914" t="s">
        <v>103</v>
      </c>
      <c r="H1914">
        <v>2020</v>
      </c>
      <c r="I1914">
        <v>0.78</v>
      </c>
      <c r="J1914">
        <f>Tabla_Datos[[#This Row],[PVP1]]*Tabla_Datos[[#This Row],[Valor]]</f>
        <v>122.729724</v>
      </c>
      <c r="K1914">
        <f>+Tabla_Datos[[#This Row],[Valor]] *Tabla_Datos[[#This Row],[COSTOEMPR]]</f>
        <v>108.954768</v>
      </c>
      <c r="L1914">
        <f>Tabla_Datos[[#This Row],[Valor Venta ]]-Tabla_Datos[[#This Row],[Costo]]</f>
        <v>13.774956000000003</v>
      </c>
    </row>
    <row r="1915" spans="1:12" x14ac:dyDescent="0.3">
      <c r="A1915" t="s">
        <v>71</v>
      </c>
      <c r="B1915">
        <v>139.68559999999999</v>
      </c>
      <c r="C1915">
        <v>157.3458</v>
      </c>
      <c r="D1915">
        <v>153.52610000000001</v>
      </c>
      <c r="E1915" t="s">
        <v>115</v>
      </c>
      <c r="F1915" t="s">
        <v>115</v>
      </c>
      <c r="G1915" t="s">
        <v>104</v>
      </c>
      <c r="H1915">
        <v>2020</v>
      </c>
      <c r="I1915">
        <v>0.13</v>
      </c>
      <c r="J1915">
        <f>Tabla_Datos[[#This Row],[PVP1]]*Tabla_Datos[[#This Row],[Valor]]</f>
        <v>20.454954000000001</v>
      </c>
      <c r="K1915">
        <f>+Tabla_Datos[[#This Row],[Valor]] *Tabla_Datos[[#This Row],[COSTOEMPR]]</f>
        <v>18.159127999999999</v>
      </c>
      <c r="L1915">
        <f>Tabla_Datos[[#This Row],[Valor Venta ]]-Tabla_Datos[[#This Row],[Costo]]</f>
        <v>2.2958260000000017</v>
      </c>
    </row>
    <row r="1916" spans="1:12" x14ac:dyDescent="0.3">
      <c r="A1916" t="s">
        <v>71</v>
      </c>
      <c r="B1916">
        <v>139.68559999999999</v>
      </c>
      <c r="C1916">
        <v>157.3458</v>
      </c>
      <c r="D1916">
        <v>153.52610000000001</v>
      </c>
      <c r="E1916" t="s">
        <v>115</v>
      </c>
      <c r="F1916" t="s">
        <v>115</v>
      </c>
      <c r="G1916" t="s">
        <v>105</v>
      </c>
      <c r="H1916">
        <v>2020</v>
      </c>
      <c r="I1916">
        <v>2.75</v>
      </c>
      <c r="J1916">
        <f>Tabla_Datos[[#This Row],[PVP1]]*Tabla_Datos[[#This Row],[Valor]]</f>
        <v>432.70094999999998</v>
      </c>
      <c r="K1916">
        <f>+Tabla_Datos[[#This Row],[Valor]] *Tabla_Datos[[#This Row],[COSTOEMPR]]</f>
        <v>384.1354</v>
      </c>
      <c r="L1916">
        <f>Tabla_Datos[[#This Row],[Valor Venta ]]-Tabla_Datos[[#This Row],[Costo]]</f>
        <v>48.565549999999973</v>
      </c>
    </row>
    <row r="1917" spans="1:12" x14ac:dyDescent="0.3">
      <c r="A1917" t="s">
        <v>71</v>
      </c>
      <c r="B1917">
        <v>139.68559999999999</v>
      </c>
      <c r="C1917">
        <v>157.3458</v>
      </c>
      <c r="D1917">
        <v>153.52610000000001</v>
      </c>
      <c r="E1917" t="s">
        <v>115</v>
      </c>
      <c r="F1917" t="s">
        <v>115</v>
      </c>
      <c r="G1917" t="s">
        <v>106</v>
      </c>
      <c r="H1917">
        <v>2020</v>
      </c>
      <c r="I1917">
        <v>0</v>
      </c>
      <c r="J1917">
        <f>Tabla_Datos[[#This Row],[PVP1]]*Tabla_Datos[[#This Row],[Valor]]</f>
        <v>0</v>
      </c>
      <c r="K1917">
        <f>+Tabla_Datos[[#This Row],[Valor]] *Tabla_Datos[[#This Row],[COSTOEMPR]]</f>
        <v>0</v>
      </c>
      <c r="L1917">
        <f>Tabla_Datos[[#This Row],[Valor Venta ]]-Tabla_Datos[[#This Row],[Costo]]</f>
        <v>0</v>
      </c>
    </row>
    <row r="1918" spans="1:12" x14ac:dyDescent="0.3">
      <c r="A1918" t="s">
        <v>71</v>
      </c>
      <c r="B1918">
        <v>139.68559999999999</v>
      </c>
      <c r="C1918">
        <v>157.3458</v>
      </c>
      <c r="D1918">
        <v>153.52610000000001</v>
      </c>
      <c r="E1918" t="s">
        <v>115</v>
      </c>
      <c r="F1918" t="s">
        <v>115</v>
      </c>
      <c r="G1918" t="s">
        <v>107</v>
      </c>
      <c r="H1918">
        <v>2021</v>
      </c>
      <c r="I1918">
        <v>0</v>
      </c>
      <c r="J1918">
        <f>Tabla_Datos[[#This Row],[PVP1]]*Tabla_Datos[[#This Row],[Valor]]</f>
        <v>0</v>
      </c>
      <c r="K1918">
        <f>+Tabla_Datos[[#This Row],[Valor]] *Tabla_Datos[[#This Row],[COSTOEMPR]]</f>
        <v>0</v>
      </c>
      <c r="L1918">
        <f>Tabla_Datos[[#This Row],[Valor Venta ]]-Tabla_Datos[[#This Row],[Costo]]</f>
        <v>0</v>
      </c>
    </row>
    <row r="1919" spans="1:12" x14ac:dyDescent="0.3">
      <c r="A1919" t="s">
        <v>72</v>
      </c>
      <c r="B1919">
        <v>75.638099999999994</v>
      </c>
      <c r="C1919">
        <v>115.88</v>
      </c>
      <c r="D1919">
        <v>111.3023</v>
      </c>
      <c r="E1919" t="s">
        <v>115</v>
      </c>
      <c r="F1919" t="s">
        <v>115</v>
      </c>
      <c r="G1919" t="s">
        <v>98</v>
      </c>
      <c r="H1919">
        <v>2020</v>
      </c>
      <c r="I1919">
        <v>0.79</v>
      </c>
      <c r="J1919">
        <f>Tabla_Datos[[#This Row],[PVP1]]*Tabla_Datos[[#This Row],[Valor]]</f>
        <v>91.545199999999994</v>
      </c>
      <c r="K1919">
        <f>+Tabla_Datos[[#This Row],[Valor]] *Tabla_Datos[[#This Row],[COSTOEMPR]]</f>
        <v>59.754098999999997</v>
      </c>
      <c r="L1919">
        <f>Tabla_Datos[[#This Row],[Valor Venta ]]-Tabla_Datos[[#This Row],[Costo]]</f>
        <v>31.791100999999998</v>
      </c>
    </row>
    <row r="1920" spans="1:12" x14ac:dyDescent="0.3">
      <c r="A1920" t="s">
        <v>72</v>
      </c>
      <c r="B1920">
        <v>75.638099999999994</v>
      </c>
      <c r="C1920">
        <v>115.88</v>
      </c>
      <c r="D1920">
        <v>111.3023</v>
      </c>
      <c r="E1920" t="s">
        <v>115</v>
      </c>
      <c r="F1920" t="s">
        <v>115</v>
      </c>
      <c r="G1920" t="s">
        <v>100</v>
      </c>
      <c r="H1920">
        <v>2020</v>
      </c>
      <c r="I1920">
        <v>0</v>
      </c>
      <c r="J1920">
        <f>Tabla_Datos[[#This Row],[PVP1]]*Tabla_Datos[[#This Row],[Valor]]</f>
        <v>0</v>
      </c>
      <c r="K1920">
        <f>+Tabla_Datos[[#This Row],[Valor]] *Tabla_Datos[[#This Row],[COSTOEMPR]]</f>
        <v>0</v>
      </c>
      <c r="L1920">
        <f>Tabla_Datos[[#This Row],[Valor Venta ]]-Tabla_Datos[[#This Row],[Costo]]</f>
        <v>0</v>
      </c>
    </row>
    <row r="1921" spans="1:12" x14ac:dyDescent="0.3">
      <c r="A1921" t="s">
        <v>72</v>
      </c>
      <c r="B1921">
        <v>75.638099999999994</v>
      </c>
      <c r="C1921">
        <v>115.88</v>
      </c>
      <c r="D1921">
        <v>111.3023</v>
      </c>
      <c r="E1921" t="s">
        <v>115</v>
      </c>
      <c r="F1921" t="s">
        <v>115</v>
      </c>
      <c r="G1921" t="s">
        <v>101</v>
      </c>
      <c r="H1921">
        <v>2020</v>
      </c>
      <c r="I1921">
        <v>0.26</v>
      </c>
      <c r="J1921">
        <f>Tabla_Datos[[#This Row],[PVP1]]*Tabla_Datos[[#This Row],[Valor]]</f>
        <v>30.128799999999998</v>
      </c>
      <c r="K1921">
        <f>+Tabla_Datos[[#This Row],[Valor]] *Tabla_Datos[[#This Row],[COSTOEMPR]]</f>
        <v>19.665906</v>
      </c>
      <c r="L1921">
        <f>Tabla_Datos[[#This Row],[Valor Venta ]]-Tabla_Datos[[#This Row],[Costo]]</f>
        <v>10.462893999999999</v>
      </c>
    </row>
    <row r="1922" spans="1:12" x14ac:dyDescent="0.3">
      <c r="A1922" t="s">
        <v>72</v>
      </c>
      <c r="B1922">
        <v>75.638099999999994</v>
      </c>
      <c r="C1922">
        <v>115.88</v>
      </c>
      <c r="D1922">
        <v>111.3023</v>
      </c>
      <c r="E1922" t="s">
        <v>115</v>
      </c>
      <c r="F1922" t="s">
        <v>115</v>
      </c>
      <c r="G1922" t="s">
        <v>102</v>
      </c>
      <c r="H1922">
        <v>2020</v>
      </c>
      <c r="I1922">
        <v>0</v>
      </c>
      <c r="J1922">
        <f>Tabla_Datos[[#This Row],[PVP1]]*Tabla_Datos[[#This Row],[Valor]]</f>
        <v>0</v>
      </c>
      <c r="K1922">
        <f>+Tabla_Datos[[#This Row],[Valor]] *Tabla_Datos[[#This Row],[COSTOEMPR]]</f>
        <v>0</v>
      </c>
      <c r="L1922">
        <f>Tabla_Datos[[#This Row],[Valor Venta ]]-Tabla_Datos[[#This Row],[Costo]]</f>
        <v>0</v>
      </c>
    </row>
    <row r="1923" spans="1:12" x14ac:dyDescent="0.3">
      <c r="A1923" t="s">
        <v>72</v>
      </c>
      <c r="B1923">
        <v>75.638099999999994</v>
      </c>
      <c r="C1923">
        <v>115.88</v>
      </c>
      <c r="D1923">
        <v>111.3023</v>
      </c>
      <c r="E1923" t="s">
        <v>115</v>
      </c>
      <c r="F1923" t="s">
        <v>115</v>
      </c>
      <c r="G1923" t="s">
        <v>103</v>
      </c>
      <c r="H1923">
        <v>2020</v>
      </c>
      <c r="I1923">
        <v>0</v>
      </c>
      <c r="J1923">
        <f>Tabla_Datos[[#This Row],[PVP1]]*Tabla_Datos[[#This Row],[Valor]]</f>
        <v>0</v>
      </c>
      <c r="K1923">
        <f>+Tabla_Datos[[#This Row],[Valor]] *Tabla_Datos[[#This Row],[COSTOEMPR]]</f>
        <v>0</v>
      </c>
      <c r="L1923">
        <f>Tabla_Datos[[#This Row],[Valor Venta ]]-Tabla_Datos[[#This Row],[Costo]]</f>
        <v>0</v>
      </c>
    </row>
    <row r="1924" spans="1:12" x14ac:dyDescent="0.3">
      <c r="A1924" t="s">
        <v>72</v>
      </c>
      <c r="B1924">
        <v>75.638099999999994</v>
      </c>
      <c r="C1924">
        <v>115.88</v>
      </c>
      <c r="D1924">
        <v>111.3023</v>
      </c>
      <c r="E1924" t="s">
        <v>115</v>
      </c>
      <c r="F1924" t="s">
        <v>115</v>
      </c>
      <c r="G1924" t="s">
        <v>104</v>
      </c>
      <c r="H1924">
        <v>2020</v>
      </c>
      <c r="I1924">
        <v>0</v>
      </c>
      <c r="J1924">
        <f>Tabla_Datos[[#This Row],[PVP1]]*Tabla_Datos[[#This Row],[Valor]]</f>
        <v>0</v>
      </c>
      <c r="K1924">
        <f>+Tabla_Datos[[#This Row],[Valor]] *Tabla_Datos[[#This Row],[COSTOEMPR]]</f>
        <v>0</v>
      </c>
      <c r="L1924">
        <f>Tabla_Datos[[#This Row],[Valor Venta ]]-Tabla_Datos[[#This Row],[Costo]]</f>
        <v>0</v>
      </c>
    </row>
    <row r="1925" spans="1:12" x14ac:dyDescent="0.3">
      <c r="A1925" t="s">
        <v>72</v>
      </c>
      <c r="B1925">
        <v>75.638099999999994</v>
      </c>
      <c r="C1925">
        <v>115.88</v>
      </c>
      <c r="D1925">
        <v>111.3023</v>
      </c>
      <c r="E1925" t="s">
        <v>115</v>
      </c>
      <c r="F1925" t="s">
        <v>115</v>
      </c>
      <c r="G1925" t="s">
        <v>105</v>
      </c>
      <c r="H1925">
        <v>2020</v>
      </c>
      <c r="I1925">
        <v>1.43</v>
      </c>
      <c r="J1925">
        <f>Tabla_Datos[[#This Row],[PVP1]]*Tabla_Datos[[#This Row],[Valor]]</f>
        <v>165.70839999999998</v>
      </c>
      <c r="K1925">
        <f>+Tabla_Datos[[#This Row],[Valor]] *Tabla_Datos[[#This Row],[COSTOEMPR]]</f>
        <v>108.16248299999998</v>
      </c>
      <c r="L1925">
        <f>Tabla_Datos[[#This Row],[Valor Venta ]]-Tabla_Datos[[#This Row],[Costo]]</f>
        <v>57.545917000000003</v>
      </c>
    </row>
    <row r="1926" spans="1:12" x14ac:dyDescent="0.3">
      <c r="A1926" t="s">
        <v>72</v>
      </c>
      <c r="B1926">
        <v>75.638099999999994</v>
      </c>
      <c r="C1926">
        <v>115.88</v>
      </c>
      <c r="D1926">
        <v>111.3023</v>
      </c>
      <c r="E1926" t="s">
        <v>115</v>
      </c>
      <c r="F1926" t="s">
        <v>115</v>
      </c>
      <c r="G1926" t="s">
        <v>106</v>
      </c>
      <c r="H1926">
        <v>2020</v>
      </c>
      <c r="I1926">
        <v>0.78</v>
      </c>
      <c r="J1926">
        <f>Tabla_Datos[[#This Row],[PVP1]]*Tabla_Datos[[#This Row],[Valor]]</f>
        <v>90.386399999999995</v>
      </c>
      <c r="K1926">
        <f>+Tabla_Datos[[#This Row],[Valor]] *Tabla_Datos[[#This Row],[COSTOEMPR]]</f>
        <v>58.997717999999999</v>
      </c>
      <c r="L1926">
        <f>Tabla_Datos[[#This Row],[Valor Venta ]]-Tabla_Datos[[#This Row],[Costo]]</f>
        <v>31.388681999999996</v>
      </c>
    </row>
    <row r="1927" spans="1:12" x14ac:dyDescent="0.3">
      <c r="A1927" t="s">
        <v>72</v>
      </c>
      <c r="B1927">
        <v>75.638099999999994</v>
      </c>
      <c r="C1927">
        <v>115.88</v>
      </c>
      <c r="D1927">
        <v>111.3023</v>
      </c>
      <c r="E1927" t="s">
        <v>115</v>
      </c>
      <c r="F1927" t="s">
        <v>115</v>
      </c>
      <c r="G1927" t="s">
        <v>107</v>
      </c>
      <c r="H1927">
        <v>2021</v>
      </c>
      <c r="I1927">
        <v>0.18</v>
      </c>
      <c r="J1927">
        <f>Tabla_Datos[[#This Row],[PVP1]]*Tabla_Datos[[#This Row],[Valor]]</f>
        <v>20.8584</v>
      </c>
      <c r="K1927">
        <f>+Tabla_Datos[[#This Row],[Valor]] *Tabla_Datos[[#This Row],[COSTOEMPR]]</f>
        <v>13.614857999999998</v>
      </c>
      <c r="L1927">
        <f>Tabla_Datos[[#This Row],[Valor Venta ]]-Tabla_Datos[[#This Row],[Costo]]</f>
        <v>7.2435420000000015</v>
      </c>
    </row>
    <row r="1928" spans="1:12" x14ac:dyDescent="0.3">
      <c r="A1928" t="s">
        <v>72</v>
      </c>
      <c r="B1928">
        <v>179.77879999999999</v>
      </c>
      <c r="C1928">
        <v>212.0444</v>
      </c>
      <c r="D1928">
        <v>0</v>
      </c>
      <c r="E1928" t="s">
        <v>15</v>
      </c>
      <c r="F1928" t="s">
        <v>15</v>
      </c>
      <c r="G1928" t="s">
        <v>98</v>
      </c>
      <c r="H1928">
        <v>2020</v>
      </c>
      <c r="I1928">
        <v>7.0000000000000007E-2</v>
      </c>
      <c r="J1928">
        <f>Tabla_Datos[[#This Row],[PVP1]]*Tabla_Datos[[#This Row],[Valor]]</f>
        <v>14.843108000000001</v>
      </c>
      <c r="K1928">
        <f>+Tabla_Datos[[#This Row],[Valor]] *Tabla_Datos[[#This Row],[COSTOEMPR]]</f>
        <v>12.584516000000001</v>
      </c>
      <c r="L1928">
        <f>Tabla_Datos[[#This Row],[Valor Venta ]]-Tabla_Datos[[#This Row],[Costo]]</f>
        <v>2.2585920000000002</v>
      </c>
    </row>
    <row r="1929" spans="1:12" x14ac:dyDescent="0.3">
      <c r="A1929" t="s">
        <v>72</v>
      </c>
      <c r="B1929">
        <v>179.77879999999999</v>
      </c>
      <c r="C1929">
        <v>212.0444</v>
      </c>
      <c r="D1929">
        <v>0</v>
      </c>
      <c r="E1929" t="s">
        <v>15</v>
      </c>
      <c r="F1929" t="s">
        <v>15</v>
      </c>
      <c r="G1929" t="s">
        <v>100</v>
      </c>
      <c r="H1929">
        <v>2020</v>
      </c>
      <c r="I1929">
        <v>0</v>
      </c>
      <c r="J1929">
        <f>Tabla_Datos[[#This Row],[PVP1]]*Tabla_Datos[[#This Row],[Valor]]</f>
        <v>0</v>
      </c>
      <c r="K1929">
        <f>+Tabla_Datos[[#This Row],[Valor]] *Tabla_Datos[[#This Row],[COSTOEMPR]]</f>
        <v>0</v>
      </c>
      <c r="L1929">
        <f>Tabla_Datos[[#This Row],[Valor Venta ]]-Tabla_Datos[[#This Row],[Costo]]</f>
        <v>0</v>
      </c>
    </row>
    <row r="1930" spans="1:12" x14ac:dyDescent="0.3">
      <c r="A1930" t="s">
        <v>72</v>
      </c>
      <c r="B1930">
        <v>179.77879999999999</v>
      </c>
      <c r="C1930">
        <v>212.0444</v>
      </c>
      <c r="D1930">
        <v>0</v>
      </c>
      <c r="E1930" t="s">
        <v>15</v>
      </c>
      <c r="F1930" t="s">
        <v>15</v>
      </c>
      <c r="G1930" t="s">
        <v>101</v>
      </c>
      <c r="H1930">
        <v>2020</v>
      </c>
      <c r="I1930">
        <v>0</v>
      </c>
      <c r="J1930">
        <f>Tabla_Datos[[#This Row],[PVP1]]*Tabla_Datos[[#This Row],[Valor]]</f>
        <v>0</v>
      </c>
      <c r="K1930">
        <f>+Tabla_Datos[[#This Row],[Valor]] *Tabla_Datos[[#This Row],[COSTOEMPR]]</f>
        <v>0</v>
      </c>
      <c r="L1930">
        <f>Tabla_Datos[[#This Row],[Valor Venta ]]-Tabla_Datos[[#This Row],[Costo]]</f>
        <v>0</v>
      </c>
    </row>
    <row r="1931" spans="1:12" x14ac:dyDescent="0.3">
      <c r="A1931" t="s">
        <v>72</v>
      </c>
      <c r="B1931">
        <v>179.77879999999999</v>
      </c>
      <c r="C1931">
        <v>212.0444</v>
      </c>
      <c r="D1931">
        <v>0</v>
      </c>
      <c r="E1931" t="s">
        <v>15</v>
      </c>
      <c r="F1931" t="s">
        <v>15</v>
      </c>
      <c r="G1931" t="s">
        <v>102</v>
      </c>
      <c r="H1931">
        <v>2020</v>
      </c>
      <c r="I1931">
        <v>0</v>
      </c>
      <c r="J1931">
        <f>Tabla_Datos[[#This Row],[PVP1]]*Tabla_Datos[[#This Row],[Valor]]</f>
        <v>0</v>
      </c>
      <c r="K1931">
        <f>+Tabla_Datos[[#This Row],[Valor]] *Tabla_Datos[[#This Row],[COSTOEMPR]]</f>
        <v>0</v>
      </c>
      <c r="L1931">
        <f>Tabla_Datos[[#This Row],[Valor Venta ]]-Tabla_Datos[[#This Row],[Costo]]</f>
        <v>0</v>
      </c>
    </row>
    <row r="1932" spans="1:12" x14ac:dyDescent="0.3">
      <c r="A1932" t="s">
        <v>72</v>
      </c>
      <c r="B1932">
        <v>179.77879999999999</v>
      </c>
      <c r="C1932">
        <v>212.0444</v>
      </c>
      <c r="D1932">
        <v>0</v>
      </c>
      <c r="E1932" t="s">
        <v>15</v>
      </c>
      <c r="F1932" t="s">
        <v>15</v>
      </c>
      <c r="G1932" t="s">
        <v>103</v>
      </c>
      <c r="H1932">
        <v>2020</v>
      </c>
      <c r="I1932">
        <v>0.1</v>
      </c>
      <c r="J1932">
        <f>Tabla_Datos[[#This Row],[PVP1]]*Tabla_Datos[[#This Row],[Valor]]</f>
        <v>21.204440000000002</v>
      </c>
      <c r="K1932">
        <f>+Tabla_Datos[[#This Row],[Valor]] *Tabla_Datos[[#This Row],[COSTOEMPR]]</f>
        <v>17.977879999999999</v>
      </c>
      <c r="L1932">
        <f>Tabla_Datos[[#This Row],[Valor Venta ]]-Tabla_Datos[[#This Row],[Costo]]</f>
        <v>3.2265600000000028</v>
      </c>
    </row>
    <row r="1933" spans="1:12" x14ac:dyDescent="0.3">
      <c r="A1933" t="s">
        <v>72</v>
      </c>
      <c r="B1933">
        <v>179.77879999999999</v>
      </c>
      <c r="C1933">
        <v>212.0444</v>
      </c>
      <c r="D1933">
        <v>0</v>
      </c>
      <c r="E1933" t="s">
        <v>15</v>
      </c>
      <c r="F1933" t="s">
        <v>15</v>
      </c>
      <c r="G1933" t="s">
        <v>104</v>
      </c>
      <c r="H1933">
        <v>2020</v>
      </c>
      <c r="I1933">
        <v>4.83</v>
      </c>
      <c r="J1933">
        <f>Tabla_Datos[[#This Row],[PVP1]]*Tabla_Datos[[#This Row],[Valor]]</f>
        <v>1024.174452</v>
      </c>
      <c r="K1933">
        <f>+Tabla_Datos[[#This Row],[Valor]] *Tabla_Datos[[#This Row],[COSTOEMPR]]</f>
        <v>868.33160399999997</v>
      </c>
      <c r="L1933">
        <f>Tabla_Datos[[#This Row],[Valor Venta ]]-Tabla_Datos[[#This Row],[Costo]]</f>
        <v>155.842848</v>
      </c>
    </row>
    <row r="1934" spans="1:12" x14ac:dyDescent="0.3">
      <c r="A1934" t="s">
        <v>72</v>
      </c>
      <c r="B1934">
        <v>179.77879999999999</v>
      </c>
      <c r="C1934">
        <v>212.0444</v>
      </c>
      <c r="D1934">
        <v>0</v>
      </c>
      <c r="E1934" t="s">
        <v>15</v>
      </c>
      <c r="F1934" t="s">
        <v>15</v>
      </c>
      <c r="G1934" t="s">
        <v>105</v>
      </c>
      <c r="H1934">
        <v>2020</v>
      </c>
      <c r="I1934">
        <v>7.91</v>
      </c>
      <c r="J1934">
        <f>Tabla_Datos[[#This Row],[PVP1]]*Tabla_Datos[[#This Row],[Valor]]</f>
        <v>1677.2712039999999</v>
      </c>
      <c r="K1934">
        <f>+Tabla_Datos[[#This Row],[Valor]] *Tabla_Datos[[#This Row],[COSTOEMPR]]</f>
        <v>1422.0503079999999</v>
      </c>
      <c r="L1934">
        <f>Tabla_Datos[[#This Row],[Valor Venta ]]-Tabla_Datos[[#This Row],[Costo]]</f>
        <v>255.22089600000004</v>
      </c>
    </row>
    <row r="1935" spans="1:12" x14ac:dyDescent="0.3">
      <c r="A1935" t="s">
        <v>72</v>
      </c>
      <c r="B1935">
        <v>179.77879999999999</v>
      </c>
      <c r="C1935">
        <v>212.0444</v>
      </c>
      <c r="D1935">
        <v>0</v>
      </c>
      <c r="E1935" t="s">
        <v>15</v>
      </c>
      <c r="F1935" t="s">
        <v>15</v>
      </c>
      <c r="G1935" t="s">
        <v>106</v>
      </c>
      <c r="H1935">
        <v>2020</v>
      </c>
      <c r="I1935">
        <v>1.8</v>
      </c>
      <c r="J1935">
        <f>Tabla_Datos[[#This Row],[PVP1]]*Tabla_Datos[[#This Row],[Valor]]</f>
        <v>381.67991999999998</v>
      </c>
      <c r="K1935">
        <f>+Tabla_Datos[[#This Row],[Valor]] *Tabla_Datos[[#This Row],[COSTOEMPR]]</f>
        <v>323.60183999999998</v>
      </c>
      <c r="L1935">
        <f>Tabla_Datos[[#This Row],[Valor Venta ]]-Tabla_Datos[[#This Row],[Costo]]</f>
        <v>58.07808</v>
      </c>
    </row>
    <row r="1936" spans="1:12" x14ac:dyDescent="0.3">
      <c r="A1936" t="s">
        <v>72</v>
      </c>
      <c r="B1936">
        <v>179.77879999999999</v>
      </c>
      <c r="C1936">
        <v>212.0444</v>
      </c>
      <c r="D1936">
        <v>0</v>
      </c>
      <c r="E1936" t="s">
        <v>15</v>
      </c>
      <c r="F1936" t="s">
        <v>15</v>
      </c>
      <c r="G1936" t="s">
        <v>107</v>
      </c>
      <c r="H1936">
        <v>2021</v>
      </c>
      <c r="I1936">
        <v>0.33</v>
      </c>
      <c r="J1936">
        <f>Tabla_Datos[[#This Row],[PVP1]]*Tabla_Datos[[#This Row],[Valor]]</f>
        <v>69.974652000000006</v>
      </c>
      <c r="K1936">
        <f>+Tabla_Datos[[#This Row],[Valor]] *Tabla_Datos[[#This Row],[COSTOEMPR]]</f>
        <v>59.327004000000002</v>
      </c>
      <c r="L1936">
        <f>Tabla_Datos[[#This Row],[Valor Venta ]]-Tabla_Datos[[#This Row],[Costo]]</f>
        <v>10.647648000000004</v>
      </c>
    </row>
    <row r="1937" spans="1:12" x14ac:dyDescent="0.3">
      <c r="A1937" t="s">
        <v>72</v>
      </c>
      <c r="B1937">
        <v>66.502899999999997</v>
      </c>
      <c r="C1937">
        <v>80.709299999999999</v>
      </c>
      <c r="D1937">
        <v>79.813800000000001</v>
      </c>
      <c r="E1937" t="s">
        <v>16</v>
      </c>
      <c r="F1937" t="s">
        <v>16</v>
      </c>
      <c r="G1937" t="s">
        <v>98</v>
      </c>
      <c r="H1937">
        <v>2020</v>
      </c>
      <c r="I1937">
        <v>0</v>
      </c>
      <c r="J1937">
        <f>Tabla_Datos[[#This Row],[PVP1]]*Tabla_Datos[[#This Row],[Valor]]</f>
        <v>0</v>
      </c>
      <c r="K1937">
        <f>+Tabla_Datos[[#This Row],[Valor]] *Tabla_Datos[[#This Row],[COSTOEMPR]]</f>
        <v>0</v>
      </c>
      <c r="L1937">
        <f>Tabla_Datos[[#This Row],[Valor Venta ]]-Tabla_Datos[[#This Row],[Costo]]</f>
        <v>0</v>
      </c>
    </row>
    <row r="1938" spans="1:12" x14ac:dyDescent="0.3">
      <c r="A1938" t="s">
        <v>72</v>
      </c>
      <c r="B1938">
        <v>66.502899999999997</v>
      </c>
      <c r="C1938">
        <v>80.709299999999999</v>
      </c>
      <c r="D1938">
        <v>79.813800000000001</v>
      </c>
      <c r="E1938" t="s">
        <v>16</v>
      </c>
      <c r="F1938" t="s">
        <v>16</v>
      </c>
      <c r="G1938" t="s">
        <v>100</v>
      </c>
      <c r="H1938">
        <v>2020</v>
      </c>
      <c r="I1938">
        <v>0</v>
      </c>
      <c r="J1938">
        <f>Tabla_Datos[[#This Row],[PVP1]]*Tabla_Datos[[#This Row],[Valor]]</f>
        <v>0</v>
      </c>
      <c r="K1938">
        <f>+Tabla_Datos[[#This Row],[Valor]] *Tabla_Datos[[#This Row],[COSTOEMPR]]</f>
        <v>0</v>
      </c>
      <c r="L1938">
        <f>Tabla_Datos[[#This Row],[Valor Venta ]]-Tabla_Datos[[#This Row],[Costo]]</f>
        <v>0</v>
      </c>
    </row>
    <row r="1939" spans="1:12" x14ac:dyDescent="0.3">
      <c r="A1939" t="s">
        <v>72</v>
      </c>
      <c r="B1939">
        <v>66.502899999999997</v>
      </c>
      <c r="C1939">
        <v>80.709299999999999</v>
      </c>
      <c r="D1939">
        <v>79.813800000000001</v>
      </c>
      <c r="E1939" t="s">
        <v>16</v>
      </c>
      <c r="F1939" t="s">
        <v>16</v>
      </c>
      <c r="G1939" t="s">
        <v>101</v>
      </c>
      <c r="H1939">
        <v>2020</v>
      </c>
      <c r="I1939">
        <v>0.43</v>
      </c>
      <c r="J1939">
        <f>Tabla_Datos[[#This Row],[PVP1]]*Tabla_Datos[[#This Row],[Valor]]</f>
        <v>34.704999000000001</v>
      </c>
      <c r="K1939">
        <f>+Tabla_Datos[[#This Row],[Valor]] *Tabla_Datos[[#This Row],[COSTOEMPR]]</f>
        <v>28.596246999999998</v>
      </c>
      <c r="L1939">
        <f>Tabla_Datos[[#This Row],[Valor Venta ]]-Tabla_Datos[[#This Row],[Costo]]</f>
        <v>6.1087520000000026</v>
      </c>
    </row>
    <row r="1940" spans="1:12" x14ac:dyDescent="0.3">
      <c r="A1940" t="s">
        <v>72</v>
      </c>
      <c r="B1940">
        <v>66.502899999999997</v>
      </c>
      <c r="C1940">
        <v>80.709299999999999</v>
      </c>
      <c r="D1940">
        <v>79.813800000000001</v>
      </c>
      <c r="E1940" t="s">
        <v>16</v>
      </c>
      <c r="F1940" t="s">
        <v>16</v>
      </c>
      <c r="G1940" t="s">
        <v>102</v>
      </c>
      <c r="H1940">
        <v>2020</v>
      </c>
      <c r="I1940">
        <v>0</v>
      </c>
      <c r="J1940">
        <f>Tabla_Datos[[#This Row],[PVP1]]*Tabla_Datos[[#This Row],[Valor]]</f>
        <v>0</v>
      </c>
      <c r="K1940">
        <f>+Tabla_Datos[[#This Row],[Valor]] *Tabla_Datos[[#This Row],[COSTOEMPR]]</f>
        <v>0</v>
      </c>
      <c r="L1940">
        <f>Tabla_Datos[[#This Row],[Valor Venta ]]-Tabla_Datos[[#This Row],[Costo]]</f>
        <v>0</v>
      </c>
    </row>
    <row r="1941" spans="1:12" x14ac:dyDescent="0.3">
      <c r="A1941" t="s">
        <v>72</v>
      </c>
      <c r="B1941">
        <v>66.502899999999997</v>
      </c>
      <c r="C1941">
        <v>80.709299999999999</v>
      </c>
      <c r="D1941">
        <v>79.813800000000001</v>
      </c>
      <c r="E1941" t="s">
        <v>16</v>
      </c>
      <c r="F1941" t="s">
        <v>16</v>
      </c>
      <c r="G1941" t="s">
        <v>103</v>
      </c>
      <c r="H1941">
        <v>2020</v>
      </c>
      <c r="I1941">
        <v>0.66</v>
      </c>
      <c r="J1941">
        <f>Tabla_Datos[[#This Row],[PVP1]]*Tabla_Datos[[#This Row],[Valor]]</f>
        <v>53.268138</v>
      </c>
      <c r="K1941">
        <f>+Tabla_Datos[[#This Row],[Valor]] *Tabla_Datos[[#This Row],[COSTOEMPR]]</f>
        <v>43.891914</v>
      </c>
      <c r="L1941">
        <f>Tabla_Datos[[#This Row],[Valor Venta ]]-Tabla_Datos[[#This Row],[Costo]]</f>
        <v>9.3762240000000006</v>
      </c>
    </row>
    <row r="1942" spans="1:12" x14ac:dyDescent="0.3">
      <c r="A1942" t="s">
        <v>72</v>
      </c>
      <c r="B1942">
        <v>66.502899999999997</v>
      </c>
      <c r="C1942">
        <v>80.709299999999999</v>
      </c>
      <c r="D1942">
        <v>79.813800000000001</v>
      </c>
      <c r="E1942" t="s">
        <v>16</v>
      </c>
      <c r="F1942" t="s">
        <v>16</v>
      </c>
      <c r="G1942" t="s">
        <v>104</v>
      </c>
      <c r="H1942">
        <v>2020</v>
      </c>
      <c r="I1942">
        <v>0</v>
      </c>
      <c r="J1942">
        <f>Tabla_Datos[[#This Row],[PVP1]]*Tabla_Datos[[#This Row],[Valor]]</f>
        <v>0</v>
      </c>
      <c r="K1942">
        <f>+Tabla_Datos[[#This Row],[Valor]] *Tabla_Datos[[#This Row],[COSTOEMPR]]</f>
        <v>0</v>
      </c>
      <c r="L1942">
        <f>Tabla_Datos[[#This Row],[Valor Venta ]]-Tabla_Datos[[#This Row],[Costo]]</f>
        <v>0</v>
      </c>
    </row>
    <row r="1943" spans="1:12" x14ac:dyDescent="0.3">
      <c r="A1943" t="s">
        <v>72</v>
      </c>
      <c r="B1943">
        <v>66.502899999999997</v>
      </c>
      <c r="C1943">
        <v>80.709299999999999</v>
      </c>
      <c r="D1943">
        <v>79.813800000000001</v>
      </c>
      <c r="E1943" t="s">
        <v>16</v>
      </c>
      <c r="F1943" t="s">
        <v>16</v>
      </c>
      <c r="G1943" t="s">
        <v>105</v>
      </c>
      <c r="H1943">
        <v>2020</v>
      </c>
      <c r="I1943">
        <v>5.37</v>
      </c>
      <c r="J1943">
        <f>Tabla_Datos[[#This Row],[PVP1]]*Tabla_Datos[[#This Row],[Valor]]</f>
        <v>433.40894100000003</v>
      </c>
      <c r="K1943">
        <f>+Tabla_Datos[[#This Row],[Valor]] *Tabla_Datos[[#This Row],[COSTOEMPR]]</f>
        <v>357.12057299999998</v>
      </c>
      <c r="L1943">
        <f>Tabla_Datos[[#This Row],[Valor Venta ]]-Tabla_Datos[[#This Row],[Costo]]</f>
        <v>76.288368000000048</v>
      </c>
    </row>
    <row r="1944" spans="1:12" x14ac:dyDescent="0.3">
      <c r="A1944" t="s">
        <v>72</v>
      </c>
      <c r="B1944">
        <v>66.502899999999997</v>
      </c>
      <c r="C1944">
        <v>80.709299999999999</v>
      </c>
      <c r="D1944">
        <v>79.813800000000001</v>
      </c>
      <c r="E1944" t="s">
        <v>16</v>
      </c>
      <c r="F1944" t="s">
        <v>16</v>
      </c>
      <c r="G1944" t="s">
        <v>106</v>
      </c>
      <c r="H1944">
        <v>2020</v>
      </c>
      <c r="I1944">
        <v>1.3</v>
      </c>
      <c r="J1944">
        <f>Tabla_Datos[[#This Row],[PVP1]]*Tabla_Datos[[#This Row],[Valor]]</f>
        <v>104.92209</v>
      </c>
      <c r="K1944">
        <f>+Tabla_Datos[[#This Row],[Valor]] *Tabla_Datos[[#This Row],[COSTOEMPR]]</f>
        <v>86.453770000000006</v>
      </c>
      <c r="L1944">
        <f>Tabla_Datos[[#This Row],[Valor Venta ]]-Tabla_Datos[[#This Row],[Costo]]</f>
        <v>18.468319999999991</v>
      </c>
    </row>
    <row r="1945" spans="1:12" x14ac:dyDescent="0.3">
      <c r="A1945" t="s">
        <v>72</v>
      </c>
      <c r="B1945">
        <v>66.502899999999997</v>
      </c>
      <c r="C1945">
        <v>80.709299999999999</v>
      </c>
      <c r="D1945">
        <v>79.813800000000001</v>
      </c>
      <c r="E1945" t="s">
        <v>16</v>
      </c>
      <c r="F1945" t="s">
        <v>16</v>
      </c>
      <c r="G1945" t="s">
        <v>107</v>
      </c>
      <c r="H1945">
        <v>2021</v>
      </c>
      <c r="I1945">
        <v>3.31</v>
      </c>
      <c r="J1945">
        <f>Tabla_Datos[[#This Row],[PVP1]]*Tabla_Datos[[#This Row],[Valor]]</f>
        <v>267.147783</v>
      </c>
      <c r="K1945">
        <f>+Tabla_Datos[[#This Row],[Valor]] *Tabla_Datos[[#This Row],[COSTOEMPR]]</f>
        <v>220.12459899999999</v>
      </c>
      <c r="L1945">
        <f>Tabla_Datos[[#This Row],[Valor Venta ]]-Tabla_Datos[[#This Row],[Costo]]</f>
        <v>47.023184000000015</v>
      </c>
    </row>
    <row r="1946" spans="1:12" x14ac:dyDescent="0.3">
      <c r="A1946" t="s">
        <v>72</v>
      </c>
      <c r="B1946">
        <v>150.4288</v>
      </c>
      <c r="C1946">
        <v>238.9367</v>
      </c>
      <c r="D1946">
        <v>0</v>
      </c>
      <c r="E1946" t="s">
        <v>116</v>
      </c>
      <c r="F1946" t="s">
        <v>116</v>
      </c>
      <c r="G1946" t="s">
        <v>98</v>
      </c>
      <c r="H1946">
        <v>2020</v>
      </c>
      <c r="I1946">
        <v>1.07</v>
      </c>
      <c r="J1946">
        <f>Tabla_Datos[[#This Row],[PVP1]]*Tabla_Datos[[#This Row],[Valor]]</f>
        <v>255.66226900000001</v>
      </c>
      <c r="K1946">
        <f>+Tabla_Datos[[#This Row],[Valor]] *Tabla_Datos[[#This Row],[COSTOEMPR]]</f>
        <v>160.95881600000001</v>
      </c>
      <c r="L1946">
        <f>Tabla_Datos[[#This Row],[Valor Venta ]]-Tabla_Datos[[#This Row],[Costo]]</f>
        <v>94.703452999999996</v>
      </c>
    </row>
    <row r="1947" spans="1:12" x14ac:dyDescent="0.3">
      <c r="A1947" t="s">
        <v>72</v>
      </c>
      <c r="B1947">
        <v>150.4288</v>
      </c>
      <c r="C1947">
        <v>238.9367</v>
      </c>
      <c r="D1947">
        <v>0</v>
      </c>
      <c r="E1947" t="s">
        <v>116</v>
      </c>
      <c r="F1947" t="s">
        <v>116</v>
      </c>
      <c r="G1947" t="s">
        <v>100</v>
      </c>
      <c r="H1947">
        <v>2020</v>
      </c>
      <c r="I1947">
        <v>0</v>
      </c>
      <c r="J1947">
        <f>Tabla_Datos[[#This Row],[PVP1]]*Tabla_Datos[[#This Row],[Valor]]</f>
        <v>0</v>
      </c>
      <c r="K1947">
        <f>+Tabla_Datos[[#This Row],[Valor]] *Tabla_Datos[[#This Row],[COSTOEMPR]]</f>
        <v>0</v>
      </c>
      <c r="L1947">
        <f>Tabla_Datos[[#This Row],[Valor Venta ]]-Tabla_Datos[[#This Row],[Costo]]</f>
        <v>0</v>
      </c>
    </row>
    <row r="1948" spans="1:12" x14ac:dyDescent="0.3">
      <c r="A1948" t="s">
        <v>72</v>
      </c>
      <c r="B1948">
        <v>150.4288</v>
      </c>
      <c r="C1948">
        <v>238.9367</v>
      </c>
      <c r="D1948">
        <v>0</v>
      </c>
      <c r="E1948" t="s">
        <v>116</v>
      </c>
      <c r="F1948" t="s">
        <v>116</v>
      </c>
      <c r="G1948" t="s">
        <v>101</v>
      </c>
      <c r="H1948">
        <v>2020</v>
      </c>
      <c r="I1948">
        <v>2.19</v>
      </c>
      <c r="J1948">
        <f>Tabla_Datos[[#This Row],[PVP1]]*Tabla_Datos[[#This Row],[Valor]]</f>
        <v>523.27137300000004</v>
      </c>
      <c r="K1948">
        <f>+Tabla_Datos[[#This Row],[Valor]] *Tabla_Datos[[#This Row],[COSTOEMPR]]</f>
        <v>329.43907200000001</v>
      </c>
      <c r="L1948">
        <f>Tabla_Datos[[#This Row],[Valor Venta ]]-Tabla_Datos[[#This Row],[Costo]]</f>
        <v>193.83230100000003</v>
      </c>
    </row>
    <row r="1949" spans="1:12" x14ac:dyDescent="0.3">
      <c r="A1949" t="s">
        <v>72</v>
      </c>
      <c r="B1949">
        <v>150.4288</v>
      </c>
      <c r="C1949">
        <v>238.9367</v>
      </c>
      <c r="D1949">
        <v>0</v>
      </c>
      <c r="E1949" t="s">
        <v>116</v>
      </c>
      <c r="F1949" t="s">
        <v>116</v>
      </c>
      <c r="G1949" t="s">
        <v>102</v>
      </c>
      <c r="H1949">
        <v>2020</v>
      </c>
      <c r="I1949">
        <v>0</v>
      </c>
      <c r="J1949">
        <f>Tabla_Datos[[#This Row],[PVP1]]*Tabla_Datos[[#This Row],[Valor]]</f>
        <v>0</v>
      </c>
      <c r="K1949">
        <f>+Tabla_Datos[[#This Row],[Valor]] *Tabla_Datos[[#This Row],[COSTOEMPR]]</f>
        <v>0</v>
      </c>
      <c r="L1949">
        <f>Tabla_Datos[[#This Row],[Valor Venta ]]-Tabla_Datos[[#This Row],[Costo]]</f>
        <v>0</v>
      </c>
    </row>
    <row r="1950" spans="1:12" x14ac:dyDescent="0.3">
      <c r="A1950" t="s">
        <v>72</v>
      </c>
      <c r="B1950">
        <v>150.4288</v>
      </c>
      <c r="C1950">
        <v>238.9367</v>
      </c>
      <c r="D1950">
        <v>0</v>
      </c>
      <c r="E1950" t="s">
        <v>116</v>
      </c>
      <c r="F1950" t="s">
        <v>116</v>
      </c>
      <c r="G1950" t="s">
        <v>103</v>
      </c>
      <c r="H1950">
        <v>2020</v>
      </c>
      <c r="I1950">
        <v>0.28000000000000003</v>
      </c>
      <c r="J1950">
        <f>Tabla_Datos[[#This Row],[PVP1]]*Tabla_Datos[[#This Row],[Valor]]</f>
        <v>66.902276000000001</v>
      </c>
      <c r="K1950">
        <f>+Tabla_Datos[[#This Row],[Valor]] *Tabla_Datos[[#This Row],[COSTOEMPR]]</f>
        <v>42.120063999999999</v>
      </c>
      <c r="L1950">
        <f>Tabla_Datos[[#This Row],[Valor Venta ]]-Tabla_Datos[[#This Row],[Costo]]</f>
        <v>24.782212000000001</v>
      </c>
    </row>
    <row r="1951" spans="1:12" x14ac:dyDescent="0.3">
      <c r="A1951" t="s">
        <v>72</v>
      </c>
      <c r="B1951">
        <v>150.4288</v>
      </c>
      <c r="C1951">
        <v>238.9367</v>
      </c>
      <c r="D1951">
        <v>0</v>
      </c>
      <c r="E1951" t="s">
        <v>116</v>
      </c>
      <c r="F1951" t="s">
        <v>116</v>
      </c>
      <c r="G1951" t="s">
        <v>104</v>
      </c>
      <c r="H1951">
        <v>2020</v>
      </c>
      <c r="I1951">
        <v>3.7</v>
      </c>
      <c r="J1951">
        <f>Tabla_Datos[[#This Row],[PVP1]]*Tabla_Datos[[#This Row],[Valor]]</f>
        <v>884.06578999999999</v>
      </c>
      <c r="K1951">
        <f>+Tabla_Datos[[#This Row],[Valor]] *Tabla_Datos[[#This Row],[COSTOEMPR]]</f>
        <v>556.58655999999996</v>
      </c>
      <c r="L1951">
        <f>Tabla_Datos[[#This Row],[Valor Venta ]]-Tabla_Datos[[#This Row],[Costo]]</f>
        <v>327.47923000000003</v>
      </c>
    </row>
    <row r="1952" spans="1:12" x14ac:dyDescent="0.3">
      <c r="A1952" t="s">
        <v>72</v>
      </c>
      <c r="B1952">
        <v>150.4288</v>
      </c>
      <c r="C1952">
        <v>238.9367</v>
      </c>
      <c r="D1952">
        <v>0</v>
      </c>
      <c r="E1952" t="s">
        <v>116</v>
      </c>
      <c r="F1952" t="s">
        <v>116</v>
      </c>
      <c r="G1952" t="s">
        <v>105</v>
      </c>
      <c r="H1952">
        <v>2020</v>
      </c>
      <c r="I1952">
        <v>0</v>
      </c>
      <c r="J1952">
        <f>Tabla_Datos[[#This Row],[PVP1]]*Tabla_Datos[[#This Row],[Valor]]</f>
        <v>0</v>
      </c>
      <c r="K1952">
        <f>+Tabla_Datos[[#This Row],[Valor]] *Tabla_Datos[[#This Row],[COSTOEMPR]]</f>
        <v>0</v>
      </c>
      <c r="L1952">
        <f>Tabla_Datos[[#This Row],[Valor Venta ]]-Tabla_Datos[[#This Row],[Costo]]</f>
        <v>0</v>
      </c>
    </row>
    <row r="1953" spans="1:12" x14ac:dyDescent="0.3">
      <c r="A1953" t="s">
        <v>72</v>
      </c>
      <c r="B1953">
        <v>150.4288</v>
      </c>
      <c r="C1953">
        <v>238.9367</v>
      </c>
      <c r="D1953">
        <v>0</v>
      </c>
      <c r="E1953" t="s">
        <v>116</v>
      </c>
      <c r="F1953" t="s">
        <v>116</v>
      </c>
      <c r="G1953" t="s">
        <v>106</v>
      </c>
      <c r="H1953">
        <v>2020</v>
      </c>
      <c r="I1953">
        <v>0</v>
      </c>
      <c r="J1953">
        <f>Tabla_Datos[[#This Row],[PVP1]]*Tabla_Datos[[#This Row],[Valor]]</f>
        <v>0</v>
      </c>
      <c r="K1953">
        <f>+Tabla_Datos[[#This Row],[Valor]] *Tabla_Datos[[#This Row],[COSTOEMPR]]</f>
        <v>0</v>
      </c>
      <c r="L1953">
        <f>Tabla_Datos[[#This Row],[Valor Venta ]]-Tabla_Datos[[#This Row],[Costo]]</f>
        <v>0</v>
      </c>
    </row>
    <row r="1954" spans="1:12" x14ac:dyDescent="0.3">
      <c r="A1954" t="s">
        <v>72</v>
      </c>
      <c r="B1954">
        <v>150.4288</v>
      </c>
      <c r="C1954">
        <v>238.9367</v>
      </c>
      <c r="D1954">
        <v>0</v>
      </c>
      <c r="E1954" t="s">
        <v>116</v>
      </c>
      <c r="F1954" t="s">
        <v>116</v>
      </c>
      <c r="G1954" t="s">
        <v>107</v>
      </c>
      <c r="H1954">
        <v>2021</v>
      </c>
      <c r="I1954">
        <v>0.17</v>
      </c>
      <c r="J1954">
        <f>Tabla_Datos[[#This Row],[PVP1]]*Tabla_Datos[[#This Row],[Valor]]</f>
        <v>40.619239</v>
      </c>
      <c r="K1954">
        <f>+Tabla_Datos[[#This Row],[Valor]] *Tabla_Datos[[#This Row],[COSTOEMPR]]</f>
        <v>25.572896</v>
      </c>
      <c r="L1954">
        <f>Tabla_Datos[[#This Row],[Valor Venta ]]-Tabla_Datos[[#This Row],[Costo]]</f>
        <v>15.046343</v>
      </c>
    </row>
    <row r="1955" spans="1:12" x14ac:dyDescent="0.3">
      <c r="A1955" t="s">
        <v>73</v>
      </c>
      <c r="B1955">
        <v>3.484</v>
      </c>
      <c r="C1955">
        <v>5.4892000000000003</v>
      </c>
      <c r="D1955">
        <v>6.2473999999999998</v>
      </c>
      <c r="E1955" t="s">
        <v>15</v>
      </c>
      <c r="F1955" t="s">
        <v>15</v>
      </c>
      <c r="G1955" t="s">
        <v>98</v>
      </c>
      <c r="H1955">
        <v>2020</v>
      </c>
      <c r="I1955">
        <v>0</v>
      </c>
      <c r="J1955">
        <f>Tabla_Datos[[#This Row],[PVP1]]*Tabla_Datos[[#This Row],[Valor]]</f>
        <v>0</v>
      </c>
      <c r="K1955">
        <f>+Tabla_Datos[[#This Row],[Valor]] *Tabla_Datos[[#This Row],[COSTOEMPR]]</f>
        <v>0</v>
      </c>
      <c r="L1955">
        <f>Tabla_Datos[[#This Row],[Valor Venta ]]-Tabla_Datos[[#This Row],[Costo]]</f>
        <v>0</v>
      </c>
    </row>
    <row r="1956" spans="1:12" x14ac:dyDescent="0.3">
      <c r="A1956" t="s">
        <v>73</v>
      </c>
      <c r="B1956">
        <v>3.484</v>
      </c>
      <c r="C1956">
        <v>5.4892000000000003</v>
      </c>
      <c r="D1956">
        <v>6.2473999999999998</v>
      </c>
      <c r="E1956" t="s">
        <v>15</v>
      </c>
      <c r="F1956" t="s">
        <v>15</v>
      </c>
      <c r="G1956" t="s">
        <v>100</v>
      </c>
      <c r="H1956">
        <v>2020</v>
      </c>
      <c r="I1956">
        <v>0</v>
      </c>
      <c r="J1956">
        <f>Tabla_Datos[[#This Row],[PVP1]]*Tabla_Datos[[#This Row],[Valor]]</f>
        <v>0</v>
      </c>
      <c r="K1956">
        <f>+Tabla_Datos[[#This Row],[Valor]] *Tabla_Datos[[#This Row],[COSTOEMPR]]</f>
        <v>0</v>
      </c>
      <c r="L1956">
        <f>Tabla_Datos[[#This Row],[Valor Venta ]]-Tabla_Datos[[#This Row],[Costo]]</f>
        <v>0</v>
      </c>
    </row>
    <row r="1957" spans="1:12" x14ac:dyDescent="0.3">
      <c r="A1957" t="s">
        <v>73</v>
      </c>
      <c r="B1957">
        <v>3.484</v>
      </c>
      <c r="C1957">
        <v>5.4892000000000003</v>
      </c>
      <c r="D1957">
        <v>6.2473999999999998</v>
      </c>
      <c r="E1957" t="s">
        <v>15</v>
      </c>
      <c r="F1957" t="s">
        <v>15</v>
      </c>
      <c r="G1957" t="s">
        <v>101</v>
      </c>
      <c r="H1957">
        <v>2020</v>
      </c>
      <c r="I1957">
        <v>2.2400000000000002</v>
      </c>
      <c r="J1957">
        <f>Tabla_Datos[[#This Row],[PVP1]]*Tabla_Datos[[#This Row],[Valor]]</f>
        <v>12.295808000000001</v>
      </c>
      <c r="K1957">
        <f>+Tabla_Datos[[#This Row],[Valor]] *Tabla_Datos[[#This Row],[COSTOEMPR]]</f>
        <v>7.8041600000000004</v>
      </c>
      <c r="L1957">
        <f>Tabla_Datos[[#This Row],[Valor Venta ]]-Tabla_Datos[[#This Row],[Costo]]</f>
        <v>4.4916480000000005</v>
      </c>
    </row>
    <row r="1958" spans="1:12" x14ac:dyDescent="0.3">
      <c r="A1958" t="s">
        <v>73</v>
      </c>
      <c r="B1958">
        <v>3.484</v>
      </c>
      <c r="C1958">
        <v>5.4892000000000003</v>
      </c>
      <c r="D1958">
        <v>6.2473999999999998</v>
      </c>
      <c r="E1958" t="s">
        <v>15</v>
      </c>
      <c r="F1958" t="s">
        <v>15</v>
      </c>
      <c r="G1958" t="s">
        <v>102</v>
      </c>
      <c r="H1958">
        <v>2020</v>
      </c>
      <c r="I1958">
        <v>5.13</v>
      </c>
      <c r="J1958">
        <f>Tabla_Datos[[#This Row],[PVP1]]*Tabla_Datos[[#This Row],[Valor]]</f>
        <v>28.159596000000001</v>
      </c>
      <c r="K1958">
        <f>+Tabla_Datos[[#This Row],[Valor]] *Tabla_Datos[[#This Row],[COSTOEMPR]]</f>
        <v>17.872920000000001</v>
      </c>
      <c r="L1958">
        <f>Tabla_Datos[[#This Row],[Valor Venta ]]-Tabla_Datos[[#This Row],[Costo]]</f>
        <v>10.286676</v>
      </c>
    </row>
    <row r="1959" spans="1:12" x14ac:dyDescent="0.3">
      <c r="A1959" t="s">
        <v>73</v>
      </c>
      <c r="B1959">
        <v>3.484</v>
      </c>
      <c r="C1959">
        <v>5.4892000000000003</v>
      </c>
      <c r="D1959">
        <v>6.2473999999999998</v>
      </c>
      <c r="E1959" t="s">
        <v>15</v>
      </c>
      <c r="F1959" t="s">
        <v>15</v>
      </c>
      <c r="G1959" t="s">
        <v>103</v>
      </c>
      <c r="H1959">
        <v>2020</v>
      </c>
      <c r="I1959">
        <v>0.18</v>
      </c>
      <c r="J1959">
        <f>Tabla_Datos[[#This Row],[PVP1]]*Tabla_Datos[[#This Row],[Valor]]</f>
        <v>0.98805600000000005</v>
      </c>
      <c r="K1959">
        <f>+Tabla_Datos[[#This Row],[Valor]] *Tabla_Datos[[#This Row],[COSTOEMPR]]</f>
        <v>0.62712000000000001</v>
      </c>
      <c r="L1959">
        <f>Tabla_Datos[[#This Row],[Valor Venta ]]-Tabla_Datos[[#This Row],[Costo]]</f>
        <v>0.36093600000000003</v>
      </c>
    </row>
    <row r="1960" spans="1:12" x14ac:dyDescent="0.3">
      <c r="A1960" t="s">
        <v>73</v>
      </c>
      <c r="B1960">
        <v>3.484</v>
      </c>
      <c r="C1960">
        <v>5.4892000000000003</v>
      </c>
      <c r="D1960">
        <v>6.2473999999999998</v>
      </c>
      <c r="E1960" t="s">
        <v>15</v>
      </c>
      <c r="F1960" t="s">
        <v>15</v>
      </c>
      <c r="G1960" t="s">
        <v>104</v>
      </c>
      <c r="H1960">
        <v>2020</v>
      </c>
      <c r="I1960">
        <v>0</v>
      </c>
      <c r="J1960">
        <f>Tabla_Datos[[#This Row],[PVP1]]*Tabla_Datos[[#This Row],[Valor]]</f>
        <v>0</v>
      </c>
      <c r="K1960">
        <f>+Tabla_Datos[[#This Row],[Valor]] *Tabla_Datos[[#This Row],[COSTOEMPR]]</f>
        <v>0</v>
      </c>
      <c r="L1960">
        <f>Tabla_Datos[[#This Row],[Valor Venta ]]-Tabla_Datos[[#This Row],[Costo]]</f>
        <v>0</v>
      </c>
    </row>
    <row r="1961" spans="1:12" x14ac:dyDescent="0.3">
      <c r="A1961" t="s">
        <v>73</v>
      </c>
      <c r="B1961">
        <v>3.484</v>
      </c>
      <c r="C1961">
        <v>5.4892000000000003</v>
      </c>
      <c r="D1961">
        <v>6.2473999999999998</v>
      </c>
      <c r="E1961" t="s">
        <v>15</v>
      </c>
      <c r="F1961" t="s">
        <v>15</v>
      </c>
      <c r="G1961" t="s">
        <v>105</v>
      </c>
      <c r="H1961">
        <v>2020</v>
      </c>
      <c r="I1961">
        <v>0</v>
      </c>
      <c r="J1961">
        <f>Tabla_Datos[[#This Row],[PVP1]]*Tabla_Datos[[#This Row],[Valor]]</f>
        <v>0</v>
      </c>
      <c r="K1961">
        <f>+Tabla_Datos[[#This Row],[Valor]] *Tabla_Datos[[#This Row],[COSTOEMPR]]</f>
        <v>0</v>
      </c>
      <c r="L1961">
        <f>Tabla_Datos[[#This Row],[Valor Venta ]]-Tabla_Datos[[#This Row],[Costo]]</f>
        <v>0</v>
      </c>
    </row>
    <row r="1962" spans="1:12" x14ac:dyDescent="0.3">
      <c r="A1962" t="s">
        <v>73</v>
      </c>
      <c r="B1962">
        <v>3.484</v>
      </c>
      <c r="C1962">
        <v>5.4892000000000003</v>
      </c>
      <c r="D1962">
        <v>6.2473999999999998</v>
      </c>
      <c r="E1962" t="s">
        <v>15</v>
      </c>
      <c r="F1962" t="s">
        <v>15</v>
      </c>
      <c r="G1962" t="s">
        <v>106</v>
      </c>
      <c r="H1962">
        <v>2020</v>
      </c>
      <c r="I1962">
        <v>0.79</v>
      </c>
      <c r="J1962">
        <f>Tabla_Datos[[#This Row],[PVP1]]*Tabla_Datos[[#This Row],[Valor]]</f>
        <v>4.336468</v>
      </c>
      <c r="K1962">
        <f>+Tabla_Datos[[#This Row],[Valor]] *Tabla_Datos[[#This Row],[COSTOEMPR]]</f>
        <v>2.7523599999999999</v>
      </c>
      <c r="L1962">
        <f>Tabla_Datos[[#This Row],[Valor Venta ]]-Tabla_Datos[[#This Row],[Costo]]</f>
        <v>1.5841080000000001</v>
      </c>
    </row>
    <row r="1963" spans="1:12" x14ac:dyDescent="0.3">
      <c r="A1963" t="s">
        <v>73</v>
      </c>
      <c r="B1963">
        <v>3.484</v>
      </c>
      <c r="C1963">
        <v>5.4892000000000003</v>
      </c>
      <c r="D1963">
        <v>6.2473999999999998</v>
      </c>
      <c r="E1963" t="s">
        <v>15</v>
      </c>
      <c r="F1963" t="s">
        <v>15</v>
      </c>
      <c r="G1963" t="s">
        <v>107</v>
      </c>
      <c r="H1963">
        <v>2021</v>
      </c>
      <c r="I1963">
        <v>10.39</v>
      </c>
      <c r="J1963">
        <f>Tabla_Datos[[#This Row],[PVP1]]*Tabla_Datos[[#This Row],[Valor]]</f>
        <v>57.032788000000004</v>
      </c>
      <c r="K1963">
        <f>+Tabla_Datos[[#This Row],[Valor]] *Tabla_Datos[[#This Row],[COSTOEMPR]]</f>
        <v>36.19876</v>
      </c>
      <c r="L1963">
        <f>Tabla_Datos[[#This Row],[Valor Venta ]]-Tabla_Datos[[#This Row],[Costo]]</f>
        <v>20.834028000000004</v>
      </c>
    </row>
    <row r="1964" spans="1:12" x14ac:dyDescent="0.3">
      <c r="A1964" t="s">
        <v>73</v>
      </c>
      <c r="B1964">
        <v>1.8263</v>
      </c>
      <c r="C1964">
        <v>3.2006999999999999</v>
      </c>
      <c r="D1964">
        <v>3.4043000000000001</v>
      </c>
      <c r="E1964" t="s">
        <v>115</v>
      </c>
      <c r="F1964" t="s">
        <v>115</v>
      </c>
      <c r="G1964" t="s">
        <v>98</v>
      </c>
      <c r="H1964">
        <v>2020</v>
      </c>
      <c r="I1964">
        <v>1.72</v>
      </c>
      <c r="J1964">
        <f>Tabla_Datos[[#This Row],[PVP1]]*Tabla_Datos[[#This Row],[Valor]]</f>
        <v>5.505204</v>
      </c>
      <c r="K1964">
        <f>+Tabla_Datos[[#This Row],[Valor]] *Tabla_Datos[[#This Row],[COSTOEMPR]]</f>
        <v>3.1412360000000001</v>
      </c>
      <c r="L1964">
        <f>Tabla_Datos[[#This Row],[Valor Venta ]]-Tabla_Datos[[#This Row],[Costo]]</f>
        <v>2.3639679999999998</v>
      </c>
    </row>
    <row r="1965" spans="1:12" x14ac:dyDescent="0.3">
      <c r="A1965" t="s">
        <v>73</v>
      </c>
      <c r="B1965">
        <v>1.8263</v>
      </c>
      <c r="C1965">
        <v>3.2006999999999999</v>
      </c>
      <c r="D1965">
        <v>3.4043000000000001</v>
      </c>
      <c r="E1965" t="s">
        <v>115</v>
      </c>
      <c r="F1965" t="s">
        <v>115</v>
      </c>
      <c r="G1965" t="s">
        <v>100</v>
      </c>
      <c r="H1965">
        <v>2020</v>
      </c>
      <c r="I1965">
        <v>0</v>
      </c>
      <c r="J1965">
        <f>Tabla_Datos[[#This Row],[PVP1]]*Tabla_Datos[[#This Row],[Valor]]</f>
        <v>0</v>
      </c>
      <c r="K1965">
        <f>+Tabla_Datos[[#This Row],[Valor]] *Tabla_Datos[[#This Row],[COSTOEMPR]]</f>
        <v>0</v>
      </c>
      <c r="L1965">
        <f>Tabla_Datos[[#This Row],[Valor Venta ]]-Tabla_Datos[[#This Row],[Costo]]</f>
        <v>0</v>
      </c>
    </row>
    <row r="1966" spans="1:12" x14ac:dyDescent="0.3">
      <c r="A1966" t="s">
        <v>73</v>
      </c>
      <c r="B1966">
        <v>1.8263</v>
      </c>
      <c r="C1966">
        <v>3.2006999999999999</v>
      </c>
      <c r="D1966">
        <v>3.4043000000000001</v>
      </c>
      <c r="E1966" t="s">
        <v>115</v>
      </c>
      <c r="F1966" t="s">
        <v>115</v>
      </c>
      <c r="G1966" t="s">
        <v>101</v>
      </c>
      <c r="H1966">
        <v>2020</v>
      </c>
      <c r="I1966">
        <v>1.51</v>
      </c>
      <c r="J1966">
        <f>Tabla_Datos[[#This Row],[PVP1]]*Tabla_Datos[[#This Row],[Valor]]</f>
        <v>4.8330570000000002</v>
      </c>
      <c r="K1966">
        <f>+Tabla_Datos[[#This Row],[Valor]] *Tabla_Datos[[#This Row],[COSTOEMPR]]</f>
        <v>2.7577129999999999</v>
      </c>
      <c r="L1966">
        <f>Tabla_Datos[[#This Row],[Valor Venta ]]-Tabla_Datos[[#This Row],[Costo]]</f>
        <v>2.0753440000000003</v>
      </c>
    </row>
    <row r="1967" spans="1:12" x14ac:dyDescent="0.3">
      <c r="A1967" t="s">
        <v>73</v>
      </c>
      <c r="B1967">
        <v>1.8263</v>
      </c>
      <c r="C1967">
        <v>3.2006999999999999</v>
      </c>
      <c r="D1967">
        <v>3.4043000000000001</v>
      </c>
      <c r="E1967" t="s">
        <v>115</v>
      </c>
      <c r="F1967" t="s">
        <v>115</v>
      </c>
      <c r="G1967" t="s">
        <v>102</v>
      </c>
      <c r="H1967">
        <v>2020</v>
      </c>
      <c r="I1967">
        <v>0</v>
      </c>
      <c r="J1967">
        <f>Tabla_Datos[[#This Row],[PVP1]]*Tabla_Datos[[#This Row],[Valor]]</f>
        <v>0</v>
      </c>
      <c r="K1967">
        <f>+Tabla_Datos[[#This Row],[Valor]] *Tabla_Datos[[#This Row],[COSTOEMPR]]</f>
        <v>0</v>
      </c>
      <c r="L1967">
        <f>Tabla_Datos[[#This Row],[Valor Venta ]]-Tabla_Datos[[#This Row],[Costo]]</f>
        <v>0</v>
      </c>
    </row>
    <row r="1968" spans="1:12" x14ac:dyDescent="0.3">
      <c r="A1968" t="s">
        <v>73</v>
      </c>
      <c r="B1968">
        <v>1.8263</v>
      </c>
      <c r="C1968">
        <v>3.2006999999999999</v>
      </c>
      <c r="D1968">
        <v>3.4043000000000001</v>
      </c>
      <c r="E1968" t="s">
        <v>115</v>
      </c>
      <c r="F1968" t="s">
        <v>115</v>
      </c>
      <c r="G1968" t="s">
        <v>103</v>
      </c>
      <c r="H1968">
        <v>2020</v>
      </c>
      <c r="I1968">
        <v>0</v>
      </c>
      <c r="J1968">
        <f>Tabla_Datos[[#This Row],[PVP1]]*Tabla_Datos[[#This Row],[Valor]]</f>
        <v>0</v>
      </c>
      <c r="K1968">
        <f>+Tabla_Datos[[#This Row],[Valor]] *Tabla_Datos[[#This Row],[COSTOEMPR]]</f>
        <v>0</v>
      </c>
      <c r="L1968">
        <f>Tabla_Datos[[#This Row],[Valor Venta ]]-Tabla_Datos[[#This Row],[Costo]]</f>
        <v>0</v>
      </c>
    </row>
    <row r="1969" spans="1:12" x14ac:dyDescent="0.3">
      <c r="A1969" t="s">
        <v>73</v>
      </c>
      <c r="B1969">
        <v>1.8263</v>
      </c>
      <c r="C1969">
        <v>3.2006999999999999</v>
      </c>
      <c r="D1969">
        <v>3.4043000000000001</v>
      </c>
      <c r="E1969" t="s">
        <v>115</v>
      </c>
      <c r="F1969" t="s">
        <v>115</v>
      </c>
      <c r="G1969" t="s">
        <v>104</v>
      </c>
      <c r="H1969">
        <v>2020</v>
      </c>
      <c r="I1969">
        <v>0</v>
      </c>
      <c r="J1969">
        <f>Tabla_Datos[[#This Row],[PVP1]]*Tabla_Datos[[#This Row],[Valor]]</f>
        <v>0</v>
      </c>
      <c r="K1969">
        <f>+Tabla_Datos[[#This Row],[Valor]] *Tabla_Datos[[#This Row],[COSTOEMPR]]</f>
        <v>0</v>
      </c>
      <c r="L1969">
        <f>Tabla_Datos[[#This Row],[Valor Venta ]]-Tabla_Datos[[#This Row],[Costo]]</f>
        <v>0</v>
      </c>
    </row>
    <row r="1970" spans="1:12" x14ac:dyDescent="0.3">
      <c r="A1970" t="s">
        <v>73</v>
      </c>
      <c r="B1970">
        <v>1.8263</v>
      </c>
      <c r="C1970">
        <v>3.2006999999999999</v>
      </c>
      <c r="D1970">
        <v>3.4043000000000001</v>
      </c>
      <c r="E1970" t="s">
        <v>115</v>
      </c>
      <c r="F1970" t="s">
        <v>115</v>
      </c>
      <c r="G1970" t="s">
        <v>105</v>
      </c>
      <c r="H1970">
        <v>2020</v>
      </c>
      <c r="I1970">
        <v>0.46</v>
      </c>
      <c r="J1970">
        <f>Tabla_Datos[[#This Row],[PVP1]]*Tabla_Datos[[#This Row],[Valor]]</f>
        <v>1.4723219999999999</v>
      </c>
      <c r="K1970">
        <f>+Tabla_Datos[[#This Row],[Valor]] *Tabla_Datos[[#This Row],[COSTOEMPR]]</f>
        <v>0.84009800000000001</v>
      </c>
      <c r="L1970">
        <f>Tabla_Datos[[#This Row],[Valor Venta ]]-Tabla_Datos[[#This Row],[Costo]]</f>
        <v>0.6322239999999999</v>
      </c>
    </row>
    <row r="1971" spans="1:12" x14ac:dyDescent="0.3">
      <c r="A1971" t="s">
        <v>73</v>
      </c>
      <c r="B1971">
        <v>1.8263</v>
      </c>
      <c r="C1971">
        <v>3.2006999999999999</v>
      </c>
      <c r="D1971">
        <v>3.4043000000000001</v>
      </c>
      <c r="E1971" t="s">
        <v>115</v>
      </c>
      <c r="F1971" t="s">
        <v>115</v>
      </c>
      <c r="G1971" t="s">
        <v>106</v>
      </c>
      <c r="H1971">
        <v>2020</v>
      </c>
      <c r="I1971">
        <v>0</v>
      </c>
      <c r="J1971">
        <f>Tabla_Datos[[#This Row],[PVP1]]*Tabla_Datos[[#This Row],[Valor]]</f>
        <v>0</v>
      </c>
      <c r="K1971">
        <f>+Tabla_Datos[[#This Row],[Valor]] *Tabla_Datos[[#This Row],[COSTOEMPR]]</f>
        <v>0</v>
      </c>
      <c r="L1971">
        <f>Tabla_Datos[[#This Row],[Valor Venta ]]-Tabla_Datos[[#This Row],[Costo]]</f>
        <v>0</v>
      </c>
    </row>
    <row r="1972" spans="1:12" x14ac:dyDescent="0.3">
      <c r="A1972" t="s">
        <v>73</v>
      </c>
      <c r="B1972">
        <v>1.8263</v>
      </c>
      <c r="C1972">
        <v>3.2006999999999999</v>
      </c>
      <c r="D1972">
        <v>3.4043000000000001</v>
      </c>
      <c r="E1972" t="s">
        <v>115</v>
      </c>
      <c r="F1972" t="s">
        <v>115</v>
      </c>
      <c r="G1972" t="s">
        <v>107</v>
      </c>
      <c r="H1972">
        <v>2021</v>
      </c>
      <c r="I1972">
        <v>0</v>
      </c>
      <c r="J1972">
        <f>Tabla_Datos[[#This Row],[PVP1]]*Tabla_Datos[[#This Row],[Valor]]</f>
        <v>0</v>
      </c>
      <c r="K1972">
        <f>+Tabla_Datos[[#This Row],[Valor]] *Tabla_Datos[[#This Row],[COSTOEMPR]]</f>
        <v>0</v>
      </c>
      <c r="L1972">
        <f>Tabla_Datos[[#This Row],[Valor Venta ]]-Tabla_Datos[[#This Row],[Costo]]</f>
        <v>0</v>
      </c>
    </row>
    <row r="1973" spans="1:12" x14ac:dyDescent="0.3">
      <c r="A1973" t="s">
        <v>74</v>
      </c>
      <c r="B1973">
        <v>27.024699999999999</v>
      </c>
      <c r="C1973">
        <v>38.092199999999998</v>
      </c>
      <c r="D1973">
        <v>43.127299999999998</v>
      </c>
      <c r="E1973" t="s">
        <v>116</v>
      </c>
      <c r="F1973" t="s">
        <v>116</v>
      </c>
      <c r="G1973" t="s">
        <v>98</v>
      </c>
      <c r="H1973">
        <v>2020</v>
      </c>
      <c r="I1973">
        <v>5.01</v>
      </c>
      <c r="J1973">
        <f>Tabla_Datos[[#This Row],[PVP1]]*Tabla_Datos[[#This Row],[Valor]]</f>
        <v>190.84192199999998</v>
      </c>
      <c r="K1973">
        <f>+Tabla_Datos[[#This Row],[Valor]] *Tabla_Datos[[#This Row],[COSTOEMPR]]</f>
        <v>135.39374699999999</v>
      </c>
      <c r="L1973">
        <f>Tabla_Datos[[#This Row],[Valor Venta ]]-Tabla_Datos[[#This Row],[Costo]]</f>
        <v>55.448174999999992</v>
      </c>
    </row>
    <row r="1974" spans="1:12" x14ac:dyDescent="0.3">
      <c r="A1974" t="s">
        <v>74</v>
      </c>
      <c r="B1974">
        <v>27.024699999999999</v>
      </c>
      <c r="C1974">
        <v>38.092199999999998</v>
      </c>
      <c r="D1974">
        <v>43.127299999999998</v>
      </c>
      <c r="E1974" t="s">
        <v>116</v>
      </c>
      <c r="F1974" t="s">
        <v>116</v>
      </c>
      <c r="G1974" t="s">
        <v>100</v>
      </c>
      <c r="H1974">
        <v>2020</v>
      </c>
      <c r="I1974">
        <v>6.64</v>
      </c>
      <c r="J1974">
        <f>Tabla_Datos[[#This Row],[PVP1]]*Tabla_Datos[[#This Row],[Valor]]</f>
        <v>252.93220799999997</v>
      </c>
      <c r="K1974">
        <f>+Tabla_Datos[[#This Row],[Valor]] *Tabla_Datos[[#This Row],[COSTOEMPR]]</f>
        <v>179.444008</v>
      </c>
      <c r="L1974">
        <f>Tabla_Datos[[#This Row],[Valor Venta ]]-Tabla_Datos[[#This Row],[Costo]]</f>
        <v>73.488199999999978</v>
      </c>
    </row>
    <row r="1975" spans="1:12" x14ac:dyDescent="0.3">
      <c r="A1975" t="s">
        <v>74</v>
      </c>
      <c r="B1975">
        <v>27.024699999999999</v>
      </c>
      <c r="C1975">
        <v>38.092199999999998</v>
      </c>
      <c r="D1975">
        <v>43.127299999999998</v>
      </c>
      <c r="E1975" t="s">
        <v>116</v>
      </c>
      <c r="F1975" t="s">
        <v>116</v>
      </c>
      <c r="G1975" t="s">
        <v>101</v>
      </c>
      <c r="H1975">
        <v>2020</v>
      </c>
      <c r="I1975">
        <v>2.98</v>
      </c>
      <c r="J1975">
        <f>Tabla_Datos[[#This Row],[PVP1]]*Tabla_Datos[[#This Row],[Valor]]</f>
        <v>113.51475599999999</v>
      </c>
      <c r="K1975">
        <f>+Tabla_Datos[[#This Row],[Valor]] *Tabla_Datos[[#This Row],[COSTOEMPR]]</f>
        <v>80.533605999999992</v>
      </c>
      <c r="L1975">
        <f>Tabla_Datos[[#This Row],[Valor Venta ]]-Tabla_Datos[[#This Row],[Costo]]</f>
        <v>32.98115</v>
      </c>
    </row>
    <row r="1976" spans="1:12" x14ac:dyDescent="0.3">
      <c r="A1976" t="s">
        <v>74</v>
      </c>
      <c r="B1976">
        <v>27.024699999999999</v>
      </c>
      <c r="C1976">
        <v>38.092199999999998</v>
      </c>
      <c r="D1976">
        <v>43.127299999999998</v>
      </c>
      <c r="E1976" t="s">
        <v>116</v>
      </c>
      <c r="F1976" t="s">
        <v>116</v>
      </c>
      <c r="G1976" t="s">
        <v>102</v>
      </c>
      <c r="H1976">
        <v>2020</v>
      </c>
      <c r="I1976">
        <v>3.34</v>
      </c>
      <c r="J1976">
        <f>Tabla_Datos[[#This Row],[PVP1]]*Tabla_Datos[[#This Row],[Valor]]</f>
        <v>127.22794799999998</v>
      </c>
      <c r="K1976">
        <f>+Tabla_Datos[[#This Row],[Valor]] *Tabla_Datos[[#This Row],[COSTOEMPR]]</f>
        <v>90.262497999999994</v>
      </c>
      <c r="L1976">
        <f>Tabla_Datos[[#This Row],[Valor Venta ]]-Tabla_Datos[[#This Row],[Costo]]</f>
        <v>36.96544999999999</v>
      </c>
    </row>
    <row r="1977" spans="1:12" x14ac:dyDescent="0.3">
      <c r="A1977" t="s">
        <v>74</v>
      </c>
      <c r="B1977">
        <v>27.024699999999999</v>
      </c>
      <c r="C1977">
        <v>38.092199999999998</v>
      </c>
      <c r="D1977">
        <v>43.127299999999998</v>
      </c>
      <c r="E1977" t="s">
        <v>116</v>
      </c>
      <c r="F1977" t="s">
        <v>116</v>
      </c>
      <c r="G1977" t="s">
        <v>103</v>
      </c>
      <c r="H1977">
        <v>2020</v>
      </c>
      <c r="I1977">
        <v>0</v>
      </c>
      <c r="J1977">
        <f>Tabla_Datos[[#This Row],[PVP1]]*Tabla_Datos[[#This Row],[Valor]]</f>
        <v>0</v>
      </c>
      <c r="K1977">
        <f>+Tabla_Datos[[#This Row],[Valor]] *Tabla_Datos[[#This Row],[COSTOEMPR]]</f>
        <v>0</v>
      </c>
      <c r="L1977">
        <f>Tabla_Datos[[#This Row],[Valor Venta ]]-Tabla_Datos[[#This Row],[Costo]]</f>
        <v>0</v>
      </c>
    </row>
    <row r="1978" spans="1:12" x14ac:dyDescent="0.3">
      <c r="A1978" t="s">
        <v>74</v>
      </c>
      <c r="B1978">
        <v>27.024699999999999</v>
      </c>
      <c r="C1978">
        <v>38.092199999999998</v>
      </c>
      <c r="D1978">
        <v>43.127299999999998</v>
      </c>
      <c r="E1978" t="s">
        <v>116</v>
      </c>
      <c r="F1978" t="s">
        <v>116</v>
      </c>
      <c r="G1978" t="s">
        <v>104</v>
      </c>
      <c r="H1978">
        <v>2020</v>
      </c>
      <c r="I1978">
        <v>0</v>
      </c>
      <c r="J1978">
        <f>Tabla_Datos[[#This Row],[PVP1]]*Tabla_Datos[[#This Row],[Valor]]</f>
        <v>0</v>
      </c>
      <c r="K1978">
        <f>+Tabla_Datos[[#This Row],[Valor]] *Tabla_Datos[[#This Row],[COSTOEMPR]]</f>
        <v>0</v>
      </c>
      <c r="L1978">
        <f>Tabla_Datos[[#This Row],[Valor Venta ]]-Tabla_Datos[[#This Row],[Costo]]</f>
        <v>0</v>
      </c>
    </row>
    <row r="1979" spans="1:12" x14ac:dyDescent="0.3">
      <c r="A1979" t="s">
        <v>74</v>
      </c>
      <c r="B1979">
        <v>27.024699999999999</v>
      </c>
      <c r="C1979">
        <v>38.092199999999998</v>
      </c>
      <c r="D1979">
        <v>43.127299999999998</v>
      </c>
      <c r="E1979" t="s">
        <v>116</v>
      </c>
      <c r="F1979" t="s">
        <v>116</v>
      </c>
      <c r="G1979" t="s">
        <v>105</v>
      </c>
      <c r="H1979">
        <v>2020</v>
      </c>
      <c r="I1979">
        <v>0.04</v>
      </c>
      <c r="J1979">
        <f>Tabla_Datos[[#This Row],[PVP1]]*Tabla_Datos[[#This Row],[Valor]]</f>
        <v>1.5236879999999999</v>
      </c>
      <c r="K1979">
        <f>+Tabla_Datos[[#This Row],[Valor]] *Tabla_Datos[[#This Row],[COSTOEMPR]]</f>
        <v>1.0809880000000001</v>
      </c>
      <c r="L1979">
        <f>Tabla_Datos[[#This Row],[Valor Venta ]]-Tabla_Datos[[#This Row],[Costo]]</f>
        <v>0.44269999999999987</v>
      </c>
    </row>
    <row r="1980" spans="1:12" x14ac:dyDescent="0.3">
      <c r="A1980" t="s">
        <v>74</v>
      </c>
      <c r="B1980">
        <v>27.024699999999999</v>
      </c>
      <c r="C1980">
        <v>38.092199999999998</v>
      </c>
      <c r="D1980">
        <v>43.127299999999998</v>
      </c>
      <c r="E1980" t="s">
        <v>116</v>
      </c>
      <c r="F1980" t="s">
        <v>116</v>
      </c>
      <c r="G1980" t="s">
        <v>106</v>
      </c>
      <c r="H1980">
        <v>2020</v>
      </c>
      <c r="I1980">
        <v>0</v>
      </c>
      <c r="J1980">
        <f>Tabla_Datos[[#This Row],[PVP1]]*Tabla_Datos[[#This Row],[Valor]]</f>
        <v>0</v>
      </c>
      <c r="K1980">
        <f>+Tabla_Datos[[#This Row],[Valor]] *Tabla_Datos[[#This Row],[COSTOEMPR]]</f>
        <v>0</v>
      </c>
      <c r="L1980">
        <f>Tabla_Datos[[#This Row],[Valor Venta ]]-Tabla_Datos[[#This Row],[Costo]]</f>
        <v>0</v>
      </c>
    </row>
    <row r="1981" spans="1:12" x14ac:dyDescent="0.3">
      <c r="A1981" t="s">
        <v>74</v>
      </c>
      <c r="B1981">
        <v>27.024699999999999</v>
      </c>
      <c r="C1981">
        <v>38.092199999999998</v>
      </c>
      <c r="D1981">
        <v>43.127299999999998</v>
      </c>
      <c r="E1981" t="s">
        <v>116</v>
      </c>
      <c r="F1981" t="s">
        <v>116</v>
      </c>
      <c r="G1981" t="s">
        <v>107</v>
      </c>
      <c r="H1981">
        <v>2021</v>
      </c>
      <c r="I1981">
        <v>0</v>
      </c>
      <c r="J1981">
        <f>Tabla_Datos[[#This Row],[PVP1]]*Tabla_Datos[[#This Row],[Valor]]</f>
        <v>0</v>
      </c>
      <c r="K1981">
        <f>+Tabla_Datos[[#This Row],[Valor]] *Tabla_Datos[[#This Row],[COSTOEMPR]]</f>
        <v>0</v>
      </c>
      <c r="L1981">
        <f>Tabla_Datos[[#This Row],[Valor Venta ]]-Tabla_Datos[[#This Row],[Costo]]</f>
        <v>0</v>
      </c>
    </row>
    <row r="1982" spans="1:12" x14ac:dyDescent="0.3">
      <c r="A1982" t="s">
        <v>74</v>
      </c>
      <c r="B1982">
        <v>127.5621</v>
      </c>
      <c r="C1982">
        <v>188.83240000000001</v>
      </c>
      <c r="D1982">
        <v>200.01599999999999</v>
      </c>
      <c r="E1982" t="s">
        <v>112</v>
      </c>
      <c r="F1982" t="s">
        <v>112</v>
      </c>
      <c r="G1982" t="s">
        <v>98</v>
      </c>
      <c r="H1982">
        <v>2020</v>
      </c>
      <c r="I1982">
        <v>0</v>
      </c>
      <c r="J1982">
        <f>Tabla_Datos[[#This Row],[PVP1]]*Tabla_Datos[[#This Row],[Valor]]</f>
        <v>0</v>
      </c>
      <c r="K1982">
        <f>+Tabla_Datos[[#This Row],[Valor]] *Tabla_Datos[[#This Row],[COSTOEMPR]]</f>
        <v>0</v>
      </c>
      <c r="L1982">
        <f>Tabla_Datos[[#This Row],[Valor Venta ]]-Tabla_Datos[[#This Row],[Costo]]</f>
        <v>0</v>
      </c>
    </row>
    <row r="1983" spans="1:12" x14ac:dyDescent="0.3">
      <c r="A1983" t="s">
        <v>74</v>
      </c>
      <c r="B1983">
        <v>127.5621</v>
      </c>
      <c r="C1983">
        <v>188.83240000000001</v>
      </c>
      <c r="D1983">
        <v>200.01599999999999</v>
      </c>
      <c r="E1983" t="s">
        <v>112</v>
      </c>
      <c r="F1983" t="s">
        <v>112</v>
      </c>
      <c r="G1983" t="s">
        <v>100</v>
      </c>
      <c r="H1983">
        <v>2020</v>
      </c>
      <c r="I1983">
        <v>4.13</v>
      </c>
      <c r="J1983">
        <f>Tabla_Datos[[#This Row],[PVP1]]*Tabla_Datos[[#This Row],[Valor]]</f>
        <v>779.87781200000006</v>
      </c>
      <c r="K1983">
        <f>+Tabla_Datos[[#This Row],[Valor]] *Tabla_Datos[[#This Row],[COSTOEMPR]]</f>
        <v>526.83147299999996</v>
      </c>
      <c r="L1983">
        <f>Tabla_Datos[[#This Row],[Valor Venta ]]-Tabla_Datos[[#This Row],[Costo]]</f>
        <v>253.0463390000001</v>
      </c>
    </row>
    <row r="1984" spans="1:12" x14ac:dyDescent="0.3">
      <c r="A1984" t="s">
        <v>74</v>
      </c>
      <c r="B1984">
        <v>127.5621</v>
      </c>
      <c r="C1984">
        <v>188.83240000000001</v>
      </c>
      <c r="D1984">
        <v>200.01599999999999</v>
      </c>
      <c r="E1984" t="s">
        <v>112</v>
      </c>
      <c r="F1984" t="s">
        <v>112</v>
      </c>
      <c r="G1984" t="s">
        <v>101</v>
      </c>
      <c r="H1984">
        <v>2020</v>
      </c>
      <c r="I1984">
        <v>0</v>
      </c>
      <c r="J1984">
        <f>Tabla_Datos[[#This Row],[PVP1]]*Tabla_Datos[[#This Row],[Valor]]</f>
        <v>0</v>
      </c>
      <c r="K1984">
        <f>+Tabla_Datos[[#This Row],[Valor]] *Tabla_Datos[[#This Row],[COSTOEMPR]]</f>
        <v>0</v>
      </c>
      <c r="L1984">
        <f>Tabla_Datos[[#This Row],[Valor Venta ]]-Tabla_Datos[[#This Row],[Costo]]</f>
        <v>0</v>
      </c>
    </row>
    <row r="1985" spans="1:12" x14ac:dyDescent="0.3">
      <c r="A1985" t="s">
        <v>74</v>
      </c>
      <c r="B1985">
        <v>127.5621</v>
      </c>
      <c r="C1985">
        <v>188.83240000000001</v>
      </c>
      <c r="D1985">
        <v>200.01599999999999</v>
      </c>
      <c r="E1985" t="s">
        <v>112</v>
      </c>
      <c r="F1985" t="s">
        <v>112</v>
      </c>
      <c r="G1985" t="s">
        <v>102</v>
      </c>
      <c r="H1985">
        <v>2020</v>
      </c>
      <c r="I1985">
        <v>0</v>
      </c>
      <c r="J1985">
        <f>Tabla_Datos[[#This Row],[PVP1]]*Tabla_Datos[[#This Row],[Valor]]</f>
        <v>0</v>
      </c>
      <c r="K1985">
        <f>+Tabla_Datos[[#This Row],[Valor]] *Tabla_Datos[[#This Row],[COSTOEMPR]]</f>
        <v>0</v>
      </c>
      <c r="L1985">
        <f>Tabla_Datos[[#This Row],[Valor Venta ]]-Tabla_Datos[[#This Row],[Costo]]</f>
        <v>0</v>
      </c>
    </row>
    <row r="1986" spans="1:12" x14ac:dyDescent="0.3">
      <c r="A1986" t="s">
        <v>74</v>
      </c>
      <c r="B1986">
        <v>127.5621</v>
      </c>
      <c r="C1986">
        <v>188.83240000000001</v>
      </c>
      <c r="D1986">
        <v>200.01599999999999</v>
      </c>
      <c r="E1986" t="s">
        <v>112</v>
      </c>
      <c r="F1986" t="s">
        <v>112</v>
      </c>
      <c r="G1986" t="s">
        <v>103</v>
      </c>
      <c r="H1986">
        <v>2020</v>
      </c>
      <c r="I1986">
        <v>4.49</v>
      </c>
      <c r="J1986">
        <f>Tabla_Datos[[#This Row],[PVP1]]*Tabla_Datos[[#This Row],[Valor]]</f>
        <v>847.85747600000002</v>
      </c>
      <c r="K1986">
        <f>+Tabla_Datos[[#This Row],[Valor]] *Tabla_Datos[[#This Row],[COSTOEMPR]]</f>
        <v>572.753829</v>
      </c>
      <c r="L1986">
        <f>Tabla_Datos[[#This Row],[Valor Venta ]]-Tabla_Datos[[#This Row],[Costo]]</f>
        <v>275.10364700000002</v>
      </c>
    </row>
    <row r="1987" spans="1:12" x14ac:dyDescent="0.3">
      <c r="A1987" t="s">
        <v>74</v>
      </c>
      <c r="B1987">
        <v>127.5621</v>
      </c>
      <c r="C1987">
        <v>188.83240000000001</v>
      </c>
      <c r="D1987">
        <v>200.01599999999999</v>
      </c>
      <c r="E1987" t="s">
        <v>112</v>
      </c>
      <c r="F1987" t="s">
        <v>112</v>
      </c>
      <c r="G1987" t="s">
        <v>104</v>
      </c>
      <c r="H1987">
        <v>2020</v>
      </c>
      <c r="I1987">
        <v>3</v>
      </c>
      <c r="J1987">
        <f>Tabla_Datos[[#This Row],[PVP1]]*Tabla_Datos[[#This Row],[Valor]]</f>
        <v>566.49720000000002</v>
      </c>
      <c r="K1987">
        <f>+Tabla_Datos[[#This Row],[Valor]] *Tabla_Datos[[#This Row],[COSTOEMPR]]</f>
        <v>382.68630000000002</v>
      </c>
      <c r="L1987">
        <f>Tabla_Datos[[#This Row],[Valor Venta ]]-Tabla_Datos[[#This Row],[Costo]]</f>
        <v>183.8109</v>
      </c>
    </row>
    <row r="1988" spans="1:12" x14ac:dyDescent="0.3">
      <c r="A1988" t="s">
        <v>74</v>
      </c>
      <c r="B1988">
        <v>127.5621</v>
      </c>
      <c r="C1988">
        <v>188.83240000000001</v>
      </c>
      <c r="D1988">
        <v>200.01599999999999</v>
      </c>
      <c r="E1988" t="s">
        <v>112</v>
      </c>
      <c r="F1988" t="s">
        <v>112</v>
      </c>
      <c r="G1988" t="s">
        <v>105</v>
      </c>
      <c r="H1988">
        <v>2020</v>
      </c>
      <c r="I1988">
        <v>0</v>
      </c>
      <c r="J1988">
        <f>Tabla_Datos[[#This Row],[PVP1]]*Tabla_Datos[[#This Row],[Valor]]</f>
        <v>0</v>
      </c>
      <c r="K1988">
        <f>+Tabla_Datos[[#This Row],[Valor]] *Tabla_Datos[[#This Row],[COSTOEMPR]]</f>
        <v>0</v>
      </c>
      <c r="L1988">
        <f>Tabla_Datos[[#This Row],[Valor Venta ]]-Tabla_Datos[[#This Row],[Costo]]</f>
        <v>0</v>
      </c>
    </row>
    <row r="1989" spans="1:12" x14ac:dyDescent="0.3">
      <c r="A1989" t="s">
        <v>74</v>
      </c>
      <c r="B1989">
        <v>127.5621</v>
      </c>
      <c r="C1989">
        <v>188.83240000000001</v>
      </c>
      <c r="D1989">
        <v>200.01599999999999</v>
      </c>
      <c r="E1989" t="s">
        <v>112</v>
      </c>
      <c r="F1989" t="s">
        <v>112</v>
      </c>
      <c r="G1989" t="s">
        <v>106</v>
      </c>
      <c r="H1989">
        <v>2020</v>
      </c>
      <c r="I1989">
        <v>1.25</v>
      </c>
      <c r="J1989">
        <f>Tabla_Datos[[#This Row],[PVP1]]*Tabla_Datos[[#This Row],[Valor]]</f>
        <v>236.04050000000001</v>
      </c>
      <c r="K1989">
        <f>+Tabla_Datos[[#This Row],[Valor]] *Tabla_Datos[[#This Row],[COSTOEMPR]]</f>
        <v>159.45262500000001</v>
      </c>
      <c r="L1989">
        <f>Tabla_Datos[[#This Row],[Valor Venta ]]-Tabla_Datos[[#This Row],[Costo]]</f>
        <v>76.587874999999997</v>
      </c>
    </row>
    <row r="1990" spans="1:12" x14ac:dyDescent="0.3">
      <c r="A1990" t="s">
        <v>74</v>
      </c>
      <c r="B1990">
        <v>127.5621</v>
      </c>
      <c r="C1990">
        <v>188.83240000000001</v>
      </c>
      <c r="D1990">
        <v>200.01599999999999</v>
      </c>
      <c r="E1990" t="s">
        <v>112</v>
      </c>
      <c r="F1990" t="s">
        <v>112</v>
      </c>
      <c r="G1990" t="s">
        <v>107</v>
      </c>
      <c r="H1990">
        <v>2021</v>
      </c>
      <c r="I1990">
        <v>0.11</v>
      </c>
      <c r="J1990">
        <f>Tabla_Datos[[#This Row],[PVP1]]*Tabla_Datos[[#This Row],[Valor]]</f>
        <v>20.771564000000001</v>
      </c>
      <c r="K1990">
        <f>+Tabla_Datos[[#This Row],[Valor]] *Tabla_Datos[[#This Row],[COSTOEMPR]]</f>
        <v>14.031831</v>
      </c>
      <c r="L1990">
        <f>Tabla_Datos[[#This Row],[Valor Venta ]]-Tabla_Datos[[#This Row],[Costo]]</f>
        <v>6.7397330000000011</v>
      </c>
    </row>
    <row r="1991" spans="1:12" x14ac:dyDescent="0.3">
      <c r="A1991" t="s">
        <v>74</v>
      </c>
      <c r="B1991">
        <v>174.75409999999999</v>
      </c>
      <c r="C1991">
        <v>225.65309999999999</v>
      </c>
      <c r="D1991">
        <v>229.71619999999999</v>
      </c>
      <c r="E1991" t="s">
        <v>16</v>
      </c>
      <c r="F1991" t="s">
        <v>16</v>
      </c>
      <c r="G1991" t="s">
        <v>98</v>
      </c>
      <c r="H1991">
        <v>2020</v>
      </c>
      <c r="I1991">
        <v>0.28999999999999998</v>
      </c>
      <c r="J1991">
        <f>Tabla_Datos[[#This Row],[PVP1]]*Tabla_Datos[[#This Row],[Valor]]</f>
        <v>65.439398999999995</v>
      </c>
      <c r="K1991">
        <f>+Tabla_Datos[[#This Row],[Valor]] *Tabla_Datos[[#This Row],[COSTOEMPR]]</f>
        <v>50.678688999999991</v>
      </c>
      <c r="L1991">
        <f>Tabla_Datos[[#This Row],[Valor Venta ]]-Tabla_Datos[[#This Row],[Costo]]</f>
        <v>14.760710000000003</v>
      </c>
    </row>
    <row r="1992" spans="1:12" x14ac:dyDescent="0.3">
      <c r="A1992" t="s">
        <v>74</v>
      </c>
      <c r="B1992">
        <v>174.75409999999999</v>
      </c>
      <c r="C1992">
        <v>225.65309999999999</v>
      </c>
      <c r="D1992">
        <v>229.71619999999999</v>
      </c>
      <c r="E1992" t="s">
        <v>16</v>
      </c>
      <c r="F1992" t="s">
        <v>16</v>
      </c>
      <c r="G1992" t="s">
        <v>100</v>
      </c>
      <c r="H1992">
        <v>2020</v>
      </c>
      <c r="I1992">
        <v>4.63</v>
      </c>
      <c r="J1992">
        <f>Tabla_Datos[[#This Row],[PVP1]]*Tabla_Datos[[#This Row],[Valor]]</f>
        <v>1044.7738529999999</v>
      </c>
      <c r="K1992">
        <f>+Tabla_Datos[[#This Row],[Valor]] *Tabla_Datos[[#This Row],[COSTOEMPR]]</f>
        <v>809.11148299999991</v>
      </c>
      <c r="L1992">
        <f>Tabla_Datos[[#This Row],[Valor Venta ]]-Tabla_Datos[[#This Row],[Costo]]</f>
        <v>235.66237000000001</v>
      </c>
    </row>
    <row r="1993" spans="1:12" x14ac:dyDescent="0.3">
      <c r="A1993" t="s">
        <v>74</v>
      </c>
      <c r="B1993">
        <v>174.75409999999999</v>
      </c>
      <c r="C1993">
        <v>225.65309999999999</v>
      </c>
      <c r="D1993">
        <v>229.71619999999999</v>
      </c>
      <c r="E1993" t="s">
        <v>16</v>
      </c>
      <c r="F1993" t="s">
        <v>16</v>
      </c>
      <c r="G1993" t="s">
        <v>101</v>
      </c>
      <c r="H1993">
        <v>2020</v>
      </c>
      <c r="I1993">
        <v>0</v>
      </c>
      <c r="J1993">
        <f>Tabla_Datos[[#This Row],[PVP1]]*Tabla_Datos[[#This Row],[Valor]]</f>
        <v>0</v>
      </c>
      <c r="K1993">
        <f>+Tabla_Datos[[#This Row],[Valor]] *Tabla_Datos[[#This Row],[COSTOEMPR]]</f>
        <v>0</v>
      </c>
      <c r="L1993">
        <f>Tabla_Datos[[#This Row],[Valor Venta ]]-Tabla_Datos[[#This Row],[Costo]]</f>
        <v>0</v>
      </c>
    </row>
    <row r="1994" spans="1:12" x14ac:dyDescent="0.3">
      <c r="A1994" t="s">
        <v>74</v>
      </c>
      <c r="B1994">
        <v>174.75409999999999</v>
      </c>
      <c r="C1994">
        <v>225.65309999999999</v>
      </c>
      <c r="D1994">
        <v>229.71619999999999</v>
      </c>
      <c r="E1994" t="s">
        <v>16</v>
      </c>
      <c r="F1994" t="s">
        <v>16</v>
      </c>
      <c r="G1994" t="s">
        <v>102</v>
      </c>
      <c r="H1994">
        <v>2020</v>
      </c>
      <c r="I1994">
        <v>0</v>
      </c>
      <c r="J1994">
        <f>Tabla_Datos[[#This Row],[PVP1]]*Tabla_Datos[[#This Row],[Valor]]</f>
        <v>0</v>
      </c>
      <c r="K1994">
        <f>+Tabla_Datos[[#This Row],[Valor]] *Tabla_Datos[[#This Row],[COSTOEMPR]]</f>
        <v>0</v>
      </c>
      <c r="L1994">
        <f>Tabla_Datos[[#This Row],[Valor Venta ]]-Tabla_Datos[[#This Row],[Costo]]</f>
        <v>0</v>
      </c>
    </row>
    <row r="1995" spans="1:12" x14ac:dyDescent="0.3">
      <c r="A1995" t="s">
        <v>74</v>
      </c>
      <c r="B1995">
        <v>174.75409999999999</v>
      </c>
      <c r="C1995">
        <v>225.65309999999999</v>
      </c>
      <c r="D1995">
        <v>229.71619999999999</v>
      </c>
      <c r="E1995" t="s">
        <v>16</v>
      </c>
      <c r="F1995" t="s">
        <v>16</v>
      </c>
      <c r="G1995" t="s">
        <v>103</v>
      </c>
      <c r="H1995">
        <v>2020</v>
      </c>
      <c r="I1995">
        <v>0</v>
      </c>
      <c r="J1995">
        <f>Tabla_Datos[[#This Row],[PVP1]]*Tabla_Datos[[#This Row],[Valor]]</f>
        <v>0</v>
      </c>
      <c r="K1995">
        <f>+Tabla_Datos[[#This Row],[Valor]] *Tabla_Datos[[#This Row],[COSTOEMPR]]</f>
        <v>0</v>
      </c>
      <c r="L1995">
        <f>Tabla_Datos[[#This Row],[Valor Venta ]]-Tabla_Datos[[#This Row],[Costo]]</f>
        <v>0</v>
      </c>
    </row>
    <row r="1996" spans="1:12" x14ac:dyDescent="0.3">
      <c r="A1996" t="s">
        <v>74</v>
      </c>
      <c r="B1996">
        <v>174.75409999999999</v>
      </c>
      <c r="C1996">
        <v>225.65309999999999</v>
      </c>
      <c r="D1996">
        <v>229.71619999999999</v>
      </c>
      <c r="E1996" t="s">
        <v>16</v>
      </c>
      <c r="F1996" t="s">
        <v>16</v>
      </c>
      <c r="G1996" t="s">
        <v>104</v>
      </c>
      <c r="H1996">
        <v>2020</v>
      </c>
      <c r="I1996">
        <v>0</v>
      </c>
      <c r="J1996">
        <f>Tabla_Datos[[#This Row],[PVP1]]*Tabla_Datos[[#This Row],[Valor]]</f>
        <v>0</v>
      </c>
      <c r="K1996">
        <f>+Tabla_Datos[[#This Row],[Valor]] *Tabla_Datos[[#This Row],[COSTOEMPR]]</f>
        <v>0</v>
      </c>
      <c r="L1996">
        <f>Tabla_Datos[[#This Row],[Valor Venta ]]-Tabla_Datos[[#This Row],[Costo]]</f>
        <v>0</v>
      </c>
    </row>
    <row r="1997" spans="1:12" x14ac:dyDescent="0.3">
      <c r="A1997" t="s">
        <v>74</v>
      </c>
      <c r="B1997">
        <v>174.75409999999999</v>
      </c>
      <c r="C1997">
        <v>225.65309999999999</v>
      </c>
      <c r="D1997">
        <v>229.71619999999999</v>
      </c>
      <c r="E1997" t="s">
        <v>16</v>
      </c>
      <c r="F1997" t="s">
        <v>16</v>
      </c>
      <c r="G1997" t="s">
        <v>105</v>
      </c>
      <c r="H1997">
        <v>2020</v>
      </c>
      <c r="I1997">
        <v>1.65</v>
      </c>
      <c r="J1997">
        <f>Tabla_Datos[[#This Row],[PVP1]]*Tabla_Datos[[#This Row],[Valor]]</f>
        <v>372.32761499999998</v>
      </c>
      <c r="K1997">
        <f>+Tabla_Datos[[#This Row],[Valor]] *Tabla_Datos[[#This Row],[COSTOEMPR]]</f>
        <v>288.34426499999995</v>
      </c>
      <c r="L1997">
        <f>Tabla_Datos[[#This Row],[Valor Venta ]]-Tabla_Datos[[#This Row],[Costo]]</f>
        <v>83.98335000000003</v>
      </c>
    </row>
    <row r="1998" spans="1:12" x14ac:dyDescent="0.3">
      <c r="A1998" t="s">
        <v>74</v>
      </c>
      <c r="B1998">
        <v>174.75409999999999</v>
      </c>
      <c r="C1998">
        <v>225.65309999999999</v>
      </c>
      <c r="D1998">
        <v>229.71619999999999</v>
      </c>
      <c r="E1998" t="s">
        <v>16</v>
      </c>
      <c r="F1998" t="s">
        <v>16</v>
      </c>
      <c r="G1998" t="s">
        <v>106</v>
      </c>
      <c r="H1998">
        <v>2020</v>
      </c>
      <c r="I1998">
        <v>0.57999999999999996</v>
      </c>
      <c r="J1998">
        <f>Tabla_Datos[[#This Row],[PVP1]]*Tabla_Datos[[#This Row],[Valor]]</f>
        <v>130.87879799999999</v>
      </c>
      <c r="K1998">
        <f>+Tabla_Datos[[#This Row],[Valor]] *Tabla_Datos[[#This Row],[COSTOEMPR]]</f>
        <v>101.35737799999998</v>
      </c>
      <c r="L1998">
        <f>Tabla_Datos[[#This Row],[Valor Venta ]]-Tabla_Datos[[#This Row],[Costo]]</f>
        <v>29.521420000000006</v>
      </c>
    </row>
    <row r="1999" spans="1:12" x14ac:dyDescent="0.3">
      <c r="A1999" t="s">
        <v>74</v>
      </c>
      <c r="B1999">
        <v>174.75409999999999</v>
      </c>
      <c r="C1999">
        <v>225.65309999999999</v>
      </c>
      <c r="D1999">
        <v>229.71619999999999</v>
      </c>
      <c r="E1999" t="s">
        <v>16</v>
      </c>
      <c r="F1999" t="s">
        <v>16</v>
      </c>
      <c r="G1999" t="s">
        <v>107</v>
      </c>
      <c r="H1999">
        <v>2021</v>
      </c>
      <c r="I1999">
        <v>0</v>
      </c>
      <c r="J1999">
        <f>Tabla_Datos[[#This Row],[PVP1]]*Tabla_Datos[[#This Row],[Valor]]</f>
        <v>0</v>
      </c>
      <c r="K1999">
        <f>+Tabla_Datos[[#This Row],[Valor]] *Tabla_Datos[[#This Row],[COSTOEMPR]]</f>
        <v>0</v>
      </c>
      <c r="L1999">
        <f>Tabla_Datos[[#This Row],[Valor Venta ]]-Tabla_Datos[[#This Row],[Costo]]</f>
        <v>0</v>
      </c>
    </row>
    <row r="2000" spans="1:12" x14ac:dyDescent="0.3">
      <c r="A2000" t="s">
        <v>74</v>
      </c>
      <c r="B2000">
        <v>42.140599999999999</v>
      </c>
      <c r="C2000">
        <v>61.588000000000001</v>
      </c>
      <c r="D2000">
        <v>64.106700000000004</v>
      </c>
      <c r="E2000" t="s">
        <v>15</v>
      </c>
      <c r="F2000" t="s">
        <v>15</v>
      </c>
      <c r="G2000" t="s">
        <v>98</v>
      </c>
      <c r="H2000">
        <v>2020</v>
      </c>
      <c r="I2000">
        <v>0</v>
      </c>
      <c r="J2000">
        <f>Tabla_Datos[[#This Row],[PVP1]]*Tabla_Datos[[#This Row],[Valor]]</f>
        <v>0</v>
      </c>
      <c r="K2000">
        <f>+Tabla_Datos[[#This Row],[Valor]] *Tabla_Datos[[#This Row],[COSTOEMPR]]</f>
        <v>0</v>
      </c>
      <c r="L2000">
        <f>Tabla_Datos[[#This Row],[Valor Venta ]]-Tabla_Datos[[#This Row],[Costo]]</f>
        <v>0</v>
      </c>
    </row>
    <row r="2001" spans="1:12" x14ac:dyDescent="0.3">
      <c r="A2001" t="s">
        <v>74</v>
      </c>
      <c r="B2001">
        <v>42.140599999999999</v>
      </c>
      <c r="C2001">
        <v>61.588000000000001</v>
      </c>
      <c r="D2001">
        <v>64.106700000000004</v>
      </c>
      <c r="E2001" t="s">
        <v>15</v>
      </c>
      <c r="F2001" t="s">
        <v>15</v>
      </c>
      <c r="G2001" t="s">
        <v>100</v>
      </c>
      <c r="H2001">
        <v>2020</v>
      </c>
      <c r="I2001">
        <v>0.03</v>
      </c>
      <c r="J2001">
        <f>Tabla_Datos[[#This Row],[PVP1]]*Tabla_Datos[[#This Row],[Valor]]</f>
        <v>1.8476399999999999</v>
      </c>
      <c r="K2001">
        <f>+Tabla_Datos[[#This Row],[Valor]] *Tabla_Datos[[#This Row],[COSTOEMPR]]</f>
        <v>1.2642179999999998</v>
      </c>
      <c r="L2001">
        <f>Tabla_Datos[[#This Row],[Valor Venta ]]-Tabla_Datos[[#This Row],[Costo]]</f>
        <v>0.58342200000000011</v>
      </c>
    </row>
    <row r="2002" spans="1:12" x14ac:dyDescent="0.3">
      <c r="A2002" t="s">
        <v>74</v>
      </c>
      <c r="B2002">
        <v>42.140599999999999</v>
      </c>
      <c r="C2002">
        <v>61.588000000000001</v>
      </c>
      <c r="D2002">
        <v>64.106700000000004</v>
      </c>
      <c r="E2002" t="s">
        <v>15</v>
      </c>
      <c r="F2002" t="s">
        <v>15</v>
      </c>
      <c r="G2002" t="s">
        <v>101</v>
      </c>
      <c r="H2002">
        <v>2020</v>
      </c>
      <c r="I2002">
        <v>0.95</v>
      </c>
      <c r="J2002">
        <f>Tabla_Datos[[#This Row],[PVP1]]*Tabla_Datos[[#This Row],[Valor]]</f>
        <v>58.508600000000001</v>
      </c>
      <c r="K2002">
        <f>+Tabla_Datos[[#This Row],[Valor]] *Tabla_Datos[[#This Row],[COSTOEMPR]]</f>
        <v>40.033569999999997</v>
      </c>
      <c r="L2002">
        <f>Tabla_Datos[[#This Row],[Valor Venta ]]-Tabla_Datos[[#This Row],[Costo]]</f>
        <v>18.475030000000004</v>
      </c>
    </row>
    <row r="2003" spans="1:12" x14ac:dyDescent="0.3">
      <c r="A2003" t="s">
        <v>74</v>
      </c>
      <c r="B2003">
        <v>42.140599999999999</v>
      </c>
      <c r="C2003">
        <v>61.588000000000001</v>
      </c>
      <c r="D2003">
        <v>64.106700000000004</v>
      </c>
      <c r="E2003" t="s">
        <v>15</v>
      </c>
      <c r="F2003" t="s">
        <v>15</v>
      </c>
      <c r="G2003" t="s">
        <v>102</v>
      </c>
      <c r="H2003">
        <v>2020</v>
      </c>
      <c r="I2003">
        <v>6.56</v>
      </c>
      <c r="J2003">
        <f>Tabla_Datos[[#This Row],[PVP1]]*Tabla_Datos[[#This Row],[Valor]]</f>
        <v>404.01727999999997</v>
      </c>
      <c r="K2003">
        <f>+Tabla_Datos[[#This Row],[Valor]] *Tabla_Datos[[#This Row],[COSTOEMPR]]</f>
        <v>276.44233599999995</v>
      </c>
      <c r="L2003">
        <f>Tabla_Datos[[#This Row],[Valor Venta ]]-Tabla_Datos[[#This Row],[Costo]]</f>
        <v>127.57494400000002</v>
      </c>
    </row>
    <row r="2004" spans="1:12" x14ac:dyDescent="0.3">
      <c r="A2004" t="s">
        <v>74</v>
      </c>
      <c r="B2004">
        <v>42.140599999999999</v>
      </c>
      <c r="C2004">
        <v>61.588000000000001</v>
      </c>
      <c r="D2004">
        <v>64.106700000000004</v>
      </c>
      <c r="E2004" t="s">
        <v>15</v>
      </c>
      <c r="F2004" t="s">
        <v>15</v>
      </c>
      <c r="G2004" t="s">
        <v>103</v>
      </c>
      <c r="H2004">
        <v>2020</v>
      </c>
      <c r="I2004">
        <v>0.68</v>
      </c>
      <c r="J2004">
        <f>Tabla_Datos[[#This Row],[PVP1]]*Tabla_Datos[[#This Row],[Valor]]</f>
        <v>41.879840000000002</v>
      </c>
      <c r="K2004">
        <f>+Tabla_Datos[[#This Row],[Valor]] *Tabla_Datos[[#This Row],[COSTOEMPR]]</f>
        <v>28.655608000000001</v>
      </c>
      <c r="L2004">
        <f>Tabla_Datos[[#This Row],[Valor Venta ]]-Tabla_Datos[[#This Row],[Costo]]</f>
        <v>13.224232000000001</v>
      </c>
    </row>
    <row r="2005" spans="1:12" x14ac:dyDescent="0.3">
      <c r="A2005" t="s">
        <v>74</v>
      </c>
      <c r="B2005">
        <v>42.140599999999999</v>
      </c>
      <c r="C2005">
        <v>61.588000000000001</v>
      </c>
      <c r="D2005">
        <v>64.106700000000004</v>
      </c>
      <c r="E2005" t="s">
        <v>15</v>
      </c>
      <c r="F2005" t="s">
        <v>15</v>
      </c>
      <c r="G2005" t="s">
        <v>104</v>
      </c>
      <c r="H2005">
        <v>2020</v>
      </c>
      <c r="I2005">
        <v>0.4</v>
      </c>
      <c r="J2005">
        <f>Tabla_Datos[[#This Row],[PVP1]]*Tabla_Datos[[#This Row],[Valor]]</f>
        <v>24.635200000000001</v>
      </c>
      <c r="K2005">
        <f>+Tabla_Datos[[#This Row],[Valor]] *Tabla_Datos[[#This Row],[COSTOEMPR]]</f>
        <v>16.85624</v>
      </c>
      <c r="L2005">
        <f>Tabla_Datos[[#This Row],[Valor Venta ]]-Tabla_Datos[[#This Row],[Costo]]</f>
        <v>7.7789600000000014</v>
      </c>
    </row>
    <row r="2006" spans="1:12" x14ac:dyDescent="0.3">
      <c r="A2006" t="s">
        <v>74</v>
      </c>
      <c r="B2006">
        <v>42.140599999999999</v>
      </c>
      <c r="C2006">
        <v>61.588000000000001</v>
      </c>
      <c r="D2006">
        <v>64.106700000000004</v>
      </c>
      <c r="E2006" t="s">
        <v>15</v>
      </c>
      <c r="F2006" t="s">
        <v>15</v>
      </c>
      <c r="G2006" t="s">
        <v>105</v>
      </c>
      <c r="H2006">
        <v>2020</v>
      </c>
      <c r="I2006">
        <v>1.1299999999999999</v>
      </c>
      <c r="J2006">
        <f>Tabla_Datos[[#This Row],[PVP1]]*Tabla_Datos[[#This Row],[Valor]]</f>
        <v>69.594439999999992</v>
      </c>
      <c r="K2006">
        <f>+Tabla_Datos[[#This Row],[Valor]] *Tabla_Datos[[#This Row],[COSTOEMPR]]</f>
        <v>47.618877999999995</v>
      </c>
      <c r="L2006">
        <f>Tabla_Datos[[#This Row],[Valor Venta ]]-Tabla_Datos[[#This Row],[Costo]]</f>
        <v>21.975561999999996</v>
      </c>
    </row>
    <row r="2007" spans="1:12" x14ac:dyDescent="0.3">
      <c r="A2007" t="s">
        <v>74</v>
      </c>
      <c r="B2007">
        <v>42.140599999999999</v>
      </c>
      <c r="C2007">
        <v>61.588000000000001</v>
      </c>
      <c r="D2007">
        <v>64.106700000000004</v>
      </c>
      <c r="E2007" t="s">
        <v>15</v>
      </c>
      <c r="F2007" t="s">
        <v>15</v>
      </c>
      <c r="G2007" t="s">
        <v>106</v>
      </c>
      <c r="H2007">
        <v>2020</v>
      </c>
      <c r="I2007">
        <v>2.25</v>
      </c>
      <c r="J2007">
        <f>Tabla_Datos[[#This Row],[PVP1]]*Tabla_Datos[[#This Row],[Valor]]</f>
        <v>138.57300000000001</v>
      </c>
      <c r="K2007">
        <f>+Tabla_Datos[[#This Row],[Valor]] *Tabla_Datos[[#This Row],[COSTOEMPR]]</f>
        <v>94.81635</v>
      </c>
      <c r="L2007">
        <f>Tabla_Datos[[#This Row],[Valor Venta ]]-Tabla_Datos[[#This Row],[Costo]]</f>
        <v>43.756650000000008</v>
      </c>
    </row>
    <row r="2008" spans="1:12" x14ac:dyDescent="0.3">
      <c r="A2008" t="s">
        <v>74</v>
      </c>
      <c r="B2008">
        <v>42.140599999999999</v>
      </c>
      <c r="C2008">
        <v>61.588000000000001</v>
      </c>
      <c r="D2008">
        <v>64.106700000000004</v>
      </c>
      <c r="E2008" t="s">
        <v>15</v>
      </c>
      <c r="F2008" t="s">
        <v>15</v>
      </c>
      <c r="G2008" t="s">
        <v>107</v>
      </c>
      <c r="H2008">
        <v>2021</v>
      </c>
      <c r="I2008">
        <v>1.08</v>
      </c>
      <c r="J2008">
        <f>Tabla_Datos[[#This Row],[PVP1]]*Tabla_Datos[[#This Row],[Valor]]</f>
        <v>66.515039999999999</v>
      </c>
      <c r="K2008">
        <f>+Tabla_Datos[[#This Row],[Valor]] *Tabla_Datos[[#This Row],[COSTOEMPR]]</f>
        <v>45.511848000000001</v>
      </c>
      <c r="L2008">
        <f>Tabla_Datos[[#This Row],[Valor Venta ]]-Tabla_Datos[[#This Row],[Costo]]</f>
        <v>21.003191999999999</v>
      </c>
    </row>
    <row r="2009" spans="1:12" x14ac:dyDescent="0.3">
      <c r="A2009" t="s">
        <v>75</v>
      </c>
      <c r="B2009">
        <v>8.4328000000000003</v>
      </c>
      <c r="C2009">
        <v>16.832899999999999</v>
      </c>
      <c r="D2009">
        <v>16.995200000000001</v>
      </c>
      <c r="E2009" t="s">
        <v>112</v>
      </c>
      <c r="F2009" t="s">
        <v>112</v>
      </c>
      <c r="G2009" t="s">
        <v>98</v>
      </c>
      <c r="H2009">
        <v>2020</v>
      </c>
      <c r="I2009">
        <v>0.2</v>
      </c>
      <c r="J2009">
        <f>Tabla_Datos[[#This Row],[PVP1]]*Tabla_Datos[[#This Row],[Valor]]</f>
        <v>3.3665799999999999</v>
      </c>
      <c r="K2009">
        <f>+Tabla_Datos[[#This Row],[Valor]] *Tabla_Datos[[#This Row],[COSTOEMPR]]</f>
        <v>1.6865600000000001</v>
      </c>
      <c r="L2009">
        <f>Tabla_Datos[[#This Row],[Valor Venta ]]-Tabla_Datos[[#This Row],[Costo]]</f>
        <v>1.6800199999999998</v>
      </c>
    </row>
    <row r="2010" spans="1:12" x14ac:dyDescent="0.3">
      <c r="A2010" t="s">
        <v>75</v>
      </c>
      <c r="B2010">
        <v>8.4328000000000003</v>
      </c>
      <c r="C2010">
        <v>16.832899999999999</v>
      </c>
      <c r="D2010">
        <v>16.995200000000001</v>
      </c>
      <c r="E2010" t="s">
        <v>112</v>
      </c>
      <c r="F2010" t="s">
        <v>112</v>
      </c>
      <c r="G2010" t="s">
        <v>100</v>
      </c>
      <c r="H2010">
        <v>2020</v>
      </c>
      <c r="I2010">
        <v>2.2999999999999998</v>
      </c>
      <c r="J2010">
        <f>Tabla_Datos[[#This Row],[PVP1]]*Tabla_Datos[[#This Row],[Valor]]</f>
        <v>38.715669999999996</v>
      </c>
      <c r="K2010">
        <f>+Tabla_Datos[[#This Row],[Valor]] *Tabla_Datos[[#This Row],[COSTOEMPR]]</f>
        <v>19.395440000000001</v>
      </c>
      <c r="L2010">
        <f>Tabla_Datos[[#This Row],[Valor Venta ]]-Tabla_Datos[[#This Row],[Costo]]</f>
        <v>19.320229999999995</v>
      </c>
    </row>
    <row r="2011" spans="1:12" x14ac:dyDescent="0.3">
      <c r="A2011" t="s">
        <v>75</v>
      </c>
      <c r="B2011">
        <v>8.4328000000000003</v>
      </c>
      <c r="C2011">
        <v>16.832899999999999</v>
      </c>
      <c r="D2011">
        <v>16.995200000000001</v>
      </c>
      <c r="E2011" t="s">
        <v>112</v>
      </c>
      <c r="F2011" t="s">
        <v>112</v>
      </c>
      <c r="G2011" t="s">
        <v>101</v>
      </c>
      <c r="H2011">
        <v>2020</v>
      </c>
      <c r="I2011">
        <v>3.85</v>
      </c>
      <c r="J2011">
        <f>Tabla_Datos[[#This Row],[PVP1]]*Tabla_Datos[[#This Row],[Valor]]</f>
        <v>64.806664999999995</v>
      </c>
      <c r="K2011">
        <f>+Tabla_Datos[[#This Row],[Valor]] *Tabla_Datos[[#This Row],[COSTOEMPR]]</f>
        <v>32.466280000000005</v>
      </c>
      <c r="L2011">
        <f>Tabla_Datos[[#This Row],[Valor Venta ]]-Tabla_Datos[[#This Row],[Costo]]</f>
        <v>32.340384999999991</v>
      </c>
    </row>
    <row r="2012" spans="1:12" x14ac:dyDescent="0.3">
      <c r="A2012" t="s">
        <v>75</v>
      </c>
      <c r="B2012">
        <v>8.4328000000000003</v>
      </c>
      <c r="C2012">
        <v>16.832899999999999</v>
      </c>
      <c r="D2012">
        <v>16.995200000000001</v>
      </c>
      <c r="E2012" t="s">
        <v>112</v>
      </c>
      <c r="F2012" t="s">
        <v>112</v>
      </c>
      <c r="G2012" t="s">
        <v>102</v>
      </c>
      <c r="H2012">
        <v>2020</v>
      </c>
      <c r="I2012">
        <v>3.67</v>
      </c>
      <c r="J2012">
        <f>Tabla_Datos[[#This Row],[PVP1]]*Tabla_Datos[[#This Row],[Valor]]</f>
        <v>61.776742999999996</v>
      </c>
      <c r="K2012">
        <f>+Tabla_Datos[[#This Row],[Valor]] *Tabla_Datos[[#This Row],[COSTOEMPR]]</f>
        <v>30.948376</v>
      </c>
      <c r="L2012">
        <f>Tabla_Datos[[#This Row],[Valor Venta ]]-Tabla_Datos[[#This Row],[Costo]]</f>
        <v>30.828366999999997</v>
      </c>
    </row>
    <row r="2013" spans="1:12" x14ac:dyDescent="0.3">
      <c r="A2013" t="s">
        <v>75</v>
      </c>
      <c r="B2013">
        <v>8.4328000000000003</v>
      </c>
      <c r="C2013">
        <v>16.832899999999999</v>
      </c>
      <c r="D2013">
        <v>16.995200000000001</v>
      </c>
      <c r="E2013" t="s">
        <v>112</v>
      </c>
      <c r="F2013" t="s">
        <v>112</v>
      </c>
      <c r="G2013" t="s">
        <v>103</v>
      </c>
      <c r="H2013">
        <v>2020</v>
      </c>
      <c r="I2013">
        <v>0</v>
      </c>
      <c r="J2013">
        <f>Tabla_Datos[[#This Row],[PVP1]]*Tabla_Datos[[#This Row],[Valor]]</f>
        <v>0</v>
      </c>
      <c r="K2013">
        <f>+Tabla_Datos[[#This Row],[Valor]] *Tabla_Datos[[#This Row],[COSTOEMPR]]</f>
        <v>0</v>
      </c>
      <c r="L2013">
        <f>Tabla_Datos[[#This Row],[Valor Venta ]]-Tabla_Datos[[#This Row],[Costo]]</f>
        <v>0</v>
      </c>
    </row>
    <row r="2014" spans="1:12" x14ac:dyDescent="0.3">
      <c r="A2014" t="s">
        <v>75</v>
      </c>
      <c r="B2014">
        <v>8.4328000000000003</v>
      </c>
      <c r="C2014">
        <v>16.832899999999999</v>
      </c>
      <c r="D2014">
        <v>16.995200000000001</v>
      </c>
      <c r="E2014" t="s">
        <v>112</v>
      </c>
      <c r="F2014" t="s">
        <v>112</v>
      </c>
      <c r="G2014" t="s">
        <v>104</v>
      </c>
      <c r="H2014">
        <v>2020</v>
      </c>
      <c r="I2014">
        <v>1.47</v>
      </c>
      <c r="J2014">
        <f>Tabla_Datos[[#This Row],[PVP1]]*Tabla_Datos[[#This Row],[Valor]]</f>
        <v>24.744362999999996</v>
      </c>
      <c r="K2014">
        <f>+Tabla_Datos[[#This Row],[Valor]] *Tabla_Datos[[#This Row],[COSTOEMPR]]</f>
        <v>12.396216000000001</v>
      </c>
      <c r="L2014">
        <f>Tabla_Datos[[#This Row],[Valor Venta ]]-Tabla_Datos[[#This Row],[Costo]]</f>
        <v>12.348146999999996</v>
      </c>
    </row>
    <row r="2015" spans="1:12" x14ac:dyDescent="0.3">
      <c r="A2015" t="s">
        <v>75</v>
      </c>
      <c r="B2015">
        <v>8.4328000000000003</v>
      </c>
      <c r="C2015">
        <v>16.832899999999999</v>
      </c>
      <c r="D2015">
        <v>16.995200000000001</v>
      </c>
      <c r="E2015" t="s">
        <v>112</v>
      </c>
      <c r="F2015" t="s">
        <v>112</v>
      </c>
      <c r="G2015" t="s">
        <v>105</v>
      </c>
      <c r="H2015">
        <v>2020</v>
      </c>
      <c r="I2015">
        <v>1.38</v>
      </c>
      <c r="J2015">
        <f>Tabla_Datos[[#This Row],[PVP1]]*Tabla_Datos[[#This Row],[Valor]]</f>
        <v>23.229401999999997</v>
      </c>
      <c r="K2015">
        <f>+Tabla_Datos[[#This Row],[Valor]] *Tabla_Datos[[#This Row],[COSTOEMPR]]</f>
        <v>11.637264</v>
      </c>
      <c r="L2015">
        <f>Tabla_Datos[[#This Row],[Valor Venta ]]-Tabla_Datos[[#This Row],[Costo]]</f>
        <v>11.592137999999997</v>
      </c>
    </row>
    <row r="2016" spans="1:12" x14ac:dyDescent="0.3">
      <c r="A2016" t="s">
        <v>75</v>
      </c>
      <c r="B2016">
        <v>8.4328000000000003</v>
      </c>
      <c r="C2016">
        <v>16.832899999999999</v>
      </c>
      <c r="D2016">
        <v>16.995200000000001</v>
      </c>
      <c r="E2016" t="s">
        <v>112</v>
      </c>
      <c r="F2016" t="s">
        <v>112</v>
      </c>
      <c r="G2016" t="s">
        <v>106</v>
      </c>
      <c r="H2016">
        <v>2020</v>
      </c>
      <c r="I2016">
        <v>0.31</v>
      </c>
      <c r="J2016">
        <f>Tabla_Datos[[#This Row],[PVP1]]*Tabla_Datos[[#This Row],[Valor]]</f>
        <v>5.2181989999999994</v>
      </c>
      <c r="K2016">
        <f>+Tabla_Datos[[#This Row],[Valor]] *Tabla_Datos[[#This Row],[COSTOEMPR]]</f>
        <v>2.6141680000000003</v>
      </c>
      <c r="L2016">
        <f>Tabla_Datos[[#This Row],[Valor Venta ]]-Tabla_Datos[[#This Row],[Costo]]</f>
        <v>2.6040309999999991</v>
      </c>
    </row>
    <row r="2017" spans="1:12" x14ac:dyDescent="0.3">
      <c r="A2017" t="s">
        <v>75</v>
      </c>
      <c r="B2017">
        <v>8.4328000000000003</v>
      </c>
      <c r="C2017">
        <v>16.832899999999999</v>
      </c>
      <c r="D2017">
        <v>16.995200000000001</v>
      </c>
      <c r="E2017" t="s">
        <v>112</v>
      </c>
      <c r="F2017" t="s">
        <v>112</v>
      </c>
      <c r="G2017" t="s">
        <v>107</v>
      </c>
      <c r="H2017">
        <v>2021</v>
      </c>
      <c r="I2017">
        <v>2.5</v>
      </c>
      <c r="J2017">
        <f>Tabla_Datos[[#This Row],[PVP1]]*Tabla_Datos[[#This Row],[Valor]]</f>
        <v>42.082249999999995</v>
      </c>
      <c r="K2017">
        <f>+Tabla_Datos[[#This Row],[Valor]] *Tabla_Datos[[#This Row],[COSTOEMPR]]</f>
        <v>21.082000000000001</v>
      </c>
      <c r="L2017">
        <f>Tabla_Datos[[#This Row],[Valor Venta ]]-Tabla_Datos[[#This Row],[Costo]]</f>
        <v>21.000249999999994</v>
      </c>
    </row>
    <row r="2018" spans="1:12" x14ac:dyDescent="0.3">
      <c r="A2018" t="s">
        <v>75</v>
      </c>
      <c r="B2018">
        <v>9.2636000000000003</v>
      </c>
      <c r="C2018">
        <v>14.5282</v>
      </c>
      <c r="D2018">
        <v>14.466699999999999</v>
      </c>
      <c r="E2018" t="s">
        <v>16</v>
      </c>
      <c r="F2018" t="s">
        <v>16</v>
      </c>
      <c r="G2018" t="s">
        <v>98</v>
      </c>
      <c r="H2018">
        <v>2020</v>
      </c>
      <c r="I2018">
        <v>0.16</v>
      </c>
      <c r="J2018">
        <f>Tabla_Datos[[#This Row],[PVP1]]*Tabla_Datos[[#This Row],[Valor]]</f>
        <v>2.3245119999999999</v>
      </c>
      <c r="K2018">
        <f>+Tabla_Datos[[#This Row],[Valor]] *Tabla_Datos[[#This Row],[COSTOEMPR]]</f>
        <v>1.4821760000000002</v>
      </c>
      <c r="L2018">
        <f>Tabla_Datos[[#This Row],[Valor Venta ]]-Tabla_Datos[[#This Row],[Costo]]</f>
        <v>0.84233599999999975</v>
      </c>
    </row>
    <row r="2019" spans="1:12" x14ac:dyDescent="0.3">
      <c r="A2019" t="s">
        <v>75</v>
      </c>
      <c r="B2019">
        <v>9.2636000000000003</v>
      </c>
      <c r="C2019">
        <v>14.5282</v>
      </c>
      <c r="D2019">
        <v>14.466699999999999</v>
      </c>
      <c r="E2019" t="s">
        <v>16</v>
      </c>
      <c r="F2019" t="s">
        <v>16</v>
      </c>
      <c r="G2019" t="s">
        <v>100</v>
      </c>
      <c r="H2019">
        <v>2020</v>
      </c>
      <c r="I2019">
        <v>3.37</v>
      </c>
      <c r="J2019">
        <f>Tabla_Datos[[#This Row],[PVP1]]*Tabla_Datos[[#This Row],[Valor]]</f>
        <v>48.960034</v>
      </c>
      <c r="K2019">
        <f>+Tabla_Datos[[#This Row],[Valor]] *Tabla_Datos[[#This Row],[COSTOEMPR]]</f>
        <v>31.218332</v>
      </c>
      <c r="L2019">
        <f>Tabla_Datos[[#This Row],[Valor Venta ]]-Tabla_Datos[[#This Row],[Costo]]</f>
        <v>17.741702</v>
      </c>
    </row>
    <row r="2020" spans="1:12" x14ac:dyDescent="0.3">
      <c r="A2020" t="s">
        <v>75</v>
      </c>
      <c r="B2020">
        <v>9.2636000000000003</v>
      </c>
      <c r="C2020">
        <v>14.5282</v>
      </c>
      <c r="D2020">
        <v>14.466699999999999</v>
      </c>
      <c r="E2020" t="s">
        <v>16</v>
      </c>
      <c r="F2020" t="s">
        <v>16</v>
      </c>
      <c r="G2020" t="s">
        <v>101</v>
      </c>
      <c r="H2020">
        <v>2020</v>
      </c>
      <c r="I2020">
        <v>4.68</v>
      </c>
      <c r="J2020">
        <f>Tabla_Datos[[#This Row],[PVP1]]*Tabla_Datos[[#This Row],[Valor]]</f>
        <v>67.991975999999994</v>
      </c>
      <c r="K2020">
        <f>+Tabla_Datos[[#This Row],[Valor]] *Tabla_Datos[[#This Row],[COSTOEMPR]]</f>
        <v>43.353648</v>
      </c>
      <c r="L2020">
        <f>Tabla_Datos[[#This Row],[Valor Venta ]]-Tabla_Datos[[#This Row],[Costo]]</f>
        <v>24.638327999999994</v>
      </c>
    </row>
    <row r="2021" spans="1:12" x14ac:dyDescent="0.3">
      <c r="A2021" t="s">
        <v>75</v>
      </c>
      <c r="B2021">
        <v>9.2636000000000003</v>
      </c>
      <c r="C2021">
        <v>14.5282</v>
      </c>
      <c r="D2021">
        <v>14.466699999999999</v>
      </c>
      <c r="E2021" t="s">
        <v>16</v>
      </c>
      <c r="F2021" t="s">
        <v>16</v>
      </c>
      <c r="G2021" t="s">
        <v>102</v>
      </c>
      <c r="H2021">
        <v>2020</v>
      </c>
      <c r="I2021">
        <v>1.41</v>
      </c>
      <c r="J2021">
        <f>Tabla_Datos[[#This Row],[PVP1]]*Tabla_Datos[[#This Row],[Valor]]</f>
        <v>20.484762</v>
      </c>
      <c r="K2021">
        <f>+Tabla_Datos[[#This Row],[Valor]] *Tabla_Datos[[#This Row],[COSTOEMPR]]</f>
        <v>13.061676</v>
      </c>
      <c r="L2021">
        <f>Tabla_Datos[[#This Row],[Valor Venta ]]-Tabla_Datos[[#This Row],[Costo]]</f>
        <v>7.4230859999999996</v>
      </c>
    </row>
    <row r="2022" spans="1:12" x14ac:dyDescent="0.3">
      <c r="A2022" t="s">
        <v>75</v>
      </c>
      <c r="B2022">
        <v>9.2636000000000003</v>
      </c>
      <c r="C2022">
        <v>14.5282</v>
      </c>
      <c r="D2022">
        <v>14.466699999999999</v>
      </c>
      <c r="E2022" t="s">
        <v>16</v>
      </c>
      <c r="F2022" t="s">
        <v>16</v>
      </c>
      <c r="G2022" t="s">
        <v>103</v>
      </c>
      <c r="H2022">
        <v>2020</v>
      </c>
      <c r="I2022">
        <v>3.92</v>
      </c>
      <c r="J2022">
        <f>Tabla_Datos[[#This Row],[PVP1]]*Tabla_Datos[[#This Row],[Valor]]</f>
        <v>56.950544000000001</v>
      </c>
      <c r="K2022">
        <f>+Tabla_Datos[[#This Row],[Valor]] *Tabla_Datos[[#This Row],[COSTOEMPR]]</f>
        <v>36.313312000000003</v>
      </c>
      <c r="L2022">
        <f>Tabla_Datos[[#This Row],[Valor Venta ]]-Tabla_Datos[[#This Row],[Costo]]</f>
        <v>20.637231999999997</v>
      </c>
    </row>
    <row r="2023" spans="1:12" x14ac:dyDescent="0.3">
      <c r="A2023" t="s">
        <v>75</v>
      </c>
      <c r="B2023">
        <v>9.2636000000000003</v>
      </c>
      <c r="C2023">
        <v>14.5282</v>
      </c>
      <c r="D2023">
        <v>14.466699999999999</v>
      </c>
      <c r="E2023" t="s">
        <v>16</v>
      </c>
      <c r="F2023" t="s">
        <v>16</v>
      </c>
      <c r="G2023" t="s">
        <v>104</v>
      </c>
      <c r="H2023">
        <v>2020</v>
      </c>
      <c r="I2023">
        <v>0</v>
      </c>
      <c r="J2023">
        <f>Tabla_Datos[[#This Row],[PVP1]]*Tabla_Datos[[#This Row],[Valor]]</f>
        <v>0</v>
      </c>
      <c r="K2023">
        <f>+Tabla_Datos[[#This Row],[Valor]] *Tabla_Datos[[#This Row],[COSTOEMPR]]</f>
        <v>0</v>
      </c>
      <c r="L2023">
        <f>Tabla_Datos[[#This Row],[Valor Venta ]]-Tabla_Datos[[#This Row],[Costo]]</f>
        <v>0</v>
      </c>
    </row>
    <row r="2024" spans="1:12" x14ac:dyDescent="0.3">
      <c r="A2024" t="s">
        <v>75</v>
      </c>
      <c r="B2024">
        <v>9.2636000000000003</v>
      </c>
      <c r="C2024">
        <v>14.5282</v>
      </c>
      <c r="D2024">
        <v>14.466699999999999</v>
      </c>
      <c r="E2024" t="s">
        <v>16</v>
      </c>
      <c r="F2024" t="s">
        <v>16</v>
      </c>
      <c r="G2024" t="s">
        <v>105</v>
      </c>
      <c r="H2024">
        <v>2020</v>
      </c>
      <c r="I2024">
        <v>0.64</v>
      </c>
      <c r="J2024">
        <f>Tabla_Datos[[#This Row],[PVP1]]*Tabla_Datos[[#This Row],[Valor]]</f>
        <v>9.2980479999999996</v>
      </c>
      <c r="K2024">
        <f>+Tabla_Datos[[#This Row],[Valor]] *Tabla_Datos[[#This Row],[COSTOEMPR]]</f>
        <v>5.9287040000000006</v>
      </c>
      <c r="L2024">
        <f>Tabla_Datos[[#This Row],[Valor Venta ]]-Tabla_Datos[[#This Row],[Costo]]</f>
        <v>3.369343999999999</v>
      </c>
    </row>
    <row r="2025" spans="1:12" x14ac:dyDescent="0.3">
      <c r="A2025" t="s">
        <v>75</v>
      </c>
      <c r="B2025">
        <v>9.2636000000000003</v>
      </c>
      <c r="C2025">
        <v>14.5282</v>
      </c>
      <c r="D2025">
        <v>14.466699999999999</v>
      </c>
      <c r="E2025" t="s">
        <v>16</v>
      </c>
      <c r="F2025" t="s">
        <v>16</v>
      </c>
      <c r="G2025" t="s">
        <v>106</v>
      </c>
      <c r="H2025">
        <v>2020</v>
      </c>
      <c r="I2025">
        <v>0</v>
      </c>
      <c r="J2025">
        <f>Tabla_Datos[[#This Row],[PVP1]]*Tabla_Datos[[#This Row],[Valor]]</f>
        <v>0</v>
      </c>
      <c r="K2025">
        <f>+Tabla_Datos[[#This Row],[Valor]] *Tabla_Datos[[#This Row],[COSTOEMPR]]</f>
        <v>0</v>
      </c>
      <c r="L2025">
        <f>Tabla_Datos[[#This Row],[Valor Venta ]]-Tabla_Datos[[#This Row],[Costo]]</f>
        <v>0</v>
      </c>
    </row>
    <row r="2026" spans="1:12" x14ac:dyDescent="0.3">
      <c r="A2026" t="s">
        <v>75</v>
      </c>
      <c r="B2026">
        <v>9.2636000000000003</v>
      </c>
      <c r="C2026">
        <v>14.5282</v>
      </c>
      <c r="D2026">
        <v>14.466699999999999</v>
      </c>
      <c r="E2026" t="s">
        <v>16</v>
      </c>
      <c r="F2026" t="s">
        <v>16</v>
      </c>
      <c r="G2026" t="s">
        <v>107</v>
      </c>
      <c r="H2026">
        <v>2021</v>
      </c>
      <c r="I2026">
        <v>1.1599999999999999</v>
      </c>
      <c r="J2026">
        <f>Tabla_Datos[[#This Row],[PVP1]]*Tabla_Datos[[#This Row],[Valor]]</f>
        <v>16.852712</v>
      </c>
      <c r="K2026">
        <f>+Tabla_Datos[[#This Row],[Valor]] *Tabla_Datos[[#This Row],[COSTOEMPR]]</f>
        <v>10.745775999999999</v>
      </c>
      <c r="L2026">
        <f>Tabla_Datos[[#This Row],[Valor Venta ]]-Tabla_Datos[[#This Row],[Costo]]</f>
        <v>6.106936000000001</v>
      </c>
    </row>
    <row r="2027" spans="1:12" x14ac:dyDescent="0.3">
      <c r="A2027" t="s">
        <v>75</v>
      </c>
      <c r="B2027">
        <v>5.5153999999999996</v>
      </c>
      <c r="C2027">
        <v>7.3021000000000003</v>
      </c>
      <c r="D2027">
        <v>8.6867000000000001</v>
      </c>
      <c r="E2027" t="s">
        <v>115</v>
      </c>
      <c r="F2027" t="s">
        <v>115</v>
      </c>
      <c r="G2027" t="s">
        <v>98</v>
      </c>
      <c r="H2027">
        <v>2020</v>
      </c>
      <c r="I2027">
        <v>0</v>
      </c>
      <c r="J2027">
        <f>Tabla_Datos[[#This Row],[PVP1]]*Tabla_Datos[[#This Row],[Valor]]</f>
        <v>0</v>
      </c>
      <c r="K2027">
        <f>+Tabla_Datos[[#This Row],[Valor]] *Tabla_Datos[[#This Row],[COSTOEMPR]]</f>
        <v>0</v>
      </c>
      <c r="L2027">
        <f>Tabla_Datos[[#This Row],[Valor Venta ]]-Tabla_Datos[[#This Row],[Costo]]</f>
        <v>0</v>
      </c>
    </row>
    <row r="2028" spans="1:12" x14ac:dyDescent="0.3">
      <c r="A2028" t="s">
        <v>75</v>
      </c>
      <c r="B2028">
        <v>5.5153999999999996</v>
      </c>
      <c r="C2028">
        <v>7.3021000000000003</v>
      </c>
      <c r="D2028">
        <v>8.6867000000000001</v>
      </c>
      <c r="E2028" t="s">
        <v>115</v>
      </c>
      <c r="F2028" t="s">
        <v>115</v>
      </c>
      <c r="G2028" t="s">
        <v>100</v>
      </c>
      <c r="H2028">
        <v>2020</v>
      </c>
      <c r="I2028">
        <v>1.19</v>
      </c>
      <c r="J2028">
        <f>Tabla_Datos[[#This Row],[PVP1]]*Tabla_Datos[[#This Row],[Valor]]</f>
        <v>8.6894989999999996</v>
      </c>
      <c r="K2028">
        <f>+Tabla_Datos[[#This Row],[Valor]] *Tabla_Datos[[#This Row],[COSTOEMPR]]</f>
        <v>6.5633259999999991</v>
      </c>
      <c r="L2028">
        <f>Tabla_Datos[[#This Row],[Valor Venta ]]-Tabla_Datos[[#This Row],[Costo]]</f>
        <v>2.1261730000000005</v>
      </c>
    </row>
    <row r="2029" spans="1:12" x14ac:dyDescent="0.3">
      <c r="A2029" t="s">
        <v>75</v>
      </c>
      <c r="B2029">
        <v>5.5153999999999996</v>
      </c>
      <c r="C2029">
        <v>7.3021000000000003</v>
      </c>
      <c r="D2029">
        <v>8.6867000000000001</v>
      </c>
      <c r="E2029" t="s">
        <v>115</v>
      </c>
      <c r="F2029" t="s">
        <v>115</v>
      </c>
      <c r="G2029" t="s">
        <v>101</v>
      </c>
      <c r="H2029">
        <v>2020</v>
      </c>
      <c r="I2029">
        <v>0</v>
      </c>
      <c r="J2029">
        <f>Tabla_Datos[[#This Row],[PVP1]]*Tabla_Datos[[#This Row],[Valor]]</f>
        <v>0</v>
      </c>
      <c r="K2029">
        <f>+Tabla_Datos[[#This Row],[Valor]] *Tabla_Datos[[#This Row],[COSTOEMPR]]</f>
        <v>0</v>
      </c>
      <c r="L2029">
        <f>Tabla_Datos[[#This Row],[Valor Venta ]]-Tabla_Datos[[#This Row],[Costo]]</f>
        <v>0</v>
      </c>
    </row>
    <row r="2030" spans="1:12" x14ac:dyDescent="0.3">
      <c r="A2030" t="s">
        <v>75</v>
      </c>
      <c r="B2030">
        <v>5.5153999999999996</v>
      </c>
      <c r="C2030">
        <v>7.3021000000000003</v>
      </c>
      <c r="D2030">
        <v>8.6867000000000001</v>
      </c>
      <c r="E2030" t="s">
        <v>115</v>
      </c>
      <c r="F2030" t="s">
        <v>115</v>
      </c>
      <c r="G2030" t="s">
        <v>102</v>
      </c>
      <c r="H2030">
        <v>2020</v>
      </c>
      <c r="I2030">
        <v>10.18</v>
      </c>
      <c r="J2030">
        <f>Tabla_Datos[[#This Row],[PVP1]]*Tabla_Datos[[#This Row],[Valor]]</f>
        <v>74.335378000000006</v>
      </c>
      <c r="K2030">
        <f>+Tabla_Datos[[#This Row],[Valor]] *Tabla_Datos[[#This Row],[COSTOEMPR]]</f>
        <v>56.146771999999991</v>
      </c>
      <c r="L2030">
        <f>Tabla_Datos[[#This Row],[Valor Venta ]]-Tabla_Datos[[#This Row],[Costo]]</f>
        <v>18.188606000000014</v>
      </c>
    </row>
    <row r="2031" spans="1:12" x14ac:dyDescent="0.3">
      <c r="A2031" t="s">
        <v>75</v>
      </c>
      <c r="B2031">
        <v>5.5153999999999996</v>
      </c>
      <c r="C2031">
        <v>7.3021000000000003</v>
      </c>
      <c r="D2031">
        <v>8.6867000000000001</v>
      </c>
      <c r="E2031" t="s">
        <v>115</v>
      </c>
      <c r="F2031" t="s">
        <v>115</v>
      </c>
      <c r="G2031" t="s">
        <v>103</v>
      </c>
      <c r="H2031">
        <v>2020</v>
      </c>
      <c r="I2031">
        <v>0.65</v>
      </c>
      <c r="J2031">
        <f>Tabla_Datos[[#This Row],[PVP1]]*Tabla_Datos[[#This Row],[Valor]]</f>
        <v>4.7463649999999999</v>
      </c>
      <c r="K2031">
        <f>+Tabla_Datos[[#This Row],[Valor]] *Tabla_Datos[[#This Row],[COSTOEMPR]]</f>
        <v>3.58501</v>
      </c>
      <c r="L2031">
        <f>Tabla_Datos[[#This Row],[Valor Venta ]]-Tabla_Datos[[#This Row],[Costo]]</f>
        <v>1.1613549999999999</v>
      </c>
    </row>
    <row r="2032" spans="1:12" x14ac:dyDescent="0.3">
      <c r="A2032" t="s">
        <v>75</v>
      </c>
      <c r="B2032">
        <v>5.5153999999999996</v>
      </c>
      <c r="C2032">
        <v>7.3021000000000003</v>
      </c>
      <c r="D2032">
        <v>8.6867000000000001</v>
      </c>
      <c r="E2032" t="s">
        <v>115</v>
      </c>
      <c r="F2032" t="s">
        <v>115</v>
      </c>
      <c r="G2032" t="s">
        <v>104</v>
      </c>
      <c r="H2032">
        <v>2020</v>
      </c>
      <c r="I2032">
        <v>0</v>
      </c>
      <c r="J2032">
        <f>Tabla_Datos[[#This Row],[PVP1]]*Tabla_Datos[[#This Row],[Valor]]</f>
        <v>0</v>
      </c>
      <c r="K2032">
        <f>+Tabla_Datos[[#This Row],[Valor]] *Tabla_Datos[[#This Row],[COSTOEMPR]]</f>
        <v>0</v>
      </c>
      <c r="L2032">
        <f>Tabla_Datos[[#This Row],[Valor Venta ]]-Tabla_Datos[[#This Row],[Costo]]</f>
        <v>0</v>
      </c>
    </row>
    <row r="2033" spans="1:12" x14ac:dyDescent="0.3">
      <c r="A2033" t="s">
        <v>75</v>
      </c>
      <c r="B2033">
        <v>5.5153999999999996</v>
      </c>
      <c r="C2033">
        <v>7.3021000000000003</v>
      </c>
      <c r="D2033">
        <v>8.6867000000000001</v>
      </c>
      <c r="E2033" t="s">
        <v>115</v>
      </c>
      <c r="F2033" t="s">
        <v>115</v>
      </c>
      <c r="G2033" t="s">
        <v>105</v>
      </c>
      <c r="H2033">
        <v>2020</v>
      </c>
      <c r="I2033">
        <v>0</v>
      </c>
      <c r="J2033">
        <f>Tabla_Datos[[#This Row],[PVP1]]*Tabla_Datos[[#This Row],[Valor]]</f>
        <v>0</v>
      </c>
      <c r="K2033">
        <f>+Tabla_Datos[[#This Row],[Valor]] *Tabla_Datos[[#This Row],[COSTOEMPR]]</f>
        <v>0</v>
      </c>
      <c r="L2033">
        <f>Tabla_Datos[[#This Row],[Valor Venta ]]-Tabla_Datos[[#This Row],[Costo]]</f>
        <v>0</v>
      </c>
    </row>
    <row r="2034" spans="1:12" x14ac:dyDescent="0.3">
      <c r="A2034" t="s">
        <v>75</v>
      </c>
      <c r="B2034">
        <v>5.5153999999999996</v>
      </c>
      <c r="C2034">
        <v>7.3021000000000003</v>
      </c>
      <c r="D2034">
        <v>8.6867000000000001</v>
      </c>
      <c r="E2034" t="s">
        <v>115</v>
      </c>
      <c r="F2034" t="s">
        <v>115</v>
      </c>
      <c r="G2034" t="s">
        <v>106</v>
      </c>
      <c r="H2034">
        <v>2020</v>
      </c>
      <c r="I2034">
        <v>4.57</v>
      </c>
      <c r="J2034">
        <f>Tabla_Datos[[#This Row],[PVP1]]*Tabla_Datos[[#This Row],[Valor]]</f>
        <v>33.370597000000004</v>
      </c>
      <c r="K2034">
        <f>+Tabla_Datos[[#This Row],[Valor]] *Tabla_Datos[[#This Row],[COSTOEMPR]]</f>
        <v>25.205378</v>
      </c>
      <c r="L2034">
        <f>Tabla_Datos[[#This Row],[Valor Venta ]]-Tabla_Datos[[#This Row],[Costo]]</f>
        <v>8.165219000000004</v>
      </c>
    </row>
    <row r="2035" spans="1:12" x14ac:dyDescent="0.3">
      <c r="A2035" t="s">
        <v>75</v>
      </c>
      <c r="B2035">
        <v>5.5153999999999996</v>
      </c>
      <c r="C2035">
        <v>7.3021000000000003</v>
      </c>
      <c r="D2035">
        <v>8.6867000000000001</v>
      </c>
      <c r="E2035" t="s">
        <v>115</v>
      </c>
      <c r="F2035" t="s">
        <v>115</v>
      </c>
      <c r="G2035" t="s">
        <v>107</v>
      </c>
      <c r="H2035">
        <v>2021</v>
      </c>
      <c r="I2035">
        <v>0</v>
      </c>
      <c r="J2035">
        <f>Tabla_Datos[[#This Row],[PVP1]]*Tabla_Datos[[#This Row],[Valor]]</f>
        <v>0</v>
      </c>
      <c r="K2035">
        <f>+Tabla_Datos[[#This Row],[Valor]] *Tabla_Datos[[#This Row],[COSTOEMPR]]</f>
        <v>0</v>
      </c>
      <c r="L2035">
        <f>Tabla_Datos[[#This Row],[Valor Venta ]]-Tabla_Datos[[#This Row],[Costo]]</f>
        <v>0</v>
      </c>
    </row>
    <row r="2036" spans="1:12" x14ac:dyDescent="0.3">
      <c r="A2036" t="s">
        <v>76</v>
      </c>
      <c r="B2036">
        <v>23.697700000000001</v>
      </c>
      <c r="C2036">
        <v>29.744299999999999</v>
      </c>
      <c r="D2036">
        <v>28.0976</v>
      </c>
      <c r="E2036" t="s">
        <v>112</v>
      </c>
      <c r="F2036" t="s">
        <v>112</v>
      </c>
      <c r="G2036" t="s">
        <v>98</v>
      </c>
      <c r="H2036">
        <v>2020</v>
      </c>
      <c r="I2036">
        <v>2.85</v>
      </c>
      <c r="J2036">
        <f>Tabla_Datos[[#This Row],[PVP1]]*Tabla_Datos[[#This Row],[Valor]]</f>
        <v>84.771254999999996</v>
      </c>
      <c r="K2036">
        <f>+Tabla_Datos[[#This Row],[Valor]] *Tabla_Datos[[#This Row],[COSTOEMPR]]</f>
        <v>67.53844500000001</v>
      </c>
      <c r="L2036">
        <f>Tabla_Datos[[#This Row],[Valor Venta ]]-Tabla_Datos[[#This Row],[Costo]]</f>
        <v>17.232809999999986</v>
      </c>
    </row>
    <row r="2037" spans="1:12" x14ac:dyDescent="0.3">
      <c r="A2037" t="s">
        <v>76</v>
      </c>
      <c r="B2037">
        <v>23.697700000000001</v>
      </c>
      <c r="C2037">
        <v>29.744299999999999</v>
      </c>
      <c r="D2037">
        <v>28.0976</v>
      </c>
      <c r="E2037" t="s">
        <v>112</v>
      </c>
      <c r="F2037" t="s">
        <v>112</v>
      </c>
      <c r="G2037" t="s">
        <v>100</v>
      </c>
      <c r="H2037">
        <v>2020</v>
      </c>
      <c r="I2037">
        <v>0</v>
      </c>
      <c r="J2037">
        <f>Tabla_Datos[[#This Row],[PVP1]]*Tabla_Datos[[#This Row],[Valor]]</f>
        <v>0</v>
      </c>
      <c r="K2037">
        <f>+Tabla_Datos[[#This Row],[Valor]] *Tabla_Datos[[#This Row],[COSTOEMPR]]</f>
        <v>0</v>
      </c>
      <c r="L2037">
        <f>Tabla_Datos[[#This Row],[Valor Venta ]]-Tabla_Datos[[#This Row],[Costo]]</f>
        <v>0</v>
      </c>
    </row>
    <row r="2038" spans="1:12" x14ac:dyDescent="0.3">
      <c r="A2038" t="s">
        <v>76</v>
      </c>
      <c r="B2038">
        <v>23.697700000000001</v>
      </c>
      <c r="C2038">
        <v>29.744299999999999</v>
      </c>
      <c r="D2038">
        <v>28.0976</v>
      </c>
      <c r="E2038" t="s">
        <v>112</v>
      </c>
      <c r="F2038" t="s">
        <v>112</v>
      </c>
      <c r="G2038" t="s">
        <v>101</v>
      </c>
      <c r="H2038">
        <v>2020</v>
      </c>
      <c r="I2038">
        <v>1.62</v>
      </c>
      <c r="J2038">
        <f>Tabla_Datos[[#This Row],[PVP1]]*Tabla_Datos[[#This Row],[Valor]]</f>
        <v>48.185766000000001</v>
      </c>
      <c r="K2038">
        <f>+Tabla_Datos[[#This Row],[Valor]] *Tabla_Datos[[#This Row],[COSTOEMPR]]</f>
        <v>38.390274000000005</v>
      </c>
      <c r="L2038">
        <f>Tabla_Datos[[#This Row],[Valor Venta ]]-Tabla_Datos[[#This Row],[Costo]]</f>
        <v>9.7954919999999959</v>
      </c>
    </row>
    <row r="2039" spans="1:12" x14ac:dyDescent="0.3">
      <c r="A2039" t="s">
        <v>76</v>
      </c>
      <c r="B2039">
        <v>23.697700000000001</v>
      </c>
      <c r="C2039">
        <v>29.744299999999999</v>
      </c>
      <c r="D2039">
        <v>28.0976</v>
      </c>
      <c r="E2039" t="s">
        <v>112</v>
      </c>
      <c r="F2039" t="s">
        <v>112</v>
      </c>
      <c r="G2039" t="s">
        <v>102</v>
      </c>
      <c r="H2039">
        <v>2020</v>
      </c>
      <c r="I2039">
        <v>0.89</v>
      </c>
      <c r="J2039">
        <f>Tabla_Datos[[#This Row],[PVP1]]*Tabla_Datos[[#This Row],[Valor]]</f>
        <v>26.472427</v>
      </c>
      <c r="K2039">
        <f>+Tabla_Datos[[#This Row],[Valor]] *Tabla_Datos[[#This Row],[COSTOEMPR]]</f>
        <v>21.090953000000003</v>
      </c>
      <c r="L2039">
        <f>Tabla_Datos[[#This Row],[Valor Venta ]]-Tabla_Datos[[#This Row],[Costo]]</f>
        <v>5.3814739999999972</v>
      </c>
    </row>
    <row r="2040" spans="1:12" x14ac:dyDescent="0.3">
      <c r="A2040" t="s">
        <v>76</v>
      </c>
      <c r="B2040">
        <v>23.697700000000001</v>
      </c>
      <c r="C2040">
        <v>29.744299999999999</v>
      </c>
      <c r="D2040">
        <v>28.0976</v>
      </c>
      <c r="E2040" t="s">
        <v>112</v>
      </c>
      <c r="F2040" t="s">
        <v>112</v>
      </c>
      <c r="G2040" t="s">
        <v>103</v>
      </c>
      <c r="H2040">
        <v>2020</v>
      </c>
      <c r="I2040">
        <v>0.55000000000000004</v>
      </c>
      <c r="J2040">
        <f>Tabla_Datos[[#This Row],[PVP1]]*Tabla_Datos[[#This Row],[Valor]]</f>
        <v>16.359365</v>
      </c>
      <c r="K2040">
        <f>+Tabla_Datos[[#This Row],[Valor]] *Tabla_Datos[[#This Row],[COSTOEMPR]]</f>
        <v>13.033735000000002</v>
      </c>
      <c r="L2040">
        <f>Tabla_Datos[[#This Row],[Valor Venta ]]-Tabla_Datos[[#This Row],[Costo]]</f>
        <v>3.3256299999999985</v>
      </c>
    </row>
    <row r="2041" spans="1:12" x14ac:dyDescent="0.3">
      <c r="A2041" t="s">
        <v>76</v>
      </c>
      <c r="B2041">
        <v>23.697700000000001</v>
      </c>
      <c r="C2041">
        <v>29.744299999999999</v>
      </c>
      <c r="D2041">
        <v>28.0976</v>
      </c>
      <c r="E2041" t="s">
        <v>112</v>
      </c>
      <c r="F2041" t="s">
        <v>112</v>
      </c>
      <c r="G2041" t="s">
        <v>104</v>
      </c>
      <c r="H2041">
        <v>2020</v>
      </c>
      <c r="I2041">
        <v>0.76</v>
      </c>
      <c r="J2041">
        <f>Tabla_Datos[[#This Row],[PVP1]]*Tabla_Datos[[#This Row],[Valor]]</f>
        <v>22.605667999999998</v>
      </c>
      <c r="K2041">
        <f>+Tabla_Datos[[#This Row],[Valor]] *Tabla_Datos[[#This Row],[COSTOEMPR]]</f>
        <v>18.010252000000001</v>
      </c>
      <c r="L2041">
        <f>Tabla_Datos[[#This Row],[Valor Venta ]]-Tabla_Datos[[#This Row],[Costo]]</f>
        <v>4.5954159999999966</v>
      </c>
    </row>
    <row r="2042" spans="1:12" x14ac:dyDescent="0.3">
      <c r="A2042" t="s">
        <v>76</v>
      </c>
      <c r="B2042">
        <v>23.697700000000001</v>
      </c>
      <c r="C2042">
        <v>29.744299999999999</v>
      </c>
      <c r="D2042">
        <v>28.0976</v>
      </c>
      <c r="E2042" t="s">
        <v>112</v>
      </c>
      <c r="F2042" t="s">
        <v>112</v>
      </c>
      <c r="G2042" t="s">
        <v>105</v>
      </c>
      <c r="H2042">
        <v>2020</v>
      </c>
      <c r="I2042">
        <v>0.08</v>
      </c>
      <c r="J2042">
        <f>Tabla_Datos[[#This Row],[PVP1]]*Tabla_Datos[[#This Row],[Valor]]</f>
        <v>2.3795440000000001</v>
      </c>
      <c r="K2042">
        <f>+Tabla_Datos[[#This Row],[Valor]] *Tabla_Datos[[#This Row],[COSTOEMPR]]</f>
        <v>1.8958160000000002</v>
      </c>
      <c r="L2042">
        <f>Tabla_Datos[[#This Row],[Valor Venta ]]-Tabla_Datos[[#This Row],[Costo]]</f>
        <v>0.48372799999999994</v>
      </c>
    </row>
    <row r="2043" spans="1:12" x14ac:dyDescent="0.3">
      <c r="A2043" t="s">
        <v>76</v>
      </c>
      <c r="B2043">
        <v>23.697700000000001</v>
      </c>
      <c r="C2043">
        <v>29.744299999999999</v>
      </c>
      <c r="D2043">
        <v>28.0976</v>
      </c>
      <c r="E2043" t="s">
        <v>112</v>
      </c>
      <c r="F2043" t="s">
        <v>112</v>
      </c>
      <c r="G2043" t="s">
        <v>106</v>
      </c>
      <c r="H2043">
        <v>2020</v>
      </c>
      <c r="I2043">
        <v>0.15</v>
      </c>
      <c r="J2043">
        <f>Tabla_Datos[[#This Row],[PVP1]]*Tabla_Datos[[#This Row],[Valor]]</f>
        <v>4.4616449999999999</v>
      </c>
      <c r="K2043">
        <f>+Tabla_Datos[[#This Row],[Valor]] *Tabla_Datos[[#This Row],[COSTOEMPR]]</f>
        <v>3.5546549999999999</v>
      </c>
      <c r="L2043">
        <f>Tabla_Datos[[#This Row],[Valor Venta ]]-Tabla_Datos[[#This Row],[Costo]]</f>
        <v>0.90698999999999996</v>
      </c>
    </row>
    <row r="2044" spans="1:12" x14ac:dyDescent="0.3">
      <c r="A2044" t="s">
        <v>76</v>
      </c>
      <c r="B2044">
        <v>23.697700000000001</v>
      </c>
      <c r="C2044">
        <v>29.744299999999999</v>
      </c>
      <c r="D2044">
        <v>28.0976</v>
      </c>
      <c r="E2044" t="s">
        <v>112</v>
      </c>
      <c r="F2044" t="s">
        <v>112</v>
      </c>
      <c r="G2044" t="s">
        <v>107</v>
      </c>
      <c r="H2044">
        <v>2021</v>
      </c>
      <c r="I2044">
        <v>0</v>
      </c>
      <c r="J2044">
        <f>Tabla_Datos[[#This Row],[PVP1]]*Tabla_Datos[[#This Row],[Valor]]</f>
        <v>0</v>
      </c>
      <c r="K2044">
        <f>+Tabla_Datos[[#This Row],[Valor]] *Tabla_Datos[[#This Row],[COSTOEMPR]]</f>
        <v>0</v>
      </c>
      <c r="L2044">
        <f>Tabla_Datos[[#This Row],[Valor Venta ]]-Tabla_Datos[[#This Row],[Costo]]</f>
        <v>0</v>
      </c>
    </row>
    <row r="2045" spans="1:12" x14ac:dyDescent="0.3">
      <c r="A2045" t="s">
        <v>76</v>
      </c>
      <c r="B2045">
        <v>138.68899999999999</v>
      </c>
      <c r="C2045">
        <v>203.3441</v>
      </c>
      <c r="D2045">
        <v>223.69309999999999</v>
      </c>
      <c r="E2045" t="s">
        <v>115</v>
      </c>
      <c r="F2045" t="s">
        <v>115</v>
      </c>
      <c r="G2045" t="s">
        <v>98</v>
      </c>
      <c r="H2045">
        <v>2020</v>
      </c>
      <c r="I2045">
        <v>0.1</v>
      </c>
      <c r="J2045">
        <f>Tabla_Datos[[#This Row],[PVP1]]*Tabla_Datos[[#This Row],[Valor]]</f>
        <v>20.334410000000002</v>
      </c>
      <c r="K2045">
        <f>+Tabla_Datos[[#This Row],[Valor]] *Tabla_Datos[[#This Row],[COSTOEMPR]]</f>
        <v>13.8689</v>
      </c>
      <c r="L2045">
        <f>Tabla_Datos[[#This Row],[Valor Venta ]]-Tabla_Datos[[#This Row],[Costo]]</f>
        <v>6.4655100000000019</v>
      </c>
    </row>
    <row r="2046" spans="1:12" x14ac:dyDescent="0.3">
      <c r="A2046" t="s">
        <v>76</v>
      </c>
      <c r="B2046">
        <v>138.68899999999999</v>
      </c>
      <c r="C2046">
        <v>203.3441</v>
      </c>
      <c r="D2046">
        <v>223.69309999999999</v>
      </c>
      <c r="E2046" t="s">
        <v>115</v>
      </c>
      <c r="F2046" t="s">
        <v>115</v>
      </c>
      <c r="G2046" t="s">
        <v>100</v>
      </c>
      <c r="H2046">
        <v>2020</v>
      </c>
      <c r="I2046">
        <v>3.75</v>
      </c>
      <c r="J2046">
        <f>Tabla_Datos[[#This Row],[PVP1]]*Tabla_Datos[[#This Row],[Valor]]</f>
        <v>762.54037500000004</v>
      </c>
      <c r="K2046">
        <f>+Tabla_Datos[[#This Row],[Valor]] *Tabla_Datos[[#This Row],[COSTOEMPR]]</f>
        <v>520.08375000000001</v>
      </c>
      <c r="L2046">
        <f>Tabla_Datos[[#This Row],[Valor Venta ]]-Tabla_Datos[[#This Row],[Costo]]</f>
        <v>242.45662500000003</v>
      </c>
    </row>
    <row r="2047" spans="1:12" x14ac:dyDescent="0.3">
      <c r="A2047" t="s">
        <v>76</v>
      </c>
      <c r="B2047">
        <v>138.68899999999999</v>
      </c>
      <c r="C2047">
        <v>203.3441</v>
      </c>
      <c r="D2047">
        <v>223.69309999999999</v>
      </c>
      <c r="E2047" t="s">
        <v>115</v>
      </c>
      <c r="F2047" t="s">
        <v>115</v>
      </c>
      <c r="G2047" t="s">
        <v>101</v>
      </c>
      <c r="H2047">
        <v>2020</v>
      </c>
      <c r="I2047">
        <v>1.39</v>
      </c>
      <c r="J2047">
        <f>Tabla_Datos[[#This Row],[PVP1]]*Tabla_Datos[[#This Row],[Valor]]</f>
        <v>282.64829899999995</v>
      </c>
      <c r="K2047">
        <f>+Tabla_Datos[[#This Row],[Valor]] *Tabla_Datos[[#This Row],[COSTOEMPR]]</f>
        <v>192.77770999999998</v>
      </c>
      <c r="L2047">
        <f>Tabla_Datos[[#This Row],[Valor Venta ]]-Tabla_Datos[[#This Row],[Costo]]</f>
        <v>89.870588999999967</v>
      </c>
    </row>
    <row r="2048" spans="1:12" x14ac:dyDescent="0.3">
      <c r="A2048" t="s">
        <v>76</v>
      </c>
      <c r="B2048">
        <v>138.68899999999999</v>
      </c>
      <c r="C2048">
        <v>203.3441</v>
      </c>
      <c r="D2048">
        <v>223.69309999999999</v>
      </c>
      <c r="E2048" t="s">
        <v>115</v>
      </c>
      <c r="F2048" t="s">
        <v>115</v>
      </c>
      <c r="G2048" t="s">
        <v>102</v>
      </c>
      <c r="H2048">
        <v>2020</v>
      </c>
      <c r="I2048">
        <v>0.59</v>
      </c>
      <c r="J2048">
        <f>Tabla_Datos[[#This Row],[PVP1]]*Tabla_Datos[[#This Row],[Valor]]</f>
        <v>119.97301899999999</v>
      </c>
      <c r="K2048">
        <f>+Tabla_Datos[[#This Row],[Valor]] *Tabla_Datos[[#This Row],[COSTOEMPR]]</f>
        <v>81.826509999999985</v>
      </c>
      <c r="L2048">
        <f>Tabla_Datos[[#This Row],[Valor Venta ]]-Tabla_Datos[[#This Row],[Costo]]</f>
        <v>38.146509000000009</v>
      </c>
    </row>
    <row r="2049" spans="1:12" x14ac:dyDescent="0.3">
      <c r="A2049" t="s">
        <v>76</v>
      </c>
      <c r="B2049">
        <v>138.68899999999999</v>
      </c>
      <c r="C2049">
        <v>203.3441</v>
      </c>
      <c r="D2049">
        <v>223.69309999999999</v>
      </c>
      <c r="E2049" t="s">
        <v>115</v>
      </c>
      <c r="F2049" t="s">
        <v>115</v>
      </c>
      <c r="G2049" t="s">
        <v>103</v>
      </c>
      <c r="H2049">
        <v>2020</v>
      </c>
      <c r="I2049">
        <v>0.09</v>
      </c>
      <c r="J2049">
        <f>Tabla_Datos[[#This Row],[PVP1]]*Tabla_Datos[[#This Row],[Valor]]</f>
        <v>18.300968999999998</v>
      </c>
      <c r="K2049">
        <f>+Tabla_Datos[[#This Row],[Valor]] *Tabla_Datos[[#This Row],[COSTOEMPR]]</f>
        <v>12.482009999999999</v>
      </c>
      <c r="L2049">
        <f>Tabla_Datos[[#This Row],[Valor Venta ]]-Tabla_Datos[[#This Row],[Costo]]</f>
        <v>5.8189589999999995</v>
      </c>
    </row>
    <row r="2050" spans="1:12" x14ac:dyDescent="0.3">
      <c r="A2050" t="s">
        <v>76</v>
      </c>
      <c r="B2050">
        <v>138.68899999999999</v>
      </c>
      <c r="C2050">
        <v>203.3441</v>
      </c>
      <c r="D2050">
        <v>223.69309999999999</v>
      </c>
      <c r="E2050" t="s">
        <v>115</v>
      </c>
      <c r="F2050" t="s">
        <v>115</v>
      </c>
      <c r="G2050" t="s">
        <v>104</v>
      </c>
      <c r="H2050">
        <v>2020</v>
      </c>
      <c r="I2050">
        <v>1.59</v>
      </c>
      <c r="J2050">
        <f>Tabla_Datos[[#This Row],[PVP1]]*Tabla_Datos[[#This Row],[Valor]]</f>
        <v>323.31711899999999</v>
      </c>
      <c r="K2050">
        <f>+Tabla_Datos[[#This Row],[Valor]] *Tabla_Datos[[#This Row],[COSTOEMPR]]</f>
        <v>220.51551000000001</v>
      </c>
      <c r="L2050">
        <f>Tabla_Datos[[#This Row],[Valor Venta ]]-Tabla_Datos[[#This Row],[Costo]]</f>
        <v>102.80160899999998</v>
      </c>
    </row>
    <row r="2051" spans="1:12" x14ac:dyDescent="0.3">
      <c r="A2051" t="s">
        <v>76</v>
      </c>
      <c r="B2051">
        <v>138.68899999999999</v>
      </c>
      <c r="C2051">
        <v>203.3441</v>
      </c>
      <c r="D2051">
        <v>223.69309999999999</v>
      </c>
      <c r="E2051" t="s">
        <v>115</v>
      </c>
      <c r="F2051" t="s">
        <v>115</v>
      </c>
      <c r="G2051" t="s">
        <v>105</v>
      </c>
      <c r="H2051">
        <v>2020</v>
      </c>
      <c r="I2051">
        <v>0.28999999999999998</v>
      </c>
      <c r="J2051">
        <f>Tabla_Datos[[#This Row],[PVP1]]*Tabla_Datos[[#This Row],[Valor]]</f>
        <v>58.969788999999999</v>
      </c>
      <c r="K2051">
        <f>+Tabla_Datos[[#This Row],[Valor]] *Tabla_Datos[[#This Row],[COSTOEMPR]]</f>
        <v>40.219809999999995</v>
      </c>
      <c r="L2051">
        <f>Tabla_Datos[[#This Row],[Valor Venta ]]-Tabla_Datos[[#This Row],[Costo]]</f>
        <v>18.749979000000003</v>
      </c>
    </row>
    <row r="2052" spans="1:12" x14ac:dyDescent="0.3">
      <c r="A2052" t="s">
        <v>76</v>
      </c>
      <c r="B2052">
        <v>138.68899999999999</v>
      </c>
      <c r="C2052">
        <v>203.3441</v>
      </c>
      <c r="D2052">
        <v>223.69309999999999</v>
      </c>
      <c r="E2052" t="s">
        <v>115</v>
      </c>
      <c r="F2052" t="s">
        <v>115</v>
      </c>
      <c r="G2052" t="s">
        <v>106</v>
      </c>
      <c r="H2052">
        <v>2020</v>
      </c>
      <c r="I2052">
        <v>2.0099999999999998</v>
      </c>
      <c r="J2052">
        <f>Tabla_Datos[[#This Row],[PVP1]]*Tabla_Datos[[#This Row],[Valor]]</f>
        <v>408.72164099999998</v>
      </c>
      <c r="K2052">
        <f>+Tabla_Datos[[#This Row],[Valor]] *Tabla_Datos[[#This Row],[COSTOEMPR]]</f>
        <v>278.76488999999998</v>
      </c>
      <c r="L2052">
        <f>Tabla_Datos[[#This Row],[Valor Venta ]]-Tabla_Datos[[#This Row],[Costo]]</f>
        <v>129.956751</v>
      </c>
    </row>
    <row r="2053" spans="1:12" x14ac:dyDescent="0.3">
      <c r="A2053" t="s">
        <v>76</v>
      </c>
      <c r="B2053">
        <v>138.68899999999999</v>
      </c>
      <c r="C2053">
        <v>203.3441</v>
      </c>
      <c r="D2053">
        <v>223.69309999999999</v>
      </c>
      <c r="E2053" t="s">
        <v>115</v>
      </c>
      <c r="F2053" t="s">
        <v>115</v>
      </c>
      <c r="G2053" t="s">
        <v>107</v>
      </c>
      <c r="H2053">
        <v>2021</v>
      </c>
      <c r="I2053">
        <v>0.38</v>
      </c>
      <c r="J2053">
        <f>Tabla_Datos[[#This Row],[PVP1]]*Tabla_Datos[[#This Row],[Valor]]</f>
        <v>77.270758000000001</v>
      </c>
      <c r="K2053">
        <f>+Tabla_Datos[[#This Row],[Valor]] *Tabla_Datos[[#This Row],[COSTOEMPR]]</f>
        <v>52.701819999999998</v>
      </c>
      <c r="L2053">
        <f>Tabla_Datos[[#This Row],[Valor Venta ]]-Tabla_Datos[[#This Row],[Costo]]</f>
        <v>24.568938000000003</v>
      </c>
    </row>
    <row r="2054" spans="1:12" x14ac:dyDescent="0.3">
      <c r="A2054" t="s">
        <v>76</v>
      </c>
      <c r="B2054">
        <v>73.265900000000002</v>
      </c>
      <c r="C2054">
        <v>84.027500000000003</v>
      </c>
      <c r="D2054">
        <v>90.932900000000004</v>
      </c>
      <c r="E2054" t="s">
        <v>16</v>
      </c>
      <c r="F2054" t="s">
        <v>16</v>
      </c>
      <c r="G2054" t="s">
        <v>98</v>
      </c>
      <c r="H2054">
        <v>2020</v>
      </c>
      <c r="I2054">
        <v>2.23</v>
      </c>
      <c r="J2054">
        <f>Tabla_Datos[[#This Row],[PVP1]]*Tabla_Datos[[#This Row],[Valor]]</f>
        <v>187.381325</v>
      </c>
      <c r="K2054">
        <f>+Tabla_Datos[[#This Row],[Valor]] *Tabla_Datos[[#This Row],[COSTOEMPR]]</f>
        <v>163.382957</v>
      </c>
      <c r="L2054">
        <f>Tabla_Datos[[#This Row],[Valor Venta ]]-Tabla_Datos[[#This Row],[Costo]]</f>
        <v>23.998367999999999</v>
      </c>
    </row>
    <row r="2055" spans="1:12" x14ac:dyDescent="0.3">
      <c r="A2055" t="s">
        <v>76</v>
      </c>
      <c r="B2055">
        <v>73.265900000000002</v>
      </c>
      <c r="C2055">
        <v>84.027500000000003</v>
      </c>
      <c r="D2055">
        <v>90.932900000000004</v>
      </c>
      <c r="E2055" t="s">
        <v>16</v>
      </c>
      <c r="F2055" t="s">
        <v>16</v>
      </c>
      <c r="G2055" t="s">
        <v>100</v>
      </c>
      <c r="H2055">
        <v>2020</v>
      </c>
      <c r="I2055">
        <v>2.12</v>
      </c>
      <c r="J2055">
        <f>Tabla_Datos[[#This Row],[PVP1]]*Tabla_Datos[[#This Row],[Valor]]</f>
        <v>178.13830000000002</v>
      </c>
      <c r="K2055">
        <f>+Tabla_Datos[[#This Row],[Valor]] *Tabla_Datos[[#This Row],[COSTOEMPR]]</f>
        <v>155.32370800000001</v>
      </c>
      <c r="L2055">
        <f>Tabla_Datos[[#This Row],[Valor Venta ]]-Tabla_Datos[[#This Row],[Costo]]</f>
        <v>22.814592000000005</v>
      </c>
    </row>
    <row r="2056" spans="1:12" x14ac:dyDescent="0.3">
      <c r="A2056" t="s">
        <v>76</v>
      </c>
      <c r="B2056">
        <v>73.265900000000002</v>
      </c>
      <c r="C2056">
        <v>84.027500000000003</v>
      </c>
      <c r="D2056">
        <v>90.932900000000004</v>
      </c>
      <c r="E2056" t="s">
        <v>16</v>
      </c>
      <c r="F2056" t="s">
        <v>16</v>
      </c>
      <c r="G2056" t="s">
        <v>101</v>
      </c>
      <c r="H2056">
        <v>2020</v>
      </c>
      <c r="I2056">
        <v>0</v>
      </c>
      <c r="J2056">
        <f>Tabla_Datos[[#This Row],[PVP1]]*Tabla_Datos[[#This Row],[Valor]]</f>
        <v>0</v>
      </c>
      <c r="K2056">
        <f>+Tabla_Datos[[#This Row],[Valor]] *Tabla_Datos[[#This Row],[COSTOEMPR]]</f>
        <v>0</v>
      </c>
      <c r="L2056">
        <f>Tabla_Datos[[#This Row],[Valor Venta ]]-Tabla_Datos[[#This Row],[Costo]]</f>
        <v>0</v>
      </c>
    </row>
    <row r="2057" spans="1:12" x14ac:dyDescent="0.3">
      <c r="A2057" t="s">
        <v>76</v>
      </c>
      <c r="B2057">
        <v>73.265900000000002</v>
      </c>
      <c r="C2057">
        <v>84.027500000000003</v>
      </c>
      <c r="D2057">
        <v>90.932900000000004</v>
      </c>
      <c r="E2057" t="s">
        <v>16</v>
      </c>
      <c r="F2057" t="s">
        <v>16</v>
      </c>
      <c r="G2057" t="s">
        <v>102</v>
      </c>
      <c r="H2057">
        <v>2020</v>
      </c>
      <c r="I2057">
        <v>0</v>
      </c>
      <c r="J2057">
        <f>Tabla_Datos[[#This Row],[PVP1]]*Tabla_Datos[[#This Row],[Valor]]</f>
        <v>0</v>
      </c>
      <c r="K2057">
        <f>+Tabla_Datos[[#This Row],[Valor]] *Tabla_Datos[[#This Row],[COSTOEMPR]]</f>
        <v>0</v>
      </c>
      <c r="L2057">
        <f>Tabla_Datos[[#This Row],[Valor Venta ]]-Tabla_Datos[[#This Row],[Costo]]</f>
        <v>0</v>
      </c>
    </row>
    <row r="2058" spans="1:12" x14ac:dyDescent="0.3">
      <c r="A2058" t="s">
        <v>76</v>
      </c>
      <c r="B2058">
        <v>73.265900000000002</v>
      </c>
      <c r="C2058">
        <v>84.027500000000003</v>
      </c>
      <c r="D2058">
        <v>90.932900000000004</v>
      </c>
      <c r="E2058" t="s">
        <v>16</v>
      </c>
      <c r="F2058" t="s">
        <v>16</v>
      </c>
      <c r="G2058" t="s">
        <v>103</v>
      </c>
      <c r="H2058">
        <v>2020</v>
      </c>
      <c r="I2058">
        <v>0.61</v>
      </c>
      <c r="J2058">
        <f>Tabla_Datos[[#This Row],[PVP1]]*Tabla_Datos[[#This Row],[Valor]]</f>
        <v>51.256774999999998</v>
      </c>
      <c r="K2058">
        <f>+Tabla_Datos[[#This Row],[Valor]] *Tabla_Datos[[#This Row],[COSTOEMPR]]</f>
        <v>44.692199000000002</v>
      </c>
      <c r="L2058">
        <f>Tabla_Datos[[#This Row],[Valor Venta ]]-Tabla_Datos[[#This Row],[Costo]]</f>
        <v>6.5645759999999953</v>
      </c>
    </row>
    <row r="2059" spans="1:12" x14ac:dyDescent="0.3">
      <c r="A2059" t="s">
        <v>76</v>
      </c>
      <c r="B2059">
        <v>73.265900000000002</v>
      </c>
      <c r="C2059">
        <v>84.027500000000003</v>
      </c>
      <c r="D2059">
        <v>90.932900000000004</v>
      </c>
      <c r="E2059" t="s">
        <v>16</v>
      </c>
      <c r="F2059" t="s">
        <v>16</v>
      </c>
      <c r="G2059" t="s">
        <v>104</v>
      </c>
      <c r="H2059">
        <v>2020</v>
      </c>
      <c r="I2059">
        <v>4.25</v>
      </c>
      <c r="J2059">
        <f>Tabla_Datos[[#This Row],[PVP1]]*Tabla_Datos[[#This Row],[Valor]]</f>
        <v>357.11687499999999</v>
      </c>
      <c r="K2059">
        <f>+Tabla_Datos[[#This Row],[Valor]] *Tabla_Datos[[#This Row],[COSTOEMPR]]</f>
        <v>311.38007500000003</v>
      </c>
      <c r="L2059">
        <f>Tabla_Datos[[#This Row],[Valor Venta ]]-Tabla_Datos[[#This Row],[Costo]]</f>
        <v>45.73679999999996</v>
      </c>
    </row>
    <row r="2060" spans="1:12" x14ac:dyDescent="0.3">
      <c r="A2060" t="s">
        <v>76</v>
      </c>
      <c r="B2060">
        <v>73.265900000000002</v>
      </c>
      <c r="C2060">
        <v>84.027500000000003</v>
      </c>
      <c r="D2060">
        <v>90.932900000000004</v>
      </c>
      <c r="E2060" t="s">
        <v>16</v>
      </c>
      <c r="F2060" t="s">
        <v>16</v>
      </c>
      <c r="G2060" t="s">
        <v>105</v>
      </c>
      <c r="H2060">
        <v>2020</v>
      </c>
      <c r="I2060">
        <v>3.16</v>
      </c>
      <c r="J2060">
        <f>Tabla_Datos[[#This Row],[PVP1]]*Tabla_Datos[[#This Row],[Valor]]</f>
        <v>265.52690000000001</v>
      </c>
      <c r="K2060">
        <f>+Tabla_Datos[[#This Row],[Valor]] *Tabla_Datos[[#This Row],[COSTOEMPR]]</f>
        <v>231.52024400000002</v>
      </c>
      <c r="L2060">
        <f>Tabla_Datos[[#This Row],[Valor Venta ]]-Tabla_Datos[[#This Row],[Costo]]</f>
        <v>34.006655999999992</v>
      </c>
    </row>
    <row r="2061" spans="1:12" x14ac:dyDescent="0.3">
      <c r="A2061" t="s">
        <v>76</v>
      </c>
      <c r="B2061">
        <v>73.265900000000002</v>
      </c>
      <c r="C2061">
        <v>84.027500000000003</v>
      </c>
      <c r="D2061">
        <v>90.932900000000004</v>
      </c>
      <c r="E2061" t="s">
        <v>16</v>
      </c>
      <c r="F2061" t="s">
        <v>16</v>
      </c>
      <c r="G2061" t="s">
        <v>106</v>
      </c>
      <c r="H2061">
        <v>2020</v>
      </c>
      <c r="I2061">
        <v>0</v>
      </c>
      <c r="J2061">
        <f>Tabla_Datos[[#This Row],[PVP1]]*Tabla_Datos[[#This Row],[Valor]]</f>
        <v>0</v>
      </c>
      <c r="K2061">
        <f>+Tabla_Datos[[#This Row],[Valor]] *Tabla_Datos[[#This Row],[COSTOEMPR]]</f>
        <v>0</v>
      </c>
      <c r="L2061">
        <f>Tabla_Datos[[#This Row],[Valor Venta ]]-Tabla_Datos[[#This Row],[Costo]]</f>
        <v>0</v>
      </c>
    </row>
    <row r="2062" spans="1:12" x14ac:dyDescent="0.3">
      <c r="A2062" t="s">
        <v>76</v>
      </c>
      <c r="B2062">
        <v>73.265900000000002</v>
      </c>
      <c r="C2062">
        <v>84.027500000000003</v>
      </c>
      <c r="D2062">
        <v>90.932900000000004</v>
      </c>
      <c r="E2062" t="s">
        <v>16</v>
      </c>
      <c r="F2062" t="s">
        <v>16</v>
      </c>
      <c r="G2062" t="s">
        <v>107</v>
      </c>
      <c r="H2062">
        <v>2021</v>
      </c>
      <c r="I2062">
        <v>0</v>
      </c>
      <c r="J2062">
        <f>Tabla_Datos[[#This Row],[PVP1]]*Tabla_Datos[[#This Row],[Valor]]</f>
        <v>0</v>
      </c>
      <c r="K2062">
        <f>+Tabla_Datos[[#This Row],[Valor]] *Tabla_Datos[[#This Row],[COSTOEMPR]]</f>
        <v>0</v>
      </c>
      <c r="L2062">
        <f>Tabla_Datos[[#This Row],[Valor Venta ]]-Tabla_Datos[[#This Row],[Costo]]</f>
        <v>0</v>
      </c>
    </row>
    <row r="2063" spans="1:12" x14ac:dyDescent="0.3">
      <c r="A2063" t="s">
        <v>76</v>
      </c>
      <c r="B2063">
        <v>109.3015</v>
      </c>
      <c r="C2063">
        <v>160.70070000000001</v>
      </c>
      <c r="D2063">
        <v>0</v>
      </c>
      <c r="E2063" t="s">
        <v>15</v>
      </c>
      <c r="F2063" t="s">
        <v>15</v>
      </c>
      <c r="G2063" t="s">
        <v>98</v>
      </c>
      <c r="H2063">
        <v>2020</v>
      </c>
      <c r="I2063">
        <v>1.75</v>
      </c>
      <c r="J2063">
        <f>Tabla_Datos[[#This Row],[PVP1]]*Tabla_Datos[[#This Row],[Valor]]</f>
        <v>281.226225</v>
      </c>
      <c r="K2063">
        <f>+Tabla_Datos[[#This Row],[Valor]] *Tabla_Datos[[#This Row],[COSTOEMPR]]</f>
        <v>191.277625</v>
      </c>
      <c r="L2063">
        <f>Tabla_Datos[[#This Row],[Valor Venta ]]-Tabla_Datos[[#This Row],[Costo]]</f>
        <v>89.948599999999999</v>
      </c>
    </row>
    <row r="2064" spans="1:12" x14ac:dyDescent="0.3">
      <c r="A2064" t="s">
        <v>76</v>
      </c>
      <c r="B2064">
        <v>109.3015</v>
      </c>
      <c r="C2064">
        <v>160.70070000000001</v>
      </c>
      <c r="D2064">
        <v>0</v>
      </c>
      <c r="E2064" t="s">
        <v>15</v>
      </c>
      <c r="F2064" t="s">
        <v>15</v>
      </c>
      <c r="G2064" t="s">
        <v>100</v>
      </c>
      <c r="H2064">
        <v>2020</v>
      </c>
      <c r="I2064">
        <v>0.56999999999999995</v>
      </c>
      <c r="J2064">
        <f>Tabla_Datos[[#This Row],[PVP1]]*Tabla_Datos[[#This Row],[Valor]]</f>
        <v>91.599399000000005</v>
      </c>
      <c r="K2064">
        <f>+Tabla_Datos[[#This Row],[Valor]] *Tabla_Datos[[#This Row],[COSTOEMPR]]</f>
        <v>62.301854999999996</v>
      </c>
      <c r="L2064">
        <f>Tabla_Datos[[#This Row],[Valor Venta ]]-Tabla_Datos[[#This Row],[Costo]]</f>
        <v>29.297544000000009</v>
      </c>
    </row>
    <row r="2065" spans="1:12" x14ac:dyDescent="0.3">
      <c r="A2065" t="s">
        <v>76</v>
      </c>
      <c r="B2065">
        <v>109.3015</v>
      </c>
      <c r="C2065">
        <v>160.70070000000001</v>
      </c>
      <c r="D2065">
        <v>0</v>
      </c>
      <c r="E2065" t="s">
        <v>15</v>
      </c>
      <c r="F2065" t="s">
        <v>15</v>
      </c>
      <c r="G2065" t="s">
        <v>101</v>
      </c>
      <c r="H2065">
        <v>2020</v>
      </c>
      <c r="I2065">
        <v>0</v>
      </c>
      <c r="J2065">
        <f>Tabla_Datos[[#This Row],[PVP1]]*Tabla_Datos[[#This Row],[Valor]]</f>
        <v>0</v>
      </c>
      <c r="K2065">
        <f>+Tabla_Datos[[#This Row],[Valor]] *Tabla_Datos[[#This Row],[COSTOEMPR]]</f>
        <v>0</v>
      </c>
      <c r="L2065">
        <f>Tabla_Datos[[#This Row],[Valor Venta ]]-Tabla_Datos[[#This Row],[Costo]]</f>
        <v>0</v>
      </c>
    </row>
    <row r="2066" spans="1:12" x14ac:dyDescent="0.3">
      <c r="A2066" t="s">
        <v>76</v>
      </c>
      <c r="B2066">
        <v>109.3015</v>
      </c>
      <c r="C2066">
        <v>160.70070000000001</v>
      </c>
      <c r="D2066">
        <v>0</v>
      </c>
      <c r="E2066" t="s">
        <v>15</v>
      </c>
      <c r="F2066" t="s">
        <v>15</v>
      </c>
      <c r="G2066" t="s">
        <v>102</v>
      </c>
      <c r="H2066">
        <v>2020</v>
      </c>
      <c r="I2066">
        <v>0.04</v>
      </c>
      <c r="J2066">
        <f>Tabla_Datos[[#This Row],[PVP1]]*Tabla_Datos[[#This Row],[Valor]]</f>
        <v>6.4280280000000003</v>
      </c>
      <c r="K2066">
        <f>+Tabla_Datos[[#This Row],[Valor]] *Tabla_Datos[[#This Row],[COSTOEMPR]]</f>
        <v>4.3720600000000003</v>
      </c>
      <c r="L2066">
        <f>Tabla_Datos[[#This Row],[Valor Venta ]]-Tabla_Datos[[#This Row],[Costo]]</f>
        <v>2.055968</v>
      </c>
    </row>
    <row r="2067" spans="1:12" x14ac:dyDescent="0.3">
      <c r="A2067" t="s">
        <v>76</v>
      </c>
      <c r="B2067">
        <v>109.3015</v>
      </c>
      <c r="C2067">
        <v>160.70070000000001</v>
      </c>
      <c r="D2067">
        <v>0</v>
      </c>
      <c r="E2067" t="s">
        <v>15</v>
      </c>
      <c r="F2067" t="s">
        <v>15</v>
      </c>
      <c r="G2067" t="s">
        <v>103</v>
      </c>
      <c r="H2067">
        <v>2020</v>
      </c>
      <c r="I2067">
        <v>0.63</v>
      </c>
      <c r="J2067">
        <f>Tabla_Datos[[#This Row],[PVP1]]*Tabla_Datos[[#This Row],[Valor]]</f>
        <v>101.24144100000001</v>
      </c>
      <c r="K2067">
        <f>+Tabla_Datos[[#This Row],[Valor]] *Tabla_Datos[[#This Row],[COSTOEMPR]]</f>
        <v>68.859944999999996</v>
      </c>
      <c r="L2067">
        <f>Tabla_Datos[[#This Row],[Valor Venta ]]-Tabla_Datos[[#This Row],[Costo]]</f>
        <v>32.381496000000013</v>
      </c>
    </row>
    <row r="2068" spans="1:12" x14ac:dyDescent="0.3">
      <c r="A2068" t="s">
        <v>76</v>
      </c>
      <c r="B2068">
        <v>109.3015</v>
      </c>
      <c r="C2068">
        <v>160.70070000000001</v>
      </c>
      <c r="D2068">
        <v>0</v>
      </c>
      <c r="E2068" t="s">
        <v>15</v>
      </c>
      <c r="F2068" t="s">
        <v>15</v>
      </c>
      <c r="G2068" t="s">
        <v>104</v>
      </c>
      <c r="H2068">
        <v>2020</v>
      </c>
      <c r="I2068">
        <v>2.91</v>
      </c>
      <c r="J2068">
        <f>Tabla_Datos[[#This Row],[PVP1]]*Tabla_Datos[[#This Row],[Valor]]</f>
        <v>467.63903700000003</v>
      </c>
      <c r="K2068">
        <f>+Tabla_Datos[[#This Row],[Valor]] *Tabla_Datos[[#This Row],[COSTOEMPR]]</f>
        <v>318.06736500000005</v>
      </c>
      <c r="L2068">
        <f>Tabla_Datos[[#This Row],[Valor Venta ]]-Tabla_Datos[[#This Row],[Costo]]</f>
        <v>149.57167199999998</v>
      </c>
    </row>
    <row r="2069" spans="1:12" x14ac:dyDescent="0.3">
      <c r="A2069" t="s">
        <v>76</v>
      </c>
      <c r="B2069">
        <v>109.3015</v>
      </c>
      <c r="C2069">
        <v>160.70070000000001</v>
      </c>
      <c r="D2069">
        <v>0</v>
      </c>
      <c r="E2069" t="s">
        <v>15</v>
      </c>
      <c r="F2069" t="s">
        <v>15</v>
      </c>
      <c r="G2069" t="s">
        <v>105</v>
      </c>
      <c r="H2069">
        <v>2020</v>
      </c>
      <c r="I2069">
        <v>0</v>
      </c>
      <c r="J2069">
        <f>Tabla_Datos[[#This Row],[PVP1]]*Tabla_Datos[[#This Row],[Valor]]</f>
        <v>0</v>
      </c>
      <c r="K2069">
        <f>+Tabla_Datos[[#This Row],[Valor]] *Tabla_Datos[[#This Row],[COSTOEMPR]]</f>
        <v>0</v>
      </c>
      <c r="L2069">
        <f>Tabla_Datos[[#This Row],[Valor Venta ]]-Tabla_Datos[[#This Row],[Costo]]</f>
        <v>0</v>
      </c>
    </row>
    <row r="2070" spans="1:12" x14ac:dyDescent="0.3">
      <c r="A2070" t="s">
        <v>76</v>
      </c>
      <c r="B2070">
        <v>109.3015</v>
      </c>
      <c r="C2070">
        <v>160.70070000000001</v>
      </c>
      <c r="D2070">
        <v>0</v>
      </c>
      <c r="E2070" t="s">
        <v>15</v>
      </c>
      <c r="F2070" t="s">
        <v>15</v>
      </c>
      <c r="G2070" t="s">
        <v>106</v>
      </c>
      <c r="H2070">
        <v>2020</v>
      </c>
      <c r="I2070">
        <v>0.02</v>
      </c>
      <c r="J2070">
        <f>Tabla_Datos[[#This Row],[PVP1]]*Tabla_Datos[[#This Row],[Valor]]</f>
        <v>3.2140140000000001</v>
      </c>
      <c r="K2070">
        <f>+Tabla_Datos[[#This Row],[Valor]] *Tabla_Datos[[#This Row],[COSTOEMPR]]</f>
        <v>2.1860300000000001</v>
      </c>
      <c r="L2070">
        <f>Tabla_Datos[[#This Row],[Valor Venta ]]-Tabla_Datos[[#This Row],[Costo]]</f>
        <v>1.027984</v>
      </c>
    </row>
    <row r="2071" spans="1:12" x14ac:dyDescent="0.3">
      <c r="A2071" t="s">
        <v>76</v>
      </c>
      <c r="B2071">
        <v>109.3015</v>
      </c>
      <c r="C2071">
        <v>160.70070000000001</v>
      </c>
      <c r="D2071">
        <v>0</v>
      </c>
      <c r="E2071" t="s">
        <v>15</v>
      </c>
      <c r="F2071" t="s">
        <v>15</v>
      </c>
      <c r="G2071" t="s">
        <v>107</v>
      </c>
      <c r="H2071">
        <v>2021</v>
      </c>
      <c r="I2071">
        <v>0.12</v>
      </c>
      <c r="J2071">
        <f>Tabla_Datos[[#This Row],[PVP1]]*Tabla_Datos[[#This Row],[Valor]]</f>
        <v>19.284084</v>
      </c>
      <c r="K2071">
        <f>+Tabla_Datos[[#This Row],[Valor]] *Tabla_Datos[[#This Row],[COSTOEMPR]]</f>
        <v>13.11618</v>
      </c>
      <c r="L2071">
        <f>Tabla_Datos[[#This Row],[Valor Venta ]]-Tabla_Datos[[#This Row],[Costo]]</f>
        <v>6.1679040000000001</v>
      </c>
    </row>
    <row r="2072" spans="1:12" x14ac:dyDescent="0.3">
      <c r="A2072" t="s">
        <v>76</v>
      </c>
      <c r="B2072">
        <v>86.6798</v>
      </c>
      <c r="C2072">
        <v>127.117</v>
      </c>
      <c r="D2072">
        <v>123.062</v>
      </c>
      <c r="E2072" t="s">
        <v>116</v>
      </c>
      <c r="F2072" t="s">
        <v>116</v>
      </c>
      <c r="G2072" t="s">
        <v>98</v>
      </c>
      <c r="H2072">
        <v>2020</v>
      </c>
      <c r="I2072">
        <v>0.53</v>
      </c>
      <c r="J2072">
        <f>Tabla_Datos[[#This Row],[PVP1]]*Tabla_Datos[[#This Row],[Valor]]</f>
        <v>67.372010000000003</v>
      </c>
      <c r="K2072">
        <f>+Tabla_Datos[[#This Row],[Valor]] *Tabla_Datos[[#This Row],[COSTOEMPR]]</f>
        <v>45.940294000000002</v>
      </c>
      <c r="L2072">
        <f>Tabla_Datos[[#This Row],[Valor Venta ]]-Tabla_Datos[[#This Row],[Costo]]</f>
        <v>21.431716000000002</v>
      </c>
    </row>
    <row r="2073" spans="1:12" x14ac:dyDescent="0.3">
      <c r="A2073" t="s">
        <v>76</v>
      </c>
      <c r="B2073">
        <v>86.6798</v>
      </c>
      <c r="C2073">
        <v>127.117</v>
      </c>
      <c r="D2073">
        <v>123.062</v>
      </c>
      <c r="E2073" t="s">
        <v>116</v>
      </c>
      <c r="F2073" t="s">
        <v>116</v>
      </c>
      <c r="G2073" t="s">
        <v>100</v>
      </c>
      <c r="H2073">
        <v>2020</v>
      </c>
      <c r="I2073">
        <v>0</v>
      </c>
      <c r="J2073">
        <f>Tabla_Datos[[#This Row],[PVP1]]*Tabla_Datos[[#This Row],[Valor]]</f>
        <v>0</v>
      </c>
      <c r="K2073">
        <f>+Tabla_Datos[[#This Row],[Valor]] *Tabla_Datos[[#This Row],[COSTOEMPR]]</f>
        <v>0</v>
      </c>
      <c r="L2073">
        <f>Tabla_Datos[[#This Row],[Valor Venta ]]-Tabla_Datos[[#This Row],[Costo]]</f>
        <v>0</v>
      </c>
    </row>
    <row r="2074" spans="1:12" x14ac:dyDescent="0.3">
      <c r="A2074" t="s">
        <v>76</v>
      </c>
      <c r="B2074">
        <v>86.6798</v>
      </c>
      <c r="C2074">
        <v>127.117</v>
      </c>
      <c r="D2074">
        <v>123.062</v>
      </c>
      <c r="E2074" t="s">
        <v>116</v>
      </c>
      <c r="F2074" t="s">
        <v>116</v>
      </c>
      <c r="G2074" t="s">
        <v>101</v>
      </c>
      <c r="H2074">
        <v>2020</v>
      </c>
      <c r="I2074">
        <v>1.53</v>
      </c>
      <c r="J2074">
        <f>Tabla_Datos[[#This Row],[PVP1]]*Tabla_Datos[[#This Row],[Valor]]</f>
        <v>194.48901000000001</v>
      </c>
      <c r="K2074">
        <f>+Tabla_Datos[[#This Row],[Valor]] *Tabla_Datos[[#This Row],[COSTOEMPR]]</f>
        <v>132.62009399999999</v>
      </c>
      <c r="L2074">
        <f>Tabla_Datos[[#This Row],[Valor Venta ]]-Tabla_Datos[[#This Row],[Costo]]</f>
        <v>61.868916000000013</v>
      </c>
    </row>
    <row r="2075" spans="1:12" x14ac:dyDescent="0.3">
      <c r="A2075" t="s">
        <v>76</v>
      </c>
      <c r="B2075">
        <v>86.6798</v>
      </c>
      <c r="C2075">
        <v>127.117</v>
      </c>
      <c r="D2075">
        <v>123.062</v>
      </c>
      <c r="E2075" t="s">
        <v>116</v>
      </c>
      <c r="F2075" t="s">
        <v>116</v>
      </c>
      <c r="G2075" t="s">
        <v>102</v>
      </c>
      <c r="H2075">
        <v>2020</v>
      </c>
      <c r="I2075">
        <v>0</v>
      </c>
      <c r="J2075">
        <f>Tabla_Datos[[#This Row],[PVP1]]*Tabla_Datos[[#This Row],[Valor]]</f>
        <v>0</v>
      </c>
      <c r="K2075">
        <f>+Tabla_Datos[[#This Row],[Valor]] *Tabla_Datos[[#This Row],[COSTOEMPR]]</f>
        <v>0</v>
      </c>
      <c r="L2075">
        <f>Tabla_Datos[[#This Row],[Valor Venta ]]-Tabla_Datos[[#This Row],[Costo]]</f>
        <v>0</v>
      </c>
    </row>
    <row r="2076" spans="1:12" x14ac:dyDescent="0.3">
      <c r="A2076" t="s">
        <v>76</v>
      </c>
      <c r="B2076">
        <v>86.6798</v>
      </c>
      <c r="C2076">
        <v>127.117</v>
      </c>
      <c r="D2076">
        <v>123.062</v>
      </c>
      <c r="E2076" t="s">
        <v>116</v>
      </c>
      <c r="F2076" t="s">
        <v>116</v>
      </c>
      <c r="G2076" t="s">
        <v>103</v>
      </c>
      <c r="H2076">
        <v>2020</v>
      </c>
      <c r="I2076">
        <v>1.48</v>
      </c>
      <c r="J2076">
        <f>Tabla_Datos[[#This Row],[PVP1]]*Tabla_Datos[[#This Row],[Valor]]</f>
        <v>188.13316</v>
      </c>
      <c r="K2076">
        <f>+Tabla_Datos[[#This Row],[Valor]] *Tabla_Datos[[#This Row],[COSTOEMPR]]</f>
        <v>128.28610399999999</v>
      </c>
      <c r="L2076">
        <f>Tabla_Datos[[#This Row],[Valor Venta ]]-Tabla_Datos[[#This Row],[Costo]]</f>
        <v>59.847056000000009</v>
      </c>
    </row>
    <row r="2077" spans="1:12" x14ac:dyDescent="0.3">
      <c r="A2077" t="s">
        <v>76</v>
      </c>
      <c r="B2077">
        <v>86.6798</v>
      </c>
      <c r="C2077">
        <v>127.117</v>
      </c>
      <c r="D2077">
        <v>123.062</v>
      </c>
      <c r="E2077" t="s">
        <v>116</v>
      </c>
      <c r="F2077" t="s">
        <v>116</v>
      </c>
      <c r="G2077" t="s">
        <v>104</v>
      </c>
      <c r="H2077">
        <v>2020</v>
      </c>
      <c r="I2077">
        <v>0</v>
      </c>
      <c r="J2077">
        <f>Tabla_Datos[[#This Row],[PVP1]]*Tabla_Datos[[#This Row],[Valor]]</f>
        <v>0</v>
      </c>
      <c r="K2077">
        <f>+Tabla_Datos[[#This Row],[Valor]] *Tabla_Datos[[#This Row],[COSTOEMPR]]</f>
        <v>0</v>
      </c>
      <c r="L2077">
        <f>Tabla_Datos[[#This Row],[Valor Venta ]]-Tabla_Datos[[#This Row],[Costo]]</f>
        <v>0</v>
      </c>
    </row>
    <row r="2078" spans="1:12" x14ac:dyDescent="0.3">
      <c r="A2078" t="s">
        <v>76</v>
      </c>
      <c r="B2078">
        <v>86.6798</v>
      </c>
      <c r="C2078">
        <v>127.117</v>
      </c>
      <c r="D2078">
        <v>123.062</v>
      </c>
      <c r="E2078" t="s">
        <v>116</v>
      </c>
      <c r="F2078" t="s">
        <v>116</v>
      </c>
      <c r="G2078" t="s">
        <v>105</v>
      </c>
      <c r="H2078">
        <v>2020</v>
      </c>
      <c r="I2078">
        <v>0</v>
      </c>
      <c r="J2078">
        <f>Tabla_Datos[[#This Row],[PVP1]]*Tabla_Datos[[#This Row],[Valor]]</f>
        <v>0</v>
      </c>
      <c r="K2078">
        <f>+Tabla_Datos[[#This Row],[Valor]] *Tabla_Datos[[#This Row],[COSTOEMPR]]</f>
        <v>0</v>
      </c>
      <c r="L2078">
        <f>Tabla_Datos[[#This Row],[Valor Venta ]]-Tabla_Datos[[#This Row],[Costo]]</f>
        <v>0</v>
      </c>
    </row>
    <row r="2079" spans="1:12" x14ac:dyDescent="0.3">
      <c r="A2079" t="s">
        <v>76</v>
      </c>
      <c r="B2079">
        <v>86.6798</v>
      </c>
      <c r="C2079">
        <v>127.117</v>
      </c>
      <c r="D2079">
        <v>123.062</v>
      </c>
      <c r="E2079" t="s">
        <v>116</v>
      </c>
      <c r="F2079" t="s">
        <v>116</v>
      </c>
      <c r="G2079" t="s">
        <v>106</v>
      </c>
      <c r="H2079">
        <v>2020</v>
      </c>
      <c r="I2079">
        <v>0.67</v>
      </c>
      <c r="J2079">
        <f>Tabla_Datos[[#This Row],[PVP1]]*Tabla_Datos[[#This Row],[Valor]]</f>
        <v>85.168390000000002</v>
      </c>
      <c r="K2079">
        <f>+Tabla_Datos[[#This Row],[Valor]] *Tabla_Datos[[#This Row],[COSTOEMPR]]</f>
        <v>58.075466000000006</v>
      </c>
      <c r="L2079">
        <f>Tabla_Datos[[#This Row],[Valor Venta ]]-Tabla_Datos[[#This Row],[Costo]]</f>
        <v>27.092923999999996</v>
      </c>
    </row>
    <row r="2080" spans="1:12" x14ac:dyDescent="0.3">
      <c r="A2080" t="s">
        <v>76</v>
      </c>
      <c r="B2080">
        <v>86.6798</v>
      </c>
      <c r="C2080">
        <v>127.117</v>
      </c>
      <c r="D2080">
        <v>123.062</v>
      </c>
      <c r="E2080" t="s">
        <v>116</v>
      </c>
      <c r="F2080" t="s">
        <v>116</v>
      </c>
      <c r="G2080" t="s">
        <v>107</v>
      </c>
      <c r="H2080">
        <v>2021</v>
      </c>
      <c r="I2080">
        <v>1.01</v>
      </c>
      <c r="J2080">
        <f>Tabla_Datos[[#This Row],[PVP1]]*Tabla_Datos[[#This Row],[Valor]]</f>
        <v>128.38817</v>
      </c>
      <c r="K2080">
        <f>+Tabla_Datos[[#This Row],[Valor]] *Tabla_Datos[[#This Row],[COSTOEMPR]]</f>
        <v>87.546598000000003</v>
      </c>
      <c r="L2080">
        <f>Tabla_Datos[[#This Row],[Valor Venta ]]-Tabla_Datos[[#This Row],[Costo]]</f>
        <v>40.841571999999999</v>
      </c>
    </row>
    <row r="2081" spans="1:12" x14ac:dyDescent="0.3">
      <c r="A2081" t="s">
        <v>77</v>
      </c>
      <c r="B2081">
        <v>10.481999999999999</v>
      </c>
      <c r="C2081">
        <v>20.909500000000001</v>
      </c>
      <c r="D2081">
        <v>19.7163</v>
      </c>
      <c r="E2081" t="s">
        <v>16</v>
      </c>
      <c r="F2081" t="s">
        <v>16</v>
      </c>
      <c r="G2081" t="s">
        <v>98</v>
      </c>
      <c r="H2081">
        <v>2020</v>
      </c>
      <c r="I2081">
        <v>0</v>
      </c>
      <c r="J2081">
        <f>Tabla_Datos[[#This Row],[PVP1]]*Tabla_Datos[[#This Row],[Valor]]</f>
        <v>0</v>
      </c>
      <c r="K2081">
        <f>+Tabla_Datos[[#This Row],[Valor]] *Tabla_Datos[[#This Row],[COSTOEMPR]]</f>
        <v>0</v>
      </c>
      <c r="L2081">
        <f>Tabla_Datos[[#This Row],[Valor Venta ]]-Tabla_Datos[[#This Row],[Costo]]</f>
        <v>0</v>
      </c>
    </row>
    <row r="2082" spans="1:12" x14ac:dyDescent="0.3">
      <c r="A2082" t="s">
        <v>77</v>
      </c>
      <c r="B2082">
        <v>10.481999999999999</v>
      </c>
      <c r="C2082">
        <v>20.909500000000001</v>
      </c>
      <c r="D2082">
        <v>19.7163</v>
      </c>
      <c r="E2082" t="s">
        <v>16</v>
      </c>
      <c r="F2082" t="s">
        <v>16</v>
      </c>
      <c r="G2082" t="s">
        <v>100</v>
      </c>
      <c r="H2082">
        <v>2020</v>
      </c>
      <c r="I2082">
        <v>13.3</v>
      </c>
      <c r="J2082">
        <f>Tabla_Datos[[#This Row],[PVP1]]*Tabla_Datos[[#This Row],[Valor]]</f>
        <v>278.09635000000003</v>
      </c>
      <c r="K2082">
        <f>+Tabla_Datos[[#This Row],[Valor]] *Tabla_Datos[[#This Row],[COSTOEMPR]]</f>
        <v>139.41059999999999</v>
      </c>
      <c r="L2082">
        <f>Tabla_Datos[[#This Row],[Valor Venta ]]-Tabla_Datos[[#This Row],[Costo]]</f>
        <v>138.68575000000004</v>
      </c>
    </row>
    <row r="2083" spans="1:12" x14ac:dyDescent="0.3">
      <c r="A2083" t="s">
        <v>77</v>
      </c>
      <c r="B2083">
        <v>10.481999999999999</v>
      </c>
      <c r="C2083">
        <v>20.909500000000001</v>
      </c>
      <c r="D2083">
        <v>19.7163</v>
      </c>
      <c r="E2083" t="s">
        <v>16</v>
      </c>
      <c r="F2083" t="s">
        <v>16</v>
      </c>
      <c r="G2083" t="s">
        <v>101</v>
      </c>
      <c r="H2083">
        <v>2020</v>
      </c>
      <c r="I2083">
        <v>0.2</v>
      </c>
      <c r="J2083">
        <f>Tabla_Datos[[#This Row],[PVP1]]*Tabla_Datos[[#This Row],[Valor]]</f>
        <v>4.1819000000000006</v>
      </c>
      <c r="K2083">
        <f>+Tabla_Datos[[#This Row],[Valor]] *Tabla_Datos[[#This Row],[COSTOEMPR]]</f>
        <v>2.0964</v>
      </c>
      <c r="L2083">
        <f>Tabla_Datos[[#This Row],[Valor Venta ]]-Tabla_Datos[[#This Row],[Costo]]</f>
        <v>2.0855000000000006</v>
      </c>
    </row>
    <row r="2084" spans="1:12" x14ac:dyDescent="0.3">
      <c r="A2084" t="s">
        <v>77</v>
      </c>
      <c r="B2084">
        <v>10.481999999999999</v>
      </c>
      <c r="C2084">
        <v>20.909500000000001</v>
      </c>
      <c r="D2084">
        <v>19.7163</v>
      </c>
      <c r="E2084" t="s">
        <v>16</v>
      </c>
      <c r="F2084" t="s">
        <v>16</v>
      </c>
      <c r="G2084" t="s">
        <v>102</v>
      </c>
      <c r="H2084">
        <v>2020</v>
      </c>
      <c r="I2084">
        <v>0.97</v>
      </c>
      <c r="J2084">
        <f>Tabla_Datos[[#This Row],[PVP1]]*Tabla_Datos[[#This Row],[Valor]]</f>
        <v>20.282215000000001</v>
      </c>
      <c r="K2084">
        <f>+Tabla_Datos[[#This Row],[Valor]] *Tabla_Datos[[#This Row],[COSTOEMPR]]</f>
        <v>10.167539999999999</v>
      </c>
      <c r="L2084">
        <f>Tabla_Datos[[#This Row],[Valor Venta ]]-Tabla_Datos[[#This Row],[Costo]]</f>
        <v>10.114675000000002</v>
      </c>
    </row>
    <row r="2085" spans="1:12" x14ac:dyDescent="0.3">
      <c r="A2085" t="s">
        <v>77</v>
      </c>
      <c r="B2085">
        <v>10.481999999999999</v>
      </c>
      <c r="C2085">
        <v>20.909500000000001</v>
      </c>
      <c r="D2085">
        <v>19.7163</v>
      </c>
      <c r="E2085" t="s">
        <v>16</v>
      </c>
      <c r="F2085" t="s">
        <v>16</v>
      </c>
      <c r="G2085" t="s">
        <v>103</v>
      </c>
      <c r="H2085">
        <v>2020</v>
      </c>
      <c r="I2085">
        <v>0</v>
      </c>
      <c r="J2085">
        <f>Tabla_Datos[[#This Row],[PVP1]]*Tabla_Datos[[#This Row],[Valor]]</f>
        <v>0</v>
      </c>
      <c r="K2085">
        <f>+Tabla_Datos[[#This Row],[Valor]] *Tabla_Datos[[#This Row],[COSTOEMPR]]</f>
        <v>0</v>
      </c>
      <c r="L2085">
        <f>Tabla_Datos[[#This Row],[Valor Venta ]]-Tabla_Datos[[#This Row],[Costo]]</f>
        <v>0</v>
      </c>
    </row>
    <row r="2086" spans="1:12" x14ac:dyDescent="0.3">
      <c r="A2086" t="s">
        <v>77</v>
      </c>
      <c r="B2086">
        <v>10.481999999999999</v>
      </c>
      <c r="C2086">
        <v>20.909500000000001</v>
      </c>
      <c r="D2086">
        <v>19.7163</v>
      </c>
      <c r="E2086" t="s">
        <v>16</v>
      </c>
      <c r="F2086" t="s">
        <v>16</v>
      </c>
      <c r="G2086" t="s">
        <v>104</v>
      </c>
      <c r="H2086">
        <v>2020</v>
      </c>
      <c r="I2086">
        <v>2.93</v>
      </c>
      <c r="J2086">
        <f>Tabla_Datos[[#This Row],[PVP1]]*Tabla_Datos[[#This Row],[Valor]]</f>
        <v>61.264835000000005</v>
      </c>
      <c r="K2086">
        <f>+Tabla_Datos[[#This Row],[Valor]] *Tabla_Datos[[#This Row],[COSTOEMPR]]</f>
        <v>30.712260000000001</v>
      </c>
      <c r="L2086">
        <f>Tabla_Datos[[#This Row],[Valor Venta ]]-Tabla_Datos[[#This Row],[Costo]]</f>
        <v>30.552575000000004</v>
      </c>
    </row>
    <row r="2087" spans="1:12" x14ac:dyDescent="0.3">
      <c r="A2087" t="s">
        <v>77</v>
      </c>
      <c r="B2087">
        <v>10.481999999999999</v>
      </c>
      <c r="C2087">
        <v>20.909500000000001</v>
      </c>
      <c r="D2087">
        <v>19.7163</v>
      </c>
      <c r="E2087" t="s">
        <v>16</v>
      </c>
      <c r="F2087" t="s">
        <v>16</v>
      </c>
      <c r="G2087" t="s">
        <v>105</v>
      </c>
      <c r="H2087">
        <v>2020</v>
      </c>
      <c r="I2087">
        <v>0</v>
      </c>
      <c r="J2087">
        <f>Tabla_Datos[[#This Row],[PVP1]]*Tabla_Datos[[#This Row],[Valor]]</f>
        <v>0</v>
      </c>
      <c r="K2087">
        <f>+Tabla_Datos[[#This Row],[Valor]] *Tabla_Datos[[#This Row],[COSTOEMPR]]</f>
        <v>0</v>
      </c>
      <c r="L2087">
        <f>Tabla_Datos[[#This Row],[Valor Venta ]]-Tabla_Datos[[#This Row],[Costo]]</f>
        <v>0</v>
      </c>
    </row>
    <row r="2088" spans="1:12" x14ac:dyDescent="0.3">
      <c r="A2088" t="s">
        <v>77</v>
      </c>
      <c r="B2088">
        <v>10.481999999999999</v>
      </c>
      <c r="C2088">
        <v>20.909500000000001</v>
      </c>
      <c r="D2088">
        <v>19.7163</v>
      </c>
      <c r="E2088" t="s">
        <v>16</v>
      </c>
      <c r="F2088" t="s">
        <v>16</v>
      </c>
      <c r="G2088" t="s">
        <v>106</v>
      </c>
      <c r="H2088">
        <v>2020</v>
      </c>
      <c r="I2088">
        <v>1.93</v>
      </c>
      <c r="J2088">
        <f>Tabla_Datos[[#This Row],[PVP1]]*Tabla_Datos[[#This Row],[Valor]]</f>
        <v>40.355335000000004</v>
      </c>
      <c r="K2088">
        <f>+Tabla_Datos[[#This Row],[Valor]] *Tabla_Datos[[#This Row],[COSTOEMPR]]</f>
        <v>20.230259999999998</v>
      </c>
      <c r="L2088">
        <f>Tabla_Datos[[#This Row],[Valor Venta ]]-Tabla_Datos[[#This Row],[Costo]]</f>
        <v>20.125075000000006</v>
      </c>
    </row>
    <row r="2089" spans="1:12" x14ac:dyDescent="0.3">
      <c r="A2089" t="s">
        <v>77</v>
      </c>
      <c r="B2089">
        <v>10.481999999999999</v>
      </c>
      <c r="C2089">
        <v>20.909500000000001</v>
      </c>
      <c r="D2089">
        <v>19.7163</v>
      </c>
      <c r="E2089" t="s">
        <v>16</v>
      </c>
      <c r="F2089" t="s">
        <v>16</v>
      </c>
      <c r="G2089" t="s">
        <v>107</v>
      </c>
      <c r="H2089">
        <v>2021</v>
      </c>
      <c r="I2089">
        <v>0.73</v>
      </c>
      <c r="J2089">
        <f>Tabla_Datos[[#This Row],[PVP1]]*Tabla_Datos[[#This Row],[Valor]]</f>
        <v>15.263935</v>
      </c>
      <c r="K2089">
        <f>+Tabla_Datos[[#This Row],[Valor]] *Tabla_Datos[[#This Row],[COSTOEMPR]]</f>
        <v>7.6518599999999992</v>
      </c>
      <c r="L2089">
        <f>Tabla_Datos[[#This Row],[Valor Venta ]]-Tabla_Datos[[#This Row],[Costo]]</f>
        <v>7.6120750000000008</v>
      </c>
    </row>
    <row r="2090" spans="1:12" x14ac:dyDescent="0.3">
      <c r="A2090" t="s">
        <v>77</v>
      </c>
      <c r="B2090">
        <v>6.8696999999999999</v>
      </c>
      <c r="C2090">
        <v>11.6875</v>
      </c>
      <c r="D2090">
        <v>13.335900000000001</v>
      </c>
      <c r="E2090" t="s">
        <v>116</v>
      </c>
      <c r="F2090" t="s">
        <v>116</v>
      </c>
      <c r="G2090" t="s">
        <v>98</v>
      </c>
      <c r="H2090">
        <v>2020</v>
      </c>
      <c r="I2090">
        <v>1.29</v>
      </c>
      <c r="J2090">
        <f>Tabla_Datos[[#This Row],[PVP1]]*Tabla_Datos[[#This Row],[Valor]]</f>
        <v>15.076875000000001</v>
      </c>
      <c r="K2090">
        <f>+Tabla_Datos[[#This Row],[Valor]] *Tabla_Datos[[#This Row],[COSTOEMPR]]</f>
        <v>8.8619129999999995</v>
      </c>
      <c r="L2090">
        <f>Tabla_Datos[[#This Row],[Valor Venta ]]-Tabla_Datos[[#This Row],[Costo]]</f>
        <v>6.2149620000000017</v>
      </c>
    </row>
    <row r="2091" spans="1:12" x14ac:dyDescent="0.3">
      <c r="A2091" t="s">
        <v>77</v>
      </c>
      <c r="B2091">
        <v>6.8696999999999999</v>
      </c>
      <c r="C2091">
        <v>11.6875</v>
      </c>
      <c r="D2091">
        <v>13.335900000000001</v>
      </c>
      <c r="E2091" t="s">
        <v>116</v>
      </c>
      <c r="F2091" t="s">
        <v>116</v>
      </c>
      <c r="G2091" t="s">
        <v>100</v>
      </c>
      <c r="H2091">
        <v>2020</v>
      </c>
      <c r="I2091">
        <v>2.63</v>
      </c>
      <c r="J2091">
        <f>Tabla_Datos[[#This Row],[PVP1]]*Tabla_Datos[[#This Row],[Valor]]</f>
        <v>30.738125</v>
      </c>
      <c r="K2091">
        <f>+Tabla_Datos[[#This Row],[Valor]] *Tabla_Datos[[#This Row],[COSTOEMPR]]</f>
        <v>18.067311</v>
      </c>
      <c r="L2091">
        <f>Tabla_Datos[[#This Row],[Valor Venta ]]-Tabla_Datos[[#This Row],[Costo]]</f>
        <v>12.670814</v>
      </c>
    </row>
    <row r="2092" spans="1:12" x14ac:dyDescent="0.3">
      <c r="A2092" t="s">
        <v>77</v>
      </c>
      <c r="B2092">
        <v>6.8696999999999999</v>
      </c>
      <c r="C2092">
        <v>11.6875</v>
      </c>
      <c r="D2092">
        <v>13.335900000000001</v>
      </c>
      <c r="E2092" t="s">
        <v>116</v>
      </c>
      <c r="F2092" t="s">
        <v>116</v>
      </c>
      <c r="G2092" t="s">
        <v>101</v>
      </c>
      <c r="H2092">
        <v>2020</v>
      </c>
      <c r="I2092">
        <v>0</v>
      </c>
      <c r="J2092">
        <f>Tabla_Datos[[#This Row],[PVP1]]*Tabla_Datos[[#This Row],[Valor]]</f>
        <v>0</v>
      </c>
      <c r="K2092">
        <f>+Tabla_Datos[[#This Row],[Valor]] *Tabla_Datos[[#This Row],[COSTOEMPR]]</f>
        <v>0</v>
      </c>
      <c r="L2092">
        <f>Tabla_Datos[[#This Row],[Valor Venta ]]-Tabla_Datos[[#This Row],[Costo]]</f>
        <v>0</v>
      </c>
    </row>
    <row r="2093" spans="1:12" x14ac:dyDescent="0.3">
      <c r="A2093" t="s">
        <v>77</v>
      </c>
      <c r="B2093">
        <v>6.8696999999999999</v>
      </c>
      <c r="C2093">
        <v>11.6875</v>
      </c>
      <c r="D2093">
        <v>13.335900000000001</v>
      </c>
      <c r="E2093" t="s">
        <v>116</v>
      </c>
      <c r="F2093" t="s">
        <v>116</v>
      </c>
      <c r="G2093" t="s">
        <v>102</v>
      </c>
      <c r="H2093">
        <v>2020</v>
      </c>
      <c r="I2093">
        <v>0</v>
      </c>
      <c r="J2093">
        <f>Tabla_Datos[[#This Row],[PVP1]]*Tabla_Datos[[#This Row],[Valor]]</f>
        <v>0</v>
      </c>
      <c r="K2093">
        <f>+Tabla_Datos[[#This Row],[Valor]] *Tabla_Datos[[#This Row],[COSTOEMPR]]</f>
        <v>0</v>
      </c>
      <c r="L2093">
        <f>Tabla_Datos[[#This Row],[Valor Venta ]]-Tabla_Datos[[#This Row],[Costo]]</f>
        <v>0</v>
      </c>
    </row>
    <row r="2094" spans="1:12" x14ac:dyDescent="0.3">
      <c r="A2094" t="s">
        <v>77</v>
      </c>
      <c r="B2094">
        <v>6.8696999999999999</v>
      </c>
      <c r="C2094">
        <v>11.6875</v>
      </c>
      <c r="D2094">
        <v>13.335900000000001</v>
      </c>
      <c r="E2094" t="s">
        <v>116</v>
      </c>
      <c r="F2094" t="s">
        <v>116</v>
      </c>
      <c r="G2094" t="s">
        <v>103</v>
      </c>
      <c r="H2094">
        <v>2020</v>
      </c>
      <c r="I2094">
        <v>6.98</v>
      </c>
      <c r="J2094">
        <f>Tabla_Datos[[#This Row],[PVP1]]*Tabla_Datos[[#This Row],[Valor]]</f>
        <v>81.578749999999999</v>
      </c>
      <c r="K2094">
        <f>+Tabla_Datos[[#This Row],[Valor]] *Tabla_Datos[[#This Row],[COSTOEMPR]]</f>
        <v>47.950506000000004</v>
      </c>
      <c r="L2094">
        <f>Tabla_Datos[[#This Row],[Valor Venta ]]-Tabla_Datos[[#This Row],[Costo]]</f>
        <v>33.628243999999995</v>
      </c>
    </row>
    <row r="2095" spans="1:12" x14ac:dyDescent="0.3">
      <c r="A2095" t="s">
        <v>77</v>
      </c>
      <c r="B2095">
        <v>6.8696999999999999</v>
      </c>
      <c r="C2095">
        <v>11.6875</v>
      </c>
      <c r="D2095">
        <v>13.335900000000001</v>
      </c>
      <c r="E2095" t="s">
        <v>116</v>
      </c>
      <c r="F2095" t="s">
        <v>116</v>
      </c>
      <c r="G2095" t="s">
        <v>104</v>
      </c>
      <c r="H2095">
        <v>2020</v>
      </c>
      <c r="I2095">
        <v>0</v>
      </c>
      <c r="J2095">
        <f>Tabla_Datos[[#This Row],[PVP1]]*Tabla_Datos[[#This Row],[Valor]]</f>
        <v>0</v>
      </c>
      <c r="K2095">
        <f>+Tabla_Datos[[#This Row],[Valor]] *Tabla_Datos[[#This Row],[COSTOEMPR]]</f>
        <v>0</v>
      </c>
      <c r="L2095">
        <f>Tabla_Datos[[#This Row],[Valor Venta ]]-Tabla_Datos[[#This Row],[Costo]]</f>
        <v>0</v>
      </c>
    </row>
    <row r="2096" spans="1:12" x14ac:dyDescent="0.3">
      <c r="A2096" t="s">
        <v>77</v>
      </c>
      <c r="B2096">
        <v>6.8696999999999999</v>
      </c>
      <c r="C2096">
        <v>11.6875</v>
      </c>
      <c r="D2096">
        <v>13.335900000000001</v>
      </c>
      <c r="E2096" t="s">
        <v>116</v>
      </c>
      <c r="F2096" t="s">
        <v>116</v>
      </c>
      <c r="G2096" t="s">
        <v>105</v>
      </c>
      <c r="H2096">
        <v>2020</v>
      </c>
      <c r="I2096">
        <v>1.19</v>
      </c>
      <c r="J2096">
        <f>Tabla_Datos[[#This Row],[PVP1]]*Tabla_Datos[[#This Row],[Valor]]</f>
        <v>13.908125</v>
      </c>
      <c r="K2096">
        <f>+Tabla_Datos[[#This Row],[Valor]] *Tabla_Datos[[#This Row],[COSTOEMPR]]</f>
        <v>8.174942999999999</v>
      </c>
      <c r="L2096">
        <f>Tabla_Datos[[#This Row],[Valor Venta ]]-Tabla_Datos[[#This Row],[Costo]]</f>
        <v>5.7331820000000011</v>
      </c>
    </row>
    <row r="2097" spans="1:12" x14ac:dyDescent="0.3">
      <c r="A2097" t="s">
        <v>77</v>
      </c>
      <c r="B2097">
        <v>6.8696999999999999</v>
      </c>
      <c r="C2097">
        <v>11.6875</v>
      </c>
      <c r="D2097">
        <v>13.335900000000001</v>
      </c>
      <c r="E2097" t="s">
        <v>116</v>
      </c>
      <c r="F2097" t="s">
        <v>116</v>
      </c>
      <c r="G2097" t="s">
        <v>106</v>
      </c>
      <c r="H2097">
        <v>2020</v>
      </c>
      <c r="I2097">
        <v>2.69</v>
      </c>
      <c r="J2097">
        <f>Tabla_Datos[[#This Row],[PVP1]]*Tabla_Datos[[#This Row],[Valor]]</f>
        <v>31.439374999999998</v>
      </c>
      <c r="K2097">
        <f>+Tabla_Datos[[#This Row],[Valor]] *Tabla_Datos[[#This Row],[COSTOEMPR]]</f>
        <v>18.479492999999998</v>
      </c>
      <c r="L2097">
        <f>Tabla_Datos[[#This Row],[Valor Venta ]]-Tabla_Datos[[#This Row],[Costo]]</f>
        <v>12.959882</v>
      </c>
    </row>
    <row r="2098" spans="1:12" x14ac:dyDescent="0.3">
      <c r="A2098" t="s">
        <v>77</v>
      </c>
      <c r="B2098">
        <v>6.8696999999999999</v>
      </c>
      <c r="C2098">
        <v>11.6875</v>
      </c>
      <c r="D2098">
        <v>13.335900000000001</v>
      </c>
      <c r="E2098" t="s">
        <v>116</v>
      </c>
      <c r="F2098" t="s">
        <v>116</v>
      </c>
      <c r="G2098" t="s">
        <v>107</v>
      </c>
      <c r="H2098">
        <v>2021</v>
      </c>
      <c r="I2098">
        <v>0.44</v>
      </c>
      <c r="J2098">
        <f>Tabla_Datos[[#This Row],[PVP1]]*Tabla_Datos[[#This Row],[Valor]]</f>
        <v>5.1425000000000001</v>
      </c>
      <c r="K2098">
        <f>+Tabla_Datos[[#This Row],[Valor]] *Tabla_Datos[[#This Row],[COSTOEMPR]]</f>
        <v>3.0226679999999999</v>
      </c>
      <c r="L2098">
        <f>Tabla_Datos[[#This Row],[Valor Venta ]]-Tabla_Datos[[#This Row],[Costo]]</f>
        <v>2.1198320000000002</v>
      </c>
    </row>
    <row r="2099" spans="1:12" x14ac:dyDescent="0.3">
      <c r="A2099" t="s">
        <v>77</v>
      </c>
      <c r="B2099">
        <v>2.0956999999999999</v>
      </c>
      <c r="C2099">
        <v>3.6530999999999998</v>
      </c>
      <c r="D2099">
        <v>4.1646999999999998</v>
      </c>
      <c r="E2099" t="s">
        <v>15</v>
      </c>
      <c r="F2099" t="s">
        <v>15</v>
      </c>
      <c r="G2099" t="s">
        <v>98</v>
      </c>
      <c r="H2099">
        <v>2020</v>
      </c>
      <c r="I2099">
        <v>0</v>
      </c>
      <c r="J2099">
        <f>Tabla_Datos[[#This Row],[PVP1]]*Tabla_Datos[[#This Row],[Valor]]</f>
        <v>0</v>
      </c>
      <c r="K2099">
        <f>+Tabla_Datos[[#This Row],[Valor]] *Tabla_Datos[[#This Row],[COSTOEMPR]]</f>
        <v>0</v>
      </c>
      <c r="L2099">
        <f>Tabla_Datos[[#This Row],[Valor Venta ]]-Tabla_Datos[[#This Row],[Costo]]</f>
        <v>0</v>
      </c>
    </row>
    <row r="2100" spans="1:12" x14ac:dyDescent="0.3">
      <c r="A2100" t="s">
        <v>77</v>
      </c>
      <c r="B2100">
        <v>2.0956999999999999</v>
      </c>
      <c r="C2100">
        <v>3.6530999999999998</v>
      </c>
      <c r="D2100">
        <v>4.1646999999999998</v>
      </c>
      <c r="E2100" t="s">
        <v>15</v>
      </c>
      <c r="F2100" t="s">
        <v>15</v>
      </c>
      <c r="G2100" t="s">
        <v>100</v>
      </c>
      <c r="H2100">
        <v>2020</v>
      </c>
      <c r="I2100">
        <v>7.22</v>
      </c>
      <c r="J2100">
        <f>Tabla_Datos[[#This Row],[PVP1]]*Tabla_Datos[[#This Row],[Valor]]</f>
        <v>26.375381999999998</v>
      </c>
      <c r="K2100">
        <f>+Tabla_Datos[[#This Row],[Valor]] *Tabla_Datos[[#This Row],[COSTOEMPR]]</f>
        <v>15.130953999999999</v>
      </c>
      <c r="L2100">
        <f>Tabla_Datos[[#This Row],[Valor Venta ]]-Tabla_Datos[[#This Row],[Costo]]</f>
        <v>11.244427999999999</v>
      </c>
    </row>
    <row r="2101" spans="1:12" x14ac:dyDescent="0.3">
      <c r="A2101" t="s">
        <v>77</v>
      </c>
      <c r="B2101">
        <v>2.0956999999999999</v>
      </c>
      <c r="C2101">
        <v>3.6530999999999998</v>
      </c>
      <c r="D2101">
        <v>4.1646999999999998</v>
      </c>
      <c r="E2101" t="s">
        <v>15</v>
      </c>
      <c r="F2101" t="s">
        <v>15</v>
      </c>
      <c r="G2101" t="s">
        <v>101</v>
      </c>
      <c r="H2101">
        <v>2020</v>
      </c>
      <c r="I2101">
        <v>18.54</v>
      </c>
      <c r="J2101">
        <f>Tabla_Datos[[#This Row],[PVP1]]*Tabla_Datos[[#This Row],[Valor]]</f>
        <v>67.728473999999991</v>
      </c>
      <c r="K2101">
        <f>+Tabla_Datos[[#This Row],[Valor]] *Tabla_Datos[[#This Row],[COSTOEMPR]]</f>
        <v>38.854277999999994</v>
      </c>
      <c r="L2101">
        <f>Tabla_Datos[[#This Row],[Valor Venta ]]-Tabla_Datos[[#This Row],[Costo]]</f>
        <v>28.874195999999998</v>
      </c>
    </row>
    <row r="2102" spans="1:12" x14ac:dyDescent="0.3">
      <c r="A2102" t="s">
        <v>77</v>
      </c>
      <c r="B2102">
        <v>2.0956999999999999</v>
      </c>
      <c r="C2102">
        <v>3.6530999999999998</v>
      </c>
      <c r="D2102">
        <v>4.1646999999999998</v>
      </c>
      <c r="E2102" t="s">
        <v>15</v>
      </c>
      <c r="F2102" t="s">
        <v>15</v>
      </c>
      <c r="G2102" t="s">
        <v>102</v>
      </c>
      <c r="H2102">
        <v>2020</v>
      </c>
      <c r="I2102">
        <v>4.3899999999999997</v>
      </c>
      <c r="J2102">
        <f>Tabla_Datos[[#This Row],[PVP1]]*Tabla_Datos[[#This Row],[Valor]]</f>
        <v>16.037108999999997</v>
      </c>
      <c r="K2102">
        <f>+Tabla_Datos[[#This Row],[Valor]] *Tabla_Datos[[#This Row],[COSTOEMPR]]</f>
        <v>9.2001229999999996</v>
      </c>
      <c r="L2102">
        <f>Tabla_Datos[[#This Row],[Valor Venta ]]-Tabla_Datos[[#This Row],[Costo]]</f>
        <v>6.8369859999999978</v>
      </c>
    </row>
    <row r="2103" spans="1:12" x14ac:dyDescent="0.3">
      <c r="A2103" t="s">
        <v>77</v>
      </c>
      <c r="B2103">
        <v>2.0956999999999999</v>
      </c>
      <c r="C2103">
        <v>3.6530999999999998</v>
      </c>
      <c r="D2103">
        <v>4.1646999999999998</v>
      </c>
      <c r="E2103" t="s">
        <v>15</v>
      </c>
      <c r="F2103" t="s">
        <v>15</v>
      </c>
      <c r="G2103" t="s">
        <v>103</v>
      </c>
      <c r="H2103">
        <v>2020</v>
      </c>
      <c r="I2103">
        <v>3.86</v>
      </c>
      <c r="J2103">
        <f>Tabla_Datos[[#This Row],[PVP1]]*Tabla_Datos[[#This Row],[Valor]]</f>
        <v>14.100965999999998</v>
      </c>
      <c r="K2103">
        <f>+Tabla_Datos[[#This Row],[Valor]] *Tabla_Datos[[#This Row],[COSTOEMPR]]</f>
        <v>8.0894019999999998</v>
      </c>
      <c r="L2103">
        <f>Tabla_Datos[[#This Row],[Valor Venta ]]-Tabla_Datos[[#This Row],[Costo]]</f>
        <v>6.0115639999999981</v>
      </c>
    </row>
    <row r="2104" spans="1:12" x14ac:dyDescent="0.3">
      <c r="A2104" t="s">
        <v>77</v>
      </c>
      <c r="B2104">
        <v>2.0956999999999999</v>
      </c>
      <c r="C2104">
        <v>3.6530999999999998</v>
      </c>
      <c r="D2104">
        <v>4.1646999999999998</v>
      </c>
      <c r="E2104" t="s">
        <v>15</v>
      </c>
      <c r="F2104" t="s">
        <v>15</v>
      </c>
      <c r="G2104" t="s">
        <v>104</v>
      </c>
      <c r="H2104">
        <v>2020</v>
      </c>
      <c r="I2104">
        <v>0.1</v>
      </c>
      <c r="J2104">
        <f>Tabla_Datos[[#This Row],[PVP1]]*Tabla_Datos[[#This Row],[Valor]]</f>
        <v>0.36531000000000002</v>
      </c>
      <c r="K2104">
        <f>+Tabla_Datos[[#This Row],[Valor]] *Tabla_Datos[[#This Row],[COSTOEMPR]]</f>
        <v>0.20957000000000001</v>
      </c>
      <c r="L2104">
        <f>Tabla_Datos[[#This Row],[Valor Venta ]]-Tabla_Datos[[#This Row],[Costo]]</f>
        <v>0.15574000000000002</v>
      </c>
    </row>
    <row r="2105" spans="1:12" x14ac:dyDescent="0.3">
      <c r="A2105" t="s">
        <v>77</v>
      </c>
      <c r="B2105">
        <v>2.0956999999999999</v>
      </c>
      <c r="C2105">
        <v>3.6530999999999998</v>
      </c>
      <c r="D2105">
        <v>4.1646999999999998</v>
      </c>
      <c r="E2105" t="s">
        <v>15</v>
      </c>
      <c r="F2105" t="s">
        <v>15</v>
      </c>
      <c r="G2105" t="s">
        <v>105</v>
      </c>
      <c r="H2105">
        <v>2020</v>
      </c>
      <c r="I2105">
        <v>6.23</v>
      </c>
      <c r="J2105">
        <f>Tabla_Datos[[#This Row],[PVP1]]*Tabla_Datos[[#This Row],[Valor]]</f>
        <v>22.758813</v>
      </c>
      <c r="K2105">
        <f>+Tabla_Datos[[#This Row],[Valor]] *Tabla_Datos[[#This Row],[COSTOEMPR]]</f>
        <v>13.056211000000001</v>
      </c>
      <c r="L2105">
        <f>Tabla_Datos[[#This Row],[Valor Venta ]]-Tabla_Datos[[#This Row],[Costo]]</f>
        <v>9.7026019999999988</v>
      </c>
    </row>
    <row r="2106" spans="1:12" x14ac:dyDescent="0.3">
      <c r="A2106" t="s">
        <v>77</v>
      </c>
      <c r="B2106">
        <v>2.0956999999999999</v>
      </c>
      <c r="C2106">
        <v>3.6530999999999998</v>
      </c>
      <c r="D2106">
        <v>4.1646999999999998</v>
      </c>
      <c r="E2106" t="s">
        <v>15</v>
      </c>
      <c r="F2106" t="s">
        <v>15</v>
      </c>
      <c r="G2106" t="s">
        <v>106</v>
      </c>
      <c r="H2106">
        <v>2020</v>
      </c>
      <c r="I2106">
        <v>0</v>
      </c>
      <c r="J2106">
        <f>Tabla_Datos[[#This Row],[PVP1]]*Tabla_Datos[[#This Row],[Valor]]</f>
        <v>0</v>
      </c>
      <c r="K2106">
        <f>+Tabla_Datos[[#This Row],[Valor]] *Tabla_Datos[[#This Row],[COSTOEMPR]]</f>
        <v>0</v>
      </c>
      <c r="L2106">
        <f>Tabla_Datos[[#This Row],[Valor Venta ]]-Tabla_Datos[[#This Row],[Costo]]</f>
        <v>0</v>
      </c>
    </row>
    <row r="2107" spans="1:12" x14ac:dyDescent="0.3">
      <c r="A2107" t="s">
        <v>77</v>
      </c>
      <c r="B2107">
        <v>2.0956999999999999</v>
      </c>
      <c r="C2107">
        <v>3.6530999999999998</v>
      </c>
      <c r="D2107">
        <v>4.1646999999999998</v>
      </c>
      <c r="E2107" t="s">
        <v>15</v>
      </c>
      <c r="F2107" t="s">
        <v>15</v>
      </c>
      <c r="G2107" t="s">
        <v>107</v>
      </c>
      <c r="H2107">
        <v>2021</v>
      </c>
      <c r="I2107">
        <v>10.47</v>
      </c>
      <c r="J2107">
        <f>Tabla_Datos[[#This Row],[PVP1]]*Tabla_Datos[[#This Row],[Valor]]</f>
        <v>38.247957</v>
      </c>
      <c r="K2107">
        <f>+Tabla_Datos[[#This Row],[Valor]] *Tabla_Datos[[#This Row],[COSTOEMPR]]</f>
        <v>21.941979</v>
      </c>
      <c r="L2107">
        <f>Tabla_Datos[[#This Row],[Valor Venta ]]-Tabla_Datos[[#This Row],[Costo]]</f>
        <v>16.305978</v>
      </c>
    </row>
    <row r="2108" spans="1:12" x14ac:dyDescent="0.3">
      <c r="A2108" t="s">
        <v>77</v>
      </c>
      <c r="B2108">
        <v>1.3959999999999999</v>
      </c>
      <c r="C2108">
        <v>2.2012999999999998</v>
      </c>
      <c r="D2108">
        <v>2.2214999999999998</v>
      </c>
      <c r="E2108" t="s">
        <v>112</v>
      </c>
      <c r="F2108" t="s">
        <v>112</v>
      </c>
      <c r="G2108" t="s">
        <v>98</v>
      </c>
      <c r="H2108">
        <v>2020</v>
      </c>
      <c r="I2108">
        <v>4.43</v>
      </c>
      <c r="J2108">
        <f>Tabla_Datos[[#This Row],[PVP1]]*Tabla_Datos[[#This Row],[Valor]]</f>
        <v>9.7517589999999981</v>
      </c>
      <c r="K2108">
        <f>+Tabla_Datos[[#This Row],[Valor]] *Tabla_Datos[[#This Row],[COSTOEMPR]]</f>
        <v>6.1842799999999993</v>
      </c>
      <c r="L2108">
        <f>Tabla_Datos[[#This Row],[Valor Venta ]]-Tabla_Datos[[#This Row],[Costo]]</f>
        <v>3.5674789999999987</v>
      </c>
    </row>
    <row r="2109" spans="1:12" x14ac:dyDescent="0.3">
      <c r="A2109" t="s">
        <v>77</v>
      </c>
      <c r="B2109">
        <v>1.3959999999999999</v>
      </c>
      <c r="C2109">
        <v>2.2012999999999998</v>
      </c>
      <c r="D2109">
        <v>2.2214999999999998</v>
      </c>
      <c r="E2109" t="s">
        <v>112</v>
      </c>
      <c r="F2109" t="s">
        <v>112</v>
      </c>
      <c r="G2109" t="s">
        <v>100</v>
      </c>
      <c r="H2109">
        <v>2020</v>
      </c>
      <c r="I2109">
        <v>1.4</v>
      </c>
      <c r="J2109">
        <f>Tabla_Datos[[#This Row],[PVP1]]*Tabla_Datos[[#This Row],[Valor]]</f>
        <v>3.0818199999999996</v>
      </c>
      <c r="K2109">
        <f>+Tabla_Datos[[#This Row],[Valor]] *Tabla_Datos[[#This Row],[COSTOEMPR]]</f>
        <v>1.9543999999999997</v>
      </c>
      <c r="L2109">
        <f>Tabla_Datos[[#This Row],[Valor Venta ]]-Tabla_Datos[[#This Row],[Costo]]</f>
        <v>1.1274199999999999</v>
      </c>
    </row>
    <row r="2110" spans="1:12" x14ac:dyDescent="0.3">
      <c r="A2110" t="s">
        <v>77</v>
      </c>
      <c r="B2110">
        <v>1.3959999999999999</v>
      </c>
      <c r="C2110">
        <v>2.2012999999999998</v>
      </c>
      <c r="D2110">
        <v>2.2214999999999998</v>
      </c>
      <c r="E2110" t="s">
        <v>112</v>
      </c>
      <c r="F2110" t="s">
        <v>112</v>
      </c>
      <c r="G2110" t="s">
        <v>101</v>
      </c>
      <c r="H2110">
        <v>2020</v>
      </c>
      <c r="I2110">
        <v>3.88</v>
      </c>
      <c r="J2110">
        <f>Tabla_Datos[[#This Row],[PVP1]]*Tabla_Datos[[#This Row],[Valor]]</f>
        <v>8.5410439999999994</v>
      </c>
      <c r="K2110">
        <f>+Tabla_Datos[[#This Row],[Valor]] *Tabla_Datos[[#This Row],[COSTOEMPR]]</f>
        <v>5.4164799999999991</v>
      </c>
      <c r="L2110">
        <f>Tabla_Datos[[#This Row],[Valor Venta ]]-Tabla_Datos[[#This Row],[Costo]]</f>
        <v>3.1245640000000003</v>
      </c>
    </row>
    <row r="2111" spans="1:12" x14ac:dyDescent="0.3">
      <c r="A2111" t="s">
        <v>77</v>
      </c>
      <c r="B2111">
        <v>1.3959999999999999</v>
      </c>
      <c r="C2111">
        <v>2.2012999999999998</v>
      </c>
      <c r="D2111">
        <v>2.2214999999999998</v>
      </c>
      <c r="E2111" t="s">
        <v>112</v>
      </c>
      <c r="F2111" t="s">
        <v>112</v>
      </c>
      <c r="G2111" t="s">
        <v>102</v>
      </c>
      <c r="H2111">
        <v>2020</v>
      </c>
      <c r="I2111">
        <v>0</v>
      </c>
      <c r="J2111">
        <f>Tabla_Datos[[#This Row],[PVP1]]*Tabla_Datos[[#This Row],[Valor]]</f>
        <v>0</v>
      </c>
      <c r="K2111">
        <f>+Tabla_Datos[[#This Row],[Valor]] *Tabla_Datos[[#This Row],[COSTOEMPR]]</f>
        <v>0</v>
      </c>
      <c r="L2111">
        <f>Tabla_Datos[[#This Row],[Valor Venta ]]-Tabla_Datos[[#This Row],[Costo]]</f>
        <v>0</v>
      </c>
    </row>
    <row r="2112" spans="1:12" x14ac:dyDescent="0.3">
      <c r="A2112" t="s">
        <v>77</v>
      </c>
      <c r="B2112">
        <v>1.3959999999999999</v>
      </c>
      <c r="C2112">
        <v>2.2012999999999998</v>
      </c>
      <c r="D2112">
        <v>2.2214999999999998</v>
      </c>
      <c r="E2112" t="s">
        <v>112</v>
      </c>
      <c r="F2112" t="s">
        <v>112</v>
      </c>
      <c r="G2112" t="s">
        <v>103</v>
      </c>
      <c r="H2112">
        <v>2020</v>
      </c>
      <c r="I2112">
        <v>1.1399999999999999</v>
      </c>
      <c r="J2112">
        <f>Tabla_Datos[[#This Row],[PVP1]]*Tabla_Datos[[#This Row],[Valor]]</f>
        <v>2.5094819999999998</v>
      </c>
      <c r="K2112">
        <f>+Tabla_Datos[[#This Row],[Valor]] *Tabla_Datos[[#This Row],[COSTOEMPR]]</f>
        <v>1.5914399999999997</v>
      </c>
      <c r="L2112">
        <f>Tabla_Datos[[#This Row],[Valor Venta ]]-Tabla_Datos[[#This Row],[Costo]]</f>
        <v>0.91804200000000002</v>
      </c>
    </row>
    <row r="2113" spans="1:12" x14ac:dyDescent="0.3">
      <c r="A2113" t="s">
        <v>77</v>
      </c>
      <c r="B2113">
        <v>1.3959999999999999</v>
      </c>
      <c r="C2113">
        <v>2.2012999999999998</v>
      </c>
      <c r="D2113">
        <v>2.2214999999999998</v>
      </c>
      <c r="E2113" t="s">
        <v>112</v>
      </c>
      <c r="F2113" t="s">
        <v>112</v>
      </c>
      <c r="G2113" t="s">
        <v>104</v>
      </c>
      <c r="H2113">
        <v>2020</v>
      </c>
      <c r="I2113">
        <v>1.93</v>
      </c>
      <c r="J2113">
        <f>Tabla_Datos[[#This Row],[PVP1]]*Tabla_Datos[[#This Row],[Valor]]</f>
        <v>4.2485089999999994</v>
      </c>
      <c r="K2113">
        <f>+Tabla_Datos[[#This Row],[Valor]] *Tabla_Datos[[#This Row],[COSTOEMPR]]</f>
        <v>2.6942799999999996</v>
      </c>
      <c r="L2113">
        <f>Tabla_Datos[[#This Row],[Valor Venta ]]-Tabla_Datos[[#This Row],[Costo]]</f>
        <v>1.5542289999999999</v>
      </c>
    </row>
    <row r="2114" spans="1:12" x14ac:dyDescent="0.3">
      <c r="A2114" t="s">
        <v>77</v>
      </c>
      <c r="B2114">
        <v>1.3959999999999999</v>
      </c>
      <c r="C2114">
        <v>2.2012999999999998</v>
      </c>
      <c r="D2114">
        <v>2.2214999999999998</v>
      </c>
      <c r="E2114" t="s">
        <v>112</v>
      </c>
      <c r="F2114" t="s">
        <v>112</v>
      </c>
      <c r="G2114" t="s">
        <v>105</v>
      </c>
      <c r="H2114">
        <v>2020</v>
      </c>
      <c r="I2114">
        <v>1.03</v>
      </c>
      <c r="J2114">
        <f>Tabla_Datos[[#This Row],[PVP1]]*Tabla_Datos[[#This Row],[Valor]]</f>
        <v>2.2673389999999998</v>
      </c>
      <c r="K2114">
        <f>+Tabla_Datos[[#This Row],[Valor]] *Tabla_Datos[[#This Row],[COSTOEMPR]]</f>
        <v>1.43788</v>
      </c>
      <c r="L2114">
        <f>Tabla_Datos[[#This Row],[Valor Venta ]]-Tabla_Datos[[#This Row],[Costo]]</f>
        <v>0.82945899999999972</v>
      </c>
    </row>
    <row r="2115" spans="1:12" x14ac:dyDescent="0.3">
      <c r="A2115" t="s">
        <v>77</v>
      </c>
      <c r="B2115">
        <v>1.3959999999999999</v>
      </c>
      <c r="C2115">
        <v>2.2012999999999998</v>
      </c>
      <c r="D2115">
        <v>2.2214999999999998</v>
      </c>
      <c r="E2115" t="s">
        <v>112</v>
      </c>
      <c r="F2115" t="s">
        <v>112</v>
      </c>
      <c r="G2115" t="s">
        <v>106</v>
      </c>
      <c r="H2115">
        <v>2020</v>
      </c>
      <c r="I2115">
        <v>0</v>
      </c>
      <c r="J2115">
        <f>Tabla_Datos[[#This Row],[PVP1]]*Tabla_Datos[[#This Row],[Valor]]</f>
        <v>0</v>
      </c>
      <c r="K2115">
        <f>+Tabla_Datos[[#This Row],[Valor]] *Tabla_Datos[[#This Row],[COSTOEMPR]]</f>
        <v>0</v>
      </c>
      <c r="L2115">
        <f>Tabla_Datos[[#This Row],[Valor Venta ]]-Tabla_Datos[[#This Row],[Costo]]</f>
        <v>0</v>
      </c>
    </row>
    <row r="2116" spans="1:12" x14ac:dyDescent="0.3">
      <c r="A2116" t="s">
        <v>77</v>
      </c>
      <c r="B2116">
        <v>1.3959999999999999</v>
      </c>
      <c r="C2116">
        <v>2.2012999999999998</v>
      </c>
      <c r="D2116">
        <v>2.2214999999999998</v>
      </c>
      <c r="E2116" t="s">
        <v>112</v>
      </c>
      <c r="F2116" t="s">
        <v>112</v>
      </c>
      <c r="G2116" t="s">
        <v>107</v>
      </c>
      <c r="H2116">
        <v>2021</v>
      </c>
      <c r="I2116">
        <v>0.11</v>
      </c>
      <c r="J2116">
        <f>Tabla_Datos[[#This Row],[PVP1]]*Tabla_Datos[[#This Row],[Valor]]</f>
        <v>0.24214299999999997</v>
      </c>
      <c r="K2116">
        <f>+Tabla_Datos[[#This Row],[Valor]] *Tabla_Datos[[#This Row],[COSTOEMPR]]</f>
        <v>0.15356</v>
      </c>
      <c r="L2116">
        <f>Tabla_Datos[[#This Row],[Valor Venta ]]-Tabla_Datos[[#This Row],[Costo]]</f>
        <v>8.8582999999999967E-2</v>
      </c>
    </row>
    <row r="2117" spans="1:12" x14ac:dyDescent="0.3">
      <c r="A2117" t="s">
        <v>78</v>
      </c>
      <c r="B2117">
        <v>4.7938999999999998</v>
      </c>
      <c r="C2117">
        <v>9.4092000000000002</v>
      </c>
      <c r="D2117">
        <v>8.1992999999999991</v>
      </c>
      <c r="E2117" t="s">
        <v>112</v>
      </c>
      <c r="F2117" t="s">
        <v>112</v>
      </c>
      <c r="G2117" t="s">
        <v>98</v>
      </c>
      <c r="H2117">
        <v>2020</v>
      </c>
      <c r="I2117">
        <v>6.37</v>
      </c>
      <c r="J2117">
        <f>Tabla_Datos[[#This Row],[PVP1]]*Tabla_Datos[[#This Row],[Valor]]</f>
        <v>59.936604000000003</v>
      </c>
      <c r="K2117">
        <f>+Tabla_Datos[[#This Row],[Valor]] *Tabla_Datos[[#This Row],[COSTOEMPR]]</f>
        <v>30.537143</v>
      </c>
      <c r="L2117">
        <f>Tabla_Datos[[#This Row],[Valor Venta ]]-Tabla_Datos[[#This Row],[Costo]]</f>
        <v>29.399461000000002</v>
      </c>
    </row>
    <row r="2118" spans="1:12" x14ac:dyDescent="0.3">
      <c r="A2118" t="s">
        <v>78</v>
      </c>
      <c r="B2118">
        <v>4.7938999999999998</v>
      </c>
      <c r="C2118">
        <v>9.4092000000000002</v>
      </c>
      <c r="D2118">
        <v>8.1992999999999991</v>
      </c>
      <c r="E2118" t="s">
        <v>112</v>
      </c>
      <c r="F2118" t="s">
        <v>112</v>
      </c>
      <c r="G2118" t="s">
        <v>100</v>
      </c>
      <c r="H2118">
        <v>2020</v>
      </c>
      <c r="I2118">
        <v>0</v>
      </c>
      <c r="J2118">
        <f>Tabla_Datos[[#This Row],[PVP1]]*Tabla_Datos[[#This Row],[Valor]]</f>
        <v>0</v>
      </c>
      <c r="K2118">
        <f>+Tabla_Datos[[#This Row],[Valor]] *Tabla_Datos[[#This Row],[COSTOEMPR]]</f>
        <v>0</v>
      </c>
      <c r="L2118">
        <f>Tabla_Datos[[#This Row],[Valor Venta ]]-Tabla_Datos[[#This Row],[Costo]]</f>
        <v>0</v>
      </c>
    </row>
    <row r="2119" spans="1:12" x14ac:dyDescent="0.3">
      <c r="A2119" t="s">
        <v>78</v>
      </c>
      <c r="B2119">
        <v>4.7938999999999998</v>
      </c>
      <c r="C2119">
        <v>9.4092000000000002</v>
      </c>
      <c r="D2119">
        <v>8.1992999999999991</v>
      </c>
      <c r="E2119" t="s">
        <v>112</v>
      </c>
      <c r="F2119" t="s">
        <v>112</v>
      </c>
      <c r="G2119" t="s">
        <v>101</v>
      </c>
      <c r="H2119">
        <v>2020</v>
      </c>
      <c r="I2119">
        <v>1.97</v>
      </c>
      <c r="J2119">
        <f>Tabla_Datos[[#This Row],[PVP1]]*Tabla_Datos[[#This Row],[Valor]]</f>
        <v>18.536124000000001</v>
      </c>
      <c r="K2119">
        <f>+Tabla_Datos[[#This Row],[Valor]] *Tabla_Datos[[#This Row],[COSTOEMPR]]</f>
        <v>9.4439829999999994</v>
      </c>
      <c r="L2119">
        <f>Tabla_Datos[[#This Row],[Valor Venta ]]-Tabla_Datos[[#This Row],[Costo]]</f>
        <v>9.0921410000000016</v>
      </c>
    </row>
    <row r="2120" spans="1:12" x14ac:dyDescent="0.3">
      <c r="A2120" t="s">
        <v>78</v>
      </c>
      <c r="B2120">
        <v>4.7938999999999998</v>
      </c>
      <c r="C2120">
        <v>9.4092000000000002</v>
      </c>
      <c r="D2120">
        <v>8.1992999999999991</v>
      </c>
      <c r="E2120" t="s">
        <v>112</v>
      </c>
      <c r="F2120" t="s">
        <v>112</v>
      </c>
      <c r="G2120" t="s">
        <v>102</v>
      </c>
      <c r="H2120">
        <v>2020</v>
      </c>
      <c r="I2120">
        <v>0.11</v>
      </c>
      <c r="J2120">
        <f>Tabla_Datos[[#This Row],[PVP1]]*Tabla_Datos[[#This Row],[Valor]]</f>
        <v>1.035012</v>
      </c>
      <c r="K2120">
        <f>+Tabla_Datos[[#This Row],[Valor]] *Tabla_Datos[[#This Row],[COSTOEMPR]]</f>
        <v>0.52732899999999994</v>
      </c>
      <c r="L2120">
        <f>Tabla_Datos[[#This Row],[Valor Venta ]]-Tabla_Datos[[#This Row],[Costo]]</f>
        <v>0.50768300000000011</v>
      </c>
    </row>
    <row r="2121" spans="1:12" x14ac:dyDescent="0.3">
      <c r="A2121" t="s">
        <v>78</v>
      </c>
      <c r="B2121">
        <v>4.7938999999999998</v>
      </c>
      <c r="C2121">
        <v>9.4092000000000002</v>
      </c>
      <c r="D2121">
        <v>8.1992999999999991</v>
      </c>
      <c r="E2121" t="s">
        <v>112</v>
      </c>
      <c r="F2121" t="s">
        <v>112</v>
      </c>
      <c r="G2121" t="s">
        <v>103</v>
      </c>
      <c r="H2121">
        <v>2020</v>
      </c>
      <c r="I2121">
        <v>0.89</v>
      </c>
      <c r="J2121">
        <f>Tabla_Datos[[#This Row],[PVP1]]*Tabla_Datos[[#This Row],[Valor]]</f>
        <v>8.3741880000000002</v>
      </c>
      <c r="K2121">
        <f>+Tabla_Datos[[#This Row],[Valor]] *Tabla_Datos[[#This Row],[COSTOEMPR]]</f>
        <v>4.2665709999999999</v>
      </c>
      <c r="L2121">
        <f>Tabla_Datos[[#This Row],[Valor Venta ]]-Tabla_Datos[[#This Row],[Costo]]</f>
        <v>4.1076170000000003</v>
      </c>
    </row>
    <row r="2122" spans="1:12" x14ac:dyDescent="0.3">
      <c r="A2122" t="s">
        <v>78</v>
      </c>
      <c r="B2122">
        <v>4.7938999999999998</v>
      </c>
      <c r="C2122">
        <v>9.4092000000000002</v>
      </c>
      <c r="D2122">
        <v>8.1992999999999991</v>
      </c>
      <c r="E2122" t="s">
        <v>112</v>
      </c>
      <c r="F2122" t="s">
        <v>112</v>
      </c>
      <c r="G2122" t="s">
        <v>104</v>
      </c>
      <c r="H2122">
        <v>2020</v>
      </c>
      <c r="I2122">
        <v>4.83</v>
      </c>
      <c r="J2122">
        <f>Tabla_Datos[[#This Row],[PVP1]]*Tabla_Datos[[#This Row],[Valor]]</f>
        <v>45.446435999999999</v>
      </c>
      <c r="K2122">
        <f>+Tabla_Datos[[#This Row],[Valor]] *Tabla_Datos[[#This Row],[COSTOEMPR]]</f>
        <v>23.154537000000001</v>
      </c>
      <c r="L2122">
        <f>Tabla_Datos[[#This Row],[Valor Venta ]]-Tabla_Datos[[#This Row],[Costo]]</f>
        <v>22.291898999999997</v>
      </c>
    </row>
    <row r="2123" spans="1:12" x14ac:dyDescent="0.3">
      <c r="A2123" t="s">
        <v>78</v>
      </c>
      <c r="B2123">
        <v>4.7938999999999998</v>
      </c>
      <c r="C2123">
        <v>9.4092000000000002</v>
      </c>
      <c r="D2123">
        <v>8.1992999999999991</v>
      </c>
      <c r="E2123" t="s">
        <v>112</v>
      </c>
      <c r="F2123" t="s">
        <v>112</v>
      </c>
      <c r="G2123" t="s">
        <v>105</v>
      </c>
      <c r="H2123">
        <v>2020</v>
      </c>
      <c r="I2123">
        <v>0.3</v>
      </c>
      <c r="J2123">
        <f>Tabla_Datos[[#This Row],[PVP1]]*Tabla_Datos[[#This Row],[Valor]]</f>
        <v>2.8227600000000002</v>
      </c>
      <c r="K2123">
        <f>+Tabla_Datos[[#This Row],[Valor]] *Tabla_Datos[[#This Row],[COSTOEMPR]]</f>
        <v>1.4381699999999999</v>
      </c>
      <c r="L2123">
        <f>Tabla_Datos[[#This Row],[Valor Venta ]]-Tabla_Datos[[#This Row],[Costo]]</f>
        <v>1.3845900000000002</v>
      </c>
    </row>
    <row r="2124" spans="1:12" x14ac:dyDescent="0.3">
      <c r="A2124" t="s">
        <v>78</v>
      </c>
      <c r="B2124">
        <v>4.7938999999999998</v>
      </c>
      <c r="C2124">
        <v>9.4092000000000002</v>
      </c>
      <c r="D2124">
        <v>8.1992999999999991</v>
      </c>
      <c r="E2124" t="s">
        <v>112</v>
      </c>
      <c r="F2124" t="s">
        <v>112</v>
      </c>
      <c r="G2124" t="s">
        <v>106</v>
      </c>
      <c r="H2124">
        <v>2020</v>
      </c>
      <c r="I2124">
        <v>2.88</v>
      </c>
      <c r="J2124">
        <f>Tabla_Datos[[#This Row],[PVP1]]*Tabla_Datos[[#This Row],[Valor]]</f>
        <v>27.098496000000001</v>
      </c>
      <c r="K2124">
        <f>+Tabla_Datos[[#This Row],[Valor]] *Tabla_Datos[[#This Row],[COSTOEMPR]]</f>
        <v>13.806431999999999</v>
      </c>
      <c r="L2124">
        <f>Tabla_Datos[[#This Row],[Valor Venta ]]-Tabla_Datos[[#This Row],[Costo]]</f>
        <v>13.292064000000002</v>
      </c>
    </row>
    <row r="2125" spans="1:12" x14ac:dyDescent="0.3">
      <c r="A2125" t="s">
        <v>78</v>
      </c>
      <c r="B2125">
        <v>4.7938999999999998</v>
      </c>
      <c r="C2125">
        <v>9.4092000000000002</v>
      </c>
      <c r="D2125">
        <v>8.1992999999999991</v>
      </c>
      <c r="E2125" t="s">
        <v>112</v>
      </c>
      <c r="F2125" t="s">
        <v>112</v>
      </c>
      <c r="G2125" t="s">
        <v>107</v>
      </c>
      <c r="H2125">
        <v>2021</v>
      </c>
      <c r="I2125">
        <v>0</v>
      </c>
      <c r="J2125">
        <f>Tabla_Datos[[#This Row],[PVP1]]*Tabla_Datos[[#This Row],[Valor]]</f>
        <v>0</v>
      </c>
      <c r="K2125">
        <f>+Tabla_Datos[[#This Row],[Valor]] *Tabla_Datos[[#This Row],[COSTOEMPR]]</f>
        <v>0</v>
      </c>
      <c r="L2125">
        <f>Tabla_Datos[[#This Row],[Valor Venta ]]-Tabla_Datos[[#This Row],[Costo]]</f>
        <v>0</v>
      </c>
    </row>
    <row r="2126" spans="1:12" x14ac:dyDescent="0.3">
      <c r="A2126" t="s">
        <v>78</v>
      </c>
      <c r="B2126">
        <v>12.4598</v>
      </c>
      <c r="C2126">
        <v>19.2928</v>
      </c>
      <c r="D2126">
        <v>16.9572</v>
      </c>
      <c r="E2126" t="s">
        <v>16</v>
      </c>
      <c r="F2126" t="s">
        <v>16</v>
      </c>
      <c r="G2126" t="s">
        <v>98</v>
      </c>
      <c r="H2126">
        <v>2020</v>
      </c>
      <c r="I2126">
        <v>1.85</v>
      </c>
      <c r="J2126">
        <f>Tabla_Datos[[#This Row],[PVP1]]*Tabla_Datos[[#This Row],[Valor]]</f>
        <v>35.691679999999998</v>
      </c>
      <c r="K2126">
        <f>+Tabla_Datos[[#This Row],[Valor]] *Tabla_Datos[[#This Row],[COSTOEMPR]]</f>
        <v>23.050630000000002</v>
      </c>
      <c r="L2126">
        <f>Tabla_Datos[[#This Row],[Valor Venta ]]-Tabla_Datos[[#This Row],[Costo]]</f>
        <v>12.641049999999996</v>
      </c>
    </row>
    <row r="2127" spans="1:12" x14ac:dyDescent="0.3">
      <c r="A2127" t="s">
        <v>78</v>
      </c>
      <c r="B2127">
        <v>12.4598</v>
      </c>
      <c r="C2127">
        <v>19.2928</v>
      </c>
      <c r="D2127">
        <v>16.9572</v>
      </c>
      <c r="E2127" t="s">
        <v>16</v>
      </c>
      <c r="F2127" t="s">
        <v>16</v>
      </c>
      <c r="G2127" t="s">
        <v>100</v>
      </c>
      <c r="H2127">
        <v>2020</v>
      </c>
      <c r="I2127">
        <v>2.1800000000000002</v>
      </c>
      <c r="J2127">
        <f>Tabla_Datos[[#This Row],[PVP1]]*Tabla_Datos[[#This Row],[Valor]]</f>
        <v>42.058304</v>
      </c>
      <c r="K2127">
        <f>+Tabla_Datos[[#This Row],[Valor]] *Tabla_Datos[[#This Row],[COSTOEMPR]]</f>
        <v>27.162364</v>
      </c>
      <c r="L2127">
        <f>Tabla_Datos[[#This Row],[Valor Venta ]]-Tabla_Datos[[#This Row],[Costo]]</f>
        <v>14.89594</v>
      </c>
    </row>
    <row r="2128" spans="1:12" x14ac:dyDescent="0.3">
      <c r="A2128" t="s">
        <v>78</v>
      </c>
      <c r="B2128">
        <v>12.4598</v>
      </c>
      <c r="C2128">
        <v>19.2928</v>
      </c>
      <c r="D2128">
        <v>16.9572</v>
      </c>
      <c r="E2128" t="s">
        <v>16</v>
      </c>
      <c r="F2128" t="s">
        <v>16</v>
      </c>
      <c r="G2128" t="s">
        <v>101</v>
      </c>
      <c r="H2128">
        <v>2020</v>
      </c>
      <c r="I2128">
        <v>12.08</v>
      </c>
      <c r="J2128">
        <f>Tabla_Datos[[#This Row],[PVP1]]*Tabla_Datos[[#This Row],[Valor]]</f>
        <v>233.05702399999998</v>
      </c>
      <c r="K2128">
        <f>+Tabla_Datos[[#This Row],[Valor]] *Tabla_Datos[[#This Row],[COSTOEMPR]]</f>
        <v>150.51438400000001</v>
      </c>
      <c r="L2128">
        <f>Tabla_Datos[[#This Row],[Valor Venta ]]-Tabla_Datos[[#This Row],[Costo]]</f>
        <v>82.542639999999977</v>
      </c>
    </row>
    <row r="2129" spans="1:12" x14ac:dyDescent="0.3">
      <c r="A2129" t="s">
        <v>78</v>
      </c>
      <c r="B2129">
        <v>12.4598</v>
      </c>
      <c r="C2129">
        <v>19.2928</v>
      </c>
      <c r="D2129">
        <v>16.9572</v>
      </c>
      <c r="E2129" t="s">
        <v>16</v>
      </c>
      <c r="F2129" t="s">
        <v>16</v>
      </c>
      <c r="G2129" t="s">
        <v>102</v>
      </c>
      <c r="H2129">
        <v>2020</v>
      </c>
      <c r="I2129">
        <v>4.0999999999999996</v>
      </c>
      <c r="J2129">
        <f>Tabla_Datos[[#This Row],[PVP1]]*Tabla_Datos[[#This Row],[Valor]]</f>
        <v>79.10047999999999</v>
      </c>
      <c r="K2129">
        <f>+Tabla_Datos[[#This Row],[Valor]] *Tabla_Datos[[#This Row],[COSTOEMPR]]</f>
        <v>51.085179999999994</v>
      </c>
      <c r="L2129">
        <f>Tabla_Datos[[#This Row],[Valor Venta ]]-Tabla_Datos[[#This Row],[Costo]]</f>
        <v>28.015299999999996</v>
      </c>
    </row>
    <row r="2130" spans="1:12" x14ac:dyDescent="0.3">
      <c r="A2130" t="s">
        <v>78</v>
      </c>
      <c r="B2130">
        <v>12.4598</v>
      </c>
      <c r="C2130">
        <v>19.2928</v>
      </c>
      <c r="D2130">
        <v>16.9572</v>
      </c>
      <c r="E2130" t="s">
        <v>16</v>
      </c>
      <c r="F2130" t="s">
        <v>16</v>
      </c>
      <c r="G2130" t="s">
        <v>103</v>
      </c>
      <c r="H2130">
        <v>2020</v>
      </c>
      <c r="I2130">
        <v>4.16</v>
      </c>
      <c r="J2130">
        <f>Tabla_Datos[[#This Row],[PVP1]]*Tabla_Datos[[#This Row],[Valor]]</f>
        <v>80.258048000000002</v>
      </c>
      <c r="K2130">
        <f>+Tabla_Datos[[#This Row],[Valor]] *Tabla_Datos[[#This Row],[COSTOEMPR]]</f>
        <v>51.832768000000002</v>
      </c>
      <c r="L2130">
        <f>Tabla_Datos[[#This Row],[Valor Venta ]]-Tabla_Datos[[#This Row],[Costo]]</f>
        <v>28.425280000000001</v>
      </c>
    </row>
    <row r="2131" spans="1:12" x14ac:dyDescent="0.3">
      <c r="A2131" t="s">
        <v>78</v>
      </c>
      <c r="B2131">
        <v>12.4598</v>
      </c>
      <c r="C2131">
        <v>19.2928</v>
      </c>
      <c r="D2131">
        <v>16.9572</v>
      </c>
      <c r="E2131" t="s">
        <v>16</v>
      </c>
      <c r="F2131" t="s">
        <v>16</v>
      </c>
      <c r="G2131" t="s">
        <v>104</v>
      </c>
      <c r="H2131">
        <v>2020</v>
      </c>
      <c r="I2131">
        <v>0</v>
      </c>
      <c r="J2131">
        <f>Tabla_Datos[[#This Row],[PVP1]]*Tabla_Datos[[#This Row],[Valor]]</f>
        <v>0</v>
      </c>
      <c r="K2131">
        <f>+Tabla_Datos[[#This Row],[Valor]] *Tabla_Datos[[#This Row],[COSTOEMPR]]</f>
        <v>0</v>
      </c>
      <c r="L2131">
        <f>Tabla_Datos[[#This Row],[Valor Venta ]]-Tabla_Datos[[#This Row],[Costo]]</f>
        <v>0</v>
      </c>
    </row>
    <row r="2132" spans="1:12" x14ac:dyDescent="0.3">
      <c r="A2132" t="s">
        <v>78</v>
      </c>
      <c r="B2132">
        <v>12.4598</v>
      </c>
      <c r="C2132">
        <v>19.2928</v>
      </c>
      <c r="D2132">
        <v>16.9572</v>
      </c>
      <c r="E2132" t="s">
        <v>16</v>
      </c>
      <c r="F2132" t="s">
        <v>16</v>
      </c>
      <c r="G2132" t="s">
        <v>105</v>
      </c>
      <c r="H2132">
        <v>2020</v>
      </c>
      <c r="I2132">
        <v>1.56</v>
      </c>
      <c r="J2132">
        <f>Tabla_Datos[[#This Row],[PVP1]]*Tabla_Datos[[#This Row],[Valor]]</f>
        <v>30.096768000000001</v>
      </c>
      <c r="K2132">
        <f>+Tabla_Datos[[#This Row],[Valor]] *Tabla_Datos[[#This Row],[COSTOEMPR]]</f>
        <v>19.437287999999999</v>
      </c>
      <c r="L2132">
        <f>Tabla_Datos[[#This Row],[Valor Venta ]]-Tabla_Datos[[#This Row],[Costo]]</f>
        <v>10.659480000000002</v>
      </c>
    </row>
    <row r="2133" spans="1:12" x14ac:dyDescent="0.3">
      <c r="A2133" t="s">
        <v>78</v>
      </c>
      <c r="B2133">
        <v>12.4598</v>
      </c>
      <c r="C2133">
        <v>19.2928</v>
      </c>
      <c r="D2133">
        <v>16.9572</v>
      </c>
      <c r="E2133" t="s">
        <v>16</v>
      </c>
      <c r="F2133" t="s">
        <v>16</v>
      </c>
      <c r="G2133" t="s">
        <v>106</v>
      </c>
      <c r="H2133">
        <v>2020</v>
      </c>
      <c r="I2133">
        <v>2.91</v>
      </c>
      <c r="J2133">
        <f>Tabla_Datos[[#This Row],[PVP1]]*Tabla_Datos[[#This Row],[Valor]]</f>
        <v>56.142048000000003</v>
      </c>
      <c r="K2133">
        <f>+Tabla_Datos[[#This Row],[Valor]] *Tabla_Datos[[#This Row],[COSTOEMPR]]</f>
        <v>36.258018</v>
      </c>
      <c r="L2133">
        <f>Tabla_Datos[[#This Row],[Valor Venta ]]-Tabla_Datos[[#This Row],[Costo]]</f>
        <v>19.884030000000003</v>
      </c>
    </row>
    <row r="2134" spans="1:12" x14ac:dyDescent="0.3">
      <c r="A2134" t="s">
        <v>78</v>
      </c>
      <c r="B2134">
        <v>12.4598</v>
      </c>
      <c r="C2134">
        <v>19.2928</v>
      </c>
      <c r="D2134">
        <v>16.9572</v>
      </c>
      <c r="E2134" t="s">
        <v>16</v>
      </c>
      <c r="F2134" t="s">
        <v>16</v>
      </c>
      <c r="G2134" t="s">
        <v>107</v>
      </c>
      <c r="H2134">
        <v>2021</v>
      </c>
      <c r="I2134">
        <v>7.23</v>
      </c>
      <c r="J2134">
        <f>Tabla_Datos[[#This Row],[PVP1]]*Tabla_Datos[[#This Row],[Valor]]</f>
        <v>139.48694399999999</v>
      </c>
      <c r="K2134">
        <f>+Tabla_Datos[[#This Row],[Valor]] *Tabla_Datos[[#This Row],[COSTOEMPR]]</f>
        <v>90.084354000000005</v>
      </c>
      <c r="L2134">
        <f>Tabla_Datos[[#This Row],[Valor Venta ]]-Tabla_Datos[[#This Row],[Costo]]</f>
        <v>49.402589999999989</v>
      </c>
    </row>
    <row r="2135" spans="1:12" x14ac:dyDescent="0.3">
      <c r="A2135" t="s">
        <v>78</v>
      </c>
      <c r="B2135">
        <v>9.9975000000000005</v>
      </c>
      <c r="C2135">
        <v>16.017099999999999</v>
      </c>
      <c r="D2135">
        <v>16.765499999999999</v>
      </c>
      <c r="E2135" t="s">
        <v>115</v>
      </c>
      <c r="F2135" t="s">
        <v>115</v>
      </c>
      <c r="G2135" t="s">
        <v>98</v>
      </c>
      <c r="H2135">
        <v>2020</v>
      </c>
      <c r="I2135">
        <v>0.26</v>
      </c>
      <c r="J2135">
        <f>Tabla_Datos[[#This Row],[PVP1]]*Tabla_Datos[[#This Row],[Valor]]</f>
        <v>4.1644459999999999</v>
      </c>
      <c r="K2135">
        <f>+Tabla_Datos[[#This Row],[Valor]] *Tabla_Datos[[#This Row],[COSTOEMPR]]</f>
        <v>2.5993500000000003</v>
      </c>
      <c r="L2135">
        <f>Tabla_Datos[[#This Row],[Valor Venta ]]-Tabla_Datos[[#This Row],[Costo]]</f>
        <v>1.5650959999999996</v>
      </c>
    </row>
    <row r="2136" spans="1:12" x14ac:dyDescent="0.3">
      <c r="A2136" t="s">
        <v>78</v>
      </c>
      <c r="B2136">
        <v>9.9975000000000005</v>
      </c>
      <c r="C2136">
        <v>16.017099999999999</v>
      </c>
      <c r="D2136">
        <v>16.765499999999999</v>
      </c>
      <c r="E2136" t="s">
        <v>115</v>
      </c>
      <c r="F2136" t="s">
        <v>115</v>
      </c>
      <c r="G2136" t="s">
        <v>100</v>
      </c>
      <c r="H2136">
        <v>2020</v>
      </c>
      <c r="I2136">
        <v>0.16</v>
      </c>
      <c r="J2136">
        <f>Tabla_Datos[[#This Row],[PVP1]]*Tabla_Datos[[#This Row],[Valor]]</f>
        <v>2.5627360000000001</v>
      </c>
      <c r="K2136">
        <f>+Tabla_Datos[[#This Row],[Valor]] *Tabla_Datos[[#This Row],[COSTOEMPR]]</f>
        <v>1.5996000000000001</v>
      </c>
      <c r="L2136">
        <f>Tabla_Datos[[#This Row],[Valor Venta ]]-Tabla_Datos[[#This Row],[Costo]]</f>
        <v>0.96313599999999999</v>
      </c>
    </row>
    <row r="2137" spans="1:12" x14ac:dyDescent="0.3">
      <c r="A2137" t="s">
        <v>78</v>
      </c>
      <c r="B2137">
        <v>9.9975000000000005</v>
      </c>
      <c r="C2137">
        <v>16.017099999999999</v>
      </c>
      <c r="D2137">
        <v>16.765499999999999</v>
      </c>
      <c r="E2137" t="s">
        <v>115</v>
      </c>
      <c r="F2137" t="s">
        <v>115</v>
      </c>
      <c r="G2137" t="s">
        <v>101</v>
      </c>
      <c r="H2137">
        <v>2020</v>
      </c>
      <c r="I2137">
        <v>1.31</v>
      </c>
      <c r="J2137">
        <f>Tabla_Datos[[#This Row],[PVP1]]*Tabla_Datos[[#This Row],[Valor]]</f>
        <v>20.982400999999999</v>
      </c>
      <c r="K2137">
        <f>+Tabla_Datos[[#This Row],[Valor]] *Tabla_Datos[[#This Row],[COSTOEMPR]]</f>
        <v>13.096725000000001</v>
      </c>
      <c r="L2137">
        <f>Tabla_Datos[[#This Row],[Valor Venta ]]-Tabla_Datos[[#This Row],[Costo]]</f>
        <v>7.8856759999999984</v>
      </c>
    </row>
    <row r="2138" spans="1:12" x14ac:dyDescent="0.3">
      <c r="A2138" t="s">
        <v>78</v>
      </c>
      <c r="B2138">
        <v>9.9975000000000005</v>
      </c>
      <c r="C2138">
        <v>16.017099999999999</v>
      </c>
      <c r="D2138">
        <v>16.765499999999999</v>
      </c>
      <c r="E2138" t="s">
        <v>115</v>
      </c>
      <c r="F2138" t="s">
        <v>115</v>
      </c>
      <c r="G2138" t="s">
        <v>102</v>
      </c>
      <c r="H2138">
        <v>2020</v>
      </c>
      <c r="I2138">
        <v>0.7</v>
      </c>
      <c r="J2138">
        <f>Tabla_Datos[[#This Row],[PVP1]]*Tabla_Datos[[#This Row],[Valor]]</f>
        <v>11.211969999999999</v>
      </c>
      <c r="K2138">
        <f>+Tabla_Datos[[#This Row],[Valor]] *Tabla_Datos[[#This Row],[COSTOEMPR]]</f>
        <v>6.9982499999999996</v>
      </c>
      <c r="L2138">
        <f>Tabla_Datos[[#This Row],[Valor Venta ]]-Tabla_Datos[[#This Row],[Costo]]</f>
        <v>4.2137199999999995</v>
      </c>
    </row>
    <row r="2139" spans="1:12" x14ac:dyDescent="0.3">
      <c r="A2139" t="s">
        <v>78</v>
      </c>
      <c r="B2139">
        <v>9.9975000000000005</v>
      </c>
      <c r="C2139">
        <v>16.017099999999999</v>
      </c>
      <c r="D2139">
        <v>16.765499999999999</v>
      </c>
      <c r="E2139" t="s">
        <v>115</v>
      </c>
      <c r="F2139" t="s">
        <v>115</v>
      </c>
      <c r="G2139" t="s">
        <v>103</v>
      </c>
      <c r="H2139">
        <v>2020</v>
      </c>
      <c r="I2139">
        <v>5.8</v>
      </c>
      <c r="J2139">
        <f>Tabla_Datos[[#This Row],[PVP1]]*Tabla_Datos[[#This Row],[Valor]]</f>
        <v>92.899179999999987</v>
      </c>
      <c r="K2139">
        <f>+Tabla_Datos[[#This Row],[Valor]] *Tabla_Datos[[#This Row],[COSTOEMPR]]</f>
        <v>57.985500000000002</v>
      </c>
      <c r="L2139">
        <f>Tabla_Datos[[#This Row],[Valor Venta ]]-Tabla_Datos[[#This Row],[Costo]]</f>
        <v>34.913679999999985</v>
      </c>
    </row>
    <row r="2140" spans="1:12" x14ac:dyDescent="0.3">
      <c r="A2140" t="s">
        <v>78</v>
      </c>
      <c r="B2140">
        <v>9.9975000000000005</v>
      </c>
      <c r="C2140">
        <v>16.017099999999999</v>
      </c>
      <c r="D2140">
        <v>16.765499999999999</v>
      </c>
      <c r="E2140" t="s">
        <v>115</v>
      </c>
      <c r="F2140" t="s">
        <v>115</v>
      </c>
      <c r="G2140" t="s">
        <v>104</v>
      </c>
      <c r="H2140">
        <v>2020</v>
      </c>
      <c r="I2140">
        <v>0</v>
      </c>
      <c r="J2140">
        <f>Tabla_Datos[[#This Row],[PVP1]]*Tabla_Datos[[#This Row],[Valor]]</f>
        <v>0</v>
      </c>
      <c r="K2140">
        <f>+Tabla_Datos[[#This Row],[Valor]] *Tabla_Datos[[#This Row],[COSTOEMPR]]</f>
        <v>0</v>
      </c>
      <c r="L2140">
        <f>Tabla_Datos[[#This Row],[Valor Venta ]]-Tabla_Datos[[#This Row],[Costo]]</f>
        <v>0</v>
      </c>
    </row>
    <row r="2141" spans="1:12" x14ac:dyDescent="0.3">
      <c r="A2141" t="s">
        <v>78</v>
      </c>
      <c r="B2141">
        <v>9.9975000000000005</v>
      </c>
      <c r="C2141">
        <v>16.017099999999999</v>
      </c>
      <c r="D2141">
        <v>16.765499999999999</v>
      </c>
      <c r="E2141" t="s">
        <v>115</v>
      </c>
      <c r="F2141" t="s">
        <v>115</v>
      </c>
      <c r="G2141" t="s">
        <v>105</v>
      </c>
      <c r="H2141">
        <v>2020</v>
      </c>
      <c r="I2141">
        <v>0.35</v>
      </c>
      <c r="J2141">
        <f>Tabla_Datos[[#This Row],[PVP1]]*Tabla_Datos[[#This Row],[Valor]]</f>
        <v>5.6059849999999996</v>
      </c>
      <c r="K2141">
        <f>+Tabla_Datos[[#This Row],[Valor]] *Tabla_Datos[[#This Row],[COSTOEMPR]]</f>
        <v>3.4991249999999998</v>
      </c>
      <c r="L2141">
        <f>Tabla_Datos[[#This Row],[Valor Venta ]]-Tabla_Datos[[#This Row],[Costo]]</f>
        <v>2.1068599999999997</v>
      </c>
    </row>
    <row r="2142" spans="1:12" x14ac:dyDescent="0.3">
      <c r="A2142" t="s">
        <v>78</v>
      </c>
      <c r="B2142">
        <v>9.9975000000000005</v>
      </c>
      <c r="C2142">
        <v>16.017099999999999</v>
      </c>
      <c r="D2142">
        <v>16.765499999999999</v>
      </c>
      <c r="E2142" t="s">
        <v>115</v>
      </c>
      <c r="F2142" t="s">
        <v>115</v>
      </c>
      <c r="G2142" t="s">
        <v>106</v>
      </c>
      <c r="H2142">
        <v>2020</v>
      </c>
      <c r="I2142">
        <v>0.76</v>
      </c>
      <c r="J2142">
        <f>Tabla_Datos[[#This Row],[PVP1]]*Tabla_Datos[[#This Row],[Valor]]</f>
        <v>12.172995999999999</v>
      </c>
      <c r="K2142">
        <f>+Tabla_Datos[[#This Row],[Valor]] *Tabla_Datos[[#This Row],[COSTOEMPR]]</f>
        <v>7.5981000000000005</v>
      </c>
      <c r="L2142">
        <f>Tabla_Datos[[#This Row],[Valor Venta ]]-Tabla_Datos[[#This Row],[Costo]]</f>
        <v>4.574895999999999</v>
      </c>
    </row>
    <row r="2143" spans="1:12" x14ac:dyDescent="0.3">
      <c r="A2143" t="s">
        <v>78</v>
      </c>
      <c r="B2143">
        <v>9.9975000000000005</v>
      </c>
      <c r="C2143">
        <v>16.017099999999999</v>
      </c>
      <c r="D2143">
        <v>16.765499999999999</v>
      </c>
      <c r="E2143" t="s">
        <v>115</v>
      </c>
      <c r="F2143" t="s">
        <v>115</v>
      </c>
      <c r="G2143" t="s">
        <v>107</v>
      </c>
      <c r="H2143">
        <v>2021</v>
      </c>
      <c r="I2143">
        <v>0.62</v>
      </c>
      <c r="J2143">
        <f>Tabla_Datos[[#This Row],[PVP1]]*Tabla_Datos[[#This Row],[Valor]]</f>
        <v>9.9306019999999986</v>
      </c>
      <c r="K2143">
        <f>+Tabla_Datos[[#This Row],[Valor]] *Tabla_Datos[[#This Row],[COSTOEMPR]]</f>
        <v>6.1984500000000002</v>
      </c>
      <c r="L2143">
        <f>Tabla_Datos[[#This Row],[Valor Venta ]]-Tabla_Datos[[#This Row],[Costo]]</f>
        <v>3.7321519999999984</v>
      </c>
    </row>
    <row r="2144" spans="1:12" x14ac:dyDescent="0.3">
      <c r="A2144" t="s">
        <v>78</v>
      </c>
      <c r="B2144">
        <v>11.585800000000001</v>
      </c>
      <c r="C2144">
        <v>21.809000000000001</v>
      </c>
      <c r="D2144">
        <v>27.0245</v>
      </c>
      <c r="E2144" t="s">
        <v>15</v>
      </c>
      <c r="F2144" t="s">
        <v>15</v>
      </c>
      <c r="G2144" t="s">
        <v>98</v>
      </c>
      <c r="H2144">
        <v>2020</v>
      </c>
      <c r="I2144">
        <v>0.73</v>
      </c>
      <c r="J2144">
        <f>Tabla_Datos[[#This Row],[PVP1]]*Tabla_Datos[[#This Row],[Valor]]</f>
        <v>15.92057</v>
      </c>
      <c r="K2144">
        <f>+Tabla_Datos[[#This Row],[Valor]] *Tabla_Datos[[#This Row],[COSTOEMPR]]</f>
        <v>8.4576340000000005</v>
      </c>
      <c r="L2144">
        <f>Tabla_Datos[[#This Row],[Valor Venta ]]-Tabla_Datos[[#This Row],[Costo]]</f>
        <v>7.4629359999999991</v>
      </c>
    </row>
    <row r="2145" spans="1:12" x14ac:dyDescent="0.3">
      <c r="A2145" t="s">
        <v>78</v>
      </c>
      <c r="B2145">
        <v>11.585800000000001</v>
      </c>
      <c r="C2145">
        <v>21.809000000000001</v>
      </c>
      <c r="D2145">
        <v>27.0245</v>
      </c>
      <c r="E2145" t="s">
        <v>15</v>
      </c>
      <c r="F2145" t="s">
        <v>15</v>
      </c>
      <c r="G2145" t="s">
        <v>100</v>
      </c>
      <c r="H2145">
        <v>2020</v>
      </c>
      <c r="I2145">
        <v>8.0299999999999994</v>
      </c>
      <c r="J2145">
        <f>Tabla_Datos[[#This Row],[PVP1]]*Tabla_Datos[[#This Row],[Valor]]</f>
        <v>175.12627000000001</v>
      </c>
      <c r="K2145">
        <f>+Tabla_Datos[[#This Row],[Valor]] *Tabla_Datos[[#This Row],[COSTOEMPR]]</f>
        <v>93.033974000000001</v>
      </c>
      <c r="L2145">
        <f>Tabla_Datos[[#This Row],[Valor Venta ]]-Tabla_Datos[[#This Row],[Costo]]</f>
        <v>82.092296000000005</v>
      </c>
    </row>
    <row r="2146" spans="1:12" x14ac:dyDescent="0.3">
      <c r="A2146" t="s">
        <v>78</v>
      </c>
      <c r="B2146">
        <v>11.585800000000001</v>
      </c>
      <c r="C2146">
        <v>21.809000000000001</v>
      </c>
      <c r="D2146">
        <v>27.0245</v>
      </c>
      <c r="E2146" t="s">
        <v>15</v>
      </c>
      <c r="F2146" t="s">
        <v>15</v>
      </c>
      <c r="G2146" t="s">
        <v>101</v>
      </c>
      <c r="H2146">
        <v>2020</v>
      </c>
      <c r="I2146">
        <v>0</v>
      </c>
      <c r="J2146">
        <f>Tabla_Datos[[#This Row],[PVP1]]*Tabla_Datos[[#This Row],[Valor]]</f>
        <v>0</v>
      </c>
      <c r="K2146">
        <f>+Tabla_Datos[[#This Row],[Valor]] *Tabla_Datos[[#This Row],[COSTOEMPR]]</f>
        <v>0</v>
      </c>
      <c r="L2146">
        <f>Tabla_Datos[[#This Row],[Valor Venta ]]-Tabla_Datos[[#This Row],[Costo]]</f>
        <v>0</v>
      </c>
    </row>
    <row r="2147" spans="1:12" x14ac:dyDescent="0.3">
      <c r="A2147" t="s">
        <v>78</v>
      </c>
      <c r="B2147">
        <v>11.585800000000001</v>
      </c>
      <c r="C2147">
        <v>21.809000000000001</v>
      </c>
      <c r="D2147">
        <v>27.0245</v>
      </c>
      <c r="E2147" t="s">
        <v>15</v>
      </c>
      <c r="F2147" t="s">
        <v>15</v>
      </c>
      <c r="G2147" t="s">
        <v>102</v>
      </c>
      <c r="H2147">
        <v>2020</v>
      </c>
      <c r="I2147">
        <v>0.93</v>
      </c>
      <c r="J2147">
        <f>Tabla_Datos[[#This Row],[PVP1]]*Tabla_Datos[[#This Row],[Valor]]</f>
        <v>20.282370000000004</v>
      </c>
      <c r="K2147">
        <f>+Tabla_Datos[[#This Row],[Valor]] *Tabla_Datos[[#This Row],[COSTOEMPR]]</f>
        <v>10.774794000000002</v>
      </c>
      <c r="L2147">
        <f>Tabla_Datos[[#This Row],[Valor Venta ]]-Tabla_Datos[[#This Row],[Costo]]</f>
        <v>9.507576000000002</v>
      </c>
    </row>
    <row r="2148" spans="1:12" x14ac:dyDescent="0.3">
      <c r="A2148" t="s">
        <v>78</v>
      </c>
      <c r="B2148">
        <v>11.585800000000001</v>
      </c>
      <c r="C2148">
        <v>21.809000000000001</v>
      </c>
      <c r="D2148">
        <v>27.0245</v>
      </c>
      <c r="E2148" t="s">
        <v>15</v>
      </c>
      <c r="F2148" t="s">
        <v>15</v>
      </c>
      <c r="G2148" t="s">
        <v>103</v>
      </c>
      <c r="H2148">
        <v>2020</v>
      </c>
      <c r="I2148">
        <v>0.03</v>
      </c>
      <c r="J2148">
        <f>Tabla_Datos[[#This Row],[PVP1]]*Tabla_Datos[[#This Row],[Valor]]</f>
        <v>0.65427000000000002</v>
      </c>
      <c r="K2148">
        <f>+Tabla_Datos[[#This Row],[Valor]] *Tabla_Datos[[#This Row],[COSTOEMPR]]</f>
        <v>0.34757399999999999</v>
      </c>
      <c r="L2148">
        <f>Tabla_Datos[[#This Row],[Valor Venta ]]-Tabla_Datos[[#This Row],[Costo]]</f>
        <v>0.30669600000000002</v>
      </c>
    </row>
    <row r="2149" spans="1:12" x14ac:dyDescent="0.3">
      <c r="A2149" t="s">
        <v>78</v>
      </c>
      <c r="B2149">
        <v>11.585800000000001</v>
      </c>
      <c r="C2149">
        <v>21.809000000000001</v>
      </c>
      <c r="D2149">
        <v>27.0245</v>
      </c>
      <c r="E2149" t="s">
        <v>15</v>
      </c>
      <c r="F2149" t="s">
        <v>15</v>
      </c>
      <c r="G2149" t="s">
        <v>104</v>
      </c>
      <c r="H2149">
        <v>2020</v>
      </c>
      <c r="I2149">
        <v>0</v>
      </c>
      <c r="J2149">
        <f>Tabla_Datos[[#This Row],[PVP1]]*Tabla_Datos[[#This Row],[Valor]]</f>
        <v>0</v>
      </c>
      <c r="K2149">
        <f>+Tabla_Datos[[#This Row],[Valor]] *Tabla_Datos[[#This Row],[COSTOEMPR]]</f>
        <v>0</v>
      </c>
      <c r="L2149">
        <f>Tabla_Datos[[#This Row],[Valor Venta ]]-Tabla_Datos[[#This Row],[Costo]]</f>
        <v>0</v>
      </c>
    </row>
    <row r="2150" spans="1:12" x14ac:dyDescent="0.3">
      <c r="A2150" t="s">
        <v>78</v>
      </c>
      <c r="B2150">
        <v>11.585800000000001</v>
      </c>
      <c r="C2150">
        <v>21.809000000000001</v>
      </c>
      <c r="D2150">
        <v>27.0245</v>
      </c>
      <c r="E2150" t="s">
        <v>15</v>
      </c>
      <c r="F2150" t="s">
        <v>15</v>
      </c>
      <c r="G2150" t="s">
        <v>105</v>
      </c>
      <c r="H2150">
        <v>2020</v>
      </c>
      <c r="I2150">
        <v>1.42</v>
      </c>
      <c r="J2150">
        <f>Tabla_Datos[[#This Row],[PVP1]]*Tabla_Datos[[#This Row],[Valor]]</f>
        <v>30.968779999999999</v>
      </c>
      <c r="K2150">
        <f>+Tabla_Datos[[#This Row],[Valor]] *Tabla_Datos[[#This Row],[COSTOEMPR]]</f>
        <v>16.451836</v>
      </c>
      <c r="L2150">
        <f>Tabla_Datos[[#This Row],[Valor Venta ]]-Tabla_Datos[[#This Row],[Costo]]</f>
        <v>14.516943999999999</v>
      </c>
    </row>
    <row r="2151" spans="1:12" x14ac:dyDescent="0.3">
      <c r="A2151" t="s">
        <v>78</v>
      </c>
      <c r="B2151">
        <v>11.585800000000001</v>
      </c>
      <c r="C2151">
        <v>21.809000000000001</v>
      </c>
      <c r="D2151">
        <v>27.0245</v>
      </c>
      <c r="E2151" t="s">
        <v>15</v>
      </c>
      <c r="F2151" t="s">
        <v>15</v>
      </c>
      <c r="G2151" t="s">
        <v>106</v>
      </c>
      <c r="H2151">
        <v>2020</v>
      </c>
      <c r="I2151">
        <v>0.18</v>
      </c>
      <c r="J2151">
        <f>Tabla_Datos[[#This Row],[PVP1]]*Tabla_Datos[[#This Row],[Valor]]</f>
        <v>3.9256199999999999</v>
      </c>
      <c r="K2151">
        <f>+Tabla_Datos[[#This Row],[Valor]] *Tabla_Datos[[#This Row],[COSTOEMPR]]</f>
        <v>2.0854439999999999</v>
      </c>
      <c r="L2151">
        <f>Tabla_Datos[[#This Row],[Valor Venta ]]-Tabla_Datos[[#This Row],[Costo]]</f>
        <v>1.840176</v>
      </c>
    </row>
    <row r="2152" spans="1:12" x14ac:dyDescent="0.3">
      <c r="A2152" t="s">
        <v>78</v>
      </c>
      <c r="B2152">
        <v>11.585800000000001</v>
      </c>
      <c r="C2152">
        <v>21.809000000000001</v>
      </c>
      <c r="D2152">
        <v>27.0245</v>
      </c>
      <c r="E2152" t="s">
        <v>15</v>
      </c>
      <c r="F2152" t="s">
        <v>15</v>
      </c>
      <c r="G2152" t="s">
        <v>107</v>
      </c>
      <c r="H2152">
        <v>2021</v>
      </c>
      <c r="I2152">
        <v>0</v>
      </c>
      <c r="J2152">
        <f>Tabla_Datos[[#This Row],[PVP1]]*Tabla_Datos[[#This Row],[Valor]]</f>
        <v>0</v>
      </c>
      <c r="K2152">
        <f>+Tabla_Datos[[#This Row],[Valor]] *Tabla_Datos[[#This Row],[COSTOEMPR]]</f>
        <v>0</v>
      </c>
      <c r="L2152">
        <f>Tabla_Datos[[#This Row],[Valor Venta ]]-Tabla_Datos[[#This Row],[Costo]]</f>
        <v>0</v>
      </c>
    </row>
    <row r="2153" spans="1:12" x14ac:dyDescent="0.3">
      <c r="A2153" t="s">
        <v>78</v>
      </c>
      <c r="B2153">
        <v>12.8523</v>
      </c>
      <c r="C2153">
        <v>15.5252</v>
      </c>
      <c r="D2153">
        <v>19.015999999999998</v>
      </c>
      <c r="E2153" t="s">
        <v>116</v>
      </c>
      <c r="F2153" t="s">
        <v>116</v>
      </c>
      <c r="G2153" t="s">
        <v>98</v>
      </c>
      <c r="H2153">
        <v>2020</v>
      </c>
      <c r="I2153">
        <v>0</v>
      </c>
      <c r="J2153">
        <f>Tabla_Datos[[#This Row],[PVP1]]*Tabla_Datos[[#This Row],[Valor]]</f>
        <v>0</v>
      </c>
      <c r="K2153">
        <f>+Tabla_Datos[[#This Row],[Valor]] *Tabla_Datos[[#This Row],[COSTOEMPR]]</f>
        <v>0</v>
      </c>
      <c r="L2153">
        <f>Tabla_Datos[[#This Row],[Valor Venta ]]-Tabla_Datos[[#This Row],[Costo]]</f>
        <v>0</v>
      </c>
    </row>
    <row r="2154" spans="1:12" x14ac:dyDescent="0.3">
      <c r="A2154" t="s">
        <v>78</v>
      </c>
      <c r="B2154">
        <v>12.8523</v>
      </c>
      <c r="C2154">
        <v>15.5252</v>
      </c>
      <c r="D2154">
        <v>19.015999999999998</v>
      </c>
      <c r="E2154" t="s">
        <v>116</v>
      </c>
      <c r="F2154" t="s">
        <v>116</v>
      </c>
      <c r="G2154" t="s">
        <v>100</v>
      </c>
      <c r="H2154">
        <v>2020</v>
      </c>
      <c r="I2154">
        <v>0.41</v>
      </c>
      <c r="J2154">
        <f>Tabla_Datos[[#This Row],[PVP1]]*Tabla_Datos[[#This Row],[Valor]]</f>
        <v>6.3653319999999995</v>
      </c>
      <c r="K2154">
        <f>+Tabla_Datos[[#This Row],[Valor]] *Tabla_Datos[[#This Row],[COSTOEMPR]]</f>
        <v>5.2694429999999999</v>
      </c>
      <c r="L2154">
        <f>Tabla_Datos[[#This Row],[Valor Venta ]]-Tabla_Datos[[#This Row],[Costo]]</f>
        <v>1.0958889999999997</v>
      </c>
    </row>
    <row r="2155" spans="1:12" x14ac:dyDescent="0.3">
      <c r="A2155" t="s">
        <v>78</v>
      </c>
      <c r="B2155">
        <v>12.8523</v>
      </c>
      <c r="C2155">
        <v>15.5252</v>
      </c>
      <c r="D2155">
        <v>19.015999999999998</v>
      </c>
      <c r="E2155" t="s">
        <v>116</v>
      </c>
      <c r="F2155" t="s">
        <v>116</v>
      </c>
      <c r="G2155" t="s">
        <v>101</v>
      </c>
      <c r="H2155">
        <v>2020</v>
      </c>
      <c r="I2155">
        <v>0</v>
      </c>
      <c r="J2155">
        <f>Tabla_Datos[[#This Row],[PVP1]]*Tabla_Datos[[#This Row],[Valor]]</f>
        <v>0</v>
      </c>
      <c r="K2155">
        <f>+Tabla_Datos[[#This Row],[Valor]] *Tabla_Datos[[#This Row],[COSTOEMPR]]</f>
        <v>0</v>
      </c>
      <c r="L2155">
        <f>Tabla_Datos[[#This Row],[Valor Venta ]]-Tabla_Datos[[#This Row],[Costo]]</f>
        <v>0</v>
      </c>
    </row>
    <row r="2156" spans="1:12" x14ac:dyDescent="0.3">
      <c r="A2156" t="s">
        <v>78</v>
      </c>
      <c r="B2156">
        <v>12.8523</v>
      </c>
      <c r="C2156">
        <v>15.5252</v>
      </c>
      <c r="D2156">
        <v>19.015999999999998</v>
      </c>
      <c r="E2156" t="s">
        <v>116</v>
      </c>
      <c r="F2156" t="s">
        <v>116</v>
      </c>
      <c r="G2156" t="s">
        <v>102</v>
      </c>
      <c r="H2156">
        <v>2020</v>
      </c>
      <c r="I2156">
        <v>0.89</v>
      </c>
      <c r="J2156">
        <f>Tabla_Datos[[#This Row],[PVP1]]*Tabla_Datos[[#This Row],[Valor]]</f>
        <v>13.817428</v>
      </c>
      <c r="K2156">
        <f>+Tabla_Datos[[#This Row],[Valor]] *Tabla_Datos[[#This Row],[COSTOEMPR]]</f>
        <v>11.438547</v>
      </c>
      <c r="L2156">
        <f>Tabla_Datos[[#This Row],[Valor Venta ]]-Tabla_Datos[[#This Row],[Costo]]</f>
        <v>2.3788809999999998</v>
      </c>
    </row>
    <row r="2157" spans="1:12" x14ac:dyDescent="0.3">
      <c r="A2157" t="s">
        <v>78</v>
      </c>
      <c r="B2157">
        <v>12.8523</v>
      </c>
      <c r="C2157">
        <v>15.5252</v>
      </c>
      <c r="D2157">
        <v>19.015999999999998</v>
      </c>
      <c r="E2157" t="s">
        <v>116</v>
      </c>
      <c r="F2157" t="s">
        <v>116</v>
      </c>
      <c r="G2157" t="s">
        <v>103</v>
      </c>
      <c r="H2157">
        <v>2020</v>
      </c>
      <c r="I2157">
        <v>8.67</v>
      </c>
      <c r="J2157">
        <f>Tabla_Datos[[#This Row],[PVP1]]*Tabla_Datos[[#This Row],[Valor]]</f>
        <v>134.60348400000001</v>
      </c>
      <c r="K2157">
        <f>+Tabla_Datos[[#This Row],[Valor]] *Tabla_Datos[[#This Row],[COSTOEMPR]]</f>
        <v>111.429441</v>
      </c>
      <c r="L2157">
        <f>Tabla_Datos[[#This Row],[Valor Venta ]]-Tabla_Datos[[#This Row],[Costo]]</f>
        <v>23.174043000000012</v>
      </c>
    </row>
    <row r="2158" spans="1:12" x14ac:dyDescent="0.3">
      <c r="A2158" t="s">
        <v>78</v>
      </c>
      <c r="B2158">
        <v>12.8523</v>
      </c>
      <c r="C2158">
        <v>15.5252</v>
      </c>
      <c r="D2158">
        <v>19.015999999999998</v>
      </c>
      <c r="E2158" t="s">
        <v>116</v>
      </c>
      <c r="F2158" t="s">
        <v>116</v>
      </c>
      <c r="G2158" t="s">
        <v>104</v>
      </c>
      <c r="H2158">
        <v>2020</v>
      </c>
      <c r="I2158">
        <v>2.99</v>
      </c>
      <c r="J2158">
        <f>Tabla_Datos[[#This Row],[PVP1]]*Tabla_Datos[[#This Row],[Valor]]</f>
        <v>46.420348000000004</v>
      </c>
      <c r="K2158">
        <f>+Tabla_Datos[[#This Row],[Valor]] *Tabla_Datos[[#This Row],[COSTOEMPR]]</f>
        <v>38.428377000000005</v>
      </c>
      <c r="L2158">
        <f>Tabla_Datos[[#This Row],[Valor Venta ]]-Tabla_Datos[[#This Row],[Costo]]</f>
        <v>7.9919709999999995</v>
      </c>
    </row>
    <row r="2159" spans="1:12" x14ac:dyDescent="0.3">
      <c r="A2159" t="s">
        <v>78</v>
      </c>
      <c r="B2159">
        <v>12.8523</v>
      </c>
      <c r="C2159">
        <v>15.5252</v>
      </c>
      <c r="D2159">
        <v>19.015999999999998</v>
      </c>
      <c r="E2159" t="s">
        <v>116</v>
      </c>
      <c r="F2159" t="s">
        <v>116</v>
      </c>
      <c r="G2159" t="s">
        <v>105</v>
      </c>
      <c r="H2159">
        <v>2020</v>
      </c>
      <c r="I2159">
        <v>0.3</v>
      </c>
      <c r="J2159">
        <f>Tabla_Datos[[#This Row],[PVP1]]*Tabla_Datos[[#This Row],[Valor]]</f>
        <v>4.6575600000000001</v>
      </c>
      <c r="K2159">
        <f>+Tabla_Datos[[#This Row],[Valor]] *Tabla_Datos[[#This Row],[COSTOEMPR]]</f>
        <v>3.8556899999999996</v>
      </c>
      <c r="L2159">
        <f>Tabla_Datos[[#This Row],[Valor Venta ]]-Tabla_Datos[[#This Row],[Costo]]</f>
        <v>0.80187000000000053</v>
      </c>
    </row>
    <row r="2160" spans="1:12" x14ac:dyDescent="0.3">
      <c r="A2160" t="s">
        <v>78</v>
      </c>
      <c r="B2160">
        <v>12.8523</v>
      </c>
      <c r="C2160">
        <v>15.5252</v>
      </c>
      <c r="D2160">
        <v>19.015999999999998</v>
      </c>
      <c r="E2160" t="s">
        <v>116</v>
      </c>
      <c r="F2160" t="s">
        <v>116</v>
      </c>
      <c r="G2160" t="s">
        <v>106</v>
      </c>
      <c r="H2160">
        <v>2020</v>
      </c>
      <c r="I2160">
        <v>4.97</v>
      </c>
      <c r="J2160">
        <f>Tabla_Datos[[#This Row],[PVP1]]*Tabla_Datos[[#This Row],[Valor]]</f>
        <v>77.160243999999992</v>
      </c>
      <c r="K2160">
        <f>+Tabla_Datos[[#This Row],[Valor]] *Tabla_Datos[[#This Row],[COSTOEMPR]]</f>
        <v>63.875930999999994</v>
      </c>
      <c r="L2160">
        <f>Tabla_Datos[[#This Row],[Valor Venta ]]-Tabla_Datos[[#This Row],[Costo]]</f>
        <v>13.284312999999997</v>
      </c>
    </row>
    <row r="2161" spans="1:12" x14ac:dyDescent="0.3">
      <c r="A2161" t="s">
        <v>78</v>
      </c>
      <c r="B2161">
        <v>12.8523</v>
      </c>
      <c r="C2161">
        <v>15.5252</v>
      </c>
      <c r="D2161">
        <v>19.015999999999998</v>
      </c>
      <c r="E2161" t="s">
        <v>116</v>
      </c>
      <c r="F2161" t="s">
        <v>116</v>
      </c>
      <c r="G2161" t="s">
        <v>107</v>
      </c>
      <c r="H2161">
        <v>2021</v>
      </c>
      <c r="I2161">
        <v>6.42</v>
      </c>
      <c r="J2161">
        <f>Tabla_Datos[[#This Row],[PVP1]]*Tabla_Datos[[#This Row],[Valor]]</f>
        <v>99.671784000000002</v>
      </c>
      <c r="K2161">
        <f>+Tabla_Datos[[#This Row],[Valor]] *Tabla_Datos[[#This Row],[COSTOEMPR]]</f>
        <v>82.511765999999994</v>
      </c>
      <c r="L2161">
        <f>Tabla_Datos[[#This Row],[Valor Venta ]]-Tabla_Datos[[#This Row],[Costo]]</f>
        <v>17.160018000000008</v>
      </c>
    </row>
    <row r="2162" spans="1:12" x14ac:dyDescent="0.3">
      <c r="A2162" t="s">
        <v>79</v>
      </c>
      <c r="B2162">
        <v>11.6523</v>
      </c>
      <c r="C2162">
        <v>19.4132</v>
      </c>
      <c r="D2162">
        <v>0</v>
      </c>
      <c r="E2162" t="s">
        <v>116</v>
      </c>
      <c r="F2162" t="s">
        <v>116</v>
      </c>
      <c r="G2162" t="s">
        <v>98</v>
      </c>
      <c r="H2162">
        <v>2020</v>
      </c>
      <c r="I2162">
        <v>4.53</v>
      </c>
      <c r="J2162">
        <f>Tabla_Datos[[#This Row],[PVP1]]*Tabla_Datos[[#This Row],[Valor]]</f>
        <v>87.941796000000011</v>
      </c>
      <c r="K2162">
        <f>+Tabla_Datos[[#This Row],[Valor]] *Tabla_Datos[[#This Row],[COSTOEMPR]]</f>
        <v>52.784919000000002</v>
      </c>
      <c r="L2162">
        <f>Tabla_Datos[[#This Row],[Valor Venta ]]-Tabla_Datos[[#This Row],[Costo]]</f>
        <v>35.156877000000009</v>
      </c>
    </row>
    <row r="2163" spans="1:12" x14ac:dyDescent="0.3">
      <c r="A2163" t="s">
        <v>79</v>
      </c>
      <c r="B2163">
        <v>11.6523</v>
      </c>
      <c r="C2163">
        <v>19.4132</v>
      </c>
      <c r="D2163">
        <v>0</v>
      </c>
      <c r="E2163" t="s">
        <v>116</v>
      </c>
      <c r="F2163" t="s">
        <v>116</v>
      </c>
      <c r="G2163" t="s">
        <v>100</v>
      </c>
      <c r="H2163">
        <v>2020</v>
      </c>
      <c r="I2163">
        <v>1.96</v>
      </c>
      <c r="J2163">
        <f>Tabla_Datos[[#This Row],[PVP1]]*Tabla_Datos[[#This Row],[Valor]]</f>
        <v>38.049872000000001</v>
      </c>
      <c r="K2163">
        <f>+Tabla_Datos[[#This Row],[Valor]] *Tabla_Datos[[#This Row],[COSTOEMPR]]</f>
        <v>22.838508000000001</v>
      </c>
      <c r="L2163">
        <f>Tabla_Datos[[#This Row],[Valor Venta ]]-Tabla_Datos[[#This Row],[Costo]]</f>
        <v>15.211364</v>
      </c>
    </row>
    <row r="2164" spans="1:12" x14ac:dyDescent="0.3">
      <c r="A2164" t="s">
        <v>79</v>
      </c>
      <c r="B2164">
        <v>11.6523</v>
      </c>
      <c r="C2164">
        <v>19.4132</v>
      </c>
      <c r="D2164">
        <v>0</v>
      </c>
      <c r="E2164" t="s">
        <v>116</v>
      </c>
      <c r="F2164" t="s">
        <v>116</v>
      </c>
      <c r="G2164" t="s">
        <v>101</v>
      </c>
      <c r="H2164">
        <v>2020</v>
      </c>
      <c r="I2164">
        <v>17.350000000000001</v>
      </c>
      <c r="J2164">
        <f>Tabla_Datos[[#This Row],[PVP1]]*Tabla_Datos[[#This Row],[Valor]]</f>
        <v>336.81902000000002</v>
      </c>
      <c r="K2164">
        <f>+Tabla_Datos[[#This Row],[Valor]] *Tabla_Datos[[#This Row],[COSTOEMPR]]</f>
        <v>202.16740500000003</v>
      </c>
      <c r="L2164">
        <f>Tabla_Datos[[#This Row],[Valor Venta ]]-Tabla_Datos[[#This Row],[Costo]]</f>
        <v>134.65161499999999</v>
      </c>
    </row>
    <row r="2165" spans="1:12" x14ac:dyDescent="0.3">
      <c r="A2165" t="s">
        <v>79</v>
      </c>
      <c r="B2165">
        <v>11.6523</v>
      </c>
      <c r="C2165">
        <v>19.4132</v>
      </c>
      <c r="D2165">
        <v>0</v>
      </c>
      <c r="E2165" t="s">
        <v>116</v>
      </c>
      <c r="F2165" t="s">
        <v>116</v>
      </c>
      <c r="G2165" t="s">
        <v>102</v>
      </c>
      <c r="H2165">
        <v>2020</v>
      </c>
      <c r="I2165">
        <v>9.31</v>
      </c>
      <c r="J2165">
        <f>Tabla_Datos[[#This Row],[PVP1]]*Tabla_Datos[[#This Row],[Valor]]</f>
        <v>180.73689200000001</v>
      </c>
      <c r="K2165">
        <f>+Tabla_Datos[[#This Row],[Valor]] *Tabla_Datos[[#This Row],[COSTOEMPR]]</f>
        <v>108.48291300000001</v>
      </c>
      <c r="L2165">
        <f>Tabla_Datos[[#This Row],[Valor Venta ]]-Tabla_Datos[[#This Row],[Costo]]</f>
        <v>72.253979000000001</v>
      </c>
    </row>
    <row r="2166" spans="1:12" x14ac:dyDescent="0.3">
      <c r="A2166" t="s">
        <v>79</v>
      </c>
      <c r="B2166">
        <v>11.6523</v>
      </c>
      <c r="C2166">
        <v>19.4132</v>
      </c>
      <c r="D2166">
        <v>0</v>
      </c>
      <c r="E2166" t="s">
        <v>116</v>
      </c>
      <c r="F2166" t="s">
        <v>116</v>
      </c>
      <c r="G2166" t="s">
        <v>103</v>
      </c>
      <c r="H2166">
        <v>2020</v>
      </c>
      <c r="I2166">
        <v>3.22</v>
      </c>
      <c r="J2166">
        <f>Tabla_Datos[[#This Row],[PVP1]]*Tabla_Datos[[#This Row],[Valor]]</f>
        <v>62.510504000000005</v>
      </c>
      <c r="K2166">
        <f>+Tabla_Datos[[#This Row],[Valor]] *Tabla_Datos[[#This Row],[COSTOEMPR]]</f>
        <v>37.520406000000001</v>
      </c>
      <c r="L2166">
        <f>Tabla_Datos[[#This Row],[Valor Venta ]]-Tabla_Datos[[#This Row],[Costo]]</f>
        <v>24.990098000000003</v>
      </c>
    </row>
    <row r="2167" spans="1:12" x14ac:dyDescent="0.3">
      <c r="A2167" t="s">
        <v>79</v>
      </c>
      <c r="B2167">
        <v>11.6523</v>
      </c>
      <c r="C2167">
        <v>19.4132</v>
      </c>
      <c r="D2167">
        <v>0</v>
      </c>
      <c r="E2167" t="s">
        <v>116</v>
      </c>
      <c r="F2167" t="s">
        <v>116</v>
      </c>
      <c r="G2167" t="s">
        <v>104</v>
      </c>
      <c r="H2167">
        <v>2020</v>
      </c>
      <c r="I2167">
        <v>0.41</v>
      </c>
      <c r="J2167">
        <f>Tabla_Datos[[#This Row],[PVP1]]*Tabla_Datos[[#This Row],[Valor]]</f>
        <v>7.9594119999999995</v>
      </c>
      <c r="K2167">
        <f>+Tabla_Datos[[#This Row],[Valor]] *Tabla_Datos[[#This Row],[COSTOEMPR]]</f>
        <v>4.7774429999999999</v>
      </c>
      <c r="L2167">
        <f>Tabla_Datos[[#This Row],[Valor Venta ]]-Tabla_Datos[[#This Row],[Costo]]</f>
        <v>3.1819689999999996</v>
      </c>
    </row>
    <row r="2168" spans="1:12" x14ac:dyDescent="0.3">
      <c r="A2168" t="s">
        <v>79</v>
      </c>
      <c r="B2168">
        <v>11.6523</v>
      </c>
      <c r="C2168">
        <v>19.4132</v>
      </c>
      <c r="D2168">
        <v>0</v>
      </c>
      <c r="E2168" t="s">
        <v>116</v>
      </c>
      <c r="F2168" t="s">
        <v>116</v>
      </c>
      <c r="G2168" t="s">
        <v>105</v>
      </c>
      <c r="H2168">
        <v>2020</v>
      </c>
      <c r="I2168">
        <v>0</v>
      </c>
      <c r="J2168">
        <f>Tabla_Datos[[#This Row],[PVP1]]*Tabla_Datos[[#This Row],[Valor]]</f>
        <v>0</v>
      </c>
      <c r="K2168">
        <f>+Tabla_Datos[[#This Row],[Valor]] *Tabla_Datos[[#This Row],[COSTOEMPR]]</f>
        <v>0</v>
      </c>
      <c r="L2168">
        <f>Tabla_Datos[[#This Row],[Valor Venta ]]-Tabla_Datos[[#This Row],[Costo]]</f>
        <v>0</v>
      </c>
    </row>
    <row r="2169" spans="1:12" x14ac:dyDescent="0.3">
      <c r="A2169" t="s">
        <v>79</v>
      </c>
      <c r="B2169">
        <v>11.6523</v>
      </c>
      <c r="C2169">
        <v>19.4132</v>
      </c>
      <c r="D2169">
        <v>0</v>
      </c>
      <c r="E2169" t="s">
        <v>116</v>
      </c>
      <c r="F2169" t="s">
        <v>116</v>
      </c>
      <c r="G2169" t="s">
        <v>106</v>
      </c>
      <c r="H2169">
        <v>2020</v>
      </c>
      <c r="I2169">
        <v>0</v>
      </c>
      <c r="J2169">
        <f>Tabla_Datos[[#This Row],[PVP1]]*Tabla_Datos[[#This Row],[Valor]]</f>
        <v>0</v>
      </c>
      <c r="K2169">
        <f>+Tabla_Datos[[#This Row],[Valor]] *Tabla_Datos[[#This Row],[COSTOEMPR]]</f>
        <v>0</v>
      </c>
      <c r="L2169">
        <f>Tabla_Datos[[#This Row],[Valor Venta ]]-Tabla_Datos[[#This Row],[Costo]]</f>
        <v>0</v>
      </c>
    </row>
    <row r="2170" spans="1:12" x14ac:dyDescent="0.3">
      <c r="A2170" t="s">
        <v>79</v>
      </c>
      <c r="B2170">
        <v>11.6523</v>
      </c>
      <c r="C2170">
        <v>19.4132</v>
      </c>
      <c r="D2170">
        <v>0</v>
      </c>
      <c r="E2170" t="s">
        <v>116</v>
      </c>
      <c r="F2170" t="s">
        <v>116</v>
      </c>
      <c r="G2170" t="s">
        <v>107</v>
      </c>
      <c r="H2170">
        <v>2021</v>
      </c>
      <c r="I2170">
        <v>6.83</v>
      </c>
      <c r="J2170">
        <f>Tabla_Datos[[#This Row],[PVP1]]*Tabla_Datos[[#This Row],[Valor]]</f>
        <v>132.59215599999999</v>
      </c>
      <c r="K2170">
        <f>+Tabla_Datos[[#This Row],[Valor]] *Tabla_Datos[[#This Row],[COSTOEMPR]]</f>
        <v>79.585209000000006</v>
      </c>
      <c r="L2170">
        <f>Tabla_Datos[[#This Row],[Valor Venta ]]-Tabla_Datos[[#This Row],[Costo]]</f>
        <v>53.006946999999982</v>
      </c>
    </row>
    <row r="2171" spans="1:12" x14ac:dyDescent="0.3">
      <c r="A2171" t="s">
        <v>79</v>
      </c>
      <c r="B2171">
        <v>9.1821999999999999</v>
      </c>
      <c r="C2171">
        <v>15.6465</v>
      </c>
      <c r="D2171">
        <v>18.590699999999998</v>
      </c>
      <c r="E2171" t="s">
        <v>112</v>
      </c>
      <c r="F2171" t="s">
        <v>112</v>
      </c>
      <c r="G2171" t="s">
        <v>98</v>
      </c>
      <c r="H2171">
        <v>2020</v>
      </c>
      <c r="I2171">
        <v>2.23</v>
      </c>
      <c r="J2171">
        <f>Tabla_Datos[[#This Row],[PVP1]]*Tabla_Datos[[#This Row],[Valor]]</f>
        <v>34.891694999999999</v>
      </c>
      <c r="K2171">
        <f>+Tabla_Datos[[#This Row],[Valor]] *Tabla_Datos[[#This Row],[COSTOEMPR]]</f>
        <v>20.476306000000001</v>
      </c>
      <c r="L2171">
        <f>Tabla_Datos[[#This Row],[Valor Venta ]]-Tabla_Datos[[#This Row],[Costo]]</f>
        <v>14.415388999999998</v>
      </c>
    </row>
    <row r="2172" spans="1:12" x14ac:dyDescent="0.3">
      <c r="A2172" t="s">
        <v>79</v>
      </c>
      <c r="B2172">
        <v>9.1821999999999999</v>
      </c>
      <c r="C2172">
        <v>15.6465</v>
      </c>
      <c r="D2172">
        <v>18.590699999999998</v>
      </c>
      <c r="E2172" t="s">
        <v>112</v>
      </c>
      <c r="F2172" t="s">
        <v>112</v>
      </c>
      <c r="G2172" t="s">
        <v>100</v>
      </c>
      <c r="H2172">
        <v>2020</v>
      </c>
      <c r="I2172">
        <v>1.79</v>
      </c>
      <c r="J2172">
        <f>Tabla_Datos[[#This Row],[PVP1]]*Tabla_Datos[[#This Row],[Valor]]</f>
        <v>28.007235000000001</v>
      </c>
      <c r="K2172">
        <f>+Tabla_Datos[[#This Row],[Valor]] *Tabla_Datos[[#This Row],[COSTOEMPR]]</f>
        <v>16.436138</v>
      </c>
      <c r="L2172">
        <f>Tabla_Datos[[#This Row],[Valor Venta ]]-Tabla_Datos[[#This Row],[Costo]]</f>
        <v>11.571097000000002</v>
      </c>
    </row>
    <row r="2173" spans="1:12" x14ac:dyDescent="0.3">
      <c r="A2173" t="s">
        <v>79</v>
      </c>
      <c r="B2173">
        <v>9.1821999999999999</v>
      </c>
      <c r="C2173">
        <v>15.6465</v>
      </c>
      <c r="D2173">
        <v>18.590699999999998</v>
      </c>
      <c r="E2173" t="s">
        <v>112</v>
      </c>
      <c r="F2173" t="s">
        <v>112</v>
      </c>
      <c r="G2173" t="s">
        <v>101</v>
      </c>
      <c r="H2173">
        <v>2020</v>
      </c>
      <c r="I2173">
        <v>1.24</v>
      </c>
      <c r="J2173">
        <f>Tabla_Datos[[#This Row],[PVP1]]*Tabla_Datos[[#This Row],[Valor]]</f>
        <v>19.40166</v>
      </c>
      <c r="K2173">
        <f>+Tabla_Datos[[#This Row],[Valor]] *Tabla_Datos[[#This Row],[COSTOEMPR]]</f>
        <v>11.385928</v>
      </c>
      <c r="L2173">
        <f>Tabla_Datos[[#This Row],[Valor Venta ]]-Tabla_Datos[[#This Row],[Costo]]</f>
        <v>8.0157319999999999</v>
      </c>
    </row>
    <row r="2174" spans="1:12" x14ac:dyDescent="0.3">
      <c r="A2174" t="s">
        <v>79</v>
      </c>
      <c r="B2174">
        <v>9.1821999999999999</v>
      </c>
      <c r="C2174">
        <v>15.6465</v>
      </c>
      <c r="D2174">
        <v>18.590699999999998</v>
      </c>
      <c r="E2174" t="s">
        <v>112</v>
      </c>
      <c r="F2174" t="s">
        <v>112</v>
      </c>
      <c r="G2174" t="s">
        <v>102</v>
      </c>
      <c r="H2174">
        <v>2020</v>
      </c>
      <c r="I2174">
        <v>0.89</v>
      </c>
      <c r="J2174">
        <f>Tabla_Datos[[#This Row],[PVP1]]*Tabla_Datos[[#This Row],[Valor]]</f>
        <v>13.925385</v>
      </c>
      <c r="K2174">
        <f>+Tabla_Datos[[#This Row],[Valor]] *Tabla_Datos[[#This Row],[COSTOEMPR]]</f>
        <v>8.1721579999999996</v>
      </c>
      <c r="L2174">
        <f>Tabla_Datos[[#This Row],[Valor Venta ]]-Tabla_Datos[[#This Row],[Costo]]</f>
        <v>5.7532270000000008</v>
      </c>
    </row>
    <row r="2175" spans="1:12" x14ac:dyDescent="0.3">
      <c r="A2175" t="s">
        <v>79</v>
      </c>
      <c r="B2175">
        <v>9.1821999999999999</v>
      </c>
      <c r="C2175">
        <v>15.6465</v>
      </c>
      <c r="D2175">
        <v>18.590699999999998</v>
      </c>
      <c r="E2175" t="s">
        <v>112</v>
      </c>
      <c r="F2175" t="s">
        <v>112</v>
      </c>
      <c r="G2175" t="s">
        <v>103</v>
      </c>
      <c r="H2175">
        <v>2020</v>
      </c>
      <c r="I2175">
        <v>2</v>
      </c>
      <c r="J2175">
        <f>Tabla_Datos[[#This Row],[PVP1]]*Tabla_Datos[[#This Row],[Valor]]</f>
        <v>31.292999999999999</v>
      </c>
      <c r="K2175">
        <f>+Tabla_Datos[[#This Row],[Valor]] *Tabla_Datos[[#This Row],[COSTOEMPR]]</f>
        <v>18.3644</v>
      </c>
      <c r="L2175">
        <f>Tabla_Datos[[#This Row],[Valor Venta ]]-Tabla_Datos[[#This Row],[Costo]]</f>
        <v>12.928599999999999</v>
      </c>
    </row>
    <row r="2176" spans="1:12" x14ac:dyDescent="0.3">
      <c r="A2176" t="s">
        <v>79</v>
      </c>
      <c r="B2176">
        <v>9.1821999999999999</v>
      </c>
      <c r="C2176">
        <v>15.6465</v>
      </c>
      <c r="D2176">
        <v>18.590699999999998</v>
      </c>
      <c r="E2176" t="s">
        <v>112</v>
      </c>
      <c r="F2176" t="s">
        <v>112</v>
      </c>
      <c r="G2176" t="s">
        <v>104</v>
      </c>
      <c r="H2176">
        <v>2020</v>
      </c>
      <c r="I2176">
        <v>7.74</v>
      </c>
      <c r="J2176">
        <f>Tabla_Datos[[#This Row],[PVP1]]*Tabla_Datos[[#This Row],[Valor]]</f>
        <v>121.10391</v>
      </c>
      <c r="K2176">
        <f>+Tabla_Datos[[#This Row],[Valor]] *Tabla_Datos[[#This Row],[COSTOEMPR]]</f>
        <v>71.070228</v>
      </c>
      <c r="L2176">
        <f>Tabla_Datos[[#This Row],[Valor Venta ]]-Tabla_Datos[[#This Row],[Costo]]</f>
        <v>50.033681999999999</v>
      </c>
    </row>
    <row r="2177" spans="1:12" x14ac:dyDescent="0.3">
      <c r="A2177" t="s">
        <v>79</v>
      </c>
      <c r="B2177">
        <v>9.1821999999999999</v>
      </c>
      <c r="C2177">
        <v>15.6465</v>
      </c>
      <c r="D2177">
        <v>18.590699999999998</v>
      </c>
      <c r="E2177" t="s">
        <v>112</v>
      </c>
      <c r="F2177" t="s">
        <v>112</v>
      </c>
      <c r="G2177" t="s">
        <v>105</v>
      </c>
      <c r="H2177">
        <v>2020</v>
      </c>
      <c r="I2177">
        <v>2.82</v>
      </c>
      <c r="J2177">
        <f>Tabla_Datos[[#This Row],[PVP1]]*Tabla_Datos[[#This Row],[Valor]]</f>
        <v>44.123129999999996</v>
      </c>
      <c r="K2177">
        <f>+Tabla_Datos[[#This Row],[Valor]] *Tabla_Datos[[#This Row],[COSTOEMPR]]</f>
        <v>25.893803999999999</v>
      </c>
      <c r="L2177">
        <f>Tabla_Datos[[#This Row],[Valor Venta ]]-Tabla_Datos[[#This Row],[Costo]]</f>
        <v>18.229325999999997</v>
      </c>
    </row>
    <row r="2178" spans="1:12" x14ac:dyDescent="0.3">
      <c r="A2178" t="s">
        <v>79</v>
      </c>
      <c r="B2178">
        <v>9.1821999999999999</v>
      </c>
      <c r="C2178">
        <v>15.6465</v>
      </c>
      <c r="D2178">
        <v>18.590699999999998</v>
      </c>
      <c r="E2178" t="s">
        <v>112</v>
      </c>
      <c r="F2178" t="s">
        <v>112</v>
      </c>
      <c r="G2178" t="s">
        <v>106</v>
      </c>
      <c r="H2178">
        <v>2020</v>
      </c>
      <c r="I2178">
        <v>0</v>
      </c>
      <c r="J2178">
        <f>Tabla_Datos[[#This Row],[PVP1]]*Tabla_Datos[[#This Row],[Valor]]</f>
        <v>0</v>
      </c>
      <c r="K2178">
        <f>+Tabla_Datos[[#This Row],[Valor]] *Tabla_Datos[[#This Row],[COSTOEMPR]]</f>
        <v>0</v>
      </c>
      <c r="L2178">
        <f>Tabla_Datos[[#This Row],[Valor Venta ]]-Tabla_Datos[[#This Row],[Costo]]</f>
        <v>0</v>
      </c>
    </row>
    <row r="2179" spans="1:12" x14ac:dyDescent="0.3">
      <c r="A2179" t="s">
        <v>79</v>
      </c>
      <c r="B2179">
        <v>9.1821999999999999</v>
      </c>
      <c r="C2179">
        <v>15.6465</v>
      </c>
      <c r="D2179">
        <v>18.590699999999998</v>
      </c>
      <c r="E2179" t="s">
        <v>112</v>
      </c>
      <c r="F2179" t="s">
        <v>112</v>
      </c>
      <c r="G2179" t="s">
        <v>107</v>
      </c>
      <c r="H2179">
        <v>2021</v>
      </c>
      <c r="I2179">
        <v>0.52</v>
      </c>
      <c r="J2179">
        <f>Tabla_Datos[[#This Row],[PVP1]]*Tabla_Datos[[#This Row],[Valor]]</f>
        <v>8.1361799999999995</v>
      </c>
      <c r="K2179">
        <f>+Tabla_Datos[[#This Row],[Valor]] *Tabla_Datos[[#This Row],[COSTOEMPR]]</f>
        <v>4.7747440000000001</v>
      </c>
      <c r="L2179">
        <f>Tabla_Datos[[#This Row],[Valor Venta ]]-Tabla_Datos[[#This Row],[Costo]]</f>
        <v>3.3614359999999994</v>
      </c>
    </row>
    <row r="2180" spans="1:12" x14ac:dyDescent="0.3">
      <c r="A2180" t="s">
        <v>79</v>
      </c>
      <c r="B2180">
        <v>11.476599999999999</v>
      </c>
      <c r="C2180">
        <v>15.0579</v>
      </c>
      <c r="D2180">
        <v>14.8969</v>
      </c>
      <c r="E2180" t="s">
        <v>16</v>
      </c>
      <c r="F2180" t="s">
        <v>16</v>
      </c>
      <c r="G2180" t="s">
        <v>98</v>
      </c>
      <c r="H2180">
        <v>2020</v>
      </c>
      <c r="I2180">
        <v>0.87</v>
      </c>
      <c r="J2180">
        <f>Tabla_Datos[[#This Row],[PVP1]]*Tabla_Datos[[#This Row],[Valor]]</f>
        <v>13.100372999999999</v>
      </c>
      <c r="K2180">
        <f>+Tabla_Datos[[#This Row],[Valor]] *Tabla_Datos[[#This Row],[COSTOEMPR]]</f>
        <v>9.9846419999999991</v>
      </c>
      <c r="L2180">
        <f>Tabla_Datos[[#This Row],[Valor Venta ]]-Tabla_Datos[[#This Row],[Costo]]</f>
        <v>3.1157310000000003</v>
      </c>
    </row>
    <row r="2181" spans="1:12" x14ac:dyDescent="0.3">
      <c r="A2181" t="s">
        <v>79</v>
      </c>
      <c r="B2181">
        <v>11.476599999999999</v>
      </c>
      <c r="C2181">
        <v>15.0579</v>
      </c>
      <c r="D2181">
        <v>14.8969</v>
      </c>
      <c r="E2181" t="s">
        <v>16</v>
      </c>
      <c r="F2181" t="s">
        <v>16</v>
      </c>
      <c r="G2181" t="s">
        <v>100</v>
      </c>
      <c r="H2181">
        <v>2020</v>
      </c>
      <c r="I2181">
        <v>0.24</v>
      </c>
      <c r="J2181">
        <f>Tabla_Datos[[#This Row],[PVP1]]*Tabla_Datos[[#This Row],[Valor]]</f>
        <v>3.613896</v>
      </c>
      <c r="K2181">
        <f>+Tabla_Datos[[#This Row],[Valor]] *Tabla_Datos[[#This Row],[COSTOEMPR]]</f>
        <v>2.7543839999999999</v>
      </c>
      <c r="L2181">
        <f>Tabla_Datos[[#This Row],[Valor Venta ]]-Tabla_Datos[[#This Row],[Costo]]</f>
        <v>0.85951200000000005</v>
      </c>
    </row>
    <row r="2182" spans="1:12" x14ac:dyDescent="0.3">
      <c r="A2182" t="s">
        <v>79</v>
      </c>
      <c r="B2182">
        <v>11.476599999999999</v>
      </c>
      <c r="C2182">
        <v>15.0579</v>
      </c>
      <c r="D2182">
        <v>14.8969</v>
      </c>
      <c r="E2182" t="s">
        <v>16</v>
      </c>
      <c r="F2182" t="s">
        <v>16</v>
      </c>
      <c r="G2182" t="s">
        <v>101</v>
      </c>
      <c r="H2182">
        <v>2020</v>
      </c>
      <c r="I2182">
        <v>0</v>
      </c>
      <c r="J2182">
        <f>Tabla_Datos[[#This Row],[PVP1]]*Tabla_Datos[[#This Row],[Valor]]</f>
        <v>0</v>
      </c>
      <c r="K2182">
        <f>+Tabla_Datos[[#This Row],[Valor]] *Tabla_Datos[[#This Row],[COSTOEMPR]]</f>
        <v>0</v>
      </c>
      <c r="L2182">
        <f>Tabla_Datos[[#This Row],[Valor Venta ]]-Tabla_Datos[[#This Row],[Costo]]</f>
        <v>0</v>
      </c>
    </row>
    <row r="2183" spans="1:12" x14ac:dyDescent="0.3">
      <c r="A2183" t="s">
        <v>79</v>
      </c>
      <c r="B2183">
        <v>11.476599999999999</v>
      </c>
      <c r="C2183">
        <v>15.0579</v>
      </c>
      <c r="D2183">
        <v>14.8969</v>
      </c>
      <c r="E2183" t="s">
        <v>16</v>
      </c>
      <c r="F2183" t="s">
        <v>16</v>
      </c>
      <c r="G2183" t="s">
        <v>102</v>
      </c>
      <c r="H2183">
        <v>2020</v>
      </c>
      <c r="I2183">
        <v>2.3199999999999998</v>
      </c>
      <c r="J2183">
        <f>Tabla_Datos[[#This Row],[PVP1]]*Tabla_Datos[[#This Row],[Valor]]</f>
        <v>34.934328000000001</v>
      </c>
      <c r="K2183">
        <f>+Tabla_Datos[[#This Row],[Valor]] *Tabla_Datos[[#This Row],[COSTOEMPR]]</f>
        <v>26.625711999999996</v>
      </c>
      <c r="L2183">
        <f>Tabla_Datos[[#This Row],[Valor Venta ]]-Tabla_Datos[[#This Row],[Costo]]</f>
        <v>8.3086160000000042</v>
      </c>
    </row>
    <row r="2184" spans="1:12" x14ac:dyDescent="0.3">
      <c r="A2184" t="s">
        <v>79</v>
      </c>
      <c r="B2184">
        <v>11.476599999999999</v>
      </c>
      <c r="C2184">
        <v>15.0579</v>
      </c>
      <c r="D2184">
        <v>14.8969</v>
      </c>
      <c r="E2184" t="s">
        <v>16</v>
      </c>
      <c r="F2184" t="s">
        <v>16</v>
      </c>
      <c r="G2184" t="s">
        <v>103</v>
      </c>
      <c r="H2184">
        <v>2020</v>
      </c>
      <c r="I2184">
        <v>1.66</v>
      </c>
      <c r="J2184">
        <f>Tabla_Datos[[#This Row],[PVP1]]*Tabla_Datos[[#This Row],[Valor]]</f>
        <v>24.996113999999999</v>
      </c>
      <c r="K2184">
        <f>+Tabla_Datos[[#This Row],[Valor]] *Tabla_Datos[[#This Row],[COSTOEMPR]]</f>
        <v>19.051155999999999</v>
      </c>
      <c r="L2184">
        <f>Tabla_Datos[[#This Row],[Valor Venta ]]-Tabla_Datos[[#This Row],[Costo]]</f>
        <v>5.9449579999999997</v>
      </c>
    </row>
    <row r="2185" spans="1:12" x14ac:dyDescent="0.3">
      <c r="A2185" t="s">
        <v>79</v>
      </c>
      <c r="B2185">
        <v>11.476599999999999</v>
      </c>
      <c r="C2185">
        <v>15.0579</v>
      </c>
      <c r="D2185">
        <v>14.8969</v>
      </c>
      <c r="E2185" t="s">
        <v>16</v>
      </c>
      <c r="F2185" t="s">
        <v>16</v>
      </c>
      <c r="G2185" t="s">
        <v>104</v>
      </c>
      <c r="H2185">
        <v>2020</v>
      </c>
      <c r="I2185">
        <v>2.86</v>
      </c>
      <c r="J2185">
        <f>Tabla_Datos[[#This Row],[PVP1]]*Tabla_Datos[[#This Row],[Valor]]</f>
        <v>43.065593999999997</v>
      </c>
      <c r="K2185">
        <f>+Tabla_Datos[[#This Row],[Valor]] *Tabla_Datos[[#This Row],[COSTOEMPR]]</f>
        <v>32.823076</v>
      </c>
      <c r="L2185">
        <f>Tabla_Datos[[#This Row],[Valor Venta ]]-Tabla_Datos[[#This Row],[Costo]]</f>
        <v>10.242517999999997</v>
      </c>
    </row>
    <row r="2186" spans="1:12" x14ac:dyDescent="0.3">
      <c r="A2186" t="s">
        <v>79</v>
      </c>
      <c r="B2186">
        <v>11.476599999999999</v>
      </c>
      <c r="C2186">
        <v>15.0579</v>
      </c>
      <c r="D2186">
        <v>14.8969</v>
      </c>
      <c r="E2186" t="s">
        <v>16</v>
      </c>
      <c r="F2186" t="s">
        <v>16</v>
      </c>
      <c r="G2186" t="s">
        <v>105</v>
      </c>
      <c r="H2186">
        <v>2020</v>
      </c>
      <c r="I2186">
        <v>2.17</v>
      </c>
      <c r="J2186">
        <f>Tabla_Datos[[#This Row],[PVP1]]*Tabla_Datos[[#This Row],[Valor]]</f>
        <v>32.675643000000001</v>
      </c>
      <c r="K2186">
        <f>+Tabla_Datos[[#This Row],[Valor]] *Tabla_Datos[[#This Row],[COSTOEMPR]]</f>
        <v>24.904221999999997</v>
      </c>
      <c r="L2186">
        <f>Tabla_Datos[[#This Row],[Valor Venta ]]-Tabla_Datos[[#This Row],[Costo]]</f>
        <v>7.7714210000000037</v>
      </c>
    </row>
    <row r="2187" spans="1:12" x14ac:dyDescent="0.3">
      <c r="A2187" t="s">
        <v>79</v>
      </c>
      <c r="B2187">
        <v>11.476599999999999</v>
      </c>
      <c r="C2187">
        <v>15.0579</v>
      </c>
      <c r="D2187">
        <v>14.8969</v>
      </c>
      <c r="E2187" t="s">
        <v>16</v>
      </c>
      <c r="F2187" t="s">
        <v>16</v>
      </c>
      <c r="G2187" t="s">
        <v>106</v>
      </c>
      <c r="H2187">
        <v>2020</v>
      </c>
      <c r="I2187">
        <v>1.55</v>
      </c>
      <c r="J2187">
        <f>Tabla_Datos[[#This Row],[PVP1]]*Tabla_Datos[[#This Row],[Valor]]</f>
        <v>23.339745000000001</v>
      </c>
      <c r="K2187">
        <f>+Tabla_Datos[[#This Row],[Valor]] *Tabla_Datos[[#This Row],[COSTOEMPR]]</f>
        <v>17.788730000000001</v>
      </c>
      <c r="L2187">
        <f>Tabla_Datos[[#This Row],[Valor Venta ]]-Tabla_Datos[[#This Row],[Costo]]</f>
        <v>5.5510149999999996</v>
      </c>
    </row>
    <row r="2188" spans="1:12" x14ac:dyDescent="0.3">
      <c r="A2188" t="s">
        <v>79</v>
      </c>
      <c r="B2188">
        <v>11.476599999999999</v>
      </c>
      <c r="C2188">
        <v>15.0579</v>
      </c>
      <c r="D2188">
        <v>14.8969</v>
      </c>
      <c r="E2188" t="s">
        <v>16</v>
      </c>
      <c r="F2188" t="s">
        <v>16</v>
      </c>
      <c r="G2188" t="s">
        <v>107</v>
      </c>
      <c r="H2188">
        <v>2021</v>
      </c>
      <c r="I2188">
        <v>0</v>
      </c>
      <c r="J2188">
        <f>Tabla_Datos[[#This Row],[PVP1]]*Tabla_Datos[[#This Row],[Valor]]</f>
        <v>0</v>
      </c>
      <c r="K2188">
        <f>+Tabla_Datos[[#This Row],[Valor]] *Tabla_Datos[[#This Row],[COSTOEMPR]]</f>
        <v>0</v>
      </c>
      <c r="L2188">
        <f>Tabla_Datos[[#This Row],[Valor Venta ]]-Tabla_Datos[[#This Row],[Costo]]</f>
        <v>0</v>
      </c>
    </row>
    <row r="2189" spans="1:12" x14ac:dyDescent="0.3">
      <c r="A2189" t="s">
        <v>79</v>
      </c>
      <c r="B2189">
        <v>13.325100000000001</v>
      </c>
      <c r="C2189">
        <v>20.727399999999999</v>
      </c>
      <c r="D2189">
        <v>0</v>
      </c>
      <c r="E2189" t="s">
        <v>115</v>
      </c>
      <c r="F2189" t="s">
        <v>115</v>
      </c>
      <c r="G2189" t="s">
        <v>98</v>
      </c>
      <c r="H2189">
        <v>2020</v>
      </c>
      <c r="I2189">
        <v>0</v>
      </c>
      <c r="J2189">
        <f>Tabla_Datos[[#This Row],[PVP1]]*Tabla_Datos[[#This Row],[Valor]]</f>
        <v>0</v>
      </c>
      <c r="K2189">
        <f>+Tabla_Datos[[#This Row],[Valor]] *Tabla_Datos[[#This Row],[COSTOEMPR]]</f>
        <v>0</v>
      </c>
      <c r="L2189">
        <f>Tabla_Datos[[#This Row],[Valor Venta ]]-Tabla_Datos[[#This Row],[Costo]]</f>
        <v>0</v>
      </c>
    </row>
    <row r="2190" spans="1:12" x14ac:dyDescent="0.3">
      <c r="A2190" t="s">
        <v>79</v>
      </c>
      <c r="B2190">
        <v>13.325100000000001</v>
      </c>
      <c r="C2190">
        <v>20.727399999999999</v>
      </c>
      <c r="D2190">
        <v>0</v>
      </c>
      <c r="E2190" t="s">
        <v>115</v>
      </c>
      <c r="F2190" t="s">
        <v>115</v>
      </c>
      <c r="G2190" t="s">
        <v>100</v>
      </c>
      <c r="H2190">
        <v>2020</v>
      </c>
      <c r="I2190">
        <v>0</v>
      </c>
      <c r="J2190">
        <f>Tabla_Datos[[#This Row],[PVP1]]*Tabla_Datos[[#This Row],[Valor]]</f>
        <v>0</v>
      </c>
      <c r="K2190">
        <f>+Tabla_Datos[[#This Row],[Valor]] *Tabla_Datos[[#This Row],[COSTOEMPR]]</f>
        <v>0</v>
      </c>
      <c r="L2190">
        <f>Tabla_Datos[[#This Row],[Valor Venta ]]-Tabla_Datos[[#This Row],[Costo]]</f>
        <v>0</v>
      </c>
    </row>
    <row r="2191" spans="1:12" x14ac:dyDescent="0.3">
      <c r="A2191" t="s">
        <v>79</v>
      </c>
      <c r="B2191">
        <v>13.325100000000001</v>
      </c>
      <c r="C2191">
        <v>20.727399999999999</v>
      </c>
      <c r="D2191">
        <v>0</v>
      </c>
      <c r="E2191" t="s">
        <v>115</v>
      </c>
      <c r="F2191" t="s">
        <v>115</v>
      </c>
      <c r="G2191" t="s">
        <v>101</v>
      </c>
      <c r="H2191">
        <v>2020</v>
      </c>
      <c r="I2191">
        <v>1.06</v>
      </c>
      <c r="J2191">
        <f>Tabla_Datos[[#This Row],[PVP1]]*Tabla_Datos[[#This Row],[Valor]]</f>
        <v>21.971043999999999</v>
      </c>
      <c r="K2191">
        <f>+Tabla_Datos[[#This Row],[Valor]] *Tabla_Datos[[#This Row],[COSTOEMPR]]</f>
        <v>14.124606000000002</v>
      </c>
      <c r="L2191">
        <f>Tabla_Datos[[#This Row],[Valor Venta ]]-Tabla_Datos[[#This Row],[Costo]]</f>
        <v>7.8464379999999974</v>
      </c>
    </row>
    <row r="2192" spans="1:12" x14ac:dyDescent="0.3">
      <c r="A2192" t="s">
        <v>79</v>
      </c>
      <c r="B2192">
        <v>13.325100000000001</v>
      </c>
      <c r="C2192">
        <v>20.727399999999999</v>
      </c>
      <c r="D2192">
        <v>0</v>
      </c>
      <c r="E2192" t="s">
        <v>115</v>
      </c>
      <c r="F2192" t="s">
        <v>115</v>
      </c>
      <c r="G2192" t="s">
        <v>102</v>
      </c>
      <c r="H2192">
        <v>2020</v>
      </c>
      <c r="I2192">
        <v>0</v>
      </c>
      <c r="J2192">
        <f>Tabla_Datos[[#This Row],[PVP1]]*Tabla_Datos[[#This Row],[Valor]]</f>
        <v>0</v>
      </c>
      <c r="K2192">
        <f>+Tabla_Datos[[#This Row],[Valor]] *Tabla_Datos[[#This Row],[COSTOEMPR]]</f>
        <v>0</v>
      </c>
      <c r="L2192">
        <f>Tabla_Datos[[#This Row],[Valor Venta ]]-Tabla_Datos[[#This Row],[Costo]]</f>
        <v>0</v>
      </c>
    </row>
    <row r="2193" spans="1:12" x14ac:dyDescent="0.3">
      <c r="A2193" t="s">
        <v>79</v>
      </c>
      <c r="B2193">
        <v>13.325100000000001</v>
      </c>
      <c r="C2193">
        <v>20.727399999999999</v>
      </c>
      <c r="D2193">
        <v>0</v>
      </c>
      <c r="E2193" t="s">
        <v>115</v>
      </c>
      <c r="F2193" t="s">
        <v>115</v>
      </c>
      <c r="G2193" t="s">
        <v>103</v>
      </c>
      <c r="H2193">
        <v>2020</v>
      </c>
      <c r="I2193">
        <v>0</v>
      </c>
      <c r="J2193">
        <f>Tabla_Datos[[#This Row],[PVP1]]*Tabla_Datos[[#This Row],[Valor]]</f>
        <v>0</v>
      </c>
      <c r="K2193">
        <f>+Tabla_Datos[[#This Row],[Valor]] *Tabla_Datos[[#This Row],[COSTOEMPR]]</f>
        <v>0</v>
      </c>
      <c r="L2193">
        <f>Tabla_Datos[[#This Row],[Valor Venta ]]-Tabla_Datos[[#This Row],[Costo]]</f>
        <v>0</v>
      </c>
    </row>
    <row r="2194" spans="1:12" x14ac:dyDescent="0.3">
      <c r="A2194" t="s">
        <v>79</v>
      </c>
      <c r="B2194">
        <v>13.325100000000001</v>
      </c>
      <c r="C2194">
        <v>20.727399999999999</v>
      </c>
      <c r="D2194">
        <v>0</v>
      </c>
      <c r="E2194" t="s">
        <v>115</v>
      </c>
      <c r="F2194" t="s">
        <v>115</v>
      </c>
      <c r="G2194" t="s">
        <v>104</v>
      </c>
      <c r="H2194">
        <v>2020</v>
      </c>
      <c r="I2194">
        <v>0.12</v>
      </c>
      <c r="J2194">
        <f>Tabla_Datos[[#This Row],[PVP1]]*Tabla_Datos[[#This Row],[Valor]]</f>
        <v>2.4872879999999999</v>
      </c>
      <c r="K2194">
        <f>+Tabla_Datos[[#This Row],[Valor]] *Tabla_Datos[[#This Row],[COSTOEMPR]]</f>
        <v>1.5990120000000001</v>
      </c>
      <c r="L2194">
        <f>Tabla_Datos[[#This Row],[Valor Venta ]]-Tabla_Datos[[#This Row],[Costo]]</f>
        <v>0.88827599999999984</v>
      </c>
    </row>
    <row r="2195" spans="1:12" x14ac:dyDescent="0.3">
      <c r="A2195" t="s">
        <v>79</v>
      </c>
      <c r="B2195">
        <v>13.325100000000001</v>
      </c>
      <c r="C2195">
        <v>20.727399999999999</v>
      </c>
      <c r="D2195">
        <v>0</v>
      </c>
      <c r="E2195" t="s">
        <v>115</v>
      </c>
      <c r="F2195" t="s">
        <v>115</v>
      </c>
      <c r="G2195" t="s">
        <v>105</v>
      </c>
      <c r="H2195">
        <v>2020</v>
      </c>
      <c r="I2195">
        <v>0.57999999999999996</v>
      </c>
      <c r="J2195">
        <f>Tabla_Datos[[#This Row],[PVP1]]*Tabla_Datos[[#This Row],[Valor]]</f>
        <v>12.021891999999999</v>
      </c>
      <c r="K2195">
        <f>+Tabla_Datos[[#This Row],[Valor]] *Tabla_Datos[[#This Row],[COSTOEMPR]]</f>
        <v>7.7285579999999996</v>
      </c>
      <c r="L2195">
        <f>Tabla_Datos[[#This Row],[Valor Venta ]]-Tabla_Datos[[#This Row],[Costo]]</f>
        <v>4.2933339999999998</v>
      </c>
    </row>
    <row r="2196" spans="1:12" x14ac:dyDescent="0.3">
      <c r="A2196" t="s">
        <v>79</v>
      </c>
      <c r="B2196">
        <v>13.325100000000001</v>
      </c>
      <c r="C2196">
        <v>20.727399999999999</v>
      </c>
      <c r="D2196">
        <v>0</v>
      </c>
      <c r="E2196" t="s">
        <v>115</v>
      </c>
      <c r="F2196" t="s">
        <v>115</v>
      </c>
      <c r="G2196" t="s">
        <v>106</v>
      </c>
      <c r="H2196">
        <v>2020</v>
      </c>
      <c r="I2196">
        <v>0</v>
      </c>
      <c r="J2196">
        <f>Tabla_Datos[[#This Row],[PVP1]]*Tabla_Datos[[#This Row],[Valor]]</f>
        <v>0</v>
      </c>
      <c r="K2196">
        <f>+Tabla_Datos[[#This Row],[Valor]] *Tabla_Datos[[#This Row],[COSTOEMPR]]</f>
        <v>0</v>
      </c>
      <c r="L2196">
        <f>Tabla_Datos[[#This Row],[Valor Venta ]]-Tabla_Datos[[#This Row],[Costo]]</f>
        <v>0</v>
      </c>
    </row>
    <row r="2197" spans="1:12" x14ac:dyDescent="0.3">
      <c r="A2197" t="s">
        <v>79</v>
      </c>
      <c r="B2197">
        <v>13.325100000000001</v>
      </c>
      <c r="C2197">
        <v>20.727399999999999</v>
      </c>
      <c r="D2197">
        <v>0</v>
      </c>
      <c r="E2197" t="s">
        <v>115</v>
      </c>
      <c r="F2197" t="s">
        <v>115</v>
      </c>
      <c r="G2197" t="s">
        <v>107</v>
      </c>
      <c r="H2197">
        <v>2021</v>
      </c>
      <c r="I2197">
        <v>0.63</v>
      </c>
      <c r="J2197">
        <f>Tabla_Datos[[#This Row],[PVP1]]*Tabla_Datos[[#This Row],[Valor]]</f>
        <v>13.058261999999999</v>
      </c>
      <c r="K2197">
        <f>+Tabla_Datos[[#This Row],[Valor]] *Tabla_Datos[[#This Row],[COSTOEMPR]]</f>
        <v>8.394813000000001</v>
      </c>
      <c r="L2197">
        <f>Tabla_Datos[[#This Row],[Valor Venta ]]-Tabla_Datos[[#This Row],[Costo]]</f>
        <v>4.6634489999999982</v>
      </c>
    </row>
    <row r="2198" spans="1:12" x14ac:dyDescent="0.3">
      <c r="A2198" t="s">
        <v>79</v>
      </c>
      <c r="B2198">
        <v>10.202999999999999</v>
      </c>
      <c r="C2198">
        <v>13.1919</v>
      </c>
      <c r="D2198">
        <v>14.1418</v>
      </c>
      <c r="E2198" t="s">
        <v>15</v>
      </c>
      <c r="F2198" t="s">
        <v>15</v>
      </c>
      <c r="G2198" t="s">
        <v>98</v>
      </c>
      <c r="H2198">
        <v>2020</v>
      </c>
      <c r="I2198">
        <v>0</v>
      </c>
      <c r="J2198">
        <f>Tabla_Datos[[#This Row],[PVP1]]*Tabla_Datos[[#This Row],[Valor]]</f>
        <v>0</v>
      </c>
      <c r="K2198">
        <f>+Tabla_Datos[[#This Row],[Valor]] *Tabla_Datos[[#This Row],[COSTOEMPR]]</f>
        <v>0</v>
      </c>
      <c r="L2198">
        <f>Tabla_Datos[[#This Row],[Valor Venta ]]-Tabla_Datos[[#This Row],[Costo]]</f>
        <v>0</v>
      </c>
    </row>
    <row r="2199" spans="1:12" x14ac:dyDescent="0.3">
      <c r="A2199" t="s">
        <v>79</v>
      </c>
      <c r="B2199">
        <v>10.202999999999999</v>
      </c>
      <c r="C2199">
        <v>13.1919</v>
      </c>
      <c r="D2199">
        <v>14.1418</v>
      </c>
      <c r="E2199" t="s">
        <v>15</v>
      </c>
      <c r="F2199" t="s">
        <v>15</v>
      </c>
      <c r="G2199" t="s">
        <v>100</v>
      </c>
      <c r="H2199">
        <v>2020</v>
      </c>
      <c r="I2199">
        <v>3.22</v>
      </c>
      <c r="J2199">
        <f>Tabla_Datos[[#This Row],[PVP1]]*Tabla_Datos[[#This Row],[Valor]]</f>
        <v>42.477918000000003</v>
      </c>
      <c r="K2199">
        <f>+Tabla_Datos[[#This Row],[Valor]] *Tabla_Datos[[#This Row],[COSTOEMPR]]</f>
        <v>32.853659999999998</v>
      </c>
      <c r="L2199">
        <f>Tabla_Datos[[#This Row],[Valor Venta ]]-Tabla_Datos[[#This Row],[Costo]]</f>
        <v>9.6242580000000046</v>
      </c>
    </row>
    <row r="2200" spans="1:12" x14ac:dyDescent="0.3">
      <c r="A2200" t="s">
        <v>79</v>
      </c>
      <c r="B2200">
        <v>10.202999999999999</v>
      </c>
      <c r="C2200">
        <v>13.1919</v>
      </c>
      <c r="D2200">
        <v>14.1418</v>
      </c>
      <c r="E2200" t="s">
        <v>15</v>
      </c>
      <c r="F2200" t="s">
        <v>15</v>
      </c>
      <c r="G2200" t="s">
        <v>101</v>
      </c>
      <c r="H2200">
        <v>2020</v>
      </c>
      <c r="I2200">
        <v>0.09</v>
      </c>
      <c r="J2200">
        <f>Tabla_Datos[[#This Row],[PVP1]]*Tabla_Datos[[#This Row],[Valor]]</f>
        <v>1.187271</v>
      </c>
      <c r="K2200">
        <f>+Tabla_Datos[[#This Row],[Valor]] *Tabla_Datos[[#This Row],[COSTOEMPR]]</f>
        <v>0.91826999999999992</v>
      </c>
      <c r="L2200">
        <f>Tabla_Datos[[#This Row],[Valor Venta ]]-Tabla_Datos[[#This Row],[Costo]]</f>
        <v>0.26900100000000005</v>
      </c>
    </row>
    <row r="2201" spans="1:12" x14ac:dyDescent="0.3">
      <c r="A2201" t="s">
        <v>79</v>
      </c>
      <c r="B2201">
        <v>10.202999999999999</v>
      </c>
      <c r="C2201">
        <v>13.1919</v>
      </c>
      <c r="D2201">
        <v>14.1418</v>
      </c>
      <c r="E2201" t="s">
        <v>15</v>
      </c>
      <c r="F2201" t="s">
        <v>15</v>
      </c>
      <c r="G2201" t="s">
        <v>102</v>
      </c>
      <c r="H2201">
        <v>2020</v>
      </c>
      <c r="I2201">
        <v>0</v>
      </c>
      <c r="J2201">
        <f>Tabla_Datos[[#This Row],[PVP1]]*Tabla_Datos[[#This Row],[Valor]]</f>
        <v>0</v>
      </c>
      <c r="K2201">
        <f>+Tabla_Datos[[#This Row],[Valor]] *Tabla_Datos[[#This Row],[COSTOEMPR]]</f>
        <v>0</v>
      </c>
      <c r="L2201">
        <f>Tabla_Datos[[#This Row],[Valor Venta ]]-Tabla_Datos[[#This Row],[Costo]]</f>
        <v>0</v>
      </c>
    </row>
    <row r="2202" spans="1:12" x14ac:dyDescent="0.3">
      <c r="A2202" t="s">
        <v>79</v>
      </c>
      <c r="B2202">
        <v>10.202999999999999</v>
      </c>
      <c r="C2202">
        <v>13.1919</v>
      </c>
      <c r="D2202">
        <v>14.1418</v>
      </c>
      <c r="E2202" t="s">
        <v>15</v>
      </c>
      <c r="F2202" t="s">
        <v>15</v>
      </c>
      <c r="G2202" t="s">
        <v>103</v>
      </c>
      <c r="H2202">
        <v>2020</v>
      </c>
      <c r="I2202">
        <v>0.99</v>
      </c>
      <c r="J2202">
        <f>Tabla_Datos[[#This Row],[PVP1]]*Tabla_Datos[[#This Row],[Valor]]</f>
        <v>13.059981000000001</v>
      </c>
      <c r="K2202">
        <f>+Tabla_Datos[[#This Row],[Valor]] *Tabla_Datos[[#This Row],[COSTOEMPR]]</f>
        <v>10.100969999999998</v>
      </c>
      <c r="L2202">
        <f>Tabla_Datos[[#This Row],[Valor Venta ]]-Tabla_Datos[[#This Row],[Costo]]</f>
        <v>2.9590110000000021</v>
      </c>
    </row>
    <row r="2203" spans="1:12" x14ac:dyDescent="0.3">
      <c r="A2203" t="s">
        <v>79</v>
      </c>
      <c r="B2203">
        <v>10.202999999999999</v>
      </c>
      <c r="C2203">
        <v>13.1919</v>
      </c>
      <c r="D2203">
        <v>14.1418</v>
      </c>
      <c r="E2203" t="s">
        <v>15</v>
      </c>
      <c r="F2203" t="s">
        <v>15</v>
      </c>
      <c r="G2203" t="s">
        <v>104</v>
      </c>
      <c r="H2203">
        <v>2020</v>
      </c>
      <c r="I2203">
        <v>0</v>
      </c>
      <c r="J2203">
        <f>Tabla_Datos[[#This Row],[PVP1]]*Tabla_Datos[[#This Row],[Valor]]</f>
        <v>0</v>
      </c>
      <c r="K2203">
        <f>+Tabla_Datos[[#This Row],[Valor]] *Tabla_Datos[[#This Row],[COSTOEMPR]]</f>
        <v>0</v>
      </c>
      <c r="L2203">
        <f>Tabla_Datos[[#This Row],[Valor Venta ]]-Tabla_Datos[[#This Row],[Costo]]</f>
        <v>0</v>
      </c>
    </row>
    <row r="2204" spans="1:12" x14ac:dyDescent="0.3">
      <c r="A2204" t="s">
        <v>79</v>
      </c>
      <c r="B2204">
        <v>10.202999999999999</v>
      </c>
      <c r="C2204">
        <v>13.1919</v>
      </c>
      <c r="D2204">
        <v>14.1418</v>
      </c>
      <c r="E2204" t="s">
        <v>15</v>
      </c>
      <c r="F2204" t="s">
        <v>15</v>
      </c>
      <c r="G2204" t="s">
        <v>105</v>
      </c>
      <c r="H2204">
        <v>2020</v>
      </c>
      <c r="I2204">
        <v>0.24</v>
      </c>
      <c r="J2204">
        <f>Tabla_Datos[[#This Row],[PVP1]]*Tabla_Datos[[#This Row],[Valor]]</f>
        <v>3.1660559999999998</v>
      </c>
      <c r="K2204">
        <f>+Tabla_Datos[[#This Row],[Valor]] *Tabla_Datos[[#This Row],[COSTOEMPR]]</f>
        <v>2.4487199999999998</v>
      </c>
      <c r="L2204">
        <f>Tabla_Datos[[#This Row],[Valor Venta ]]-Tabla_Datos[[#This Row],[Costo]]</f>
        <v>0.71733599999999997</v>
      </c>
    </row>
    <row r="2205" spans="1:12" x14ac:dyDescent="0.3">
      <c r="A2205" t="s">
        <v>79</v>
      </c>
      <c r="B2205">
        <v>10.202999999999999</v>
      </c>
      <c r="C2205">
        <v>13.1919</v>
      </c>
      <c r="D2205">
        <v>14.1418</v>
      </c>
      <c r="E2205" t="s">
        <v>15</v>
      </c>
      <c r="F2205" t="s">
        <v>15</v>
      </c>
      <c r="G2205" t="s">
        <v>106</v>
      </c>
      <c r="H2205">
        <v>2020</v>
      </c>
      <c r="I2205">
        <v>3.83</v>
      </c>
      <c r="J2205">
        <f>Tabla_Datos[[#This Row],[PVP1]]*Tabla_Datos[[#This Row],[Valor]]</f>
        <v>50.524977</v>
      </c>
      <c r="K2205">
        <f>+Tabla_Datos[[#This Row],[Valor]] *Tabla_Datos[[#This Row],[COSTOEMPR]]</f>
        <v>39.077489999999997</v>
      </c>
      <c r="L2205">
        <f>Tabla_Datos[[#This Row],[Valor Venta ]]-Tabla_Datos[[#This Row],[Costo]]</f>
        <v>11.447487000000002</v>
      </c>
    </row>
    <row r="2206" spans="1:12" x14ac:dyDescent="0.3">
      <c r="A2206" t="s">
        <v>79</v>
      </c>
      <c r="B2206">
        <v>10.202999999999999</v>
      </c>
      <c r="C2206">
        <v>13.1919</v>
      </c>
      <c r="D2206">
        <v>14.1418</v>
      </c>
      <c r="E2206" t="s">
        <v>15</v>
      </c>
      <c r="F2206" t="s">
        <v>15</v>
      </c>
      <c r="G2206" t="s">
        <v>107</v>
      </c>
      <c r="H2206">
        <v>2021</v>
      </c>
      <c r="I2206">
        <v>0.94</v>
      </c>
      <c r="J2206">
        <f>Tabla_Datos[[#This Row],[PVP1]]*Tabla_Datos[[#This Row],[Valor]]</f>
        <v>12.400385999999999</v>
      </c>
      <c r="K2206">
        <f>+Tabla_Datos[[#This Row],[Valor]] *Tabla_Datos[[#This Row],[COSTOEMPR]]</f>
        <v>9.590819999999999</v>
      </c>
      <c r="L2206">
        <f>Tabla_Datos[[#This Row],[Valor Venta ]]-Tabla_Datos[[#This Row],[Costo]]</f>
        <v>2.8095660000000002</v>
      </c>
    </row>
    <row r="2207" spans="1:12" x14ac:dyDescent="0.3">
      <c r="A2207" t="s">
        <v>80</v>
      </c>
      <c r="B2207">
        <v>10.048999999999999</v>
      </c>
      <c r="C2207">
        <v>13.2974</v>
      </c>
      <c r="D2207">
        <v>14.7417</v>
      </c>
      <c r="E2207" t="s">
        <v>115</v>
      </c>
      <c r="F2207" t="s">
        <v>115</v>
      </c>
      <c r="G2207" t="s">
        <v>98</v>
      </c>
      <c r="H2207">
        <v>2020</v>
      </c>
      <c r="I2207">
        <v>0</v>
      </c>
      <c r="J2207">
        <f>Tabla_Datos[[#This Row],[PVP1]]*Tabla_Datos[[#This Row],[Valor]]</f>
        <v>0</v>
      </c>
      <c r="K2207">
        <f>+Tabla_Datos[[#This Row],[Valor]] *Tabla_Datos[[#This Row],[COSTOEMPR]]</f>
        <v>0</v>
      </c>
      <c r="L2207">
        <f>Tabla_Datos[[#This Row],[Valor Venta ]]-Tabla_Datos[[#This Row],[Costo]]</f>
        <v>0</v>
      </c>
    </row>
    <row r="2208" spans="1:12" x14ac:dyDescent="0.3">
      <c r="A2208" t="s">
        <v>80</v>
      </c>
      <c r="B2208">
        <v>10.048999999999999</v>
      </c>
      <c r="C2208">
        <v>13.2974</v>
      </c>
      <c r="D2208">
        <v>14.7417</v>
      </c>
      <c r="E2208" t="s">
        <v>115</v>
      </c>
      <c r="F2208" t="s">
        <v>115</v>
      </c>
      <c r="G2208" t="s">
        <v>100</v>
      </c>
      <c r="H2208">
        <v>2020</v>
      </c>
      <c r="I2208">
        <v>0.02</v>
      </c>
      <c r="J2208">
        <f>Tabla_Datos[[#This Row],[PVP1]]*Tabla_Datos[[#This Row],[Valor]]</f>
        <v>0.26594800000000002</v>
      </c>
      <c r="K2208">
        <f>+Tabla_Datos[[#This Row],[Valor]] *Tabla_Datos[[#This Row],[COSTOEMPR]]</f>
        <v>0.20097999999999999</v>
      </c>
      <c r="L2208">
        <f>Tabla_Datos[[#This Row],[Valor Venta ]]-Tabla_Datos[[#This Row],[Costo]]</f>
        <v>6.4968000000000026E-2</v>
      </c>
    </row>
    <row r="2209" spans="1:12" x14ac:dyDescent="0.3">
      <c r="A2209" t="s">
        <v>80</v>
      </c>
      <c r="B2209">
        <v>10.048999999999999</v>
      </c>
      <c r="C2209">
        <v>13.2974</v>
      </c>
      <c r="D2209">
        <v>14.7417</v>
      </c>
      <c r="E2209" t="s">
        <v>115</v>
      </c>
      <c r="F2209" t="s">
        <v>115</v>
      </c>
      <c r="G2209" t="s">
        <v>101</v>
      </c>
      <c r="H2209">
        <v>2020</v>
      </c>
      <c r="I2209">
        <v>2.23</v>
      </c>
      <c r="J2209">
        <f>Tabla_Datos[[#This Row],[PVP1]]*Tabla_Datos[[#This Row],[Valor]]</f>
        <v>29.653202</v>
      </c>
      <c r="K2209">
        <f>+Tabla_Datos[[#This Row],[Valor]] *Tabla_Datos[[#This Row],[COSTOEMPR]]</f>
        <v>22.409269999999999</v>
      </c>
      <c r="L2209">
        <f>Tabla_Datos[[#This Row],[Valor Venta ]]-Tabla_Datos[[#This Row],[Costo]]</f>
        <v>7.2439320000000009</v>
      </c>
    </row>
    <row r="2210" spans="1:12" x14ac:dyDescent="0.3">
      <c r="A2210" t="s">
        <v>80</v>
      </c>
      <c r="B2210">
        <v>10.048999999999999</v>
      </c>
      <c r="C2210">
        <v>13.2974</v>
      </c>
      <c r="D2210">
        <v>14.7417</v>
      </c>
      <c r="E2210" t="s">
        <v>115</v>
      </c>
      <c r="F2210" t="s">
        <v>115</v>
      </c>
      <c r="G2210" t="s">
        <v>102</v>
      </c>
      <c r="H2210">
        <v>2020</v>
      </c>
      <c r="I2210">
        <v>0</v>
      </c>
      <c r="J2210">
        <f>Tabla_Datos[[#This Row],[PVP1]]*Tabla_Datos[[#This Row],[Valor]]</f>
        <v>0</v>
      </c>
      <c r="K2210">
        <f>+Tabla_Datos[[#This Row],[Valor]] *Tabla_Datos[[#This Row],[COSTOEMPR]]</f>
        <v>0</v>
      </c>
      <c r="L2210">
        <f>Tabla_Datos[[#This Row],[Valor Venta ]]-Tabla_Datos[[#This Row],[Costo]]</f>
        <v>0</v>
      </c>
    </row>
    <row r="2211" spans="1:12" x14ac:dyDescent="0.3">
      <c r="A2211" t="s">
        <v>80</v>
      </c>
      <c r="B2211">
        <v>10.048999999999999</v>
      </c>
      <c r="C2211">
        <v>13.2974</v>
      </c>
      <c r="D2211">
        <v>14.7417</v>
      </c>
      <c r="E2211" t="s">
        <v>115</v>
      </c>
      <c r="F2211" t="s">
        <v>115</v>
      </c>
      <c r="G2211" t="s">
        <v>103</v>
      </c>
      <c r="H2211">
        <v>2020</v>
      </c>
      <c r="I2211">
        <v>0.55000000000000004</v>
      </c>
      <c r="J2211">
        <f>Tabla_Datos[[#This Row],[PVP1]]*Tabla_Datos[[#This Row],[Valor]]</f>
        <v>7.3135700000000003</v>
      </c>
      <c r="K2211">
        <f>+Tabla_Datos[[#This Row],[Valor]] *Tabla_Datos[[#This Row],[COSTOEMPR]]</f>
        <v>5.5269500000000003</v>
      </c>
      <c r="L2211">
        <f>Tabla_Datos[[#This Row],[Valor Venta ]]-Tabla_Datos[[#This Row],[Costo]]</f>
        <v>1.7866200000000001</v>
      </c>
    </row>
    <row r="2212" spans="1:12" x14ac:dyDescent="0.3">
      <c r="A2212" t="s">
        <v>80</v>
      </c>
      <c r="B2212">
        <v>10.048999999999999</v>
      </c>
      <c r="C2212">
        <v>13.2974</v>
      </c>
      <c r="D2212">
        <v>14.7417</v>
      </c>
      <c r="E2212" t="s">
        <v>115</v>
      </c>
      <c r="F2212" t="s">
        <v>115</v>
      </c>
      <c r="G2212" t="s">
        <v>104</v>
      </c>
      <c r="H2212">
        <v>2020</v>
      </c>
      <c r="I2212">
        <v>0.17</v>
      </c>
      <c r="J2212">
        <f>Tabla_Datos[[#This Row],[PVP1]]*Tabla_Datos[[#This Row],[Valor]]</f>
        <v>2.2605580000000001</v>
      </c>
      <c r="K2212">
        <f>+Tabla_Datos[[#This Row],[Valor]] *Tabla_Datos[[#This Row],[COSTOEMPR]]</f>
        <v>1.7083300000000001</v>
      </c>
      <c r="L2212">
        <f>Tabla_Datos[[#This Row],[Valor Venta ]]-Tabla_Datos[[#This Row],[Costo]]</f>
        <v>0.55222799999999994</v>
      </c>
    </row>
    <row r="2213" spans="1:12" x14ac:dyDescent="0.3">
      <c r="A2213" t="s">
        <v>80</v>
      </c>
      <c r="B2213">
        <v>10.048999999999999</v>
      </c>
      <c r="C2213">
        <v>13.2974</v>
      </c>
      <c r="D2213">
        <v>14.7417</v>
      </c>
      <c r="E2213" t="s">
        <v>115</v>
      </c>
      <c r="F2213" t="s">
        <v>115</v>
      </c>
      <c r="G2213" t="s">
        <v>105</v>
      </c>
      <c r="H2213">
        <v>2020</v>
      </c>
      <c r="I2213">
        <v>1.24</v>
      </c>
      <c r="J2213">
        <f>Tabla_Datos[[#This Row],[PVP1]]*Tabla_Datos[[#This Row],[Valor]]</f>
        <v>16.488775999999998</v>
      </c>
      <c r="K2213">
        <f>+Tabla_Datos[[#This Row],[Valor]] *Tabla_Datos[[#This Row],[COSTOEMPR]]</f>
        <v>12.460759999999999</v>
      </c>
      <c r="L2213">
        <f>Tabla_Datos[[#This Row],[Valor Venta ]]-Tabla_Datos[[#This Row],[Costo]]</f>
        <v>4.0280159999999992</v>
      </c>
    </row>
    <row r="2214" spans="1:12" x14ac:dyDescent="0.3">
      <c r="A2214" t="s">
        <v>80</v>
      </c>
      <c r="B2214">
        <v>10.048999999999999</v>
      </c>
      <c r="C2214">
        <v>13.2974</v>
      </c>
      <c r="D2214">
        <v>14.7417</v>
      </c>
      <c r="E2214" t="s">
        <v>115</v>
      </c>
      <c r="F2214" t="s">
        <v>115</v>
      </c>
      <c r="G2214" t="s">
        <v>106</v>
      </c>
      <c r="H2214">
        <v>2020</v>
      </c>
      <c r="I2214">
        <v>0</v>
      </c>
      <c r="J2214">
        <f>Tabla_Datos[[#This Row],[PVP1]]*Tabla_Datos[[#This Row],[Valor]]</f>
        <v>0</v>
      </c>
      <c r="K2214">
        <f>+Tabla_Datos[[#This Row],[Valor]] *Tabla_Datos[[#This Row],[COSTOEMPR]]</f>
        <v>0</v>
      </c>
      <c r="L2214">
        <f>Tabla_Datos[[#This Row],[Valor Venta ]]-Tabla_Datos[[#This Row],[Costo]]</f>
        <v>0</v>
      </c>
    </row>
    <row r="2215" spans="1:12" x14ac:dyDescent="0.3">
      <c r="A2215" t="s">
        <v>80</v>
      </c>
      <c r="B2215">
        <v>10.048999999999999</v>
      </c>
      <c r="C2215">
        <v>13.2974</v>
      </c>
      <c r="D2215">
        <v>14.7417</v>
      </c>
      <c r="E2215" t="s">
        <v>115</v>
      </c>
      <c r="F2215" t="s">
        <v>115</v>
      </c>
      <c r="G2215" t="s">
        <v>107</v>
      </c>
      <c r="H2215">
        <v>2021</v>
      </c>
      <c r="I2215">
        <v>0</v>
      </c>
      <c r="J2215">
        <f>Tabla_Datos[[#This Row],[PVP1]]*Tabla_Datos[[#This Row],[Valor]]</f>
        <v>0</v>
      </c>
      <c r="K2215">
        <f>+Tabla_Datos[[#This Row],[Valor]] *Tabla_Datos[[#This Row],[COSTOEMPR]]</f>
        <v>0</v>
      </c>
      <c r="L2215">
        <f>Tabla_Datos[[#This Row],[Valor Venta ]]-Tabla_Datos[[#This Row],[Costo]]</f>
        <v>0</v>
      </c>
    </row>
    <row r="2216" spans="1:12" x14ac:dyDescent="0.3">
      <c r="A2216" t="s">
        <v>80</v>
      </c>
      <c r="B2216">
        <v>5.6403999999999996</v>
      </c>
      <c r="C2216">
        <v>8.6117000000000008</v>
      </c>
      <c r="D2216">
        <v>0</v>
      </c>
      <c r="E2216" t="s">
        <v>16</v>
      </c>
      <c r="F2216" t="s">
        <v>16</v>
      </c>
      <c r="G2216" t="s">
        <v>98</v>
      </c>
      <c r="H2216">
        <v>2020</v>
      </c>
      <c r="I2216">
        <v>2.34</v>
      </c>
      <c r="J2216">
        <f>Tabla_Datos[[#This Row],[PVP1]]*Tabla_Datos[[#This Row],[Valor]]</f>
        <v>20.151378000000001</v>
      </c>
      <c r="K2216">
        <f>+Tabla_Datos[[#This Row],[Valor]] *Tabla_Datos[[#This Row],[COSTOEMPR]]</f>
        <v>13.198535999999999</v>
      </c>
      <c r="L2216">
        <f>Tabla_Datos[[#This Row],[Valor Venta ]]-Tabla_Datos[[#This Row],[Costo]]</f>
        <v>6.9528420000000022</v>
      </c>
    </row>
    <row r="2217" spans="1:12" x14ac:dyDescent="0.3">
      <c r="A2217" t="s">
        <v>80</v>
      </c>
      <c r="B2217">
        <v>5.6403999999999996</v>
      </c>
      <c r="C2217">
        <v>8.6117000000000008</v>
      </c>
      <c r="D2217">
        <v>0</v>
      </c>
      <c r="E2217" t="s">
        <v>16</v>
      </c>
      <c r="F2217" t="s">
        <v>16</v>
      </c>
      <c r="G2217" t="s">
        <v>100</v>
      </c>
      <c r="H2217">
        <v>2020</v>
      </c>
      <c r="I2217">
        <v>1.96</v>
      </c>
      <c r="J2217">
        <f>Tabla_Datos[[#This Row],[PVP1]]*Tabla_Datos[[#This Row],[Valor]]</f>
        <v>16.878932000000002</v>
      </c>
      <c r="K2217">
        <f>+Tabla_Datos[[#This Row],[Valor]] *Tabla_Datos[[#This Row],[COSTOEMPR]]</f>
        <v>11.055183999999999</v>
      </c>
      <c r="L2217">
        <f>Tabla_Datos[[#This Row],[Valor Venta ]]-Tabla_Datos[[#This Row],[Costo]]</f>
        <v>5.8237480000000037</v>
      </c>
    </row>
    <row r="2218" spans="1:12" x14ac:dyDescent="0.3">
      <c r="A2218" t="s">
        <v>80</v>
      </c>
      <c r="B2218">
        <v>5.6403999999999996</v>
      </c>
      <c r="C2218">
        <v>8.6117000000000008</v>
      </c>
      <c r="D2218">
        <v>0</v>
      </c>
      <c r="E2218" t="s">
        <v>16</v>
      </c>
      <c r="F2218" t="s">
        <v>16</v>
      </c>
      <c r="G2218" t="s">
        <v>101</v>
      </c>
      <c r="H2218">
        <v>2020</v>
      </c>
      <c r="I2218">
        <v>6.96</v>
      </c>
      <c r="J2218">
        <f>Tabla_Datos[[#This Row],[PVP1]]*Tabla_Datos[[#This Row],[Valor]]</f>
        <v>59.937432000000008</v>
      </c>
      <c r="K2218">
        <f>+Tabla_Datos[[#This Row],[Valor]] *Tabla_Datos[[#This Row],[COSTOEMPR]]</f>
        <v>39.257183999999995</v>
      </c>
      <c r="L2218">
        <f>Tabla_Datos[[#This Row],[Valor Venta ]]-Tabla_Datos[[#This Row],[Costo]]</f>
        <v>20.680248000000013</v>
      </c>
    </row>
    <row r="2219" spans="1:12" x14ac:dyDescent="0.3">
      <c r="A2219" t="s">
        <v>80</v>
      </c>
      <c r="B2219">
        <v>5.6403999999999996</v>
      </c>
      <c r="C2219">
        <v>8.6117000000000008</v>
      </c>
      <c r="D2219">
        <v>0</v>
      </c>
      <c r="E2219" t="s">
        <v>16</v>
      </c>
      <c r="F2219" t="s">
        <v>16</v>
      </c>
      <c r="G2219" t="s">
        <v>102</v>
      </c>
      <c r="H2219">
        <v>2020</v>
      </c>
      <c r="I2219">
        <v>9.07</v>
      </c>
      <c r="J2219">
        <f>Tabla_Datos[[#This Row],[PVP1]]*Tabla_Datos[[#This Row],[Valor]]</f>
        <v>78.108119000000016</v>
      </c>
      <c r="K2219">
        <f>+Tabla_Datos[[#This Row],[Valor]] *Tabla_Datos[[#This Row],[COSTOEMPR]]</f>
        <v>51.158428000000001</v>
      </c>
      <c r="L2219">
        <f>Tabla_Datos[[#This Row],[Valor Venta ]]-Tabla_Datos[[#This Row],[Costo]]</f>
        <v>26.949691000000016</v>
      </c>
    </row>
    <row r="2220" spans="1:12" x14ac:dyDescent="0.3">
      <c r="A2220" t="s">
        <v>80</v>
      </c>
      <c r="B2220">
        <v>5.6403999999999996</v>
      </c>
      <c r="C2220">
        <v>8.6117000000000008</v>
      </c>
      <c r="D2220">
        <v>0</v>
      </c>
      <c r="E2220" t="s">
        <v>16</v>
      </c>
      <c r="F2220" t="s">
        <v>16</v>
      </c>
      <c r="G2220" t="s">
        <v>103</v>
      </c>
      <c r="H2220">
        <v>2020</v>
      </c>
      <c r="I2220">
        <v>0</v>
      </c>
      <c r="J2220">
        <f>Tabla_Datos[[#This Row],[PVP1]]*Tabla_Datos[[#This Row],[Valor]]</f>
        <v>0</v>
      </c>
      <c r="K2220">
        <f>+Tabla_Datos[[#This Row],[Valor]] *Tabla_Datos[[#This Row],[COSTOEMPR]]</f>
        <v>0</v>
      </c>
      <c r="L2220">
        <f>Tabla_Datos[[#This Row],[Valor Venta ]]-Tabla_Datos[[#This Row],[Costo]]</f>
        <v>0</v>
      </c>
    </row>
    <row r="2221" spans="1:12" x14ac:dyDescent="0.3">
      <c r="A2221" t="s">
        <v>80</v>
      </c>
      <c r="B2221">
        <v>5.6403999999999996</v>
      </c>
      <c r="C2221">
        <v>8.6117000000000008</v>
      </c>
      <c r="D2221">
        <v>0</v>
      </c>
      <c r="E2221" t="s">
        <v>16</v>
      </c>
      <c r="F2221" t="s">
        <v>16</v>
      </c>
      <c r="G2221" t="s">
        <v>104</v>
      </c>
      <c r="H2221">
        <v>2020</v>
      </c>
      <c r="I2221">
        <v>0.97</v>
      </c>
      <c r="J2221">
        <f>Tabla_Datos[[#This Row],[PVP1]]*Tabla_Datos[[#This Row],[Valor]]</f>
        <v>8.3533489999999997</v>
      </c>
      <c r="K2221">
        <f>+Tabla_Datos[[#This Row],[Valor]] *Tabla_Datos[[#This Row],[COSTOEMPR]]</f>
        <v>5.4711879999999997</v>
      </c>
      <c r="L2221">
        <f>Tabla_Datos[[#This Row],[Valor Venta ]]-Tabla_Datos[[#This Row],[Costo]]</f>
        <v>2.882161</v>
      </c>
    </row>
    <row r="2222" spans="1:12" x14ac:dyDescent="0.3">
      <c r="A2222" t="s">
        <v>80</v>
      </c>
      <c r="B2222">
        <v>5.6403999999999996</v>
      </c>
      <c r="C2222">
        <v>8.6117000000000008</v>
      </c>
      <c r="D2222">
        <v>0</v>
      </c>
      <c r="E2222" t="s">
        <v>16</v>
      </c>
      <c r="F2222" t="s">
        <v>16</v>
      </c>
      <c r="G2222" t="s">
        <v>105</v>
      </c>
      <c r="H2222">
        <v>2020</v>
      </c>
      <c r="I2222">
        <v>1.72</v>
      </c>
      <c r="J2222">
        <f>Tabla_Datos[[#This Row],[PVP1]]*Tabla_Datos[[#This Row],[Valor]]</f>
        <v>14.812124000000001</v>
      </c>
      <c r="K2222">
        <f>+Tabla_Datos[[#This Row],[Valor]] *Tabla_Datos[[#This Row],[COSTOEMPR]]</f>
        <v>9.7014879999999994</v>
      </c>
      <c r="L2222">
        <f>Tabla_Datos[[#This Row],[Valor Venta ]]-Tabla_Datos[[#This Row],[Costo]]</f>
        <v>5.1106360000000013</v>
      </c>
    </row>
    <row r="2223" spans="1:12" x14ac:dyDescent="0.3">
      <c r="A2223" t="s">
        <v>80</v>
      </c>
      <c r="B2223">
        <v>5.6403999999999996</v>
      </c>
      <c r="C2223">
        <v>8.6117000000000008</v>
      </c>
      <c r="D2223">
        <v>0</v>
      </c>
      <c r="E2223" t="s">
        <v>16</v>
      </c>
      <c r="F2223" t="s">
        <v>16</v>
      </c>
      <c r="G2223" t="s">
        <v>106</v>
      </c>
      <c r="H2223">
        <v>2020</v>
      </c>
      <c r="I2223">
        <v>0.6</v>
      </c>
      <c r="J2223">
        <f>Tabla_Datos[[#This Row],[PVP1]]*Tabla_Datos[[#This Row],[Valor]]</f>
        <v>5.1670199999999999</v>
      </c>
      <c r="K2223">
        <f>+Tabla_Datos[[#This Row],[Valor]] *Tabla_Datos[[#This Row],[COSTOEMPR]]</f>
        <v>3.3842399999999997</v>
      </c>
      <c r="L2223">
        <f>Tabla_Datos[[#This Row],[Valor Venta ]]-Tabla_Datos[[#This Row],[Costo]]</f>
        <v>1.7827800000000003</v>
      </c>
    </row>
    <row r="2224" spans="1:12" x14ac:dyDescent="0.3">
      <c r="A2224" t="s">
        <v>80</v>
      </c>
      <c r="B2224">
        <v>5.6403999999999996</v>
      </c>
      <c r="C2224">
        <v>8.6117000000000008</v>
      </c>
      <c r="D2224">
        <v>0</v>
      </c>
      <c r="E2224" t="s">
        <v>16</v>
      </c>
      <c r="F2224" t="s">
        <v>16</v>
      </c>
      <c r="G2224" t="s">
        <v>107</v>
      </c>
      <c r="H2224">
        <v>2021</v>
      </c>
      <c r="I2224">
        <v>8.4600000000000009</v>
      </c>
      <c r="J2224">
        <f>Tabla_Datos[[#This Row],[PVP1]]*Tabla_Datos[[#This Row],[Valor]]</f>
        <v>72.854982000000021</v>
      </c>
      <c r="K2224">
        <f>+Tabla_Datos[[#This Row],[Valor]] *Tabla_Datos[[#This Row],[COSTOEMPR]]</f>
        <v>47.717784000000002</v>
      </c>
      <c r="L2224">
        <f>Tabla_Datos[[#This Row],[Valor Venta ]]-Tabla_Datos[[#This Row],[Costo]]</f>
        <v>25.137198000000019</v>
      </c>
    </row>
    <row r="2225" spans="1:12" x14ac:dyDescent="0.3">
      <c r="A2225" t="s">
        <v>80</v>
      </c>
      <c r="B2225">
        <v>4.9404000000000003</v>
      </c>
      <c r="C2225">
        <v>6.4375999999999998</v>
      </c>
      <c r="D2225">
        <v>7.6744000000000003</v>
      </c>
      <c r="E2225" t="s">
        <v>116</v>
      </c>
      <c r="F2225" t="s">
        <v>116</v>
      </c>
      <c r="G2225" t="s">
        <v>98</v>
      </c>
      <c r="H2225">
        <v>2020</v>
      </c>
      <c r="I2225">
        <v>2.37</v>
      </c>
      <c r="J2225">
        <f>Tabla_Datos[[#This Row],[PVP1]]*Tabla_Datos[[#This Row],[Valor]]</f>
        <v>15.257111999999999</v>
      </c>
      <c r="K2225">
        <f>+Tabla_Datos[[#This Row],[Valor]] *Tabla_Datos[[#This Row],[COSTOEMPR]]</f>
        <v>11.708748000000002</v>
      </c>
      <c r="L2225">
        <f>Tabla_Datos[[#This Row],[Valor Venta ]]-Tabla_Datos[[#This Row],[Costo]]</f>
        <v>3.5483639999999976</v>
      </c>
    </row>
    <row r="2226" spans="1:12" x14ac:dyDescent="0.3">
      <c r="A2226" t="s">
        <v>80</v>
      </c>
      <c r="B2226">
        <v>4.9404000000000003</v>
      </c>
      <c r="C2226">
        <v>6.4375999999999998</v>
      </c>
      <c r="D2226">
        <v>7.6744000000000003</v>
      </c>
      <c r="E2226" t="s">
        <v>116</v>
      </c>
      <c r="F2226" t="s">
        <v>116</v>
      </c>
      <c r="G2226" t="s">
        <v>100</v>
      </c>
      <c r="H2226">
        <v>2020</v>
      </c>
      <c r="I2226">
        <v>9.24</v>
      </c>
      <c r="J2226">
        <f>Tabla_Datos[[#This Row],[PVP1]]*Tabla_Datos[[#This Row],[Valor]]</f>
        <v>59.483423999999999</v>
      </c>
      <c r="K2226">
        <f>+Tabla_Datos[[#This Row],[Valor]] *Tabla_Datos[[#This Row],[COSTOEMPR]]</f>
        <v>45.649296000000007</v>
      </c>
      <c r="L2226">
        <f>Tabla_Datos[[#This Row],[Valor Venta ]]-Tabla_Datos[[#This Row],[Costo]]</f>
        <v>13.834127999999993</v>
      </c>
    </row>
    <row r="2227" spans="1:12" x14ac:dyDescent="0.3">
      <c r="A2227" t="s">
        <v>80</v>
      </c>
      <c r="B2227">
        <v>4.9404000000000003</v>
      </c>
      <c r="C2227">
        <v>6.4375999999999998</v>
      </c>
      <c r="D2227">
        <v>7.6744000000000003</v>
      </c>
      <c r="E2227" t="s">
        <v>116</v>
      </c>
      <c r="F2227" t="s">
        <v>116</v>
      </c>
      <c r="G2227" t="s">
        <v>101</v>
      </c>
      <c r="H2227">
        <v>2020</v>
      </c>
      <c r="I2227">
        <v>5.48</v>
      </c>
      <c r="J2227">
        <f>Tabla_Datos[[#This Row],[PVP1]]*Tabla_Datos[[#This Row],[Valor]]</f>
        <v>35.278047999999998</v>
      </c>
      <c r="K2227">
        <f>+Tabla_Datos[[#This Row],[Valor]] *Tabla_Datos[[#This Row],[COSTOEMPR]]</f>
        <v>27.073392000000005</v>
      </c>
      <c r="L2227">
        <f>Tabla_Datos[[#This Row],[Valor Venta ]]-Tabla_Datos[[#This Row],[Costo]]</f>
        <v>8.2046559999999928</v>
      </c>
    </row>
    <row r="2228" spans="1:12" x14ac:dyDescent="0.3">
      <c r="A2228" t="s">
        <v>80</v>
      </c>
      <c r="B2228">
        <v>4.9404000000000003</v>
      </c>
      <c r="C2228">
        <v>6.4375999999999998</v>
      </c>
      <c r="D2228">
        <v>7.6744000000000003</v>
      </c>
      <c r="E2228" t="s">
        <v>116</v>
      </c>
      <c r="F2228" t="s">
        <v>116</v>
      </c>
      <c r="G2228" t="s">
        <v>102</v>
      </c>
      <c r="H2228">
        <v>2020</v>
      </c>
      <c r="I2228">
        <v>2.5499999999999998</v>
      </c>
      <c r="J2228">
        <f>Tabla_Datos[[#This Row],[PVP1]]*Tabla_Datos[[#This Row],[Valor]]</f>
        <v>16.415879999999998</v>
      </c>
      <c r="K2228">
        <f>+Tabla_Datos[[#This Row],[Valor]] *Tabla_Datos[[#This Row],[COSTOEMPR]]</f>
        <v>12.59802</v>
      </c>
      <c r="L2228">
        <f>Tabla_Datos[[#This Row],[Valor Venta ]]-Tabla_Datos[[#This Row],[Costo]]</f>
        <v>3.8178599999999978</v>
      </c>
    </row>
    <row r="2229" spans="1:12" x14ac:dyDescent="0.3">
      <c r="A2229" t="s">
        <v>80</v>
      </c>
      <c r="B2229">
        <v>4.9404000000000003</v>
      </c>
      <c r="C2229">
        <v>6.4375999999999998</v>
      </c>
      <c r="D2229">
        <v>7.6744000000000003</v>
      </c>
      <c r="E2229" t="s">
        <v>116</v>
      </c>
      <c r="F2229" t="s">
        <v>116</v>
      </c>
      <c r="G2229" t="s">
        <v>103</v>
      </c>
      <c r="H2229">
        <v>2020</v>
      </c>
      <c r="I2229">
        <v>0</v>
      </c>
      <c r="J2229">
        <f>Tabla_Datos[[#This Row],[PVP1]]*Tabla_Datos[[#This Row],[Valor]]</f>
        <v>0</v>
      </c>
      <c r="K2229">
        <f>+Tabla_Datos[[#This Row],[Valor]] *Tabla_Datos[[#This Row],[COSTOEMPR]]</f>
        <v>0</v>
      </c>
      <c r="L2229">
        <f>Tabla_Datos[[#This Row],[Valor Venta ]]-Tabla_Datos[[#This Row],[Costo]]</f>
        <v>0</v>
      </c>
    </row>
    <row r="2230" spans="1:12" x14ac:dyDescent="0.3">
      <c r="A2230" t="s">
        <v>80</v>
      </c>
      <c r="B2230">
        <v>4.9404000000000003</v>
      </c>
      <c r="C2230">
        <v>6.4375999999999998</v>
      </c>
      <c r="D2230">
        <v>7.6744000000000003</v>
      </c>
      <c r="E2230" t="s">
        <v>116</v>
      </c>
      <c r="F2230" t="s">
        <v>116</v>
      </c>
      <c r="G2230" t="s">
        <v>104</v>
      </c>
      <c r="H2230">
        <v>2020</v>
      </c>
      <c r="I2230">
        <v>0</v>
      </c>
      <c r="J2230">
        <f>Tabla_Datos[[#This Row],[PVP1]]*Tabla_Datos[[#This Row],[Valor]]</f>
        <v>0</v>
      </c>
      <c r="K2230">
        <f>+Tabla_Datos[[#This Row],[Valor]] *Tabla_Datos[[#This Row],[COSTOEMPR]]</f>
        <v>0</v>
      </c>
      <c r="L2230">
        <f>Tabla_Datos[[#This Row],[Valor Venta ]]-Tabla_Datos[[#This Row],[Costo]]</f>
        <v>0</v>
      </c>
    </row>
    <row r="2231" spans="1:12" x14ac:dyDescent="0.3">
      <c r="A2231" t="s">
        <v>80</v>
      </c>
      <c r="B2231">
        <v>4.9404000000000003</v>
      </c>
      <c r="C2231">
        <v>6.4375999999999998</v>
      </c>
      <c r="D2231">
        <v>7.6744000000000003</v>
      </c>
      <c r="E2231" t="s">
        <v>116</v>
      </c>
      <c r="F2231" t="s">
        <v>116</v>
      </c>
      <c r="G2231" t="s">
        <v>105</v>
      </c>
      <c r="H2231">
        <v>2020</v>
      </c>
      <c r="I2231">
        <v>3.15</v>
      </c>
      <c r="J2231">
        <f>Tabla_Datos[[#This Row],[PVP1]]*Tabla_Datos[[#This Row],[Valor]]</f>
        <v>20.27844</v>
      </c>
      <c r="K2231">
        <f>+Tabla_Datos[[#This Row],[Valor]] *Tabla_Datos[[#This Row],[COSTOEMPR]]</f>
        <v>15.56226</v>
      </c>
      <c r="L2231">
        <f>Tabla_Datos[[#This Row],[Valor Venta ]]-Tabla_Datos[[#This Row],[Costo]]</f>
        <v>4.7161799999999996</v>
      </c>
    </row>
    <row r="2232" spans="1:12" x14ac:dyDescent="0.3">
      <c r="A2232" t="s">
        <v>80</v>
      </c>
      <c r="B2232">
        <v>4.9404000000000003</v>
      </c>
      <c r="C2232">
        <v>6.4375999999999998</v>
      </c>
      <c r="D2232">
        <v>7.6744000000000003</v>
      </c>
      <c r="E2232" t="s">
        <v>116</v>
      </c>
      <c r="F2232" t="s">
        <v>116</v>
      </c>
      <c r="G2232" t="s">
        <v>106</v>
      </c>
      <c r="H2232">
        <v>2020</v>
      </c>
      <c r="I2232">
        <v>9.77</v>
      </c>
      <c r="J2232">
        <f>Tabla_Datos[[#This Row],[PVP1]]*Tabla_Datos[[#This Row],[Valor]]</f>
        <v>62.895351999999995</v>
      </c>
      <c r="K2232">
        <f>+Tabla_Datos[[#This Row],[Valor]] *Tabla_Datos[[#This Row],[COSTOEMPR]]</f>
        <v>48.267707999999999</v>
      </c>
      <c r="L2232">
        <f>Tabla_Datos[[#This Row],[Valor Venta ]]-Tabla_Datos[[#This Row],[Costo]]</f>
        <v>14.627643999999997</v>
      </c>
    </row>
    <row r="2233" spans="1:12" x14ac:dyDescent="0.3">
      <c r="A2233" t="s">
        <v>80</v>
      </c>
      <c r="B2233">
        <v>4.9404000000000003</v>
      </c>
      <c r="C2233">
        <v>6.4375999999999998</v>
      </c>
      <c r="D2233">
        <v>7.6744000000000003</v>
      </c>
      <c r="E2233" t="s">
        <v>116</v>
      </c>
      <c r="F2233" t="s">
        <v>116</v>
      </c>
      <c r="G2233" t="s">
        <v>107</v>
      </c>
      <c r="H2233">
        <v>2021</v>
      </c>
      <c r="I2233">
        <v>0</v>
      </c>
      <c r="J2233">
        <f>Tabla_Datos[[#This Row],[PVP1]]*Tabla_Datos[[#This Row],[Valor]]</f>
        <v>0</v>
      </c>
      <c r="K2233">
        <f>+Tabla_Datos[[#This Row],[Valor]] *Tabla_Datos[[#This Row],[COSTOEMPR]]</f>
        <v>0</v>
      </c>
      <c r="L2233">
        <f>Tabla_Datos[[#This Row],[Valor Venta ]]-Tabla_Datos[[#This Row],[Costo]]</f>
        <v>0</v>
      </c>
    </row>
    <row r="2234" spans="1:12" x14ac:dyDescent="0.3">
      <c r="A2234" t="s">
        <v>80</v>
      </c>
      <c r="B2234">
        <v>9.3229000000000006</v>
      </c>
      <c r="C2234">
        <v>15.0185</v>
      </c>
      <c r="D2234">
        <v>16.938099999999999</v>
      </c>
      <c r="E2234" t="s">
        <v>15</v>
      </c>
      <c r="F2234" t="s">
        <v>15</v>
      </c>
      <c r="G2234" t="s">
        <v>98</v>
      </c>
      <c r="H2234">
        <v>2020</v>
      </c>
      <c r="I2234">
        <v>0</v>
      </c>
      <c r="J2234">
        <f>Tabla_Datos[[#This Row],[PVP1]]*Tabla_Datos[[#This Row],[Valor]]</f>
        <v>0</v>
      </c>
      <c r="K2234">
        <f>+Tabla_Datos[[#This Row],[Valor]] *Tabla_Datos[[#This Row],[COSTOEMPR]]</f>
        <v>0</v>
      </c>
      <c r="L2234">
        <f>Tabla_Datos[[#This Row],[Valor Venta ]]-Tabla_Datos[[#This Row],[Costo]]</f>
        <v>0</v>
      </c>
    </row>
    <row r="2235" spans="1:12" x14ac:dyDescent="0.3">
      <c r="A2235" t="s">
        <v>80</v>
      </c>
      <c r="B2235">
        <v>9.3229000000000006</v>
      </c>
      <c r="C2235">
        <v>15.0185</v>
      </c>
      <c r="D2235">
        <v>16.938099999999999</v>
      </c>
      <c r="E2235" t="s">
        <v>15</v>
      </c>
      <c r="F2235" t="s">
        <v>15</v>
      </c>
      <c r="G2235" t="s">
        <v>100</v>
      </c>
      <c r="H2235">
        <v>2020</v>
      </c>
      <c r="I2235">
        <v>0</v>
      </c>
      <c r="J2235">
        <f>Tabla_Datos[[#This Row],[PVP1]]*Tabla_Datos[[#This Row],[Valor]]</f>
        <v>0</v>
      </c>
      <c r="K2235">
        <f>+Tabla_Datos[[#This Row],[Valor]] *Tabla_Datos[[#This Row],[COSTOEMPR]]</f>
        <v>0</v>
      </c>
      <c r="L2235">
        <f>Tabla_Datos[[#This Row],[Valor Venta ]]-Tabla_Datos[[#This Row],[Costo]]</f>
        <v>0</v>
      </c>
    </row>
    <row r="2236" spans="1:12" x14ac:dyDescent="0.3">
      <c r="A2236" t="s">
        <v>80</v>
      </c>
      <c r="B2236">
        <v>9.3229000000000006</v>
      </c>
      <c r="C2236">
        <v>15.0185</v>
      </c>
      <c r="D2236">
        <v>16.938099999999999</v>
      </c>
      <c r="E2236" t="s">
        <v>15</v>
      </c>
      <c r="F2236" t="s">
        <v>15</v>
      </c>
      <c r="G2236" t="s">
        <v>101</v>
      </c>
      <c r="H2236">
        <v>2020</v>
      </c>
      <c r="I2236">
        <v>1.53</v>
      </c>
      <c r="J2236">
        <f>Tabla_Datos[[#This Row],[PVP1]]*Tabla_Datos[[#This Row],[Valor]]</f>
        <v>22.978304999999999</v>
      </c>
      <c r="K2236">
        <f>+Tabla_Datos[[#This Row],[Valor]] *Tabla_Datos[[#This Row],[COSTOEMPR]]</f>
        <v>14.264037000000002</v>
      </c>
      <c r="L2236">
        <f>Tabla_Datos[[#This Row],[Valor Venta ]]-Tabla_Datos[[#This Row],[Costo]]</f>
        <v>8.714267999999997</v>
      </c>
    </row>
    <row r="2237" spans="1:12" x14ac:dyDescent="0.3">
      <c r="A2237" t="s">
        <v>80</v>
      </c>
      <c r="B2237">
        <v>9.3229000000000006</v>
      </c>
      <c r="C2237">
        <v>15.0185</v>
      </c>
      <c r="D2237">
        <v>16.938099999999999</v>
      </c>
      <c r="E2237" t="s">
        <v>15</v>
      </c>
      <c r="F2237" t="s">
        <v>15</v>
      </c>
      <c r="G2237" t="s">
        <v>102</v>
      </c>
      <c r="H2237">
        <v>2020</v>
      </c>
      <c r="I2237">
        <v>0.54</v>
      </c>
      <c r="J2237">
        <f>Tabla_Datos[[#This Row],[PVP1]]*Tabla_Datos[[#This Row],[Valor]]</f>
        <v>8.1099899999999998</v>
      </c>
      <c r="K2237">
        <f>+Tabla_Datos[[#This Row],[Valor]] *Tabla_Datos[[#This Row],[COSTOEMPR]]</f>
        <v>5.0343660000000003</v>
      </c>
      <c r="L2237">
        <f>Tabla_Datos[[#This Row],[Valor Venta ]]-Tabla_Datos[[#This Row],[Costo]]</f>
        <v>3.0756239999999995</v>
      </c>
    </row>
    <row r="2238" spans="1:12" x14ac:dyDescent="0.3">
      <c r="A2238" t="s">
        <v>80</v>
      </c>
      <c r="B2238">
        <v>9.3229000000000006</v>
      </c>
      <c r="C2238">
        <v>15.0185</v>
      </c>
      <c r="D2238">
        <v>16.938099999999999</v>
      </c>
      <c r="E2238" t="s">
        <v>15</v>
      </c>
      <c r="F2238" t="s">
        <v>15</v>
      </c>
      <c r="G2238" t="s">
        <v>103</v>
      </c>
      <c r="H2238">
        <v>2020</v>
      </c>
      <c r="I2238">
        <v>0</v>
      </c>
      <c r="J2238">
        <f>Tabla_Datos[[#This Row],[PVP1]]*Tabla_Datos[[#This Row],[Valor]]</f>
        <v>0</v>
      </c>
      <c r="K2238">
        <f>+Tabla_Datos[[#This Row],[Valor]] *Tabla_Datos[[#This Row],[COSTOEMPR]]</f>
        <v>0</v>
      </c>
      <c r="L2238">
        <f>Tabla_Datos[[#This Row],[Valor Venta ]]-Tabla_Datos[[#This Row],[Costo]]</f>
        <v>0</v>
      </c>
    </row>
    <row r="2239" spans="1:12" x14ac:dyDescent="0.3">
      <c r="A2239" t="s">
        <v>80</v>
      </c>
      <c r="B2239">
        <v>9.3229000000000006</v>
      </c>
      <c r="C2239">
        <v>15.0185</v>
      </c>
      <c r="D2239">
        <v>16.938099999999999</v>
      </c>
      <c r="E2239" t="s">
        <v>15</v>
      </c>
      <c r="F2239" t="s">
        <v>15</v>
      </c>
      <c r="G2239" t="s">
        <v>104</v>
      </c>
      <c r="H2239">
        <v>2020</v>
      </c>
      <c r="I2239">
        <v>0.56000000000000005</v>
      </c>
      <c r="J2239">
        <f>Tabla_Datos[[#This Row],[PVP1]]*Tabla_Datos[[#This Row],[Valor]]</f>
        <v>8.4103600000000007</v>
      </c>
      <c r="K2239">
        <f>+Tabla_Datos[[#This Row],[Valor]] *Tabla_Datos[[#This Row],[COSTOEMPR]]</f>
        <v>5.2208240000000012</v>
      </c>
      <c r="L2239">
        <f>Tabla_Datos[[#This Row],[Valor Venta ]]-Tabla_Datos[[#This Row],[Costo]]</f>
        <v>3.1895359999999995</v>
      </c>
    </row>
    <row r="2240" spans="1:12" x14ac:dyDescent="0.3">
      <c r="A2240" t="s">
        <v>80</v>
      </c>
      <c r="B2240">
        <v>9.3229000000000006</v>
      </c>
      <c r="C2240">
        <v>15.0185</v>
      </c>
      <c r="D2240">
        <v>16.938099999999999</v>
      </c>
      <c r="E2240" t="s">
        <v>15</v>
      </c>
      <c r="F2240" t="s">
        <v>15</v>
      </c>
      <c r="G2240" t="s">
        <v>105</v>
      </c>
      <c r="H2240">
        <v>2020</v>
      </c>
      <c r="I2240">
        <v>0.78</v>
      </c>
      <c r="J2240">
        <f>Tabla_Datos[[#This Row],[PVP1]]*Tabla_Datos[[#This Row],[Valor]]</f>
        <v>11.71443</v>
      </c>
      <c r="K2240">
        <f>+Tabla_Datos[[#This Row],[Valor]] *Tabla_Datos[[#This Row],[COSTOEMPR]]</f>
        <v>7.2718620000000005</v>
      </c>
      <c r="L2240">
        <f>Tabla_Datos[[#This Row],[Valor Venta ]]-Tabla_Datos[[#This Row],[Costo]]</f>
        <v>4.4425679999999996</v>
      </c>
    </row>
    <row r="2241" spans="1:12" x14ac:dyDescent="0.3">
      <c r="A2241" t="s">
        <v>80</v>
      </c>
      <c r="B2241">
        <v>9.3229000000000006</v>
      </c>
      <c r="C2241">
        <v>15.0185</v>
      </c>
      <c r="D2241">
        <v>16.938099999999999</v>
      </c>
      <c r="E2241" t="s">
        <v>15</v>
      </c>
      <c r="F2241" t="s">
        <v>15</v>
      </c>
      <c r="G2241" t="s">
        <v>106</v>
      </c>
      <c r="H2241">
        <v>2020</v>
      </c>
      <c r="I2241">
        <v>0</v>
      </c>
      <c r="J2241">
        <f>Tabla_Datos[[#This Row],[PVP1]]*Tabla_Datos[[#This Row],[Valor]]</f>
        <v>0</v>
      </c>
      <c r="K2241">
        <f>+Tabla_Datos[[#This Row],[Valor]] *Tabla_Datos[[#This Row],[COSTOEMPR]]</f>
        <v>0</v>
      </c>
      <c r="L2241">
        <f>Tabla_Datos[[#This Row],[Valor Venta ]]-Tabla_Datos[[#This Row],[Costo]]</f>
        <v>0</v>
      </c>
    </row>
    <row r="2242" spans="1:12" x14ac:dyDescent="0.3">
      <c r="A2242" t="s">
        <v>80</v>
      </c>
      <c r="B2242">
        <v>9.3229000000000006</v>
      </c>
      <c r="C2242">
        <v>15.0185</v>
      </c>
      <c r="D2242">
        <v>16.938099999999999</v>
      </c>
      <c r="E2242" t="s">
        <v>15</v>
      </c>
      <c r="F2242" t="s">
        <v>15</v>
      </c>
      <c r="G2242" t="s">
        <v>107</v>
      </c>
      <c r="H2242">
        <v>2021</v>
      </c>
      <c r="I2242">
        <v>1.66</v>
      </c>
      <c r="J2242">
        <f>Tabla_Datos[[#This Row],[PVP1]]*Tabla_Datos[[#This Row],[Valor]]</f>
        <v>24.930709999999998</v>
      </c>
      <c r="K2242">
        <f>+Tabla_Datos[[#This Row],[Valor]] *Tabla_Datos[[#This Row],[COSTOEMPR]]</f>
        <v>15.476014000000001</v>
      </c>
      <c r="L2242">
        <f>Tabla_Datos[[#This Row],[Valor Venta ]]-Tabla_Datos[[#This Row],[Costo]]</f>
        <v>9.4546959999999967</v>
      </c>
    </row>
    <row r="2243" spans="1:12" x14ac:dyDescent="0.3">
      <c r="A2243" t="s">
        <v>81</v>
      </c>
      <c r="B2243">
        <v>79.443100000000001</v>
      </c>
      <c r="C2243">
        <v>92.542400000000001</v>
      </c>
      <c r="D2243">
        <v>104.8083</v>
      </c>
      <c r="E2243" t="s">
        <v>16</v>
      </c>
      <c r="F2243" t="s">
        <v>16</v>
      </c>
      <c r="G2243" t="s">
        <v>98</v>
      </c>
      <c r="H2243">
        <v>2020</v>
      </c>
      <c r="I2243">
        <v>0</v>
      </c>
      <c r="J2243">
        <f>Tabla_Datos[[#This Row],[PVP1]]*Tabla_Datos[[#This Row],[Valor]]</f>
        <v>0</v>
      </c>
      <c r="K2243">
        <f>+Tabla_Datos[[#This Row],[Valor]] *Tabla_Datos[[#This Row],[COSTOEMPR]]</f>
        <v>0</v>
      </c>
      <c r="L2243">
        <f>Tabla_Datos[[#This Row],[Valor Venta ]]-Tabla_Datos[[#This Row],[Costo]]</f>
        <v>0</v>
      </c>
    </row>
    <row r="2244" spans="1:12" x14ac:dyDescent="0.3">
      <c r="A2244" t="s">
        <v>81</v>
      </c>
      <c r="B2244">
        <v>79.443100000000001</v>
      </c>
      <c r="C2244">
        <v>92.542400000000001</v>
      </c>
      <c r="D2244">
        <v>104.8083</v>
      </c>
      <c r="E2244" t="s">
        <v>16</v>
      </c>
      <c r="F2244" t="s">
        <v>16</v>
      </c>
      <c r="G2244" t="s">
        <v>100</v>
      </c>
      <c r="H2244">
        <v>2020</v>
      </c>
      <c r="I2244">
        <v>5.29</v>
      </c>
      <c r="J2244">
        <f>Tabla_Datos[[#This Row],[PVP1]]*Tabla_Datos[[#This Row],[Valor]]</f>
        <v>489.54929600000003</v>
      </c>
      <c r="K2244">
        <f>+Tabla_Datos[[#This Row],[Valor]] *Tabla_Datos[[#This Row],[COSTOEMPR]]</f>
        <v>420.25399900000002</v>
      </c>
      <c r="L2244">
        <f>Tabla_Datos[[#This Row],[Valor Venta ]]-Tabla_Datos[[#This Row],[Costo]]</f>
        <v>69.295297000000005</v>
      </c>
    </row>
    <row r="2245" spans="1:12" x14ac:dyDescent="0.3">
      <c r="A2245" t="s">
        <v>81</v>
      </c>
      <c r="B2245">
        <v>79.443100000000001</v>
      </c>
      <c r="C2245">
        <v>92.542400000000001</v>
      </c>
      <c r="D2245">
        <v>104.8083</v>
      </c>
      <c r="E2245" t="s">
        <v>16</v>
      </c>
      <c r="F2245" t="s">
        <v>16</v>
      </c>
      <c r="G2245" t="s">
        <v>101</v>
      </c>
      <c r="H2245">
        <v>2020</v>
      </c>
      <c r="I2245">
        <v>0</v>
      </c>
      <c r="J2245">
        <f>Tabla_Datos[[#This Row],[PVP1]]*Tabla_Datos[[#This Row],[Valor]]</f>
        <v>0</v>
      </c>
      <c r="K2245">
        <f>+Tabla_Datos[[#This Row],[Valor]] *Tabla_Datos[[#This Row],[COSTOEMPR]]</f>
        <v>0</v>
      </c>
      <c r="L2245">
        <f>Tabla_Datos[[#This Row],[Valor Venta ]]-Tabla_Datos[[#This Row],[Costo]]</f>
        <v>0</v>
      </c>
    </row>
    <row r="2246" spans="1:12" x14ac:dyDescent="0.3">
      <c r="A2246" t="s">
        <v>81</v>
      </c>
      <c r="B2246">
        <v>79.443100000000001</v>
      </c>
      <c r="C2246">
        <v>92.542400000000001</v>
      </c>
      <c r="D2246">
        <v>104.8083</v>
      </c>
      <c r="E2246" t="s">
        <v>16</v>
      </c>
      <c r="F2246" t="s">
        <v>16</v>
      </c>
      <c r="G2246" t="s">
        <v>102</v>
      </c>
      <c r="H2246">
        <v>2020</v>
      </c>
      <c r="I2246">
        <v>0</v>
      </c>
      <c r="J2246">
        <f>Tabla_Datos[[#This Row],[PVP1]]*Tabla_Datos[[#This Row],[Valor]]</f>
        <v>0</v>
      </c>
      <c r="K2246">
        <f>+Tabla_Datos[[#This Row],[Valor]] *Tabla_Datos[[#This Row],[COSTOEMPR]]</f>
        <v>0</v>
      </c>
      <c r="L2246">
        <f>Tabla_Datos[[#This Row],[Valor Venta ]]-Tabla_Datos[[#This Row],[Costo]]</f>
        <v>0</v>
      </c>
    </row>
    <row r="2247" spans="1:12" x14ac:dyDescent="0.3">
      <c r="A2247" t="s">
        <v>81</v>
      </c>
      <c r="B2247">
        <v>79.443100000000001</v>
      </c>
      <c r="C2247">
        <v>92.542400000000001</v>
      </c>
      <c r="D2247">
        <v>104.8083</v>
      </c>
      <c r="E2247" t="s">
        <v>16</v>
      </c>
      <c r="F2247" t="s">
        <v>16</v>
      </c>
      <c r="G2247" t="s">
        <v>103</v>
      </c>
      <c r="H2247">
        <v>2020</v>
      </c>
      <c r="I2247">
        <v>0.38</v>
      </c>
      <c r="J2247">
        <f>Tabla_Datos[[#This Row],[PVP1]]*Tabla_Datos[[#This Row],[Valor]]</f>
        <v>35.166111999999998</v>
      </c>
      <c r="K2247">
        <f>+Tabla_Datos[[#This Row],[Valor]] *Tabla_Datos[[#This Row],[COSTOEMPR]]</f>
        <v>30.188378</v>
      </c>
      <c r="L2247">
        <f>Tabla_Datos[[#This Row],[Valor Venta ]]-Tabla_Datos[[#This Row],[Costo]]</f>
        <v>4.9777339999999981</v>
      </c>
    </row>
    <row r="2248" spans="1:12" x14ac:dyDescent="0.3">
      <c r="A2248" t="s">
        <v>81</v>
      </c>
      <c r="B2248">
        <v>79.443100000000001</v>
      </c>
      <c r="C2248">
        <v>92.542400000000001</v>
      </c>
      <c r="D2248">
        <v>104.8083</v>
      </c>
      <c r="E2248" t="s">
        <v>16</v>
      </c>
      <c r="F2248" t="s">
        <v>16</v>
      </c>
      <c r="G2248" t="s">
        <v>104</v>
      </c>
      <c r="H2248">
        <v>2020</v>
      </c>
      <c r="I2248">
        <v>3.25</v>
      </c>
      <c r="J2248">
        <f>Tabla_Datos[[#This Row],[PVP1]]*Tabla_Datos[[#This Row],[Valor]]</f>
        <v>300.76280000000003</v>
      </c>
      <c r="K2248">
        <f>+Tabla_Datos[[#This Row],[Valor]] *Tabla_Datos[[#This Row],[COSTOEMPR]]</f>
        <v>258.19007499999998</v>
      </c>
      <c r="L2248">
        <f>Tabla_Datos[[#This Row],[Valor Venta ]]-Tabla_Datos[[#This Row],[Costo]]</f>
        <v>42.572725000000048</v>
      </c>
    </row>
    <row r="2249" spans="1:12" x14ac:dyDescent="0.3">
      <c r="A2249" t="s">
        <v>81</v>
      </c>
      <c r="B2249">
        <v>79.443100000000001</v>
      </c>
      <c r="C2249">
        <v>92.542400000000001</v>
      </c>
      <c r="D2249">
        <v>104.8083</v>
      </c>
      <c r="E2249" t="s">
        <v>16</v>
      </c>
      <c r="F2249" t="s">
        <v>16</v>
      </c>
      <c r="G2249" t="s">
        <v>105</v>
      </c>
      <c r="H2249">
        <v>2020</v>
      </c>
      <c r="I2249">
        <v>1.0900000000000001</v>
      </c>
      <c r="J2249">
        <f>Tabla_Datos[[#This Row],[PVP1]]*Tabla_Datos[[#This Row],[Valor]]</f>
        <v>100.871216</v>
      </c>
      <c r="K2249">
        <f>+Tabla_Datos[[#This Row],[Valor]] *Tabla_Datos[[#This Row],[COSTOEMPR]]</f>
        <v>86.592979000000014</v>
      </c>
      <c r="L2249">
        <f>Tabla_Datos[[#This Row],[Valor Venta ]]-Tabla_Datos[[#This Row],[Costo]]</f>
        <v>14.27823699999999</v>
      </c>
    </row>
    <row r="2250" spans="1:12" x14ac:dyDescent="0.3">
      <c r="A2250" t="s">
        <v>81</v>
      </c>
      <c r="B2250">
        <v>79.443100000000001</v>
      </c>
      <c r="C2250">
        <v>92.542400000000001</v>
      </c>
      <c r="D2250">
        <v>104.8083</v>
      </c>
      <c r="E2250" t="s">
        <v>16</v>
      </c>
      <c r="F2250" t="s">
        <v>16</v>
      </c>
      <c r="G2250" t="s">
        <v>106</v>
      </c>
      <c r="H2250">
        <v>2020</v>
      </c>
      <c r="I2250">
        <v>0</v>
      </c>
      <c r="J2250">
        <f>Tabla_Datos[[#This Row],[PVP1]]*Tabla_Datos[[#This Row],[Valor]]</f>
        <v>0</v>
      </c>
      <c r="K2250">
        <f>+Tabla_Datos[[#This Row],[Valor]] *Tabla_Datos[[#This Row],[COSTOEMPR]]</f>
        <v>0</v>
      </c>
      <c r="L2250">
        <f>Tabla_Datos[[#This Row],[Valor Venta ]]-Tabla_Datos[[#This Row],[Costo]]</f>
        <v>0</v>
      </c>
    </row>
    <row r="2251" spans="1:12" x14ac:dyDescent="0.3">
      <c r="A2251" t="s">
        <v>81</v>
      </c>
      <c r="B2251">
        <v>79.443100000000001</v>
      </c>
      <c r="C2251">
        <v>92.542400000000001</v>
      </c>
      <c r="D2251">
        <v>104.8083</v>
      </c>
      <c r="E2251" t="s">
        <v>16</v>
      </c>
      <c r="F2251" t="s">
        <v>16</v>
      </c>
      <c r="G2251" t="s">
        <v>107</v>
      </c>
      <c r="H2251">
        <v>2021</v>
      </c>
      <c r="I2251">
        <v>0</v>
      </c>
      <c r="J2251">
        <f>Tabla_Datos[[#This Row],[PVP1]]*Tabla_Datos[[#This Row],[Valor]]</f>
        <v>0</v>
      </c>
      <c r="K2251">
        <f>+Tabla_Datos[[#This Row],[Valor]] *Tabla_Datos[[#This Row],[COSTOEMPR]]</f>
        <v>0</v>
      </c>
      <c r="L2251">
        <f>Tabla_Datos[[#This Row],[Valor Venta ]]-Tabla_Datos[[#This Row],[Costo]]</f>
        <v>0</v>
      </c>
    </row>
    <row r="2252" spans="1:12" x14ac:dyDescent="0.3">
      <c r="A2252" t="s">
        <v>81</v>
      </c>
      <c r="B2252">
        <v>126.93770000000001</v>
      </c>
      <c r="C2252">
        <v>184.95869999999999</v>
      </c>
      <c r="D2252">
        <v>191.32839999999999</v>
      </c>
      <c r="E2252" t="s">
        <v>112</v>
      </c>
      <c r="F2252" t="s">
        <v>112</v>
      </c>
      <c r="G2252" t="s">
        <v>98</v>
      </c>
      <c r="H2252">
        <v>2020</v>
      </c>
      <c r="I2252">
        <v>11.48</v>
      </c>
      <c r="J2252">
        <f>Tabla_Datos[[#This Row],[PVP1]]*Tabla_Datos[[#This Row],[Valor]]</f>
        <v>2123.3258759999999</v>
      </c>
      <c r="K2252">
        <f>+Tabla_Datos[[#This Row],[Valor]] *Tabla_Datos[[#This Row],[COSTOEMPR]]</f>
        <v>1457.2447960000002</v>
      </c>
      <c r="L2252">
        <f>Tabla_Datos[[#This Row],[Valor Venta ]]-Tabla_Datos[[#This Row],[Costo]]</f>
        <v>666.0810799999997</v>
      </c>
    </row>
    <row r="2253" spans="1:12" x14ac:dyDescent="0.3">
      <c r="A2253" t="s">
        <v>81</v>
      </c>
      <c r="B2253">
        <v>126.93770000000001</v>
      </c>
      <c r="C2253">
        <v>184.95869999999999</v>
      </c>
      <c r="D2253">
        <v>191.32839999999999</v>
      </c>
      <c r="E2253" t="s">
        <v>112</v>
      </c>
      <c r="F2253" t="s">
        <v>112</v>
      </c>
      <c r="G2253" t="s">
        <v>100</v>
      </c>
      <c r="H2253">
        <v>2020</v>
      </c>
      <c r="I2253">
        <v>0</v>
      </c>
      <c r="J2253">
        <f>Tabla_Datos[[#This Row],[PVP1]]*Tabla_Datos[[#This Row],[Valor]]</f>
        <v>0</v>
      </c>
      <c r="K2253">
        <f>+Tabla_Datos[[#This Row],[Valor]] *Tabla_Datos[[#This Row],[COSTOEMPR]]</f>
        <v>0</v>
      </c>
      <c r="L2253">
        <f>Tabla_Datos[[#This Row],[Valor Venta ]]-Tabla_Datos[[#This Row],[Costo]]</f>
        <v>0</v>
      </c>
    </row>
    <row r="2254" spans="1:12" x14ac:dyDescent="0.3">
      <c r="A2254" t="s">
        <v>81</v>
      </c>
      <c r="B2254">
        <v>126.93770000000001</v>
      </c>
      <c r="C2254">
        <v>184.95869999999999</v>
      </c>
      <c r="D2254">
        <v>191.32839999999999</v>
      </c>
      <c r="E2254" t="s">
        <v>112</v>
      </c>
      <c r="F2254" t="s">
        <v>112</v>
      </c>
      <c r="G2254" t="s">
        <v>101</v>
      </c>
      <c r="H2254">
        <v>2020</v>
      </c>
      <c r="I2254">
        <v>8.8699999999999992</v>
      </c>
      <c r="J2254">
        <f>Tabla_Datos[[#This Row],[PVP1]]*Tabla_Datos[[#This Row],[Valor]]</f>
        <v>1640.5836689999999</v>
      </c>
      <c r="K2254">
        <f>+Tabla_Datos[[#This Row],[Valor]] *Tabla_Datos[[#This Row],[COSTOEMPR]]</f>
        <v>1125.9373989999999</v>
      </c>
      <c r="L2254">
        <f>Tabla_Datos[[#This Row],[Valor Venta ]]-Tabla_Datos[[#This Row],[Costo]]</f>
        <v>514.64626999999996</v>
      </c>
    </row>
    <row r="2255" spans="1:12" x14ac:dyDescent="0.3">
      <c r="A2255" t="s">
        <v>81</v>
      </c>
      <c r="B2255">
        <v>126.93770000000001</v>
      </c>
      <c r="C2255">
        <v>184.95869999999999</v>
      </c>
      <c r="D2255">
        <v>191.32839999999999</v>
      </c>
      <c r="E2255" t="s">
        <v>112</v>
      </c>
      <c r="F2255" t="s">
        <v>112</v>
      </c>
      <c r="G2255" t="s">
        <v>102</v>
      </c>
      <c r="H2255">
        <v>2020</v>
      </c>
      <c r="I2255">
        <v>9.66</v>
      </c>
      <c r="J2255">
        <f>Tabla_Datos[[#This Row],[PVP1]]*Tabla_Datos[[#This Row],[Valor]]</f>
        <v>1786.7010419999999</v>
      </c>
      <c r="K2255">
        <f>+Tabla_Datos[[#This Row],[Valor]] *Tabla_Datos[[#This Row],[COSTOEMPR]]</f>
        <v>1226.2181820000001</v>
      </c>
      <c r="L2255">
        <f>Tabla_Datos[[#This Row],[Valor Venta ]]-Tabla_Datos[[#This Row],[Costo]]</f>
        <v>560.48285999999985</v>
      </c>
    </row>
    <row r="2256" spans="1:12" x14ac:dyDescent="0.3">
      <c r="A2256" t="s">
        <v>81</v>
      </c>
      <c r="B2256">
        <v>126.93770000000001</v>
      </c>
      <c r="C2256">
        <v>184.95869999999999</v>
      </c>
      <c r="D2256">
        <v>191.32839999999999</v>
      </c>
      <c r="E2256" t="s">
        <v>112</v>
      </c>
      <c r="F2256" t="s">
        <v>112</v>
      </c>
      <c r="G2256" t="s">
        <v>103</v>
      </c>
      <c r="H2256">
        <v>2020</v>
      </c>
      <c r="I2256">
        <v>0.37</v>
      </c>
      <c r="J2256">
        <f>Tabla_Datos[[#This Row],[PVP1]]*Tabla_Datos[[#This Row],[Valor]]</f>
        <v>68.434719000000001</v>
      </c>
      <c r="K2256">
        <f>+Tabla_Datos[[#This Row],[Valor]] *Tabla_Datos[[#This Row],[COSTOEMPR]]</f>
        <v>46.966949</v>
      </c>
      <c r="L2256">
        <f>Tabla_Datos[[#This Row],[Valor Venta ]]-Tabla_Datos[[#This Row],[Costo]]</f>
        <v>21.467770000000002</v>
      </c>
    </row>
    <row r="2257" spans="1:12" x14ac:dyDescent="0.3">
      <c r="A2257" t="s">
        <v>81</v>
      </c>
      <c r="B2257">
        <v>126.93770000000001</v>
      </c>
      <c r="C2257">
        <v>184.95869999999999</v>
      </c>
      <c r="D2257">
        <v>191.32839999999999</v>
      </c>
      <c r="E2257" t="s">
        <v>112</v>
      </c>
      <c r="F2257" t="s">
        <v>112</v>
      </c>
      <c r="G2257" t="s">
        <v>104</v>
      </c>
      <c r="H2257">
        <v>2020</v>
      </c>
      <c r="I2257">
        <v>5.48</v>
      </c>
      <c r="J2257">
        <f>Tabla_Datos[[#This Row],[PVP1]]*Tabla_Datos[[#This Row],[Valor]]</f>
        <v>1013.5736760000001</v>
      </c>
      <c r="K2257">
        <f>+Tabla_Datos[[#This Row],[Valor]] *Tabla_Datos[[#This Row],[COSTOEMPR]]</f>
        <v>695.61859600000014</v>
      </c>
      <c r="L2257">
        <f>Tabla_Datos[[#This Row],[Valor Venta ]]-Tabla_Datos[[#This Row],[Costo]]</f>
        <v>317.95507999999995</v>
      </c>
    </row>
    <row r="2258" spans="1:12" x14ac:dyDescent="0.3">
      <c r="A2258" t="s">
        <v>81</v>
      </c>
      <c r="B2258">
        <v>126.93770000000001</v>
      </c>
      <c r="C2258">
        <v>184.95869999999999</v>
      </c>
      <c r="D2258">
        <v>191.32839999999999</v>
      </c>
      <c r="E2258" t="s">
        <v>112</v>
      </c>
      <c r="F2258" t="s">
        <v>112</v>
      </c>
      <c r="G2258" t="s">
        <v>105</v>
      </c>
      <c r="H2258">
        <v>2020</v>
      </c>
      <c r="I2258">
        <v>2.31</v>
      </c>
      <c r="J2258">
        <f>Tabla_Datos[[#This Row],[PVP1]]*Tabla_Datos[[#This Row],[Valor]]</f>
        <v>427.25459699999999</v>
      </c>
      <c r="K2258">
        <f>+Tabla_Datos[[#This Row],[Valor]] *Tabla_Datos[[#This Row],[COSTOEMPR]]</f>
        <v>293.22608700000001</v>
      </c>
      <c r="L2258">
        <f>Tabla_Datos[[#This Row],[Valor Venta ]]-Tabla_Datos[[#This Row],[Costo]]</f>
        <v>134.02850999999998</v>
      </c>
    </row>
    <row r="2259" spans="1:12" x14ac:dyDescent="0.3">
      <c r="A2259" t="s">
        <v>81</v>
      </c>
      <c r="B2259">
        <v>126.93770000000001</v>
      </c>
      <c r="C2259">
        <v>184.95869999999999</v>
      </c>
      <c r="D2259">
        <v>191.32839999999999</v>
      </c>
      <c r="E2259" t="s">
        <v>112</v>
      </c>
      <c r="F2259" t="s">
        <v>112</v>
      </c>
      <c r="G2259" t="s">
        <v>106</v>
      </c>
      <c r="H2259">
        <v>2020</v>
      </c>
      <c r="I2259">
        <v>3.04</v>
      </c>
      <c r="J2259">
        <f>Tabla_Datos[[#This Row],[PVP1]]*Tabla_Datos[[#This Row],[Valor]]</f>
        <v>562.27444800000001</v>
      </c>
      <c r="K2259">
        <f>+Tabla_Datos[[#This Row],[Valor]] *Tabla_Datos[[#This Row],[COSTOEMPR]]</f>
        <v>385.89060800000004</v>
      </c>
      <c r="L2259">
        <f>Tabla_Datos[[#This Row],[Valor Venta ]]-Tabla_Datos[[#This Row],[Costo]]</f>
        <v>176.38383999999996</v>
      </c>
    </row>
    <row r="2260" spans="1:12" x14ac:dyDescent="0.3">
      <c r="A2260" t="s">
        <v>81</v>
      </c>
      <c r="B2260">
        <v>126.93770000000001</v>
      </c>
      <c r="C2260">
        <v>184.95869999999999</v>
      </c>
      <c r="D2260">
        <v>191.32839999999999</v>
      </c>
      <c r="E2260" t="s">
        <v>112</v>
      </c>
      <c r="F2260" t="s">
        <v>112</v>
      </c>
      <c r="G2260" t="s">
        <v>107</v>
      </c>
      <c r="H2260">
        <v>2021</v>
      </c>
      <c r="I2260">
        <v>3.81</v>
      </c>
      <c r="J2260">
        <f>Tabla_Datos[[#This Row],[PVP1]]*Tabla_Datos[[#This Row],[Valor]]</f>
        <v>704.69264699999997</v>
      </c>
      <c r="K2260">
        <f>+Tabla_Datos[[#This Row],[Valor]] *Tabla_Datos[[#This Row],[COSTOEMPR]]</f>
        <v>483.63263700000005</v>
      </c>
      <c r="L2260">
        <f>Tabla_Datos[[#This Row],[Valor Venta ]]-Tabla_Datos[[#This Row],[Costo]]</f>
        <v>221.06000999999992</v>
      </c>
    </row>
    <row r="2261" spans="1:12" x14ac:dyDescent="0.3">
      <c r="A2261" t="s">
        <v>82</v>
      </c>
      <c r="B2261">
        <v>169.0027</v>
      </c>
      <c r="C2261">
        <v>214.43620000000001</v>
      </c>
      <c r="D2261">
        <v>0</v>
      </c>
      <c r="E2261" t="s">
        <v>15</v>
      </c>
      <c r="F2261" t="s">
        <v>15</v>
      </c>
      <c r="G2261" t="s">
        <v>98</v>
      </c>
      <c r="H2261">
        <v>2020</v>
      </c>
      <c r="I2261">
        <v>1.1299999999999999</v>
      </c>
      <c r="J2261">
        <f>Tabla_Datos[[#This Row],[PVP1]]*Tabla_Datos[[#This Row],[Valor]]</f>
        <v>242.312906</v>
      </c>
      <c r="K2261">
        <f>+Tabla_Datos[[#This Row],[Valor]] *Tabla_Datos[[#This Row],[COSTOEMPR]]</f>
        <v>190.973051</v>
      </c>
      <c r="L2261">
        <f>Tabla_Datos[[#This Row],[Valor Venta ]]-Tabla_Datos[[#This Row],[Costo]]</f>
        <v>51.339855</v>
      </c>
    </row>
    <row r="2262" spans="1:12" x14ac:dyDescent="0.3">
      <c r="A2262" t="s">
        <v>82</v>
      </c>
      <c r="B2262">
        <v>169.0027</v>
      </c>
      <c r="C2262">
        <v>214.43620000000001</v>
      </c>
      <c r="D2262">
        <v>0</v>
      </c>
      <c r="E2262" t="s">
        <v>15</v>
      </c>
      <c r="F2262" t="s">
        <v>15</v>
      </c>
      <c r="G2262" t="s">
        <v>100</v>
      </c>
      <c r="H2262">
        <v>2020</v>
      </c>
      <c r="I2262">
        <v>0</v>
      </c>
      <c r="J2262">
        <f>Tabla_Datos[[#This Row],[PVP1]]*Tabla_Datos[[#This Row],[Valor]]</f>
        <v>0</v>
      </c>
      <c r="K2262">
        <f>+Tabla_Datos[[#This Row],[Valor]] *Tabla_Datos[[#This Row],[COSTOEMPR]]</f>
        <v>0</v>
      </c>
      <c r="L2262">
        <f>Tabla_Datos[[#This Row],[Valor Venta ]]-Tabla_Datos[[#This Row],[Costo]]</f>
        <v>0</v>
      </c>
    </row>
    <row r="2263" spans="1:12" x14ac:dyDescent="0.3">
      <c r="A2263" t="s">
        <v>82</v>
      </c>
      <c r="B2263">
        <v>169.0027</v>
      </c>
      <c r="C2263">
        <v>214.43620000000001</v>
      </c>
      <c r="D2263">
        <v>0</v>
      </c>
      <c r="E2263" t="s">
        <v>15</v>
      </c>
      <c r="F2263" t="s">
        <v>15</v>
      </c>
      <c r="G2263" t="s">
        <v>101</v>
      </c>
      <c r="H2263">
        <v>2020</v>
      </c>
      <c r="I2263">
        <v>0.19</v>
      </c>
      <c r="J2263">
        <f>Tabla_Datos[[#This Row],[PVP1]]*Tabla_Datos[[#This Row],[Valor]]</f>
        <v>40.742878000000005</v>
      </c>
      <c r="K2263">
        <f>+Tabla_Datos[[#This Row],[Valor]] *Tabla_Datos[[#This Row],[COSTOEMPR]]</f>
        <v>32.110513000000005</v>
      </c>
      <c r="L2263">
        <f>Tabla_Datos[[#This Row],[Valor Venta ]]-Tabla_Datos[[#This Row],[Costo]]</f>
        <v>8.6323650000000001</v>
      </c>
    </row>
    <row r="2264" spans="1:12" x14ac:dyDescent="0.3">
      <c r="A2264" t="s">
        <v>82</v>
      </c>
      <c r="B2264">
        <v>169.0027</v>
      </c>
      <c r="C2264">
        <v>214.43620000000001</v>
      </c>
      <c r="D2264">
        <v>0</v>
      </c>
      <c r="E2264" t="s">
        <v>15</v>
      </c>
      <c r="F2264" t="s">
        <v>15</v>
      </c>
      <c r="G2264" t="s">
        <v>102</v>
      </c>
      <c r="H2264">
        <v>2020</v>
      </c>
      <c r="I2264">
        <v>4.26</v>
      </c>
      <c r="J2264">
        <f>Tabla_Datos[[#This Row],[PVP1]]*Tabla_Datos[[#This Row],[Valor]]</f>
        <v>913.49821199999997</v>
      </c>
      <c r="K2264">
        <f>+Tabla_Datos[[#This Row],[Valor]] *Tabla_Datos[[#This Row],[COSTOEMPR]]</f>
        <v>719.951502</v>
      </c>
      <c r="L2264">
        <f>Tabla_Datos[[#This Row],[Valor Venta ]]-Tabla_Datos[[#This Row],[Costo]]</f>
        <v>193.54670999999996</v>
      </c>
    </row>
    <row r="2265" spans="1:12" x14ac:dyDescent="0.3">
      <c r="A2265" t="s">
        <v>82</v>
      </c>
      <c r="B2265">
        <v>169.0027</v>
      </c>
      <c r="C2265">
        <v>214.43620000000001</v>
      </c>
      <c r="D2265">
        <v>0</v>
      </c>
      <c r="E2265" t="s">
        <v>15</v>
      </c>
      <c r="F2265" t="s">
        <v>15</v>
      </c>
      <c r="G2265" t="s">
        <v>103</v>
      </c>
      <c r="H2265">
        <v>2020</v>
      </c>
      <c r="I2265">
        <v>2.4300000000000002</v>
      </c>
      <c r="J2265">
        <f>Tabla_Datos[[#This Row],[PVP1]]*Tabla_Datos[[#This Row],[Valor]]</f>
        <v>521.07996600000001</v>
      </c>
      <c r="K2265">
        <f>+Tabla_Datos[[#This Row],[Valor]] *Tabla_Datos[[#This Row],[COSTOEMPR]]</f>
        <v>410.67656100000005</v>
      </c>
      <c r="L2265">
        <f>Tabla_Datos[[#This Row],[Valor Venta ]]-Tabla_Datos[[#This Row],[Costo]]</f>
        <v>110.40340499999996</v>
      </c>
    </row>
    <row r="2266" spans="1:12" x14ac:dyDescent="0.3">
      <c r="A2266" t="s">
        <v>82</v>
      </c>
      <c r="B2266">
        <v>169.0027</v>
      </c>
      <c r="C2266">
        <v>214.43620000000001</v>
      </c>
      <c r="D2266">
        <v>0</v>
      </c>
      <c r="E2266" t="s">
        <v>15</v>
      </c>
      <c r="F2266" t="s">
        <v>15</v>
      </c>
      <c r="G2266" t="s">
        <v>104</v>
      </c>
      <c r="H2266">
        <v>2020</v>
      </c>
      <c r="I2266">
        <v>2.73</v>
      </c>
      <c r="J2266">
        <f>Tabla_Datos[[#This Row],[PVP1]]*Tabla_Datos[[#This Row],[Valor]]</f>
        <v>585.41082600000004</v>
      </c>
      <c r="K2266">
        <f>+Tabla_Datos[[#This Row],[Valor]] *Tabla_Datos[[#This Row],[COSTOEMPR]]</f>
        <v>461.37737099999998</v>
      </c>
      <c r="L2266">
        <f>Tabla_Datos[[#This Row],[Valor Venta ]]-Tabla_Datos[[#This Row],[Costo]]</f>
        <v>124.03345500000006</v>
      </c>
    </row>
    <row r="2267" spans="1:12" x14ac:dyDescent="0.3">
      <c r="A2267" t="s">
        <v>82</v>
      </c>
      <c r="B2267">
        <v>169.0027</v>
      </c>
      <c r="C2267">
        <v>214.43620000000001</v>
      </c>
      <c r="D2267">
        <v>0</v>
      </c>
      <c r="E2267" t="s">
        <v>15</v>
      </c>
      <c r="F2267" t="s">
        <v>15</v>
      </c>
      <c r="G2267" t="s">
        <v>105</v>
      </c>
      <c r="H2267">
        <v>2020</v>
      </c>
      <c r="I2267">
        <v>2.7</v>
      </c>
      <c r="J2267">
        <f>Tabla_Datos[[#This Row],[PVP1]]*Tabla_Datos[[#This Row],[Valor]]</f>
        <v>578.97774000000004</v>
      </c>
      <c r="K2267">
        <f>+Tabla_Datos[[#This Row],[Valor]] *Tabla_Datos[[#This Row],[COSTOEMPR]]</f>
        <v>456.30729000000002</v>
      </c>
      <c r="L2267">
        <f>Tabla_Datos[[#This Row],[Valor Venta ]]-Tabla_Datos[[#This Row],[Costo]]</f>
        <v>122.67045000000002</v>
      </c>
    </row>
    <row r="2268" spans="1:12" x14ac:dyDescent="0.3">
      <c r="A2268" t="s">
        <v>82</v>
      </c>
      <c r="B2268">
        <v>169.0027</v>
      </c>
      <c r="C2268">
        <v>214.43620000000001</v>
      </c>
      <c r="D2268">
        <v>0</v>
      </c>
      <c r="E2268" t="s">
        <v>15</v>
      </c>
      <c r="F2268" t="s">
        <v>15</v>
      </c>
      <c r="G2268" t="s">
        <v>106</v>
      </c>
      <c r="H2268">
        <v>2020</v>
      </c>
      <c r="I2268">
        <v>0</v>
      </c>
      <c r="J2268">
        <f>Tabla_Datos[[#This Row],[PVP1]]*Tabla_Datos[[#This Row],[Valor]]</f>
        <v>0</v>
      </c>
      <c r="K2268">
        <f>+Tabla_Datos[[#This Row],[Valor]] *Tabla_Datos[[#This Row],[COSTOEMPR]]</f>
        <v>0</v>
      </c>
      <c r="L2268">
        <f>Tabla_Datos[[#This Row],[Valor Venta ]]-Tabla_Datos[[#This Row],[Costo]]</f>
        <v>0</v>
      </c>
    </row>
    <row r="2269" spans="1:12" x14ac:dyDescent="0.3">
      <c r="A2269" t="s">
        <v>82</v>
      </c>
      <c r="B2269">
        <v>169.0027</v>
      </c>
      <c r="C2269">
        <v>214.43620000000001</v>
      </c>
      <c r="D2269">
        <v>0</v>
      </c>
      <c r="E2269" t="s">
        <v>15</v>
      </c>
      <c r="F2269" t="s">
        <v>15</v>
      </c>
      <c r="G2269" t="s">
        <v>107</v>
      </c>
      <c r="H2269">
        <v>2021</v>
      </c>
      <c r="I2269">
        <v>0</v>
      </c>
      <c r="J2269">
        <f>Tabla_Datos[[#This Row],[PVP1]]*Tabla_Datos[[#This Row],[Valor]]</f>
        <v>0</v>
      </c>
      <c r="K2269">
        <f>+Tabla_Datos[[#This Row],[Valor]] *Tabla_Datos[[#This Row],[COSTOEMPR]]</f>
        <v>0</v>
      </c>
      <c r="L2269">
        <f>Tabla_Datos[[#This Row],[Valor Venta ]]-Tabla_Datos[[#This Row],[Costo]]</f>
        <v>0</v>
      </c>
    </row>
    <row r="2270" spans="1:12" x14ac:dyDescent="0.3">
      <c r="A2270" t="s">
        <v>82</v>
      </c>
      <c r="B2270">
        <v>34.573500000000003</v>
      </c>
      <c r="C2270">
        <v>37.2363</v>
      </c>
      <c r="D2270">
        <v>37.252099999999999</v>
      </c>
      <c r="E2270" t="s">
        <v>115</v>
      </c>
      <c r="F2270" t="s">
        <v>115</v>
      </c>
      <c r="G2270" t="s">
        <v>98</v>
      </c>
      <c r="H2270">
        <v>2020</v>
      </c>
      <c r="I2270">
        <v>0.9</v>
      </c>
      <c r="J2270">
        <f>Tabla_Datos[[#This Row],[PVP1]]*Tabla_Datos[[#This Row],[Valor]]</f>
        <v>33.51267</v>
      </c>
      <c r="K2270">
        <f>+Tabla_Datos[[#This Row],[Valor]] *Tabla_Datos[[#This Row],[COSTOEMPR]]</f>
        <v>31.116150000000005</v>
      </c>
      <c r="L2270">
        <f>Tabla_Datos[[#This Row],[Valor Venta ]]-Tabla_Datos[[#This Row],[Costo]]</f>
        <v>2.3965199999999953</v>
      </c>
    </row>
    <row r="2271" spans="1:12" x14ac:dyDescent="0.3">
      <c r="A2271" t="s">
        <v>82</v>
      </c>
      <c r="B2271">
        <v>34.573500000000003</v>
      </c>
      <c r="C2271">
        <v>37.2363</v>
      </c>
      <c r="D2271">
        <v>37.252099999999999</v>
      </c>
      <c r="E2271" t="s">
        <v>115</v>
      </c>
      <c r="F2271" t="s">
        <v>115</v>
      </c>
      <c r="G2271" t="s">
        <v>100</v>
      </c>
      <c r="H2271">
        <v>2020</v>
      </c>
      <c r="I2271">
        <v>3.3</v>
      </c>
      <c r="J2271">
        <f>Tabla_Datos[[#This Row],[PVP1]]*Tabla_Datos[[#This Row],[Valor]]</f>
        <v>122.87979</v>
      </c>
      <c r="K2271">
        <f>+Tabla_Datos[[#This Row],[Valor]] *Tabla_Datos[[#This Row],[COSTOEMPR]]</f>
        <v>114.09255</v>
      </c>
      <c r="L2271">
        <f>Tabla_Datos[[#This Row],[Valor Venta ]]-Tabla_Datos[[#This Row],[Costo]]</f>
        <v>8.7872399999999971</v>
      </c>
    </row>
    <row r="2272" spans="1:12" x14ac:dyDescent="0.3">
      <c r="A2272" t="s">
        <v>82</v>
      </c>
      <c r="B2272">
        <v>34.573500000000003</v>
      </c>
      <c r="C2272">
        <v>37.2363</v>
      </c>
      <c r="D2272">
        <v>37.252099999999999</v>
      </c>
      <c r="E2272" t="s">
        <v>115</v>
      </c>
      <c r="F2272" t="s">
        <v>115</v>
      </c>
      <c r="G2272" t="s">
        <v>101</v>
      </c>
      <c r="H2272">
        <v>2020</v>
      </c>
      <c r="I2272">
        <v>0.15</v>
      </c>
      <c r="J2272">
        <f>Tabla_Datos[[#This Row],[PVP1]]*Tabla_Datos[[#This Row],[Valor]]</f>
        <v>5.585445</v>
      </c>
      <c r="K2272">
        <f>+Tabla_Datos[[#This Row],[Valor]] *Tabla_Datos[[#This Row],[COSTOEMPR]]</f>
        <v>5.1860249999999999</v>
      </c>
      <c r="L2272">
        <f>Tabla_Datos[[#This Row],[Valor Venta ]]-Tabla_Datos[[#This Row],[Costo]]</f>
        <v>0.39942000000000011</v>
      </c>
    </row>
    <row r="2273" spans="1:12" x14ac:dyDescent="0.3">
      <c r="A2273" t="s">
        <v>82</v>
      </c>
      <c r="B2273">
        <v>34.573500000000003</v>
      </c>
      <c r="C2273">
        <v>37.2363</v>
      </c>
      <c r="D2273">
        <v>37.252099999999999</v>
      </c>
      <c r="E2273" t="s">
        <v>115</v>
      </c>
      <c r="F2273" t="s">
        <v>115</v>
      </c>
      <c r="G2273" t="s">
        <v>102</v>
      </c>
      <c r="H2273">
        <v>2020</v>
      </c>
      <c r="I2273">
        <v>0</v>
      </c>
      <c r="J2273">
        <f>Tabla_Datos[[#This Row],[PVP1]]*Tabla_Datos[[#This Row],[Valor]]</f>
        <v>0</v>
      </c>
      <c r="K2273">
        <f>+Tabla_Datos[[#This Row],[Valor]] *Tabla_Datos[[#This Row],[COSTOEMPR]]</f>
        <v>0</v>
      </c>
      <c r="L2273">
        <f>Tabla_Datos[[#This Row],[Valor Venta ]]-Tabla_Datos[[#This Row],[Costo]]</f>
        <v>0</v>
      </c>
    </row>
    <row r="2274" spans="1:12" x14ac:dyDescent="0.3">
      <c r="A2274" t="s">
        <v>82</v>
      </c>
      <c r="B2274">
        <v>34.573500000000003</v>
      </c>
      <c r="C2274">
        <v>37.2363</v>
      </c>
      <c r="D2274">
        <v>37.252099999999999</v>
      </c>
      <c r="E2274" t="s">
        <v>115</v>
      </c>
      <c r="F2274" t="s">
        <v>115</v>
      </c>
      <c r="G2274" t="s">
        <v>103</v>
      </c>
      <c r="H2274">
        <v>2020</v>
      </c>
      <c r="I2274">
        <v>8.64</v>
      </c>
      <c r="J2274">
        <f>Tabla_Datos[[#This Row],[PVP1]]*Tabla_Datos[[#This Row],[Valor]]</f>
        <v>321.721632</v>
      </c>
      <c r="K2274">
        <f>+Tabla_Datos[[#This Row],[Valor]] *Tabla_Datos[[#This Row],[COSTOEMPR]]</f>
        <v>298.71504000000004</v>
      </c>
      <c r="L2274">
        <f>Tabla_Datos[[#This Row],[Valor Venta ]]-Tabla_Datos[[#This Row],[Costo]]</f>
        <v>23.006591999999955</v>
      </c>
    </row>
    <row r="2275" spans="1:12" x14ac:dyDescent="0.3">
      <c r="A2275" t="s">
        <v>82</v>
      </c>
      <c r="B2275">
        <v>34.573500000000003</v>
      </c>
      <c r="C2275">
        <v>37.2363</v>
      </c>
      <c r="D2275">
        <v>37.252099999999999</v>
      </c>
      <c r="E2275" t="s">
        <v>115</v>
      </c>
      <c r="F2275" t="s">
        <v>115</v>
      </c>
      <c r="G2275" t="s">
        <v>104</v>
      </c>
      <c r="H2275">
        <v>2020</v>
      </c>
      <c r="I2275">
        <v>3.82</v>
      </c>
      <c r="J2275">
        <f>Tabla_Datos[[#This Row],[PVP1]]*Tabla_Datos[[#This Row],[Valor]]</f>
        <v>142.24266599999999</v>
      </c>
      <c r="K2275">
        <f>+Tabla_Datos[[#This Row],[Valor]] *Tabla_Datos[[#This Row],[COSTOEMPR]]</f>
        <v>132.07077000000001</v>
      </c>
      <c r="L2275">
        <f>Tabla_Datos[[#This Row],[Valor Venta ]]-Tabla_Datos[[#This Row],[Costo]]</f>
        <v>10.171895999999975</v>
      </c>
    </row>
    <row r="2276" spans="1:12" x14ac:dyDescent="0.3">
      <c r="A2276" t="s">
        <v>82</v>
      </c>
      <c r="B2276">
        <v>34.573500000000003</v>
      </c>
      <c r="C2276">
        <v>37.2363</v>
      </c>
      <c r="D2276">
        <v>37.252099999999999</v>
      </c>
      <c r="E2276" t="s">
        <v>115</v>
      </c>
      <c r="F2276" t="s">
        <v>115</v>
      </c>
      <c r="G2276" t="s">
        <v>105</v>
      </c>
      <c r="H2276">
        <v>2020</v>
      </c>
      <c r="I2276">
        <v>0</v>
      </c>
      <c r="J2276">
        <f>Tabla_Datos[[#This Row],[PVP1]]*Tabla_Datos[[#This Row],[Valor]]</f>
        <v>0</v>
      </c>
      <c r="K2276">
        <f>+Tabla_Datos[[#This Row],[Valor]] *Tabla_Datos[[#This Row],[COSTOEMPR]]</f>
        <v>0</v>
      </c>
      <c r="L2276">
        <f>Tabla_Datos[[#This Row],[Valor Venta ]]-Tabla_Datos[[#This Row],[Costo]]</f>
        <v>0</v>
      </c>
    </row>
    <row r="2277" spans="1:12" x14ac:dyDescent="0.3">
      <c r="A2277" t="s">
        <v>82</v>
      </c>
      <c r="B2277">
        <v>34.573500000000003</v>
      </c>
      <c r="C2277">
        <v>37.2363</v>
      </c>
      <c r="D2277">
        <v>37.252099999999999</v>
      </c>
      <c r="E2277" t="s">
        <v>115</v>
      </c>
      <c r="F2277" t="s">
        <v>115</v>
      </c>
      <c r="G2277" t="s">
        <v>106</v>
      </c>
      <c r="H2277">
        <v>2020</v>
      </c>
      <c r="I2277">
        <v>3.82</v>
      </c>
      <c r="J2277">
        <f>Tabla_Datos[[#This Row],[PVP1]]*Tabla_Datos[[#This Row],[Valor]]</f>
        <v>142.24266599999999</v>
      </c>
      <c r="K2277">
        <f>+Tabla_Datos[[#This Row],[Valor]] *Tabla_Datos[[#This Row],[COSTOEMPR]]</f>
        <v>132.07077000000001</v>
      </c>
      <c r="L2277">
        <f>Tabla_Datos[[#This Row],[Valor Venta ]]-Tabla_Datos[[#This Row],[Costo]]</f>
        <v>10.171895999999975</v>
      </c>
    </row>
    <row r="2278" spans="1:12" x14ac:dyDescent="0.3">
      <c r="A2278" t="s">
        <v>82</v>
      </c>
      <c r="B2278">
        <v>34.573500000000003</v>
      </c>
      <c r="C2278">
        <v>37.2363</v>
      </c>
      <c r="D2278">
        <v>37.252099999999999</v>
      </c>
      <c r="E2278" t="s">
        <v>115</v>
      </c>
      <c r="F2278" t="s">
        <v>115</v>
      </c>
      <c r="G2278" t="s">
        <v>107</v>
      </c>
      <c r="H2278">
        <v>2021</v>
      </c>
      <c r="I2278">
        <v>0.21</v>
      </c>
      <c r="J2278">
        <f>Tabla_Datos[[#This Row],[PVP1]]*Tabla_Datos[[#This Row],[Valor]]</f>
        <v>7.819623</v>
      </c>
      <c r="K2278">
        <f>+Tabla_Datos[[#This Row],[Valor]] *Tabla_Datos[[#This Row],[COSTOEMPR]]</f>
        <v>7.2604350000000002</v>
      </c>
      <c r="L2278">
        <f>Tabla_Datos[[#This Row],[Valor Venta ]]-Tabla_Datos[[#This Row],[Costo]]</f>
        <v>0.5591879999999998</v>
      </c>
    </row>
    <row r="2279" spans="1:12" x14ac:dyDescent="0.3">
      <c r="A2279" t="s">
        <v>83</v>
      </c>
      <c r="B2279">
        <v>122.6592</v>
      </c>
      <c r="C2279">
        <v>142.9246</v>
      </c>
      <c r="D2279">
        <v>129.93549999999999</v>
      </c>
      <c r="E2279" t="s">
        <v>112</v>
      </c>
      <c r="F2279" t="s">
        <v>112</v>
      </c>
      <c r="G2279" t="s">
        <v>98</v>
      </c>
      <c r="H2279">
        <v>2020</v>
      </c>
      <c r="I2279">
        <v>1.21</v>
      </c>
      <c r="J2279">
        <f>Tabla_Datos[[#This Row],[PVP1]]*Tabla_Datos[[#This Row],[Valor]]</f>
        <v>172.93876599999999</v>
      </c>
      <c r="K2279">
        <f>+Tabla_Datos[[#This Row],[Valor]] *Tabla_Datos[[#This Row],[COSTOEMPR]]</f>
        <v>148.417632</v>
      </c>
      <c r="L2279">
        <f>Tabla_Datos[[#This Row],[Valor Venta ]]-Tabla_Datos[[#This Row],[Costo]]</f>
        <v>24.521133999999989</v>
      </c>
    </row>
    <row r="2280" spans="1:12" x14ac:dyDescent="0.3">
      <c r="A2280" t="s">
        <v>83</v>
      </c>
      <c r="B2280">
        <v>122.6592</v>
      </c>
      <c r="C2280">
        <v>142.9246</v>
      </c>
      <c r="D2280">
        <v>129.93549999999999</v>
      </c>
      <c r="E2280" t="s">
        <v>112</v>
      </c>
      <c r="F2280" t="s">
        <v>112</v>
      </c>
      <c r="G2280" t="s">
        <v>100</v>
      </c>
      <c r="H2280">
        <v>2020</v>
      </c>
      <c r="I2280">
        <v>3.03</v>
      </c>
      <c r="J2280">
        <f>Tabla_Datos[[#This Row],[PVP1]]*Tabla_Datos[[#This Row],[Valor]]</f>
        <v>433.06153799999998</v>
      </c>
      <c r="K2280">
        <f>+Tabla_Datos[[#This Row],[Valor]] *Tabla_Datos[[#This Row],[COSTOEMPR]]</f>
        <v>371.657376</v>
      </c>
      <c r="L2280">
        <f>Tabla_Datos[[#This Row],[Valor Venta ]]-Tabla_Datos[[#This Row],[Costo]]</f>
        <v>61.404161999999985</v>
      </c>
    </row>
    <row r="2281" spans="1:12" x14ac:dyDescent="0.3">
      <c r="A2281" t="s">
        <v>83</v>
      </c>
      <c r="B2281">
        <v>122.6592</v>
      </c>
      <c r="C2281">
        <v>142.9246</v>
      </c>
      <c r="D2281">
        <v>129.93549999999999</v>
      </c>
      <c r="E2281" t="s">
        <v>112</v>
      </c>
      <c r="F2281" t="s">
        <v>112</v>
      </c>
      <c r="G2281" t="s">
        <v>101</v>
      </c>
      <c r="H2281">
        <v>2020</v>
      </c>
      <c r="I2281">
        <v>0.82</v>
      </c>
      <c r="J2281">
        <f>Tabla_Datos[[#This Row],[PVP1]]*Tabla_Datos[[#This Row],[Valor]]</f>
        <v>117.19817199999999</v>
      </c>
      <c r="K2281">
        <f>+Tabla_Datos[[#This Row],[Valor]] *Tabla_Datos[[#This Row],[COSTOEMPR]]</f>
        <v>100.58054399999999</v>
      </c>
      <c r="L2281">
        <f>Tabla_Datos[[#This Row],[Valor Venta ]]-Tabla_Datos[[#This Row],[Costo]]</f>
        <v>16.617627999999996</v>
      </c>
    </row>
    <row r="2282" spans="1:12" x14ac:dyDescent="0.3">
      <c r="A2282" t="s">
        <v>83</v>
      </c>
      <c r="B2282">
        <v>122.6592</v>
      </c>
      <c r="C2282">
        <v>142.9246</v>
      </c>
      <c r="D2282">
        <v>129.93549999999999</v>
      </c>
      <c r="E2282" t="s">
        <v>112</v>
      </c>
      <c r="F2282" t="s">
        <v>112</v>
      </c>
      <c r="G2282" t="s">
        <v>102</v>
      </c>
      <c r="H2282">
        <v>2020</v>
      </c>
      <c r="I2282">
        <v>4.22</v>
      </c>
      <c r="J2282">
        <f>Tabla_Datos[[#This Row],[PVP1]]*Tabla_Datos[[#This Row],[Valor]]</f>
        <v>603.14181199999996</v>
      </c>
      <c r="K2282">
        <f>+Tabla_Datos[[#This Row],[Valor]] *Tabla_Datos[[#This Row],[COSTOEMPR]]</f>
        <v>517.62182399999995</v>
      </c>
      <c r="L2282">
        <f>Tabla_Datos[[#This Row],[Valor Venta ]]-Tabla_Datos[[#This Row],[Costo]]</f>
        <v>85.519988000000012</v>
      </c>
    </row>
    <row r="2283" spans="1:12" x14ac:dyDescent="0.3">
      <c r="A2283" t="s">
        <v>83</v>
      </c>
      <c r="B2283">
        <v>122.6592</v>
      </c>
      <c r="C2283">
        <v>142.9246</v>
      </c>
      <c r="D2283">
        <v>129.93549999999999</v>
      </c>
      <c r="E2283" t="s">
        <v>112</v>
      </c>
      <c r="F2283" t="s">
        <v>112</v>
      </c>
      <c r="G2283" t="s">
        <v>103</v>
      </c>
      <c r="H2283">
        <v>2020</v>
      </c>
      <c r="I2283">
        <v>0</v>
      </c>
      <c r="J2283">
        <f>Tabla_Datos[[#This Row],[PVP1]]*Tabla_Datos[[#This Row],[Valor]]</f>
        <v>0</v>
      </c>
      <c r="K2283">
        <f>+Tabla_Datos[[#This Row],[Valor]] *Tabla_Datos[[#This Row],[COSTOEMPR]]</f>
        <v>0</v>
      </c>
      <c r="L2283">
        <f>Tabla_Datos[[#This Row],[Valor Venta ]]-Tabla_Datos[[#This Row],[Costo]]</f>
        <v>0</v>
      </c>
    </row>
    <row r="2284" spans="1:12" x14ac:dyDescent="0.3">
      <c r="A2284" t="s">
        <v>83</v>
      </c>
      <c r="B2284">
        <v>122.6592</v>
      </c>
      <c r="C2284">
        <v>142.9246</v>
      </c>
      <c r="D2284">
        <v>129.93549999999999</v>
      </c>
      <c r="E2284" t="s">
        <v>112</v>
      </c>
      <c r="F2284" t="s">
        <v>112</v>
      </c>
      <c r="G2284" t="s">
        <v>104</v>
      </c>
      <c r="H2284">
        <v>2020</v>
      </c>
      <c r="I2284">
        <v>1.3</v>
      </c>
      <c r="J2284">
        <f>Tabla_Datos[[#This Row],[PVP1]]*Tabla_Datos[[#This Row],[Valor]]</f>
        <v>185.80198000000001</v>
      </c>
      <c r="K2284">
        <f>+Tabla_Datos[[#This Row],[Valor]] *Tabla_Datos[[#This Row],[COSTOEMPR]]</f>
        <v>159.45696000000001</v>
      </c>
      <c r="L2284">
        <f>Tabla_Datos[[#This Row],[Valor Venta ]]-Tabla_Datos[[#This Row],[Costo]]</f>
        <v>26.345020000000005</v>
      </c>
    </row>
    <row r="2285" spans="1:12" x14ac:dyDescent="0.3">
      <c r="A2285" t="s">
        <v>83</v>
      </c>
      <c r="B2285">
        <v>122.6592</v>
      </c>
      <c r="C2285">
        <v>142.9246</v>
      </c>
      <c r="D2285">
        <v>129.93549999999999</v>
      </c>
      <c r="E2285" t="s">
        <v>112</v>
      </c>
      <c r="F2285" t="s">
        <v>112</v>
      </c>
      <c r="G2285" t="s">
        <v>105</v>
      </c>
      <c r="H2285">
        <v>2020</v>
      </c>
      <c r="I2285">
        <v>1.86</v>
      </c>
      <c r="J2285">
        <f>Tabla_Datos[[#This Row],[PVP1]]*Tabla_Datos[[#This Row],[Valor]]</f>
        <v>265.83975600000002</v>
      </c>
      <c r="K2285">
        <f>+Tabla_Datos[[#This Row],[Valor]] *Tabla_Datos[[#This Row],[COSTOEMPR]]</f>
        <v>228.14611200000002</v>
      </c>
      <c r="L2285">
        <f>Tabla_Datos[[#This Row],[Valor Venta ]]-Tabla_Datos[[#This Row],[Costo]]</f>
        <v>37.693644000000006</v>
      </c>
    </row>
    <row r="2286" spans="1:12" x14ac:dyDescent="0.3">
      <c r="A2286" t="s">
        <v>83</v>
      </c>
      <c r="B2286">
        <v>122.6592</v>
      </c>
      <c r="C2286">
        <v>142.9246</v>
      </c>
      <c r="D2286">
        <v>129.93549999999999</v>
      </c>
      <c r="E2286" t="s">
        <v>112</v>
      </c>
      <c r="F2286" t="s">
        <v>112</v>
      </c>
      <c r="G2286" t="s">
        <v>106</v>
      </c>
      <c r="H2286">
        <v>2020</v>
      </c>
      <c r="I2286">
        <v>0.16</v>
      </c>
      <c r="J2286">
        <f>Tabla_Datos[[#This Row],[PVP1]]*Tabla_Datos[[#This Row],[Valor]]</f>
        <v>22.867936</v>
      </c>
      <c r="K2286">
        <f>+Tabla_Datos[[#This Row],[Valor]] *Tabla_Datos[[#This Row],[COSTOEMPR]]</f>
        <v>19.625471999999998</v>
      </c>
      <c r="L2286">
        <f>Tabla_Datos[[#This Row],[Valor Venta ]]-Tabla_Datos[[#This Row],[Costo]]</f>
        <v>3.2424640000000018</v>
      </c>
    </row>
    <row r="2287" spans="1:12" x14ac:dyDescent="0.3">
      <c r="A2287" t="s">
        <v>83</v>
      </c>
      <c r="B2287">
        <v>122.6592</v>
      </c>
      <c r="C2287">
        <v>142.9246</v>
      </c>
      <c r="D2287">
        <v>129.93549999999999</v>
      </c>
      <c r="E2287" t="s">
        <v>112</v>
      </c>
      <c r="F2287" t="s">
        <v>112</v>
      </c>
      <c r="G2287" t="s">
        <v>107</v>
      </c>
      <c r="H2287">
        <v>2021</v>
      </c>
      <c r="I2287">
        <v>1.02</v>
      </c>
      <c r="J2287">
        <f>Tabla_Datos[[#This Row],[PVP1]]*Tabla_Datos[[#This Row],[Valor]]</f>
        <v>145.78309200000001</v>
      </c>
      <c r="K2287">
        <f>+Tabla_Datos[[#This Row],[Valor]] *Tabla_Datos[[#This Row],[COSTOEMPR]]</f>
        <v>125.11238400000001</v>
      </c>
      <c r="L2287">
        <f>Tabla_Datos[[#This Row],[Valor Venta ]]-Tabla_Datos[[#This Row],[Costo]]</f>
        <v>20.670708000000005</v>
      </c>
    </row>
    <row r="2288" spans="1:12" x14ac:dyDescent="0.3">
      <c r="A2288" t="s">
        <v>83</v>
      </c>
      <c r="B2288">
        <v>153.12649999999999</v>
      </c>
      <c r="C2288">
        <v>186.87739999999999</v>
      </c>
      <c r="D2288">
        <v>221.06</v>
      </c>
      <c r="E2288" t="s">
        <v>115</v>
      </c>
      <c r="F2288" t="s">
        <v>115</v>
      </c>
      <c r="G2288" t="s">
        <v>98</v>
      </c>
      <c r="H2288">
        <v>2020</v>
      </c>
      <c r="I2288">
        <v>0.24</v>
      </c>
      <c r="J2288">
        <f>Tabla_Datos[[#This Row],[PVP1]]*Tabla_Datos[[#This Row],[Valor]]</f>
        <v>44.850575999999997</v>
      </c>
      <c r="K2288">
        <f>+Tabla_Datos[[#This Row],[Valor]] *Tabla_Datos[[#This Row],[COSTOEMPR]]</f>
        <v>36.750359999999993</v>
      </c>
      <c r="L2288">
        <f>Tabla_Datos[[#This Row],[Valor Venta ]]-Tabla_Datos[[#This Row],[Costo]]</f>
        <v>8.1002160000000032</v>
      </c>
    </row>
    <row r="2289" spans="1:12" x14ac:dyDescent="0.3">
      <c r="A2289" t="s">
        <v>83</v>
      </c>
      <c r="B2289">
        <v>153.12649999999999</v>
      </c>
      <c r="C2289">
        <v>186.87739999999999</v>
      </c>
      <c r="D2289">
        <v>221.06</v>
      </c>
      <c r="E2289" t="s">
        <v>115</v>
      </c>
      <c r="F2289" t="s">
        <v>115</v>
      </c>
      <c r="G2289" t="s">
        <v>100</v>
      </c>
      <c r="H2289">
        <v>2020</v>
      </c>
      <c r="I2289">
        <v>0</v>
      </c>
      <c r="J2289">
        <f>Tabla_Datos[[#This Row],[PVP1]]*Tabla_Datos[[#This Row],[Valor]]</f>
        <v>0</v>
      </c>
      <c r="K2289">
        <f>+Tabla_Datos[[#This Row],[Valor]] *Tabla_Datos[[#This Row],[COSTOEMPR]]</f>
        <v>0</v>
      </c>
      <c r="L2289">
        <f>Tabla_Datos[[#This Row],[Valor Venta ]]-Tabla_Datos[[#This Row],[Costo]]</f>
        <v>0</v>
      </c>
    </row>
    <row r="2290" spans="1:12" x14ac:dyDescent="0.3">
      <c r="A2290" t="s">
        <v>83</v>
      </c>
      <c r="B2290">
        <v>153.12649999999999</v>
      </c>
      <c r="C2290">
        <v>186.87739999999999</v>
      </c>
      <c r="D2290">
        <v>221.06</v>
      </c>
      <c r="E2290" t="s">
        <v>115</v>
      </c>
      <c r="F2290" t="s">
        <v>115</v>
      </c>
      <c r="G2290" t="s">
        <v>101</v>
      </c>
      <c r="H2290">
        <v>2020</v>
      </c>
      <c r="I2290">
        <v>0</v>
      </c>
      <c r="J2290">
        <f>Tabla_Datos[[#This Row],[PVP1]]*Tabla_Datos[[#This Row],[Valor]]</f>
        <v>0</v>
      </c>
      <c r="K2290">
        <f>+Tabla_Datos[[#This Row],[Valor]] *Tabla_Datos[[#This Row],[COSTOEMPR]]</f>
        <v>0</v>
      </c>
      <c r="L2290">
        <f>Tabla_Datos[[#This Row],[Valor Venta ]]-Tabla_Datos[[#This Row],[Costo]]</f>
        <v>0</v>
      </c>
    </row>
    <row r="2291" spans="1:12" x14ac:dyDescent="0.3">
      <c r="A2291" t="s">
        <v>83</v>
      </c>
      <c r="B2291">
        <v>153.12649999999999</v>
      </c>
      <c r="C2291">
        <v>186.87739999999999</v>
      </c>
      <c r="D2291">
        <v>221.06</v>
      </c>
      <c r="E2291" t="s">
        <v>115</v>
      </c>
      <c r="F2291" t="s">
        <v>115</v>
      </c>
      <c r="G2291" t="s">
        <v>102</v>
      </c>
      <c r="H2291">
        <v>2020</v>
      </c>
      <c r="I2291">
        <v>0.7</v>
      </c>
      <c r="J2291">
        <f>Tabla_Datos[[#This Row],[PVP1]]*Tabla_Datos[[#This Row],[Valor]]</f>
        <v>130.81417999999999</v>
      </c>
      <c r="K2291">
        <f>+Tabla_Datos[[#This Row],[Valor]] *Tabla_Datos[[#This Row],[COSTOEMPR]]</f>
        <v>107.18854999999999</v>
      </c>
      <c r="L2291">
        <f>Tabla_Datos[[#This Row],[Valor Venta ]]-Tabla_Datos[[#This Row],[Costo]]</f>
        <v>23.625630000000001</v>
      </c>
    </row>
    <row r="2292" spans="1:12" x14ac:dyDescent="0.3">
      <c r="A2292" t="s">
        <v>83</v>
      </c>
      <c r="B2292">
        <v>153.12649999999999</v>
      </c>
      <c r="C2292">
        <v>186.87739999999999</v>
      </c>
      <c r="D2292">
        <v>221.06</v>
      </c>
      <c r="E2292" t="s">
        <v>115</v>
      </c>
      <c r="F2292" t="s">
        <v>115</v>
      </c>
      <c r="G2292" t="s">
        <v>103</v>
      </c>
      <c r="H2292">
        <v>2020</v>
      </c>
      <c r="I2292">
        <v>0.54</v>
      </c>
      <c r="J2292">
        <f>Tabla_Datos[[#This Row],[PVP1]]*Tabla_Datos[[#This Row],[Valor]]</f>
        <v>100.913796</v>
      </c>
      <c r="K2292">
        <f>+Tabla_Datos[[#This Row],[Valor]] *Tabla_Datos[[#This Row],[COSTOEMPR]]</f>
        <v>82.688310000000001</v>
      </c>
      <c r="L2292">
        <f>Tabla_Datos[[#This Row],[Valor Venta ]]-Tabla_Datos[[#This Row],[Costo]]</f>
        <v>18.225486000000004</v>
      </c>
    </row>
    <row r="2293" spans="1:12" x14ac:dyDescent="0.3">
      <c r="A2293" t="s">
        <v>83</v>
      </c>
      <c r="B2293">
        <v>153.12649999999999</v>
      </c>
      <c r="C2293">
        <v>186.87739999999999</v>
      </c>
      <c r="D2293">
        <v>221.06</v>
      </c>
      <c r="E2293" t="s">
        <v>115</v>
      </c>
      <c r="F2293" t="s">
        <v>115</v>
      </c>
      <c r="G2293" t="s">
        <v>104</v>
      </c>
      <c r="H2293">
        <v>2020</v>
      </c>
      <c r="I2293">
        <v>1.23</v>
      </c>
      <c r="J2293">
        <f>Tabla_Datos[[#This Row],[PVP1]]*Tabla_Datos[[#This Row],[Valor]]</f>
        <v>229.85920199999998</v>
      </c>
      <c r="K2293">
        <f>+Tabla_Datos[[#This Row],[Valor]] *Tabla_Datos[[#This Row],[COSTOEMPR]]</f>
        <v>188.34559499999997</v>
      </c>
      <c r="L2293">
        <f>Tabla_Datos[[#This Row],[Valor Venta ]]-Tabla_Datos[[#This Row],[Costo]]</f>
        <v>41.513607000000007</v>
      </c>
    </row>
    <row r="2294" spans="1:12" x14ac:dyDescent="0.3">
      <c r="A2294" t="s">
        <v>83</v>
      </c>
      <c r="B2294">
        <v>153.12649999999999</v>
      </c>
      <c r="C2294">
        <v>186.87739999999999</v>
      </c>
      <c r="D2294">
        <v>221.06</v>
      </c>
      <c r="E2294" t="s">
        <v>115</v>
      </c>
      <c r="F2294" t="s">
        <v>115</v>
      </c>
      <c r="G2294" t="s">
        <v>105</v>
      </c>
      <c r="H2294">
        <v>2020</v>
      </c>
      <c r="I2294">
        <v>0</v>
      </c>
      <c r="J2294">
        <f>Tabla_Datos[[#This Row],[PVP1]]*Tabla_Datos[[#This Row],[Valor]]</f>
        <v>0</v>
      </c>
      <c r="K2294">
        <f>+Tabla_Datos[[#This Row],[Valor]] *Tabla_Datos[[#This Row],[COSTOEMPR]]</f>
        <v>0</v>
      </c>
      <c r="L2294">
        <f>Tabla_Datos[[#This Row],[Valor Venta ]]-Tabla_Datos[[#This Row],[Costo]]</f>
        <v>0</v>
      </c>
    </row>
    <row r="2295" spans="1:12" x14ac:dyDescent="0.3">
      <c r="A2295" t="s">
        <v>83</v>
      </c>
      <c r="B2295">
        <v>153.12649999999999</v>
      </c>
      <c r="C2295">
        <v>186.87739999999999</v>
      </c>
      <c r="D2295">
        <v>221.06</v>
      </c>
      <c r="E2295" t="s">
        <v>115</v>
      </c>
      <c r="F2295" t="s">
        <v>115</v>
      </c>
      <c r="G2295" t="s">
        <v>106</v>
      </c>
      <c r="H2295">
        <v>2020</v>
      </c>
      <c r="I2295">
        <v>2.12</v>
      </c>
      <c r="J2295">
        <f>Tabla_Datos[[#This Row],[PVP1]]*Tabla_Datos[[#This Row],[Valor]]</f>
        <v>396.18008800000001</v>
      </c>
      <c r="K2295">
        <f>+Tabla_Datos[[#This Row],[Valor]] *Tabla_Datos[[#This Row],[COSTOEMPR]]</f>
        <v>324.62817999999999</v>
      </c>
      <c r="L2295">
        <f>Tabla_Datos[[#This Row],[Valor Venta ]]-Tabla_Datos[[#This Row],[Costo]]</f>
        <v>71.551908000000026</v>
      </c>
    </row>
    <row r="2296" spans="1:12" x14ac:dyDescent="0.3">
      <c r="A2296" t="s">
        <v>83</v>
      </c>
      <c r="B2296">
        <v>153.12649999999999</v>
      </c>
      <c r="C2296">
        <v>186.87739999999999</v>
      </c>
      <c r="D2296">
        <v>221.06</v>
      </c>
      <c r="E2296" t="s">
        <v>115</v>
      </c>
      <c r="F2296" t="s">
        <v>115</v>
      </c>
      <c r="G2296" t="s">
        <v>107</v>
      </c>
      <c r="H2296">
        <v>2021</v>
      </c>
      <c r="I2296">
        <v>0</v>
      </c>
      <c r="J2296">
        <f>Tabla_Datos[[#This Row],[PVP1]]*Tabla_Datos[[#This Row],[Valor]]</f>
        <v>0</v>
      </c>
      <c r="K2296">
        <f>+Tabla_Datos[[#This Row],[Valor]] *Tabla_Datos[[#This Row],[COSTOEMPR]]</f>
        <v>0</v>
      </c>
      <c r="L2296">
        <f>Tabla_Datos[[#This Row],[Valor Venta ]]-Tabla_Datos[[#This Row],[Costo]]</f>
        <v>0</v>
      </c>
    </row>
    <row r="2297" spans="1:12" x14ac:dyDescent="0.3">
      <c r="A2297" t="s">
        <v>84</v>
      </c>
      <c r="B2297">
        <v>6.3327</v>
      </c>
      <c r="C2297">
        <v>10.6717</v>
      </c>
      <c r="D2297">
        <v>12.295199999999999</v>
      </c>
      <c r="E2297" t="s">
        <v>115</v>
      </c>
      <c r="F2297" t="s">
        <v>115</v>
      </c>
      <c r="G2297" t="s">
        <v>98</v>
      </c>
      <c r="H2297">
        <v>2020</v>
      </c>
      <c r="I2297">
        <v>0</v>
      </c>
      <c r="J2297">
        <f>Tabla_Datos[[#This Row],[PVP1]]*Tabla_Datos[[#This Row],[Valor]]</f>
        <v>0</v>
      </c>
      <c r="K2297">
        <f>+Tabla_Datos[[#This Row],[Valor]] *Tabla_Datos[[#This Row],[COSTOEMPR]]</f>
        <v>0</v>
      </c>
      <c r="L2297">
        <f>Tabla_Datos[[#This Row],[Valor Venta ]]-Tabla_Datos[[#This Row],[Costo]]</f>
        <v>0</v>
      </c>
    </row>
    <row r="2298" spans="1:12" x14ac:dyDescent="0.3">
      <c r="A2298" t="s">
        <v>84</v>
      </c>
      <c r="B2298">
        <v>6.3327</v>
      </c>
      <c r="C2298">
        <v>10.6717</v>
      </c>
      <c r="D2298">
        <v>12.295199999999999</v>
      </c>
      <c r="E2298" t="s">
        <v>115</v>
      </c>
      <c r="F2298" t="s">
        <v>115</v>
      </c>
      <c r="G2298" t="s">
        <v>100</v>
      </c>
      <c r="H2298">
        <v>2020</v>
      </c>
      <c r="I2298">
        <v>0</v>
      </c>
      <c r="J2298">
        <f>Tabla_Datos[[#This Row],[PVP1]]*Tabla_Datos[[#This Row],[Valor]]</f>
        <v>0</v>
      </c>
      <c r="K2298">
        <f>+Tabla_Datos[[#This Row],[Valor]] *Tabla_Datos[[#This Row],[COSTOEMPR]]</f>
        <v>0</v>
      </c>
      <c r="L2298">
        <f>Tabla_Datos[[#This Row],[Valor Venta ]]-Tabla_Datos[[#This Row],[Costo]]</f>
        <v>0</v>
      </c>
    </row>
    <row r="2299" spans="1:12" x14ac:dyDescent="0.3">
      <c r="A2299" t="s">
        <v>84</v>
      </c>
      <c r="B2299">
        <v>6.3327</v>
      </c>
      <c r="C2299">
        <v>10.6717</v>
      </c>
      <c r="D2299">
        <v>12.295199999999999</v>
      </c>
      <c r="E2299" t="s">
        <v>115</v>
      </c>
      <c r="F2299" t="s">
        <v>115</v>
      </c>
      <c r="G2299" t="s">
        <v>101</v>
      </c>
      <c r="H2299">
        <v>2020</v>
      </c>
      <c r="I2299">
        <v>1.74</v>
      </c>
      <c r="J2299">
        <f>Tabla_Datos[[#This Row],[PVP1]]*Tabla_Datos[[#This Row],[Valor]]</f>
        <v>18.568757999999999</v>
      </c>
      <c r="K2299">
        <f>+Tabla_Datos[[#This Row],[Valor]] *Tabla_Datos[[#This Row],[COSTOEMPR]]</f>
        <v>11.018898</v>
      </c>
      <c r="L2299">
        <f>Tabla_Datos[[#This Row],[Valor Venta ]]-Tabla_Datos[[#This Row],[Costo]]</f>
        <v>7.5498599999999989</v>
      </c>
    </row>
    <row r="2300" spans="1:12" x14ac:dyDescent="0.3">
      <c r="A2300" t="s">
        <v>84</v>
      </c>
      <c r="B2300">
        <v>6.3327</v>
      </c>
      <c r="C2300">
        <v>10.6717</v>
      </c>
      <c r="D2300">
        <v>12.295199999999999</v>
      </c>
      <c r="E2300" t="s">
        <v>115</v>
      </c>
      <c r="F2300" t="s">
        <v>115</v>
      </c>
      <c r="G2300" t="s">
        <v>102</v>
      </c>
      <c r="H2300">
        <v>2020</v>
      </c>
      <c r="I2300">
        <v>0.03</v>
      </c>
      <c r="J2300">
        <f>Tabla_Datos[[#This Row],[PVP1]]*Tabla_Datos[[#This Row],[Valor]]</f>
        <v>0.32015099999999996</v>
      </c>
      <c r="K2300">
        <f>+Tabla_Datos[[#This Row],[Valor]] *Tabla_Datos[[#This Row],[COSTOEMPR]]</f>
        <v>0.18998099999999998</v>
      </c>
      <c r="L2300">
        <f>Tabla_Datos[[#This Row],[Valor Venta ]]-Tabla_Datos[[#This Row],[Costo]]</f>
        <v>0.13016999999999998</v>
      </c>
    </row>
    <row r="2301" spans="1:12" x14ac:dyDescent="0.3">
      <c r="A2301" t="s">
        <v>84</v>
      </c>
      <c r="B2301">
        <v>6.3327</v>
      </c>
      <c r="C2301">
        <v>10.6717</v>
      </c>
      <c r="D2301">
        <v>12.295199999999999</v>
      </c>
      <c r="E2301" t="s">
        <v>115</v>
      </c>
      <c r="F2301" t="s">
        <v>115</v>
      </c>
      <c r="G2301" t="s">
        <v>103</v>
      </c>
      <c r="H2301">
        <v>2020</v>
      </c>
      <c r="I2301">
        <v>0.04</v>
      </c>
      <c r="J2301">
        <f>Tabla_Datos[[#This Row],[PVP1]]*Tabla_Datos[[#This Row],[Valor]]</f>
        <v>0.42686799999999997</v>
      </c>
      <c r="K2301">
        <f>+Tabla_Datos[[#This Row],[Valor]] *Tabla_Datos[[#This Row],[COSTOEMPR]]</f>
        <v>0.25330799999999998</v>
      </c>
      <c r="L2301">
        <f>Tabla_Datos[[#This Row],[Valor Venta ]]-Tabla_Datos[[#This Row],[Costo]]</f>
        <v>0.17355999999999999</v>
      </c>
    </row>
    <row r="2302" spans="1:12" x14ac:dyDescent="0.3">
      <c r="A2302" t="s">
        <v>84</v>
      </c>
      <c r="B2302">
        <v>6.3327</v>
      </c>
      <c r="C2302">
        <v>10.6717</v>
      </c>
      <c r="D2302">
        <v>12.295199999999999</v>
      </c>
      <c r="E2302" t="s">
        <v>115</v>
      </c>
      <c r="F2302" t="s">
        <v>115</v>
      </c>
      <c r="G2302" t="s">
        <v>104</v>
      </c>
      <c r="H2302">
        <v>2020</v>
      </c>
      <c r="I2302">
        <v>0</v>
      </c>
      <c r="J2302">
        <f>Tabla_Datos[[#This Row],[PVP1]]*Tabla_Datos[[#This Row],[Valor]]</f>
        <v>0</v>
      </c>
      <c r="K2302">
        <f>+Tabla_Datos[[#This Row],[Valor]] *Tabla_Datos[[#This Row],[COSTOEMPR]]</f>
        <v>0</v>
      </c>
      <c r="L2302">
        <f>Tabla_Datos[[#This Row],[Valor Venta ]]-Tabla_Datos[[#This Row],[Costo]]</f>
        <v>0</v>
      </c>
    </row>
    <row r="2303" spans="1:12" x14ac:dyDescent="0.3">
      <c r="A2303" t="s">
        <v>84</v>
      </c>
      <c r="B2303">
        <v>6.3327</v>
      </c>
      <c r="C2303">
        <v>10.6717</v>
      </c>
      <c r="D2303">
        <v>12.295199999999999</v>
      </c>
      <c r="E2303" t="s">
        <v>115</v>
      </c>
      <c r="F2303" t="s">
        <v>115</v>
      </c>
      <c r="G2303" t="s">
        <v>105</v>
      </c>
      <c r="H2303">
        <v>2020</v>
      </c>
      <c r="I2303">
        <v>4.09</v>
      </c>
      <c r="J2303">
        <f>Tabla_Datos[[#This Row],[PVP1]]*Tabla_Datos[[#This Row],[Valor]]</f>
        <v>43.647252999999999</v>
      </c>
      <c r="K2303">
        <f>+Tabla_Datos[[#This Row],[Valor]] *Tabla_Datos[[#This Row],[COSTOEMPR]]</f>
        <v>25.900742999999999</v>
      </c>
      <c r="L2303">
        <f>Tabla_Datos[[#This Row],[Valor Venta ]]-Tabla_Datos[[#This Row],[Costo]]</f>
        <v>17.746510000000001</v>
      </c>
    </row>
    <row r="2304" spans="1:12" x14ac:dyDescent="0.3">
      <c r="A2304" t="s">
        <v>84</v>
      </c>
      <c r="B2304">
        <v>6.3327</v>
      </c>
      <c r="C2304">
        <v>10.6717</v>
      </c>
      <c r="D2304">
        <v>12.295199999999999</v>
      </c>
      <c r="E2304" t="s">
        <v>115</v>
      </c>
      <c r="F2304" t="s">
        <v>115</v>
      </c>
      <c r="G2304" t="s">
        <v>106</v>
      </c>
      <c r="H2304">
        <v>2020</v>
      </c>
      <c r="I2304">
        <v>0.78</v>
      </c>
      <c r="J2304">
        <f>Tabla_Datos[[#This Row],[PVP1]]*Tabla_Datos[[#This Row],[Valor]]</f>
        <v>8.3239260000000002</v>
      </c>
      <c r="K2304">
        <f>+Tabla_Datos[[#This Row],[Valor]] *Tabla_Datos[[#This Row],[COSTOEMPR]]</f>
        <v>4.9395059999999997</v>
      </c>
      <c r="L2304">
        <f>Tabla_Datos[[#This Row],[Valor Venta ]]-Tabla_Datos[[#This Row],[Costo]]</f>
        <v>3.3844200000000004</v>
      </c>
    </row>
    <row r="2305" spans="1:12" x14ac:dyDescent="0.3">
      <c r="A2305" t="s">
        <v>84</v>
      </c>
      <c r="B2305">
        <v>6.3327</v>
      </c>
      <c r="C2305">
        <v>10.6717</v>
      </c>
      <c r="D2305">
        <v>12.295199999999999</v>
      </c>
      <c r="E2305" t="s">
        <v>115</v>
      </c>
      <c r="F2305" t="s">
        <v>115</v>
      </c>
      <c r="G2305" t="s">
        <v>107</v>
      </c>
      <c r="H2305">
        <v>2021</v>
      </c>
      <c r="I2305">
        <v>5.21</v>
      </c>
      <c r="J2305">
        <f>Tabla_Datos[[#This Row],[PVP1]]*Tabla_Datos[[#This Row],[Valor]]</f>
        <v>55.599556999999997</v>
      </c>
      <c r="K2305">
        <f>+Tabla_Datos[[#This Row],[Valor]] *Tabla_Datos[[#This Row],[COSTOEMPR]]</f>
        <v>32.993366999999999</v>
      </c>
      <c r="L2305">
        <f>Tabla_Datos[[#This Row],[Valor Venta ]]-Tabla_Datos[[#This Row],[Costo]]</f>
        <v>22.606189999999998</v>
      </c>
    </row>
    <row r="2306" spans="1:12" x14ac:dyDescent="0.3">
      <c r="A2306" t="s">
        <v>84</v>
      </c>
      <c r="B2306">
        <v>3.4579</v>
      </c>
      <c r="C2306">
        <v>6.2887000000000004</v>
      </c>
      <c r="D2306">
        <v>6.5387000000000004</v>
      </c>
      <c r="E2306" t="s">
        <v>116</v>
      </c>
      <c r="F2306" t="s">
        <v>116</v>
      </c>
      <c r="G2306" t="s">
        <v>98</v>
      </c>
      <c r="H2306">
        <v>2020</v>
      </c>
      <c r="I2306">
        <v>0.95</v>
      </c>
      <c r="J2306">
        <f>Tabla_Datos[[#This Row],[PVP1]]*Tabla_Datos[[#This Row],[Valor]]</f>
        <v>5.9742649999999999</v>
      </c>
      <c r="K2306">
        <f>+Tabla_Datos[[#This Row],[Valor]] *Tabla_Datos[[#This Row],[COSTOEMPR]]</f>
        <v>3.285005</v>
      </c>
      <c r="L2306">
        <f>Tabla_Datos[[#This Row],[Valor Venta ]]-Tabla_Datos[[#This Row],[Costo]]</f>
        <v>2.68926</v>
      </c>
    </row>
    <row r="2307" spans="1:12" x14ac:dyDescent="0.3">
      <c r="A2307" t="s">
        <v>84</v>
      </c>
      <c r="B2307">
        <v>3.4579</v>
      </c>
      <c r="C2307">
        <v>6.2887000000000004</v>
      </c>
      <c r="D2307">
        <v>6.5387000000000004</v>
      </c>
      <c r="E2307" t="s">
        <v>116</v>
      </c>
      <c r="F2307" t="s">
        <v>116</v>
      </c>
      <c r="G2307" t="s">
        <v>100</v>
      </c>
      <c r="H2307">
        <v>2020</v>
      </c>
      <c r="I2307">
        <v>0</v>
      </c>
      <c r="J2307">
        <f>Tabla_Datos[[#This Row],[PVP1]]*Tabla_Datos[[#This Row],[Valor]]</f>
        <v>0</v>
      </c>
      <c r="K2307">
        <f>+Tabla_Datos[[#This Row],[Valor]] *Tabla_Datos[[#This Row],[COSTOEMPR]]</f>
        <v>0</v>
      </c>
      <c r="L2307">
        <f>Tabla_Datos[[#This Row],[Valor Venta ]]-Tabla_Datos[[#This Row],[Costo]]</f>
        <v>0</v>
      </c>
    </row>
    <row r="2308" spans="1:12" x14ac:dyDescent="0.3">
      <c r="A2308" t="s">
        <v>84</v>
      </c>
      <c r="B2308">
        <v>3.4579</v>
      </c>
      <c r="C2308">
        <v>6.2887000000000004</v>
      </c>
      <c r="D2308">
        <v>6.5387000000000004</v>
      </c>
      <c r="E2308" t="s">
        <v>116</v>
      </c>
      <c r="F2308" t="s">
        <v>116</v>
      </c>
      <c r="G2308" t="s">
        <v>101</v>
      </c>
      <c r="H2308">
        <v>2020</v>
      </c>
      <c r="I2308">
        <v>3.82</v>
      </c>
      <c r="J2308">
        <f>Tabla_Datos[[#This Row],[PVP1]]*Tabla_Datos[[#This Row],[Valor]]</f>
        <v>24.022834</v>
      </c>
      <c r="K2308">
        <f>+Tabla_Datos[[#This Row],[Valor]] *Tabla_Datos[[#This Row],[COSTOEMPR]]</f>
        <v>13.209178</v>
      </c>
      <c r="L2308">
        <f>Tabla_Datos[[#This Row],[Valor Venta ]]-Tabla_Datos[[#This Row],[Costo]]</f>
        <v>10.813656</v>
      </c>
    </row>
    <row r="2309" spans="1:12" x14ac:dyDescent="0.3">
      <c r="A2309" t="s">
        <v>84</v>
      </c>
      <c r="B2309">
        <v>3.4579</v>
      </c>
      <c r="C2309">
        <v>6.2887000000000004</v>
      </c>
      <c r="D2309">
        <v>6.5387000000000004</v>
      </c>
      <c r="E2309" t="s">
        <v>116</v>
      </c>
      <c r="F2309" t="s">
        <v>116</v>
      </c>
      <c r="G2309" t="s">
        <v>102</v>
      </c>
      <c r="H2309">
        <v>2020</v>
      </c>
      <c r="I2309">
        <v>4.53</v>
      </c>
      <c r="J2309">
        <f>Tabla_Datos[[#This Row],[PVP1]]*Tabla_Datos[[#This Row],[Valor]]</f>
        <v>28.487811000000004</v>
      </c>
      <c r="K2309">
        <f>+Tabla_Datos[[#This Row],[Valor]] *Tabla_Datos[[#This Row],[COSTOEMPR]]</f>
        <v>15.664287000000002</v>
      </c>
      <c r="L2309">
        <f>Tabla_Datos[[#This Row],[Valor Venta ]]-Tabla_Datos[[#This Row],[Costo]]</f>
        <v>12.823524000000003</v>
      </c>
    </row>
    <row r="2310" spans="1:12" x14ac:dyDescent="0.3">
      <c r="A2310" t="s">
        <v>84</v>
      </c>
      <c r="B2310">
        <v>3.4579</v>
      </c>
      <c r="C2310">
        <v>6.2887000000000004</v>
      </c>
      <c r="D2310">
        <v>6.5387000000000004</v>
      </c>
      <c r="E2310" t="s">
        <v>116</v>
      </c>
      <c r="F2310" t="s">
        <v>116</v>
      </c>
      <c r="G2310" t="s">
        <v>103</v>
      </c>
      <c r="H2310">
        <v>2020</v>
      </c>
      <c r="I2310">
        <v>0</v>
      </c>
      <c r="J2310">
        <f>Tabla_Datos[[#This Row],[PVP1]]*Tabla_Datos[[#This Row],[Valor]]</f>
        <v>0</v>
      </c>
      <c r="K2310">
        <f>+Tabla_Datos[[#This Row],[Valor]] *Tabla_Datos[[#This Row],[COSTOEMPR]]</f>
        <v>0</v>
      </c>
      <c r="L2310">
        <f>Tabla_Datos[[#This Row],[Valor Venta ]]-Tabla_Datos[[#This Row],[Costo]]</f>
        <v>0</v>
      </c>
    </row>
    <row r="2311" spans="1:12" x14ac:dyDescent="0.3">
      <c r="A2311" t="s">
        <v>84</v>
      </c>
      <c r="B2311">
        <v>3.4579</v>
      </c>
      <c r="C2311">
        <v>6.2887000000000004</v>
      </c>
      <c r="D2311">
        <v>6.5387000000000004</v>
      </c>
      <c r="E2311" t="s">
        <v>116</v>
      </c>
      <c r="F2311" t="s">
        <v>116</v>
      </c>
      <c r="G2311" t="s">
        <v>104</v>
      </c>
      <c r="H2311">
        <v>2020</v>
      </c>
      <c r="I2311">
        <v>0.39</v>
      </c>
      <c r="J2311">
        <f>Tabla_Datos[[#This Row],[PVP1]]*Tabla_Datos[[#This Row],[Valor]]</f>
        <v>2.4525930000000002</v>
      </c>
      <c r="K2311">
        <f>+Tabla_Datos[[#This Row],[Valor]] *Tabla_Datos[[#This Row],[COSTOEMPR]]</f>
        <v>1.348581</v>
      </c>
      <c r="L2311">
        <f>Tabla_Datos[[#This Row],[Valor Venta ]]-Tabla_Datos[[#This Row],[Costo]]</f>
        <v>1.1040120000000002</v>
      </c>
    </row>
    <row r="2312" spans="1:12" x14ac:dyDescent="0.3">
      <c r="A2312" t="s">
        <v>84</v>
      </c>
      <c r="B2312">
        <v>3.4579</v>
      </c>
      <c r="C2312">
        <v>6.2887000000000004</v>
      </c>
      <c r="D2312">
        <v>6.5387000000000004</v>
      </c>
      <c r="E2312" t="s">
        <v>116</v>
      </c>
      <c r="F2312" t="s">
        <v>116</v>
      </c>
      <c r="G2312" t="s">
        <v>105</v>
      </c>
      <c r="H2312">
        <v>2020</v>
      </c>
      <c r="I2312">
        <v>0.56999999999999995</v>
      </c>
      <c r="J2312">
        <f>Tabla_Datos[[#This Row],[PVP1]]*Tabla_Datos[[#This Row],[Valor]]</f>
        <v>3.5845590000000001</v>
      </c>
      <c r="K2312">
        <f>+Tabla_Datos[[#This Row],[Valor]] *Tabla_Datos[[#This Row],[COSTOEMPR]]</f>
        <v>1.9710029999999998</v>
      </c>
      <c r="L2312">
        <f>Tabla_Datos[[#This Row],[Valor Venta ]]-Tabla_Datos[[#This Row],[Costo]]</f>
        <v>1.6135560000000002</v>
      </c>
    </row>
    <row r="2313" spans="1:12" x14ac:dyDescent="0.3">
      <c r="A2313" t="s">
        <v>84</v>
      </c>
      <c r="B2313">
        <v>3.4579</v>
      </c>
      <c r="C2313">
        <v>6.2887000000000004</v>
      </c>
      <c r="D2313">
        <v>6.5387000000000004</v>
      </c>
      <c r="E2313" t="s">
        <v>116</v>
      </c>
      <c r="F2313" t="s">
        <v>116</v>
      </c>
      <c r="G2313" t="s">
        <v>106</v>
      </c>
      <c r="H2313">
        <v>2020</v>
      </c>
      <c r="I2313">
        <v>3.83</v>
      </c>
      <c r="J2313">
        <f>Tabla_Datos[[#This Row],[PVP1]]*Tabla_Datos[[#This Row],[Valor]]</f>
        <v>24.085721000000003</v>
      </c>
      <c r="K2313">
        <f>+Tabla_Datos[[#This Row],[Valor]] *Tabla_Datos[[#This Row],[COSTOEMPR]]</f>
        <v>13.243757</v>
      </c>
      <c r="L2313">
        <f>Tabla_Datos[[#This Row],[Valor Venta ]]-Tabla_Datos[[#This Row],[Costo]]</f>
        <v>10.841964000000003</v>
      </c>
    </row>
    <row r="2314" spans="1:12" x14ac:dyDescent="0.3">
      <c r="A2314" t="s">
        <v>84</v>
      </c>
      <c r="B2314">
        <v>3.4579</v>
      </c>
      <c r="C2314">
        <v>6.2887000000000004</v>
      </c>
      <c r="D2314">
        <v>6.5387000000000004</v>
      </c>
      <c r="E2314" t="s">
        <v>116</v>
      </c>
      <c r="F2314" t="s">
        <v>116</v>
      </c>
      <c r="G2314" t="s">
        <v>107</v>
      </c>
      <c r="H2314">
        <v>2021</v>
      </c>
      <c r="I2314">
        <v>0</v>
      </c>
      <c r="J2314">
        <f>Tabla_Datos[[#This Row],[PVP1]]*Tabla_Datos[[#This Row],[Valor]]</f>
        <v>0</v>
      </c>
      <c r="K2314">
        <f>+Tabla_Datos[[#This Row],[Valor]] *Tabla_Datos[[#This Row],[COSTOEMPR]]</f>
        <v>0</v>
      </c>
      <c r="L2314">
        <f>Tabla_Datos[[#This Row],[Valor Venta ]]-Tabla_Datos[[#This Row],[Costo]]</f>
        <v>0</v>
      </c>
    </row>
    <row r="2315" spans="1:12" x14ac:dyDescent="0.3">
      <c r="A2315" t="s">
        <v>84</v>
      </c>
      <c r="B2315">
        <v>13.292</v>
      </c>
      <c r="C2315">
        <v>18.074200000000001</v>
      </c>
      <c r="D2315">
        <v>22.211600000000001</v>
      </c>
      <c r="E2315" t="s">
        <v>16</v>
      </c>
      <c r="F2315" t="s">
        <v>16</v>
      </c>
      <c r="G2315" t="s">
        <v>98</v>
      </c>
      <c r="H2315">
        <v>2020</v>
      </c>
      <c r="I2315">
        <v>0</v>
      </c>
      <c r="J2315">
        <f>Tabla_Datos[[#This Row],[PVP1]]*Tabla_Datos[[#This Row],[Valor]]</f>
        <v>0</v>
      </c>
      <c r="K2315">
        <f>+Tabla_Datos[[#This Row],[Valor]] *Tabla_Datos[[#This Row],[COSTOEMPR]]</f>
        <v>0</v>
      </c>
      <c r="L2315">
        <f>Tabla_Datos[[#This Row],[Valor Venta ]]-Tabla_Datos[[#This Row],[Costo]]</f>
        <v>0</v>
      </c>
    </row>
    <row r="2316" spans="1:12" x14ac:dyDescent="0.3">
      <c r="A2316" t="s">
        <v>84</v>
      </c>
      <c r="B2316">
        <v>13.292</v>
      </c>
      <c r="C2316">
        <v>18.074200000000001</v>
      </c>
      <c r="D2316">
        <v>22.211600000000001</v>
      </c>
      <c r="E2316" t="s">
        <v>16</v>
      </c>
      <c r="F2316" t="s">
        <v>16</v>
      </c>
      <c r="G2316" t="s">
        <v>100</v>
      </c>
      <c r="H2316">
        <v>2020</v>
      </c>
      <c r="I2316">
        <v>3.89</v>
      </c>
      <c r="J2316">
        <f>Tabla_Datos[[#This Row],[PVP1]]*Tabla_Datos[[#This Row],[Valor]]</f>
        <v>70.308638000000002</v>
      </c>
      <c r="K2316">
        <f>+Tabla_Datos[[#This Row],[Valor]] *Tabla_Datos[[#This Row],[COSTOEMPR]]</f>
        <v>51.705880000000001</v>
      </c>
      <c r="L2316">
        <f>Tabla_Datos[[#This Row],[Valor Venta ]]-Tabla_Datos[[#This Row],[Costo]]</f>
        <v>18.602758000000001</v>
      </c>
    </row>
    <row r="2317" spans="1:12" x14ac:dyDescent="0.3">
      <c r="A2317" t="s">
        <v>84</v>
      </c>
      <c r="B2317">
        <v>13.292</v>
      </c>
      <c r="C2317">
        <v>18.074200000000001</v>
      </c>
      <c r="D2317">
        <v>22.211600000000001</v>
      </c>
      <c r="E2317" t="s">
        <v>16</v>
      </c>
      <c r="F2317" t="s">
        <v>16</v>
      </c>
      <c r="G2317" t="s">
        <v>101</v>
      </c>
      <c r="H2317">
        <v>2020</v>
      </c>
      <c r="I2317">
        <v>0</v>
      </c>
      <c r="J2317">
        <f>Tabla_Datos[[#This Row],[PVP1]]*Tabla_Datos[[#This Row],[Valor]]</f>
        <v>0</v>
      </c>
      <c r="K2317">
        <f>+Tabla_Datos[[#This Row],[Valor]] *Tabla_Datos[[#This Row],[COSTOEMPR]]</f>
        <v>0</v>
      </c>
      <c r="L2317">
        <f>Tabla_Datos[[#This Row],[Valor Venta ]]-Tabla_Datos[[#This Row],[Costo]]</f>
        <v>0</v>
      </c>
    </row>
    <row r="2318" spans="1:12" x14ac:dyDescent="0.3">
      <c r="A2318" t="s">
        <v>84</v>
      </c>
      <c r="B2318">
        <v>13.292</v>
      </c>
      <c r="C2318">
        <v>18.074200000000001</v>
      </c>
      <c r="D2318">
        <v>22.211600000000001</v>
      </c>
      <c r="E2318" t="s">
        <v>16</v>
      </c>
      <c r="F2318" t="s">
        <v>16</v>
      </c>
      <c r="G2318" t="s">
        <v>102</v>
      </c>
      <c r="H2318">
        <v>2020</v>
      </c>
      <c r="I2318">
        <v>0</v>
      </c>
      <c r="J2318">
        <f>Tabla_Datos[[#This Row],[PVP1]]*Tabla_Datos[[#This Row],[Valor]]</f>
        <v>0</v>
      </c>
      <c r="K2318">
        <f>+Tabla_Datos[[#This Row],[Valor]] *Tabla_Datos[[#This Row],[COSTOEMPR]]</f>
        <v>0</v>
      </c>
      <c r="L2318">
        <f>Tabla_Datos[[#This Row],[Valor Venta ]]-Tabla_Datos[[#This Row],[Costo]]</f>
        <v>0</v>
      </c>
    </row>
    <row r="2319" spans="1:12" x14ac:dyDescent="0.3">
      <c r="A2319" t="s">
        <v>84</v>
      </c>
      <c r="B2319">
        <v>13.292</v>
      </c>
      <c r="C2319">
        <v>18.074200000000001</v>
      </c>
      <c r="D2319">
        <v>22.211600000000001</v>
      </c>
      <c r="E2319" t="s">
        <v>16</v>
      </c>
      <c r="F2319" t="s">
        <v>16</v>
      </c>
      <c r="G2319" t="s">
        <v>103</v>
      </c>
      <c r="H2319">
        <v>2020</v>
      </c>
      <c r="I2319">
        <v>0.97</v>
      </c>
      <c r="J2319">
        <f>Tabla_Datos[[#This Row],[PVP1]]*Tabla_Datos[[#This Row],[Valor]]</f>
        <v>17.531974000000002</v>
      </c>
      <c r="K2319">
        <f>+Tabla_Datos[[#This Row],[Valor]] *Tabla_Datos[[#This Row],[COSTOEMPR]]</f>
        <v>12.893239999999999</v>
      </c>
      <c r="L2319">
        <f>Tabla_Datos[[#This Row],[Valor Venta ]]-Tabla_Datos[[#This Row],[Costo]]</f>
        <v>4.638734000000003</v>
      </c>
    </row>
    <row r="2320" spans="1:12" x14ac:dyDescent="0.3">
      <c r="A2320" t="s">
        <v>84</v>
      </c>
      <c r="B2320">
        <v>13.292</v>
      </c>
      <c r="C2320">
        <v>18.074200000000001</v>
      </c>
      <c r="D2320">
        <v>22.211600000000001</v>
      </c>
      <c r="E2320" t="s">
        <v>16</v>
      </c>
      <c r="F2320" t="s">
        <v>16</v>
      </c>
      <c r="G2320" t="s">
        <v>104</v>
      </c>
      <c r="H2320">
        <v>2020</v>
      </c>
      <c r="I2320">
        <v>1.65</v>
      </c>
      <c r="J2320">
        <f>Tabla_Datos[[#This Row],[PVP1]]*Tabla_Datos[[#This Row],[Valor]]</f>
        <v>29.822430000000001</v>
      </c>
      <c r="K2320">
        <f>+Tabla_Datos[[#This Row],[Valor]] *Tabla_Datos[[#This Row],[COSTOEMPR]]</f>
        <v>21.931799999999999</v>
      </c>
      <c r="L2320">
        <f>Tabla_Datos[[#This Row],[Valor Venta ]]-Tabla_Datos[[#This Row],[Costo]]</f>
        <v>7.8906300000000016</v>
      </c>
    </row>
    <row r="2321" spans="1:12" x14ac:dyDescent="0.3">
      <c r="A2321" t="s">
        <v>84</v>
      </c>
      <c r="B2321">
        <v>13.292</v>
      </c>
      <c r="C2321">
        <v>18.074200000000001</v>
      </c>
      <c r="D2321">
        <v>22.211600000000001</v>
      </c>
      <c r="E2321" t="s">
        <v>16</v>
      </c>
      <c r="F2321" t="s">
        <v>16</v>
      </c>
      <c r="G2321" t="s">
        <v>105</v>
      </c>
      <c r="H2321">
        <v>2020</v>
      </c>
      <c r="I2321">
        <v>0.08</v>
      </c>
      <c r="J2321">
        <f>Tabla_Datos[[#This Row],[PVP1]]*Tabla_Datos[[#This Row],[Valor]]</f>
        <v>1.4459360000000001</v>
      </c>
      <c r="K2321">
        <f>+Tabla_Datos[[#This Row],[Valor]] *Tabla_Datos[[#This Row],[COSTOEMPR]]</f>
        <v>1.0633600000000001</v>
      </c>
      <c r="L2321">
        <f>Tabla_Datos[[#This Row],[Valor Venta ]]-Tabla_Datos[[#This Row],[Costo]]</f>
        <v>0.38257600000000003</v>
      </c>
    </row>
    <row r="2322" spans="1:12" x14ac:dyDescent="0.3">
      <c r="A2322" t="s">
        <v>84</v>
      </c>
      <c r="B2322">
        <v>13.292</v>
      </c>
      <c r="C2322">
        <v>18.074200000000001</v>
      </c>
      <c r="D2322">
        <v>22.211600000000001</v>
      </c>
      <c r="E2322" t="s">
        <v>16</v>
      </c>
      <c r="F2322" t="s">
        <v>16</v>
      </c>
      <c r="G2322" t="s">
        <v>106</v>
      </c>
      <c r="H2322">
        <v>2020</v>
      </c>
      <c r="I2322">
        <v>0</v>
      </c>
      <c r="J2322">
        <f>Tabla_Datos[[#This Row],[PVP1]]*Tabla_Datos[[#This Row],[Valor]]</f>
        <v>0</v>
      </c>
      <c r="K2322">
        <f>+Tabla_Datos[[#This Row],[Valor]] *Tabla_Datos[[#This Row],[COSTOEMPR]]</f>
        <v>0</v>
      </c>
      <c r="L2322">
        <f>Tabla_Datos[[#This Row],[Valor Venta ]]-Tabla_Datos[[#This Row],[Costo]]</f>
        <v>0</v>
      </c>
    </row>
    <row r="2323" spans="1:12" x14ac:dyDescent="0.3">
      <c r="A2323" t="s">
        <v>84</v>
      </c>
      <c r="B2323">
        <v>13.292</v>
      </c>
      <c r="C2323">
        <v>18.074200000000001</v>
      </c>
      <c r="D2323">
        <v>22.211600000000001</v>
      </c>
      <c r="E2323" t="s">
        <v>16</v>
      </c>
      <c r="F2323" t="s">
        <v>16</v>
      </c>
      <c r="G2323" t="s">
        <v>107</v>
      </c>
      <c r="H2323">
        <v>2021</v>
      </c>
      <c r="I2323">
        <v>0</v>
      </c>
      <c r="J2323">
        <f>Tabla_Datos[[#This Row],[PVP1]]*Tabla_Datos[[#This Row],[Valor]]</f>
        <v>0</v>
      </c>
      <c r="K2323">
        <f>+Tabla_Datos[[#This Row],[Valor]] *Tabla_Datos[[#This Row],[COSTOEMPR]]</f>
        <v>0</v>
      </c>
      <c r="L2323">
        <f>Tabla_Datos[[#This Row],[Valor Venta ]]-Tabla_Datos[[#This Row],[Costo]]</f>
        <v>0</v>
      </c>
    </row>
    <row r="2324" spans="1:12" x14ac:dyDescent="0.3">
      <c r="A2324" t="s">
        <v>85</v>
      </c>
      <c r="B2324">
        <v>153.90790000000001</v>
      </c>
      <c r="C2324">
        <v>163.94229999999999</v>
      </c>
      <c r="D2324">
        <v>188.566</v>
      </c>
      <c r="E2324" t="s">
        <v>16</v>
      </c>
      <c r="F2324" t="s">
        <v>16</v>
      </c>
      <c r="G2324" t="s">
        <v>98</v>
      </c>
      <c r="H2324">
        <v>2020</v>
      </c>
      <c r="I2324">
        <v>0.6</v>
      </c>
      <c r="J2324">
        <f>Tabla_Datos[[#This Row],[PVP1]]*Tabla_Datos[[#This Row],[Valor]]</f>
        <v>98.365379999999988</v>
      </c>
      <c r="K2324">
        <f>+Tabla_Datos[[#This Row],[Valor]] *Tabla_Datos[[#This Row],[COSTOEMPR]]</f>
        <v>92.344740000000002</v>
      </c>
      <c r="L2324">
        <f>Tabla_Datos[[#This Row],[Valor Venta ]]-Tabla_Datos[[#This Row],[Costo]]</f>
        <v>6.020639999999986</v>
      </c>
    </row>
    <row r="2325" spans="1:12" x14ac:dyDescent="0.3">
      <c r="A2325" t="s">
        <v>85</v>
      </c>
      <c r="B2325">
        <v>153.90790000000001</v>
      </c>
      <c r="C2325">
        <v>163.94229999999999</v>
      </c>
      <c r="D2325">
        <v>188.566</v>
      </c>
      <c r="E2325" t="s">
        <v>16</v>
      </c>
      <c r="F2325" t="s">
        <v>16</v>
      </c>
      <c r="G2325" t="s">
        <v>100</v>
      </c>
      <c r="H2325">
        <v>2020</v>
      </c>
      <c r="I2325">
        <v>0.61</v>
      </c>
      <c r="J2325">
        <f>Tabla_Datos[[#This Row],[PVP1]]*Tabla_Datos[[#This Row],[Valor]]</f>
        <v>100.004803</v>
      </c>
      <c r="K2325">
        <f>+Tabla_Datos[[#This Row],[Valor]] *Tabla_Datos[[#This Row],[COSTOEMPR]]</f>
        <v>93.883819000000003</v>
      </c>
      <c r="L2325">
        <f>Tabla_Datos[[#This Row],[Valor Venta ]]-Tabla_Datos[[#This Row],[Costo]]</f>
        <v>6.1209839999999929</v>
      </c>
    </row>
    <row r="2326" spans="1:12" x14ac:dyDescent="0.3">
      <c r="A2326" t="s">
        <v>85</v>
      </c>
      <c r="B2326">
        <v>153.90790000000001</v>
      </c>
      <c r="C2326">
        <v>163.94229999999999</v>
      </c>
      <c r="D2326">
        <v>188.566</v>
      </c>
      <c r="E2326" t="s">
        <v>16</v>
      </c>
      <c r="F2326" t="s">
        <v>16</v>
      </c>
      <c r="G2326" t="s">
        <v>101</v>
      </c>
      <c r="H2326">
        <v>2020</v>
      </c>
      <c r="I2326">
        <v>0.23</v>
      </c>
      <c r="J2326">
        <f>Tabla_Datos[[#This Row],[PVP1]]*Tabla_Datos[[#This Row],[Valor]]</f>
        <v>37.706728999999996</v>
      </c>
      <c r="K2326">
        <f>+Tabla_Datos[[#This Row],[Valor]] *Tabla_Datos[[#This Row],[COSTOEMPR]]</f>
        <v>35.398817000000001</v>
      </c>
      <c r="L2326">
        <f>Tabla_Datos[[#This Row],[Valor Venta ]]-Tabla_Datos[[#This Row],[Costo]]</f>
        <v>2.3079119999999946</v>
      </c>
    </row>
    <row r="2327" spans="1:12" x14ac:dyDescent="0.3">
      <c r="A2327" t="s">
        <v>85</v>
      </c>
      <c r="B2327">
        <v>153.90790000000001</v>
      </c>
      <c r="C2327">
        <v>163.94229999999999</v>
      </c>
      <c r="D2327">
        <v>188.566</v>
      </c>
      <c r="E2327" t="s">
        <v>16</v>
      </c>
      <c r="F2327" t="s">
        <v>16</v>
      </c>
      <c r="G2327" t="s">
        <v>102</v>
      </c>
      <c r="H2327">
        <v>2020</v>
      </c>
      <c r="I2327">
        <v>0.22</v>
      </c>
      <c r="J2327">
        <f>Tabla_Datos[[#This Row],[PVP1]]*Tabla_Datos[[#This Row],[Valor]]</f>
        <v>36.067305999999995</v>
      </c>
      <c r="K2327">
        <f>+Tabla_Datos[[#This Row],[Valor]] *Tabla_Datos[[#This Row],[COSTOEMPR]]</f>
        <v>33.859738</v>
      </c>
      <c r="L2327">
        <f>Tabla_Datos[[#This Row],[Valor Venta ]]-Tabla_Datos[[#This Row],[Costo]]</f>
        <v>2.2075679999999949</v>
      </c>
    </row>
    <row r="2328" spans="1:12" x14ac:dyDescent="0.3">
      <c r="A2328" t="s">
        <v>85</v>
      </c>
      <c r="B2328">
        <v>153.90790000000001</v>
      </c>
      <c r="C2328">
        <v>163.94229999999999</v>
      </c>
      <c r="D2328">
        <v>188.566</v>
      </c>
      <c r="E2328" t="s">
        <v>16</v>
      </c>
      <c r="F2328" t="s">
        <v>16</v>
      </c>
      <c r="G2328" t="s">
        <v>103</v>
      </c>
      <c r="H2328">
        <v>2020</v>
      </c>
      <c r="I2328">
        <v>0.18</v>
      </c>
      <c r="J2328">
        <f>Tabla_Datos[[#This Row],[PVP1]]*Tabla_Datos[[#This Row],[Valor]]</f>
        <v>29.509613999999996</v>
      </c>
      <c r="K2328">
        <f>+Tabla_Datos[[#This Row],[Valor]] *Tabla_Datos[[#This Row],[COSTOEMPR]]</f>
        <v>27.703422</v>
      </c>
      <c r="L2328">
        <f>Tabla_Datos[[#This Row],[Valor Venta ]]-Tabla_Datos[[#This Row],[Costo]]</f>
        <v>1.8061919999999958</v>
      </c>
    </row>
    <row r="2329" spans="1:12" x14ac:dyDescent="0.3">
      <c r="A2329" t="s">
        <v>85</v>
      </c>
      <c r="B2329">
        <v>153.90790000000001</v>
      </c>
      <c r="C2329">
        <v>163.94229999999999</v>
      </c>
      <c r="D2329">
        <v>188.566</v>
      </c>
      <c r="E2329" t="s">
        <v>16</v>
      </c>
      <c r="F2329" t="s">
        <v>16</v>
      </c>
      <c r="G2329" t="s">
        <v>104</v>
      </c>
      <c r="H2329">
        <v>2020</v>
      </c>
      <c r="I2329">
        <v>0.37</v>
      </c>
      <c r="J2329">
        <f>Tabla_Datos[[#This Row],[PVP1]]*Tabla_Datos[[#This Row],[Valor]]</f>
        <v>60.658650999999992</v>
      </c>
      <c r="K2329">
        <f>+Tabla_Datos[[#This Row],[Valor]] *Tabla_Datos[[#This Row],[COSTOEMPR]]</f>
        <v>56.945923000000001</v>
      </c>
      <c r="L2329">
        <f>Tabla_Datos[[#This Row],[Valor Venta ]]-Tabla_Datos[[#This Row],[Costo]]</f>
        <v>3.7127279999999914</v>
      </c>
    </row>
    <row r="2330" spans="1:12" x14ac:dyDescent="0.3">
      <c r="A2330" t="s">
        <v>85</v>
      </c>
      <c r="B2330">
        <v>153.90790000000001</v>
      </c>
      <c r="C2330">
        <v>163.94229999999999</v>
      </c>
      <c r="D2330">
        <v>188.566</v>
      </c>
      <c r="E2330" t="s">
        <v>16</v>
      </c>
      <c r="F2330" t="s">
        <v>16</v>
      </c>
      <c r="G2330" t="s">
        <v>105</v>
      </c>
      <c r="H2330">
        <v>2020</v>
      </c>
      <c r="I2330">
        <v>0.39</v>
      </c>
      <c r="J2330">
        <f>Tabla_Datos[[#This Row],[PVP1]]*Tabla_Datos[[#This Row],[Valor]]</f>
        <v>63.937497</v>
      </c>
      <c r="K2330">
        <f>+Tabla_Datos[[#This Row],[Valor]] *Tabla_Datos[[#This Row],[COSTOEMPR]]</f>
        <v>60.02408100000001</v>
      </c>
      <c r="L2330">
        <f>Tabla_Datos[[#This Row],[Valor Venta ]]-Tabla_Datos[[#This Row],[Costo]]</f>
        <v>3.9134159999999909</v>
      </c>
    </row>
    <row r="2331" spans="1:12" x14ac:dyDescent="0.3">
      <c r="A2331" t="s">
        <v>85</v>
      </c>
      <c r="B2331">
        <v>153.90790000000001</v>
      </c>
      <c r="C2331">
        <v>163.94229999999999</v>
      </c>
      <c r="D2331">
        <v>188.566</v>
      </c>
      <c r="E2331" t="s">
        <v>16</v>
      </c>
      <c r="F2331" t="s">
        <v>16</v>
      </c>
      <c r="G2331" t="s">
        <v>106</v>
      </c>
      <c r="H2331">
        <v>2020</v>
      </c>
      <c r="I2331">
        <v>0</v>
      </c>
      <c r="J2331">
        <f>Tabla_Datos[[#This Row],[PVP1]]*Tabla_Datos[[#This Row],[Valor]]</f>
        <v>0</v>
      </c>
      <c r="K2331">
        <f>+Tabla_Datos[[#This Row],[Valor]] *Tabla_Datos[[#This Row],[COSTOEMPR]]</f>
        <v>0</v>
      </c>
      <c r="L2331">
        <f>Tabla_Datos[[#This Row],[Valor Venta ]]-Tabla_Datos[[#This Row],[Costo]]</f>
        <v>0</v>
      </c>
    </row>
    <row r="2332" spans="1:12" x14ac:dyDescent="0.3">
      <c r="A2332" t="s">
        <v>85</v>
      </c>
      <c r="B2332">
        <v>153.90790000000001</v>
      </c>
      <c r="C2332">
        <v>163.94229999999999</v>
      </c>
      <c r="D2332">
        <v>188.566</v>
      </c>
      <c r="E2332" t="s">
        <v>16</v>
      </c>
      <c r="F2332" t="s">
        <v>16</v>
      </c>
      <c r="G2332" t="s">
        <v>107</v>
      </c>
      <c r="H2332">
        <v>2021</v>
      </c>
      <c r="I2332">
        <v>0</v>
      </c>
      <c r="J2332">
        <f>Tabla_Datos[[#This Row],[PVP1]]*Tabla_Datos[[#This Row],[Valor]]</f>
        <v>0</v>
      </c>
      <c r="K2332">
        <f>+Tabla_Datos[[#This Row],[Valor]] *Tabla_Datos[[#This Row],[COSTOEMPR]]</f>
        <v>0</v>
      </c>
      <c r="L2332">
        <f>Tabla_Datos[[#This Row],[Valor Venta ]]-Tabla_Datos[[#This Row],[Costo]]</f>
        <v>0</v>
      </c>
    </row>
    <row r="2333" spans="1:12" x14ac:dyDescent="0.3">
      <c r="A2333" t="s">
        <v>85</v>
      </c>
      <c r="B2333">
        <v>147.71539999999999</v>
      </c>
      <c r="C2333">
        <v>190.28559999999999</v>
      </c>
      <c r="D2333">
        <v>223.63460000000001</v>
      </c>
      <c r="E2333" t="s">
        <v>15</v>
      </c>
      <c r="F2333" t="s">
        <v>15</v>
      </c>
      <c r="G2333" t="s">
        <v>98</v>
      </c>
      <c r="H2333">
        <v>2020</v>
      </c>
      <c r="I2333">
        <v>0.32</v>
      </c>
      <c r="J2333">
        <f>Tabla_Datos[[#This Row],[PVP1]]*Tabla_Datos[[#This Row],[Valor]]</f>
        <v>60.891391999999996</v>
      </c>
      <c r="K2333">
        <f>+Tabla_Datos[[#This Row],[Valor]] *Tabla_Datos[[#This Row],[COSTOEMPR]]</f>
        <v>47.268927999999995</v>
      </c>
      <c r="L2333">
        <f>Tabla_Datos[[#This Row],[Valor Venta ]]-Tabla_Datos[[#This Row],[Costo]]</f>
        <v>13.622464000000001</v>
      </c>
    </row>
    <row r="2334" spans="1:12" x14ac:dyDescent="0.3">
      <c r="A2334" t="s">
        <v>85</v>
      </c>
      <c r="B2334">
        <v>147.71539999999999</v>
      </c>
      <c r="C2334">
        <v>190.28559999999999</v>
      </c>
      <c r="D2334">
        <v>223.63460000000001</v>
      </c>
      <c r="E2334" t="s">
        <v>15</v>
      </c>
      <c r="F2334" t="s">
        <v>15</v>
      </c>
      <c r="G2334" t="s">
        <v>100</v>
      </c>
      <c r="H2334">
        <v>2020</v>
      </c>
      <c r="I2334">
        <v>0.47</v>
      </c>
      <c r="J2334">
        <f>Tabla_Datos[[#This Row],[PVP1]]*Tabla_Datos[[#This Row],[Valor]]</f>
        <v>89.434231999999994</v>
      </c>
      <c r="K2334">
        <f>+Tabla_Datos[[#This Row],[Valor]] *Tabla_Datos[[#This Row],[COSTOEMPR]]</f>
        <v>69.426237999999984</v>
      </c>
      <c r="L2334">
        <f>Tabla_Datos[[#This Row],[Valor Venta ]]-Tabla_Datos[[#This Row],[Costo]]</f>
        <v>20.007994000000011</v>
      </c>
    </row>
    <row r="2335" spans="1:12" x14ac:dyDescent="0.3">
      <c r="A2335" t="s">
        <v>85</v>
      </c>
      <c r="B2335">
        <v>147.71539999999999</v>
      </c>
      <c r="C2335">
        <v>190.28559999999999</v>
      </c>
      <c r="D2335">
        <v>223.63460000000001</v>
      </c>
      <c r="E2335" t="s">
        <v>15</v>
      </c>
      <c r="F2335" t="s">
        <v>15</v>
      </c>
      <c r="G2335" t="s">
        <v>101</v>
      </c>
      <c r="H2335">
        <v>2020</v>
      </c>
      <c r="I2335">
        <v>0</v>
      </c>
      <c r="J2335">
        <f>Tabla_Datos[[#This Row],[PVP1]]*Tabla_Datos[[#This Row],[Valor]]</f>
        <v>0</v>
      </c>
      <c r="K2335">
        <f>+Tabla_Datos[[#This Row],[Valor]] *Tabla_Datos[[#This Row],[COSTOEMPR]]</f>
        <v>0</v>
      </c>
      <c r="L2335">
        <f>Tabla_Datos[[#This Row],[Valor Venta ]]-Tabla_Datos[[#This Row],[Costo]]</f>
        <v>0</v>
      </c>
    </row>
    <row r="2336" spans="1:12" x14ac:dyDescent="0.3">
      <c r="A2336" t="s">
        <v>85</v>
      </c>
      <c r="B2336">
        <v>147.71539999999999</v>
      </c>
      <c r="C2336">
        <v>190.28559999999999</v>
      </c>
      <c r="D2336">
        <v>223.63460000000001</v>
      </c>
      <c r="E2336" t="s">
        <v>15</v>
      </c>
      <c r="F2336" t="s">
        <v>15</v>
      </c>
      <c r="G2336" t="s">
        <v>102</v>
      </c>
      <c r="H2336">
        <v>2020</v>
      </c>
      <c r="I2336">
        <v>1.56</v>
      </c>
      <c r="J2336">
        <f>Tabla_Datos[[#This Row],[PVP1]]*Tabla_Datos[[#This Row],[Valor]]</f>
        <v>296.84553599999998</v>
      </c>
      <c r="K2336">
        <f>+Tabla_Datos[[#This Row],[Valor]] *Tabla_Datos[[#This Row],[COSTOEMPR]]</f>
        <v>230.436024</v>
      </c>
      <c r="L2336">
        <f>Tabla_Datos[[#This Row],[Valor Venta ]]-Tabla_Datos[[#This Row],[Costo]]</f>
        <v>66.409511999999978</v>
      </c>
    </row>
    <row r="2337" spans="1:12" x14ac:dyDescent="0.3">
      <c r="A2337" t="s">
        <v>85</v>
      </c>
      <c r="B2337">
        <v>147.71539999999999</v>
      </c>
      <c r="C2337">
        <v>190.28559999999999</v>
      </c>
      <c r="D2337">
        <v>223.63460000000001</v>
      </c>
      <c r="E2337" t="s">
        <v>15</v>
      </c>
      <c r="F2337" t="s">
        <v>15</v>
      </c>
      <c r="G2337" t="s">
        <v>103</v>
      </c>
      <c r="H2337">
        <v>2020</v>
      </c>
      <c r="I2337">
        <v>2.92</v>
      </c>
      <c r="J2337">
        <f>Tabla_Datos[[#This Row],[PVP1]]*Tabla_Datos[[#This Row],[Valor]]</f>
        <v>555.63395199999991</v>
      </c>
      <c r="K2337">
        <f>+Tabla_Datos[[#This Row],[Valor]] *Tabla_Datos[[#This Row],[COSTOEMPR]]</f>
        <v>431.32896799999997</v>
      </c>
      <c r="L2337">
        <f>Tabla_Datos[[#This Row],[Valor Venta ]]-Tabla_Datos[[#This Row],[Costo]]</f>
        <v>124.30498399999993</v>
      </c>
    </row>
    <row r="2338" spans="1:12" x14ac:dyDescent="0.3">
      <c r="A2338" t="s">
        <v>85</v>
      </c>
      <c r="B2338">
        <v>147.71539999999999</v>
      </c>
      <c r="C2338">
        <v>190.28559999999999</v>
      </c>
      <c r="D2338">
        <v>223.63460000000001</v>
      </c>
      <c r="E2338" t="s">
        <v>15</v>
      </c>
      <c r="F2338" t="s">
        <v>15</v>
      </c>
      <c r="G2338" t="s">
        <v>104</v>
      </c>
      <c r="H2338">
        <v>2020</v>
      </c>
      <c r="I2338">
        <v>3.33</v>
      </c>
      <c r="J2338">
        <f>Tabla_Datos[[#This Row],[PVP1]]*Tabla_Datos[[#This Row],[Valor]]</f>
        <v>633.65104799999995</v>
      </c>
      <c r="K2338">
        <f>+Tabla_Datos[[#This Row],[Valor]] *Tabla_Datos[[#This Row],[COSTOEMPR]]</f>
        <v>491.89228199999997</v>
      </c>
      <c r="L2338">
        <f>Tabla_Datos[[#This Row],[Valor Venta ]]-Tabla_Datos[[#This Row],[Costo]]</f>
        <v>141.75876599999998</v>
      </c>
    </row>
    <row r="2339" spans="1:12" x14ac:dyDescent="0.3">
      <c r="A2339" t="s">
        <v>85</v>
      </c>
      <c r="B2339">
        <v>147.71539999999999</v>
      </c>
      <c r="C2339">
        <v>190.28559999999999</v>
      </c>
      <c r="D2339">
        <v>223.63460000000001</v>
      </c>
      <c r="E2339" t="s">
        <v>15</v>
      </c>
      <c r="F2339" t="s">
        <v>15</v>
      </c>
      <c r="G2339" t="s">
        <v>105</v>
      </c>
      <c r="H2339">
        <v>2020</v>
      </c>
      <c r="I2339">
        <v>1.31</v>
      </c>
      <c r="J2339">
        <f>Tabla_Datos[[#This Row],[PVP1]]*Tabla_Datos[[#This Row],[Valor]]</f>
        <v>249.274136</v>
      </c>
      <c r="K2339">
        <f>+Tabla_Datos[[#This Row],[Valor]] *Tabla_Datos[[#This Row],[COSTOEMPR]]</f>
        <v>193.50717399999999</v>
      </c>
      <c r="L2339">
        <f>Tabla_Datos[[#This Row],[Valor Venta ]]-Tabla_Datos[[#This Row],[Costo]]</f>
        <v>55.766962000000007</v>
      </c>
    </row>
    <row r="2340" spans="1:12" x14ac:dyDescent="0.3">
      <c r="A2340" t="s">
        <v>85</v>
      </c>
      <c r="B2340">
        <v>147.71539999999999</v>
      </c>
      <c r="C2340">
        <v>190.28559999999999</v>
      </c>
      <c r="D2340">
        <v>223.63460000000001</v>
      </c>
      <c r="E2340" t="s">
        <v>15</v>
      </c>
      <c r="F2340" t="s">
        <v>15</v>
      </c>
      <c r="G2340" t="s">
        <v>106</v>
      </c>
      <c r="H2340">
        <v>2020</v>
      </c>
      <c r="I2340">
        <v>0</v>
      </c>
      <c r="J2340">
        <f>Tabla_Datos[[#This Row],[PVP1]]*Tabla_Datos[[#This Row],[Valor]]</f>
        <v>0</v>
      </c>
      <c r="K2340">
        <f>+Tabla_Datos[[#This Row],[Valor]] *Tabla_Datos[[#This Row],[COSTOEMPR]]</f>
        <v>0</v>
      </c>
      <c r="L2340">
        <f>Tabla_Datos[[#This Row],[Valor Venta ]]-Tabla_Datos[[#This Row],[Costo]]</f>
        <v>0</v>
      </c>
    </row>
    <row r="2341" spans="1:12" x14ac:dyDescent="0.3">
      <c r="A2341" t="s">
        <v>85</v>
      </c>
      <c r="B2341">
        <v>147.71539999999999</v>
      </c>
      <c r="C2341">
        <v>190.28559999999999</v>
      </c>
      <c r="D2341">
        <v>223.63460000000001</v>
      </c>
      <c r="E2341" t="s">
        <v>15</v>
      </c>
      <c r="F2341" t="s">
        <v>15</v>
      </c>
      <c r="G2341" t="s">
        <v>107</v>
      </c>
      <c r="H2341">
        <v>2021</v>
      </c>
      <c r="I2341">
        <v>0.19</v>
      </c>
      <c r="J2341">
        <f>Tabla_Datos[[#This Row],[PVP1]]*Tabla_Datos[[#This Row],[Valor]]</f>
        <v>36.154263999999998</v>
      </c>
      <c r="K2341">
        <f>+Tabla_Datos[[#This Row],[Valor]] *Tabla_Datos[[#This Row],[COSTOEMPR]]</f>
        <v>28.065925999999997</v>
      </c>
      <c r="L2341">
        <f>Tabla_Datos[[#This Row],[Valor Venta ]]-Tabla_Datos[[#This Row],[Costo]]</f>
        <v>8.0883380000000002</v>
      </c>
    </row>
    <row r="2342" spans="1:12" x14ac:dyDescent="0.3">
      <c r="A2342" t="s">
        <v>85</v>
      </c>
      <c r="B2342">
        <v>104.8396</v>
      </c>
      <c r="C2342">
        <v>150.68039999999999</v>
      </c>
      <c r="D2342">
        <v>147.3707</v>
      </c>
      <c r="E2342" t="s">
        <v>115</v>
      </c>
      <c r="F2342" t="s">
        <v>115</v>
      </c>
      <c r="G2342" t="s">
        <v>98</v>
      </c>
      <c r="H2342">
        <v>2020</v>
      </c>
      <c r="I2342">
        <v>0</v>
      </c>
      <c r="J2342">
        <f>Tabla_Datos[[#This Row],[PVP1]]*Tabla_Datos[[#This Row],[Valor]]</f>
        <v>0</v>
      </c>
      <c r="K2342">
        <f>+Tabla_Datos[[#This Row],[Valor]] *Tabla_Datos[[#This Row],[COSTOEMPR]]</f>
        <v>0</v>
      </c>
      <c r="L2342">
        <f>Tabla_Datos[[#This Row],[Valor Venta ]]-Tabla_Datos[[#This Row],[Costo]]</f>
        <v>0</v>
      </c>
    </row>
    <row r="2343" spans="1:12" x14ac:dyDescent="0.3">
      <c r="A2343" t="s">
        <v>85</v>
      </c>
      <c r="B2343">
        <v>104.8396</v>
      </c>
      <c r="C2343">
        <v>150.68039999999999</v>
      </c>
      <c r="D2343">
        <v>147.3707</v>
      </c>
      <c r="E2343" t="s">
        <v>115</v>
      </c>
      <c r="F2343" t="s">
        <v>115</v>
      </c>
      <c r="G2343" t="s">
        <v>100</v>
      </c>
      <c r="H2343">
        <v>2020</v>
      </c>
      <c r="I2343">
        <v>2</v>
      </c>
      <c r="J2343">
        <f>Tabla_Datos[[#This Row],[PVP1]]*Tabla_Datos[[#This Row],[Valor]]</f>
        <v>301.36079999999998</v>
      </c>
      <c r="K2343">
        <f>+Tabla_Datos[[#This Row],[Valor]] *Tabla_Datos[[#This Row],[COSTOEMPR]]</f>
        <v>209.67920000000001</v>
      </c>
      <c r="L2343">
        <f>Tabla_Datos[[#This Row],[Valor Venta ]]-Tabla_Datos[[#This Row],[Costo]]</f>
        <v>91.681599999999975</v>
      </c>
    </row>
    <row r="2344" spans="1:12" x14ac:dyDescent="0.3">
      <c r="A2344" t="s">
        <v>85</v>
      </c>
      <c r="B2344">
        <v>104.8396</v>
      </c>
      <c r="C2344">
        <v>150.68039999999999</v>
      </c>
      <c r="D2344">
        <v>147.3707</v>
      </c>
      <c r="E2344" t="s">
        <v>115</v>
      </c>
      <c r="F2344" t="s">
        <v>115</v>
      </c>
      <c r="G2344" t="s">
        <v>101</v>
      </c>
      <c r="H2344">
        <v>2020</v>
      </c>
      <c r="I2344">
        <v>10.39</v>
      </c>
      <c r="J2344">
        <f>Tabla_Datos[[#This Row],[PVP1]]*Tabla_Datos[[#This Row],[Valor]]</f>
        <v>1565.569356</v>
      </c>
      <c r="K2344">
        <f>+Tabla_Datos[[#This Row],[Valor]] *Tabla_Datos[[#This Row],[COSTOEMPR]]</f>
        <v>1089.2834440000001</v>
      </c>
      <c r="L2344">
        <f>Tabla_Datos[[#This Row],[Valor Venta ]]-Tabla_Datos[[#This Row],[Costo]]</f>
        <v>476.28591199999983</v>
      </c>
    </row>
    <row r="2345" spans="1:12" x14ac:dyDescent="0.3">
      <c r="A2345" t="s">
        <v>85</v>
      </c>
      <c r="B2345">
        <v>104.8396</v>
      </c>
      <c r="C2345">
        <v>150.68039999999999</v>
      </c>
      <c r="D2345">
        <v>147.3707</v>
      </c>
      <c r="E2345" t="s">
        <v>115</v>
      </c>
      <c r="F2345" t="s">
        <v>115</v>
      </c>
      <c r="G2345" t="s">
        <v>102</v>
      </c>
      <c r="H2345">
        <v>2020</v>
      </c>
      <c r="I2345">
        <v>2.4</v>
      </c>
      <c r="J2345">
        <f>Tabla_Datos[[#This Row],[PVP1]]*Tabla_Datos[[#This Row],[Valor]]</f>
        <v>361.63295999999997</v>
      </c>
      <c r="K2345">
        <f>+Tabla_Datos[[#This Row],[Valor]] *Tabla_Datos[[#This Row],[COSTOEMPR]]</f>
        <v>251.61503999999999</v>
      </c>
      <c r="L2345">
        <f>Tabla_Datos[[#This Row],[Valor Venta ]]-Tabla_Datos[[#This Row],[Costo]]</f>
        <v>110.01791999999998</v>
      </c>
    </row>
    <row r="2346" spans="1:12" x14ac:dyDescent="0.3">
      <c r="A2346" t="s">
        <v>85</v>
      </c>
      <c r="B2346">
        <v>104.8396</v>
      </c>
      <c r="C2346">
        <v>150.68039999999999</v>
      </c>
      <c r="D2346">
        <v>147.3707</v>
      </c>
      <c r="E2346" t="s">
        <v>115</v>
      </c>
      <c r="F2346" t="s">
        <v>115</v>
      </c>
      <c r="G2346" t="s">
        <v>103</v>
      </c>
      <c r="H2346">
        <v>2020</v>
      </c>
      <c r="I2346">
        <v>0</v>
      </c>
      <c r="J2346">
        <f>Tabla_Datos[[#This Row],[PVP1]]*Tabla_Datos[[#This Row],[Valor]]</f>
        <v>0</v>
      </c>
      <c r="K2346">
        <f>+Tabla_Datos[[#This Row],[Valor]] *Tabla_Datos[[#This Row],[COSTOEMPR]]</f>
        <v>0</v>
      </c>
      <c r="L2346">
        <f>Tabla_Datos[[#This Row],[Valor Venta ]]-Tabla_Datos[[#This Row],[Costo]]</f>
        <v>0</v>
      </c>
    </row>
    <row r="2347" spans="1:12" x14ac:dyDescent="0.3">
      <c r="A2347" t="s">
        <v>85</v>
      </c>
      <c r="B2347">
        <v>104.8396</v>
      </c>
      <c r="C2347">
        <v>150.68039999999999</v>
      </c>
      <c r="D2347">
        <v>147.3707</v>
      </c>
      <c r="E2347" t="s">
        <v>115</v>
      </c>
      <c r="F2347" t="s">
        <v>115</v>
      </c>
      <c r="G2347" t="s">
        <v>104</v>
      </c>
      <c r="H2347">
        <v>2020</v>
      </c>
      <c r="I2347">
        <v>2.82</v>
      </c>
      <c r="J2347">
        <f>Tabla_Datos[[#This Row],[PVP1]]*Tabla_Datos[[#This Row],[Valor]]</f>
        <v>424.91872799999993</v>
      </c>
      <c r="K2347">
        <f>+Tabla_Datos[[#This Row],[Valor]] *Tabla_Datos[[#This Row],[COSTOEMPR]]</f>
        <v>295.647672</v>
      </c>
      <c r="L2347">
        <f>Tabla_Datos[[#This Row],[Valor Venta ]]-Tabla_Datos[[#This Row],[Costo]]</f>
        <v>129.27105599999993</v>
      </c>
    </row>
    <row r="2348" spans="1:12" x14ac:dyDescent="0.3">
      <c r="A2348" t="s">
        <v>85</v>
      </c>
      <c r="B2348">
        <v>104.8396</v>
      </c>
      <c r="C2348">
        <v>150.68039999999999</v>
      </c>
      <c r="D2348">
        <v>147.3707</v>
      </c>
      <c r="E2348" t="s">
        <v>115</v>
      </c>
      <c r="F2348" t="s">
        <v>115</v>
      </c>
      <c r="G2348" t="s">
        <v>105</v>
      </c>
      <c r="H2348">
        <v>2020</v>
      </c>
      <c r="I2348">
        <v>0</v>
      </c>
      <c r="J2348">
        <f>Tabla_Datos[[#This Row],[PVP1]]*Tabla_Datos[[#This Row],[Valor]]</f>
        <v>0</v>
      </c>
      <c r="K2348">
        <f>+Tabla_Datos[[#This Row],[Valor]] *Tabla_Datos[[#This Row],[COSTOEMPR]]</f>
        <v>0</v>
      </c>
      <c r="L2348">
        <f>Tabla_Datos[[#This Row],[Valor Venta ]]-Tabla_Datos[[#This Row],[Costo]]</f>
        <v>0</v>
      </c>
    </row>
    <row r="2349" spans="1:12" x14ac:dyDescent="0.3">
      <c r="A2349" t="s">
        <v>85</v>
      </c>
      <c r="B2349">
        <v>104.8396</v>
      </c>
      <c r="C2349">
        <v>150.68039999999999</v>
      </c>
      <c r="D2349">
        <v>147.3707</v>
      </c>
      <c r="E2349" t="s">
        <v>115</v>
      </c>
      <c r="F2349" t="s">
        <v>115</v>
      </c>
      <c r="G2349" t="s">
        <v>106</v>
      </c>
      <c r="H2349">
        <v>2020</v>
      </c>
      <c r="I2349">
        <v>0</v>
      </c>
      <c r="J2349">
        <f>Tabla_Datos[[#This Row],[PVP1]]*Tabla_Datos[[#This Row],[Valor]]</f>
        <v>0</v>
      </c>
      <c r="K2349">
        <f>+Tabla_Datos[[#This Row],[Valor]] *Tabla_Datos[[#This Row],[COSTOEMPR]]</f>
        <v>0</v>
      </c>
      <c r="L2349">
        <f>Tabla_Datos[[#This Row],[Valor Venta ]]-Tabla_Datos[[#This Row],[Costo]]</f>
        <v>0</v>
      </c>
    </row>
    <row r="2350" spans="1:12" x14ac:dyDescent="0.3">
      <c r="A2350" t="s">
        <v>85</v>
      </c>
      <c r="B2350">
        <v>104.8396</v>
      </c>
      <c r="C2350">
        <v>150.68039999999999</v>
      </c>
      <c r="D2350">
        <v>147.3707</v>
      </c>
      <c r="E2350" t="s">
        <v>115</v>
      </c>
      <c r="F2350" t="s">
        <v>115</v>
      </c>
      <c r="G2350" t="s">
        <v>107</v>
      </c>
      <c r="H2350">
        <v>2021</v>
      </c>
      <c r="I2350">
        <v>0</v>
      </c>
      <c r="J2350">
        <f>Tabla_Datos[[#This Row],[PVP1]]*Tabla_Datos[[#This Row],[Valor]]</f>
        <v>0</v>
      </c>
      <c r="K2350">
        <f>+Tabla_Datos[[#This Row],[Valor]] *Tabla_Datos[[#This Row],[COSTOEMPR]]</f>
        <v>0</v>
      </c>
      <c r="L2350">
        <f>Tabla_Datos[[#This Row],[Valor Venta ]]-Tabla_Datos[[#This Row],[Costo]]</f>
        <v>0</v>
      </c>
    </row>
    <row r="2351" spans="1:12" x14ac:dyDescent="0.3">
      <c r="A2351" t="s">
        <v>86</v>
      </c>
      <c r="B2351">
        <v>32.99</v>
      </c>
      <c r="C2351">
        <v>46.018599999999999</v>
      </c>
      <c r="D2351">
        <v>0</v>
      </c>
      <c r="E2351" t="s">
        <v>115</v>
      </c>
      <c r="F2351" t="s">
        <v>115</v>
      </c>
      <c r="G2351" t="s">
        <v>98</v>
      </c>
      <c r="H2351">
        <v>2020</v>
      </c>
      <c r="I2351">
        <v>0</v>
      </c>
      <c r="J2351">
        <f>Tabla_Datos[[#This Row],[PVP1]]*Tabla_Datos[[#This Row],[Valor]]</f>
        <v>0</v>
      </c>
      <c r="K2351">
        <f>+Tabla_Datos[[#This Row],[Valor]] *Tabla_Datos[[#This Row],[COSTOEMPR]]</f>
        <v>0</v>
      </c>
      <c r="L2351">
        <f>Tabla_Datos[[#This Row],[Valor Venta ]]-Tabla_Datos[[#This Row],[Costo]]</f>
        <v>0</v>
      </c>
    </row>
    <row r="2352" spans="1:12" x14ac:dyDescent="0.3">
      <c r="A2352" t="s">
        <v>86</v>
      </c>
      <c r="B2352">
        <v>32.99</v>
      </c>
      <c r="C2352">
        <v>46.018599999999999</v>
      </c>
      <c r="D2352">
        <v>0</v>
      </c>
      <c r="E2352" t="s">
        <v>115</v>
      </c>
      <c r="F2352" t="s">
        <v>115</v>
      </c>
      <c r="G2352" t="s">
        <v>100</v>
      </c>
      <c r="H2352">
        <v>2020</v>
      </c>
      <c r="I2352">
        <v>0.43</v>
      </c>
      <c r="J2352">
        <f>Tabla_Datos[[#This Row],[PVP1]]*Tabla_Datos[[#This Row],[Valor]]</f>
        <v>19.787997999999998</v>
      </c>
      <c r="K2352">
        <f>+Tabla_Datos[[#This Row],[Valor]] *Tabla_Datos[[#This Row],[COSTOEMPR]]</f>
        <v>14.185700000000001</v>
      </c>
      <c r="L2352">
        <f>Tabla_Datos[[#This Row],[Valor Venta ]]-Tabla_Datos[[#This Row],[Costo]]</f>
        <v>5.6022979999999976</v>
      </c>
    </row>
    <row r="2353" spans="1:12" x14ac:dyDescent="0.3">
      <c r="A2353" t="s">
        <v>86</v>
      </c>
      <c r="B2353">
        <v>32.99</v>
      </c>
      <c r="C2353">
        <v>46.018599999999999</v>
      </c>
      <c r="D2353">
        <v>0</v>
      </c>
      <c r="E2353" t="s">
        <v>115</v>
      </c>
      <c r="F2353" t="s">
        <v>115</v>
      </c>
      <c r="G2353" t="s">
        <v>101</v>
      </c>
      <c r="H2353">
        <v>2020</v>
      </c>
      <c r="I2353">
        <v>3.96</v>
      </c>
      <c r="J2353">
        <f>Tabla_Datos[[#This Row],[PVP1]]*Tabla_Datos[[#This Row],[Valor]]</f>
        <v>182.233656</v>
      </c>
      <c r="K2353">
        <f>+Tabla_Datos[[#This Row],[Valor]] *Tabla_Datos[[#This Row],[COSTOEMPR]]</f>
        <v>130.6404</v>
      </c>
      <c r="L2353">
        <f>Tabla_Datos[[#This Row],[Valor Venta ]]-Tabla_Datos[[#This Row],[Costo]]</f>
        <v>51.593255999999997</v>
      </c>
    </row>
    <row r="2354" spans="1:12" x14ac:dyDescent="0.3">
      <c r="A2354" t="s">
        <v>86</v>
      </c>
      <c r="B2354">
        <v>32.99</v>
      </c>
      <c r="C2354">
        <v>46.018599999999999</v>
      </c>
      <c r="D2354">
        <v>0</v>
      </c>
      <c r="E2354" t="s">
        <v>115</v>
      </c>
      <c r="F2354" t="s">
        <v>115</v>
      </c>
      <c r="G2354" t="s">
        <v>102</v>
      </c>
      <c r="H2354">
        <v>2020</v>
      </c>
      <c r="I2354">
        <v>12.22</v>
      </c>
      <c r="J2354">
        <f>Tabla_Datos[[#This Row],[PVP1]]*Tabla_Datos[[#This Row],[Valor]]</f>
        <v>562.34729200000004</v>
      </c>
      <c r="K2354">
        <f>+Tabla_Datos[[#This Row],[Valor]] *Tabla_Datos[[#This Row],[COSTOEMPR]]</f>
        <v>403.13780000000003</v>
      </c>
      <c r="L2354">
        <f>Tabla_Datos[[#This Row],[Valor Venta ]]-Tabla_Datos[[#This Row],[Costo]]</f>
        <v>159.20949200000001</v>
      </c>
    </row>
    <row r="2355" spans="1:12" x14ac:dyDescent="0.3">
      <c r="A2355" t="s">
        <v>86</v>
      </c>
      <c r="B2355">
        <v>32.99</v>
      </c>
      <c r="C2355">
        <v>46.018599999999999</v>
      </c>
      <c r="D2355">
        <v>0</v>
      </c>
      <c r="E2355" t="s">
        <v>115</v>
      </c>
      <c r="F2355" t="s">
        <v>115</v>
      </c>
      <c r="G2355" t="s">
        <v>103</v>
      </c>
      <c r="H2355">
        <v>2020</v>
      </c>
      <c r="I2355">
        <v>7.86</v>
      </c>
      <c r="J2355">
        <f>Tabla_Datos[[#This Row],[PVP1]]*Tabla_Datos[[#This Row],[Valor]]</f>
        <v>361.70619600000003</v>
      </c>
      <c r="K2355">
        <f>+Tabla_Datos[[#This Row],[Valor]] *Tabla_Datos[[#This Row],[COSTOEMPR]]</f>
        <v>259.3014</v>
      </c>
      <c r="L2355">
        <f>Tabla_Datos[[#This Row],[Valor Venta ]]-Tabla_Datos[[#This Row],[Costo]]</f>
        <v>102.40479600000003</v>
      </c>
    </row>
    <row r="2356" spans="1:12" x14ac:dyDescent="0.3">
      <c r="A2356" t="s">
        <v>86</v>
      </c>
      <c r="B2356">
        <v>32.99</v>
      </c>
      <c r="C2356">
        <v>46.018599999999999</v>
      </c>
      <c r="D2356">
        <v>0</v>
      </c>
      <c r="E2356" t="s">
        <v>115</v>
      </c>
      <c r="F2356" t="s">
        <v>115</v>
      </c>
      <c r="G2356" t="s">
        <v>104</v>
      </c>
      <c r="H2356">
        <v>2020</v>
      </c>
      <c r="I2356">
        <v>1.29</v>
      </c>
      <c r="J2356">
        <f>Tabla_Datos[[#This Row],[PVP1]]*Tabla_Datos[[#This Row],[Valor]]</f>
        <v>59.363993999999998</v>
      </c>
      <c r="K2356">
        <f>+Tabla_Datos[[#This Row],[Valor]] *Tabla_Datos[[#This Row],[COSTOEMPR]]</f>
        <v>42.557100000000005</v>
      </c>
      <c r="L2356">
        <f>Tabla_Datos[[#This Row],[Valor Venta ]]-Tabla_Datos[[#This Row],[Costo]]</f>
        <v>16.806893999999993</v>
      </c>
    </row>
    <row r="2357" spans="1:12" x14ac:dyDescent="0.3">
      <c r="A2357" t="s">
        <v>86</v>
      </c>
      <c r="B2357">
        <v>32.99</v>
      </c>
      <c r="C2357">
        <v>46.018599999999999</v>
      </c>
      <c r="D2357">
        <v>0</v>
      </c>
      <c r="E2357" t="s">
        <v>115</v>
      </c>
      <c r="F2357" t="s">
        <v>115</v>
      </c>
      <c r="G2357" t="s">
        <v>105</v>
      </c>
      <c r="H2357">
        <v>2020</v>
      </c>
      <c r="I2357">
        <v>0</v>
      </c>
      <c r="J2357">
        <f>Tabla_Datos[[#This Row],[PVP1]]*Tabla_Datos[[#This Row],[Valor]]</f>
        <v>0</v>
      </c>
      <c r="K2357">
        <f>+Tabla_Datos[[#This Row],[Valor]] *Tabla_Datos[[#This Row],[COSTOEMPR]]</f>
        <v>0</v>
      </c>
      <c r="L2357">
        <f>Tabla_Datos[[#This Row],[Valor Venta ]]-Tabla_Datos[[#This Row],[Costo]]</f>
        <v>0</v>
      </c>
    </row>
    <row r="2358" spans="1:12" x14ac:dyDescent="0.3">
      <c r="A2358" t="s">
        <v>86</v>
      </c>
      <c r="B2358">
        <v>32.99</v>
      </c>
      <c r="C2358">
        <v>46.018599999999999</v>
      </c>
      <c r="D2358">
        <v>0</v>
      </c>
      <c r="E2358" t="s">
        <v>115</v>
      </c>
      <c r="F2358" t="s">
        <v>115</v>
      </c>
      <c r="G2358" t="s">
        <v>106</v>
      </c>
      <c r="H2358">
        <v>2020</v>
      </c>
      <c r="I2358">
        <v>2.77</v>
      </c>
      <c r="J2358">
        <f>Tabla_Datos[[#This Row],[PVP1]]*Tabla_Datos[[#This Row],[Valor]]</f>
        <v>127.47152199999999</v>
      </c>
      <c r="K2358">
        <f>+Tabla_Datos[[#This Row],[Valor]] *Tabla_Datos[[#This Row],[COSTOEMPR]]</f>
        <v>91.382300000000001</v>
      </c>
      <c r="L2358">
        <f>Tabla_Datos[[#This Row],[Valor Venta ]]-Tabla_Datos[[#This Row],[Costo]]</f>
        <v>36.089221999999992</v>
      </c>
    </row>
    <row r="2359" spans="1:12" x14ac:dyDescent="0.3">
      <c r="A2359" t="s">
        <v>86</v>
      </c>
      <c r="B2359">
        <v>32.99</v>
      </c>
      <c r="C2359">
        <v>46.018599999999999</v>
      </c>
      <c r="D2359">
        <v>0</v>
      </c>
      <c r="E2359" t="s">
        <v>115</v>
      </c>
      <c r="F2359" t="s">
        <v>115</v>
      </c>
      <c r="G2359" t="s">
        <v>107</v>
      </c>
      <c r="H2359">
        <v>2021</v>
      </c>
      <c r="I2359">
        <v>0.86</v>
      </c>
      <c r="J2359">
        <f>Tabla_Datos[[#This Row],[PVP1]]*Tabla_Datos[[#This Row],[Valor]]</f>
        <v>39.575995999999996</v>
      </c>
      <c r="K2359">
        <f>+Tabla_Datos[[#This Row],[Valor]] *Tabla_Datos[[#This Row],[COSTOEMPR]]</f>
        <v>28.371400000000001</v>
      </c>
      <c r="L2359">
        <f>Tabla_Datos[[#This Row],[Valor Venta ]]-Tabla_Datos[[#This Row],[Costo]]</f>
        <v>11.204595999999995</v>
      </c>
    </row>
    <row r="2360" spans="1:12" x14ac:dyDescent="0.3">
      <c r="A2360" t="s">
        <v>86</v>
      </c>
      <c r="B2360">
        <v>45.662999999999997</v>
      </c>
      <c r="C2360">
        <v>56.474400000000003</v>
      </c>
      <c r="D2360">
        <v>56.506399999999999</v>
      </c>
      <c r="E2360" t="s">
        <v>15</v>
      </c>
      <c r="F2360" t="s">
        <v>15</v>
      </c>
      <c r="G2360" t="s">
        <v>98</v>
      </c>
      <c r="H2360">
        <v>2020</v>
      </c>
      <c r="I2360">
        <v>0.98</v>
      </c>
      <c r="J2360">
        <f>Tabla_Datos[[#This Row],[PVP1]]*Tabla_Datos[[#This Row],[Valor]]</f>
        <v>55.344912000000001</v>
      </c>
      <c r="K2360">
        <f>+Tabla_Datos[[#This Row],[Valor]] *Tabla_Datos[[#This Row],[COSTOEMPR]]</f>
        <v>44.749739999999996</v>
      </c>
      <c r="L2360">
        <f>Tabla_Datos[[#This Row],[Valor Venta ]]-Tabla_Datos[[#This Row],[Costo]]</f>
        <v>10.595172000000005</v>
      </c>
    </row>
    <row r="2361" spans="1:12" x14ac:dyDescent="0.3">
      <c r="A2361" t="s">
        <v>86</v>
      </c>
      <c r="B2361">
        <v>45.662999999999997</v>
      </c>
      <c r="C2361">
        <v>56.474400000000003</v>
      </c>
      <c r="D2361">
        <v>56.506399999999999</v>
      </c>
      <c r="E2361" t="s">
        <v>15</v>
      </c>
      <c r="F2361" t="s">
        <v>15</v>
      </c>
      <c r="G2361" t="s">
        <v>100</v>
      </c>
      <c r="H2361">
        <v>2020</v>
      </c>
      <c r="I2361">
        <v>0</v>
      </c>
      <c r="J2361">
        <f>Tabla_Datos[[#This Row],[PVP1]]*Tabla_Datos[[#This Row],[Valor]]</f>
        <v>0</v>
      </c>
      <c r="K2361">
        <f>+Tabla_Datos[[#This Row],[Valor]] *Tabla_Datos[[#This Row],[COSTOEMPR]]</f>
        <v>0</v>
      </c>
      <c r="L2361">
        <f>Tabla_Datos[[#This Row],[Valor Venta ]]-Tabla_Datos[[#This Row],[Costo]]</f>
        <v>0</v>
      </c>
    </row>
    <row r="2362" spans="1:12" x14ac:dyDescent="0.3">
      <c r="A2362" t="s">
        <v>86</v>
      </c>
      <c r="B2362">
        <v>45.662999999999997</v>
      </c>
      <c r="C2362">
        <v>56.474400000000003</v>
      </c>
      <c r="D2362">
        <v>56.506399999999999</v>
      </c>
      <c r="E2362" t="s">
        <v>15</v>
      </c>
      <c r="F2362" t="s">
        <v>15</v>
      </c>
      <c r="G2362" t="s">
        <v>101</v>
      </c>
      <c r="H2362">
        <v>2020</v>
      </c>
      <c r="I2362">
        <v>0</v>
      </c>
      <c r="J2362">
        <f>Tabla_Datos[[#This Row],[PVP1]]*Tabla_Datos[[#This Row],[Valor]]</f>
        <v>0</v>
      </c>
      <c r="K2362">
        <f>+Tabla_Datos[[#This Row],[Valor]] *Tabla_Datos[[#This Row],[COSTOEMPR]]</f>
        <v>0</v>
      </c>
      <c r="L2362">
        <f>Tabla_Datos[[#This Row],[Valor Venta ]]-Tabla_Datos[[#This Row],[Costo]]</f>
        <v>0</v>
      </c>
    </row>
    <row r="2363" spans="1:12" x14ac:dyDescent="0.3">
      <c r="A2363" t="s">
        <v>86</v>
      </c>
      <c r="B2363">
        <v>45.662999999999997</v>
      </c>
      <c r="C2363">
        <v>56.474400000000003</v>
      </c>
      <c r="D2363">
        <v>56.506399999999999</v>
      </c>
      <c r="E2363" t="s">
        <v>15</v>
      </c>
      <c r="F2363" t="s">
        <v>15</v>
      </c>
      <c r="G2363" t="s">
        <v>102</v>
      </c>
      <c r="H2363">
        <v>2020</v>
      </c>
      <c r="I2363">
        <v>0</v>
      </c>
      <c r="J2363">
        <f>Tabla_Datos[[#This Row],[PVP1]]*Tabla_Datos[[#This Row],[Valor]]</f>
        <v>0</v>
      </c>
      <c r="K2363">
        <f>+Tabla_Datos[[#This Row],[Valor]] *Tabla_Datos[[#This Row],[COSTOEMPR]]</f>
        <v>0</v>
      </c>
      <c r="L2363">
        <f>Tabla_Datos[[#This Row],[Valor Venta ]]-Tabla_Datos[[#This Row],[Costo]]</f>
        <v>0</v>
      </c>
    </row>
    <row r="2364" spans="1:12" x14ac:dyDescent="0.3">
      <c r="A2364" t="s">
        <v>86</v>
      </c>
      <c r="B2364">
        <v>45.662999999999997</v>
      </c>
      <c r="C2364">
        <v>56.474400000000003</v>
      </c>
      <c r="D2364">
        <v>56.506399999999999</v>
      </c>
      <c r="E2364" t="s">
        <v>15</v>
      </c>
      <c r="F2364" t="s">
        <v>15</v>
      </c>
      <c r="G2364" t="s">
        <v>103</v>
      </c>
      <c r="H2364">
        <v>2020</v>
      </c>
      <c r="I2364">
        <v>0</v>
      </c>
      <c r="J2364">
        <f>Tabla_Datos[[#This Row],[PVP1]]*Tabla_Datos[[#This Row],[Valor]]</f>
        <v>0</v>
      </c>
      <c r="K2364">
        <f>+Tabla_Datos[[#This Row],[Valor]] *Tabla_Datos[[#This Row],[COSTOEMPR]]</f>
        <v>0</v>
      </c>
      <c r="L2364">
        <f>Tabla_Datos[[#This Row],[Valor Venta ]]-Tabla_Datos[[#This Row],[Costo]]</f>
        <v>0</v>
      </c>
    </row>
    <row r="2365" spans="1:12" x14ac:dyDescent="0.3">
      <c r="A2365" t="s">
        <v>86</v>
      </c>
      <c r="B2365">
        <v>45.662999999999997</v>
      </c>
      <c r="C2365">
        <v>56.474400000000003</v>
      </c>
      <c r="D2365">
        <v>56.506399999999999</v>
      </c>
      <c r="E2365" t="s">
        <v>15</v>
      </c>
      <c r="F2365" t="s">
        <v>15</v>
      </c>
      <c r="G2365" t="s">
        <v>104</v>
      </c>
      <c r="H2365">
        <v>2020</v>
      </c>
      <c r="I2365">
        <v>0</v>
      </c>
      <c r="J2365">
        <f>Tabla_Datos[[#This Row],[PVP1]]*Tabla_Datos[[#This Row],[Valor]]</f>
        <v>0</v>
      </c>
      <c r="K2365">
        <f>+Tabla_Datos[[#This Row],[Valor]] *Tabla_Datos[[#This Row],[COSTOEMPR]]</f>
        <v>0</v>
      </c>
      <c r="L2365">
        <f>Tabla_Datos[[#This Row],[Valor Venta ]]-Tabla_Datos[[#This Row],[Costo]]</f>
        <v>0</v>
      </c>
    </row>
    <row r="2366" spans="1:12" x14ac:dyDescent="0.3">
      <c r="A2366" t="s">
        <v>86</v>
      </c>
      <c r="B2366">
        <v>45.662999999999997</v>
      </c>
      <c r="C2366">
        <v>56.474400000000003</v>
      </c>
      <c r="D2366">
        <v>56.506399999999999</v>
      </c>
      <c r="E2366" t="s">
        <v>15</v>
      </c>
      <c r="F2366" t="s">
        <v>15</v>
      </c>
      <c r="G2366" t="s">
        <v>105</v>
      </c>
      <c r="H2366">
        <v>2020</v>
      </c>
      <c r="I2366">
        <v>0.12</v>
      </c>
      <c r="J2366">
        <f>Tabla_Datos[[#This Row],[PVP1]]*Tabla_Datos[[#This Row],[Valor]]</f>
        <v>6.7769279999999998</v>
      </c>
      <c r="K2366">
        <f>+Tabla_Datos[[#This Row],[Valor]] *Tabla_Datos[[#This Row],[COSTOEMPR]]</f>
        <v>5.4795599999999993</v>
      </c>
      <c r="L2366">
        <f>Tabla_Datos[[#This Row],[Valor Venta ]]-Tabla_Datos[[#This Row],[Costo]]</f>
        <v>1.2973680000000005</v>
      </c>
    </row>
    <row r="2367" spans="1:12" x14ac:dyDescent="0.3">
      <c r="A2367" t="s">
        <v>86</v>
      </c>
      <c r="B2367">
        <v>45.662999999999997</v>
      </c>
      <c r="C2367">
        <v>56.474400000000003</v>
      </c>
      <c r="D2367">
        <v>56.506399999999999</v>
      </c>
      <c r="E2367" t="s">
        <v>15</v>
      </c>
      <c r="F2367" t="s">
        <v>15</v>
      </c>
      <c r="G2367" t="s">
        <v>106</v>
      </c>
      <c r="H2367">
        <v>2020</v>
      </c>
      <c r="I2367">
        <v>0</v>
      </c>
      <c r="J2367">
        <f>Tabla_Datos[[#This Row],[PVP1]]*Tabla_Datos[[#This Row],[Valor]]</f>
        <v>0</v>
      </c>
      <c r="K2367">
        <f>+Tabla_Datos[[#This Row],[Valor]] *Tabla_Datos[[#This Row],[COSTOEMPR]]</f>
        <v>0</v>
      </c>
      <c r="L2367">
        <f>Tabla_Datos[[#This Row],[Valor Venta ]]-Tabla_Datos[[#This Row],[Costo]]</f>
        <v>0</v>
      </c>
    </row>
    <row r="2368" spans="1:12" x14ac:dyDescent="0.3">
      <c r="A2368" t="s">
        <v>86</v>
      </c>
      <c r="B2368">
        <v>45.662999999999997</v>
      </c>
      <c r="C2368">
        <v>56.474400000000003</v>
      </c>
      <c r="D2368">
        <v>56.506399999999999</v>
      </c>
      <c r="E2368" t="s">
        <v>15</v>
      </c>
      <c r="F2368" t="s">
        <v>15</v>
      </c>
      <c r="G2368" t="s">
        <v>107</v>
      </c>
      <c r="H2368">
        <v>2021</v>
      </c>
      <c r="I2368">
        <v>0.47</v>
      </c>
      <c r="J2368">
        <f>Tabla_Datos[[#This Row],[PVP1]]*Tabla_Datos[[#This Row],[Valor]]</f>
        <v>26.542967999999998</v>
      </c>
      <c r="K2368">
        <f>+Tabla_Datos[[#This Row],[Valor]] *Tabla_Datos[[#This Row],[COSTOEMPR]]</f>
        <v>21.461609999999997</v>
      </c>
      <c r="L2368">
        <f>Tabla_Datos[[#This Row],[Valor Venta ]]-Tabla_Datos[[#This Row],[Costo]]</f>
        <v>5.0813580000000016</v>
      </c>
    </row>
    <row r="2369" spans="1:12" x14ac:dyDescent="0.3">
      <c r="A2369" t="s">
        <v>87</v>
      </c>
      <c r="B2369">
        <v>110.37</v>
      </c>
      <c r="C2369">
        <v>168.15</v>
      </c>
      <c r="D2369">
        <v>192.78299999999999</v>
      </c>
      <c r="E2369" t="s">
        <v>15</v>
      </c>
      <c r="F2369" t="s">
        <v>15</v>
      </c>
      <c r="G2369" t="s">
        <v>98</v>
      </c>
      <c r="H2369">
        <v>2020</v>
      </c>
      <c r="I2369">
        <v>0.73</v>
      </c>
      <c r="J2369">
        <f>Tabla_Datos[[#This Row],[PVP1]]*Tabla_Datos[[#This Row],[Valor]]</f>
        <v>122.7495</v>
      </c>
      <c r="K2369">
        <f>+Tabla_Datos[[#This Row],[Valor]] *Tabla_Datos[[#This Row],[COSTOEMPR]]</f>
        <v>80.570099999999996</v>
      </c>
      <c r="L2369">
        <f>Tabla_Datos[[#This Row],[Valor Venta ]]-Tabla_Datos[[#This Row],[Costo]]</f>
        <v>42.179400000000001</v>
      </c>
    </row>
    <row r="2370" spans="1:12" x14ac:dyDescent="0.3">
      <c r="A2370" t="s">
        <v>87</v>
      </c>
      <c r="B2370">
        <v>110.37</v>
      </c>
      <c r="C2370">
        <v>168.15</v>
      </c>
      <c r="D2370">
        <v>192.78299999999999</v>
      </c>
      <c r="E2370" t="s">
        <v>15</v>
      </c>
      <c r="F2370" t="s">
        <v>15</v>
      </c>
      <c r="G2370" t="s">
        <v>100</v>
      </c>
      <c r="H2370">
        <v>2020</v>
      </c>
      <c r="I2370">
        <v>0</v>
      </c>
      <c r="J2370">
        <f>Tabla_Datos[[#This Row],[PVP1]]*Tabla_Datos[[#This Row],[Valor]]</f>
        <v>0</v>
      </c>
      <c r="K2370">
        <f>+Tabla_Datos[[#This Row],[Valor]] *Tabla_Datos[[#This Row],[COSTOEMPR]]</f>
        <v>0</v>
      </c>
      <c r="L2370">
        <f>Tabla_Datos[[#This Row],[Valor Venta ]]-Tabla_Datos[[#This Row],[Costo]]</f>
        <v>0</v>
      </c>
    </row>
    <row r="2371" spans="1:12" x14ac:dyDescent="0.3">
      <c r="A2371" t="s">
        <v>87</v>
      </c>
      <c r="B2371">
        <v>110.37</v>
      </c>
      <c r="C2371">
        <v>168.15</v>
      </c>
      <c r="D2371">
        <v>192.78299999999999</v>
      </c>
      <c r="E2371" t="s">
        <v>15</v>
      </c>
      <c r="F2371" t="s">
        <v>15</v>
      </c>
      <c r="G2371" t="s">
        <v>101</v>
      </c>
      <c r="H2371">
        <v>2020</v>
      </c>
      <c r="I2371">
        <v>1.0900000000000001</v>
      </c>
      <c r="J2371">
        <f>Tabla_Datos[[#This Row],[PVP1]]*Tabla_Datos[[#This Row],[Valor]]</f>
        <v>183.28350000000003</v>
      </c>
      <c r="K2371">
        <f>+Tabla_Datos[[#This Row],[Valor]] *Tabla_Datos[[#This Row],[COSTOEMPR]]</f>
        <v>120.30330000000001</v>
      </c>
      <c r="L2371">
        <f>Tabla_Datos[[#This Row],[Valor Venta ]]-Tabla_Datos[[#This Row],[Costo]]</f>
        <v>62.980200000000025</v>
      </c>
    </row>
    <row r="2372" spans="1:12" x14ac:dyDescent="0.3">
      <c r="A2372" t="s">
        <v>87</v>
      </c>
      <c r="B2372">
        <v>110.37</v>
      </c>
      <c r="C2372">
        <v>168.15</v>
      </c>
      <c r="D2372">
        <v>192.78299999999999</v>
      </c>
      <c r="E2372" t="s">
        <v>15</v>
      </c>
      <c r="F2372" t="s">
        <v>15</v>
      </c>
      <c r="G2372" t="s">
        <v>102</v>
      </c>
      <c r="H2372">
        <v>2020</v>
      </c>
      <c r="I2372">
        <v>0</v>
      </c>
      <c r="J2372">
        <f>Tabla_Datos[[#This Row],[PVP1]]*Tabla_Datos[[#This Row],[Valor]]</f>
        <v>0</v>
      </c>
      <c r="K2372">
        <f>+Tabla_Datos[[#This Row],[Valor]] *Tabla_Datos[[#This Row],[COSTOEMPR]]</f>
        <v>0</v>
      </c>
      <c r="L2372">
        <f>Tabla_Datos[[#This Row],[Valor Venta ]]-Tabla_Datos[[#This Row],[Costo]]</f>
        <v>0</v>
      </c>
    </row>
    <row r="2373" spans="1:12" x14ac:dyDescent="0.3">
      <c r="A2373" t="s">
        <v>87</v>
      </c>
      <c r="B2373">
        <v>110.37</v>
      </c>
      <c r="C2373">
        <v>168.15</v>
      </c>
      <c r="D2373">
        <v>192.78299999999999</v>
      </c>
      <c r="E2373" t="s">
        <v>15</v>
      </c>
      <c r="F2373" t="s">
        <v>15</v>
      </c>
      <c r="G2373" t="s">
        <v>103</v>
      </c>
      <c r="H2373">
        <v>2020</v>
      </c>
      <c r="I2373">
        <v>0.04</v>
      </c>
      <c r="J2373">
        <f>Tabla_Datos[[#This Row],[PVP1]]*Tabla_Datos[[#This Row],[Valor]]</f>
        <v>6.726</v>
      </c>
      <c r="K2373">
        <f>+Tabla_Datos[[#This Row],[Valor]] *Tabla_Datos[[#This Row],[COSTOEMPR]]</f>
        <v>4.4148000000000005</v>
      </c>
      <c r="L2373">
        <f>Tabla_Datos[[#This Row],[Valor Venta ]]-Tabla_Datos[[#This Row],[Costo]]</f>
        <v>2.3111999999999995</v>
      </c>
    </row>
    <row r="2374" spans="1:12" x14ac:dyDescent="0.3">
      <c r="A2374" t="s">
        <v>87</v>
      </c>
      <c r="B2374">
        <v>110.37</v>
      </c>
      <c r="C2374">
        <v>168.15</v>
      </c>
      <c r="D2374">
        <v>192.78299999999999</v>
      </c>
      <c r="E2374" t="s">
        <v>15</v>
      </c>
      <c r="F2374" t="s">
        <v>15</v>
      </c>
      <c r="G2374" t="s">
        <v>104</v>
      </c>
      <c r="H2374">
        <v>2020</v>
      </c>
      <c r="I2374">
        <v>0.09</v>
      </c>
      <c r="J2374">
        <f>Tabla_Datos[[#This Row],[PVP1]]*Tabla_Datos[[#This Row],[Valor]]</f>
        <v>15.1335</v>
      </c>
      <c r="K2374">
        <f>+Tabla_Datos[[#This Row],[Valor]] *Tabla_Datos[[#This Row],[COSTOEMPR]]</f>
        <v>9.9333000000000009</v>
      </c>
      <c r="L2374">
        <f>Tabla_Datos[[#This Row],[Valor Venta ]]-Tabla_Datos[[#This Row],[Costo]]</f>
        <v>5.2001999999999988</v>
      </c>
    </row>
    <row r="2375" spans="1:12" x14ac:dyDescent="0.3">
      <c r="A2375" t="s">
        <v>87</v>
      </c>
      <c r="B2375">
        <v>110.37</v>
      </c>
      <c r="C2375">
        <v>168.15</v>
      </c>
      <c r="D2375">
        <v>192.78299999999999</v>
      </c>
      <c r="E2375" t="s">
        <v>15</v>
      </c>
      <c r="F2375" t="s">
        <v>15</v>
      </c>
      <c r="G2375" t="s">
        <v>105</v>
      </c>
      <c r="H2375">
        <v>2020</v>
      </c>
      <c r="I2375">
        <v>0</v>
      </c>
      <c r="J2375">
        <f>Tabla_Datos[[#This Row],[PVP1]]*Tabla_Datos[[#This Row],[Valor]]</f>
        <v>0</v>
      </c>
      <c r="K2375">
        <f>+Tabla_Datos[[#This Row],[Valor]] *Tabla_Datos[[#This Row],[COSTOEMPR]]</f>
        <v>0</v>
      </c>
      <c r="L2375">
        <f>Tabla_Datos[[#This Row],[Valor Venta ]]-Tabla_Datos[[#This Row],[Costo]]</f>
        <v>0</v>
      </c>
    </row>
    <row r="2376" spans="1:12" x14ac:dyDescent="0.3">
      <c r="A2376" t="s">
        <v>87</v>
      </c>
      <c r="B2376">
        <v>110.37</v>
      </c>
      <c r="C2376">
        <v>168.15</v>
      </c>
      <c r="D2376">
        <v>192.78299999999999</v>
      </c>
      <c r="E2376" t="s">
        <v>15</v>
      </c>
      <c r="F2376" t="s">
        <v>15</v>
      </c>
      <c r="G2376" t="s">
        <v>106</v>
      </c>
      <c r="H2376">
        <v>2020</v>
      </c>
      <c r="I2376">
        <v>0.65</v>
      </c>
      <c r="J2376">
        <f>Tabla_Datos[[#This Row],[PVP1]]*Tabla_Datos[[#This Row],[Valor]]</f>
        <v>109.29750000000001</v>
      </c>
      <c r="K2376">
        <f>+Tabla_Datos[[#This Row],[Valor]] *Tabla_Datos[[#This Row],[COSTOEMPR]]</f>
        <v>71.740500000000011</v>
      </c>
      <c r="L2376">
        <f>Tabla_Datos[[#This Row],[Valor Venta ]]-Tabla_Datos[[#This Row],[Costo]]</f>
        <v>37.557000000000002</v>
      </c>
    </row>
    <row r="2377" spans="1:12" x14ac:dyDescent="0.3">
      <c r="A2377" t="s">
        <v>87</v>
      </c>
      <c r="B2377">
        <v>110.37</v>
      </c>
      <c r="C2377">
        <v>168.15</v>
      </c>
      <c r="D2377">
        <v>192.78299999999999</v>
      </c>
      <c r="E2377" t="s">
        <v>15</v>
      </c>
      <c r="F2377" t="s">
        <v>15</v>
      </c>
      <c r="G2377" t="s">
        <v>107</v>
      </c>
      <c r="H2377">
        <v>2021</v>
      </c>
      <c r="I2377">
        <v>1.08</v>
      </c>
      <c r="J2377">
        <f>Tabla_Datos[[#This Row],[PVP1]]*Tabla_Datos[[#This Row],[Valor]]</f>
        <v>181.60200000000003</v>
      </c>
      <c r="K2377">
        <f>+Tabla_Datos[[#This Row],[Valor]] *Tabla_Datos[[#This Row],[COSTOEMPR]]</f>
        <v>119.19960000000002</v>
      </c>
      <c r="L2377">
        <f>Tabla_Datos[[#This Row],[Valor Venta ]]-Tabla_Datos[[#This Row],[Costo]]</f>
        <v>62.402400000000014</v>
      </c>
    </row>
    <row r="2378" spans="1:12" x14ac:dyDescent="0.3">
      <c r="A2378" t="s">
        <v>87</v>
      </c>
      <c r="B2378">
        <v>147.518</v>
      </c>
      <c r="C2378">
        <v>196.67670000000001</v>
      </c>
      <c r="D2378">
        <v>184.72280000000001</v>
      </c>
      <c r="E2378" t="s">
        <v>16</v>
      </c>
      <c r="F2378" t="s">
        <v>16</v>
      </c>
      <c r="G2378" t="s">
        <v>98</v>
      </c>
      <c r="H2378">
        <v>2020</v>
      </c>
      <c r="I2378">
        <v>0.16</v>
      </c>
      <c r="J2378">
        <f>Tabla_Datos[[#This Row],[PVP1]]*Tabla_Datos[[#This Row],[Valor]]</f>
        <v>31.468272000000002</v>
      </c>
      <c r="K2378">
        <f>+Tabla_Datos[[#This Row],[Valor]] *Tabla_Datos[[#This Row],[COSTOEMPR]]</f>
        <v>23.602879999999999</v>
      </c>
      <c r="L2378">
        <f>Tabla_Datos[[#This Row],[Valor Venta ]]-Tabla_Datos[[#This Row],[Costo]]</f>
        <v>7.8653920000000035</v>
      </c>
    </row>
    <row r="2379" spans="1:12" x14ac:dyDescent="0.3">
      <c r="A2379" t="s">
        <v>87</v>
      </c>
      <c r="B2379">
        <v>147.518</v>
      </c>
      <c r="C2379">
        <v>196.67670000000001</v>
      </c>
      <c r="D2379">
        <v>184.72280000000001</v>
      </c>
      <c r="E2379" t="s">
        <v>16</v>
      </c>
      <c r="F2379" t="s">
        <v>16</v>
      </c>
      <c r="G2379" t="s">
        <v>100</v>
      </c>
      <c r="H2379">
        <v>2020</v>
      </c>
      <c r="I2379">
        <v>2.31</v>
      </c>
      <c r="J2379">
        <f>Tabla_Datos[[#This Row],[PVP1]]*Tabla_Datos[[#This Row],[Valor]]</f>
        <v>454.32317700000004</v>
      </c>
      <c r="K2379">
        <f>+Tabla_Datos[[#This Row],[Valor]] *Tabla_Datos[[#This Row],[COSTOEMPR]]</f>
        <v>340.76658000000003</v>
      </c>
      <c r="L2379">
        <f>Tabla_Datos[[#This Row],[Valor Venta ]]-Tabla_Datos[[#This Row],[Costo]]</f>
        <v>113.55659700000001</v>
      </c>
    </row>
    <row r="2380" spans="1:12" x14ac:dyDescent="0.3">
      <c r="A2380" t="s">
        <v>87</v>
      </c>
      <c r="B2380">
        <v>147.518</v>
      </c>
      <c r="C2380">
        <v>196.67670000000001</v>
      </c>
      <c r="D2380">
        <v>184.72280000000001</v>
      </c>
      <c r="E2380" t="s">
        <v>16</v>
      </c>
      <c r="F2380" t="s">
        <v>16</v>
      </c>
      <c r="G2380" t="s">
        <v>101</v>
      </c>
      <c r="H2380">
        <v>2020</v>
      </c>
      <c r="I2380">
        <v>0</v>
      </c>
      <c r="J2380">
        <f>Tabla_Datos[[#This Row],[PVP1]]*Tabla_Datos[[#This Row],[Valor]]</f>
        <v>0</v>
      </c>
      <c r="K2380">
        <f>+Tabla_Datos[[#This Row],[Valor]] *Tabla_Datos[[#This Row],[COSTOEMPR]]</f>
        <v>0</v>
      </c>
      <c r="L2380">
        <f>Tabla_Datos[[#This Row],[Valor Venta ]]-Tabla_Datos[[#This Row],[Costo]]</f>
        <v>0</v>
      </c>
    </row>
    <row r="2381" spans="1:12" x14ac:dyDescent="0.3">
      <c r="A2381" t="s">
        <v>87</v>
      </c>
      <c r="B2381">
        <v>147.518</v>
      </c>
      <c r="C2381">
        <v>196.67670000000001</v>
      </c>
      <c r="D2381">
        <v>184.72280000000001</v>
      </c>
      <c r="E2381" t="s">
        <v>16</v>
      </c>
      <c r="F2381" t="s">
        <v>16</v>
      </c>
      <c r="G2381" t="s">
        <v>102</v>
      </c>
      <c r="H2381">
        <v>2020</v>
      </c>
      <c r="I2381">
        <v>0</v>
      </c>
      <c r="J2381">
        <f>Tabla_Datos[[#This Row],[PVP1]]*Tabla_Datos[[#This Row],[Valor]]</f>
        <v>0</v>
      </c>
      <c r="K2381">
        <f>+Tabla_Datos[[#This Row],[Valor]] *Tabla_Datos[[#This Row],[COSTOEMPR]]</f>
        <v>0</v>
      </c>
      <c r="L2381">
        <f>Tabla_Datos[[#This Row],[Valor Venta ]]-Tabla_Datos[[#This Row],[Costo]]</f>
        <v>0</v>
      </c>
    </row>
    <row r="2382" spans="1:12" x14ac:dyDescent="0.3">
      <c r="A2382" t="s">
        <v>87</v>
      </c>
      <c r="B2382">
        <v>147.518</v>
      </c>
      <c r="C2382">
        <v>196.67670000000001</v>
      </c>
      <c r="D2382">
        <v>184.72280000000001</v>
      </c>
      <c r="E2382" t="s">
        <v>16</v>
      </c>
      <c r="F2382" t="s">
        <v>16</v>
      </c>
      <c r="G2382" t="s">
        <v>103</v>
      </c>
      <c r="H2382">
        <v>2020</v>
      </c>
      <c r="I2382">
        <v>0</v>
      </c>
      <c r="J2382">
        <f>Tabla_Datos[[#This Row],[PVP1]]*Tabla_Datos[[#This Row],[Valor]]</f>
        <v>0</v>
      </c>
      <c r="K2382">
        <f>+Tabla_Datos[[#This Row],[Valor]] *Tabla_Datos[[#This Row],[COSTOEMPR]]</f>
        <v>0</v>
      </c>
      <c r="L2382">
        <f>Tabla_Datos[[#This Row],[Valor Venta ]]-Tabla_Datos[[#This Row],[Costo]]</f>
        <v>0</v>
      </c>
    </row>
    <row r="2383" spans="1:12" x14ac:dyDescent="0.3">
      <c r="A2383" t="s">
        <v>87</v>
      </c>
      <c r="B2383">
        <v>147.518</v>
      </c>
      <c r="C2383">
        <v>196.67670000000001</v>
      </c>
      <c r="D2383">
        <v>184.72280000000001</v>
      </c>
      <c r="E2383" t="s">
        <v>16</v>
      </c>
      <c r="F2383" t="s">
        <v>16</v>
      </c>
      <c r="G2383" t="s">
        <v>104</v>
      </c>
      <c r="H2383">
        <v>2020</v>
      </c>
      <c r="I2383">
        <v>0</v>
      </c>
      <c r="J2383">
        <f>Tabla_Datos[[#This Row],[PVP1]]*Tabla_Datos[[#This Row],[Valor]]</f>
        <v>0</v>
      </c>
      <c r="K2383">
        <f>+Tabla_Datos[[#This Row],[Valor]] *Tabla_Datos[[#This Row],[COSTOEMPR]]</f>
        <v>0</v>
      </c>
      <c r="L2383">
        <f>Tabla_Datos[[#This Row],[Valor Venta ]]-Tabla_Datos[[#This Row],[Costo]]</f>
        <v>0</v>
      </c>
    </row>
    <row r="2384" spans="1:12" x14ac:dyDescent="0.3">
      <c r="A2384" t="s">
        <v>87</v>
      </c>
      <c r="B2384">
        <v>147.518</v>
      </c>
      <c r="C2384">
        <v>196.67670000000001</v>
      </c>
      <c r="D2384">
        <v>184.72280000000001</v>
      </c>
      <c r="E2384" t="s">
        <v>16</v>
      </c>
      <c r="F2384" t="s">
        <v>16</v>
      </c>
      <c r="G2384" t="s">
        <v>105</v>
      </c>
      <c r="H2384">
        <v>2020</v>
      </c>
      <c r="I2384">
        <v>0</v>
      </c>
      <c r="J2384">
        <f>Tabla_Datos[[#This Row],[PVP1]]*Tabla_Datos[[#This Row],[Valor]]</f>
        <v>0</v>
      </c>
      <c r="K2384">
        <f>+Tabla_Datos[[#This Row],[Valor]] *Tabla_Datos[[#This Row],[COSTOEMPR]]</f>
        <v>0</v>
      </c>
      <c r="L2384">
        <f>Tabla_Datos[[#This Row],[Valor Venta ]]-Tabla_Datos[[#This Row],[Costo]]</f>
        <v>0</v>
      </c>
    </row>
    <row r="2385" spans="1:12" x14ac:dyDescent="0.3">
      <c r="A2385" t="s">
        <v>87</v>
      </c>
      <c r="B2385">
        <v>147.518</v>
      </c>
      <c r="C2385">
        <v>196.67670000000001</v>
      </c>
      <c r="D2385">
        <v>184.72280000000001</v>
      </c>
      <c r="E2385" t="s">
        <v>16</v>
      </c>
      <c r="F2385" t="s">
        <v>16</v>
      </c>
      <c r="G2385" t="s">
        <v>106</v>
      </c>
      <c r="H2385">
        <v>2020</v>
      </c>
      <c r="I2385">
        <v>0.25</v>
      </c>
      <c r="J2385">
        <f>Tabla_Datos[[#This Row],[PVP1]]*Tabla_Datos[[#This Row],[Valor]]</f>
        <v>49.169175000000003</v>
      </c>
      <c r="K2385">
        <f>+Tabla_Datos[[#This Row],[Valor]] *Tabla_Datos[[#This Row],[COSTOEMPR]]</f>
        <v>36.8795</v>
      </c>
      <c r="L2385">
        <f>Tabla_Datos[[#This Row],[Valor Venta ]]-Tabla_Datos[[#This Row],[Costo]]</f>
        <v>12.289675000000003</v>
      </c>
    </row>
    <row r="2386" spans="1:12" x14ac:dyDescent="0.3">
      <c r="A2386" t="s">
        <v>87</v>
      </c>
      <c r="B2386">
        <v>147.518</v>
      </c>
      <c r="C2386">
        <v>196.67670000000001</v>
      </c>
      <c r="D2386">
        <v>184.72280000000001</v>
      </c>
      <c r="E2386" t="s">
        <v>16</v>
      </c>
      <c r="F2386" t="s">
        <v>16</v>
      </c>
      <c r="G2386" t="s">
        <v>107</v>
      </c>
      <c r="H2386">
        <v>2021</v>
      </c>
      <c r="I2386">
        <v>2.2400000000000002</v>
      </c>
      <c r="J2386">
        <f>Tabla_Datos[[#This Row],[PVP1]]*Tabla_Datos[[#This Row],[Valor]]</f>
        <v>440.55580800000007</v>
      </c>
      <c r="K2386">
        <f>+Tabla_Datos[[#This Row],[Valor]] *Tabla_Datos[[#This Row],[COSTOEMPR]]</f>
        <v>330.44032000000004</v>
      </c>
      <c r="L2386">
        <f>Tabla_Datos[[#This Row],[Valor Venta ]]-Tabla_Datos[[#This Row],[Costo]]</f>
        <v>110.11548800000003</v>
      </c>
    </row>
    <row r="2387" spans="1:12" x14ac:dyDescent="0.3">
      <c r="A2387" t="s">
        <v>88</v>
      </c>
      <c r="B2387">
        <v>6.4893000000000001</v>
      </c>
      <c r="C2387">
        <v>12.9069</v>
      </c>
      <c r="D2387">
        <v>15.210100000000001</v>
      </c>
      <c r="E2387" t="s">
        <v>112</v>
      </c>
      <c r="F2387" t="s">
        <v>112</v>
      </c>
      <c r="G2387" t="s">
        <v>98</v>
      </c>
      <c r="H2387">
        <v>2020</v>
      </c>
      <c r="I2387">
        <v>0</v>
      </c>
      <c r="J2387">
        <f>Tabla_Datos[[#This Row],[PVP1]]*Tabla_Datos[[#This Row],[Valor]]</f>
        <v>0</v>
      </c>
      <c r="K2387">
        <f>+Tabla_Datos[[#This Row],[Valor]] *Tabla_Datos[[#This Row],[COSTOEMPR]]</f>
        <v>0</v>
      </c>
      <c r="L2387">
        <f>Tabla_Datos[[#This Row],[Valor Venta ]]-Tabla_Datos[[#This Row],[Costo]]</f>
        <v>0</v>
      </c>
    </row>
    <row r="2388" spans="1:12" x14ac:dyDescent="0.3">
      <c r="A2388" t="s">
        <v>88</v>
      </c>
      <c r="B2388">
        <v>6.4893000000000001</v>
      </c>
      <c r="C2388">
        <v>12.9069</v>
      </c>
      <c r="D2388">
        <v>15.210100000000001</v>
      </c>
      <c r="E2388" t="s">
        <v>112</v>
      </c>
      <c r="F2388" t="s">
        <v>112</v>
      </c>
      <c r="G2388" t="s">
        <v>100</v>
      </c>
      <c r="H2388">
        <v>2020</v>
      </c>
      <c r="I2388">
        <v>0</v>
      </c>
      <c r="J2388">
        <f>Tabla_Datos[[#This Row],[PVP1]]*Tabla_Datos[[#This Row],[Valor]]</f>
        <v>0</v>
      </c>
      <c r="K2388">
        <f>+Tabla_Datos[[#This Row],[Valor]] *Tabla_Datos[[#This Row],[COSTOEMPR]]</f>
        <v>0</v>
      </c>
      <c r="L2388">
        <f>Tabla_Datos[[#This Row],[Valor Venta ]]-Tabla_Datos[[#This Row],[Costo]]</f>
        <v>0</v>
      </c>
    </row>
    <row r="2389" spans="1:12" x14ac:dyDescent="0.3">
      <c r="A2389" t="s">
        <v>88</v>
      </c>
      <c r="B2389">
        <v>6.4893000000000001</v>
      </c>
      <c r="C2389">
        <v>12.9069</v>
      </c>
      <c r="D2389">
        <v>15.210100000000001</v>
      </c>
      <c r="E2389" t="s">
        <v>112</v>
      </c>
      <c r="F2389" t="s">
        <v>112</v>
      </c>
      <c r="G2389" t="s">
        <v>101</v>
      </c>
      <c r="H2389">
        <v>2020</v>
      </c>
      <c r="I2389">
        <v>0</v>
      </c>
      <c r="J2389">
        <f>Tabla_Datos[[#This Row],[PVP1]]*Tabla_Datos[[#This Row],[Valor]]</f>
        <v>0</v>
      </c>
      <c r="K2389">
        <f>+Tabla_Datos[[#This Row],[Valor]] *Tabla_Datos[[#This Row],[COSTOEMPR]]</f>
        <v>0</v>
      </c>
      <c r="L2389">
        <f>Tabla_Datos[[#This Row],[Valor Venta ]]-Tabla_Datos[[#This Row],[Costo]]</f>
        <v>0</v>
      </c>
    </row>
    <row r="2390" spans="1:12" x14ac:dyDescent="0.3">
      <c r="A2390" t="s">
        <v>88</v>
      </c>
      <c r="B2390">
        <v>6.4893000000000001</v>
      </c>
      <c r="C2390">
        <v>12.9069</v>
      </c>
      <c r="D2390">
        <v>15.210100000000001</v>
      </c>
      <c r="E2390" t="s">
        <v>112</v>
      </c>
      <c r="F2390" t="s">
        <v>112</v>
      </c>
      <c r="G2390" t="s">
        <v>102</v>
      </c>
      <c r="H2390">
        <v>2020</v>
      </c>
      <c r="I2390">
        <v>0</v>
      </c>
      <c r="J2390">
        <f>Tabla_Datos[[#This Row],[PVP1]]*Tabla_Datos[[#This Row],[Valor]]</f>
        <v>0</v>
      </c>
      <c r="K2390">
        <f>+Tabla_Datos[[#This Row],[Valor]] *Tabla_Datos[[#This Row],[COSTOEMPR]]</f>
        <v>0</v>
      </c>
      <c r="L2390">
        <f>Tabla_Datos[[#This Row],[Valor Venta ]]-Tabla_Datos[[#This Row],[Costo]]</f>
        <v>0</v>
      </c>
    </row>
    <row r="2391" spans="1:12" x14ac:dyDescent="0.3">
      <c r="A2391" t="s">
        <v>88</v>
      </c>
      <c r="B2391">
        <v>6.4893000000000001</v>
      </c>
      <c r="C2391">
        <v>12.9069</v>
      </c>
      <c r="D2391">
        <v>15.210100000000001</v>
      </c>
      <c r="E2391" t="s">
        <v>112</v>
      </c>
      <c r="F2391" t="s">
        <v>112</v>
      </c>
      <c r="G2391" t="s">
        <v>103</v>
      </c>
      <c r="H2391">
        <v>2020</v>
      </c>
      <c r="I2391">
        <v>0.38</v>
      </c>
      <c r="J2391">
        <f>Tabla_Datos[[#This Row],[PVP1]]*Tabla_Datos[[#This Row],[Valor]]</f>
        <v>4.9046219999999998</v>
      </c>
      <c r="K2391">
        <f>+Tabla_Datos[[#This Row],[Valor]] *Tabla_Datos[[#This Row],[COSTOEMPR]]</f>
        <v>2.4659339999999998</v>
      </c>
      <c r="L2391">
        <f>Tabla_Datos[[#This Row],[Valor Venta ]]-Tabla_Datos[[#This Row],[Costo]]</f>
        <v>2.438688</v>
      </c>
    </row>
    <row r="2392" spans="1:12" x14ac:dyDescent="0.3">
      <c r="A2392" t="s">
        <v>88</v>
      </c>
      <c r="B2392">
        <v>6.4893000000000001</v>
      </c>
      <c r="C2392">
        <v>12.9069</v>
      </c>
      <c r="D2392">
        <v>15.210100000000001</v>
      </c>
      <c r="E2392" t="s">
        <v>112</v>
      </c>
      <c r="F2392" t="s">
        <v>112</v>
      </c>
      <c r="G2392" t="s">
        <v>104</v>
      </c>
      <c r="H2392">
        <v>2020</v>
      </c>
      <c r="I2392">
        <v>0</v>
      </c>
      <c r="J2392">
        <f>Tabla_Datos[[#This Row],[PVP1]]*Tabla_Datos[[#This Row],[Valor]]</f>
        <v>0</v>
      </c>
      <c r="K2392">
        <f>+Tabla_Datos[[#This Row],[Valor]] *Tabla_Datos[[#This Row],[COSTOEMPR]]</f>
        <v>0</v>
      </c>
      <c r="L2392">
        <f>Tabla_Datos[[#This Row],[Valor Venta ]]-Tabla_Datos[[#This Row],[Costo]]</f>
        <v>0</v>
      </c>
    </row>
    <row r="2393" spans="1:12" x14ac:dyDescent="0.3">
      <c r="A2393" t="s">
        <v>88</v>
      </c>
      <c r="B2393">
        <v>6.4893000000000001</v>
      </c>
      <c r="C2393">
        <v>12.9069</v>
      </c>
      <c r="D2393">
        <v>15.210100000000001</v>
      </c>
      <c r="E2393" t="s">
        <v>112</v>
      </c>
      <c r="F2393" t="s">
        <v>112</v>
      </c>
      <c r="G2393" t="s">
        <v>105</v>
      </c>
      <c r="H2393">
        <v>2020</v>
      </c>
      <c r="I2393">
        <v>0</v>
      </c>
      <c r="J2393">
        <f>Tabla_Datos[[#This Row],[PVP1]]*Tabla_Datos[[#This Row],[Valor]]</f>
        <v>0</v>
      </c>
      <c r="K2393">
        <f>+Tabla_Datos[[#This Row],[Valor]] *Tabla_Datos[[#This Row],[COSTOEMPR]]</f>
        <v>0</v>
      </c>
      <c r="L2393">
        <f>Tabla_Datos[[#This Row],[Valor Venta ]]-Tabla_Datos[[#This Row],[Costo]]</f>
        <v>0</v>
      </c>
    </row>
    <row r="2394" spans="1:12" x14ac:dyDescent="0.3">
      <c r="A2394" t="s">
        <v>88</v>
      </c>
      <c r="B2394">
        <v>6.4893000000000001</v>
      </c>
      <c r="C2394">
        <v>12.9069</v>
      </c>
      <c r="D2394">
        <v>15.210100000000001</v>
      </c>
      <c r="E2394" t="s">
        <v>112</v>
      </c>
      <c r="F2394" t="s">
        <v>112</v>
      </c>
      <c r="G2394" t="s">
        <v>106</v>
      </c>
      <c r="H2394">
        <v>2020</v>
      </c>
      <c r="I2394">
        <v>0</v>
      </c>
      <c r="J2394">
        <f>Tabla_Datos[[#This Row],[PVP1]]*Tabla_Datos[[#This Row],[Valor]]</f>
        <v>0</v>
      </c>
      <c r="K2394">
        <f>+Tabla_Datos[[#This Row],[Valor]] *Tabla_Datos[[#This Row],[COSTOEMPR]]</f>
        <v>0</v>
      </c>
      <c r="L2394">
        <f>Tabla_Datos[[#This Row],[Valor Venta ]]-Tabla_Datos[[#This Row],[Costo]]</f>
        <v>0</v>
      </c>
    </row>
    <row r="2395" spans="1:12" x14ac:dyDescent="0.3">
      <c r="A2395" t="s">
        <v>88</v>
      </c>
      <c r="B2395">
        <v>6.4893000000000001</v>
      </c>
      <c r="C2395">
        <v>12.9069</v>
      </c>
      <c r="D2395">
        <v>15.210100000000001</v>
      </c>
      <c r="E2395" t="s">
        <v>112</v>
      </c>
      <c r="F2395" t="s">
        <v>112</v>
      </c>
      <c r="G2395" t="s">
        <v>107</v>
      </c>
      <c r="H2395">
        <v>2021</v>
      </c>
      <c r="I2395">
        <v>0</v>
      </c>
      <c r="J2395">
        <f>Tabla_Datos[[#This Row],[PVP1]]*Tabla_Datos[[#This Row],[Valor]]</f>
        <v>0</v>
      </c>
      <c r="K2395">
        <f>+Tabla_Datos[[#This Row],[Valor]] *Tabla_Datos[[#This Row],[COSTOEMPR]]</f>
        <v>0</v>
      </c>
      <c r="L2395">
        <f>Tabla_Datos[[#This Row],[Valor Venta ]]-Tabla_Datos[[#This Row],[Costo]]</f>
        <v>0</v>
      </c>
    </row>
    <row r="2396" spans="1:12" x14ac:dyDescent="0.3">
      <c r="A2396" t="s">
        <v>88</v>
      </c>
      <c r="B2396">
        <v>4.6506999999999996</v>
      </c>
      <c r="C2396">
        <v>9.1065000000000005</v>
      </c>
      <c r="D2396">
        <v>9.4301999999999992</v>
      </c>
      <c r="E2396" t="s">
        <v>115</v>
      </c>
      <c r="F2396" t="s">
        <v>115</v>
      </c>
      <c r="G2396" t="s">
        <v>98</v>
      </c>
      <c r="H2396">
        <v>2020</v>
      </c>
      <c r="I2396">
        <v>0</v>
      </c>
      <c r="J2396">
        <f>Tabla_Datos[[#This Row],[PVP1]]*Tabla_Datos[[#This Row],[Valor]]</f>
        <v>0</v>
      </c>
      <c r="K2396">
        <f>+Tabla_Datos[[#This Row],[Valor]] *Tabla_Datos[[#This Row],[COSTOEMPR]]</f>
        <v>0</v>
      </c>
      <c r="L2396">
        <f>Tabla_Datos[[#This Row],[Valor Venta ]]-Tabla_Datos[[#This Row],[Costo]]</f>
        <v>0</v>
      </c>
    </row>
    <row r="2397" spans="1:12" x14ac:dyDescent="0.3">
      <c r="A2397" t="s">
        <v>88</v>
      </c>
      <c r="B2397">
        <v>4.6506999999999996</v>
      </c>
      <c r="C2397">
        <v>9.1065000000000005</v>
      </c>
      <c r="D2397">
        <v>9.4301999999999992</v>
      </c>
      <c r="E2397" t="s">
        <v>115</v>
      </c>
      <c r="F2397" t="s">
        <v>115</v>
      </c>
      <c r="G2397" t="s">
        <v>100</v>
      </c>
      <c r="H2397">
        <v>2020</v>
      </c>
      <c r="I2397">
        <v>1</v>
      </c>
      <c r="J2397">
        <f>Tabla_Datos[[#This Row],[PVP1]]*Tabla_Datos[[#This Row],[Valor]]</f>
        <v>9.1065000000000005</v>
      </c>
      <c r="K2397">
        <f>+Tabla_Datos[[#This Row],[Valor]] *Tabla_Datos[[#This Row],[COSTOEMPR]]</f>
        <v>4.6506999999999996</v>
      </c>
      <c r="L2397">
        <f>Tabla_Datos[[#This Row],[Valor Venta ]]-Tabla_Datos[[#This Row],[Costo]]</f>
        <v>4.4558000000000009</v>
      </c>
    </row>
    <row r="2398" spans="1:12" x14ac:dyDescent="0.3">
      <c r="A2398" t="s">
        <v>88</v>
      </c>
      <c r="B2398">
        <v>4.6506999999999996</v>
      </c>
      <c r="C2398">
        <v>9.1065000000000005</v>
      </c>
      <c r="D2398">
        <v>9.4301999999999992</v>
      </c>
      <c r="E2398" t="s">
        <v>115</v>
      </c>
      <c r="F2398" t="s">
        <v>115</v>
      </c>
      <c r="G2398" t="s">
        <v>101</v>
      </c>
      <c r="H2398">
        <v>2020</v>
      </c>
      <c r="I2398">
        <v>0</v>
      </c>
      <c r="J2398">
        <f>Tabla_Datos[[#This Row],[PVP1]]*Tabla_Datos[[#This Row],[Valor]]</f>
        <v>0</v>
      </c>
      <c r="K2398">
        <f>+Tabla_Datos[[#This Row],[Valor]] *Tabla_Datos[[#This Row],[COSTOEMPR]]</f>
        <v>0</v>
      </c>
      <c r="L2398">
        <f>Tabla_Datos[[#This Row],[Valor Venta ]]-Tabla_Datos[[#This Row],[Costo]]</f>
        <v>0</v>
      </c>
    </row>
    <row r="2399" spans="1:12" x14ac:dyDescent="0.3">
      <c r="A2399" t="s">
        <v>88</v>
      </c>
      <c r="B2399">
        <v>4.6506999999999996</v>
      </c>
      <c r="C2399">
        <v>9.1065000000000005</v>
      </c>
      <c r="D2399">
        <v>9.4301999999999992</v>
      </c>
      <c r="E2399" t="s">
        <v>115</v>
      </c>
      <c r="F2399" t="s">
        <v>115</v>
      </c>
      <c r="G2399" t="s">
        <v>102</v>
      </c>
      <c r="H2399">
        <v>2020</v>
      </c>
      <c r="I2399">
        <v>0.26</v>
      </c>
      <c r="J2399">
        <f>Tabla_Datos[[#This Row],[PVP1]]*Tabla_Datos[[#This Row],[Valor]]</f>
        <v>2.3676900000000001</v>
      </c>
      <c r="K2399">
        <f>+Tabla_Datos[[#This Row],[Valor]] *Tabla_Datos[[#This Row],[COSTOEMPR]]</f>
        <v>1.209182</v>
      </c>
      <c r="L2399">
        <f>Tabla_Datos[[#This Row],[Valor Venta ]]-Tabla_Datos[[#This Row],[Costo]]</f>
        <v>1.1585080000000001</v>
      </c>
    </row>
    <row r="2400" spans="1:12" x14ac:dyDescent="0.3">
      <c r="A2400" t="s">
        <v>88</v>
      </c>
      <c r="B2400">
        <v>4.6506999999999996</v>
      </c>
      <c r="C2400">
        <v>9.1065000000000005</v>
      </c>
      <c r="D2400">
        <v>9.4301999999999992</v>
      </c>
      <c r="E2400" t="s">
        <v>115</v>
      </c>
      <c r="F2400" t="s">
        <v>115</v>
      </c>
      <c r="G2400" t="s">
        <v>103</v>
      </c>
      <c r="H2400">
        <v>2020</v>
      </c>
      <c r="I2400">
        <v>1.1100000000000001</v>
      </c>
      <c r="J2400">
        <f>Tabla_Datos[[#This Row],[PVP1]]*Tabla_Datos[[#This Row],[Valor]]</f>
        <v>10.108215000000001</v>
      </c>
      <c r="K2400">
        <f>+Tabla_Datos[[#This Row],[Valor]] *Tabla_Datos[[#This Row],[COSTOEMPR]]</f>
        <v>5.1622770000000004</v>
      </c>
      <c r="L2400">
        <f>Tabla_Datos[[#This Row],[Valor Venta ]]-Tabla_Datos[[#This Row],[Costo]]</f>
        <v>4.9459380000000008</v>
      </c>
    </row>
    <row r="2401" spans="1:12" x14ac:dyDescent="0.3">
      <c r="A2401" t="s">
        <v>88</v>
      </c>
      <c r="B2401">
        <v>4.6506999999999996</v>
      </c>
      <c r="C2401">
        <v>9.1065000000000005</v>
      </c>
      <c r="D2401">
        <v>9.4301999999999992</v>
      </c>
      <c r="E2401" t="s">
        <v>115</v>
      </c>
      <c r="F2401" t="s">
        <v>115</v>
      </c>
      <c r="G2401" t="s">
        <v>104</v>
      </c>
      <c r="H2401">
        <v>2020</v>
      </c>
      <c r="I2401">
        <v>0.37</v>
      </c>
      <c r="J2401">
        <f>Tabla_Datos[[#This Row],[PVP1]]*Tabla_Datos[[#This Row],[Valor]]</f>
        <v>3.369405</v>
      </c>
      <c r="K2401">
        <f>+Tabla_Datos[[#This Row],[Valor]] *Tabla_Datos[[#This Row],[COSTOEMPR]]</f>
        <v>1.7207589999999999</v>
      </c>
      <c r="L2401">
        <f>Tabla_Datos[[#This Row],[Valor Venta ]]-Tabla_Datos[[#This Row],[Costo]]</f>
        <v>1.6486460000000001</v>
      </c>
    </row>
    <row r="2402" spans="1:12" x14ac:dyDescent="0.3">
      <c r="A2402" t="s">
        <v>88</v>
      </c>
      <c r="B2402">
        <v>4.6506999999999996</v>
      </c>
      <c r="C2402">
        <v>9.1065000000000005</v>
      </c>
      <c r="D2402">
        <v>9.4301999999999992</v>
      </c>
      <c r="E2402" t="s">
        <v>115</v>
      </c>
      <c r="F2402" t="s">
        <v>115</v>
      </c>
      <c r="G2402" t="s">
        <v>105</v>
      </c>
      <c r="H2402">
        <v>2020</v>
      </c>
      <c r="I2402">
        <v>0</v>
      </c>
      <c r="J2402">
        <f>Tabla_Datos[[#This Row],[PVP1]]*Tabla_Datos[[#This Row],[Valor]]</f>
        <v>0</v>
      </c>
      <c r="K2402">
        <f>+Tabla_Datos[[#This Row],[Valor]] *Tabla_Datos[[#This Row],[COSTOEMPR]]</f>
        <v>0</v>
      </c>
      <c r="L2402">
        <f>Tabla_Datos[[#This Row],[Valor Venta ]]-Tabla_Datos[[#This Row],[Costo]]</f>
        <v>0</v>
      </c>
    </row>
    <row r="2403" spans="1:12" x14ac:dyDescent="0.3">
      <c r="A2403" t="s">
        <v>88</v>
      </c>
      <c r="B2403">
        <v>4.6506999999999996</v>
      </c>
      <c r="C2403">
        <v>9.1065000000000005</v>
      </c>
      <c r="D2403">
        <v>9.4301999999999992</v>
      </c>
      <c r="E2403" t="s">
        <v>115</v>
      </c>
      <c r="F2403" t="s">
        <v>115</v>
      </c>
      <c r="G2403" t="s">
        <v>106</v>
      </c>
      <c r="H2403">
        <v>2020</v>
      </c>
      <c r="I2403">
        <v>0.7</v>
      </c>
      <c r="J2403">
        <f>Tabla_Datos[[#This Row],[PVP1]]*Tabla_Datos[[#This Row],[Valor]]</f>
        <v>6.3745500000000002</v>
      </c>
      <c r="K2403">
        <f>+Tabla_Datos[[#This Row],[Valor]] *Tabla_Datos[[#This Row],[COSTOEMPR]]</f>
        <v>3.2554899999999996</v>
      </c>
      <c r="L2403">
        <f>Tabla_Datos[[#This Row],[Valor Venta ]]-Tabla_Datos[[#This Row],[Costo]]</f>
        <v>3.1190600000000006</v>
      </c>
    </row>
    <row r="2404" spans="1:12" x14ac:dyDescent="0.3">
      <c r="A2404" t="s">
        <v>88</v>
      </c>
      <c r="B2404">
        <v>4.6506999999999996</v>
      </c>
      <c r="C2404">
        <v>9.1065000000000005</v>
      </c>
      <c r="D2404">
        <v>9.4301999999999992</v>
      </c>
      <c r="E2404" t="s">
        <v>115</v>
      </c>
      <c r="F2404" t="s">
        <v>115</v>
      </c>
      <c r="G2404" t="s">
        <v>107</v>
      </c>
      <c r="H2404">
        <v>2021</v>
      </c>
      <c r="I2404">
        <v>0</v>
      </c>
      <c r="J2404">
        <f>Tabla_Datos[[#This Row],[PVP1]]*Tabla_Datos[[#This Row],[Valor]]</f>
        <v>0</v>
      </c>
      <c r="K2404">
        <f>+Tabla_Datos[[#This Row],[Valor]] *Tabla_Datos[[#This Row],[COSTOEMPR]]</f>
        <v>0</v>
      </c>
      <c r="L2404">
        <f>Tabla_Datos[[#This Row],[Valor Venta ]]-Tabla_Datos[[#This Row],[Costo]]</f>
        <v>0</v>
      </c>
    </row>
    <row r="2405" spans="1:12" x14ac:dyDescent="0.3">
      <c r="A2405" t="s">
        <v>88</v>
      </c>
      <c r="B2405">
        <v>2.2749999999999999</v>
      </c>
      <c r="C2405">
        <v>4.0225</v>
      </c>
      <c r="D2405">
        <v>3.7551000000000001</v>
      </c>
      <c r="E2405" t="s">
        <v>116</v>
      </c>
      <c r="F2405" t="s">
        <v>116</v>
      </c>
      <c r="G2405" t="s">
        <v>98</v>
      </c>
      <c r="H2405">
        <v>2020</v>
      </c>
      <c r="I2405">
        <v>0.73</v>
      </c>
      <c r="J2405">
        <f>Tabla_Datos[[#This Row],[PVP1]]*Tabla_Datos[[#This Row],[Valor]]</f>
        <v>2.9364249999999998</v>
      </c>
      <c r="K2405">
        <f>+Tabla_Datos[[#This Row],[Valor]] *Tabla_Datos[[#This Row],[COSTOEMPR]]</f>
        <v>1.6607499999999999</v>
      </c>
      <c r="L2405">
        <f>Tabla_Datos[[#This Row],[Valor Venta ]]-Tabla_Datos[[#This Row],[Costo]]</f>
        <v>1.2756749999999999</v>
      </c>
    </row>
    <row r="2406" spans="1:12" x14ac:dyDescent="0.3">
      <c r="A2406" t="s">
        <v>88</v>
      </c>
      <c r="B2406">
        <v>2.2749999999999999</v>
      </c>
      <c r="C2406">
        <v>4.0225</v>
      </c>
      <c r="D2406">
        <v>3.7551000000000001</v>
      </c>
      <c r="E2406" t="s">
        <v>116</v>
      </c>
      <c r="F2406" t="s">
        <v>116</v>
      </c>
      <c r="G2406" t="s">
        <v>100</v>
      </c>
      <c r="H2406">
        <v>2020</v>
      </c>
      <c r="I2406">
        <v>0.18</v>
      </c>
      <c r="J2406">
        <f>Tabla_Datos[[#This Row],[PVP1]]*Tabla_Datos[[#This Row],[Valor]]</f>
        <v>0.72404999999999997</v>
      </c>
      <c r="K2406">
        <f>+Tabla_Datos[[#This Row],[Valor]] *Tabla_Datos[[#This Row],[COSTOEMPR]]</f>
        <v>0.40949999999999998</v>
      </c>
      <c r="L2406">
        <f>Tabla_Datos[[#This Row],[Valor Venta ]]-Tabla_Datos[[#This Row],[Costo]]</f>
        <v>0.31455</v>
      </c>
    </row>
    <row r="2407" spans="1:12" x14ac:dyDescent="0.3">
      <c r="A2407" t="s">
        <v>88</v>
      </c>
      <c r="B2407">
        <v>2.2749999999999999</v>
      </c>
      <c r="C2407">
        <v>4.0225</v>
      </c>
      <c r="D2407">
        <v>3.7551000000000001</v>
      </c>
      <c r="E2407" t="s">
        <v>116</v>
      </c>
      <c r="F2407" t="s">
        <v>116</v>
      </c>
      <c r="G2407" t="s">
        <v>101</v>
      </c>
      <c r="H2407">
        <v>2020</v>
      </c>
      <c r="I2407">
        <v>4.6100000000000003</v>
      </c>
      <c r="J2407">
        <f>Tabla_Datos[[#This Row],[PVP1]]*Tabla_Datos[[#This Row],[Valor]]</f>
        <v>18.543725000000002</v>
      </c>
      <c r="K2407">
        <f>+Tabla_Datos[[#This Row],[Valor]] *Tabla_Datos[[#This Row],[COSTOEMPR]]</f>
        <v>10.48775</v>
      </c>
      <c r="L2407">
        <f>Tabla_Datos[[#This Row],[Valor Venta ]]-Tabla_Datos[[#This Row],[Costo]]</f>
        <v>8.0559750000000019</v>
      </c>
    </row>
    <row r="2408" spans="1:12" x14ac:dyDescent="0.3">
      <c r="A2408" t="s">
        <v>88</v>
      </c>
      <c r="B2408">
        <v>2.2749999999999999</v>
      </c>
      <c r="C2408">
        <v>4.0225</v>
      </c>
      <c r="D2408">
        <v>3.7551000000000001</v>
      </c>
      <c r="E2408" t="s">
        <v>116</v>
      </c>
      <c r="F2408" t="s">
        <v>116</v>
      </c>
      <c r="G2408" t="s">
        <v>102</v>
      </c>
      <c r="H2408">
        <v>2020</v>
      </c>
      <c r="I2408">
        <v>0.8</v>
      </c>
      <c r="J2408">
        <f>Tabla_Datos[[#This Row],[PVP1]]*Tabla_Datos[[#This Row],[Valor]]</f>
        <v>3.218</v>
      </c>
      <c r="K2408">
        <f>+Tabla_Datos[[#This Row],[Valor]] *Tabla_Datos[[#This Row],[COSTOEMPR]]</f>
        <v>1.82</v>
      </c>
      <c r="L2408">
        <f>Tabla_Datos[[#This Row],[Valor Venta ]]-Tabla_Datos[[#This Row],[Costo]]</f>
        <v>1.3979999999999999</v>
      </c>
    </row>
    <row r="2409" spans="1:12" x14ac:dyDescent="0.3">
      <c r="A2409" t="s">
        <v>88</v>
      </c>
      <c r="B2409">
        <v>2.2749999999999999</v>
      </c>
      <c r="C2409">
        <v>4.0225</v>
      </c>
      <c r="D2409">
        <v>3.7551000000000001</v>
      </c>
      <c r="E2409" t="s">
        <v>116</v>
      </c>
      <c r="F2409" t="s">
        <v>116</v>
      </c>
      <c r="G2409" t="s">
        <v>103</v>
      </c>
      <c r="H2409">
        <v>2020</v>
      </c>
      <c r="I2409">
        <v>0.88</v>
      </c>
      <c r="J2409">
        <f>Tabla_Datos[[#This Row],[PVP1]]*Tabla_Datos[[#This Row],[Valor]]</f>
        <v>3.5398000000000001</v>
      </c>
      <c r="K2409">
        <f>+Tabla_Datos[[#This Row],[Valor]] *Tabla_Datos[[#This Row],[COSTOEMPR]]</f>
        <v>2.0019999999999998</v>
      </c>
      <c r="L2409">
        <f>Tabla_Datos[[#This Row],[Valor Venta ]]-Tabla_Datos[[#This Row],[Costo]]</f>
        <v>1.5378000000000003</v>
      </c>
    </row>
    <row r="2410" spans="1:12" x14ac:dyDescent="0.3">
      <c r="A2410" t="s">
        <v>88</v>
      </c>
      <c r="B2410">
        <v>2.2749999999999999</v>
      </c>
      <c r="C2410">
        <v>4.0225</v>
      </c>
      <c r="D2410">
        <v>3.7551000000000001</v>
      </c>
      <c r="E2410" t="s">
        <v>116</v>
      </c>
      <c r="F2410" t="s">
        <v>116</v>
      </c>
      <c r="G2410" t="s">
        <v>104</v>
      </c>
      <c r="H2410">
        <v>2020</v>
      </c>
      <c r="I2410">
        <v>1.96</v>
      </c>
      <c r="J2410">
        <f>Tabla_Datos[[#This Row],[PVP1]]*Tabla_Datos[[#This Row],[Valor]]</f>
        <v>7.8841000000000001</v>
      </c>
      <c r="K2410">
        <f>+Tabla_Datos[[#This Row],[Valor]] *Tabla_Datos[[#This Row],[COSTOEMPR]]</f>
        <v>4.4589999999999996</v>
      </c>
      <c r="L2410">
        <f>Tabla_Datos[[#This Row],[Valor Venta ]]-Tabla_Datos[[#This Row],[Costo]]</f>
        <v>3.4251000000000005</v>
      </c>
    </row>
    <row r="2411" spans="1:12" x14ac:dyDescent="0.3">
      <c r="A2411" t="s">
        <v>88</v>
      </c>
      <c r="B2411">
        <v>2.2749999999999999</v>
      </c>
      <c r="C2411">
        <v>4.0225</v>
      </c>
      <c r="D2411">
        <v>3.7551000000000001</v>
      </c>
      <c r="E2411" t="s">
        <v>116</v>
      </c>
      <c r="F2411" t="s">
        <v>116</v>
      </c>
      <c r="G2411" t="s">
        <v>105</v>
      </c>
      <c r="H2411">
        <v>2020</v>
      </c>
      <c r="I2411">
        <v>1.61</v>
      </c>
      <c r="J2411">
        <f>Tabla_Datos[[#This Row],[PVP1]]*Tabla_Datos[[#This Row],[Valor]]</f>
        <v>6.4762250000000003</v>
      </c>
      <c r="K2411">
        <f>+Tabla_Datos[[#This Row],[Valor]] *Tabla_Datos[[#This Row],[COSTOEMPR]]</f>
        <v>3.66275</v>
      </c>
      <c r="L2411">
        <f>Tabla_Datos[[#This Row],[Valor Venta ]]-Tabla_Datos[[#This Row],[Costo]]</f>
        <v>2.8134750000000004</v>
      </c>
    </row>
    <row r="2412" spans="1:12" x14ac:dyDescent="0.3">
      <c r="A2412" t="s">
        <v>88</v>
      </c>
      <c r="B2412">
        <v>2.2749999999999999</v>
      </c>
      <c r="C2412">
        <v>4.0225</v>
      </c>
      <c r="D2412">
        <v>3.7551000000000001</v>
      </c>
      <c r="E2412" t="s">
        <v>116</v>
      </c>
      <c r="F2412" t="s">
        <v>116</v>
      </c>
      <c r="G2412" t="s">
        <v>106</v>
      </c>
      <c r="H2412">
        <v>2020</v>
      </c>
      <c r="I2412">
        <v>0</v>
      </c>
      <c r="J2412">
        <f>Tabla_Datos[[#This Row],[PVP1]]*Tabla_Datos[[#This Row],[Valor]]</f>
        <v>0</v>
      </c>
      <c r="K2412">
        <f>+Tabla_Datos[[#This Row],[Valor]] *Tabla_Datos[[#This Row],[COSTOEMPR]]</f>
        <v>0</v>
      </c>
      <c r="L2412">
        <f>Tabla_Datos[[#This Row],[Valor Venta ]]-Tabla_Datos[[#This Row],[Costo]]</f>
        <v>0</v>
      </c>
    </row>
    <row r="2413" spans="1:12" x14ac:dyDescent="0.3">
      <c r="A2413" t="s">
        <v>88</v>
      </c>
      <c r="B2413">
        <v>2.2749999999999999</v>
      </c>
      <c r="C2413">
        <v>4.0225</v>
      </c>
      <c r="D2413">
        <v>3.7551000000000001</v>
      </c>
      <c r="E2413" t="s">
        <v>116</v>
      </c>
      <c r="F2413" t="s">
        <v>116</v>
      </c>
      <c r="G2413" t="s">
        <v>107</v>
      </c>
      <c r="H2413">
        <v>2021</v>
      </c>
      <c r="I2413">
        <v>0</v>
      </c>
      <c r="J2413">
        <f>Tabla_Datos[[#This Row],[PVP1]]*Tabla_Datos[[#This Row],[Valor]]</f>
        <v>0</v>
      </c>
      <c r="K2413">
        <f>+Tabla_Datos[[#This Row],[Valor]] *Tabla_Datos[[#This Row],[COSTOEMPR]]</f>
        <v>0</v>
      </c>
      <c r="L2413">
        <f>Tabla_Datos[[#This Row],[Valor Venta ]]-Tabla_Datos[[#This Row],[Costo]]</f>
        <v>0</v>
      </c>
    </row>
    <row r="2414" spans="1:12" x14ac:dyDescent="0.3">
      <c r="A2414" t="s">
        <v>89</v>
      </c>
      <c r="B2414">
        <v>37.656799999999997</v>
      </c>
      <c r="C2414">
        <v>44.499699999999997</v>
      </c>
      <c r="D2414">
        <v>43.003</v>
      </c>
      <c r="E2414" t="s">
        <v>116</v>
      </c>
      <c r="F2414" t="s">
        <v>116</v>
      </c>
      <c r="G2414" t="s">
        <v>98</v>
      </c>
      <c r="H2414">
        <v>2020</v>
      </c>
      <c r="I2414">
        <v>7.28</v>
      </c>
      <c r="J2414">
        <f>Tabla_Datos[[#This Row],[PVP1]]*Tabla_Datos[[#This Row],[Valor]]</f>
        <v>323.95781599999998</v>
      </c>
      <c r="K2414">
        <f>+Tabla_Datos[[#This Row],[Valor]] *Tabla_Datos[[#This Row],[COSTOEMPR]]</f>
        <v>274.141504</v>
      </c>
      <c r="L2414">
        <f>Tabla_Datos[[#This Row],[Valor Venta ]]-Tabla_Datos[[#This Row],[Costo]]</f>
        <v>49.816311999999982</v>
      </c>
    </row>
    <row r="2415" spans="1:12" x14ac:dyDescent="0.3">
      <c r="A2415" t="s">
        <v>89</v>
      </c>
      <c r="B2415">
        <v>37.656799999999997</v>
      </c>
      <c r="C2415">
        <v>44.499699999999997</v>
      </c>
      <c r="D2415">
        <v>43.003</v>
      </c>
      <c r="E2415" t="s">
        <v>116</v>
      </c>
      <c r="F2415" t="s">
        <v>116</v>
      </c>
      <c r="G2415" t="s">
        <v>100</v>
      </c>
      <c r="H2415">
        <v>2020</v>
      </c>
      <c r="I2415">
        <v>3.48</v>
      </c>
      <c r="J2415">
        <f>Tabla_Datos[[#This Row],[PVP1]]*Tabla_Datos[[#This Row],[Valor]]</f>
        <v>154.85895599999998</v>
      </c>
      <c r="K2415">
        <f>+Tabla_Datos[[#This Row],[Valor]] *Tabla_Datos[[#This Row],[COSTOEMPR]]</f>
        <v>131.04566399999999</v>
      </c>
      <c r="L2415">
        <f>Tabla_Datos[[#This Row],[Valor Venta ]]-Tabla_Datos[[#This Row],[Costo]]</f>
        <v>23.81329199999999</v>
      </c>
    </row>
    <row r="2416" spans="1:12" x14ac:dyDescent="0.3">
      <c r="A2416" t="s">
        <v>89</v>
      </c>
      <c r="B2416">
        <v>37.656799999999997</v>
      </c>
      <c r="C2416">
        <v>44.499699999999997</v>
      </c>
      <c r="D2416">
        <v>43.003</v>
      </c>
      <c r="E2416" t="s">
        <v>116</v>
      </c>
      <c r="F2416" t="s">
        <v>116</v>
      </c>
      <c r="G2416" t="s">
        <v>101</v>
      </c>
      <c r="H2416">
        <v>2020</v>
      </c>
      <c r="I2416">
        <v>0</v>
      </c>
      <c r="J2416">
        <f>Tabla_Datos[[#This Row],[PVP1]]*Tabla_Datos[[#This Row],[Valor]]</f>
        <v>0</v>
      </c>
      <c r="K2416">
        <f>+Tabla_Datos[[#This Row],[Valor]] *Tabla_Datos[[#This Row],[COSTOEMPR]]</f>
        <v>0</v>
      </c>
      <c r="L2416">
        <f>Tabla_Datos[[#This Row],[Valor Venta ]]-Tabla_Datos[[#This Row],[Costo]]</f>
        <v>0</v>
      </c>
    </row>
    <row r="2417" spans="1:12" x14ac:dyDescent="0.3">
      <c r="A2417" t="s">
        <v>89</v>
      </c>
      <c r="B2417">
        <v>37.656799999999997</v>
      </c>
      <c r="C2417">
        <v>44.499699999999997</v>
      </c>
      <c r="D2417">
        <v>43.003</v>
      </c>
      <c r="E2417" t="s">
        <v>116</v>
      </c>
      <c r="F2417" t="s">
        <v>116</v>
      </c>
      <c r="G2417" t="s">
        <v>102</v>
      </c>
      <c r="H2417">
        <v>2020</v>
      </c>
      <c r="I2417">
        <v>0</v>
      </c>
      <c r="J2417">
        <f>Tabla_Datos[[#This Row],[PVP1]]*Tabla_Datos[[#This Row],[Valor]]</f>
        <v>0</v>
      </c>
      <c r="K2417">
        <f>+Tabla_Datos[[#This Row],[Valor]] *Tabla_Datos[[#This Row],[COSTOEMPR]]</f>
        <v>0</v>
      </c>
      <c r="L2417">
        <f>Tabla_Datos[[#This Row],[Valor Venta ]]-Tabla_Datos[[#This Row],[Costo]]</f>
        <v>0</v>
      </c>
    </row>
    <row r="2418" spans="1:12" x14ac:dyDescent="0.3">
      <c r="A2418" t="s">
        <v>89</v>
      </c>
      <c r="B2418">
        <v>37.656799999999997</v>
      </c>
      <c r="C2418">
        <v>44.499699999999997</v>
      </c>
      <c r="D2418">
        <v>43.003</v>
      </c>
      <c r="E2418" t="s">
        <v>116</v>
      </c>
      <c r="F2418" t="s">
        <v>116</v>
      </c>
      <c r="G2418" t="s">
        <v>103</v>
      </c>
      <c r="H2418">
        <v>2020</v>
      </c>
      <c r="I2418">
        <v>0.13</v>
      </c>
      <c r="J2418">
        <f>Tabla_Datos[[#This Row],[PVP1]]*Tabla_Datos[[#This Row],[Valor]]</f>
        <v>5.784961</v>
      </c>
      <c r="K2418">
        <f>+Tabla_Datos[[#This Row],[Valor]] *Tabla_Datos[[#This Row],[COSTOEMPR]]</f>
        <v>4.895384</v>
      </c>
      <c r="L2418">
        <f>Tabla_Datos[[#This Row],[Valor Venta ]]-Tabla_Datos[[#This Row],[Costo]]</f>
        <v>0.88957700000000006</v>
      </c>
    </row>
    <row r="2419" spans="1:12" x14ac:dyDescent="0.3">
      <c r="A2419" t="s">
        <v>89</v>
      </c>
      <c r="B2419">
        <v>37.656799999999997</v>
      </c>
      <c r="C2419">
        <v>44.499699999999997</v>
      </c>
      <c r="D2419">
        <v>43.003</v>
      </c>
      <c r="E2419" t="s">
        <v>116</v>
      </c>
      <c r="F2419" t="s">
        <v>116</v>
      </c>
      <c r="G2419" t="s">
        <v>104</v>
      </c>
      <c r="H2419">
        <v>2020</v>
      </c>
      <c r="I2419">
        <v>0</v>
      </c>
      <c r="J2419">
        <f>Tabla_Datos[[#This Row],[PVP1]]*Tabla_Datos[[#This Row],[Valor]]</f>
        <v>0</v>
      </c>
      <c r="K2419">
        <f>+Tabla_Datos[[#This Row],[Valor]] *Tabla_Datos[[#This Row],[COSTOEMPR]]</f>
        <v>0</v>
      </c>
      <c r="L2419">
        <f>Tabla_Datos[[#This Row],[Valor Venta ]]-Tabla_Datos[[#This Row],[Costo]]</f>
        <v>0</v>
      </c>
    </row>
    <row r="2420" spans="1:12" x14ac:dyDescent="0.3">
      <c r="A2420" t="s">
        <v>89</v>
      </c>
      <c r="B2420">
        <v>37.656799999999997</v>
      </c>
      <c r="C2420">
        <v>44.499699999999997</v>
      </c>
      <c r="D2420">
        <v>43.003</v>
      </c>
      <c r="E2420" t="s">
        <v>116</v>
      </c>
      <c r="F2420" t="s">
        <v>116</v>
      </c>
      <c r="G2420" t="s">
        <v>105</v>
      </c>
      <c r="H2420">
        <v>2020</v>
      </c>
      <c r="I2420">
        <v>0.86</v>
      </c>
      <c r="J2420">
        <f>Tabla_Datos[[#This Row],[PVP1]]*Tabla_Datos[[#This Row],[Valor]]</f>
        <v>38.269741999999994</v>
      </c>
      <c r="K2420">
        <f>+Tabla_Datos[[#This Row],[Valor]] *Tabla_Datos[[#This Row],[COSTOEMPR]]</f>
        <v>32.384847999999998</v>
      </c>
      <c r="L2420">
        <f>Tabla_Datos[[#This Row],[Valor Venta ]]-Tabla_Datos[[#This Row],[Costo]]</f>
        <v>5.8848939999999956</v>
      </c>
    </row>
    <row r="2421" spans="1:12" x14ac:dyDescent="0.3">
      <c r="A2421" t="s">
        <v>89</v>
      </c>
      <c r="B2421">
        <v>37.656799999999997</v>
      </c>
      <c r="C2421">
        <v>44.499699999999997</v>
      </c>
      <c r="D2421">
        <v>43.003</v>
      </c>
      <c r="E2421" t="s">
        <v>116</v>
      </c>
      <c r="F2421" t="s">
        <v>116</v>
      </c>
      <c r="G2421" t="s">
        <v>106</v>
      </c>
      <c r="H2421">
        <v>2020</v>
      </c>
      <c r="I2421">
        <v>0.93</v>
      </c>
      <c r="J2421">
        <f>Tabla_Datos[[#This Row],[PVP1]]*Tabla_Datos[[#This Row],[Valor]]</f>
        <v>41.384720999999999</v>
      </c>
      <c r="K2421">
        <f>+Tabla_Datos[[#This Row],[Valor]] *Tabla_Datos[[#This Row],[COSTOEMPR]]</f>
        <v>35.020823999999998</v>
      </c>
      <c r="L2421">
        <f>Tabla_Datos[[#This Row],[Valor Venta ]]-Tabla_Datos[[#This Row],[Costo]]</f>
        <v>6.3638970000000015</v>
      </c>
    </row>
    <row r="2422" spans="1:12" x14ac:dyDescent="0.3">
      <c r="A2422" t="s">
        <v>89</v>
      </c>
      <c r="B2422">
        <v>37.656799999999997</v>
      </c>
      <c r="C2422">
        <v>44.499699999999997</v>
      </c>
      <c r="D2422">
        <v>43.003</v>
      </c>
      <c r="E2422" t="s">
        <v>116</v>
      </c>
      <c r="F2422" t="s">
        <v>116</v>
      </c>
      <c r="G2422" t="s">
        <v>107</v>
      </c>
      <c r="H2422">
        <v>2021</v>
      </c>
      <c r="I2422">
        <v>0.79</v>
      </c>
      <c r="J2422">
        <f>Tabla_Datos[[#This Row],[PVP1]]*Tabla_Datos[[#This Row],[Valor]]</f>
        <v>35.154763000000003</v>
      </c>
      <c r="K2422">
        <f>+Tabla_Datos[[#This Row],[Valor]] *Tabla_Datos[[#This Row],[COSTOEMPR]]</f>
        <v>29.748871999999999</v>
      </c>
      <c r="L2422">
        <f>Tabla_Datos[[#This Row],[Valor Venta ]]-Tabla_Datos[[#This Row],[Costo]]</f>
        <v>5.405891000000004</v>
      </c>
    </row>
    <row r="2423" spans="1:12" x14ac:dyDescent="0.3">
      <c r="A2423" t="s">
        <v>89</v>
      </c>
      <c r="B2423">
        <v>167.541</v>
      </c>
      <c r="C2423">
        <v>236.43340000000001</v>
      </c>
      <c r="D2423">
        <v>243.7405</v>
      </c>
      <c r="E2423" t="s">
        <v>112</v>
      </c>
      <c r="F2423" t="s">
        <v>112</v>
      </c>
      <c r="G2423" t="s">
        <v>98</v>
      </c>
      <c r="H2423">
        <v>2020</v>
      </c>
      <c r="I2423">
        <v>0</v>
      </c>
      <c r="J2423">
        <f>Tabla_Datos[[#This Row],[PVP1]]*Tabla_Datos[[#This Row],[Valor]]</f>
        <v>0</v>
      </c>
      <c r="K2423">
        <f>+Tabla_Datos[[#This Row],[Valor]] *Tabla_Datos[[#This Row],[COSTOEMPR]]</f>
        <v>0</v>
      </c>
      <c r="L2423">
        <f>Tabla_Datos[[#This Row],[Valor Venta ]]-Tabla_Datos[[#This Row],[Costo]]</f>
        <v>0</v>
      </c>
    </row>
    <row r="2424" spans="1:12" x14ac:dyDescent="0.3">
      <c r="A2424" t="s">
        <v>89</v>
      </c>
      <c r="B2424">
        <v>167.541</v>
      </c>
      <c r="C2424">
        <v>236.43340000000001</v>
      </c>
      <c r="D2424">
        <v>243.7405</v>
      </c>
      <c r="E2424" t="s">
        <v>112</v>
      </c>
      <c r="F2424" t="s">
        <v>112</v>
      </c>
      <c r="G2424" t="s">
        <v>100</v>
      </c>
      <c r="H2424">
        <v>2020</v>
      </c>
      <c r="I2424">
        <v>1.84</v>
      </c>
      <c r="J2424">
        <f>Tabla_Datos[[#This Row],[PVP1]]*Tabla_Datos[[#This Row],[Valor]]</f>
        <v>435.03745600000002</v>
      </c>
      <c r="K2424">
        <f>+Tabla_Datos[[#This Row],[Valor]] *Tabla_Datos[[#This Row],[COSTOEMPR]]</f>
        <v>308.27544</v>
      </c>
      <c r="L2424">
        <f>Tabla_Datos[[#This Row],[Valor Venta ]]-Tabla_Datos[[#This Row],[Costo]]</f>
        <v>126.76201600000002</v>
      </c>
    </row>
    <row r="2425" spans="1:12" x14ac:dyDescent="0.3">
      <c r="A2425" t="s">
        <v>89</v>
      </c>
      <c r="B2425">
        <v>167.541</v>
      </c>
      <c r="C2425">
        <v>236.43340000000001</v>
      </c>
      <c r="D2425">
        <v>243.7405</v>
      </c>
      <c r="E2425" t="s">
        <v>112</v>
      </c>
      <c r="F2425" t="s">
        <v>112</v>
      </c>
      <c r="G2425" t="s">
        <v>101</v>
      </c>
      <c r="H2425">
        <v>2020</v>
      </c>
      <c r="I2425">
        <v>0.53</v>
      </c>
      <c r="J2425">
        <f>Tabla_Datos[[#This Row],[PVP1]]*Tabla_Datos[[#This Row],[Valor]]</f>
        <v>125.30970200000002</v>
      </c>
      <c r="K2425">
        <f>+Tabla_Datos[[#This Row],[Valor]] *Tabla_Datos[[#This Row],[COSTOEMPR]]</f>
        <v>88.796729999999997</v>
      </c>
      <c r="L2425">
        <f>Tabla_Datos[[#This Row],[Valor Venta ]]-Tabla_Datos[[#This Row],[Costo]]</f>
        <v>36.512972000000019</v>
      </c>
    </row>
    <row r="2426" spans="1:12" x14ac:dyDescent="0.3">
      <c r="A2426" t="s">
        <v>89</v>
      </c>
      <c r="B2426">
        <v>167.541</v>
      </c>
      <c r="C2426">
        <v>236.43340000000001</v>
      </c>
      <c r="D2426">
        <v>243.7405</v>
      </c>
      <c r="E2426" t="s">
        <v>112</v>
      </c>
      <c r="F2426" t="s">
        <v>112</v>
      </c>
      <c r="G2426" t="s">
        <v>102</v>
      </c>
      <c r="H2426">
        <v>2020</v>
      </c>
      <c r="I2426">
        <v>0</v>
      </c>
      <c r="J2426">
        <f>Tabla_Datos[[#This Row],[PVP1]]*Tabla_Datos[[#This Row],[Valor]]</f>
        <v>0</v>
      </c>
      <c r="K2426">
        <f>+Tabla_Datos[[#This Row],[Valor]] *Tabla_Datos[[#This Row],[COSTOEMPR]]</f>
        <v>0</v>
      </c>
      <c r="L2426">
        <f>Tabla_Datos[[#This Row],[Valor Venta ]]-Tabla_Datos[[#This Row],[Costo]]</f>
        <v>0</v>
      </c>
    </row>
    <row r="2427" spans="1:12" x14ac:dyDescent="0.3">
      <c r="A2427" t="s">
        <v>89</v>
      </c>
      <c r="B2427">
        <v>167.541</v>
      </c>
      <c r="C2427">
        <v>236.43340000000001</v>
      </c>
      <c r="D2427">
        <v>243.7405</v>
      </c>
      <c r="E2427" t="s">
        <v>112</v>
      </c>
      <c r="F2427" t="s">
        <v>112</v>
      </c>
      <c r="G2427" t="s">
        <v>103</v>
      </c>
      <c r="H2427">
        <v>2020</v>
      </c>
      <c r="I2427">
        <v>0</v>
      </c>
      <c r="J2427">
        <f>Tabla_Datos[[#This Row],[PVP1]]*Tabla_Datos[[#This Row],[Valor]]</f>
        <v>0</v>
      </c>
      <c r="K2427">
        <f>+Tabla_Datos[[#This Row],[Valor]] *Tabla_Datos[[#This Row],[COSTOEMPR]]</f>
        <v>0</v>
      </c>
      <c r="L2427">
        <f>Tabla_Datos[[#This Row],[Valor Venta ]]-Tabla_Datos[[#This Row],[Costo]]</f>
        <v>0</v>
      </c>
    </row>
    <row r="2428" spans="1:12" x14ac:dyDescent="0.3">
      <c r="A2428" t="s">
        <v>89</v>
      </c>
      <c r="B2428">
        <v>167.541</v>
      </c>
      <c r="C2428">
        <v>236.43340000000001</v>
      </c>
      <c r="D2428">
        <v>243.7405</v>
      </c>
      <c r="E2428" t="s">
        <v>112</v>
      </c>
      <c r="F2428" t="s">
        <v>112</v>
      </c>
      <c r="G2428" t="s">
        <v>104</v>
      </c>
      <c r="H2428">
        <v>2020</v>
      </c>
      <c r="I2428">
        <v>3.91</v>
      </c>
      <c r="J2428">
        <f>Tabla_Datos[[#This Row],[PVP1]]*Tabla_Datos[[#This Row],[Valor]]</f>
        <v>924.45459400000004</v>
      </c>
      <c r="K2428">
        <f>+Tabla_Datos[[#This Row],[Valor]] *Tabla_Datos[[#This Row],[COSTOEMPR]]</f>
        <v>655.08531000000005</v>
      </c>
      <c r="L2428">
        <f>Tabla_Datos[[#This Row],[Valor Venta ]]-Tabla_Datos[[#This Row],[Costo]]</f>
        <v>269.36928399999999</v>
      </c>
    </row>
    <row r="2429" spans="1:12" x14ac:dyDescent="0.3">
      <c r="A2429" t="s">
        <v>89</v>
      </c>
      <c r="B2429">
        <v>167.541</v>
      </c>
      <c r="C2429">
        <v>236.43340000000001</v>
      </c>
      <c r="D2429">
        <v>243.7405</v>
      </c>
      <c r="E2429" t="s">
        <v>112</v>
      </c>
      <c r="F2429" t="s">
        <v>112</v>
      </c>
      <c r="G2429" t="s">
        <v>105</v>
      </c>
      <c r="H2429">
        <v>2020</v>
      </c>
      <c r="I2429">
        <v>3.01</v>
      </c>
      <c r="J2429">
        <f>Tabla_Datos[[#This Row],[PVP1]]*Tabla_Datos[[#This Row],[Valor]]</f>
        <v>711.664534</v>
      </c>
      <c r="K2429">
        <f>+Tabla_Datos[[#This Row],[Valor]] *Tabla_Datos[[#This Row],[COSTOEMPR]]</f>
        <v>504.29840999999993</v>
      </c>
      <c r="L2429">
        <f>Tabla_Datos[[#This Row],[Valor Venta ]]-Tabla_Datos[[#This Row],[Costo]]</f>
        <v>207.36612400000007</v>
      </c>
    </row>
    <row r="2430" spans="1:12" x14ac:dyDescent="0.3">
      <c r="A2430" t="s">
        <v>89</v>
      </c>
      <c r="B2430">
        <v>167.541</v>
      </c>
      <c r="C2430">
        <v>236.43340000000001</v>
      </c>
      <c r="D2430">
        <v>243.7405</v>
      </c>
      <c r="E2430" t="s">
        <v>112</v>
      </c>
      <c r="F2430" t="s">
        <v>112</v>
      </c>
      <c r="G2430" t="s">
        <v>106</v>
      </c>
      <c r="H2430">
        <v>2020</v>
      </c>
      <c r="I2430">
        <v>0.94</v>
      </c>
      <c r="J2430">
        <f>Tabla_Datos[[#This Row],[PVP1]]*Tabla_Datos[[#This Row],[Valor]]</f>
        <v>222.24739599999998</v>
      </c>
      <c r="K2430">
        <f>+Tabla_Datos[[#This Row],[Valor]] *Tabla_Datos[[#This Row],[COSTOEMPR]]</f>
        <v>157.48854</v>
      </c>
      <c r="L2430">
        <f>Tabla_Datos[[#This Row],[Valor Venta ]]-Tabla_Datos[[#This Row],[Costo]]</f>
        <v>64.75885599999998</v>
      </c>
    </row>
    <row r="2431" spans="1:12" x14ac:dyDescent="0.3">
      <c r="A2431" t="s">
        <v>89</v>
      </c>
      <c r="B2431">
        <v>167.541</v>
      </c>
      <c r="C2431">
        <v>236.43340000000001</v>
      </c>
      <c r="D2431">
        <v>243.7405</v>
      </c>
      <c r="E2431" t="s">
        <v>112</v>
      </c>
      <c r="F2431" t="s">
        <v>112</v>
      </c>
      <c r="G2431" t="s">
        <v>107</v>
      </c>
      <c r="H2431">
        <v>2021</v>
      </c>
      <c r="I2431">
        <v>0</v>
      </c>
      <c r="J2431">
        <f>Tabla_Datos[[#This Row],[PVP1]]*Tabla_Datos[[#This Row],[Valor]]</f>
        <v>0</v>
      </c>
      <c r="K2431">
        <f>+Tabla_Datos[[#This Row],[Valor]] *Tabla_Datos[[#This Row],[COSTOEMPR]]</f>
        <v>0</v>
      </c>
      <c r="L2431">
        <f>Tabla_Datos[[#This Row],[Valor Venta ]]-Tabla_Datos[[#This Row],[Costo]]</f>
        <v>0</v>
      </c>
    </row>
    <row r="2432" spans="1:12" x14ac:dyDescent="0.3">
      <c r="A2432" t="s">
        <v>90</v>
      </c>
      <c r="B2432">
        <v>12.289300000000001</v>
      </c>
      <c r="C2432">
        <v>23.973600000000001</v>
      </c>
      <c r="D2432">
        <v>0</v>
      </c>
      <c r="E2432" t="s">
        <v>15</v>
      </c>
      <c r="F2432" t="s">
        <v>15</v>
      </c>
      <c r="G2432" t="s">
        <v>98</v>
      </c>
      <c r="H2432">
        <v>2020</v>
      </c>
      <c r="I2432">
        <v>1.32</v>
      </c>
      <c r="J2432">
        <f>Tabla_Datos[[#This Row],[PVP1]]*Tabla_Datos[[#This Row],[Valor]]</f>
        <v>31.645152000000003</v>
      </c>
      <c r="K2432">
        <f>+Tabla_Datos[[#This Row],[Valor]] *Tabla_Datos[[#This Row],[COSTOEMPR]]</f>
        <v>16.221876000000002</v>
      </c>
      <c r="L2432">
        <f>Tabla_Datos[[#This Row],[Valor Venta ]]-Tabla_Datos[[#This Row],[Costo]]</f>
        <v>15.423276000000001</v>
      </c>
    </row>
    <row r="2433" spans="1:12" x14ac:dyDescent="0.3">
      <c r="A2433" t="s">
        <v>90</v>
      </c>
      <c r="B2433">
        <v>12.289300000000001</v>
      </c>
      <c r="C2433">
        <v>23.973600000000001</v>
      </c>
      <c r="D2433">
        <v>0</v>
      </c>
      <c r="E2433" t="s">
        <v>15</v>
      </c>
      <c r="F2433" t="s">
        <v>15</v>
      </c>
      <c r="G2433" t="s">
        <v>100</v>
      </c>
      <c r="H2433">
        <v>2020</v>
      </c>
      <c r="I2433">
        <v>0</v>
      </c>
      <c r="J2433">
        <f>Tabla_Datos[[#This Row],[PVP1]]*Tabla_Datos[[#This Row],[Valor]]</f>
        <v>0</v>
      </c>
      <c r="K2433">
        <f>+Tabla_Datos[[#This Row],[Valor]] *Tabla_Datos[[#This Row],[COSTOEMPR]]</f>
        <v>0</v>
      </c>
      <c r="L2433">
        <f>Tabla_Datos[[#This Row],[Valor Venta ]]-Tabla_Datos[[#This Row],[Costo]]</f>
        <v>0</v>
      </c>
    </row>
    <row r="2434" spans="1:12" x14ac:dyDescent="0.3">
      <c r="A2434" t="s">
        <v>90</v>
      </c>
      <c r="B2434">
        <v>12.289300000000001</v>
      </c>
      <c r="C2434">
        <v>23.973600000000001</v>
      </c>
      <c r="D2434">
        <v>0</v>
      </c>
      <c r="E2434" t="s">
        <v>15</v>
      </c>
      <c r="F2434" t="s">
        <v>15</v>
      </c>
      <c r="G2434" t="s">
        <v>101</v>
      </c>
      <c r="H2434">
        <v>2020</v>
      </c>
      <c r="I2434">
        <v>0</v>
      </c>
      <c r="J2434">
        <f>Tabla_Datos[[#This Row],[PVP1]]*Tabla_Datos[[#This Row],[Valor]]</f>
        <v>0</v>
      </c>
      <c r="K2434">
        <f>+Tabla_Datos[[#This Row],[Valor]] *Tabla_Datos[[#This Row],[COSTOEMPR]]</f>
        <v>0</v>
      </c>
      <c r="L2434">
        <f>Tabla_Datos[[#This Row],[Valor Venta ]]-Tabla_Datos[[#This Row],[Costo]]</f>
        <v>0</v>
      </c>
    </row>
    <row r="2435" spans="1:12" x14ac:dyDescent="0.3">
      <c r="A2435" t="s">
        <v>90</v>
      </c>
      <c r="B2435">
        <v>12.289300000000001</v>
      </c>
      <c r="C2435">
        <v>23.973600000000001</v>
      </c>
      <c r="D2435">
        <v>0</v>
      </c>
      <c r="E2435" t="s">
        <v>15</v>
      </c>
      <c r="F2435" t="s">
        <v>15</v>
      </c>
      <c r="G2435" t="s">
        <v>102</v>
      </c>
      <c r="H2435">
        <v>2020</v>
      </c>
      <c r="I2435">
        <v>0</v>
      </c>
      <c r="J2435">
        <f>Tabla_Datos[[#This Row],[PVP1]]*Tabla_Datos[[#This Row],[Valor]]</f>
        <v>0</v>
      </c>
      <c r="K2435">
        <f>+Tabla_Datos[[#This Row],[Valor]] *Tabla_Datos[[#This Row],[COSTOEMPR]]</f>
        <v>0</v>
      </c>
      <c r="L2435">
        <f>Tabla_Datos[[#This Row],[Valor Venta ]]-Tabla_Datos[[#This Row],[Costo]]</f>
        <v>0</v>
      </c>
    </row>
    <row r="2436" spans="1:12" x14ac:dyDescent="0.3">
      <c r="A2436" t="s">
        <v>90</v>
      </c>
      <c r="B2436">
        <v>12.289300000000001</v>
      </c>
      <c r="C2436">
        <v>23.973600000000001</v>
      </c>
      <c r="D2436">
        <v>0</v>
      </c>
      <c r="E2436" t="s">
        <v>15</v>
      </c>
      <c r="F2436" t="s">
        <v>15</v>
      </c>
      <c r="G2436" t="s">
        <v>103</v>
      </c>
      <c r="H2436">
        <v>2020</v>
      </c>
      <c r="I2436">
        <v>0</v>
      </c>
      <c r="J2436">
        <f>Tabla_Datos[[#This Row],[PVP1]]*Tabla_Datos[[#This Row],[Valor]]</f>
        <v>0</v>
      </c>
      <c r="K2436">
        <f>+Tabla_Datos[[#This Row],[Valor]] *Tabla_Datos[[#This Row],[COSTOEMPR]]</f>
        <v>0</v>
      </c>
      <c r="L2436">
        <f>Tabla_Datos[[#This Row],[Valor Venta ]]-Tabla_Datos[[#This Row],[Costo]]</f>
        <v>0</v>
      </c>
    </row>
    <row r="2437" spans="1:12" x14ac:dyDescent="0.3">
      <c r="A2437" t="s">
        <v>90</v>
      </c>
      <c r="B2437">
        <v>12.289300000000001</v>
      </c>
      <c r="C2437">
        <v>23.973600000000001</v>
      </c>
      <c r="D2437">
        <v>0</v>
      </c>
      <c r="E2437" t="s">
        <v>15</v>
      </c>
      <c r="F2437" t="s">
        <v>15</v>
      </c>
      <c r="G2437" t="s">
        <v>104</v>
      </c>
      <c r="H2437">
        <v>2020</v>
      </c>
      <c r="I2437">
        <v>1.03</v>
      </c>
      <c r="J2437">
        <f>Tabla_Datos[[#This Row],[PVP1]]*Tabla_Datos[[#This Row],[Valor]]</f>
        <v>24.692808000000003</v>
      </c>
      <c r="K2437">
        <f>+Tabla_Datos[[#This Row],[Valor]] *Tabla_Datos[[#This Row],[COSTOEMPR]]</f>
        <v>12.657979000000001</v>
      </c>
      <c r="L2437">
        <f>Tabla_Datos[[#This Row],[Valor Venta ]]-Tabla_Datos[[#This Row],[Costo]]</f>
        <v>12.034829000000002</v>
      </c>
    </row>
    <row r="2438" spans="1:12" x14ac:dyDescent="0.3">
      <c r="A2438" t="s">
        <v>90</v>
      </c>
      <c r="B2438">
        <v>12.289300000000001</v>
      </c>
      <c r="C2438">
        <v>23.973600000000001</v>
      </c>
      <c r="D2438">
        <v>0</v>
      </c>
      <c r="E2438" t="s">
        <v>15</v>
      </c>
      <c r="F2438" t="s">
        <v>15</v>
      </c>
      <c r="G2438" t="s">
        <v>105</v>
      </c>
      <c r="H2438">
        <v>2020</v>
      </c>
      <c r="I2438">
        <v>0</v>
      </c>
      <c r="J2438">
        <f>Tabla_Datos[[#This Row],[PVP1]]*Tabla_Datos[[#This Row],[Valor]]</f>
        <v>0</v>
      </c>
      <c r="K2438">
        <f>+Tabla_Datos[[#This Row],[Valor]] *Tabla_Datos[[#This Row],[COSTOEMPR]]</f>
        <v>0</v>
      </c>
      <c r="L2438">
        <f>Tabla_Datos[[#This Row],[Valor Venta ]]-Tabla_Datos[[#This Row],[Costo]]</f>
        <v>0</v>
      </c>
    </row>
    <row r="2439" spans="1:12" x14ac:dyDescent="0.3">
      <c r="A2439" t="s">
        <v>90</v>
      </c>
      <c r="B2439">
        <v>12.289300000000001</v>
      </c>
      <c r="C2439">
        <v>23.973600000000001</v>
      </c>
      <c r="D2439">
        <v>0</v>
      </c>
      <c r="E2439" t="s">
        <v>15</v>
      </c>
      <c r="F2439" t="s">
        <v>15</v>
      </c>
      <c r="G2439" t="s">
        <v>106</v>
      </c>
      <c r="H2439">
        <v>2020</v>
      </c>
      <c r="I2439">
        <v>0.14000000000000001</v>
      </c>
      <c r="J2439">
        <f>Tabla_Datos[[#This Row],[PVP1]]*Tabla_Datos[[#This Row],[Valor]]</f>
        <v>3.3563040000000006</v>
      </c>
      <c r="K2439">
        <f>+Tabla_Datos[[#This Row],[Valor]] *Tabla_Datos[[#This Row],[COSTOEMPR]]</f>
        <v>1.7205020000000002</v>
      </c>
      <c r="L2439">
        <f>Tabla_Datos[[#This Row],[Valor Venta ]]-Tabla_Datos[[#This Row],[Costo]]</f>
        <v>1.6358020000000004</v>
      </c>
    </row>
    <row r="2440" spans="1:12" x14ac:dyDescent="0.3">
      <c r="A2440" t="s">
        <v>90</v>
      </c>
      <c r="B2440">
        <v>12.289300000000001</v>
      </c>
      <c r="C2440">
        <v>23.973600000000001</v>
      </c>
      <c r="D2440">
        <v>0</v>
      </c>
      <c r="E2440" t="s">
        <v>15</v>
      </c>
      <c r="F2440" t="s">
        <v>15</v>
      </c>
      <c r="G2440" t="s">
        <v>107</v>
      </c>
      <c r="H2440">
        <v>2021</v>
      </c>
      <c r="I2440">
        <v>0.28999999999999998</v>
      </c>
      <c r="J2440">
        <f>Tabla_Datos[[#This Row],[PVP1]]*Tabla_Datos[[#This Row],[Valor]]</f>
        <v>6.9523440000000001</v>
      </c>
      <c r="K2440">
        <f>+Tabla_Datos[[#This Row],[Valor]] *Tabla_Datos[[#This Row],[COSTOEMPR]]</f>
        <v>3.5638969999999999</v>
      </c>
      <c r="L2440">
        <f>Tabla_Datos[[#This Row],[Valor Venta ]]-Tabla_Datos[[#This Row],[Costo]]</f>
        <v>3.3884470000000002</v>
      </c>
    </row>
    <row r="2441" spans="1:12" x14ac:dyDescent="0.3">
      <c r="A2441" t="s">
        <v>90</v>
      </c>
      <c r="B2441">
        <v>10.4727</v>
      </c>
      <c r="C2441">
        <v>16.064800000000002</v>
      </c>
      <c r="D2441">
        <v>18.164300000000001</v>
      </c>
      <c r="E2441" t="s">
        <v>112</v>
      </c>
      <c r="F2441" t="s">
        <v>112</v>
      </c>
      <c r="G2441" t="s">
        <v>98</v>
      </c>
      <c r="H2441">
        <v>2020</v>
      </c>
      <c r="I2441">
        <v>2.4700000000000002</v>
      </c>
      <c r="J2441">
        <f>Tabla_Datos[[#This Row],[PVP1]]*Tabla_Datos[[#This Row],[Valor]]</f>
        <v>39.680056000000008</v>
      </c>
      <c r="K2441">
        <f>+Tabla_Datos[[#This Row],[Valor]] *Tabla_Datos[[#This Row],[COSTOEMPR]]</f>
        <v>25.867569</v>
      </c>
      <c r="L2441">
        <f>Tabla_Datos[[#This Row],[Valor Venta ]]-Tabla_Datos[[#This Row],[Costo]]</f>
        <v>13.812487000000008</v>
      </c>
    </row>
    <row r="2442" spans="1:12" x14ac:dyDescent="0.3">
      <c r="A2442" t="s">
        <v>90</v>
      </c>
      <c r="B2442">
        <v>10.4727</v>
      </c>
      <c r="C2442">
        <v>16.064800000000002</v>
      </c>
      <c r="D2442">
        <v>18.164300000000001</v>
      </c>
      <c r="E2442" t="s">
        <v>112</v>
      </c>
      <c r="F2442" t="s">
        <v>112</v>
      </c>
      <c r="G2442" t="s">
        <v>100</v>
      </c>
      <c r="H2442">
        <v>2020</v>
      </c>
      <c r="I2442">
        <v>3.55</v>
      </c>
      <c r="J2442">
        <f>Tabla_Datos[[#This Row],[PVP1]]*Tabla_Datos[[#This Row],[Valor]]</f>
        <v>57.030040000000007</v>
      </c>
      <c r="K2442">
        <f>+Tabla_Datos[[#This Row],[Valor]] *Tabla_Datos[[#This Row],[COSTOEMPR]]</f>
        <v>37.178084999999996</v>
      </c>
      <c r="L2442">
        <f>Tabla_Datos[[#This Row],[Valor Venta ]]-Tabla_Datos[[#This Row],[Costo]]</f>
        <v>19.851955000000011</v>
      </c>
    </row>
    <row r="2443" spans="1:12" x14ac:dyDescent="0.3">
      <c r="A2443" t="s">
        <v>90</v>
      </c>
      <c r="B2443">
        <v>10.4727</v>
      </c>
      <c r="C2443">
        <v>16.064800000000002</v>
      </c>
      <c r="D2443">
        <v>18.164300000000001</v>
      </c>
      <c r="E2443" t="s">
        <v>112</v>
      </c>
      <c r="F2443" t="s">
        <v>112</v>
      </c>
      <c r="G2443" t="s">
        <v>101</v>
      </c>
      <c r="H2443">
        <v>2020</v>
      </c>
      <c r="I2443">
        <v>0</v>
      </c>
      <c r="J2443">
        <f>Tabla_Datos[[#This Row],[PVP1]]*Tabla_Datos[[#This Row],[Valor]]</f>
        <v>0</v>
      </c>
      <c r="K2443">
        <f>+Tabla_Datos[[#This Row],[Valor]] *Tabla_Datos[[#This Row],[COSTOEMPR]]</f>
        <v>0</v>
      </c>
      <c r="L2443">
        <f>Tabla_Datos[[#This Row],[Valor Venta ]]-Tabla_Datos[[#This Row],[Costo]]</f>
        <v>0</v>
      </c>
    </row>
    <row r="2444" spans="1:12" x14ac:dyDescent="0.3">
      <c r="A2444" t="s">
        <v>90</v>
      </c>
      <c r="B2444">
        <v>10.4727</v>
      </c>
      <c r="C2444">
        <v>16.064800000000002</v>
      </c>
      <c r="D2444">
        <v>18.164300000000001</v>
      </c>
      <c r="E2444" t="s">
        <v>112</v>
      </c>
      <c r="F2444" t="s">
        <v>112</v>
      </c>
      <c r="G2444" t="s">
        <v>102</v>
      </c>
      <c r="H2444">
        <v>2020</v>
      </c>
      <c r="I2444">
        <v>2.16</v>
      </c>
      <c r="J2444">
        <f>Tabla_Datos[[#This Row],[PVP1]]*Tabla_Datos[[#This Row],[Valor]]</f>
        <v>34.699968000000005</v>
      </c>
      <c r="K2444">
        <f>+Tabla_Datos[[#This Row],[Valor]] *Tabla_Datos[[#This Row],[COSTOEMPR]]</f>
        <v>22.621032</v>
      </c>
      <c r="L2444">
        <f>Tabla_Datos[[#This Row],[Valor Venta ]]-Tabla_Datos[[#This Row],[Costo]]</f>
        <v>12.078936000000006</v>
      </c>
    </row>
    <row r="2445" spans="1:12" x14ac:dyDescent="0.3">
      <c r="A2445" t="s">
        <v>90</v>
      </c>
      <c r="B2445">
        <v>10.4727</v>
      </c>
      <c r="C2445">
        <v>16.064800000000002</v>
      </c>
      <c r="D2445">
        <v>18.164300000000001</v>
      </c>
      <c r="E2445" t="s">
        <v>112</v>
      </c>
      <c r="F2445" t="s">
        <v>112</v>
      </c>
      <c r="G2445" t="s">
        <v>103</v>
      </c>
      <c r="H2445">
        <v>2020</v>
      </c>
      <c r="I2445">
        <v>0</v>
      </c>
      <c r="J2445">
        <f>Tabla_Datos[[#This Row],[PVP1]]*Tabla_Datos[[#This Row],[Valor]]</f>
        <v>0</v>
      </c>
      <c r="K2445">
        <f>+Tabla_Datos[[#This Row],[Valor]] *Tabla_Datos[[#This Row],[COSTOEMPR]]</f>
        <v>0</v>
      </c>
      <c r="L2445">
        <f>Tabla_Datos[[#This Row],[Valor Venta ]]-Tabla_Datos[[#This Row],[Costo]]</f>
        <v>0</v>
      </c>
    </row>
    <row r="2446" spans="1:12" x14ac:dyDescent="0.3">
      <c r="A2446" t="s">
        <v>90</v>
      </c>
      <c r="B2446">
        <v>10.4727</v>
      </c>
      <c r="C2446">
        <v>16.064800000000002</v>
      </c>
      <c r="D2446">
        <v>18.164300000000001</v>
      </c>
      <c r="E2446" t="s">
        <v>112</v>
      </c>
      <c r="F2446" t="s">
        <v>112</v>
      </c>
      <c r="G2446" t="s">
        <v>104</v>
      </c>
      <c r="H2446">
        <v>2020</v>
      </c>
      <c r="I2446">
        <v>2.39</v>
      </c>
      <c r="J2446">
        <f>Tabla_Datos[[#This Row],[PVP1]]*Tabla_Datos[[#This Row],[Valor]]</f>
        <v>38.394872000000007</v>
      </c>
      <c r="K2446">
        <f>+Tabla_Datos[[#This Row],[Valor]] *Tabla_Datos[[#This Row],[COSTOEMPR]]</f>
        <v>25.029752999999999</v>
      </c>
      <c r="L2446">
        <f>Tabla_Datos[[#This Row],[Valor Venta ]]-Tabla_Datos[[#This Row],[Costo]]</f>
        <v>13.365119000000007</v>
      </c>
    </row>
    <row r="2447" spans="1:12" x14ac:dyDescent="0.3">
      <c r="A2447" t="s">
        <v>90</v>
      </c>
      <c r="B2447">
        <v>10.4727</v>
      </c>
      <c r="C2447">
        <v>16.064800000000002</v>
      </c>
      <c r="D2447">
        <v>18.164300000000001</v>
      </c>
      <c r="E2447" t="s">
        <v>112</v>
      </c>
      <c r="F2447" t="s">
        <v>112</v>
      </c>
      <c r="G2447" t="s">
        <v>105</v>
      </c>
      <c r="H2447">
        <v>2020</v>
      </c>
      <c r="I2447">
        <v>1.54</v>
      </c>
      <c r="J2447">
        <f>Tabla_Datos[[#This Row],[PVP1]]*Tabla_Datos[[#This Row],[Valor]]</f>
        <v>24.739792000000005</v>
      </c>
      <c r="K2447">
        <f>+Tabla_Datos[[#This Row],[Valor]] *Tabla_Datos[[#This Row],[COSTOEMPR]]</f>
        <v>16.127958</v>
      </c>
      <c r="L2447">
        <f>Tabla_Datos[[#This Row],[Valor Venta ]]-Tabla_Datos[[#This Row],[Costo]]</f>
        <v>8.6118340000000053</v>
      </c>
    </row>
    <row r="2448" spans="1:12" x14ac:dyDescent="0.3">
      <c r="A2448" t="s">
        <v>90</v>
      </c>
      <c r="B2448">
        <v>10.4727</v>
      </c>
      <c r="C2448">
        <v>16.064800000000002</v>
      </c>
      <c r="D2448">
        <v>18.164300000000001</v>
      </c>
      <c r="E2448" t="s">
        <v>112</v>
      </c>
      <c r="F2448" t="s">
        <v>112</v>
      </c>
      <c r="G2448" t="s">
        <v>106</v>
      </c>
      <c r="H2448">
        <v>2020</v>
      </c>
      <c r="I2448">
        <v>0</v>
      </c>
      <c r="J2448">
        <f>Tabla_Datos[[#This Row],[PVP1]]*Tabla_Datos[[#This Row],[Valor]]</f>
        <v>0</v>
      </c>
      <c r="K2448">
        <f>+Tabla_Datos[[#This Row],[Valor]] *Tabla_Datos[[#This Row],[COSTOEMPR]]</f>
        <v>0</v>
      </c>
      <c r="L2448">
        <f>Tabla_Datos[[#This Row],[Valor Venta ]]-Tabla_Datos[[#This Row],[Costo]]</f>
        <v>0</v>
      </c>
    </row>
    <row r="2449" spans="1:12" x14ac:dyDescent="0.3">
      <c r="A2449" t="s">
        <v>90</v>
      </c>
      <c r="B2449">
        <v>10.4727</v>
      </c>
      <c r="C2449">
        <v>16.064800000000002</v>
      </c>
      <c r="D2449">
        <v>18.164300000000001</v>
      </c>
      <c r="E2449" t="s">
        <v>112</v>
      </c>
      <c r="F2449" t="s">
        <v>112</v>
      </c>
      <c r="G2449" t="s">
        <v>107</v>
      </c>
      <c r="H2449">
        <v>2021</v>
      </c>
      <c r="I2449">
        <v>0.25</v>
      </c>
      <c r="J2449">
        <f>Tabla_Datos[[#This Row],[PVP1]]*Tabla_Datos[[#This Row],[Valor]]</f>
        <v>4.0162000000000004</v>
      </c>
      <c r="K2449">
        <f>+Tabla_Datos[[#This Row],[Valor]] *Tabla_Datos[[#This Row],[COSTOEMPR]]</f>
        <v>2.6181749999999999</v>
      </c>
      <c r="L2449">
        <f>Tabla_Datos[[#This Row],[Valor Venta ]]-Tabla_Datos[[#This Row],[Costo]]</f>
        <v>1.3980250000000005</v>
      </c>
    </row>
    <row r="2450" spans="1:12" x14ac:dyDescent="0.3">
      <c r="A2450" t="s">
        <v>90</v>
      </c>
      <c r="B2450">
        <v>14.905900000000001</v>
      </c>
      <c r="C2450">
        <v>19.456</v>
      </c>
      <c r="D2450">
        <v>16.921199999999999</v>
      </c>
      <c r="E2450" t="s">
        <v>116</v>
      </c>
      <c r="F2450" t="s">
        <v>116</v>
      </c>
      <c r="G2450" t="s">
        <v>98</v>
      </c>
      <c r="H2450">
        <v>2020</v>
      </c>
      <c r="I2450">
        <v>0.76</v>
      </c>
      <c r="J2450">
        <f>Tabla_Datos[[#This Row],[PVP1]]*Tabla_Datos[[#This Row],[Valor]]</f>
        <v>14.78656</v>
      </c>
      <c r="K2450">
        <f>+Tabla_Datos[[#This Row],[Valor]] *Tabla_Datos[[#This Row],[COSTOEMPR]]</f>
        <v>11.328484000000001</v>
      </c>
      <c r="L2450">
        <f>Tabla_Datos[[#This Row],[Valor Venta ]]-Tabla_Datos[[#This Row],[Costo]]</f>
        <v>3.4580759999999984</v>
      </c>
    </row>
    <row r="2451" spans="1:12" x14ac:dyDescent="0.3">
      <c r="A2451" t="s">
        <v>90</v>
      </c>
      <c r="B2451">
        <v>14.905900000000001</v>
      </c>
      <c r="C2451">
        <v>19.456</v>
      </c>
      <c r="D2451">
        <v>16.921199999999999</v>
      </c>
      <c r="E2451" t="s">
        <v>116</v>
      </c>
      <c r="F2451" t="s">
        <v>116</v>
      </c>
      <c r="G2451" t="s">
        <v>100</v>
      </c>
      <c r="H2451">
        <v>2020</v>
      </c>
      <c r="I2451">
        <v>1.88</v>
      </c>
      <c r="J2451">
        <f>Tabla_Datos[[#This Row],[PVP1]]*Tabla_Datos[[#This Row],[Valor]]</f>
        <v>36.577279999999995</v>
      </c>
      <c r="K2451">
        <f>+Tabla_Datos[[#This Row],[Valor]] *Tabla_Datos[[#This Row],[COSTOEMPR]]</f>
        <v>28.023091999999998</v>
      </c>
      <c r="L2451">
        <f>Tabla_Datos[[#This Row],[Valor Venta ]]-Tabla_Datos[[#This Row],[Costo]]</f>
        <v>8.5541879999999964</v>
      </c>
    </row>
    <row r="2452" spans="1:12" x14ac:dyDescent="0.3">
      <c r="A2452" t="s">
        <v>90</v>
      </c>
      <c r="B2452">
        <v>14.905900000000001</v>
      </c>
      <c r="C2452">
        <v>19.456</v>
      </c>
      <c r="D2452">
        <v>16.921199999999999</v>
      </c>
      <c r="E2452" t="s">
        <v>116</v>
      </c>
      <c r="F2452" t="s">
        <v>116</v>
      </c>
      <c r="G2452" t="s">
        <v>101</v>
      </c>
      <c r="H2452">
        <v>2020</v>
      </c>
      <c r="I2452">
        <v>0</v>
      </c>
      <c r="J2452">
        <f>Tabla_Datos[[#This Row],[PVP1]]*Tabla_Datos[[#This Row],[Valor]]</f>
        <v>0</v>
      </c>
      <c r="K2452">
        <f>+Tabla_Datos[[#This Row],[Valor]] *Tabla_Datos[[#This Row],[COSTOEMPR]]</f>
        <v>0</v>
      </c>
      <c r="L2452">
        <f>Tabla_Datos[[#This Row],[Valor Venta ]]-Tabla_Datos[[#This Row],[Costo]]</f>
        <v>0</v>
      </c>
    </row>
    <row r="2453" spans="1:12" x14ac:dyDescent="0.3">
      <c r="A2453" t="s">
        <v>90</v>
      </c>
      <c r="B2453">
        <v>14.905900000000001</v>
      </c>
      <c r="C2453">
        <v>19.456</v>
      </c>
      <c r="D2453">
        <v>16.921199999999999</v>
      </c>
      <c r="E2453" t="s">
        <v>116</v>
      </c>
      <c r="F2453" t="s">
        <v>116</v>
      </c>
      <c r="G2453" t="s">
        <v>102</v>
      </c>
      <c r="H2453">
        <v>2020</v>
      </c>
      <c r="I2453">
        <v>2.2799999999999998</v>
      </c>
      <c r="J2453">
        <f>Tabla_Datos[[#This Row],[PVP1]]*Tabla_Datos[[#This Row],[Valor]]</f>
        <v>44.359679999999997</v>
      </c>
      <c r="K2453">
        <f>+Tabla_Datos[[#This Row],[Valor]] *Tabla_Datos[[#This Row],[COSTOEMPR]]</f>
        <v>33.985452000000002</v>
      </c>
      <c r="L2453">
        <f>Tabla_Datos[[#This Row],[Valor Venta ]]-Tabla_Datos[[#This Row],[Costo]]</f>
        <v>10.374227999999995</v>
      </c>
    </row>
    <row r="2454" spans="1:12" x14ac:dyDescent="0.3">
      <c r="A2454" t="s">
        <v>90</v>
      </c>
      <c r="B2454">
        <v>14.905900000000001</v>
      </c>
      <c r="C2454">
        <v>19.456</v>
      </c>
      <c r="D2454">
        <v>16.921199999999999</v>
      </c>
      <c r="E2454" t="s">
        <v>116</v>
      </c>
      <c r="F2454" t="s">
        <v>116</v>
      </c>
      <c r="G2454" t="s">
        <v>103</v>
      </c>
      <c r="H2454">
        <v>2020</v>
      </c>
      <c r="I2454">
        <v>4.13</v>
      </c>
      <c r="J2454">
        <f>Tabla_Datos[[#This Row],[PVP1]]*Tabla_Datos[[#This Row],[Valor]]</f>
        <v>80.353279999999998</v>
      </c>
      <c r="K2454">
        <f>+Tabla_Datos[[#This Row],[Valor]] *Tabla_Datos[[#This Row],[COSTOEMPR]]</f>
        <v>61.561367000000004</v>
      </c>
      <c r="L2454">
        <f>Tabla_Datos[[#This Row],[Valor Venta ]]-Tabla_Datos[[#This Row],[Costo]]</f>
        <v>18.791912999999994</v>
      </c>
    </row>
    <row r="2455" spans="1:12" x14ac:dyDescent="0.3">
      <c r="A2455" t="s">
        <v>90</v>
      </c>
      <c r="B2455">
        <v>14.905900000000001</v>
      </c>
      <c r="C2455">
        <v>19.456</v>
      </c>
      <c r="D2455">
        <v>16.921199999999999</v>
      </c>
      <c r="E2455" t="s">
        <v>116</v>
      </c>
      <c r="F2455" t="s">
        <v>116</v>
      </c>
      <c r="G2455" t="s">
        <v>104</v>
      </c>
      <c r="H2455">
        <v>2020</v>
      </c>
      <c r="I2455">
        <v>0</v>
      </c>
      <c r="J2455">
        <f>Tabla_Datos[[#This Row],[PVP1]]*Tabla_Datos[[#This Row],[Valor]]</f>
        <v>0</v>
      </c>
      <c r="K2455">
        <f>+Tabla_Datos[[#This Row],[Valor]] *Tabla_Datos[[#This Row],[COSTOEMPR]]</f>
        <v>0</v>
      </c>
      <c r="L2455">
        <f>Tabla_Datos[[#This Row],[Valor Venta ]]-Tabla_Datos[[#This Row],[Costo]]</f>
        <v>0</v>
      </c>
    </row>
    <row r="2456" spans="1:12" x14ac:dyDescent="0.3">
      <c r="A2456" t="s">
        <v>90</v>
      </c>
      <c r="B2456">
        <v>14.905900000000001</v>
      </c>
      <c r="C2456">
        <v>19.456</v>
      </c>
      <c r="D2456">
        <v>16.921199999999999</v>
      </c>
      <c r="E2456" t="s">
        <v>116</v>
      </c>
      <c r="F2456" t="s">
        <v>116</v>
      </c>
      <c r="G2456" t="s">
        <v>105</v>
      </c>
      <c r="H2456">
        <v>2020</v>
      </c>
      <c r="I2456">
        <v>0</v>
      </c>
      <c r="J2456">
        <f>Tabla_Datos[[#This Row],[PVP1]]*Tabla_Datos[[#This Row],[Valor]]</f>
        <v>0</v>
      </c>
      <c r="K2456">
        <f>+Tabla_Datos[[#This Row],[Valor]] *Tabla_Datos[[#This Row],[COSTOEMPR]]</f>
        <v>0</v>
      </c>
      <c r="L2456">
        <f>Tabla_Datos[[#This Row],[Valor Venta ]]-Tabla_Datos[[#This Row],[Costo]]</f>
        <v>0</v>
      </c>
    </row>
    <row r="2457" spans="1:12" x14ac:dyDescent="0.3">
      <c r="A2457" t="s">
        <v>90</v>
      </c>
      <c r="B2457">
        <v>14.905900000000001</v>
      </c>
      <c r="C2457">
        <v>19.456</v>
      </c>
      <c r="D2457">
        <v>16.921199999999999</v>
      </c>
      <c r="E2457" t="s">
        <v>116</v>
      </c>
      <c r="F2457" t="s">
        <v>116</v>
      </c>
      <c r="G2457" t="s">
        <v>106</v>
      </c>
      <c r="H2457">
        <v>2020</v>
      </c>
      <c r="I2457">
        <v>0</v>
      </c>
      <c r="J2457">
        <f>Tabla_Datos[[#This Row],[PVP1]]*Tabla_Datos[[#This Row],[Valor]]</f>
        <v>0</v>
      </c>
      <c r="K2457">
        <f>+Tabla_Datos[[#This Row],[Valor]] *Tabla_Datos[[#This Row],[COSTOEMPR]]</f>
        <v>0</v>
      </c>
      <c r="L2457">
        <f>Tabla_Datos[[#This Row],[Valor Venta ]]-Tabla_Datos[[#This Row],[Costo]]</f>
        <v>0</v>
      </c>
    </row>
    <row r="2458" spans="1:12" x14ac:dyDescent="0.3">
      <c r="A2458" t="s">
        <v>90</v>
      </c>
      <c r="B2458">
        <v>14.905900000000001</v>
      </c>
      <c r="C2458">
        <v>19.456</v>
      </c>
      <c r="D2458">
        <v>16.921199999999999</v>
      </c>
      <c r="E2458" t="s">
        <v>116</v>
      </c>
      <c r="F2458" t="s">
        <v>116</v>
      </c>
      <c r="G2458" t="s">
        <v>107</v>
      </c>
      <c r="H2458">
        <v>2021</v>
      </c>
      <c r="I2458">
        <v>0</v>
      </c>
      <c r="J2458">
        <f>Tabla_Datos[[#This Row],[PVP1]]*Tabla_Datos[[#This Row],[Valor]]</f>
        <v>0</v>
      </c>
      <c r="K2458">
        <f>+Tabla_Datos[[#This Row],[Valor]] *Tabla_Datos[[#This Row],[COSTOEMPR]]</f>
        <v>0</v>
      </c>
      <c r="L2458">
        <f>Tabla_Datos[[#This Row],[Valor Venta ]]-Tabla_Datos[[#This Row],[Costo]]</f>
        <v>0</v>
      </c>
    </row>
    <row r="2459" spans="1:12" x14ac:dyDescent="0.3">
      <c r="A2459" t="s">
        <v>90</v>
      </c>
      <c r="B2459">
        <v>14.4322</v>
      </c>
      <c r="C2459">
        <v>17.754899999999999</v>
      </c>
      <c r="D2459">
        <v>22.034800000000001</v>
      </c>
      <c r="E2459" t="s">
        <v>115</v>
      </c>
      <c r="F2459" t="s">
        <v>115</v>
      </c>
      <c r="G2459" t="s">
        <v>98</v>
      </c>
      <c r="H2459">
        <v>2020</v>
      </c>
      <c r="I2459">
        <v>0</v>
      </c>
      <c r="J2459">
        <f>Tabla_Datos[[#This Row],[PVP1]]*Tabla_Datos[[#This Row],[Valor]]</f>
        <v>0</v>
      </c>
      <c r="K2459">
        <f>+Tabla_Datos[[#This Row],[Valor]] *Tabla_Datos[[#This Row],[COSTOEMPR]]</f>
        <v>0</v>
      </c>
      <c r="L2459">
        <f>Tabla_Datos[[#This Row],[Valor Venta ]]-Tabla_Datos[[#This Row],[Costo]]</f>
        <v>0</v>
      </c>
    </row>
    <row r="2460" spans="1:12" x14ac:dyDescent="0.3">
      <c r="A2460" t="s">
        <v>90</v>
      </c>
      <c r="B2460">
        <v>14.4322</v>
      </c>
      <c r="C2460">
        <v>17.754899999999999</v>
      </c>
      <c r="D2460">
        <v>22.034800000000001</v>
      </c>
      <c r="E2460" t="s">
        <v>115</v>
      </c>
      <c r="F2460" t="s">
        <v>115</v>
      </c>
      <c r="G2460" t="s">
        <v>100</v>
      </c>
      <c r="H2460">
        <v>2020</v>
      </c>
      <c r="I2460">
        <v>0.13</v>
      </c>
      <c r="J2460">
        <f>Tabla_Datos[[#This Row],[PVP1]]*Tabla_Datos[[#This Row],[Valor]]</f>
        <v>2.3081369999999999</v>
      </c>
      <c r="K2460">
        <f>+Tabla_Datos[[#This Row],[Valor]] *Tabla_Datos[[#This Row],[COSTOEMPR]]</f>
        <v>1.8761860000000001</v>
      </c>
      <c r="L2460">
        <f>Tabla_Datos[[#This Row],[Valor Venta ]]-Tabla_Datos[[#This Row],[Costo]]</f>
        <v>0.43195099999999975</v>
      </c>
    </row>
    <row r="2461" spans="1:12" x14ac:dyDescent="0.3">
      <c r="A2461" t="s">
        <v>90</v>
      </c>
      <c r="B2461">
        <v>14.4322</v>
      </c>
      <c r="C2461">
        <v>17.754899999999999</v>
      </c>
      <c r="D2461">
        <v>22.034800000000001</v>
      </c>
      <c r="E2461" t="s">
        <v>115</v>
      </c>
      <c r="F2461" t="s">
        <v>115</v>
      </c>
      <c r="G2461" t="s">
        <v>101</v>
      </c>
      <c r="H2461">
        <v>2020</v>
      </c>
      <c r="I2461">
        <v>0.44</v>
      </c>
      <c r="J2461">
        <f>Tabla_Datos[[#This Row],[PVP1]]*Tabla_Datos[[#This Row],[Valor]]</f>
        <v>7.8121559999999999</v>
      </c>
      <c r="K2461">
        <f>+Tabla_Datos[[#This Row],[Valor]] *Tabla_Datos[[#This Row],[COSTOEMPR]]</f>
        <v>6.350168</v>
      </c>
      <c r="L2461">
        <f>Tabla_Datos[[#This Row],[Valor Venta ]]-Tabla_Datos[[#This Row],[Costo]]</f>
        <v>1.4619879999999998</v>
      </c>
    </row>
    <row r="2462" spans="1:12" x14ac:dyDescent="0.3">
      <c r="A2462" t="s">
        <v>90</v>
      </c>
      <c r="B2462">
        <v>14.4322</v>
      </c>
      <c r="C2462">
        <v>17.754899999999999</v>
      </c>
      <c r="D2462">
        <v>22.034800000000001</v>
      </c>
      <c r="E2462" t="s">
        <v>115</v>
      </c>
      <c r="F2462" t="s">
        <v>115</v>
      </c>
      <c r="G2462" t="s">
        <v>102</v>
      </c>
      <c r="H2462">
        <v>2020</v>
      </c>
      <c r="I2462">
        <v>0</v>
      </c>
      <c r="J2462">
        <f>Tabla_Datos[[#This Row],[PVP1]]*Tabla_Datos[[#This Row],[Valor]]</f>
        <v>0</v>
      </c>
      <c r="K2462">
        <f>+Tabla_Datos[[#This Row],[Valor]] *Tabla_Datos[[#This Row],[COSTOEMPR]]</f>
        <v>0</v>
      </c>
      <c r="L2462">
        <f>Tabla_Datos[[#This Row],[Valor Venta ]]-Tabla_Datos[[#This Row],[Costo]]</f>
        <v>0</v>
      </c>
    </row>
    <row r="2463" spans="1:12" x14ac:dyDescent="0.3">
      <c r="A2463" t="s">
        <v>90</v>
      </c>
      <c r="B2463">
        <v>14.4322</v>
      </c>
      <c r="C2463">
        <v>17.754899999999999</v>
      </c>
      <c r="D2463">
        <v>22.034800000000001</v>
      </c>
      <c r="E2463" t="s">
        <v>115</v>
      </c>
      <c r="F2463" t="s">
        <v>115</v>
      </c>
      <c r="G2463" t="s">
        <v>103</v>
      </c>
      <c r="H2463">
        <v>2020</v>
      </c>
      <c r="I2463">
        <v>0.18</v>
      </c>
      <c r="J2463">
        <f>Tabla_Datos[[#This Row],[PVP1]]*Tabla_Datos[[#This Row],[Valor]]</f>
        <v>3.1958819999999997</v>
      </c>
      <c r="K2463">
        <f>+Tabla_Datos[[#This Row],[Valor]] *Tabla_Datos[[#This Row],[COSTOEMPR]]</f>
        <v>2.5977959999999998</v>
      </c>
      <c r="L2463">
        <f>Tabla_Datos[[#This Row],[Valor Venta ]]-Tabla_Datos[[#This Row],[Costo]]</f>
        <v>0.5980859999999999</v>
      </c>
    </row>
    <row r="2464" spans="1:12" x14ac:dyDescent="0.3">
      <c r="A2464" t="s">
        <v>90</v>
      </c>
      <c r="B2464">
        <v>14.4322</v>
      </c>
      <c r="C2464">
        <v>17.754899999999999</v>
      </c>
      <c r="D2464">
        <v>22.034800000000001</v>
      </c>
      <c r="E2464" t="s">
        <v>115</v>
      </c>
      <c r="F2464" t="s">
        <v>115</v>
      </c>
      <c r="G2464" t="s">
        <v>104</v>
      </c>
      <c r="H2464">
        <v>2020</v>
      </c>
      <c r="I2464">
        <v>0</v>
      </c>
      <c r="J2464">
        <f>Tabla_Datos[[#This Row],[PVP1]]*Tabla_Datos[[#This Row],[Valor]]</f>
        <v>0</v>
      </c>
      <c r="K2464">
        <f>+Tabla_Datos[[#This Row],[Valor]] *Tabla_Datos[[#This Row],[COSTOEMPR]]</f>
        <v>0</v>
      </c>
      <c r="L2464">
        <f>Tabla_Datos[[#This Row],[Valor Venta ]]-Tabla_Datos[[#This Row],[Costo]]</f>
        <v>0</v>
      </c>
    </row>
    <row r="2465" spans="1:12" x14ac:dyDescent="0.3">
      <c r="A2465" t="s">
        <v>90</v>
      </c>
      <c r="B2465">
        <v>14.4322</v>
      </c>
      <c r="C2465">
        <v>17.754899999999999</v>
      </c>
      <c r="D2465">
        <v>22.034800000000001</v>
      </c>
      <c r="E2465" t="s">
        <v>115</v>
      </c>
      <c r="F2465" t="s">
        <v>115</v>
      </c>
      <c r="G2465" t="s">
        <v>105</v>
      </c>
      <c r="H2465">
        <v>2020</v>
      </c>
      <c r="I2465">
        <v>0</v>
      </c>
      <c r="J2465">
        <f>Tabla_Datos[[#This Row],[PVP1]]*Tabla_Datos[[#This Row],[Valor]]</f>
        <v>0</v>
      </c>
      <c r="K2465">
        <f>+Tabla_Datos[[#This Row],[Valor]] *Tabla_Datos[[#This Row],[COSTOEMPR]]</f>
        <v>0</v>
      </c>
      <c r="L2465">
        <f>Tabla_Datos[[#This Row],[Valor Venta ]]-Tabla_Datos[[#This Row],[Costo]]</f>
        <v>0</v>
      </c>
    </row>
    <row r="2466" spans="1:12" x14ac:dyDescent="0.3">
      <c r="A2466" t="s">
        <v>90</v>
      </c>
      <c r="B2466">
        <v>14.4322</v>
      </c>
      <c r="C2466">
        <v>17.754899999999999</v>
      </c>
      <c r="D2466">
        <v>22.034800000000001</v>
      </c>
      <c r="E2466" t="s">
        <v>115</v>
      </c>
      <c r="F2466" t="s">
        <v>115</v>
      </c>
      <c r="G2466" t="s">
        <v>106</v>
      </c>
      <c r="H2466">
        <v>2020</v>
      </c>
      <c r="I2466">
        <v>0</v>
      </c>
      <c r="J2466">
        <f>Tabla_Datos[[#This Row],[PVP1]]*Tabla_Datos[[#This Row],[Valor]]</f>
        <v>0</v>
      </c>
      <c r="K2466">
        <f>+Tabla_Datos[[#This Row],[Valor]] *Tabla_Datos[[#This Row],[COSTOEMPR]]</f>
        <v>0</v>
      </c>
      <c r="L2466">
        <f>Tabla_Datos[[#This Row],[Valor Venta ]]-Tabla_Datos[[#This Row],[Costo]]</f>
        <v>0</v>
      </c>
    </row>
    <row r="2467" spans="1:12" x14ac:dyDescent="0.3">
      <c r="A2467" t="s">
        <v>90</v>
      </c>
      <c r="B2467">
        <v>14.4322</v>
      </c>
      <c r="C2467">
        <v>17.754899999999999</v>
      </c>
      <c r="D2467">
        <v>22.034800000000001</v>
      </c>
      <c r="E2467" t="s">
        <v>115</v>
      </c>
      <c r="F2467" t="s">
        <v>115</v>
      </c>
      <c r="G2467" t="s">
        <v>107</v>
      </c>
      <c r="H2467">
        <v>2021</v>
      </c>
      <c r="I2467">
        <v>7.0000000000000007E-2</v>
      </c>
      <c r="J2467">
        <f>Tabla_Datos[[#This Row],[PVP1]]*Tabla_Datos[[#This Row],[Valor]]</f>
        <v>1.2428430000000001</v>
      </c>
      <c r="K2467">
        <f>+Tabla_Datos[[#This Row],[Valor]] *Tabla_Datos[[#This Row],[COSTOEMPR]]</f>
        <v>1.010254</v>
      </c>
      <c r="L2467">
        <f>Tabla_Datos[[#This Row],[Valor Venta ]]-Tabla_Datos[[#This Row],[Costo]]</f>
        <v>0.23258900000000016</v>
      </c>
    </row>
    <row r="2468" spans="1:12" x14ac:dyDescent="0.3">
      <c r="A2468" t="s">
        <v>90</v>
      </c>
      <c r="B2468">
        <v>4.1833</v>
      </c>
      <c r="C2468">
        <v>7.8682999999999996</v>
      </c>
      <c r="D2468">
        <v>8.4418000000000006</v>
      </c>
      <c r="E2468" t="s">
        <v>16</v>
      </c>
      <c r="F2468" t="s">
        <v>16</v>
      </c>
      <c r="G2468" t="s">
        <v>98</v>
      </c>
      <c r="H2468">
        <v>2020</v>
      </c>
      <c r="I2468">
        <v>4.12</v>
      </c>
      <c r="J2468">
        <f>Tabla_Datos[[#This Row],[PVP1]]*Tabla_Datos[[#This Row],[Valor]]</f>
        <v>32.417395999999997</v>
      </c>
      <c r="K2468">
        <f>+Tabla_Datos[[#This Row],[Valor]] *Tabla_Datos[[#This Row],[COSTOEMPR]]</f>
        <v>17.235196000000002</v>
      </c>
      <c r="L2468">
        <f>Tabla_Datos[[#This Row],[Valor Venta ]]-Tabla_Datos[[#This Row],[Costo]]</f>
        <v>15.182199999999995</v>
      </c>
    </row>
    <row r="2469" spans="1:12" x14ac:dyDescent="0.3">
      <c r="A2469" t="s">
        <v>90</v>
      </c>
      <c r="B2469">
        <v>4.1833</v>
      </c>
      <c r="C2469">
        <v>7.8682999999999996</v>
      </c>
      <c r="D2469">
        <v>8.4418000000000006</v>
      </c>
      <c r="E2469" t="s">
        <v>16</v>
      </c>
      <c r="F2469" t="s">
        <v>16</v>
      </c>
      <c r="G2469" t="s">
        <v>100</v>
      </c>
      <c r="H2469">
        <v>2020</v>
      </c>
      <c r="I2469">
        <v>0.74</v>
      </c>
      <c r="J2469">
        <f>Tabla_Datos[[#This Row],[PVP1]]*Tabla_Datos[[#This Row],[Valor]]</f>
        <v>5.8225419999999994</v>
      </c>
      <c r="K2469">
        <f>+Tabla_Datos[[#This Row],[Valor]] *Tabla_Datos[[#This Row],[COSTOEMPR]]</f>
        <v>3.0956419999999998</v>
      </c>
      <c r="L2469">
        <f>Tabla_Datos[[#This Row],[Valor Venta ]]-Tabla_Datos[[#This Row],[Costo]]</f>
        <v>2.7268999999999997</v>
      </c>
    </row>
    <row r="2470" spans="1:12" x14ac:dyDescent="0.3">
      <c r="A2470" t="s">
        <v>90</v>
      </c>
      <c r="B2470">
        <v>4.1833</v>
      </c>
      <c r="C2470">
        <v>7.8682999999999996</v>
      </c>
      <c r="D2470">
        <v>8.4418000000000006</v>
      </c>
      <c r="E2470" t="s">
        <v>16</v>
      </c>
      <c r="F2470" t="s">
        <v>16</v>
      </c>
      <c r="G2470" t="s">
        <v>101</v>
      </c>
      <c r="H2470">
        <v>2020</v>
      </c>
      <c r="I2470">
        <v>0.18</v>
      </c>
      <c r="J2470">
        <f>Tabla_Datos[[#This Row],[PVP1]]*Tabla_Datos[[#This Row],[Valor]]</f>
        <v>1.4162939999999999</v>
      </c>
      <c r="K2470">
        <f>+Tabla_Datos[[#This Row],[Valor]] *Tabla_Datos[[#This Row],[COSTOEMPR]]</f>
        <v>0.75299399999999994</v>
      </c>
      <c r="L2470">
        <f>Tabla_Datos[[#This Row],[Valor Venta ]]-Tabla_Datos[[#This Row],[Costo]]</f>
        <v>0.6633</v>
      </c>
    </row>
    <row r="2471" spans="1:12" x14ac:dyDescent="0.3">
      <c r="A2471" t="s">
        <v>90</v>
      </c>
      <c r="B2471">
        <v>4.1833</v>
      </c>
      <c r="C2471">
        <v>7.8682999999999996</v>
      </c>
      <c r="D2471">
        <v>8.4418000000000006</v>
      </c>
      <c r="E2471" t="s">
        <v>16</v>
      </c>
      <c r="F2471" t="s">
        <v>16</v>
      </c>
      <c r="G2471" t="s">
        <v>102</v>
      </c>
      <c r="H2471">
        <v>2020</v>
      </c>
      <c r="I2471">
        <v>2.57</v>
      </c>
      <c r="J2471">
        <f>Tabla_Datos[[#This Row],[PVP1]]*Tabla_Datos[[#This Row],[Valor]]</f>
        <v>20.221530999999999</v>
      </c>
      <c r="K2471">
        <f>+Tabla_Datos[[#This Row],[Valor]] *Tabla_Datos[[#This Row],[COSTOEMPR]]</f>
        <v>10.751080999999999</v>
      </c>
      <c r="L2471">
        <f>Tabla_Datos[[#This Row],[Valor Venta ]]-Tabla_Datos[[#This Row],[Costo]]</f>
        <v>9.4704499999999996</v>
      </c>
    </row>
    <row r="2472" spans="1:12" x14ac:dyDescent="0.3">
      <c r="A2472" t="s">
        <v>90</v>
      </c>
      <c r="B2472">
        <v>4.1833</v>
      </c>
      <c r="C2472">
        <v>7.8682999999999996</v>
      </c>
      <c r="D2472">
        <v>8.4418000000000006</v>
      </c>
      <c r="E2472" t="s">
        <v>16</v>
      </c>
      <c r="F2472" t="s">
        <v>16</v>
      </c>
      <c r="G2472" t="s">
        <v>103</v>
      </c>
      <c r="H2472">
        <v>2020</v>
      </c>
      <c r="I2472">
        <v>2.4</v>
      </c>
      <c r="J2472">
        <f>Tabla_Datos[[#This Row],[PVP1]]*Tabla_Datos[[#This Row],[Valor]]</f>
        <v>18.88392</v>
      </c>
      <c r="K2472">
        <f>+Tabla_Datos[[#This Row],[Valor]] *Tabla_Datos[[#This Row],[COSTOEMPR]]</f>
        <v>10.03992</v>
      </c>
      <c r="L2472">
        <f>Tabla_Datos[[#This Row],[Valor Venta ]]-Tabla_Datos[[#This Row],[Costo]]</f>
        <v>8.8439999999999994</v>
      </c>
    </row>
    <row r="2473" spans="1:12" x14ac:dyDescent="0.3">
      <c r="A2473" t="s">
        <v>90</v>
      </c>
      <c r="B2473">
        <v>4.1833</v>
      </c>
      <c r="C2473">
        <v>7.8682999999999996</v>
      </c>
      <c r="D2473">
        <v>8.4418000000000006</v>
      </c>
      <c r="E2473" t="s">
        <v>16</v>
      </c>
      <c r="F2473" t="s">
        <v>16</v>
      </c>
      <c r="G2473" t="s">
        <v>104</v>
      </c>
      <c r="H2473">
        <v>2020</v>
      </c>
      <c r="I2473">
        <v>1.21</v>
      </c>
      <c r="J2473">
        <f>Tabla_Datos[[#This Row],[PVP1]]*Tabla_Datos[[#This Row],[Valor]]</f>
        <v>9.5206429999999997</v>
      </c>
      <c r="K2473">
        <f>+Tabla_Datos[[#This Row],[Valor]] *Tabla_Datos[[#This Row],[COSTOEMPR]]</f>
        <v>5.0617929999999998</v>
      </c>
      <c r="L2473">
        <f>Tabla_Datos[[#This Row],[Valor Venta ]]-Tabla_Datos[[#This Row],[Costo]]</f>
        <v>4.45885</v>
      </c>
    </row>
    <row r="2474" spans="1:12" x14ac:dyDescent="0.3">
      <c r="A2474" t="s">
        <v>90</v>
      </c>
      <c r="B2474">
        <v>4.1833</v>
      </c>
      <c r="C2474">
        <v>7.8682999999999996</v>
      </c>
      <c r="D2474">
        <v>8.4418000000000006</v>
      </c>
      <c r="E2474" t="s">
        <v>16</v>
      </c>
      <c r="F2474" t="s">
        <v>16</v>
      </c>
      <c r="G2474" t="s">
        <v>105</v>
      </c>
      <c r="H2474">
        <v>2020</v>
      </c>
      <c r="I2474">
        <v>2.89</v>
      </c>
      <c r="J2474">
        <f>Tabla_Datos[[#This Row],[PVP1]]*Tabla_Datos[[#This Row],[Valor]]</f>
        <v>22.739387000000001</v>
      </c>
      <c r="K2474">
        <f>+Tabla_Datos[[#This Row],[Valor]] *Tabla_Datos[[#This Row],[COSTOEMPR]]</f>
        <v>12.089737000000001</v>
      </c>
      <c r="L2474">
        <f>Tabla_Datos[[#This Row],[Valor Venta ]]-Tabla_Datos[[#This Row],[Costo]]</f>
        <v>10.649649999999999</v>
      </c>
    </row>
    <row r="2475" spans="1:12" x14ac:dyDescent="0.3">
      <c r="A2475" t="s">
        <v>90</v>
      </c>
      <c r="B2475">
        <v>4.1833</v>
      </c>
      <c r="C2475">
        <v>7.8682999999999996</v>
      </c>
      <c r="D2475">
        <v>8.4418000000000006</v>
      </c>
      <c r="E2475" t="s">
        <v>16</v>
      </c>
      <c r="F2475" t="s">
        <v>16</v>
      </c>
      <c r="G2475" t="s">
        <v>106</v>
      </c>
      <c r="H2475">
        <v>2020</v>
      </c>
      <c r="I2475">
        <v>0</v>
      </c>
      <c r="J2475">
        <f>Tabla_Datos[[#This Row],[PVP1]]*Tabla_Datos[[#This Row],[Valor]]</f>
        <v>0</v>
      </c>
      <c r="K2475">
        <f>+Tabla_Datos[[#This Row],[Valor]] *Tabla_Datos[[#This Row],[COSTOEMPR]]</f>
        <v>0</v>
      </c>
      <c r="L2475">
        <f>Tabla_Datos[[#This Row],[Valor Venta ]]-Tabla_Datos[[#This Row],[Costo]]</f>
        <v>0</v>
      </c>
    </row>
    <row r="2476" spans="1:12" x14ac:dyDescent="0.3">
      <c r="A2476" t="s">
        <v>90</v>
      </c>
      <c r="B2476">
        <v>4.1833</v>
      </c>
      <c r="C2476">
        <v>7.8682999999999996</v>
      </c>
      <c r="D2476">
        <v>8.4418000000000006</v>
      </c>
      <c r="E2476" t="s">
        <v>16</v>
      </c>
      <c r="F2476" t="s">
        <v>16</v>
      </c>
      <c r="G2476" t="s">
        <v>107</v>
      </c>
      <c r="H2476">
        <v>2021</v>
      </c>
      <c r="I2476">
        <v>0</v>
      </c>
      <c r="J2476">
        <f>Tabla_Datos[[#This Row],[PVP1]]*Tabla_Datos[[#This Row],[Valor]]</f>
        <v>0</v>
      </c>
      <c r="K2476">
        <f>+Tabla_Datos[[#This Row],[Valor]] *Tabla_Datos[[#This Row],[COSTOEMPR]]</f>
        <v>0</v>
      </c>
      <c r="L2476">
        <f>Tabla_Datos[[#This Row],[Valor Venta ]]-Tabla_Datos[[#This Row],[Costo]]</f>
        <v>0</v>
      </c>
    </row>
    <row r="2477" spans="1:12" x14ac:dyDescent="0.3">
      <c r="A2477" t="s">
        <v>91</v>
      </c>
      <c r="B2477">
        <v>3.4889000000000001</v>
      </c>
      <c r="C2477">
        <v>5.7159000000000004</v>
      </c>
      <c r="D2477">
        <v>4.9132999999999996</v>
      </c>
      <c r="E2477" t="s">
        <v>115</v>
      </c>
      <c r="F2477" t="s">
        <v>115</v>
      </c>
      <c r="G2477" t="s">
        <v>98</v>
      </c>
      <c r="H2477">
        <v>2020</v>
      </c>
      <c r="I2477">
        <v>2.59</v>
      </c>
      <c r="J2477">
        <f>Tabla_Datos[[#This Row],[PVP1]]*Tabla_Datos[[#This Row],[Valor]]</f>
        <v>14.804181</v>
      </c>
      <c r="K2477">
        <f>+Tabla_Datos[[#This Row],[Valor]] *Tabla_Datos[[#This Row],[COSTOEMPR]]</f>
        <v>9.036251</v>
      </c>
      <c r="L2477">
        <f>Tabla_Datos[[#This Row],[Valor Venta ]]-Tabla_Datos[[#This Row],[Costo]]</f>
        <v>5.7679299999999998</v>
      </c>
    </row>
    <row r="2478" spans="1:12" x14ac:dyDescent="0.3">
      <c r="A2478" t="s">
        <v>91</v>
      </c>
      <c r="B2478">
        <v>3.4889000000000001</v>
      </c>
      <c r="C2478">
        <v>5.7159000000000004</v>
      </c>
      <c r="D2478">
        <v>4.9132999999999996</v>
      </c>
      <c r="E2478" t="s">
        <v>115</v>
      </c>
      <c r="F2478" t="s">
        <v>115</v>
      </c>
      <c r="G2478" t="s">
        <v>100</v>
      </c>
      <c r="H2478">
        <v>2020</v>
      </c>
      <c r="I2478">
        <v>2.2799999999999998</v>
      </c>
      <c r="J2478">
        <f>Tabla_Datos[[#This Row],[PVP1]]*Tabla_Datos[[#This Row],[Valor]]</f>
        <v>13.032252</v>
      </c>
      <c r="K2478">
        <f>+Tabla_Datos[[#This Row],[Valor]] *Tabla_Datos[[#This Row],[COSTOEMPR]]</f>
        <v>7.9546919999999997</v>
      </c>
      <c r="L2478">
        <f>Tabla_Datos[[#This Row],[Valor Venta ]]-Tabla_Datos[[#This Row],[Costo]]</f>
        <v>5.0775600000000001</v>
      </c>
    </row>
    <row r="2479" spans="1:12" x14ac:dyDescent="0.3">
      <c r="A2479" t="s">
        <v>91</v>
      </c>
      <c r="B2479">
        <v>3.4889000000000001</v>
      </c>
      <c r="C2479">
        <v>5.7159000000000004</v>
      </c>
      <c r="D2479">
        <v>4.9132999999999996</v>
      </c>
      <c r="E2479" t="s">
        <v>115</v>
      </c>
      <c r="F2479" t="s">
        <v>115</v>
      </c>
      <c r="G2479" t="s">
        <v>101</v>
      </c>
      <c r="H2479">
        <v>2020</v>
      </c>
      <c r="I2479">
        <v>0.53</v>
      </c>
      <c r="J2479">
        <f>Tabla_Datos[[#This Row],[PVP1]]*Tabla_Datos[[#This Row],[Valor]]</f>
        <v>3.0294270000000005</v>
      </c>
      <c r="K2479">
        <f>+Tabla_Datos[[#This Row],[Valor]] *Tabla_Datos[[#This Row],[COSTOEMPR]]</f>
        <v>1.8491170000000001</v>
      </c>
      <c r="L2479">
        <f>Tabla_Datos[[#This Row],[Valor Venta ]]-Tabla_Datos[[#This Row],[Costo]]</f>
        <v>1.1803100000000004</v>
      </c>
    </row>
    <row r="2480" spans="1:12" x14ac:dyDescent="0.3">
      <c r="A2480" t="s">
        <v>91</v>
      </c>
      <c r="B2480">
        <v>3.4889000000000001</v>
      </c>
      <c r="C2480">
        <v>5.7159000000000004</v>
      </c>
      <c r="D2480">
        <v>4.9132999999999996</v>
      </c>
      <c r="E2480" t="s">
        <v>115</v>
      </c>
      <c r="F2480" t="s">
        <v>115</v>
      </c>
      <c r="G2480" t="s">
        <v>102</v>
      </c>
      <c r="H2480">
        <v>2020</v>
      </c>
      <c r="I2480">
        <v>6.29</v>
      </c>
      <c r="J2480">
        <f>Tabla_Datos[[#This Row],[PVP1]]*Tabla_Datos[[#This Row],[Valor]]</f>
        <v>35.953011000000004</v>
      </c>
      <c r="K2480">
        <f>+Tabla_Datos[[#This Row],[Valor]] *Tabla_Datos[[#This Row],[COSTOEMPR]]</f>
        <v>21.945181000000002</v>
      </c>
      <c r="L2480">
        <f>Tabla_Datos[[#This Row],[Valor Venta ]]-Tabla_Datos[[#This Row],[Costo]]</f>
        <v>14.007830000000002</v>
      </c>
    </row>
    <row r="2481" spans="1:12" x14ac:dyDescent="0.3">
      <c r="A2481" t="s">
        <v>91</v>
      </c>
      <c r="B2481">
        <v>3.4889000000000001</v>
      </c>
      <c r="C2481">
        <v>5.7159000000000004</v>
      </c>
      <c r="D2481">
        <v>4.9132999999999996</v>
      </c>
      <c r="E2481" t="s">
        <v>115</v>
      </c>
      <c r="F2481" t="s">
        <v>115</v>
      </c>
      <c r="G2481" t="s">
        <v>103</v>
      </c>
      <c r="H2481">
        <v>2020</v>
      </c>
      <c r="I2481">
        <v>8.1999999999999993</v>
      </c>
      <c r="J2481">
        <f>Tabla_Datos[[#This Row],[PVP1]]*Tabla_Datos[[#This Row],[Valor]]</f>
        <v>46.870379999999997</v>
      </c>
      <c r="K2481">
        <f>+Tabla_Datos[[#This Row],[Valor]] *Tabla_Datos[[#This Row],[COSTOEMPR]]</f>
        <v>28.608979999999999</v>
      </c>
      <c r="L2481">
        <f>Tabla_Datos[[#This Row],[Valor Venta ]]-Tabla_Datos[[#This Row],[Costo]]</f>
        <v>18.261399999999998</v>
      </c>
    </row>
    <row r="2482" spans="1:12" x14ac:dyDescent="0.3">
      <c r="A2482" t="s">
        <v>91</v>
      </c>
      <c r="B2482">
        <v>3.4889000000000001</v>
      </c>
      <c r="C2482">
        <v>5.7159000000000004</v>
      </c>
      <c r="D2482">
        <v>4.9132999999999996</v>
      </c>
      <c r="E2482" t="s">
        <v>115</v>
      </c>
      <c r="F2482" t="s">
        <v>115</v>
      </c>
      <c r="G2482" t="s">
        <v>104</v>
      </c>
      <c r="H2482">
        <v>2020</v>
      </c>
      <c r="I2482">
        <v>0</v>
      </c>
      <c r="J2482">
        <f>Tabla_Datos[[#This Row],[PVP1]]*Tabla_Datos[[#This Row],[Valor]]</f>
        <v>0</v>
      </c>
      <c r="K2482">
        <f>+Tabla_Datos[[#This Row],[Valor]] *Tabla_Datos[[#This Row],[COSTOEMPR]]</f>
        <v>0</v>
      </c>
      <c r="L2482">
        <f>Tabla_Datos[[#This Row],[Valor Venta ]]-Tabla_Datos[[#This Row],[Costo]]</f>
        <v>0</v>
      </c>
    </row>
    <row r="2483" spans="1:12" x14ac:dyDescent="0.3">
      <c r="A2483" t="s">
        <v>91</v>
      </c>
      <c r="B2483">
        <v>3.4889000000000001</v>
      </c>
      <c r="C2483">
        <v>5.7159000000000004</v>
      </c>
      <c r="D2483">
        <v>4.9132999999999996</v>
      </c>
      <c r="E2483" t="s">
        <v>115</v>
      </c>
      <c r="F2483" t="s">
        <v>115</v>
      </c>
      <c r="G2483" t="s">
        <v>105</v>
      </c>
      <c r="H2483">
        <v>2020</v>
      </c>
      <c r="I2483">
        <v>0</v>
      </c>
      <c r="J2483">
        <f>Tabla_Datos[[#This Row],[PVP1]]*Tabla_Datos[[#This Row],[Valor]]</f>
        <v>0</v>
      </c>
      <c r="K2483">
        <f>+Tabla_Datos[[#This Row],[Valor]] *Tabla_Datos[[#This Row],[COSTOEMPR]]</f>
        <v>0</v>
      </c>
      <c r="L2483">
        <f>Tabla_Datos[[#This Row],[Valor Venta ]]-Tabla_Datos[[#This Row],[Costo]]</f>
        <v>0</v>
      </c>
    </row>
    <row r="2484" spans="1:12" x14ac:dyDescent="0.3">
      <c r="A2484" t="s">
        <v>91</v>
      </c>
      <c r="B2484">
        <v>3.4889000000000001</v>
      </c>
      <c r="C2484">
        <v>5.7159000000000004</v>
      </c>
      <c r="D2484">
        <v>4.9132999999999996</v>
      </c>
      <c r="E2484" t="s">
        <v>115</v>
      </c>
      <c r="F2484" t="s">
        <v>115</v>
      </c>
      <c r="G2484" t="s">
        <v>106</v>
      </c>
      <c r="H2484">
        <v>2020</v>
      </c>
      <c r="I2484">
        <v>1.0900000000000001</v>
      </c>
      <c r="J2484">
        <f>Tabla_Datos[[#This Row],[PVP1]]*Tabla_Datos[[#This Row],[Valor]]</f>
        <v>6.2303310000000005</v>
      </c>
      <c r="K2484">
        <f>+Tabla_Datos[[#This Row],[Valor]] *Tabla_Datos[[#This Row],[COSTOEMPR]]</f>
        <v>3.8029010000000003</v>
      </c>
      <c r="L2484">
        <f>Tabla_Datos[[#This Row],[Valor Venta ]]-Tabla_Datos[[#This Row],[Costo]]</f>
        <v>2.4274300000000002</v>
      </c>
    </row>
    <row r="2485" spans="1:12" x14ac:dyDescent="0.3">
      <c r="A2485" t="s">
        <v>91</v>
      </c>
      <c r="B2485">
        <v>3.4889000000000001</v>
      </c>
      <c r="C2485">
        <v>5.7159000000000004</v>
      </c>
      <c r="D2485">
        <v>4.9132999999999996</v>
      </c>
      <c r="E2485" t="s">
        <v>115</v>
      </c>
      <c r="F2485" t="s">
        <v>115</v>
      </c>
      <c r="G2485" t="s">
        <v>107</v>
      </c>
      <c r="H2485">
        <v>2021</v>
      </c>
      <c r="I2485">
        <v>1.1499999999999999</v>
      </c>
      <c r="J2485">
        <f>Tabla_Datos[[#This Row],[PVP1]]*Tabla_Datos[[#This Row],[Valor]]</f>
        <v>6.5732850000000003</v>
      </c>
      <c r="K2485">
        <f>+Tabla_Datos[[#This Row],[Valor]] *Tabla_Datos[[#This Row],[COSTOEMPR]]</f>
        <v>4.0122349999999996</v>
      </c>
      <c r="L2485">
        <f>Tabla_Datos[[#This Row],[Valor Venta ]]-Tabla_Datos[[#This Row],[Costo]]</f>
        <v>2.5610500000000007</v>
      </c>
    </row>
    <row r="2486" spans="1:12" x14ac:dyDescent="0.3">
      <c r="A2486" t="s">
        <v>91</v>
      </c>
      <c r="B2486">
        <v>5.4512</v>
      </c>
      <c r="C2486">
        <v>10.5672</v>
      </c>
      <c r="D2486">
        <v>10.120699999999999</v>
      </c>
      <c r="E2486" t="s">
        <v>16</v>
      </c>
      <c r="F2486" t="s">
        <v>16</v>
      </c>
      <c r="G2486" t="s">
        <v>98</v>
      </c>
      <c r="H2486">
        <v>2020</v>
      </c>
      <c r="I2486">
        <v>0</v>
      </c>
      <c r="J2486">
        <f>Tabla_Datos[[#This Row],[PVP1]]*Tabla_Datos[[#This Row],[Valor]]</f>
        <v>0</v>
      </c>
      <c r="K2486">
        <f>+Tabla_Datos[[#This Row],[Valor]] *Tabla_Datos[[#This Row],[COSTOEMPR]]</f>
        <v>0</v>
      </c>
      <c r="L2486">
        <f>Tabla_Datos[[#This Row],[Valor Venta ]]-Tabla_Datos[[#This Row],[Costo]]</f>
        <v>0</v>
      </c>
    </row>
    <row r="2487" spans="1:12" x14ac:dyDescent="0.3">
      <c r="A2487" t="s">
        <v>91</v>
      </c>
      <c r="B2487">
        <v>5.4512</v>
      </c>
      <c r="C2487">
        <v>10.5672</v>
      </c>
      <c r="D2487">
        <v>10.120699999999999</v>
      </c>
      <c r="E2487" t="s">
        <v>16</v>
      </c>
      <c r="F2487" t="s">
        <v>16</v>
      </c>
      <c r="G2487" t="s">
        <v>100</v>
      </c>
      <c r="H2487">
        <v>2020</v>
      </c>
      <c r="I2487">
        <v>1.2</v>
      </c>
      <c r="J2487">
        <f>Tabla_Datos[[#This Row],[PVP1]]*Tabla_Datos[[#This Row],[Valor]]</f>
        <v>12.680639999999999</v>
      </c>
      <c r="K2487">
        <f>+Tabla_Datos[[#This Row],[Valor]] *Tabla_Datos[[#This Row],[COSTOEMPR]]</f>
        <v>6.5414399999999997</v>
      </c>
      <c r="L2487">
        <f>Tabla_Datos[[#This Row],[Valor Venta ]]-Tabla_Datos[[#This Row],[Costo]]</f>
        <v>6.1391999999999989</v>
      </c>
    </row>
    <row r="2488" spans="1:12" x14ac:dyDescent="0.3">
      <c r="A2488" t="s">
        <v>91</v>
      </c>
      <c r="B2488">
        <v>5.4512</v>
      </c>
      <c r="C2488">
        <v>10.5672</v>
      </c>
      <c r="D2488">
        <v>10.120699999999999</v>
      </c>
      <c r="E2488" t="s">
        <v>16</v>
      </c>
      <c r="F2488" t="s">
        <v>16</v>
      </c>
      <c r="G2488" t="s">
        <v>101</v>
      </c>
      <c r="H2488">
        <v>2020</v>
      </c>
      <c r="I2488">
        <v>7.31</v>
      </c>
      <c r="J2488">
        <f>Tabla_Datos[[#This Row],[PVP1]]*Tabla_Datos[[#This Row],[Valor]]</f>
        <v>77.246231999999992</v>
      </c>
      <c r="K2488">
        <f>+Tabla_Datos[[#This Row],[Valor]] *Tabla_Datos[[#This Row],[COSTOEMPR]]</f>
        <v>39.848272000000001</v>
      </c>
      <c r="L2488">
        <f>Tabla_Datos[[#This Row],[Valor Venta ]]-Tabla_Datos[[#This Row],[Costo]]</f>
        <v>37.397959999999991</v>
      </c>
    </row>
    <row r="2489" spans="1:12" x14ac:dyDescent="0.3">
      <c r="A2489" t="s">
        <v>91</v>
      </c>
      <c r="B2489">
        <v>5.4512</v>
      </c>
      <c r="C2489">
        <v>10.5672</v>
      </c>
      <c r="D2489">
        <v>10.120699999999999</v>
      </c>
      <c r="E2489" t="s">
        <v>16</v>
      </c>
      <c r="F2489" t="s">
        <v>16</v>
      </c>
      <c r="G2489" t="s">
        <v>102</v>
      </c>
      <c r="H2489">
        <v>2020</v>
      </c>
      <c r="I2489">
        <v>14.36</v>
      </c>
      <c r="J2489">
        <f>Tabla_Datos[[#This Row],[PVP1]]*Tabla_Datos[[#This Row],[Valor]]</f>
        <v>151.744992</v>
      </c>
      <c r="K2489">
        <f>+Tabla_Datos[[#This Row],[Valor]] *Tabla_Datos[[#This Row],[COSTOEMPR]]</f>
        <v>78.279231999999993</v>
      </c>
      <c r="L2489">
        <f>Tabla_Datos[[#This Row],[Valor Venta ]]-Tabla_Datos[[#This Row],[Costo]]</f>
        <v>73.465760000000003</v>
      </c>
    </row>
    <row r="2490" spans="1:12" x14ac:dyDescent="0.3">
      <c r="A2490" t="s">
        <v>91</v>
      </c>
      <c r="B2490">
        <v>5.4512</v>
      </c>
      <c r="C2490">
        <v>10.5672</v>
      </c>
      <c r="D2490">
        <v>10.120699999999999</v>
      </c>
      <c r="E2490" t="s">
        <v>16</v>
      </c>
      <c r="F2490" t="s">
        <v>16</v>
      </c>
      <c r="G2490" t="s">
        <v>103</v>
      </c>
      <c r="H2490">
        <v>2020</v>
      </c>
      <c r="I2490">
        <v>0</v>
      </c>
      <c r="J2490">
        <f>Tabla_Datos[[#This Row],[PVP1]]*Tabla_Datos[[#This Row],[Valor]]</f>
        <v>0</v>
      </c>
      <c r="K2490">
        <f>+Tabla_Datos[[#This Row],[Valor]] *Tabla_Datos[[#This Row],[COSTOEMPR]]</f>
        <v>0</v>
      </c>
      <c r="L2490">
        <f>Tabla_Datos[[#This Row],[Valor Venta ]]-Tabla_Datos[[#This Row],[Costo]]</f>
        <v>0</v>
      </c>
    </row>
    <row r="2491" spans="1:12" x14ac:dyDescent="0.3">
      <c r="A2491" t="s">
        <v>91</v>
      </c>
      <c r="B2491">
        <v>5.4512</v>
      </c>
      <c r="C2491">
        <v>10.5672</v>
      </c>
      <c r="D2491">
        <v>10.120699999999999</v>
      </c>
      <c r="E2491" t="s">
        <v>16</v>
      </c>
      <c r="F2491" t="s">
        <v>16</v>
      </c>
      <c r="G2491" t="s">
        <v>104</v>
      </c>
      <c r="H2491">
        <v>2020</v>
      </c>
      <c r="I2491">
        <v>0.05</v>
      </c>
      <c r="J2491">
        <f>Tabla_Datos[[#This Row],[PVP1]]*Tabla_Datos[[#This Row],[Valor]]</f>
        <v>0.52836000000000005</v>
      </c>
      <c r="K2491">
        <f>+Tabla_Datos[[#This Row],[Valor]] *Tabla_Datos[[#This Row],[COSTOEMPR]]</f>
        <v>0.27256000000000002</v>
      </c>
      <c r="L2491">
        <f>Tabla_Datos[[#This Row],[Valor Venta ]]-Tabla_Datos[[#This Row],[Costo]]</f>
        <v>0.25580000000000003</v>
      </c>
    </row>
    <row r="2492" spans="1:12" x14ac:dyDescent="0.3">
      <c r="A2492" t="s">
        <v>91</v>
      </c>
      <c r="B2492">
        <v>5.4512</v>
      </c>
      <c r="C2492">
        <v>10.5672</v>
      </c>
      <c r="D2492">
        <v>10.120699999999999</v>
      </c>
      <c r="E2492" t="s">
        <v>16</v>
      </c>
      <c r="F2492" t="s">
        <v>16</v>
      </c>
      <c r="G2492" t="s">
        <v>105</v>
      </c>
      <c r="H2492">
        <v>2020</v>
      </c>
      <c r="I2492">
        <v>2.75</v>
      </c>
      <c r="J2492">
        <f>Tabla_Datos[[#This Row],[PVP1]]*Tabla_Datos[[#This Row],[Valor]]</f>
        <v>29.059799999999999</v>
      </c>
      <c r="K2492">
        <f>+Tabla_Datos[[#This Row],[Valor]] *Tabla_Datos[[#This Row],[COSTOEMPR]]</f>
        <v>14.9908</v>
      </c>
      <c r="L2492">
        <f>Tabla_Datos[[#This Row],[Valor Venta ]]-Tabla_Datos[[#This Row],[Costo]]</f>
        <v>14.068999999999999</v>
      </c>
    </row>
    <row r="2493" spans="1:12" x14ac:dyDescent="0.3">
      <c r="A2493" t="s">
        <v>91</v>
      </c>
      <c r="B2493">
        <v>5.4512</v>
      </c>
      <c r="C2493">
        <v>10.5672</v>
      </c>
      <c r="D2493">
        <v>10.120699999999999</v>
      </c>
      <c r="E2493" t="s">
        <v>16</v>
      </c>
      <c r="F2493" t="s">
        <v>16</v>
      </c>
      <c r="G2493" t="s">
        <v>106</v>
      </c>
      <c r="H2493">
        <v>2020</v>
      </c>
      <c r="I2493">
        <v>0</v>
      </c>
      <c r="J2493">
        <f>Tabla_Datos[[#This Row],[PVP1]]*Tabla_Datos[[#This Row],[Valor]]</f>
        <v>0</v>
      </c>
      <c r="K2493">
        <f>+Tabla_Datos[[#This Row],[Valor]] *Tabla_Datos[[#This Row],[COSTOEMPR]]</f>
        <v>0</v>
      </c>
      <c r="L2493">
        <f>Tabla_Datos[[#This Row],[Valor Venta ]]-Tabla_Datos[[#This Row],[Costo]]</f>
        <v>0</v>
      </c>
    </row>
    <row r="2494" spans="1:12" x14ac:dyDescent="0.3">
      <c r="A2494" t="s">
        <v>91</v>
      </c>
      <c r="B2494">
        <v>5.4512</v>
      </c>
      <c r="C2494">
        <v>10.5672</v>
      </c>
      <c r="D2494">
        <v>10.120699999999999</v>
      </c>
      <c r="E2494" t="s">
        <v>16</v>
      </c>
      <c r="F2494" t="s">
        <v>16</v>
      </c>
      <c r="G2494" t="s">
        <v>107</v>
      </c>
      <c r="H2494">
        <v>2021</v>
      </c>
      <c r="I2494">
        <v>9.2899999999999991</v>
      </c>
      <c r="J2494">
        <f>Tabla_Datos[[#This Row],[PVP1]]*Tabla_Datos[[#This Row],[Valor]]</f>
        <v>98.169287999999995</v>
      </c>
      <c r="K2494">
        <f>+Tabla_Datos[[#This Row],[Valor]] *Tabla_Datos[[#This Row],[COSTOEMPR]]</f>
        <v>50.641647999999996</v>
      </c>
      <c r="L2494">
        <f>Tabla_Datos[[#This Row],[Valor Venta ]]-Tabla_Datos[[#This Row],[Costo]]</f>
        <v>47.527639999999998</v>
      </c>
    </row>
    <row r="2495" spans="1:12" x14ac:dyDescent="0.3">
      <c r="A2495" t="s">
        <v>91</v>
      </c>
      <c r="B2495">
        <v>5.9446000000000003</v>
      </c>
      <c r="C2495">
        <v>8.8696000000000002</v>
      </c>
      <c r="D2495">
        <v>10.6592</v>
      </c>
      <c r="E2495" t="s">
        <v>112</v>
      </c>
      <c r="F2495" t="s">
        <v>112</v>
      </c>
      <c r="G2495" t="s">
        <v>98</v>
      </c>
      <c r="H2495">
        <v>2020</v>
      </c>
      <c r="I2495">
        <v>0</v>
      </c>
      <c r="J2495">
        <f>Tabla_Datos[[#This Row],[PVP1]]*Tabla_Datos[[#This Row],[Valor]]</f>
        <v>0</v>
      </c>
      <c r="K2495">
        <f>+Tabla_Datos[[#This Row],[Valor]] *Tabla_Datos[[#This Row],[COSTOEMPR]]</f>
        <v>0</v>
      </c>
      <c r="L2495">
        <f>Tabla_Datos[[#This Row],[Valor Venta ]]-Tabla_Datos[[#This Row],[Costo]]</f>
        <v>0</v>
      </c>
    </row>
    <row r="2496" spans="1:12" x14ac:dyDescent="0.3">
      <c r="A2496" t="s">
        <v>91</v>
      </c>
      <c r="B2496">
        <v>5.9446000000000003</v>
      </c>
      <c r="C2496">
        <v>8.8696000000000002</v>
      </c>
      <c r="D2496">
        <v>10.6592</v>
      </c>
      <c r="E2496" t="s">
        <v>112</v>
      </c>
      <c r="F2496" t="s">
        <v>112</v>
      </c>
      <c r="G2496" t="s">
        <v>100</v>
      </c>
      <c r="H2496">
        <v>2020</v>
      </c>
      <c r="I2496">
        <v>0</v>
      </c>
      <c r="J2496">
        <f>Tabla_Datos[[#This Row],[PVP1]]*Tabla_Datos[[#This Row],[Valor]]</f>
        <v>0</v>
      </c>
      <c r="K2496">
        <f>+Tabla_Datos[[#This Row],[Valor]] *Tabla_Datos[[#This Row],[COSTOEMPR]]</f>
        <v>0</v>
      </c>
      <c r="L2496">
        <f>Tabla_Datos[[#This Row],[Valor Venta ]]-Tabla_Datos[[#This Row],[Costo]]</f>
        <v>0</v>
      </c>
    </row>
    <row r="2497" spans="1:12" x14ac:dyDescent="0.3">
      <c r="A2497" t="s">
        <v>91</v>
      </c>
      <c r="B2497">
        <v>5.9446000000000003</v>
      </c>
      <c r="C2497">
        <v>8.8696000000000002</v>
      </c>
      <c r="D2497">
        <v>10.6592</v>
      </c>
      <c r="E2497" t="s">
        <v>112</v>
      </c>
      <c r="F2497" t="s">
        <v>112</v>
      </c>
      <c r="G2497" t="s">
        <v>101</v>
      </c>
      <c r="H2497">
        <v>2020</v>
      </c>
      <c r="I2497">
        <v>0</v>
      </c>
      <c r="J2497">
        <f>Tabla_Datos[[#This Row],[PVP1]]*Tabla_Datos[[#This Row],[Valor]]</f>
        <v>0</v>
      </c>
      <c r="K2497">
        <f>+Tabla_Datos[[#This Row],[Valor]] *Tabla_Datos[[#This Row],[COSTOEMPR]]</f>
        <v>0</v>
      </c>
      <c r="L2497">
        <f>Tabla_Datos[[#This Row],[Valor Venta ]]-Tabla_Datos[[#This Row],[Costo]]</f>
        <v>0</v>
      </c>
    </row>
    <row r="2498" spans="1:12" x14ac:dyDescent="0.3">
      <c r="A2498" t="s">
        <v>91</v>
      </c>
      <c r="B2498">
        <v>5.9446000000000003</v>
      </c>
      <c r="C2498">
        <v>8.8696000000000002</v>
      </c>
      <c r="D2498">
        <v>10.6592</v>
      </c>
      <c r="E2498" t="s">
        <v>112</v>
      </c>
      <c r="F2498" t="s">
        <v>112</v>
      </c>
      <c r="G2498" t="s">
        <v>102</v>
      </c>
      <c r="H2498">
        <v>2020</v>
      </c>
      <c r="I2498">
        <v>0.74</v>
      </c>
      <c r="J2498">
        <f>Tabla_Datos[[#This Row],[PVP1]]*Tabla_Datos[[#This Row],[Valor]]</f>
        <v>6.563504</v>
      </c>
      <c r="K2498">
        <f>+Tabla_Datos[[#This Row],[Valor]] *Tabla_Datos[[#This Row],[COSTOEMPR]]</f>
        <v>4.3990040000000006</v>
      </c>
      <c r="L2498">
        <f>Tabla_Datos[[#This Row],[Valor Venta ]]-Tabla_Datos[[#This Row],[Costo]]</f>
        <v>2.1644999999999994</v>
      </c>
    </row>
    <row r="2499" spans="1:12" x14ac:dyDescent="0.3">
      <c r="A2499" t="s">
        <v>91</v>
      </c>
      <c r="B2499">
        <v>5.9446000000000003</v>
      </c>
      <c r="C2499">
        <v>8.8696000000000002</v>
      </c>
      <c r="D2499">
        <v>10.6592</v>
      </c>
      <c r="E2499" t="s">
        <v>112</v>
      </c>
      <c r="F2499" t="s">
        <v>112</v>
      </c>
      <c r="G2499" t="s">
        <v>103</v>
      </c>
      <c r="H2499">
        <v>2020</v>
      </c>
      <c r="I2499">
        <v>1.34</v>
      </c>
      <c r="J2499">
        <f>Tabla_Datos[[#This Row],[PVP1]]*Tabla_Datos[[#This Row],[Valor]]</f>
        <v>11.885264000000001</v>
      </c>
      <c r="K2499">
        <f>+Tabla_Datos[[#This Row],[Valor]] *Tabla_Datos[[#This Row],[COSTOEMPR]]</f>
        <v>7.965764000000001</v>
      </c>
      <c r="L2499">
        <f>Tabla_Datos[[#This Row],[Valor Venta ]]-Tabla_Datos[[#This Row],[Costo]]</f>
        <v>3.9195000000000002</v>
      </c>
    </row>
    <row r="2500" spans="1:12" x14ac:dyDescent="0.3">
      <c r="A2500" t="s">
        <v>91</v>
      </c>
      <c r="B2500">
        <v>5.9446000000000003</v>
      </c>
      <c r="C2500">
        <v>8.8696000000000002</v>
      </c>
      <c r="D2500">
        <v>10.6592</v>
      </c>
      <c r="E2500" t="s">
        <v>112</v>
      </c>
      <c r="F2500" t="s">
        <v>112</v>
      </c>
      <c r="G2500" t="s">
        <v>104</v>
      </c>
      <c r="H2500">
        <v>2020</v>
      </c>
      <c r="I2500">
        <v>0</v>
      </c>
      <c r="J2500">
        <f>Tabla_Datos[[#This Row],[PVP1]]*Tabla_Datos[[#This Row],[Valor]]</f>
        <v>0</v>
      </c>
      <c r="K2500">
        <f>+Tabla_Datos[[#This Row],[Valor]] *Tabla_Datos[[#This Row],[COSTOEMPR]]</f>
        <v>0</v>
      </c>
      <c r="L2500">
        <f>Tabla_Datos[[#This Row],[Valor Venta ]]-Tabla_Datos[[#This Row],[Costo]]</f>
        <v>0</v>
      </c>
    </row>
    <row r="2501" spans="1:12" x14ac:dyDescent="0.3">
      <c r="A2501" t="s">
        <v>91</v>
      </c>
      <c r="B2501">
        <v>5.9446000000000003</v>
      </c>
      <c r="C2501">
        <v>8.8696000000000002</v>
      </c>
      <c r="D2501">
        <v>10.6592</v>
      </c>
      <c r="E2501" t="s">
        <v>112</v>
      </c>
      <c r="F2501" t="s">
        <v>112</v>
      </c>
      <c r="G2501" t="s">
        <v>105</v>
      </c>
      <c r="H2501">
        <v>2020</v>
      </c>
      <c r="I2501">
        <v>0</v>
      </c>
      <c r="J2501">
        <f>Tabla_Datos[[#This Row],[PVP1]]*Tabla_Datos[[#This Row],[Valor]]</f>
        <v>0</v>
      </c>
      <c r="K2501">
        <f>+Tabla_Datos[[#This Row],[Valor]] *Tabla_Datos[[#This Row],[COSTOEMPR]]</f>
        <v>0</v>
      </c>
      <c r="L2501">
        <f>Tabla_Datos[[#This Row],[Valor Venta ]]-Tabla_Datos[[#This Row],[Costo]]</f>
        <v>0</v>
      </c>
    </row>
    <row r="2502" spans="1:12" x14ac:dyDescent="0.3">
      <c r="A2502" t="s">
        <v>91</v>
      </c>
      <c r="B2502">
        <v>5.9446000000000003</v>
      </c>
      <c r="C2502">
        <v>8.8696000000000002</v>
      </c>
      <c r="D2502">
        <v>10.6592</v>
      </c>
      <c r="E2502" t="s">
        <v>112</v>
      </c>
      <c r="F2502" t="s">
        <v>112</v>
      </c>
      <c r="G2502" t="s">
        <v>106</v>
      </c>
      <c r="H2502">
        <v>2020</v>
      </c>
      <c r="I2502">
        <v>0</v>
      </c>
      <c r="J2502">
        <f>Tabla_Datos[[#This Row],[PVP1]]*Tabla_Datos[[#This Row],[Valor]]</f>
        <v>0</v>
      </c>
      <c r="K2502">
        <f>+Tabla_Datos[[#This Row],[Valor]] *Tabla_Datos[[#This Row],[COSTOEMPR]]</f>
        <v>0</v>
      </c>
      <c r="L2502">
        <f>Tabla_Datos[[#This Row],[Valor Venta ]]-Tabla_Datos[[#This Row],[Costo]]</f>
        <v>0</v>
      </c>
    </row>
    <row r="2503" spans="1:12" x14ac:dyDescent="0.3">
      <c r="A2503" t="s">
        <v>91</v>
      </c>
      <c r="B2503">
        <v>5.9446000000000003</v>
      </c>
      <c r="C2503">
        <v>8.8696000000000002</v>
      </c>
      <c r="D2503">
        <v>10.6592</v>
      </c>
      <c r="E2503" t="s">
        <v>112</v>
      </c>
      <c r="F2503" t="s">
        <v>112</v>
      </c>
      <c r="G2503" t="s">
        <v>107</v>
      </c>
      <c r="H2503">
        <v>2021</v>
      </c>
      <c r="I2503">
        <v>0</v>
      </c>
      <c r="J2503">
        <f>Tabla_Datos[[#This Row],[PVP1]]*Tabla_Datos[[#This Row],[Valor]]</f>
        <v>0</v>
      </c>
      <c r="K2503">
        <f>+Tabla_Datos[[#This Row],[Valor]] *Tabla_Datos[[#This Row],[COSTOEMPR]]</f>
        <v>0</v>
      </c>
      <c r="L2503">
        <f>Tabla_Datos[[#This Row],[Valor Venta ]]-Tabla_Datos[[#This Row],[Costo]]</f>
        <v>0</v>
      </c>
    </row>
    <row r="2504" spans="1:12" x14ac:dyDescent="0.3">
      <c r="A2504" t="s">
        <v>91</v>
      </c>
      <c r="B2504">
        <v>4.1028000000000002</v>
      </c>
      <c r="C2504">
        <v>6.9481000000000002</v>
      </c>
      <c r="D2504">
        <v>7.3205</v>
      </c>
      <c r="E2504" t="s">
        <v>116</v>
      </c>
      <c r="F2504" t="s">
        <v>116</v>
      </c>
      <c r="G2504" t="s">
        <v>98</v>
      </c>
      <c r="H2504">
        <v>2020</v>
      </c>
      <c r="I2504">
        <v>0</v>
      </c>
      <c r="J2504">
        <f>Tabla_Datos[[#This Row],[PVP1]]*Tabla_Datos[[#This Row],[Valor]]</f>
        <v>0</v>
      </c>
      <c r="K2504">
        <f>+Tabla_Datos[[#This Row],[Valor]] *Tabla_Datos[[#This Row],[COSTOEMPR]]</f>
        <v>0</v>
      </c>
      <c r="L2504">
        <f>Tabla_Datos[[#This Row],[Valor Venta ]]-Tabla_Datos[[#This Row],[Costo]]</f>
        <v>0</v>
      </c>
    </row>
    <row r="2505" spans="1:12" x14ac:dyDescent="0.3">
      <c r="A2505" t="s">
        <v>91</v>
      </c>
      <c r="B2505">
        <v>4.1028000000000002</v>
      </c>
      <c r="C2505">
        <v>6.9481000000000002</v>
      </c>
      <c r="D2505">
        <v>7.3205</v>
      </c>
      <c r="E2505" t="s">
        <v>116</v>
      </c>
      <c r="F2505" t="s">
        <v>116</v>
      </c>
      <c r="G2505" t="s">
        <v>100</v>
      </c>
      <c r="H2505">
        <v>2020</v>
      </c>
      <c r="I2505">
        <v>4.5199999999999996</v>
      </c>
      <c r="J2505">
        <f>Tabla_Datos[[#This Row],[PVP1]]*Tabla_Datos[[#This Row],[Valor]]</f>
        <v>31.405411999999998</v>
      </c>
      <c r="K2505">
        <f>+Tabla_Datos[[#This Row],[Valor]] *Tabla_Datos[[#This Row],[COSTOEMPR]]</f>
        <v>18.544656</v>
      </c>
      <c r="L2505">
        <f>Tabla_Datos[[#This Row],[Valor Venta ]]-Tabla_Datos[[#This Row],[Costo]]</f>
        <v>12.860755999999999</v>
      </c>
    </row>
    <row r="2506" spans="1:12" x14ac:dyDescent="0.3">
      <c r="A2506" t="s">
        <v>91</v>
      </c>
      <c r="B2506">
        <v>4.1028000000000002</v>
      </c>
      <c r="C2506">
        <v>6.9481000000000002</v>
      </c>
      <c r="D2506">
        <v>7.3205</v>
      </c>
      <c r="E2506" t="s">
        <v>116</v>
      </c>
      <c r="F2506" t="s">
        <v>116</v>
      </c>
      <c r="G2506" t="s">
        <v>101</v>
      </c>
      <c r="H2506">
        <v>2020</v>
      </c>
      <c r="I2506">
        <v>0.38</v>
      </c>
      <c r="J2506">
        <f>Tabla_Datos[[#This Row],[PVP1]]*Tabla_Datos[[#This Row],[Valor]]</f>
        <v>2.6402779999999999</v>
      </c>
      <c r="K2506">
        <f>+Tabla_Datos[[#This Row],[Valor]] *Tabla_Datos[[#This Row],[COSTOEMPR]]</f>
        <v>1.559064</v>
      </c>
      <c r="L2506">
        <f>Tabla_Datos[[#This Row],[Valor Venta ]]-Tabla_Datos[[#This Row],[Costo]]</f>
        <v>1.0812139999999999</v>
      </c>
    </row>
    <row r="2507" spans="1:12" x14ac:dyDescent="0.3">
      <c r="A2507" t="s">
        <v>91</v>
      </c>
      <c r="B2507">
        <v>4.1028000000000002</v>
      </c>
      <c r="C2507">
        <v>6.9481000000000002</v>
      </c>
      <c r="D2507">
        <v>7.3205</v>
      </c>
      <c r="E2507" t="s">
        <v>116</v>
      </c>
      <c r="F2507" t="s">
        <v>116</v>
      </c>
      <c r="G2507" t="s">
        <v>102</v>
      </c>
      <c r="H2507">
        <v>2020</v>
      </c>
      <c r="I2507">
        <v>0</v>
      </c>
      <c r="J2507">
        <f>Tabla_Datos[[#This Row],[PVP1]]*Tabla_Datos[[#This Row],[Valor]]</f>
        <v>0</v>
      </c>
      <c r="K2507">
        <f>+Tabla_Datos[[#This Row],[Valor]] *Tabla_Datos[[#This Row],[COSTOEMPR]]</f>
        <v>0</v>
      </c>
      <c r="L2507">
        <f>Tabla_Datos[[#This Row],[Valor Venta ]]-Tabla_Datos[[#This Row],[Costo]]</f>
        <v>0</v>
      </c>
    </row>
    <row r="2508" spans="1:12" x14ac:dyDescent="0.3">
      <c r="A2508" t="s">
        <v>91</v>
      </c>
      <c r="B2508">
        <v>4.1028000000000002</v>
      </c>
      <c r="C2508">
        <v>6.9481000000000002</v>
      </c>
      <c r="D2508">
        <v>7.3205</v>
      </c>
      <c r="E2508" t="s">
        <v>116</v>
      </c>
      <c r="F2508" t="s">
        <v>116</v>
      </c>
      <c r="G2508" t="s">
        <v>103</v>
      </c>
      <c r="H2508">
        <v>2020</v>
      </c>
      <c r="I2508">
        <v>4.9800000000000004</v>
      </c>
      <c r="J2508">
        <f>Tabla_Datos[[#This Row],[PVP1]]*Tabla_Datos[[#This Row],[Valor]]</f>
        <v>34.601538000000005</v>
      </c>
      <c r="K2508">
        <f>+Tabla_Datos[[#This Row],[Valor]] *Tabla_Datos[[#This Row],[COSTOEMPR]]</f>
        <v>20.431944000000001</v>
      </c>
      <c r="L2508">
        <f>Tabla_Datos[[#This Row],[Valor Venta ]]-Tabla_Datos[[#This Row],[Costo]]</f>
        <v>14.169594000000004</v>
      </c>
    </row>
    <row r="2509" spans="1:12" x14ac:dyDescent="0.3">
      <c r="A2509" t="s">
        <v>91</v>
      </c>
      <c r="B2509">
        <v>4.1028000000000002</v>
      </c>
      <c r="C2509">
        <v>6.9481000000000002</v>
      </c>
      <c r="D2509">
        <v>7.3205</v>
      </c>
      <c r="E2509" t="s">
        <v>116</v>
      </c>
      <c r="F2509" t="s">
        <v>116</v>
      </c>
      <c r="G2509" t="s">
        <v>104</v>
      </c>
      <c r="H2509">
        <v>2020</v>
      </c>
      <c r="I2509">
        <v>10.82</v>
      </c>
      <c r="J2509">
        <f>Tabla_Datos[[#This Row],[PVP1]]*Tabla_Datos[[#This Row],[Valor]]</f>
        <v>75.178442000000004</v>
      </c>
      <c r="K2509">
        <f>+Tabla_Datos[[#This Row],[Valor]] *Tabla_Datos[[#This Row],[COSTOEMPR]]</f>
        <v>44.392296000000002</v>
      </c>
      <c r="L2509">
        <f>Tabla_Datos[[#This Row],[Valor Venta ]]-Tabla_Datos[[#This Row],[Costo]]</f>
        <v>30.786146000000002</v>
      </c>
    </row>
    <row r="2510" spans="1:12" x14ac:dyDescent="0.3">
      <c r="A2510" t="s">
        <v>91</v>
      </c>
      <c r="B2510">
        <v>4.1028000000000002</v>
      </c>
      <c r="C2510">
        <v>6.9481000000000002</v>
      </c>
      <c r="D2510">
        <v>7.3205</v>
      </c>
      <c r="E2510" t="s">
        <v>116</v>
      </c>
      <c r="F2510" t="s">
        <v>116</v>
      </c>
      <c r="G2510" t="s">
        <v>105</v>
      </c>
      <c r="H2510">
        <v>2020</v>
      </c>
      <c r="I2510">
        <v>6.55</v>
      </c>
      <c r="J2510">
        <f>Tabla_Datos[[#This Row],[PVP1]]*Tabla_Datos[[#This Row],[Valor]]</f>
        <v>45.510055000000001</v>
      </c>
      <c r="K2510">
        <f>+Tabla_Datos[[#This Row],[Valor]] *Tabla_Datos[[#This Row],[COSTOEMPR]]</f>
        <v>26.873340000000002</v>
      </c>
      <c r="L2510">
        <f>Tabla_Datos[[#This Row],[Valor Venta ]]-Tabla_Datos[[#This Row],[Costo]]</f>
        <v>18.636714999999999</v>
      </c>
    </row>
    <row r="2511" spans="1:12" x14ac:dyDescent="0.3">
      <c r="A2511" t="s">
        <v>91</v>
      </c>
      <c r="B2511">
        <v>4.1028000000000002</v>
      </c>
      <c r="C2511">
        <v>6.9481000000000002</v>
      </c>
      <c r="D2511">
        <v>7.3205</v>
      </c>
      <c r="E2511" t="s">
        <v>116</v>
      </c>
      <c r="F2511" t="s">
        <v>116</v>
      </c>
      <c r="G2511" t="s">
        <v>106</v>
      </c>
      <c r="H2511">
        <v>2020</v>
      </c>
      <c r="I2511">
        <v>3.74</v>
      </c>
      <c r="J2511">
        <f>Tabla_Datos[[#This Row],[PVP1]]*Tabla_Datos[[#This Row],[Valor]]</f>
        <v>25.985894000000002</v>
      </c>
      <c r="K2511">
        <f>+Tabla_Datos[[#This Row],[Valor]] *Tabla_Datos[[#This Row],[COSTOEMPR]]</f>
        <v>15.344472000000001</v>
      </c>
      <c r="L2511">
        <f>Tabla_Datos[[#This Row],[Valor Venta ]]-Tabla_Datos[[#This Row],[Costo]]</f>
        <v>10.641422</v>
      </c>
    </row>
    <row r="2512" spans="1:12" x14ac:dyDescent="0.3">
      <c r="A2512" t="s">
        <v>91</v>
      </c>
      <c r="B2512">
        <v>4.1028000000000002</v>
      </c>
      <c r="C2512">
        <v>6.9481000000000002</v>
      </c>
      <c r="D2512">
        <v>7.3205</v>
      </c>
      <c r="E2512" t="s">
        <v>116</v>
      </c>
      <c r="F2512" t="s">
        <v>116</v>
      </c>
      <c r="G2512" t="s">
        <v>107</v>
      </c>
      <c r="H2512">
        <v>2021</v>
      </c>
      <c r="I2512">
        <v>1.53</v>
      </c>
      <c r="J2512">
        <f>Tabla_Datos[[#This Row],[PVP1]]*Tabla_Datos[[#This Row],[Valor]]</f>
        <v>10.630593000000001</v>
      </c>
      <c r="K2512">
        <f>+Tabla_Datos[[#This Row],[Valor]] *Tabla_Datos[[#This Row],[COSTOEMPR]]</f>
        <v>6.2772840000000008</v>
      </c>
      <c r="L2512">
        <f>Tabla_Datos[[#This Row],[Valor Venta ]]-Tabla_Datos[[#This Row],[Costo]]</f>
        <v>4.3533090000000003</v>
      </c>
    </row>
    <row r="2513" spans="1:12" x14ac:dyDescent="0.3">
      <c r="A2513" t="s">
        <v>91</v>
      </c>
      <c r="B2513">
        <v>9.4710999999999999</v>
      </c>
      <c r="C2513">
        <v>12.2689</v>
      </c>
      <c r="D2513">
        <v>14.9633</v>
      </c>
      <c r="E2513" t="s">
        <v>15</v>
      </c>
      <c r="F2513" t="s">
        <v>15</v>
      </c>
      <c r="G2513" t="s">
        <v>98</v>
      </c>
      <c r="H2513">
        <v>2020</v>
      </c>
      <c r="I2513">
        <v>1.56</v>
      </c>
      <c r="J2513">
        <f>Tabla_Datos[[#This Row],[PVP1]]*Tabla_Datos[[#This Row],[Valor]]</f>
        <v>19.139483999999999</v>
      </c>
      <c r="K2513">
        <f>+Tabla_Datos[[#This Row],[Valor]] *Tabla_Datos[[#This Row],[COSTOEMPR]]</f>
        <v>14.774916000000001</v>
      </c>
      <c r="L2513">
        <f>Tabla_Datos[[#This Row],[Valor Venta ]]-Tabla_Datos[[#This Row],[Costo]]</f>
        <v>4.3645679999999984</v>
      </c>
    </row>
    <row r="2514" spans="1:12" x14ac:dyDescent="0.3">
      <c r="A2514" t="s">
        <v>91</v>
      </c>
      <c r="B2514">
        <v>9.4710999999999999</v>
      </c>
      <c r="C2514">
        <v>12.2689</v>
      </c>
      <c r="D2514">
        <v>14.9633</v>
      </c>
      <c r="E2514" t="s">
        <v>15</v>
      </c>
      <c r="F2514" t="s">
        <v>15</v>
      </c>
      <c r="G2514" t="s">
        <v>100</v>
      </c>
      <c r="H2514">
        <v>2020</v>
      </c>
      <c r="I2514">
        <v>2.34</v>
      </c>
      <c r="J2514">
        <f>Tabla_Datos[[#This Row],[PVP1]]*Tabla_Datos[[#This Row],[Valor]]</f>
        <v>28.709225999999997</v>
      </c>
      <c r="K2514">
        <f>+Tabla_Datos[[#This Row],[Valor]] *Tabla_Datos[[#This Row],[COSTOEMPR]]</f>
        <v>22.162374</v>
      </c>
      <c r="L2514">
        <f>Tabla_Datos[[#This Row],[Valor Venta ]]-Tabla_Datos[[#This Row],[Costo]]</f>
        <v>6.5468519999999977</v>
      </c>
    </row>
    <row r="2515" spans="1:12" x14ac:dyDescent="0.3">
      <c r="A2515" t="s">
        <v>91</v>
      </c>
      <c r="B2515">
        <v>9.4710999999999999</v>
      </c>
      <c r="C2515">
        <v>12.2689</v>
      </c>
      <c r="D2515">
        <v>14.9633</v>
      </c>
      <c r="E2515" t="s">
        <v>15</v>
      </c>
      <c r="F2515" t="s">
        <v>15</v>
      </c>
      <c r="G2515" t="s">
        <v>101</v>
      </c>
      <c r="H2515">
        <v>2020</v>
      </c>
      <c r="I2515">
        <v>1.37</v>
      </c>
      <c r="J2515">
        <f>Tabla_Datos[[#This Row],[PVP1]]*Tabla_Datos[[#This Row],[Valor]]</f>
        <v>16.808393000000002</v>
      </c>
      <c r="K2515">
        <f>+Tabla_Datos[[#This Row],[Valor]] *Tabla_Datos[[#This Row],[COSTOEMPR]]</f>
        <v>12.975407000000001</v>
      </c>
      <c r="L2515">
        <f>Tabla_Datos[[#This Row],[Valor Venta ]]-Tabla_Datos[[#This Row],[Costo]]</f>
        <v>3.8329860000000018</v>
      </c>
    </row>
    <row r="2516" spans="1:12" x14ac:dyDescent="0.3">
      <c r="A2516" t="s">
        <v>91</v>
      </c>
      <c r="B2516">
        <v>9.4710999999999999</v>
      </c>
      <c r="C2516">
        <v>12.2689</v>
      </c>
      <c r="D2516">
        <v>14.9633</v>
      </c>
      <c r="E2516" t="s">
        <v>15</v>
      </c>
      <c r="F2516" t="s">
        <v>15</v>
      </c>
      <c r="G2516" t="s">
        <v>102</v>
      </c>
      <c r="H2516">
        <v>2020</v>
      </c>
      <c r="I2516">
        <v>0</v>
      </c>
      <c r="J2516">
        <f>Tabla_Datos[[#This Row],[PVP1]]*Tabla_Datos[[#This Row],[Valor]]</f>
        <v>0</v>
      </c>
      <c r="K2516">
        <f>+Tabla_Datos[[#This Row],[Valor]] *Tabla_Datos[[#This Row],[COSTOEMPR]]</f>
        <v>0</v>
      </c>
      <c r="L2516">
        <f>Tabla_Datos[[#This Row],[Valor Venta ]]-Tabla_Datos[[#This Row],[Costo]]</f>
        <v>0</v>
      </c>
    </row>
    <row r="2517" spans="1:12" x14ac:dyDescent="0.3">
      <c r="A2517" t="s">
        <v>91</v>
      </c>
      <c r="B2517">
        <v>9.4710999999999999</v>
      </c>
      <c r="C2517">
        <v>12.2689</v>
      </c>
      <c r="D2517">
        <v>14.9633</v>
      </c>
      <c r="E2517" t="s">
        <v>15</v>
      </c>
      <c r="F2517" t="s">
        <v>15</v>
      </c>
      <c r="G2517" t="s">
        <v>103</v>
      </c>
      <c r="H2517">
        <v>2020</v>
      </c>
      <c r="I2517">
        <v>1.02</v>
      </c>
      <c r="J2517">
        <f>Tabla_Datos[[#This Row],[PVP1]]*Tabla_Datos[[#This Row],[Valor]]</f>
        <v>12.514278000000001</v>
      </c>
      <c r="K2517">
        <f>+Tabla_Datos[[#This Row],[Valor]] *Tabla_Datos[[#This Row],[COSTOEMPR]]</f>
        <v>9.6605220000000003</v>
      </c>
      <c r="L2517">
        <f>Tabla_Datos[[#This Row],[Valor Venta ]]-Tabla_Datos[[#This Row],[Costo]]</f>
        <v>2.8537560000000006</v>
      </c>
    </row>
    <row r="2518" spans="1:12" x14ac:dyDescent="0.3">
      <c r="A2518" t="s">
        <v>91</v>
      </c>
      <c r="B2518">
        <v>9.4710999999999999</v>
      </c>
      <c r="C2518">
        <v>12.2689</v>
      </c>
      <c r="D2518">
        <v>14.9633</v>
      </c>
      <c r="E2518" t="s">
        <v>15</v>
      </c>
      <c r="F2518" t="s">
        <v>15</v>
      </c>
      <c r="G2518" t="s">
        <v>104</v>
      </c>
      <c r="H2518">
        <v>2020</v>
      </c>
      <c r="I2518">
        <v>0.14000000000000001</v>
      </c>
      <c r="J2518">
        <f>Tabla_Datos[[#This Row],[PVP1]]*Tabla_Datos[[#This Row],[Valor]]</f>
        <v>1.7176460000000002</v>
      </c>
      <c r="K2518">
        <f>+Tabla_Datos[[#This Row],[Valor]] *Tabla_Datos[[#This Row],[COSTOEMPR]]</f>
        <v>1.3259540000000001</v>
      </c>
      <c r="L2518">
        <f>Tabla_Datos[[#This Row],[Valor Venta ]]-Tabla_Datos[[#This Row],[Costo]]</f>
        <v>0.39169200000000015</v>
      </c>
    </row>
    <row r="2519" spans="1:12" x14ac:dyDescent="0.3">
      <c r="A2519" t="s">
        <v>91</v>
      </c>
      <c r="B2519">
        <v>9.4710999999999999</v>
      </c>
      <c r="C2519">
        <v>12.2689</v>
      </c>
      <c r="D2519">
        <v>14.9633</v>
      </c>
      <c r="E2519" t="s">
        <v>15</v>
      </c>
      <c r="F2519" t="s">
        <v>15</v>
      </c>
      <c r="G2519" t="s">
        <v>105</v>
      </c>
      <c r="H2519">
        <v>2020</v>
      </c>
      <c r="I2519">
        <v>0.62</v>
      </c>
      <c r="J2519">
        <f>Tabla_Datos[[#This Row],[PVP1]]*Tabla_Datos[[#This Row],[Valor]]</f>
        <v>7.6067179999999999</v>
      </c>
      <c r="K2519">
        <f>+Tabla_Datos[[#This Row],[Valor]] *Tabla_Datos[[#This Row],[COSTOEMPR]]</f>
        <v>5.8720819999999998</v>
      </c>
      <c r="L2519">
        <f>Tabla_Datos[[#This Row],[Valor Venta ]]-Tabla_Datos[[#This Row],[Costo]]</f>
        <v>1.7346360000000001</v>
      </c>
    </row>
    <row r="2520" spans="1:12" x14ac:dyDescent="0.3">
      <c r="A2520" t="s">
        <v>91</v>
      </c>
      <c r="B2520">
        <v>9.4710999999999999</v>
      </c>
      <c r="C2520">
        <v>12.2689</v>
      </c>
      <c r="D2520">
        <v>14.9633</v>
      </c>
      <c r="E2520" t="s">
        <v>15</v>
      </c>
      <c r="F2520" t="s">
        <v>15</v>
      </c>
      <c r="G2520" t="s">
        <v>106</v>
      </c>
      <c r="H2520">
        <v>2020</v>
      </c>
      <c r="I2520">
        <v>0.14000000000000001</v>
      </c>
      <c r="J2520">
        <f>Tabla_Datos[[#This Row],[PVP1]]*Tabla_Datos[[#This Row],[Valor]]</f>
        <v>1.7176460000000002</v>
      </c>
      <c r="K2520">
        <f>+Tabla_Datos[[#This Row],[Valor]] *Tabla_Datos[[#This Row],[COSTOEMPR]]</f>
        <v>1.3259540000000001</v>
      </c>
      <c r="L2520">
        <f>Tabla_Datos[[#This Row],[Valor Venta ]]-Tabla_Datos[[#This Row],[Costo]]</f>
        <v>0.39169200000000015</v>
      </c>
    </row>
    <row r="2521" spans="1:12" x14ac:dyDescent="0.3">
      <c r="A2521" t="s">
        <v>91</v>
      </c>
      <c r="B2521">
        <v>9.4710999999999999</v>
      </c>
      <c r="C2521">
        <v>12.2689</v>
      </c>
      <c r="D2521">
        <v>14.9633</v>
      </c>
      <c r="E2521" t="s">
        <v>15</v>
      </c>
      <c r="F2521" t="s">
        <v>15</v>
      </c>
      <c r="G2521" t="s">
        <v>107</v>
      </c>
      <c r="H2521">
        <v>2021</v>
      </c>
      <c r="I2521">
        <v>0.83</v>
      </c>
      <c r="J2521">
        <f>Tabla_Datos[[#This Row],[PVP1]]*Tabla_Datos[[#This Row],[Valor]]</f>
        <v>10.183187</v>
      </c>
      <c r="K2521">
        <f>+Tabla_Datos[[#This Row],[Valor]] *Tabla_Datos[[#This Row],[COSTOEMPR]]</f>
        <v>7.8610129999999998</v>
      </c>
      <c r="L2521">
        <f>Tabla_Datos[[#This Row],[Valor Venta ]]-Tabla_Datos[[#This Row],[Costo]]</f>
        <v>2.3221740000000004</v>
      </c>
    </row>
    <row r="2522" spans="1:12" x14ac:dyDescent="0.3">
      <c r="A2522" t="s">
        <v>92</v>
      </c>
      <c r="B2522">
        <v>0.19520000000000001</v>
      </c>
      <c r="C2522">
        <v>0.47260000000000002</v>
      </c>
      <c r="D2522">
        <v>0.41880000000000001</v>
      </c>
      <c r="E2522" t="s">
        <v>115</v>
      </c>
      <c r="F2522" t="s">
        <v>115</v>
      </c>
      <c r="G2522" t="s">
        <v>98</v>
      </c>
      <c r="H2522">
        <v>2020</v>
      </c>
      <c r="I2522">
        <v>1.47</v>
      </c>
      <c r="J2522">
        <f>Tabla_Datos[[#This Row],[PVP1]]*Tabla_Datos[[#This Row],[Valor]]</f>
        <v>0.69472200000000006</v>
      </c>
      <c r="K2522">
        <f>+Tabla_Datos[[#This Row],[Valor]] *Tabla_Datos[[#This Row],[COSTOEMPR]]</f>
        <v>0.28694400000000003</v>
      </c>
      <c r="L2522">
        <f>Tabla_Datos[[#This Row],[Valor Venta ]]-Tabla_Datos[[#This Row],[Costo]]</f>
        <v>0.40777800000000003</v>
      </c>
    </row>
    <row r="2523" spans="1:12" x14ac:dyDescent="0.3">
      <c r="A2523" t="s">
        <v>92</v>
      </c>
      <c r="B2523">
        <v>0.19520000000000001</v>
      </c>
      <c r="C2523">
        <v>0.47260000000000002</v>
      </c>
      <c r="D2523">
        <v>0.41880000000000001</v>
      </c>
      <c r="E2523" t="s">
        <v>115</v>
      </c>
      <c r="F2523" t="s">
        <v>115</v>
      </c>
      <c r="G2523" t="s">
        <v>100</v>
      </c>
      <c r="H2523">
        <v>2020</v>
      </c>
      <c r="I2523">
        <v>0.9</v>
      </c>
      <c r="J2523">
        <f>Tabla_Datos[[#This Row],[PVP1]]*Tabla_Datos[[#This Row],[Valor]]</f>
        <v>0.42534000000000005</v>
      </c>
      <c r="K2523">
        <f>+Tabla_Datos[[#This Row],[Valor]] *Tabla_Datos[[#This Row],[COSTOEMPR]]</f>
        <v>0.17568</v>
      </c>
      <c r="L2523">
        <f>Tabla_Datos[[#This Row],[Valor Venta ]]-Tabla_Datos[[#This Row],[Costo]]</f>
        <v>0.24966000000000005</v>
      </c>
    </row>
    <row r="2524" spans="1:12" x14ac:dyDescent="0.3">
      <c r="A2524" t="s">
        <v>92</v>
      </c>
      <c r="B2524">
        <v>0.19520000000000001</v>
      </c>
      <c r="C2524">
        <v>0.47260000000000002</v>
      </c>
      <c r="D2524">
        <v>0.41880000000000001</v>
      </c>
      <c r="E2524" t="s">
        <v>115</v>
      </c>
      <c r="F2524" t="s">
        <v>115</v>
      </c>
      <c r="G2524" t="s">
        <v>101</v>
      </c>
      <c r="H2524">
        <v>2020</v>
      </c>
      <c r="I2524">
        <v>1.24</v>
      </c>
      <c r="J2524">
        <f>Tabla_Datos[[#This Row],[PVP1]]*Tabla_Datos[[#This Row],[Valor]]</f>
        <v>0.58602399999999999</v>
      </c>
      <c r="K2524">
        <f>+Tabla_Datos[[#This Row],[Valor]] *Tabla_Datos[[#This Row],[COSTOEMPR]]</f>
        <v>0.24204800000000001</v>
      </c>
      <c r="L2524">
        <f>Tabla_Datos[[#This Row],[Valor Venta ]]-Tabla_Datos[[#This Row],[Costo]]</f>
        <v>0.34397599999999995</v>
      </c>
    </row>
    <row r="2525" spans="1:12" x14ac:dyDescent="0.3">
      <c r="A2525" t="s">
        <v>92</v>
      </c>
      <c r="B2525">
        <v>0.19520000000000001</v>
      </c>
      <c r="C2525">
        <v>0.47260000000000002</v>
      </c>
      <c r="D2525">
        <v>0.41880000000000001</v>
      </c>
      <c r="E2525" t="s">
        <v>115</v>
      </c>
      <c r="F2525" t="s">
        <v>115</v>
      </c>
      <c r="G2525" t="s">
        <v>102</v>
      </c>
      <c r="H2525">
        <v>2020</v>
      </c>
      <c r="I2525">
        <v>0</v>
      </c>
      <c r="J2525">
        <f>Tabla_Datos[[#This Row],[PVP1]]*Tabla_Datos[[#This Row],[Valor]]</f>
        <v>0</v>
      </c>
      <c r="K2525">
        <f>+Tabla_Datos[[#This Row],[Valor]] *Tabla_Datos[[#This Row],[COSTOEMPR]]</f>
        <v>0</v>
      </c>
      <c r="L2525">
        <f>Tabla_Datos[[#This Row],[Valor Venta ]]-Tabla_Datos[[#This Row],[Costo]]</f>
        <v>0</v>
      </c>
    </row>
    <row r="2526" spans="1:12" x14ac:dyDescent="0.3">
      <c r="A2526" t="s">
        <v>92</v>
      </c>
      <c r="B2526">
        <v>0.19520000000000001</v>
      </c>
      <c r="C2526">
        <v>0.47260000000000002</v>
      </c>
      <c r="D2526">
        <v>0.41880000000000001</v>
      </c>
      <c r="E2526" t="s">
        <v>115</v>
      </c>
      <c r="F2526" t="s">
        <v>115</v>
      </c>
      <c r="G2526" t="s">
        <v>103</v>
      </c>
      <c r="H2526">
        <v>2020</v>
      </c>
      <c r="I2526">
        <v>0.42</v>
      </c>
      <c r="J2526">
        <f>Tabla_Datos[[#This Row],[PVP1]]*Tabla_Datos[[#This Row],[Valor]]</f>
        <v>0.198492</v>
      </c>
      <c r="K2526">
        <f>+Tabla_Datos[[#This Row],[Valor]] *Tabla_Datos[[#This Row],[COSTOEMPR]]</f>
        <v>8.1984000000000001E-2</v>
      </c>
      <c r="L2526">
        <f>Tabla_Datos[[#This Row],[Valor Venta ]]-Tabla_Datos[[#This Row],[Costo]]</f>
        <v>0.116508</v>
      </c>
    </row>
    <row r="2527" spans="1:12" x14ac:dyDescent="0.3">
      <c r="A2527" t="s">
        <v>92</v>
      </c>
      <c r="B2527">
        <v>0.19520000000000001</v>
      </c>
      <c r="C2527">
        <v>0.47260000000000002</v>
      </c>
      <c r="D2527">
        <v>0.41880000000000001</v>
      </c>
      <c r="E2527" t="s">
        <v>115</v>
      </c>
      <c r="F2527" t="s">
        <v>115</v>
      </c>
      <c r="G2527" t="s">
        <v>104</v>
      </c>
      <c r="H2527">
        <v>2020</v>
      </c>
      <c r="I2527">
        <v>1.33</v>
      </c>
      <c r="J2527">
        <f>Tabla_Datos[[#This Row],[PVP1]]*Tabla_Datos[[#This Row],[Valor]]</f>
        <v>0.62855800000000006</v>
      </c>
      <c r="K2527">
        <f>+Tabla_Datos[[#This Row],[Valor]] *Tabla_Datos[[#This Row],[COSTOEMPR]]</f>
        <v>0.25961600000000001</v>
      </c>
      <c r="L2527">
        <f>Tabla_Datos[[#This Row],[Valor Venta ]]-Tabla_Datos[[#This Row],[Costo]]</f>
        <v>0.36894200000000005</v>
      </c>
    </row>
    <row r="2528" spans="1:12" x14ac:dyDescent="0.3">
      <c r="A2528" t="s">
        <v>92</v>
      </c>
      <c r="B2528">
        <v>0.19520000000000001</v>
      </c>
      <c r="C2528">
        <v>0.47260000000000002</v>
      </c>
      <c r="D2528">
        <v>0.41880000000000001</v>
      </c>
      <c r="E2528" t="s">
        <v>115</v>
      </c>
      <c r="F2528" t="s">
        <v>115</v>
      </c>
      <c r="G2528" t="s">
        <v>105</v>
      </c>
      <c r="H2528">
        <v>2020</v>
      </c>
      <c r="I2528">
        <v>0</v>
      </c>
      <c r="J2528">
        <f>Tabla_Datos[[#This Row],[PVP1]]*Tabla_Datos[[#This Row],[Valor]]</f>
        <v>0</v>
      </c>
      <c r="K2528">
        <f>+Tabla_Datos[[#This Row],[Valor]] *Tabla_Datos[[#This Row],[COSTOEMPR]]</f>
        <v>0</v>
      </c>
      <c r="L2528">
        <f>Tabla_Datos[[#This Row],[Valor Venta ]]-Tabla_Datos[[#This Row],[Costo]]</f>
        <v>0</v>
      </c>
    </row>
    <row r="2529" spans="1:12" x14ac:dyDescent="0.3">
      <c r="A2529" t="s">
        <v>92</v>
      </c>
      <c r="B2529">
        <v>0.19520000000000001</v>
      </c>
      <c r="C2529">
        <v>0.47260000000000002</v>
      </c>
      <c r="D2529">
        <v>0.41880000000000001</v>
      </c>
      <c r="E2529" t="s">
        <v>115</v>
      </c>
      <c r="F2529" t="s">
        <v>115</v>
      </c>
      <c r="G2529" t="s">
        <v>106</v>
      </c>
      <c r="H2529">
        <v>2020</v>
      </c>
      <c r="I2529">
        <v>0.23</v>
      </c>
      <c r="J2529">
        <f>Tabla_Datos[[#This Row],[PVP1]]*Tabla_Datos[[#This Row],[Valor]]</f>
        <v>0.108698</v>
      </c>
      <c r="K2529">
        <f>+Tabla_Datos[[#This Row],[Valor]] *Tabla_Datos[[#This Row],[COSTOEMPR]]</f>
        <v>4.4896000000000005E-2</v>
      </c>
      <c r="L2529">
        <f>Tabla_Datos[[#This Row],[Valor Venta ]]-Tabla_Datos[[#This Row],[Costo]]</f>
        <v>6.3801999999999998E-2</v>
      </c>
    </row>
    <row r="2530" spans="1:12" x14ac:dyDescent="0.3">
      <c r="A2530" t="s">
        <v>92</v>
      </c>
      <c r="B2530">
        <v>0.19520000000000001</v>
      </c>
      <c r="C2530">
        <v>0.47260000000000002</v>
      </c>
      <c r="D2530">
        <v>0.41880000000000001</v>
      </c>
      <c r="E2530" t="s">
        <v>115</v>
      </c>
      <c r="F2530" t="s">
        <v>115</v>
      </c>
      <c r="G2530" t="s">
        <v>107</v>
      </c>
      <c r="H2530">
        <v>2021</v>
      </c>
      <c r="I2530">
        <v>0</v>
      </c>
      <c r="J2530">
        <f>Tabla_Datos[[#This Row],[PVP1]]*Tabla_Datos[[#This Row],[Valor]]</f>
        <v>0</v>
      </c>
      <c r="K2530">
        <f>+Tabla_Datos[[#This Row],[Valor]] *Tabla_Datos[[#This Row],[COSTOEMPR]]</f>
        <v>0</v>
      </c>
      <c r="L2530">
        <f>Tabla_Datos[[#This Row],[Valor Venta ]]-Tabla_Datos[[#This Row],[Costo]]</f>
        <v>0</v>
      </c>
    </row>
    <row r="2531" spans="1:12" x14ac:dyDescent="0.3">
      <c r="A2531" t="s">
        <v>92</v>
      </c>
      <c r="B2531">
        <v>9.5699999999999993E-2</v>
      </c>
      <c r="C2531">
        <v>0.2064</v>
      </c>
      <c r="D2531">
        <v>0.2291</v>
      </c>
      <c r="E2531" t="s">
        <v>112</v>
      </c>
      <c r="F2531" t="s">
        <v>112</v>
      </c>
      <c r="G2531" t="s">
        <v>98</v>
      </c>
      <c r="H2531">
        <v>2020</v>
      </c>
      <c r="I2531">
        <v>0</v>
      </c>
      <c r="J2531">
        <f>Tabla_Datos[[#This Row],[PVP1]]*Tabla_Datos[[#This Row],[Valor]]</f>
        <v>0</v>
      </c>
      <c r="K2531">
        <f>+Tabla_Datos[[#This Row],[Valor]] *Tabla_Datos[[#This Row],[COSTOEMPR]]</f>
        <v>0</v>
      </c>
      <c r="L2531">
        <f>Tabla_Datos[[#This Row],[Valor Venta ]]-Tabla_Datos[[#This Row],[Costo]]</f>
        <v>0</v>
      </c>
    </row>
    <row r="2532" spans="1:12" x14ac:dyDescent="0.3">
      <c r="A2532" t="s">
        <v>92</v>
      </c>
      <c r="B2532">
        <v>9.5699999999999993E-2</v>
      </c>
      <c r="C2532">
        <v>0.2064</v>
      </c>
      <c r="D2532">
        <v>0.2291</v>
      </c>
      <c r="E2532" t="s">
        <v>112</v>
      </c>
      <c r="F2532" t="s">
        <v>112</v>
      </c>
      <c r="G2532" t="s">
        <v>100</v>
      </c>
      <c r="H2532">
        <v>2020</v>
      </c>
      <c r="I2532">
        <v>0</v>
      </c>
      <c r="J2532">
        <f>Tabla_Datos[[#This Row],[PVP1]]*Tabla_Datos[[#This Row],[Valor]]</f>
        <v>0</v>
      </c>
      <c r="K2532">
        <f>+Tabla_Datos[[#This Row],[Valor]] *Tabla_Datos[[#This Row],[COSTOEMPR]]</f>
        <v>0</v>
      </c>
      <c r="L2532">
        <f>Tabla_Datos[[#This Row],[Valor Venta ]]-Tabla_Datos[[#This Row],[Costo]]</f>
        <v>0</v>
      </c>
    </row>
    <row r="2533" spans="1:12" x14ac:dyDescent="0.3">
      <c r="A2533" t="s">
        <v>92</v>
      </c>
      <c r="B2533">
        <v>9.5699999999999993E-2</v>
      </c>
      <c r="C2533">
        <v>0.2064</v>
      </c>
      <c r="D2533">
        <v>0.2291</v>
      </c>
      <c r="E2533" t="s">
        <v>112</v>
      </c>
      <c r="F2533" t="s">
        <v>112</v>
      </c>
      <c r="G2533" t="s">
        <v>101</v>
      </c>
      <c r="H2533">
        <v>2020</v>
      </c>
      <c r="I2533">
        <v>7.0000000000000007E-2</v>
      </c>
      <c r="J2533">
        <f>Tabla_Datos[[#This Row],[PVP1]]*Tabla_Datos[[#This Row],[Valor]]</f>
        <v>1.4448000000000001E-2</v>
      </c>
      <c r="K2533">
        <f>+Tabla_Datos[[#This Row],[Valor]] *Tabla_Datos[[#This Row],[COSTOEMPR]]</f>
        <v>6.6990000000000001E-3</v>
      </c>
      <c r="L2533">
        <f>Tabla_Datos[[#This Row],[Valor Venta ]]-Tabla_Datos[[#This Row],[Costo]]</f>
        <v>7.7490000000000007E-3</v>
      </c>
    </row>
    <row r="2534" spans="1:12" x14ac:dyDescent="0.3">
      <c r="A2534" t="s">
        <v>92</v>
      </c>
      <c r="B2534">
        <v>9.5699999999999993E-2</v>
      </c>
      <c r="C2534">
        <v>0.2064</v>
      </c>
      <c r="D2534">
        <v>0.2291</v>
      </c>
      <c r="E2534" t="s">
        <v>112</v>
      </c>
      <c r="F2534" t="s">
        <v>112</v>
      </c>
      <c r="G2534" t="s">
        <v>102</v>
      </c>
      <c r="H2534">
        <v>2020</v>
      </c>
      <c r="I2534">
        <v>1.1399999999999999</v>
      </c>
      <c r="J2534">
        <f>Tabla_Datos[[#This Row],[PVP1]]*Tabla_Datos[[#This Row],[Valor]]</f>
        <v>0.23529599999999998</v>
      </c>
      <c r="K2534">
        <f>+Tabla_Datos[[#This Row],[Valor]] *Tabla_Datos[[#This Row],[COSTOEMPR]]</f>
        <v>0.10909799999999999</v>
      </c>
      <c r="L2534">
        <f>Tabla_Datos[[#This Row],[Valor Venta ]]-Tabla_Datos[[#This Row],[Costo]]</f>
        <v>0.12619799999999998</v>
      </c>
    </row>
    <row r="2535" spans="1:12" x14ac:dyDescent="0.3">
      <c r="A2535" t="s">
        <v>92</v>
      </c>
      <c r="B2535">
        <v>9.5699999999999993E-2</v>
      </c>
      <c r="C2535">
        <v>0.2064</v>
      </c>
      <c r="D2535">
        <v>0.2291</v>
      </c>
      <c r="E2535" t="s">
        <v>112</v>
      </c>
      <c r="F2535" t="s">
        <v>112</v>
      </c>
      <c r="G2535" t="s">
        <v>103</v>
      </c>
      <c r="H2535">
        <v>2020</v>
      </c>
      <c r="I2535">
        <v>4.41</v>
      </c>
      <c r="J2535">
        <f>Tabla_Datos[[#This Row],[PVP1]]*Tabla_Datos[[#This Row],[Valor]]</f>
        <v>0.91022400000000003</v>
      </c>
      <c r="K2535">
        <f>+Tabla_Datos[[#This Row],[Valor]] *Tabla_Datos[[#This Row],[COSTOEMPR]]</f>
        <v>0.422037</v>
      </c>
      <c r="L2535">
        <f>Tabla_Datos[[#This Row],[Valor Venta ]]-Tabla_Datos[[#This Row],[Costo]]</f>
        <v>0.48818700000000004</v>
      </c>
    </row>
    <row r="2536" spans="1:12" x14ac:dyDescent="0.3">
      <c r="A2536" t="s">
        <v>92</v>
      </c>
      <c r="B2536">
        <v>9.5699999999999993E-2</v>
      </c>
      <c r="C2536">
        <v>0.2064</v>
      </c>
      <c r="D2536">
        <v>0.2291</v>
      </c>
      <c r="E2536" t="s">
        <v>112</v>
      </c>
      <c r="F2536" t="s">
        <v>112</v>
      </c>
      <c r="G2536" t="s">
        <v>104</v>
      </c>
      <c r="H2536">
        <v>2020</v>
      </c>
      <c r="I2536">
        <v>1.45</v>
      </c>
      <c r="J2536">
        <f>Tabla_Datos[[#This Row],[PVP1]]*Tabla_Datos[[#This Row],[Valor]]</f>
        <v>0.29927999999999999</v>
      </c>
      <c r="K2536">
        <f>+Tabla_Datos[[#This Row],[Valor]] *Tabla_Datos[[#This Row],[COSTOEMPR]]</f>
        <v>0.138765</v>
      </c>
      <c r="L2536">
        <f>Tabla_Datos[[#This Row],[Valor Venta ]]-Tabla_Datos[[#This Row],[Costo]]</f>
        <v>0.16051499999999999</v>
      </c>
    </row>
    <row r="2537" spans="1:12" x14ac:dyDescent="0.3">
      <c r="A2537" t="s">
        <v>92</v>
      </c>
      <c r="B2537">
        <v>9.5699999999999993E-2</v>
      </c>
      <c r="C2537">
        <v>0.2064</v>
      </c>
      <c r="D2537">
        <v>0.2291</v>
      </c>
      <c r="E2537" t="s">
        <v>112</v>
      </c>
      <c r="F2537" t="s">
        <v>112</v>
      </c>
      <c r="G2537" t="s">
        <v>105</v>
      </c>
      <c r="H2537">
        <v>2020</v>
      </c>
      <c r="I2537">
        <v>0.03</v>
      </c>
      <c r="J2537">
        <f>Tabla_Datos[[#This Row],[PVP1]]*Tabla_Datos[[#This Row],[Valor]]</f>
        <v>6.1919999999999996E-3</v>
      </c>
      <c r="K2537">
        <f>+Tabla_Datos[[#This Row],[Valor]] *Tabla_Datos[[#This Row],[COSTOEMPR]]</f>
        <v>2.8709999999999999E-3</v>
      </c>
      <c r="L2537">
        <f>Tabla_Datos[[#This Row],[Valor Venta ]]-Tabla_Datos[[#This Row],[Costo]]</f>
        <v>3.3209999999999997E-3</v>
      </c>
    </row>
    <row r="2538" spans="1:12" x14ac:dyDescent="0.3">
      <c r="A2538" t="s">
        <v>92</v>
      </c>
      <c r="B2538">
        <v>9.5699999999999993E-2</v>
      </c>
      <c r="C2538">
        <v>0.2064</v>
      </c>
      <c r="D2538">
        <v>0.2291</v>
      </c>
      <c r="E2538" t="s">
        <v>112</v>
      </c>
      <c r="F2538" t="s">
        <v>112</v>
      </c>
      <c r="G2538" t="s">
        <v>106</v>
      </c>
      <c r="H2538">
        <v>2020</v>
      </c>
      <c r="I2538">
        <v>0.63</v>
      </c>
      <c r="J2538">
        <f>Tabla_Datos[[#This Row],[PVP1]]*Tabla_Datos[[#This Row],[Valor]]</f>
        <v>0.13003200000000001</v>
      </c>
      <c r="K2538">
        <f>+Tabla_Datos[[#This Row],[Valor]] *Tabla_Datos[[#This Row],[COSTOEMPR]]</f>
        <v>6.0290999999999997E-2</v>
      </c>
      <c r="L2538">
        <f>Tabla_Datos[[#This Row],[Valor Venta ]]-Tabla_Datos[[#This Row],[Costo]]</f>
        <v>6.9741000000000011E-2</v>
      </c>
    </row>
    <row r="2539" spans="1:12" x14ac:dyDescent="0.3">
      <c r="A2539" t="s">
        <v>92</v>
      </c>
      <c r="B2539">
        <v>9.5699999999999993E-2</v>
      </c>
      <c r="C2539">
        <v>0.2064</v>
      </c>
      <c r="D2539">
        <v>0.2291</v>
      </c>
      <c r="E2539" t="s">
        <v>112</v>
      </c>
      <c r="F2539" t="s">
        <v>112</v>
      </c>
      <c r="G2539" t="s">
        <v>107</v>
      </c>
      <c r="H2539">
        <v>2021</v>
      </c>
      <c r="I2539">
        <v>0</v>
      </c>
      <c r="J2539">
        <f>Tabla_Datos[[#This Row],[PVP1]]*Tabla_Datos[[#This Row],[Valor]]</f>
        <v>0</v>
      </c>
      <c r="K2539">
        <f>+Tabla_Datos[[#This Row],[Valor]] *Tabla_Datos[[#This Row],[COSTOEMPR]]</f>
        <v>0</v>
      </c>
      <c r="L2539">
        <f>Tabla_Datos[[#This Row],[Valor Venta ]]-Tabla_Datos[[#This Row],[Costo]]</f>
        <v>0</v>
      </c>
    </row>
    <row r="2540" spans="1:12" x14ac:dyDescent="0.3">
      <c r="A2540" t="s">
        <v>92</v>
      </c>
      <c r="B2540">
        <v>0.44879999999999998</v>
      </c>
      <c r="C2540">
        <v>1.0024999999999999</v>
      </c>
      <c r="D2540">
        <v>0.96689999999999998</v>
      </c>
      <c r="E2540" t="s">
        <v>116</v>
      </c>
      <c r="F2540" t="s">
        <v>116</v>
      </c>
      <c r="G2540" t="s">
        <v>98</v>
      </c>
      <c r="H2540">
        <v>2020</v>
      </c>
      <c r="I2540">
        <v>1.47</v>
      </c>
      <c r="J2540">
        <f>Tabla_Datos[[#This Row],[PVP1]]*Tabla_Datos[[#This Row],[Valor]]</f>
        <v>1.4736749999999998</v>
      </c>
      <c r="K2540">
        <f>+Tabla_Datos[[#This Row],[Valor]] *Tabla_Datos[[#This Row],[COSTOEMPR]]</f>
        <v>0.65973599999999999</v>
      </c>
      <c r="L2540">
        <f>Tabla_Datos[[#This Row],[Valor Venta ]]-Tabla_Datos[[#This Row],[Costo]]</f>
        <v>0.81393899999999986</v>
      </c>
    </row>
    <row r="2541" spans="1:12" x14ac:dyDescent="0.3">
      <c r="A2541" t="s">
        <v>92</v>
      </c>
      <c r="B2541">
        <v>0.44879999999999998</v>
      </c>
      <c r="C2541">
        <v>1.0024999999999999</v>
      </c>
      <c r="D2541">
        <v>0.96689999999999998</v>
      </c>
      <c r="E2541" t="s">
        <v>116</v>
      </c>
      <c r="F2541" t="s">
        <v>116</v>
      </c>
      <c r="G2541" t="s">
        <v>100</v>
      </c>
      <c r="H2541">
        <v>2020</v>
      </c>
      <c r="I2541">
        <v>0</v>
      </c>
      <c r="J2541">
        <f>Tabla_Datos[[#This Row],[PVP1]]*Tabla_Datos[[#This Row],[Valor]]</f>
        <v>0</v>
      </c>
      <c r="K2541">
        <f>+Tabla_Datos[[#This Row],[Valor]] *Tabla_Datos[[#This Row],[COSTOEMPR]]</f>
        <v>0</v>
      </c>
      <c r="L2541">
        <f>Tabla_Datos[[#This Row],[Valor Venta ]]-Tabla_Datos[[#This Row],[Costo]]</f>
        <v>0</v>
      </c>
    </row>
    <row r="2542" spans="1:12" x14ac:dyDescent="0.3">
      <c r="A2542" t="s">
        <v>92</v>
      </c>
      <c r="B2542">
        <v>0.44879999999999998</v>
      </c>
      <c r="C2542">
        <v>1.0024999999999999</v>
      </c>
      <c r="D2542">
        <v>0.96689999999999998</v>
      </c>
      <c r="E2542" t="s">
        <v>116</v>
      </c>
      <c r="F2542" t="s">
        <v>116</v>
      </c>
      <c r="G2542" t="s">
        <v>101</v>
      </c>
      <c r="H2542">
        <v>2020</v>
      </c>
      <c r="I2542">
        <v>0.18</v>
      </c>
      <c r="J2542">
        <f>Tabla_Datos[[#This Row],[PVP1]]*Tabla_Datos[[#This Row],[Valor]]</f>
        <v>0.18044999999999997</v>
      </c>
      <c r="K2542">
        <f>+Tabla_Datos[[#This Row],[Valor]] *Tabla_Datos[[#This Row],[COSTOEMPR]]</f>
        <v>8.0783999999999995E-2</v>
      </c>
      <c r="L2542">
        <f>Tabla_Datos[[#This Row],[Valor Venta ]]-Tabla_Datos[[#This Row],[Costo]]</f>
        <v>9.9665999999999977E-2</v>
      </c>
    </row>
    <row r="2543" spans="1:12" x14ac:dyDescent="0.3">
      <c r="A2543" t="s">
        <v>92</v>
      </c>
      <c r="B2543">
        <v>0.44879999999999998</v>
      </c>
      <c r="C2543">
        <v>1.0024999999999999</v>
      </c>
      <c r="D2543">
        <v>0.96689999999999998</v>
      </c>
      <c r="E2543" t="s">
        <v>116</v>
      </c>
      <c r="F2543" t="s">
        <v>116</v>
      </c>
      <c r="G2543" t="s">
        <v>102</v>
      </c>
      <c r="H2543">
        <v>2020</v>
      </c>
      <c r="I2543">
        <v>2.65</v>
      </c>
      <c r="J2543">
        <f>Tabla_Datos[[#This Row],[PVP1]]*Tabla_Datos[[#This Row],[Valor]]</f>
        <v>2.6566249999999996</v>
      </c>
      <c r="K2543">
        <f>+Tabla_Datos[[#This Row],[Valor]] *Tabla_Datos[[#This Row],[COSTOEMPR]]</f>
        <v>1.1893199999999999</v>
      </c>
      <c r="L2543">
        <f>Tabla_Datos[[#This Row],[Valor Venta ]]-Tabla_Datos[[#This Row],[Costo]]</f>
        <v>1.4673049999999996</v>
      </c>
    </row>
    <row r="2544" spans="1:12" x14ac:dyDescent="0.3">
      <c r="A2544" t="s">
        <v>92</v>
      </c>
      <c r="B2544">
        <v>0.44879999999999998</v>
      </c>
      <c r="C2544">
        <v>1.0024999999999999</v>
      </c>
      <c r="D2544">
        <v>0.96689999999999998</v>
      </c>
      <c r="E2544" t="s">
        <v>116</v>
      </c>
      <c r="F2544" t="s">
        <v>116</v>
      </c>
      <c r="G2544" t="s">
        <v>103</v>
      </c>
      <c r="H2544">
        <v>2020</v>
      </c>
      <c r="I2544">
        <v>5.0199999999999996</v>
      </c>
      <c r="J2544">
        <f>Tabla_Datos[[#This Row],[PVP1]]*Tabla_Datos[[#This Row],[Valor]]</f>
        <v>5.0325499999999996</v>
      </c>
      <c r="K2544">
        <f>+Tabla_Datos[[#This Row],[Valor]] *Tabla_Datos[[#This Row],[COSTOEMPR]]</f>
        <v>2.2529759999999999</v>
      </c>
      <c r="L2544">
        <f>Tabla_Datos[[#This Row],[Valor Venta ]]-Tabla_Datos[[#This Row],[Costo]]</f>
        <v>2.7795739999999998</v>
      </c>
    </row>
    <row r="2545" spans="1:12" x14ac:dyDescent="0.3">
      <c r="A2545" t="s">
        <v>92</v>
      </c>
      <c r="B2545">
        <v>0.44879999999999998</v>
      </c>
      <c r="C2545">
        <v>1.0024999999999999</v>
      </c>
      <c r="D2545">
        <v>0.96689999999999998</v>
      </c>
      <c r="E2545" t="s">
        <v>116</v>
      </c>
      <c r="F2545" t="s">
        <v>116</v>
      </c>
      <c r="G2545" t="s">
        <v>104</v>
      </c>
      <c r="H2545">
        <v>2020</v>
      </c>
      <c r="I2545">
        <v>0</v>
      </c>
      <c r="J2545">
        <f>Tabla_Datos[[#This Row],[PVP1]]*Tabla_Datos[[#This Row],[Valor]]</f>
        <v>0</v>
      </c>
      <c r="K2545">
        <f>+Tabla_Datos[[#This Row],[Valor]] *Tabla_Datos[[#This Row],[COSTOEMPR]]</f>
        <v>0</v>
      </c>
      <c r="L2545">
        <f>Tabla_Datos[[#This Row],[Valor Venta ]]-Tabla_Datos[[#This Row],[Costo]]</f>
        <v>0</v>
      </c>
    </row>
    <row r="2546" spans="1:12" x14ac:dyDescent="0.3">
      <c r="A2546" t="s">
        <v>92</v>
      </c>
      <c r="B2546">
        <v>0.44879999999999998</v>
      </c>
      <c r="C2546">
        <v>1.0024999999999999</v>
      </c>
      <c r="D2546">
        <v>0.96689999999999998</v>
      </c>
      <c r="E2546" t="s">
        <v>116</v>
      </c>
      <c r="F2546" t="s">
        <v>116</v>
      </c>
      <c r="G2546" t="s">
        <v>105</v>
      </c>
      <c r="H2546">
        <v>2020</v>
      </c>
      <c r="I2546">
        <v>0</v>
      </c>
      <c r="J2546">
        <f>Tabla_Datos[[#This Row],[PVP1]]*Tabla_Datos[[#This Row],[Valor]]</f>
        <v>0</v>
      </c>
      <c r="K2546">
        <f>+Tabla_Datos[[#This Row],[Valor]] *Tabla_Datos[[#This Row],[COSTOEMPR]]</f>
        <v>0</v>
      </c>
      <c r="L2546">
        <f>Tabla_Datos[[#This Row],[Valor Venta ]]-Tabla_Datos[[#This Row],[Costo]]</f>
        <v>0</v>
      </c>
    </row>
    <row r="2547" spans="1:12" x14ac:dyDescent="0.3">
      <c r="A2547" t="s">
        <v>92</v>
      </c>
      <c r="B2547">
        <v>0.44879999999999998</v>
      </c>
      <c r="C2547">
        <v>1.0024999999999999</v>
      </c>
      <c r="D2547">
        <v>0.96689999999999998</v>
      </c>
      <c r="E2547" t="s">
        <v>116</v>
      </c>
      <c r="F2547" t="s">
        <v>116</v>
      </c>
      <c r="G2547" t="s">
        <v>106</v>
      </c>
      <c r="H2547">
        <v>2020</v>
      </c>
      <c r="I2547">
        <v>0.26</v>
      </c>
      <c r="J2547">
        <f>Tabla_Datos[[#This Row],[PVP1]]*Tabla_Datos[[#This Row],[Valor]]</f>
        <v>0.26064999999999999</v>
      </c>
      <c r="K2547">
        <f>+Tabla_Datos[[#This Row],[Valor]] *Tabla_Datos[[#This Row],[COSTOEMPR]]</f>
        <v>0.116688</v>
      </c>
      <c r="L2547">
        <f>Tabla_Datos[[#This Row],[Valor Venta ]]-Tabla_Datos[[#This Row],[Costo]]</f>
        <v>0.14396199999999998</v>
      </c>
    </row>
    <row r="2548" spans="1:12" x14ac:dyDescent="0.3">
      <c r="A2548" t="s">
        <v>92</v>
      </c>
      <c r="B2548">
        <v>0.44879999999999998</v>
      </c>
      <c r="C2548">
        <v>1.0024999999999999</v>
      </c>
      <c r="D2548">
        <v>0.96689999999999998</v>
      </c>
      <c r="E2548" t="s">
        <v>116</v>
      </c>
      <c r="F2548" t="s">
        <v>116</v>
      </c>
      <c r="G2548" t="s">
        <v>107</v>
      </c>
      <c r="H2548">
        <v>2021</v>
      </c>
      <c r="I2548">
        <v>0.53</v>
      </c>
      <c r="J2548">
        <f>Tabla_Datos[[#This Row],[PVP1]]*Tabla_Datos[[#This Row],[Valor]]</f>
        <v>0.53132500000000005</v>
      </c>
      <c r="K2548">
        <f>+Tabla_Datos[[#This Row],[Valor]] *Tabla_Datos[[#This Row],[COSTOEMPR]]</f>
        <v>0.23786399999999999</v>
      </c>
      <c r="L2548">
        <f>Tabla_Datos[[#This Row],[Valor Venta ]]-Tabla_Datos[[#This Row],[Costo]]</f>
        <v>0.29346100000000008</v>
      </c>
    </row>
    <row r="2549" spans="1:12" x14ac:dyDescent="0.3">
      <c r="A2549" t="s">
        <v>92</v>
      </c>
      <c r="B2549">
        <v>0.52729999999999999</v>
      </c>
      <c r="C2549">
        <v>1.3383</v>
      </c>
      <c r="D2549">
        <v>1.0789</v>
      </c>
      <c r="E2549" t="s">
        <v>15</v>
      </c>
      <c r="F2549" t="s">
        <v>15</v>
      </c>
      <c r="G2549" t="s">
        <v>98</v>
      </c>
      <c r="H2549">
        <v>2020</v>
      </c>
      <c r="I2549">
        <v>1.67</v>
      </c>
      <c r="J2549">
        <f>Tabla_Datos[[#This Row],[PVP1]]*Tabla_Datos[[#This Row],[Valor]]</f>
        <v>2.2349610000000002</v>
      </c>
      <c r="K2549">
        <f>+Tabla_Datos[[#This Row],[Valor]] *Tabla_Datos[[#This Row],[COSTOEMPR]]</f>
        <v>0.8805909999999999</v>
      </c>
      <c r="L2549">
        <f>Tabla_Datos[[#This Row],[Valor Venta ]]-Tabla_Datos[[#This Row],[Costo]]</f>
        <v>1.3543700000000003</v>
      </c>
    </row>
    <row r="2550" spans="1:12" x14ac:dyDescent="0.3">
      <c r="A2550" t="s">
        <v>92</v>
      </c>
      <c r="B2550">
        <v>0.52729999999999999</v>
      </c>
      <c r="C2550">
        <v>1.3383</v>
      </c>
      <c r="D2550">
        <v>1.0789</v>
      </c>
      <c r="E2550" t="s">
        <v>15</v>
      </c>
      <c r="F2550" t="s">
        <v>15</v>
      </c>
      <c r="G2550" t="s">
        <v>100</v>
      </c>
      <c r="H2550">
        <v>2020</v>
      </c>
      <c r="I2550">
        <v>0.49</v>
      </c>
      <c r="J2550">
        <f>Tabla_Datos[[#This Row],[PVP1]]*Tabla_Datos[[#This Row],[Valor]]</f>
        <v>0.65576699999999999</v>
      </c>
      <c r="K2550">
        <f>+Tabla_Datos[[#This Row],[Valor]] *Tabla_Datos[[#This Row],[COSTOEMPR]]</f>
        <v>0.25837699999999997</v>
      </c>
      <c r="L2550">
        <f>Tabla_Datos[[#This Row],[Valor Venta ]]-Tabla_Datos[[#This Row],[Costo]]</f>
        <v>0.39739000000000002</v>
      </c>
    </row>
    <row r="2551" spans="1:12" x14ac:dyDescent="0.3">
      <c r="A2551" t="s">
        <v>92</v>
      </c>
      <c r="B2551">
        <v>0.52729999999999999</v>
      </c>
      <c r="C2551">
        <v>1.3383</v>
      </c>
      <c r="D2551">
        <v>1.0789</v>
      </c>
      <c r="E2551" t="s">
        <v>15</v>
      </c>
      <c r="F2551" t="s">
        <v>15</v>
      </c>
      <c r="G2551" t="s">
        <v>101</v>
      </c>
      <c r="H2551">
        <v>2020</v>
      </c>
      <c r="I2551">
        <v>0</v>
      </c>
      <c r="J2551">
        <f>Tabla_Datos[[#This Row],[PVP1]]*Tabla_Datos[[#This Row],[Valor]]</f>
        <v>0</v>
      </c>
      <c r="K2551">
        <f>+Tabla_Datos[[#This Row],[Valor]] *Tabla_Datos[[#This Row],[COSTOEMPR]]</f>
        <v>0</v>
      </c>
      <c r="L2551">
        <f>Tabla_Datos[[#This Row],[Valor Venta ]]-Tabla_Datos[[#This Row],[Costo]]</f>
        <v>0</v>
      </c>
    </row>
    <row r="2552" spans="1:12" x14ac:dyDescent="0.3">
      <c r="A2552" t="s">
        <v>92</v>
      </c>
      <c r="B2552">
        <v>0.52729999999999999</v>
      </c>
      <c r="C2552">
        <v>1.3383</v>
      </c>
      <c r="D2552">
        <v>1.0789</v>
      </c>
      <c r="E2552" t="s">
        <v>15</v>
      </c>
      <c r="F2552" t="s">
        <v>15</v>
      </c>
      <c r="G2552" t="s">
        <v>102</v>
      </c>
      <c r="H2552">
        <v>2020</v>
      </c>
      <c r="I2552">
        <v>2.57</v>
      </c>
      <c r="J2552">
        <f>Tabla_Datos[[#This Row],[PVP1]]*Tabla_Datos[[#This Row],[Valor]]</f>
        <v>3.4394309999999999</v>
      </c>
      <c r="K2552">
        <f>+Tabla_Datos[[#This Row],[Valor]] *Tabla_Datos[[#This Row],[COSTOEMPR]]</f>
        <v>1.3551609999999998</v>
      </c>
      <c r="L2552">
        <f>Tabla_Datos[[#This Row],[Valor Venta ]]-Tabla_Datos[[#This Row],[Costo]]</f>
        <v>2.0842700000000001</v>
      </c>
    </row>
    <row r="2553" spans="1:12" x14ac:dyDescent="0.3">
      <c r="A2553" t="s">
        <v>92</v>
      </c>
      <c r="B2553">
        <v>0.52729999999999999</v>
      </c>
      <c r="C2553">
        <v>1.3383</v>
      </c>
      <c r="D2553">
        <v>1.0789</v>
      </c>
      <c r="E2553" t="s">
        <v>15</v>
      </c>
      <c r="F2553" t="s">
        <v>15</v>
      </c>
      <c r="G2553" t="s">
        <v>103</v>
      </c>
      <c r="H2553">
        <v>2020</v>
      </c>
      <c r="I2553">
        <v>0.18</v>
      </c>
      <c r="J2553">
        <f>Tabla_Datos[[#This Row],[PVP1]]*Tabla_Datos[[#This Row],[Valor]]</f>
        <v>0.240894</v>
      </c>
      <c r="K2553">
        <f>+Tabla_Datos[[#This Row],[Valor]] *Tabla_Datos[[#This Row],[COSTOEMPR]]</f>
        <v>9.4913999999999998E-2</v>
      </c>
      <c r="L2553">
        <f>Tabla_Datos[[#This Row],[Valor Venta ]]-Tabla_Datos[[#This Row],[Costo]]</f>
        <v>0.14598</v>
      </c>
    </row>
    <row r="2554" spans="1:12" x14ac:dyDescent="0.3">
      <c r="A2554" t="s">
        <v>92</v>
      </c>
      <c r="B2554">
        <v>0.52729999999999999</v>
      </c>
      <c r="C2554">
        <v>1.3383</v>
      </c>
      <c r="D2554">
        <v>1.0789</v>
      </c>
      <c r="E2554" t="s">
        <v>15</v>
      </c>
      <c r="F2554" t="s">
        <v>15</v>
      </c>
      <c r="G2554" t="s">
        <v>104</v>
      </c>
      <c r="H2554">
        <v>2020</v>
      </c>
      <c r="I2554">
        <v>7.0000000000000007E-2</v>
      </c>
      <c r="J2554">
        <f>Tabla_Datos[[#This Row],[PVP1]]*Tabla_Datos[[#This Row],[Valor]]</f>
        <v>9.3681000000000014E-2</v>
      </c>
      <c r="K2554">
        <f>+Tabla_Datos[[#This Row],[Valor]] *Tabla_Datos[[#This Row],[COSTOEMPR]]</f>
        <v>3.6911000000000006E-2</v>
      </c>
      <c r="L2554">
        <f>Tabla_Datos[[#This Row],[Valor Venta ]]-Tabla_Datos[[#This Row],[Costo]]</f>
        <v>5.6770000000000008E-2</v>
      </c>
    </row>
    <row r="2555" spans="1:12" x14ac:dyDescent="0.3">
      <c r="A2555" t="s">
        <v>92</v>
      </c>
      <c r="B2555">
        <v>0.52729999999999999</v>
      </c>
      <c r="C2555">
        <v>1.3383</v>
      </c>
      <c r="D2555">
        <v>1.0789</v>
      </c>
      <c r="E2555" t="s">
        <v>15</v>
      </c>
      <c r="F2555" t="s">
        <v>15</v>
      </c>
      <c r="G2555" t="s">
        <v>105</v>
      </c>
      <c r="H2555">
        <v>2020</v>
      </c>
      <c r="I2555">
        <v>0.51</v>
      </c>
      <c r="J2555">
        <f>Tabla_Datos[[#This Row],[PVP1]]*Tabla_Datos[[#This Row],[Valor]]</f>
        <v>0.68253300000000006</v>
      </c>
      <c r="K2555">
        <f>+Tabla_Datos[[#This Row],[Valor]] *Tabla_Datos[[#This Row],[COSTOEMPR]]</f>
        <v>0.26892300000000002</v>
      </c>
      <c r="L2555">
        <f>Tabla_Datos[[#This Row],[Valor Venta ]]-Tabla_Datos[[#This Row],[Costo]]</f>
        <v>0.41361000000000003</v>
      </c>
    </row>
    <row r="2556" spans="1:12" x14ac:dyDescent="0.3">
      <c r="A2556" t="s">
        <v>92</v>
      </c>
      <c r="B2556">
        <v>0.52729999999999999</v>
      </c>
      <c r="C2556">
        <v>1.3383</v>
      </c>
      <c r="D2556">
        <v>1.0789</v>
      </c>
      <c r="E2556" t="s">
        <v>15</v>
      </c>
      <c r="F2556" t="s">
        <v>15</v>
      </c>
      <c r="G2556" t="s">
        <v>106</v>
      </c>
      <c r="H2556">
        <v>2020</v>
      </c>
      <c r="I2556">
        <v>1.43</v>
      </c>
      <c r="J2556">
        <f>Tabla_Datos[[#This Row],[PVP1]]*Tabla_Datos[[#This Row],[Valor]]</f>
        <v>1.9137690000000001</v>
      </c>
      <c r="K2556">
        <f>+Tabla_Datos[[#This Row],[Valor]] *Tabla_Datos[[#This Row],[COSTOEMPR]]</f>
        <v>0.7540389999999999</v>
      </c>
      <c r="L2556">
        <f>Tabla_Datos[[#This Row],[Valor Venta ]]-Tabla_Datos[[#This Row],[Costo]]</f>
        <v>1.1597300000000001</v>
      </c>
    </row>
    <row r="2557" spans="1:12" x14ac:dyDescent="0.3">
      <c r="A2557" t="s">
        <v>92</v>
      </c>
      <c r="B2557">
        <v>0.52729999999999999</v>
      </c>
      <c r="C2557">
        <v>1.3383</v>
      </c>
      <c r="D2557">
        <v>1.0789</v>
      </c>
      <c r="E2557" t="s">
        <v>15</v>
      </c>
      <c r="F2557" t="s">
        <v>15</v>
      </c>
      <c r="G2557" t="s">
        <v>107</v>
      </c>
      <c r="H2557">
        <v>2021</v>
      </c>
      <c r="I2557">
        <v>1.1399999999999999</v>
      </c>
      <c r="J2557">
        <f>Tabla_Datos[[#This Row],[PVP1]]*Tabla_Datos[[#This Row],[Valor]]</f>
        <v>1.5256619999999999</v>
      </c>
      <c r="K2557">
        <f>+Tabla_Datos[[#This Row],[Valor]] *Tabla_Datos[[#This Row],[COSTOEMPR]]</f>
        <v>0.60112199999999993</v>
      </c>
      <c r="L2557">
        <f>Tabla_Datos[[#This Row],[Valor Venta ]]-Tabla_Datos[[#This Row],[Costo]]</f>
        <v>0.92453999999999992</v>
      </c>
    </row>
    <row r="2558" spans="1:12" x14ac:dyDescent="0.3">
      <c r="A2558" t="s">
        <v>93</v>
      </c>
      <c r="B2558">
        <v>12.2224</v>
      </c>
      <c r="C2558">
        <v>16.691700000000001</v>
      </c>
      <c r="D2558">
        <v>0</v>
      </c>
      <c r="E2558" t="s">
        <v>15</v>
      </c>
      <c r="F2558" t="s">
        <v>15</v>
      </c>
      <c r="G2558" t="s">
        <v>98</v>
      </c>
      <c r="H2558">
        <v>2020</v>
      </c>
      <c r="I2558">
        <v>1.2</v>
      </c>
      <c r="J2558">
        <f>Tabla_Datos[[#This Row],[PVP1]]*Tabla_Datos[[#This Row],[Valor]]</f>
        <v>20.03004</v>
      </c>
      <c r="K2558">
        <f>+Tabla_Datos[[#This Row],[Valor]] *Tabla_Datos[[#This Row],[COSTOEMPR]]</f>
        <v>14.666879999999999</v>
      </c>
      <c r="L2558">
        <f>Tabla_Datos[[#This Row],[Valor Venta ]]-Tabla_Datos[[#This Row],[Costo]]</f>
        <v>5.3631600000000006</v>
      </c>
    </row>
    <row r="2559" spans="1:12" x14ac:dyDescent="0.3">
      <c r="A2559" t="s">
        <v>93</v>
      </c>
      <c r="B2559">
        <v>12.2224</v>
      </c>
      <c r="C2559">
        <v>16.691700000000001</v>
      </c>
      <c r="D2559">
        <v>0</v>
      </c>
      <c r="E2559" t="s">
        <v>15</v>
      </c>
      <c r="F2559" t="s">
        <v>15</v>
      </c>
      <c r="G2559" t="s">
        <v>100</v>
      </c>
      <c r="H2559">
        <v>2020</v>
      </c>
      <c r="I2559">
        <v>0</v>
      </c>
      <c r="J2559">
        <f>Tabla_Datos[[#This Row],[PVP1]]*Tabla_Datos[[#This Row],[Valor]]</f>
        <v>0</v>
      </c>
      <c r="K2559">
        <f>+Tabla_Datos[[#This Row],[Valor]] *Tabla_Datos[[#This Row],[COSTOEMPR]]</f>
        <v>0</v>
      </c>
      <c r="L2559">
        <f>Tabla_Datos[[#This Row],[Valor Venta ]]-Tabla_Datos[[#This Row],[Costo]]</f>
        <v>0</v>
      </c>
    </row>
    <row r="2560" spans="1:12" x14ac:dyDescent="0.3">
      <c r="A2560" t="s">
        <v>93</v>
      </c>
      <c r="B2560">
        <v>12.2224</v>
      </c>
      <c r="C2560">
        <v>16.691700000000001</v>
      </c>
      <c r="D2560">
        <v>0</v>
      </c>
      <c r="E2560" t="s">
        <v>15</v>
      </c>
      <c r="F2560" t="s">
        <v>15</v>
      </c>
      <c r="G2560" t="s">
        <v>101</v>
      </c>
      <c r="H2560">
        <v>2020</v>
      </c>
      <c r="I2560">
        <v>0.81</v>
      </c>
      <c r="J2560">
        <f>Tabla_Datos[[#This Row],[PVP1]]*Tabla_Datos[[#This Row],[Valor]]</f>
        <v>13.520277000000002</v>
      </c>
      <c r="K2560">
        <f>+Tabla_Datos[[#This Row],[Valor]] *Tabla_Datos[[#This Row],[COSTOEMPR]]</f>
        <v>9.9001440000000009</v>
      </c>
      <c r="L2560">
        <f>Tabla_Datos[[#This Row],[Valor Venta ]]-Tabla_Datos[[#This Row],[Costo]]</f>
        <v>3.6201330000000009</v>
      </c>
    </row>
    <row r="2561" spans="1:12" x14ac:dyDescent="0.3">
      <c r="A2561" t="s">
        <v>93</v>
      </c>
      <c r="B2561">
        <v>12.2224</v>
      </c>
      <c r="C2561">
        <v>16.691700000000001</v>
      </c>
      <c r="D2561">
        <v>0</v>
      </c>
      <c r="E2561" t="s">
        <v>15</v>
      </c>
      <c r="F2561" t="s">
        <v>15</v>
      </c>
      <c r="G2561" t="s">
        <v>102</v>
      </c>
      <c r="H2561">
        <v>2020</v>
      </c>
      <c r="I2561">
        <v>0.64</v>
      </c>
      <c r="J2561">
        <f>Tabla_Datos[[#This Row],[PVP1]]*Tabla_Datos[[#This Row],[Valor]]</f>
        <v>10.682688000000001</v>
      </c>
      <c r="K2561">
        <f>+Tabla_Datos[[#This Row],[Valor]] *Tabla_Datos[[#This Row],[COSTOEMPR]]</f>
        <v>7.8223360000000008</v>
      </c>
      <c r="L2561">
        <f>Tabla_Datos[[#This Row],[Valor Venta ]]-Tabla_Datos[[#This Row],[Costo]]</f>
        <v>2.8603519999999998</v>
      </c>
    </row>
    <row r="2562" spans="1:12" x14ac:dyDescent="0.3">
      <c r="A2562" t="s">
        <v>93</v>
      </c>
      <c r="B2562">
        <v>12.2224</v>
      </c>
      <c r="C2562">
        <v>16.691700000000001</v>
      </c>
      <c r="D2562">
        <v>0</v>
      </c>
      <c r="E2562" t="s">
        <v>15</v>
      </c>
      <c r="F2562" t="s">
        <v>15</v>
      </c>
      <c r="G2562" t="s">
        <v>103</v>
      </c>
      <c r="H2562">
        <v>2020</v>
      </c>
      <c r="I2562">
        <v>0.62</v>
      </c>
      <c r="J2562">
        <f>Tabla_Datos[[#This Row],[PVP1]]*Tabla_Datos[[#This Row],[Valor]]</f>
        <v>10.348854000000001</v>
      </c>
      <c r="K2562">
        <f>+Tabla_Datos[[#This Row],[Valor]] *Tabla_Datos[[#This Row],[COSTOEMPR]]</f>
        <v>7.5778879999999997</v>
      </c>
      <c r="L2562">
        <f>Tabla_Datos[[#This Row],[Valor Venta ]]-Tabla_Datos[[#This Row],[Costo]]</f>
        <v>2.7709660000000014</v>
      </c>
    </row>
    <row r="2563" spans="1:12" x14ac:dyDescent="0.3">
      <c r="A2563" t="s">
        <v>93</v>
      </c>
      <c r="B2563">
        <v>12.2224</v>
      </c>
      <c r="C2563">
        <v>16.691700000000001</v>
      </c>
      <c r="D2563">
        <v>0</v>
      </c>
      <c r="E2563" t="s">
        <v>15</v>
      </c>
      <c r="F2563" t="s">
        <v>15</v>
      </c>
      <c r="G2563" t="s">
        <v>104</v>
      </c>
      <c r="H2563">
        <v>2020</v>
      </c>
      <c r="I2563">
        <v>3.46</v>
      </c>
      <c r="J2563">
        <f>Tabla_Datos[[#This Row],[PVP1]]*Tabla_Datos[[#This Row],[Valor]]</f>
        <v>57.753282000000006</v>
      </c>
      <c r="K2563">
        <f>+Tabla_Datos[[#This Row],[Valor]] *Tabla_Datos[[#This Row],[COSTOEMPR]]</f>
        <v>42.289504000000001</v>
      </c>
      <c r="L2563">
        <f>Tabla_Datos[[#This Row],[Valor Venta ]]-Tabla_Datos[[#This Row],[Costo]]</f>
        <v>15.463778000000005</v>
      </c>
    </row>
    <row r="2564" spans="1:12" x14ac:dyDescent="0.3">
      <c r="A2564" t="s">
        <v>93</v>
      </c>
      <c r="B2564">
        <v>12.2224</v>
      </c>
      <c r="C2564">
        <v>16.691700000000001</v>
      </c>
      <c r="D2564">
        <v>0</v>
      </c>
      <c r="E2564" t="s">
        <v>15</v>
      </c>
      <c r="F2564" t="s">
        <v>15</v>
      </c>
      <c r="G2564" t="s">
        <v>105</v>
      </c>
      <c r="H2564">
        <v>2020</v>
      </c>
      <c r="I2564">
        <v>0</v>
      </c>
      <c r="J2564">
        <f>Tabla_Datos[[#This Row],[PVP1]]*Tabla_Datos[[#This Row],[Valor]]</f>
        <v>0</v>
      </c>
      <c r="K2564">
        <f>+Tabla_Datos[[#This Row],[Valor]] *Tabla_Datos[[#This Row],[COSTOEMPR]]</f>
        <v>0</v>
      </c>
      <c r="L2564">
        <f>Tabla_Datos[[#This Row],[Valor Venta ]]-Tabla_Datos[[#This Row],[Costo]]</f>
        <v>0</v>
      </c>
    </row>
    <row r="2565" spans="1:12" x14ac:dyDescent="0.3">
      <c r="A2565" t="s">
        <v>93</v>
      </c>
      <c r="B2565">
        <v>12.2224</v>
      </c>
      <c r="C2565">
        <v>16.691700000000001</v>
      </c>
      <c r="D2565">
        <v>0</v>
      </c>
      <c r="E2565" t="s">
        <v>15</v>
      </c>
      <c r="F2565" t="s">
        <v>15</v>
      </c>
      <c r="G2565" t="s">
        <v>106</v>
      </c>
      <c r="H2565">
        <v>2020</v>
      </c>
      <c r="I2565">
        <v>0</v>
      </c>
      <c r="J2565">
        <f>Tabla_Datos[[#This Row],[PVP1]]*Tabla_Datos[[#This Row],[Valor]]</f>
        <v>0</v>
      </c>
      <c r="K2565">
        <f>+Tabla_Datos[[#This Row],[Valor]] *Tabla_Datos[[#This Row],[COSTOEMPR]]</f>
        <v>0</v>
      </c>
      <c r="L2565">
        <f>Tabla_Datos[[#This Row],[Valor Venta ]]-Tabla_Datos[[#This Row],[Costo]]</f>
        <v>0</v>
      </c>
    </row>
    <row r="2566" spans="1:12" x14ac:dyDescent="0.3">
      <c r="A2566" t="s">
        <v>93</v>
      </c>
      <c r="B2566">
        <v>12.2224</v>
      </c>
      <c r="C2566">
        <v>16.691700000000001</v>
      </c>
      <c r="D2566">
        <v>0</v>
      </c>
      <c r="E2566" t="s">
        <v>15</v>
      </c>
      <c r="F2566" t="s">
        <v>15</v>
      </c>
      <c r="G2566" t="s">
        <v>107</v>
      </c>
      <c r="H2566">
        <v>2021</v>
      </c>
      <c r="I2566">
        <v>0</v>
      </c>
      <c r="J2566">
        <f>Tabla_Datos[[#This Row],[PVP1]]*Tabla_Datos[[#This Row],[Valor]]</f>
        <v>0</v>
      </c>
      <c r="K2566">
        <f>+Tabla_Datos[[#This Row],[Valor]] *Tabla_Datos[[#This Row],[COSTOEMPR]]</f>
        <v>0</v>
      </c>
      <c r="L2566">
        <f>Tabla_Datos[[#This Row],[Valor Venta ]]-Tabla_Datos[[#This Row],[Costo]]</f>
        <v>0</v>
      </c>
    </row>
    <row r="2567" spans="1:12" x14ac:dyDescent="0.3">
      <c r="A2567" t="s">
        <v>93</v>
      </c>
      <c r="B2567">
        <v>9.0385000000000009</v>
      </c>
      <c r="C2567">
        <v>15.6313</v>
      </c>
      <c r="D2567">
        <v>0</v>
      </c>
      <c r="E2567" t="s">
        <v>112</v>
      </c>
      <c r="F2567" t="s">
        <v>112</v>
      </c>
      <c r="G2567" t="s">
        <v>98</v>
      </c>
      <c r="H2567">
        <v>2020</v>
      </c>
      <c r="I2567">
        <v>2.12</v>
      </c>
      <c r="J2567">
        <f>Tabla_Datos[[#This Row],[PVP1]]*Tabla_Datos[[#This Row],[Valor]]</f>
        <v>33.138356000000002</v>
      </c>
      <c r="K2567">
        <f>+Tabla_Datos[[#This Row],[Valor]] *Tabla_Datos[[#This Row],[COSTOEMPR]]</f>
        <v>19.161620000000003</v>
      </c>
      <c r="L2567">
        <f>Tabla_Datos[[#This Row],[Valor Venta ]]-Tabla_Datos[[#This Row],[Costo]]</f>
        <v>13.976735999999999</v>
      </c>
    </row>
    <row r="2568" spans="1:12" x14ac:dyDescent="0.3">
      <c r="A2568" t="s">
        <v>93</v>
      </c>
      <c r="B2568">
        <v>9.0385000000000009</v>
      </c>
      <c r="C2568">
        <v>15.6313</v>
      </c>
      <c r="D2568">
        <v>0</v>
      </c>
      <c r="E2568" t="s">
        <v>112</v>
      </c>
      <c r="F2568" t="s">
        <v>112</v>
      </c>
      <c r="G2568" t="s">
        <v>100</v>
      </c>
      <c r="H2568">
        <v>2020</v>
      </c>
      <c r="I2568">
        <v>1.05</v>
      </c>
      <c r="J2568">
        <f>Tabla_Datos[[#This Row],[PVP1]]*Tabla_Datos[[#This Row],[Valor]]</f>
        <v>16.412865</v>
      </c>
      <c r="K2568">
        <f>+Tabla_Datos[[#This Row],[Valor]] *Tabla_Datos[[#This Row],[COSTOEMPR]]</f>
        <v>9.4904250000000019</v>
      </c>
      <c r="L2568">
        <f>Tabla_Datos[[#This Row],[Valor Venta ]]-Tabla_Datos[[#This Row],[Costo]]</f>
        <v>6.9224399999999982</v>
      </c>
    </row>
    <row r="2569" spans="1:12" x14ac:dyDescent="0.3">
      <c r="A2569" t="s">
        <v>93</v>
      </c>
      <c r="B2569">
        <v>9.0385000000000009</v>
      </c>
      <c r="C2569">
        <v>15.6313</v>
      </c>
      <c r="D2569">
        <v>0</v>
      </c>
      <c r="E2569" t="s">
        <v>112</v>
      </c>
      <c r="F2569" t="s">
        <v>112</v>
      </c>
      <c r="G2569" t="s">
        <v>101</v>
      </c>
      <c r="H2569">
        <v>2020</v>
      </c>
      <c r="I2569">
        <v>1.27</v>
      </c>
      <c r="J2569">
        <f>Tabla_Datos[[#This Row],[PVP1]]*Tabla_Datos[[#This Row],[Valor]]</f>
        <v>19.851751</v>
      </c>
      <c r="K2569">
        <f>+Tabla_Datos[[#This Row],[Valor]] *Tabla_Datos[[#This Row],[COSTOEMPR]]</f>
        <v>11.478895000000001</v>
      </c>
      <c r="L2569">
        <f>Tabla_Datos[[#This Row],[Valor Venta ]]-Tabla_Datos[[#This Row],[Costo]]</f>
        <v>8.3728559999999987</v>
      </c>
    </row>
    <row r="2570" spans="1:12" x14ac:dyDescent="0.3">
      <c r="A2570" t="s">
        <v>93</v>
      </c>
      <c r="B2570">
        <v>9.0385000000000009</v>
      </c>
      <c r="C2570">
        <v>15.6313</v>
      </c>
      <c r="D2570">
        <v>0</v>
      </c>
      <c r="E2570" t="s">
        <v>112</v>
      </c>
      <c r="F2570" t="s">
        <v>112</v>
      </c>
      <c r="G2570" t="s">
        <v>102</v>
      </c>
      <c r="H2570">
        <v>2020</v>
      </c>
      <c r="I2570">
        <v>4.1500000000000004</v>
      </c>
      <c r="J2570">
        <f>Tabla_Datos[[#This Row],[PVP1]]*Tabla_Datos[[#This Row],[Valor]]</f>
        <v>64.869895</v>
      </c>
      <c r="K2570">
        <f>+Tabla_Datos[[#This Row],[Valor]] *Tabla_Datos[[#This Row],[COSTOEMPR]]</f>
        <v>37.509775000000005</v>
      </c>
      <c r="L2570">
        <f>Tabla_Datos[[#This Row],[Valor Venta ]]-Tabla_Datos[[#This Row],[Costo]]</f>
        <v>27.360119999999995</v>
      </c>
    </row>
    <row r="2571" spans="1:12" x14ac:dyDescent="0.3">
      <c r="A2571" t="s">
        <v>93</v>
      </c>
      <c r="B2571">
        <v>9.0385000000000009</v>
      </c>
      <c r="C2571">
        <v>15.6313</v>
      </c>
      <c r="D2571">
        <v>0</v>
      </c>
      <c r="E2571" t="s">
        <v>112</v>
      </c>
      <c r="F2571" t="s">
        <v>112</v>
      </c>
      <c r="G2571" t="s">
        <v>103</v>
      </c>
      <c r="H2571">
        <v>2020</v>
      </c>
      <c r="I2571">
        <v>2.93</v>
      </c>
      <c r="J2571">
        <f>Tabla_Datos[[#This Row],[PVP1]]*Tabla_Datos[[#This Row],[Valor]]</f>
        <v>45.799709</v>
      </c>
      <c r="K2571">
        <f>+Tabla_Datos[[#This Row],[Valor]] *Tabla_Datos[[#This Row],[COSTOEMPR]]</f>
        <v>26.482805000000003</v>
      </c>
      <c r="L2571">
        <f>Tabla_Datos[[#This Row],[Valor Venta ]]-Tabla_Datos[[#This Row],[Costo]]</f>
        <v>19.316903999999997</v>
      </c>
    </row>
    <row r="2572" spans="1:12" x14ac:dyDescent="0.3">
      <c r="A2572" t="s">
        <v>93</v>
      </c>
      <c r="B2572">
        <v>9.0385000000000009</v>
      </c>
      <c r="C2572">
        <v>15.6313</v>
      </c>
      <c r="D2572">
        <v>0</v>
      </c>
      <c r="E2572" t="s">
        <v>112</v>
      </c>
      <c r="F2572" t="s">
        <v>112</v>
      </c>
      <c r="G2572" t="s">
        <v>104</v>
      </c>
      <c r="H2572">
        <v>2020</v>
      </c>
      <c r="I2572">
        <v>1.48</v>
      </c>
      <c r="J2572">
        <f>Tabla_Datos[[#This Row],[PVP1]]*Tabla_Datos[[#This Row],[Valor]]</f>
        <v>23.134323999999999</v>
      </c>
      <c r="K2572">
        <f>+Tabla_Datos[[#This Row],[Valor]] *Tabla_Datos[[#This Row],[COSTOEMPR]]</f>
        <v>13.376980000000001</v>
      </c>
      <c r="L2572">
        <f>Tabla_Datos[[#This Row],[Valor Venta ]]-Tabla_Datos[[#This Row],[Costo]]</f>
        <v>9.757343999999998</v>
      </c>
    </row>
    <row r="2573" spans="1:12" x14ac:dyDescent="0.3">
      <c r="A2573" t="s">
        <v>93</v>
      </c>
      <c r="B2573">
        <v>9.0385000000000009</v>
      </c>
      <c r="C2573">
        <v>15.6313</v>
      </c>
      <c r="D2573">
        <v>0</v>
      </c>
      <c r="E2573" t="s">
        <v>112</v>
      </c>
      <c r="F2573" t="s">
        <v>112</v>
      </c>
      <c r="G2573" t="s">
        <v>105</v>
      </c>
      <c r="H2573">
        <v>2020</v>
      </c>
      <c r="I2573">
        <v>1.96</v>
      </c>
      <c r="J2573">
        <f>Tabla_Datos[[#This Row],[PVP1]]*Tabla_Datos[[#This Row],[Valor]]</f>
        <v>30.637347999999999</v>
      </c>
      <c r="K2573">
        <f>+Tabla_Datos[[#This Row],[Valor]] *Tabla_Datos[[#This Row],[COSTOEMPR]]</f>
        <v>17.71546</v>
      </c>
      <c r="L2573">
        <f>Tabla_Datos[[#This Row],[Valor Venta ]]-Tabla_Datos[[#This Row],[Costo]]</f>
        <v>12.921887999999999</v>
      </c>
    </row>
    <row r="2574" spans="1:12" x14ac:dyDescent="0.3">
      <c r="A2574" t="s">
        <v>93</v>
      </c>
      <c r="B2574">
        <v>9.0385000000000009</v>
      </c>
      <c r="C2574">
        <v>15.6313</v>
      </c>
      <c r="D2574">
        <v>0</v>
      </c>
      <c r="E2574" t="s">
        <v>112</v>
      </c>
      <c r="F2574" t="s">
        <v>112</v>
      </c>
      <c r="G2574" t="s">
        <v>106</v>
      </c>
      <c r="H2574">
        <v>2020</v>
      </c>
      <c r="I2574">
        <v>2.2200000000000002</v>
      </c>
      <c r="J2574">
        <f>Tabla_Datos[[#This Row],[PVP1]]*Tabla_Datos[[#This Row],[Valor]]</f>
        <v>34.701486000000003</v>
      </c>
      <c r="K2574">
        <f>+Tabla_Datos[[#This Row],[Valor]] *Tabla_Datos[[#This Row],[COSTOEMPR]]</f>
        <v>20.065470000000005</v>
      </c>
      <c r="L2574">
        <f>Tabla_Datos[[#This Row],[Valor Venta ]]-Tabla_Datos[[#This Row],[Costo]]</f>
        <v>14.636015999999998</v>
      </c>
    </row>
    <row r="2575" spans="1:12" x14ac:dyDescent="0.3">
      <c r="A2575" t="s">
        <v>93</v>
      </c>
      <c r="B2575">
        <v>9.0385000000000009</v>
      </c>
      <c r="C2575">
        <v>15.6313</v>
      </c>
      <c r="D2575">
        <v>0</v>
      </c>
      <c r="E2575" t="s">
        <v>112</v>
      </c>
      <c r="F2575" t="s">
        <v>112</v>
      </c>
      <c r="G2575" t="s">
        <v>107</v>
      </c>
      <c r="H2575">
        <v>2021</v>
      </c>
      <c r="I2575">
        <v>0</v>
      </c>
      <c r="J2575">
        <f>Tabla_Datos[[#This Row],[PVP1]]*Tabla_Datos[[#This Row],[Valor]]</f>
        <v>0</v>
      </c>
      <c r="K2575">
        <f>+Tabla_Datos[[#This Row],[Valor]] *Tabla_Datos[[#This Row],[COSTOEMPR]]</f>
        <v>0</v>
      </c>
      <c r="L2575">
        <f>Tabla_Datos[[#This Row],[Valor Venta ]]-Tabla_Datos[[#This Row],[Costo]]</f>
        <v>0</v>
      </c>
    </row>
    <row r="2576" spans="1:12" x14ac:dyDescent="0.3">
      <c r="A2576" t="s">
        <v>93</v>
      </c>
      <c r="B2576">
        <v>8.4913000000000007</v>
      </c>
      <c r="C2576">
        <v>12.824199999999999</v>
      </c>
      <c r="D2576">
        <v>11.4191</v>
      </c>
      <c r="E2576" t="s">
        <v>115</v>
      </c>
      <c r="F2576" t="s">
        <v>115</v>
      </c>
      <c r="G2576" t="s">
        <v>98</v>
      </c>
      <c r="H2576">
        <v>2020</v>
      </c>
      <c r="I2576">
        <v>0</v>
      </c>
      <c r="J2576">
        <f>Tabla_Datos[[#This Row],[PVP1]]*Tabla_Datos[[#This Row],[Valor]]</f>
        <v>0</v>
      </c>
      <c r="K2576">
        <f>+Tabla_Datos[[#This Row],[Valor]] *Tabla_Datos[[#This Row],[COSTOEMPR]]</f>
        <v>0</v>
      </c>
      <c r="L2576">
        <f>Tabla_Datos[[#This Row],[Valor Venta ]]-Tabla_Datos[[#This Row],[Costo]]</f>
        <v>0</v>
      </c>
    </row>
    <row r="2577" spans="1:12" x14ac:dyDescent="0.3">
      <c r="A2577" t="s">
        <v>93</v>
      </c>
      <c r="B2577">
        <v>8.4913000000000007</v>
      </c>
      <c r="C2577">
        <v>12.824199999999999</v>
      </c>
      <c r="D2577">
        <v>11.4191</v>
      </c>
      <c r="E2577" t="s">
        <v>115</v>
      </c>
      <c r="F2577" t="s">
        <v>115</v>
      </c>
      <c r="G2577" t="s">
        <v>100</v>
      </c>
      <c r="H2577">
        <v>2020</v>
      </c>
      <c r="I2577">
        <v>7.67</v>
      </c>
      <c r="J2577">
        <f>Tabla_Datos[[#This Row],[PVP1]]*Tabla_Datos[[#This Row],[Valor]]</f>
        <v>98.361613999999989</v>
      </c>
      <c r="K2577">
        <f>+Tabla_Datos[[#This Row],[Valor]] *Tabla_Datos[[#This Row],[COSTOEMPR]]</f>
        <v>65.128270999999998</v>
      </c>
      <c r="L2577">
        <f>Tabla_Datos[[#This Row],[Valor Venta ]]-Tabla_Datos[[#This Row],[Costo]]</f>
        <v>33.233342999999991</v>
      </c>
    </row>
    <row r="2578" spans="1:12" x14ac:dyDescent="0.3">
      <c r="A2578" t="s">
        <v>93</v>
      </c>
      <c r="B2578">
        <v>8.4913000000000007</v>
      </c>
      <c r="C2578">
        <v>12.824199999999999</v>
      </c>
      <c r="D2578">
        <v>11.4191</v>
      </c>
      <c r="E2578" t="s">
        <v>115</v>
      </c>
      <c r="F2578" t="s">
        <v>115</v>
      </c>
      <c r="G2578" t="s">
        <v>101</v>
      </c>
      <c r="H2578">
        <v>2020</v>
      </c>
      <c r="I2578">
        <v>1.58</v>
      </c>
      <c r="J2578">
        <f>Tabla_Datos[[#This Row],[PVP1]]*Tabla_Datos[[#This Row],[Valor]]</f>
        <v>20.262236000000001</v>
      </c>
      <c r="K2578">
        <f>+Tabla_Datos[[#This Row],[Valor]] *Tabla_Datos[[#This Row],[COSTOEMPR]]</f>
        <v>13.416254000000002</v>
      </c>
      <c r="L2578">
        <f>Tabla_Datos[[#This Row],[Valor Venta ]]-Tabla_Datos[[#This Row],[Costo]]</f>
        <v>6.8459819999999993</v>
      </c>
    </row>
    <row r="2579" spans="1:12" x14ac:dyDescent="0.3">
      <c r="A2579" t="s">
        <v>93</v>
      </c>
      <c r="B2579">
        <v>8.4913000000000007</v>
      </c>
      <c r="C2579">
        <v>12.824199999999999</v>
      </c>
      <c r="D2579">
        <v>11.4191</v>
      </c>
      <c r="E2579" t="s">
        <v>115</v>
      </c>
      <c r="F2579" t="s">
        <v>115</v>
      </c>
      <c r="G2579" t="s">
        <v>102</v>
      </c>
      <c r="H2579">
        <v>2020</v>
      </c>
      <c r="I2579">
        <v>1.98</v>
      </c>
      <c r="J2579">
        <f>Tabla_Datos[[#This Row],[PVP1]]*Tabla_Datos[[#This Row],[Valor]]</f>
        <v>25.391915999999998</v>
      </c>
      <c r="K2579">
        <f>+Tabla_Datos[[#This Row],[Valor]] *Tabla_Datos[[#This Row],[COSTOEMPR]]</f>
        <v>16.812774000000001</v>
      </c>
      <c r="L2579">
        <f>Tabla_Datos[[#This Row],[Valor Venta ]]-Tabla_Datos[[#This Row],[Costo]]</f>
        <v>8.5791419999999974</v>
      </c>
    </row>
    <row r="2580" spans="1:12" x14ac:dyDescent="0.3">
      <c r="A2580" t="s">
        <v>93</v>
      </c>
      <c r="B2580">
        <v>8.4913000000000007</v>
      </c>
      <c r="C2580">
        <v>12.824199999999999</v>
      </c>
      <c r="D2580">
        <v>11.4191</v>
      </c>
      <c r="E2580" t="s">
        <v>115</v>
      </c>
      <c r="F2580" t="s">
        <v>115</v>
      </c>
      <c r="G2580" t="s">
        <v>103</v>
      </c>
      <c r="H2580">
        <v>2020</v>
      </c>
      <c r="I2580">
        <v>17.97</v>
      </c>
      <c r="J2580">
        <f>Tabla_Datos[[#This Row],[PVP1]]*Tabla_Datos[[#This Row],[Valor]]</f>
        <v>230.45087399999997</v>
      </c>
      <c r="K2580">
        <f>+Tabla_Datos[[#This Row],[Valor]] *Tabla_Datos[[#This Row],[COSTOEMPR]]</f>
        <v>152.588661</v>
      </c>
      <c r="L2580">
        <f>Tabla_Datos[[#This Row],[Valor Venta ]]-Tabla_Datos[[#This Row],[Costo]]</f>
        <v>77.862212999999969</v>
      </c>
    </row>
    <row r="2581" spans="1:12" x14ac:dyDescent="0.3">
      <c r="A2581" t="s">
        <v>93</v>
      </c>
      <c r="B2581">
        <v>8.4913000000000007</v>
      </c>
      <c r="C2581">
        <v>12.824199999999999</v>
      </c>
      <c r="D2581">
        <v>11.4191</v>
      </c>
      <c r="E2581" t="s">
        <v>115</v>
      </c>
      <c r="F2581" t="s">
        <v>115</v>
      </c>
      <c r="G2581" t="s">
        <v>104</v>
      </c>
      <c r="H2581">
        <v>2020</v>
      </c>
      <c r="I2581">
        <v>2.4900000000000002</v>
      </c>
      <c r="J2581">
        <f>Tabla_Datos[[#This Row],[PVP1]]*Tabla_Datos[[#This Row],[Valor]]</f>
        <v>31.932258000000001</v>
      </c>
      <c r="K2581">
        <f>+Tabla_Datos[[#This Row],[Valor]] *Tabla_Datos[[#This Row],[COSTOEMPR]]</f>
        <v>21.143337000000002</v>
      </c>
      <c r="L2581">
        <f>Tabla_Datos[[#This Row],[Valor Venta ]]-Tabla_Datos[[#This Row],[Costo]]</f>
        <v>10.788920999999998</v>
      </c>
    </row>
    <row r="2582" spans="1:12" x14ac:dyDescent="0.3">
      <c r="A2582" t="s">
        <v>93</v>
      </c>
      <c r="B2582">
        <v>8.4913000000000007</v>
      </c>
      <c r="C2582">
        <v>12.824199999999999</v>
      </c>
      <c r="D2582">
        <v>11.4191</v>
      </c>
      <c r="E2582" t="s">
        <v>115</v>
      </c>
      <c r="F2582" t="s">
        <v>115</v>
      </c>
      <c r="G2582" t="s">
        <v>105</v>
      </c>
      <c r="H2582">
        <v>2020</v>
      </c>
      <c r="I2582">
        <v>8.92</v>
      </c>
      <c r="J2582">
        <f>Tabla_Datos[[#This Row],[PVP1]]*Tabla_Datos[[#This Row],[Valor]]</f>
        <v>114.391864</v>
      </c>
      <c r="K2582">
        <f>+Tabla_Datos[[#This Row],[Valor]] *Tabla_Datos[[#This Row],[COSTOEMPR]]</f>
        <v>75.742395999999999</v>
      </c>
      <c r="L2582">
        <f>Tabla_Datos[[#This Row],[Valor Venta ]]-Tabla_Datos[[#This Row],[Costo]]</f>
        <v>38.649467999999999</v>
      </c>
    </row>
    <row r="2583" spans="1:12" x14ac:dyDescent="0.3">
      <c r="A2583" t="s">
        <v>93</v>
      </c>
      <c r="B2583">
        <v>8.4913000000000007</v>
      </c>
      <c r="C2583">
        <v>12.824199999999999</v>
      </c>
      <c r="D2583">
        <v>11.4191</v>
      </c>
      <c r="E2583" t="s">
        <v>115</v>
      </c>
      <c r="F2583" t="s">
        <v>115</v>
      </c>
      <c r="G2583" t="s">
        <v>106</v>
      </c>
      <c r="H2583">
        <v>2020</v>
      </c>
      <c r="I2583">
        <v>0.61</v>
      </c>
      <c r="J2583">
        <f>Tabla_Datos[[#This Row],[PVP1]]*Tabla_Datos[[#This Row],[Valor]]</f>
        <v>7.8227619999999991</v>
      </c>
      <c r="K2583">
        <f>+Tabla_Datos[[#This Row],[Valor]] *Tabla_Datos[[#This Row],[COSTOEMPR]]</f>
        <v>5.1796930000000003</v>
      </c>
      <c r="L2583">
        <f>Tabla_Datos[[#This Row],[Valor Venta ]]-Tabla_Datos[[#This Row],[Costo]]</f>
        <v>2.6430689999999988</v>
      </c>
    </row>
    <row r="2584" spans="1:12" x14ac:dyDescent="0.3">
      <c r="A2584" t="s">
        <v>93</v>
      </c>
      <c r="B2584">
        <v>8.4913000000000007</v>
      </c>
      <c r="C2584">
        <v>12.824199999999999</v>
      </c>
      <c r="D2584">
        <v>11.4191</v>
      </c>
      <c r="E2584" t="s">
        <v>115</v>
      </c>
      <c r="F2584" t="s">
        <v>115</v>
      </c>
      <c r="G2584" t="s">
        <v>107</v>
      </c>
      <c r="H2584">
        <v>2021</v>
      </c>
      <c r="I2584">
        <v>0</v>
      </c>
      <c r="J2584">
        <f>Tabla_Datos[[#This Row],[PVP1]]*Tabla_Datos[[#This Row],[Valor]]</f>
        <v>0</v>
      </c>
      <c r="K2584">
        <f>+Tabla_Datos[[#This Row],[Valor]] *Tabla_Datos[[#This Row],[COSTOEMPR]]</f>
        <v>0</v>
      </c>
      <c r="L2584">
        <f>Tabla_Datos[[#This Row],[Valor Venta ]]-Tabla_Datos[[#This Row],[Costo]]</f>
        <v>0</v>
      </c>
    </row>
    <row r="2585" spans="1:12" x14ac:dyDescent="0.3">
      <c r="A2585" t="s">
        <v>93</v>
      </c>
      <c r="B2585">
        <v>9.7520000000000007</v>
      </c>
      <c r="C2585">
        <v>17.439800000000002</v>
      </c>
      <c r="D2585">
        <v>20.820599999999999</v>
      </c>
      <c r="E2585" t="s">
        <v>116</v>
      </c>
      <c r="F2585" t="s">
        <v>116</v>
      </c>
      <c r="G2585" t="s">
        <v>98</v>
      </c>
      <c r="H2585">
        <v>2020</v>
      </c>
      <c r="I2585">
        <v>1.51</v>
      </c>
      <c r="J2585">
        <f>Tabla_Datos[[#This Row],[PVP1]]*Tabla_Datos[[#This Row],[Valor]]</f>
        <v>26.334098000000004</v>
      </c>
      <c r="K2585">
        <f>+Tabla_Datos[[#This Row],[Valor]] *Tabla_Datos[[#This Row],[COSTOEMPR]]</f>
        <v>14.725520000000001</v>
      </c>
      <c r="L2585">
        <f>Tabla_Datos[[#This Row],[Valor Venta ]]-Tabla_Datos[[#This Row],[Costo]]</f>
        <v>11.608578000000003</v>
      </c>
    </row>
    <row r="2586" spans="1:12" x14ac:dyDescent="0.3">
      <c r="A2586" t="s">
        <v>93</v>
      </c>
      <c r="B2586">
        <v>9.7520000000000007</v>
      </c>
      <c r="C2586">
        <v>17.439800000000002</v>
      </c>
      <c r="D2586">
        <v>20.820599999999999</v>
      </c>
      <c r="E2586" t="s">
        <v>116</v>
      </c>
      <c r="F2586" t="s">
        <v>116</v>
      </c>
      <c r="G2586" t="s">
        <v>100</v>
      </c>
      <c r="H2586">
        <v>2020</v>
      </c>
      <c r="I2586">
        <v>0</v>
      </c>
      <c r="J2586">
        <f>Tabla_Datos[[#This Row],[PVP1]]*Tabla_Datos[[#This Row],[Valor]]</f>
        <v>0</v>
      </c>
      <c r="K2586">
        <f>+Tabla_Datos[[#This Row],[Valor]] *Tabla_Datos[[#This Row],[COSTOEMPR]]</f>
        <v>0</v>
      </c>
      <c r="L2586">
        <f>Tabla_Datos[[#This Row],[Valor Venta ]]-Tabla_Datos[[#This Row],[Costo]]</f>
        <v>0</v>
      </c>
    </row>
    <row r="2587" spans="1:12" x14ac:dyDescent="0.3">
      <c r="A2587" t="s">
        <v>93</v>
      </c>
      <c r="B2587">
        <v>9.7520000000000007</v>
      </c>
      <c r="C2587">
        <v>17.439800000000002</v>
      </c>
      <c r="D2587">
        <v>20.820599999999999</v>
      </c>
      <c r="E2587" t="s">
        <v>116</v>
      </c>
      <c r="F2587" t="s">
        <v>116</v>
      </c>
      <c r="G2587" t="s">
        <v>101</v>
      </c>
      <c r="H2587">
        <v>2020</v>
      </c>
      <c r="I2587">
        <v>22.87</v>
      </c>
      <c r="J2587">
        <f>Tabla_Datos[[#This Row],[PVP1]]*Tabla_Datos[[#This Row],[Valor]]</f>
        <v>398.84822600000007</v>
      </c>
      <c r="K2587">
        <f>+Tabla_Datos[[#This Row],[Valor]] *Tabla_Datos[[#This Row],[COSTOEMPR]]</f>
        <v>223.02824000000001</v>
      </c>
      <c r="L2587">
        <f>Tabla_Datos[[#This Row],[Valor Venta ]]-Tabla_Datos[[#This Row],[Costo]]</f>
        <v>175.81998600000006</v>
      </c>
    </row>
    <row r="2588" spans="1:12" x14ac:dyDescent="0.3">
      <c r="A2588" t="s">
        <v>93</v>
      </c>
      <c r="B2588">
        <v>9.7520000000000007</v>
      </c>
      <c r="C2588">
        <v>17.439800000000002</v>
      </c>
      <c r="D2588">
        <v>20.820599999999999</v>
      </c>
      <c r="E2588" t="s">
        <v>116</v>
      </c>
      <c r="F2588" t="s">
        <v>116</v>
      </c>
      <c r="G2588" t="s">
        <v>102</v>
      </c>
      <c r="H2588">
        <v>2020</v>
      </c>
      <c r="I2588">
        <v>6.74</v>
      </c>
      <c r="J2588">
        <f>Tabla_Datos[[#This Row],[PVP1]]*Tabla_Datos[[#This Row],[Valor]]</f>
        <v>117.54425200000001</v>
      </c>
      <c r="K2588">
        <f>+Tabla_Datos[[#This Row],[Valor]] *Tabla_Datos[[#This Row],[COSTOEMPR]]</f>
        <v>65.728480000000005</v>
      </c>
      <c r="L2588">
        <f>Tabla_Datos[[#This Row],[Valor Venta ]]-Tabla_Datos[[#This Row],[Costo]]</f>
        <v>51.81577200000001</v>
      </c>
    </row>
    <row r="2589" spans="1:12" x14ac:dyDescent="0.3">
      <c r="A2589" t="s">
        <v>93</v>
      </c>
      <c r="B2589">
        <v>9.7520000000000007</v>
      </c>
      <c r="C2589">
        <v>17.439800000000002</v>
      </c>
      <c r="D2589">
        <v>20.820599999999999</v>
      </c>
      <c r="E2589" t="s">
        <v>116</v>
      </c>
      <c r="F2589" t="s">
        <v>116</v>
      </c>
      <c r="G2589" t="s">
        <v>103</v>
      </c>
      <c r="H2589">
        <v>2020</v>
      </c>
      <c r="I2589">
        <v>9.35</v>
      </c>
      <c r="J2589">
        <f>Tabla_Datos[[#This Row],[PVP1]]*Tabla_Datos[[#This Row],[Valor]]</f>
        <v>163.06213</v>
      </c>
      <c r="K2589">
        <f>+Tabla_Datos[[#This Row],[Valor]] *Tabla_Datos[[#This Row],[COSTOEMPR]]</f>
        <v>91.181200000000004</v>
      </c>
      <c r="L2589">
        <f>Tabla_Datos[[#This Row],[Valor Venta ]]-Tabla_Datos[[#This Row],[Costo]]</f>
        <v>71.880929999999992</v>
      </c>
    </row>
    <row r="2590" spans="1:12" x14ac:dyDescent="0.3">
      <c r="A2590" t="s">
        <v>93</v>
      </c>
      <c r="B2590">
        <v>9.7520000000000007</v>
      </c>
      <c r="C2590">
        <v>17.439800000000002</v>
      </c>
      <c r="D2590">
        <v>20.820599999999999</v>
      </c>
      <c r="E2590" t="s">
        <v>116</v>
      </c>
      <c r="F2590" t="s">
        <v>116</v>
      </c>
      <c r="G2590" t="s">
        <v>104</v>
      </c>
      <c r="H2590">
        <v>2020</v>
      </c>
      <c r="I2590">
        <v>7.38</v>
      </c>
      <c r="J2590">
        <f>Tabla_Datos[[#This Row],[PVP1]]*Tabla_Datos[[#This Row],[Valor]]</f>
        <v>128.705724</v>
      </c>
      <c r="K2590">
        <f>+Tabla_Datos[[#This Row],[Valor]] *Tabla_Datos[[#This Row],[COSTOEMPR]]</f>
        <v>71.969760000000008</v>
      </c>
      <c r="L2590">
        <f>Tabla_Datos[[#This Row],[Valor Venta ]]-Tabla_Datos[[#This Row],[Costo]]</f>
        <v>56.735963999999996</v>
      </c>
    </row>
    <row r="2591" spans="1:12" x14ac:dyDescent="0.3">
      <c r="A2591" t="s">
        <v>93</v>
      </c>
      <c r="B2591">
        <v>9.7520000000000007</v>
      </c>
      <c r="C2591">
        <v>17.439800000000002</v>
      </c>
      <c r="D2591">
        <v>20.820599999999999</v>
      </c>
      <c r="E2591" t="s">
        <v>116</v>
      </c>
      <c r="F2591" t="s">
        <v>116</v>
      </c>
      <c r="G2591" t="s">
        <v>105</v>
      </c>
      <c r="H2591">
        <v>2020</v>
      </c>
      <c r="I2591">
        <v>0.66</v>
      </c>
      <c r="J2591">
        <f>Tabla_Datos[[#This Row],[PVP1]]*Tabla_Datos[[#This Row],[Valor]]</f>
        <v>11.510268000000002</v>
      </c>
      <c r="K2591">
        <f>+Tabla_Datos[[#This Row],[Valor]] *Tabla_Datos[[#This Row],[COSTOEMPR]]</f>
        <v>6.4363200000000012</v>
      </c>
      <c r="L2591">
        <f>Tabla_Datos[[#This Row],[Valor Venta ]]-Tabla_Datos[[#This Row],[Costo]]</f>
        <v>5.0739480000000006</v>
      </c>
    </row>
    <row r="2592" spans="1:12" x14ac:dyDescent="0.3">
      <c r="A2592" t="s">
        <v>93</v>
      </c>
      <c r="B2592">
        <v>9.7520000000000007</v>
      </c>
      <c r="C2592">
        <v>17.439800000000002</v>
      </c>
      <c r="D2592">
        <v>20.820599999999999</v>
      </c>
      <c r="E2592" t="s">
        <v>116</v>
      </c>
      <c r="F2592" t="s">
        <v>116</v>
      </c>
      <c r="G2592" t="s">
        <v>106</v>
      </c>
      <c r="H2592">
        <v>2020</v>
      </c>
      <c r="I2592">
        <v>6.61</v>
      </c>
      <c r="J2592">
        <f>Tabla_Datos[[#This Row],[PVP1]]*Tabla_Datos[[#This Row],[Valor]]</f>
        <v>115.27707800000002</v>
      </c>
      <c r="K2592">
        <f>+Tabla_Datos[[#This Row],[Valor]] *Tabla_Datos[[#This Row],[COSTOEMPR]]</f>
        <v>64.460720000000009</v>
      </c>
      <c r="L2592">
        <f>Tabla_Datos[[#This Row],[Valor Venta ]]-Tabla_Datos[[#This Row],[Costo]]</f>
        <v>50.816358000000008</v>
      </c>
    </row>
    <row r="2593" spans="1:12" x14ac:dyDescent="0.3">
      <c r="A2593" t="s">
        <v>93</v>
      </c>
      <c r="B2593">
        <v>9.7520000000000007</v>
      </c>
      <c r="C2593">
        <v>17.439800000000002</v>
      </c>
      <c r="D2593">
        <v>20.820599999999999</v>
      </c>
      <c r="E2593" t="s">
        <v>116</v>
      </c>
      <c r="F2593" t="s">
        <v>116</v>
      </c>
      <c r="G2593" t="s">
        <v>107</v>
      </c>
      <c r="H2593">
        <v>2021</v>
      </c>
      <c r="I2593">
        <v>0.93</v>
      </c>
      <c r="J2593">
        <f>Tabla_Datos[[#This Row],[PVP1]]*Tabla_Datos[[#This Row],[Valor]]</f>
        <v>16.219014000000001</v>
      </c>
      <c r="K2593">
        <f>+Tabla_Datos[[#This Row],[Valor]] *Tabla_Datos[[#This Row],[COSTOEMPR]]</f>
        <v>9.0693600000000014</v>
      </c>
      <c r="L2593">
        <f>Tabla_Datos[[#This Row],[Valor Venta ]]-Tabla_Datos[[#This Row],[Costo]]</f>
        <v>7.149654</v>
      </c>
    </row>
    <row r="2594" spans="1:12" x14ac:dyDescent="0.3">
      <c r="A2594" t="s">
        <v>93</v>
      </c>
      <c r="B2594">
        <v>10.298400000000001</v>
      </c>
      <c r="C2594">
        <v>17.7546</v>
      </c>
      <c r="D2594">
        <v>18.2578</v>
      </c>
      <c r="E2594" t="s">
        <v>16</v>
      </c>
      <c r="F2594" t="s">
        <v>16</v>
      </c>
      <c r="G2594" t="s">
        <v>98</v>
      </c>
      <c r="H2594">
        <v>2020</v>
      </c>
      <c r="I2594">
        <v>0</v>
      </c>
      <c r="J2594">
        <f>Tabla_Datos[[#This Row],[PVP1]]*Tabla_Datos[[#This Row],[Valor]]</f>
        <v>0</v>
      </c>
      <c r="K2594">
        <f>+Tabla_Datos[[#This Row],[Valor]] *Tabla_Datos[[#This Row],[COSTOEMPR]]</f>
        <v>0</v>
      </c>
      <c r="L2594">
        <f>Tabla_Datos[[#This Row],[Valor Venta ]]-Tabla_Datos[[#This Row],[Costo]]</f>
        <v>0</v>
      </c>
    </row>
    <row r="2595" spans="1:12" x14ac:dyDescent="0.3">
      <c r="A2595" t="s">
        <v>93</v>
      </c>
      <c r="B2595">
        <v>10.298400000000001</v>
      </c>
      <c r="C2595">
        <v>17.7546</v>
      </c>
      <c r="D2595">
        <v>18.2578</v>
      </c>
      <c r="E2595" t="s">
        <v>16</v>
      </c>
      <c r="F2595" t="s">
        <v>16</v>
      </c>
      <c r="G2595" t="s">
        <v>100</v>
      </c>
      <c r="H2595">
        <v>2020</v>
      </c>
      <c r="I2595">
        <v>1.1200000000000001</v>
      </c>
      <c r="J2595">
        <f>Tabla_Datos[[#This Row],[PVP1]]*Tabla_Datos[[#This Row],[Valor]]</f>
        <v>19.885152000000001</v>
      </c>
      <c r="K2595">
        <f>+Tabla_Datos[[#This Row],[Valor]] *Tabla_Datos[[#This Row],[COSTOEMPR]]</f>
        <v>11.534208000000001</v>
      </c>
      <c r="L2595">
        <f>Tabla_Datos[[#This Row],[Valor Venta ]]-Tabla_Datos[[#This Row],[Costo]]</f>
        <v>8.3509440000000001</v>
      </c>
    </row>
    <row r="2596" spans="1:12" x14ac:dyDescent="0.3">
      <c r="A2596" t="s">
        <v>93</v>
      </c>
      <c r="B2596">
        <v>10.298400000000001</v>
      </c>
      <c r="C2596">
        <v>17.7546</v>
      </c>
      <c r="D2596">
        <v>18.2578</v>
      </c>
      <c r="E2596" t="s">
        <v>16</v>
      </c>
      <c r="F2596" t="s">
        <v>16</v>
      </c>
      <c r="G2596" t="s">
        <v>101</v>
      </c>
      <c r="H2596">
        <v>2020</v>
      </c>
      <c r="I2596">
        <v>0</v>
      </c>
      <c r="J2596">
        <f>Tabla_Datos[[#This Row],[PVP1]]*Tabla_Datos[[#This Row],[Valor]]</f>
        <v>0</v>
      </c>
      <c r="K2596">
        <f>+Tabla_Datos[[#This Row],[Valor]] *Tabla_Datos[[#This Row],[COSTOEMPR]]</f>
        <v>0</v>
      </c>
      <c r="L2596">
        <f>Tabla_Datos[[#This Row],[Valor Venta ]]-Tabla_Datos[[#This Row],[Costo]]</f>
        <v>0</v>
      </c>
    </row>
    <row r="2597" spans="1:12" x14ac:dyDescent="0.3">
      <c r="A2597" t="s">
        <v>93</v>
      </c>
      <c r="B2597">
        <v>10.298400000000001</v>
      </c>
      <c r="C2597">
        <v>17.7546</v>
      </c>
      <c r="D2597">
        <v>18.2578</v>
      </c>
      <c r="E2597" t="s">
        <v>16</v>
      </c>
      <c r="F2597" t="s">
        <v>16</v>
      </c>
      <c r="G2597" t="s">
        <v>102</v>
      </c>
      <c r="H2597">
        <v>2020</v>
      </c>
      <c r="I2597">
        <v>0.47</v>
      </c>
      <c r="J2597">
        <f>Tabla_Datos[[#This Row],[PVP1]]*Tabla_Datos[[#This Row],[Valor]]</f>
        <v>8.3446619999999996</v>
      </c>
      <c r="K2597">
        <f>+Tabla_Datos[[#This Row],[Valor]] *Tabla_Datos[[#This Row],[COSTOEMPR]]</f>
        <v>4.8402479999999999</v>
      </c>
      <c r="L2597">
        <f>Tabla_Datos[[#This Row],[Valor Venta ]]-Tabla_Datos[[#This Row],[Costo]]</f>
        <v>3.5044139999999997</v>
      </c>
    </row>
    <row r="2598" spans="1:12" x14ac:dyDescent="0.3">
      <c r="A2598" t="s">
        <v>93</v>
      </c>
      <c r="B2598">
        <v>10.298400000000001</v>
      </c>
      <c r="C2598">
        <v>17.7546</v>
      </c>
      <c r="D2598">
        <v>18.2578</v>
      </c>
      <c r="E2598" t="s">
        <v>16</v>
      </c>
      <c r="F2598" t="s">
        <v>16</v>
      </c>
      <c r="G2598" t="s">
        <v>103</v>
      </c>
      <c r="H2598">
        <v>2020</v>
      </c>
      <c r="I2598">
        <v>0</v>
      </c>
      <c r="J2598">
        <f>Tabla_Datos[[#This Row],[PVP1]]*Tabla_Datos[[#This Row],[Valor]]</f>
        <v>0</v>
      </c>
      <c r="K2598">
        <f>+Tabla_Datos[[#This Row],[Valor]] *Tabla_Datos[[#This Row],[COSTOEMPR]]</f>
        <v>0</v>
      </c>
      <c r="L2598">
        <f>Tabla_Datos[[#This Row],[Valor Venta ]]-Tabla_Datos[[#This Row],[Costo]]</f>
        <v>0</v>
      </c>
    </row>
    <row r="2599" spans="1:12" x14ac:dyDescent="0.3">
      <c r="A2599" t="s">
        <v>93</v>
      </c>
      <c r="B2599">
        <v>10.298400000000001</v>
      </c>
      <c r="C2599">
        <v>17.7546</v>
      </c>
      <c r="D2599">
        <v>18.2578</v>
      </c>
      <c r="E2599" t="s">
        <v>16</v>
      </c>
      <c r="F2599" t="s">
        <v>16</v>
      </c>
      <c r="G2599" t="s">
        <v>104</v>
      </c>
      <c r="H2599">
        <v>2020</v>
      </c>
      <c r="I2599">
        <v>1.38</v>
      </c>
      <c r="J2599">
        <f>Tabla_Datos[[#This Row],[PVP1]]*Tabla_Datos[[#This Row],[Valor]]</f>
        <v>24.501347999999997</v>
      </c>
      <c r="K2599">
        <f>+Tabla_Datos[[#This Row],[Valor]] *Tabla_Datos[[#This Row],[COSTOEMPR]]</f>
        <v>14.211792000000001</v>
      </c>
      <c r="L2599">
        <f>Tabla_Datos[[#This Row],[Valor Venta ]]-Tabla_Datos[[#This Row],[Costo]]</f>
        <v>10.289555999999996</v>
      </c>
    </row>
    <row r="2600" spans="1:12" x14ac:dyDescent="0.3">
      <c r="A2600" t="s">
        <v>93</v>
      </c>
      <c r="B2600">
        <v>10.298400000000001</v>
      </c>
      <c r="C2600">
        <v>17.7546</v>
      </c>
      <c r="D2600">
        <v>18.2578</v>
      </c>
      <c r="E2600" t="s">
        <v>16</v>
      </c>
      <c r="F2600" t="s">
        <v>16</v>
      </c>
      <c r="G2600" t="s">
        <v>105</v>
      </c>
      <c r="H2600">
        <v>2020</v>
      </c>
      <c r="I2600">
        <v>4.37</v>
      </c>
      <c r="J2600">
        <f>Tabla_Datos[[#This Row],[PVP1]]*Tabla_Datos[[#This Row],[Valor]]</f>
        <v>77.587602000000004</v>
      </c>
      <c r="K2600">
        <f>+Tabla_Datos[[#This Row],[Valor]] *Tabla_Datos[[#This Row],[COSTOEMPR]]</f>
        <v>45.004008000000006</v>
      </c>
      <c r="L2600">
        <f>Tabla_Datos[[#This Row],[Valor Venta ]]-Tabla_Datos[[#This Row],[Costo]]</f>
        <v>32.583593999999998</v>
      </c>
    </row>
    <row r="2601" spans="1:12" x14ac:dyDescent="0.3">
      <c r="A2601" t="s">
        <v>93</v>
      </c>
      <c r="B2601">
        <v>10.298400000000001</v>
      </c>
      <c r="C2601">
        <v>17.7546</v>
      </c>
      <c r="D2601">
        <v>18.2578</v>
      </c>
      <c r="E2601" t="s">
        <v>16</v>
      </c>
      <c r="F2601" t="s">
        <v>16</v>
      </c>
      <c r="G2601" t="s">
        <v>106</v>
      </c>
      <c r="H2601">
        <v>2020</v>
      </c>
      <c r="I2601">
        <v>1.19</v>
      </c>
      <c r="J2601">
        <f>Tabla_Datos[[#This Row],[PVP1]]*Tabla_Datos[[#This Row],[Valor]]</f>
        <v>21.127973999999998</v>
      </c>
      <c r="K2601">
        <f>+Tabla_Datos[[#This Row],[Valor]] *Tabla_Datos[[#This Row],[COSTOEMPR]]</f>
        <v>12.255096</v>
      </c>
      <c r="L2601">
        <f>Tabla_Datos[[#This Row],[Valor Venta ]]-Tabla_Datos[[#This Row],[Costo]]</f>
        <v>8.8728779999999983</v>
      </c>
    </row>
    <row r="2602" spans="1:12" x14ac:dyDescent="0.3">
      <c r="A2602" t="s">
        <v>93</v>
      </c>
      <c r="B2602">
        <v>10.298400000000001</v>
      </c>
      <c r="C2602">
        <v>17.7546</v>
      </c>
      <c r="D2602">
        <v>18.2578</v>
      </c>
      <c r="E2602" t="s">
        <v>16</v>
      </c>
      <c r="F2602" t="s">
        <v>16</v>
      </c>
      <c r="G2602" t="s">
        <v>107</v>
      </c>
      <c r="H2602">
        <v>2021</v>
      </c>
      <c r="I2602">
        <v>0</v>
      </c>
      <c r="J2602">
        <f>Tabla_Datos[[#This Row],[PVP1]]*Tabla_Datos[[#This Row],[Valor]]</f>
        <v>0</v>
      </c>
      <c r="K2602">
        <f>+Tabla_Datos[[#This Row],[Valor]] *Tabla_Datos[[#This Row],[COSTOEMPR]]</f>
        <v>0</v>
      </c>
      <c r="L2602">
        <f>Tabla_Datos[[#This Row],[Valor Venta ]]-Tabla_Datos[[#This Row],[Costo]]</f>
        <v>0</v>
      </c>
    </row>
    <row r="2603" spans="1:12" x14ac:dyDescent="0.3">
      <c r="A2603" t="s">
        <v>94</v>
      </c>
      <c r="B2603">
        <v>9.3100000000000002E-2</v>
      </c>
      <c r="C2603">
        <v>0.24690000000000001</v>
      </c>
      <c r="D2603">
        <v>0.21540000000000001</v>
      </c>
      <c r="E2603" t="s">
        <v>116</v>
      </c>
      <c r="F2603" t="s">
        <v>116</v>
      </c>
      <c r="G2603" t="s">
        <v>98</v>
      </c>
      <c r="H2603">
        <v>2020</v>
      </c>
      <c r="I2603">
        <v>0</v>
      </c>
      <c r="J2603">
        <f>Tabla_Datos[[#This Row],[PVP1]]*Tabla_Datos[[#This Row],[Valor]]</f>
        <v>0</v>
      </c>
      <c r="K2603">
        <f>+Tabla_Datos[[#This Row],[Valor]] *Tabla_Datos[[#This Row],[COSTOEMPR]]</f>
        <v>0</v>
      </c>
      <c r="L2603">
        <f>Tabla_Datos[[#This Row],[Valor Venta ]]-Tabla_Datos[[#This Row],[Costo]]</f>
        <v>0</v>
      </c>
    </row>
    <row r="2604" spans="1:12" x14ac:dyDescent="0.3">
      <c r="A2604" t="s">
        <v>94</v>
      </c>
      <c r="B2604">
        <v>9.3100000000000002E-2</v>
      </c>
      <c r="C2604">
        <v>0.24690000000000001</v>
      </c>
      <c r="D2604">
        <v>0.21540000000000001</v>
      </c>
      <c r="E2604" t="s">
        <v>116</v>
      </c>
      <c r="F2604" t="s">
        <v>116</v>
      </c>
      <c r="G2604" t="s">
        <v>100</v>
      </c>
      <c r="H2604">
        <v>2020</v>
      </c>
      <c r="I2604">
        <v>0</v>
      </c>
      <c r="J2604">
        <f>Tabla_Datos[[#This Row],[PVP1]]*Tabla_Datos[[#This Row],[Valor]]</f>
        <v>0</v>
      </c>
      <c r="K2604">
        <f>+Tabla_Datos[[#This Row],[Valor]] *Tabla_Datos[[#This Row],[COSTOEMPR]]</f>
        <v>0</v>
      </c>
      <c r="L2604">
        <f>Tabla_Datos[[#This Row],[Valor Venta ]]-Tabla_Datos[[#This Row],[Costo]]</f>
        <v>0</v>
      </c>
    </row>
    <row r="2605" spans="1:12" x14ac:dyDescent="0.3">
      <c r="A2605" t="s">
        <v>94</v>
      </c>
      <c r="B2605">
        <v>9.3100000000000002E-2</v>
      </c>
      <c r="C2605">
        <v>0.24690000000000001</v>
      </c>
      <c r="D2605">
        <v>0.21540000000000001</v>
      </c>
      <c r="E2605" t="s">
        <v>116</v>
      </c>
      <c r="F2605" t="s">
        <v>116</v>
      </c>
      <c r="G2605" t="s">
        <v>101</v>
      </c>
      <c r="H2605">
        <v>2020</v>
      </c>
      <c r="I2605">
        <v>0</v>
      </c>
      <c r="J2605">
        <f>Tabla_Datos[[#This Row],[PVP1]]*Tabla_Datos[[#This Row],[Valor]]</f>
        <v>0</v>
      </c>
      <c r="K2605">
        <f>+Tabla_Datos[[#This Row],[Valor]] *Tabla_Datos[[#This Row],[COSTOEMPR]]</f>
        <v>0</v>
      </c>
      <c r="L2605">
        <f>Tabla_Datos[[#This Row],[Valor Venta ]]-Tabla_Datos[[#This Row],[Costo]]</f>
        <v>0</v>
      </c>
    </row>
    <row r="2606" spans="1:12" x14ac:dyDescent="0.3">
      <c r="A2606" t="s">
        <v>94</v>
      </c>
      <c r="B2606">
        <v>9.3100000000000002E-2</v>
      </c>
      <c r="C2606">
        <v>0.24690000000000001</v>
      </c>
      <c r="D2606">
        <v>0.21540000000000001</v>
      </c>
      <c r="E2606" t="s">
        <v>116</v>
      </c>
      <c r="F2606" t="s">
        <v>116</v>
      </c>
      <c r="G2606" t="s">
        <v>102</v>
      </c>
      <c r="H2606">
        <v>2020</v>
      </c>
      <c r="I2606">
        <v>2.82</v>
      </c>
      <c r="J2606">
        <f>Tabla_Datos[[#This Row],[PVP1]]*Tabla_Datos[[#This Row],[Valor]]</f>
        <v>0.69625799999999993</v>
      </c>
      <c r="K2606">
        <f>+Tabla_Datos[[#This Row],[Valor]] *Tabla_Datos[[#This Row],[COSTOEMPR]]</f>
        <v>0.262542</v>
      </c>
      <c r="L2606">
        <f>Tabla_Datos[[#This Row],[Valor Venta ]]-Tabla_Datos[[#This Row],[Costo]]</f>
        <v>0.43371599999999993</v>
      </c>
    </row>
    <row r="2607" spans="1:12" x14ac:dyDescent="0.3">
      <c r="A2607" t="s">
        <v>94</v>
      </c>
      <c r="B2607">
        <v>9.3100000000000002E-2</v>
      </c>
      <c r="C2607">
        <v>0.24690000000000001</v>
      </c>
      <c r="D2607">
        <v>0.21540000000000001</v>
      </c>
      <c r="E2607" t="s">
        <v>116</v>
      </c>
      <c r="F2607" t="s">
        <v>116</v>
      </c>
      <c r="G2607" t="s">
        <v>103</v>
      </c>
      <c r="H2607">
        <v>2020</v>
      </c>
      <c r="I2607">
        <v>3.32</v>
      </c>
      <c r="J2607">
        <f>Tabla_Datos[[#This Row],[PVP1]]*Tabla_Datos[[#This Row],[Valor]]</f>
        <v>0.81970799999999999</v>
      </c>
      <c r="K2607">
        <f>+Tabla_Datos[[#This Row],[Valor]] *Tabla_Datos[[#This Row],[COSTOEMPR]]</f>
        <v>0.30909199999999998</v>
      </c>
      <c r="L2607">
        <f>Tabla_Datos[[#This Row],[Valor Venta ]]-Tabla_Datos[[#This Row],[Costo]]</f>
        <v>0.51061599999999996</v>
      </c>
    </row>
    <row r="2608" spans="1:12" x14ac:dyDescent="0.3">
      <c r="A2608" t="s">
        <v>94</v>
      </c>
      <c r="B2608">
        <v>9.3100000000000002E-2</v>
      </c>
      <c r="C2608">
        <v>0.24690000000000001</v>
      </c>
      <c r="D2608">
        <v>0.21540000000000001</v>
      </c>
      <c r="E2608" t="s">
        <v>116</v>
      </c>
      <c r="F2608" t="s">
        <v>116</v>
      </c>
      <c r="G2608" t="s">
        <v>104</v>
      </c>
      <c r="H2608">
        <v>2020</v>
      </c>
      <c r="I2608">
        <v>4.79</v>
      </c>
      <c r="J2608">
        <f>Tabla_Datos[[#This Row],[PVP1]]*Tabla_Datos[[#This Row],[Valor]]</f>
        <v>1.1826510000000001</v>
      </c>
      <c r="K2608">
        <f>+Tabla_Datos[[#This Row],[Valor]] *Tabla_Datos[[#This Row],[COSTOEMPR]]</f>
        <v>0.44594900000000004</v>
      </c>
      <c r="L2608">
        <f>Tabla_Datos[[#This Row],[Valor Venta ]]-Tabla_Datos[[#This Row],[Costo]]</f>
        <v>0.73670200000000008</v>
      </c>
    </row>
    <row r="2609" spans="1:12" x14ac:dyDescent="0.3">
      <c r="A2609" t="s">
        <v>94</v>
      </c>
      <c r="B2609">
        <v>9.3100000000000002E-2</v>
      </c>
      <c r="C2609">
        <v>0.24690000000000001</v>
      </c>
      <c r="D2609">
        <v>0.21540000000000001</v>
      </c>
      <c r="E2609" t="s">
        <v>116</v>
      </c>
      <c r="F2609" t="s">
        <v>116</v>
      </c>
      <c r="G2609" t="s">
        <v>105</v>
      </c>
      <c r="H2609">
        <v>2020</v>
      </c>
      <c r="I2609">
        <v>0</v>
      </c>
      <c r="J2609">
        <f>Tabla_Datos[[#This Row],[PVP1]]*Tabla_Datos[[#This Row],[Valor]]</f>
        <v>0</v>
      </c>
      <c r="K2609">
        <f>+Tabla_Datos[[#This Row],[Valor]] *Tabla_Datos[[#This Row],[COSTOEMPR]]</f>
        <v>0</v>
      </c>
      <c r="L2609">
        <f>Tabla_Datos[[#This Row],[Valor Venta ]]-Tabla_Datos[[#This Row],[Costo]]</f>
        <v>0</v>
      </c>
    </row>
    <row r="2610" spans="1:12" x14ac:dyDescent="0.3">
      <c r="A2610" t="s">
        <v>94</v>
      </c>
      <c r="B2610">
        <v>9.3100000000000002E-2</v>
      </c>
      <c r="C2610">
        <v>0.24690000000000001</v>
      </c>
      <c r="D2610">
        <v>0.21540000000000001</v>
      </c>
      <c r="E2610" t="s">
        <v>116</v>
      </c>
      <c r="F2610" t="s">
        <v>116</v>
      </c>
      <c r="G2610" t="s">
        <v>106</v>
      </c>
      <c r="H2610">
        <v>2020</v>
      </c>
      <c r="I2610">
        <v>3.06</v>
      </c>
      <c r="J2610">
        <f>Tabla_Datos[[#This Row],[PVP1]]*Tabla_Datos[[#This Row],[Valor]]</f>
        <v>0.75551400000000002</v>
      </c>
      <c r="K2610">
        <f>+Tabla_Datos[[#This Row],[Valor]] *Tabla_Datos[[#This Row],[COSTOEMPR]]</f>
        <v>0.28488600000000003</v>
      </c>
      <c r="L2610">
        <f>Tabla_Datos[[#This Row],[Valor Venta ]]-Tabla_Datos[[#This Row],[Costo]]</f>
        <v>0.47062799999999999</v>
      </c>
    </row>
    <row r="2611" spans="1:12" x14ac:dyDescent="0.3">
      <c r="A2611" t="s">
        <v>94</v>
      </c>
      <c r="B2611">
        <v>9.3100000000000002E-2</v>
      </c>
      <c r="C2611">
        <v>0.24690000000000001</v>
      </c>
      <c r="D2611">
        <v>0.21540000000000001</v>
      </c>
      <c r="E2611" t="s">
        <v>116</v>
      </c>
      <c r="F2611" t="s">
        <v>116</v>
      </c>
      <c r="G2611" t="s">
        <v>107</v>
      </c>
      <c r="H2611">
        <v>2021</v>
      </c>
      <c r="I2611">
        <v>0</v>
      </c>
      <c r="J2611">
        <f>Tabla_Datos[[#This Row],[PVP1]]*Tabla_Datos[[#This Row],[Valor]]</f>
        <v>0</v>
      </c>
      <c r="K2611">
        <f>+Tabla_Datos[[#This Row],[Valor]] *Tabla_Datos[[#This Row],[COSTOEMPR]]</f>
        <v>0</v>
      </c>
      <c r="L2611">
        <f>Tabla_Datos[[#This Row],[Valor Venta ]]-Tabla_Datos[[#This Row],[Costo]]</f>
        <v>0</v>
      </c>
    </row>
    <row r="2612" spans="1:12" x14ac:dyDescent="0.3">
      <c r="A2612" t="s">
        <v>94</v>
      </c>
      <c r="B2612">
        <v>6.3899999999999998E-2</v>
      </c>
      <c r="C2612">
        <v>0.1598</v>
      </c>
      <c r="D2612">
        <v>0</v>
      </c>
      <c r="E2612" t="s">
        <v>15</v>
      </c>
      <c r="F2612" t="s">
        <v>15</v>
      </c>
      <c r="G2612" t="s">
        <v>98</v>
      </c>
      <c r="H2612">
        <v>2020</v>
      </c>
      <c r="I2612">
        <v>2.27</v>
      </c>
      <c r="J2612">
        <f>Tabla_Datos[[#This Row],[PVP1]]*Tabla_Datos[[#This Row],[Valor]]</f>
        <v>0.36274600000000001</v>
      </c>
      <c r="K2612">
        <f>+Tabla_Datos[[#This Row],[Valor]] *Tabla_Datos[[#This Row],[COSTOEMPR]]</f>
        <v>0.14505299999999999</v>
      </c>
      <c r="L2612">
        <f>Tabla_Datos[[#This Row],[Valor Venta ]]-Tabla_Datos[[#This Row],[Costo]]</f>
        <v>0.21769300000000003</v>
      </c>
    </row>
    <row r="2613" spans="1:12" x14ac:dyDescent="0.3">
      <c r="A2613" t="s">
        <v>94</v>
      </c>
      <c r="B2613">
        <v>6.3899999999999998E-2</v>
      </c>
      <c r="C2613">
        <v>0.1598</v>
      </c>
      <c r="D2613">
        <v>0</v>
      </c>
      <c r="E2613" t="s">
        <v>15</v>
      </c>
      <c r="F2613" t="s">
        <v>15</v>
      </c>
      <c r="G2613" t="s">
        <v>100</v>
      </c>
      <c r="H2613">
        <v>2020</v>
      </c>
      <c r="I2613">
        <v>0</v>
      </c>
      <c r="J2613">
        <f>Tabla_Datos[[#This Row],[PVP1]]*Tabla_Datos[[#This Row],[Valor]]</f>
        <v>0</v>
      </c>
      <c r="K2613">
        <f>+Tabla_Datos[[#This Row],[Valor]] *Tabla_Datos[[#This Row],[COSTOEMPR]]</f>
        <v>0</v>
      </c>
      <c r="L2613">
        <f>Tabla_Datos[[#This Row],[Valor Venta ]]-Tabla_Datos[[#This Row],[Costo]]</f>
        <v>0</v>
      </c>
    </row>
    <row r="2614" spans="1:12" x14ac:dyDescent="0.3">
      <c r="A2614" t="s">
        <v>94</v>
      </c>
      <c r="B2614">
        <v>6.3899999999999998E-2</v>
      </c>
      <c r="C2614">
        <v>0.1598</v>
      </c>
      <c r="D2614">
        <v>0</v>
      </c>
      <c r="E2614" t="s">
        <v>15</v>
      </c>
      <c r="F2614" t="s">
        <v>15</v>
      </c>
      <c r="G2614" t="s">
        <v>101</v>
      </c>
      <c r="H2614">
        <v>2020</v>
      </c>
      <c r="I2614">
        <v>5.51</v>
      </c>
      <c r="J2614">
        <f>Tabla_Datos[[#This Row],[PVP1]]*Tabla_Datos[[#This Row],[Valor]]</f>
        <v>0.880498</v>
      </c>
      <c r="K2614">
        <f>+Tabla_Datos[[#This Row],[Valor]] *Tabla_Datos[[#This Row],[COSTOEMPR]]</f>
        <v>0.35208899999999999</v>
      </c>
      <c r="L2614">
        <f>Tabla_Datos[[#This Row],[Valor Venta ]]-Tabla_Datos[[#This Row],[Costo]]</f>
        <v>0.52840900000000002</v>
      </c>
    </row>
    <row r="2615" spans="1:12" x14ac:dyDescent="0.3">
      <c r="A2615" t="s">
        <v>94</v>
      </c>
      <c r="B2615">
        <v>6.3899999999999998E-2</v>
      </c>
      <c r="C2615">
        <v>0.1598</v>
      </c>
      <c r="D2615">
        <v>0</v>
      </c>
      <c r="E2615" t="s">
        <v>15</v>
      </c>
      <c r="F2615" t="s">
        <v>15</v>
      </c>
      <c r="G2615" t="s">
        <v>102</v>
      </c>
      <c r="H2615">
        <v>2020</v>
      </c>
      <c r="I2615">
        <v>0</v>
      </c>
      <c r="J2615">
        <f>Tabla_Datos[[#This Row],[PVP1]]*Tabla_Datos[[#This Row],[Valor]]</f>
        <v>0</v>
      </c>
      <c r="K2615">
        <f>+Tabla_Datos[[#This Row],[Valor]] *Tabla_Datos[[#This Row],[COSTOEMPR]]</f>
        <v>0</v>
      </c>
      <c r="L2615">
        <f>Tabla_Datos[[#This Row],[Valor Venta ]]-Tabla_Datos[[#This Row],[Costo]]</f>
        <v>0</v>
      </c>
    </row>
    <row r="2616" spans="1:12" x14ac:dyDescent="0.3">
      <c r="A2616" t="s">
        <v>94</v>
      </c>
      <c r="B2616">
        <v>6.3899999999999998E-2</v>
      </c>
      <c r="C2616">
        <v>0.1598</v>
      </c>
      <c r="D2616">
        <v>0</v>
      </c>
      <c r="E2616" t="s">
        <v>15</v>
      </c>
      <c r="F2616" t="s">
        <v>15</v>
      </c>
      <c r="G2616" t="s">
        <v>103</v>
      </c>
      <c r="H2616">
        <v>2020</v>
      </c>
      <c r="I2616">
        <v>2.08</v>
      </c>
      <c r="J2616">
        <f>Tabla_Datos[[#This Row],[PVP1]]*Tabla_Datos[[#This Row],[Valor]]</f>
        <v>0.33238400000000001</v>
      </c>
      <c r="K2616">
        <f>+Tabla_Datos[[#This Row],[Valor]] *Tabla_Datos[[#This Row],[COSTOEMPR]]</f>
        <v>0.132912</v>
      </c>
      <c r="L2616">
        <f>Tabla_Datos[[#This Row],[Valor Venta ]]-Tabla_Datos[[#This Row],[Costo]]</f>
        <v>0.19947200000000001</v>
      </c>
    </row>
    <row r="2617" spans="1:12" x14ac:dyDescent="0.3">
      <c r="A2617" t="s">
        <v>94</v>
      </c>
      <c r="B2617">
        <v>6.3899999999999998E-2</v>
      </c>
      <c r="C2617">
        <v>0.1598</v>
      </c>
      <c r="D2617">
        <v>0</v>
      </c>
      <c r="E2617" t="s">
        <v>15</v>
      </c>
      <c r="F2617" t="s">
        <v>15</v>
      </c>
      <c r="G2617" t="s">
        <v>104</v>
      </c>
      <c r="H2617">
        <v>2020</v>
      </c>
      <c r="I2617">
        <v>0</v>
      </c>
      <c r="J2617">
        <f>Tabla_Datos[[#This Row],[PVP1]]*Tabla_Datos[[#This Row],[Valor]]</f>
        <v>0</v>
      </c>
      <c r="K2617">
        <f>+Tabla_Datos[[#This Row],[Valor]] *Tabla_Datos[[#This Row],[COSTOEMPR]]</f>
        <v>0</v>
      </c>
      <c r="L2617">
        <f>Tabla_Datos[[#This Row],[Valor Venta ]]-Tabla_Datos[[#This Row],[Costo]]</f>
        <v>0</v>
      </c>
    </row>
    <row r="2618" spans="1:12" x14ac:dyDescent="0.3">
      <c r="A2618" t="s">
        <v>94</v>
      </c>
      <c r="B2618">
        <v>6.3899999999999998E-2</v>
      </c>
      <c r="C2618">
        <v>0.1598</v>
      </c>
      <c r="D2618">
        <v>0</v>
      </c>
      <c r="E2618" t="s">
        <v>15</v>
      </c>
      <c r="F2618" t="s">
        <v>15</v>
      </c>
      <c r="G2618" t="s">
        <v>105</v>
      </c>
      <c r="H2618">
        <v>2020</v>
      </c>
      <c r="I2618">
        <v>0.47</v>
      </c>
      <c r="J2618">
        <f>Tabla_Datos[[#This Row],[PVP1]]*Tabla_Datos[[#This Row],[Valor]]</f>
        <v>7.5105999999999992E-2</v>
      </c>
      <c r="K2618">
        <f>+Tabla_Datos[[#This Row],[Valor]] *Tabla_Datos[[#This Row],[COSTOEMPR]]</f>
        <v>3.0032999999999997E-2</v>
      </c>
      <c r="L2618">
        <f>Tabla_Datos[[#This Row],[Valor Venta ]]-Tabla_Datos[[#This Row],[Costo]]</f>
        <v>4.5072999999999995E-2</v>
      </c>
    </row>
    <row r="2619" spans="1:12" x14ac:dyDescent="0.3">
      <c r="A2619" t="s">
        <v>94</v>
      </c>
      <c r="B2619">
        <v>6.3899999999999998E-2</v>
      </c>
      <c r="C2619">
        <v>0.1598</v>
      </c>
      <c r="D2619">
        <v>0</v>
      </c>
      <c r="E2619" t="s">
        <v>15</v>
      </c>
      <c r="F2619" t="s">
        <v>15</v>
      </c>
      <c r="G2619" t="s">
        <v>106</v>
      </c>
      <c r="H2619">
        <v>2020</v>
      </c>
      <c r="I2619">
        <v>3.06</v>
      </c>
      <c r="J2619">
        <f>Tabla_Datos[[#This Row],[PVP1]]*Tabla_Datos[[#This Row],[Valor]]</f>
        <v>0.48898799999999998</v>
      </c>
      <c r="K2619">
        <f>+Tabla_Datos[[#This Row],[Valor]] *Tabla_Datos[[#This Row],[COSTOEMPR]]</f>
        <v>0.19553399999999999</v>
      </c>
      <c r="L2619">
        <f>Tabla_Datos[[#This Row],[Valor Venta ]]-Tabla_Datos[[#This Row],[Costo]]</f>
        <v>0.29345399999999999</v>
      </c>
    </row>
    <row r="2620" spans="1:12" x14ac:dyDescent="0.3">
      <c r="A2620" t="s">
        <v>94</v>
      </c>
      <c r="B2620">
        <v>6.3899999999999998E-2</v>
      </c>
      <c r="C2620">
        <v>0.1598</v>
      </c>
      <c r="D2620">
        <v>0</v>
      </c>
      <c r="E2620" t="s">
        <v>15</v>
      </c>
      <c r="F2620" t="s">
        <v>15</v>
      </c>
      <c r="G2620" t="s">
        <v>107</v>
      </c>
      <c r="H2620">
        <v>2021</v>
      </c>
      <c r="I2620">
        <v>0</v>
      </c>
      <c r="J2620">
        <f>Tabla_Datos[[#This Row],[PVP1]]*Tabla_Datos[[#This Row],[Valor]]</f>
        <v>0</v>
      </c>
      <c r="K2620">
        <f>+Tabla_Datos[[#This Row],[Valor]] *Tabla_Datos[[#This Row],[COSTOEMPR]]</f>
        <v>0</v>
      </c>
      <c r="L2620">
        <f>Tabla_Datos[[#This Row],[Valor Venta ]]-Tabla_Datos[[#This Row],[Costo]]</f>
        <v>0</v>
      </c>
    </row>
    <row r="2621" spans="1:12" x14ac:dyDescent="0.3">
      <c r="A2621" t="s">
        <v>94</v>
      </c>
      <c r="B2621">
        <v>0.47699999999999998</v>
      </c>
      <c r="C2621">
        <v>1.3101</v>
      </c>
      <c r="D2621">
        <v>1.2647999999999999</v>
      </c>
      <c r="E2621" t="s">
        <v>16</v>
      </c>
      <c r="F2621" t="s">
        <v>16</v>
      </c>
      <c r="G2621" t="s">
        <v>98</v>
      </c>
      <c r="H2621">
        <v>2020</v>
      </c>
      <c r="I2621">
        <v>0.71</v>
      </c>
      <c r="J2621">
        <f>Tabla_Datos[[#This Row],[PVP1]]*Tabla_Datos[[#This Row],[Valor]]</f>
        <v>0.93017099999999997</v>
      </c>
      <c r="K2621">
        <f>+Tabla_Datos[[#This Row],[Valor]] *Tabla_Datos[[#This Row],[COSTOEMPR]]</f>
        <v>0.33866999999999997</v>
      </c>
      <c r="L2621">
        <f>Tabla_Datos[[#This Row],[Valor Venta ]]-Tabla_Datos[[#This Row],[Costo]]</f>
        <v>0.59150100000000005</v>
      </c>
    </row>
    <row r="2622" spans="1:12" x14ac:dyDescent="0.3">
      <c r="A2622" t="s">
        <v>94</v>
      </c>
      <c r="B2622">
        <v>0.47699999999999998</v>
      </c>
      <c r="C2622">
        <v>1.3101</v>
      </c>
      <c r="D2622">
        <v>1.2647999999999999</v>
      </c>
      <c r="E2622" t="s">
        <v>16</v>
      </c>
      <c r="F2622" t="s">
        <v>16</v>
      </c>
      <c r="G2622" t="s">
        <v>100</v>
      </c>
      <c r="H2622">
        <v>2020</v>
      </c>
      <c r="I2622">
        <v>2.81</v>
      </c>
      <c r="J2622">
        <f>Tabla_Datos[[#This Row],[PVP1]]*Tabla_Datos[[#This Row],[Valor]]</f>
        <v>3.681381</v>
      </c>
      <c r="K2622">
        <f>+Tabla_Datos[[#This Row],[Valor]] *Tabla_Datos[[#This Row],[COSTOEMPR]]</f>
        <v>1.3403700000000001</v>
      </c>
      <c r="L2622">
        <f>Tabla_Datos[[#This Row],[Valor Venta ]]-Tabla_Datos[[#This Row],[Costo]]</f>
        <v>2.341011</v>
      </c>
    </row>
    <row r="2623" spans="1:12" x14ac:dyDescent="0.3">
      <c r="A2623" t="s">
        <v>94</v>
      </c>
      <c r="B2623">
        <v>0.47699999999999998</v>
      </c>
      <c r="C2623">
        <v>1.3101</v>
      </c>
      <c r="D2623">
        <v>1.2647999999999999</v>
      </c>
      <c r="E2623" t="s">
        <v>16</v>
      </c>
      <c r="F2623" t="s">
        <v>16</v>
      </c>
      <c r="G2623" t="s">
        <v>101</v>
      </c>
      <c r="H2623">
        <v>2020</v>
      </c>
      <c r="I2623">
        <v>1.64</v>
      </c>
      <c r="J2623">
        <f>Tabla_Datos[[#This Row],[PVP1]]*Tabla_Datos[[#This Row],[Valor]]</f>
        <v>2.1485639999999999</v>
      </c>
      <c r="K2623">
        <f>+Tabla_Datos[[#This Row],[Valor]] *Tabla_Datos[[#This Row],[COSTOEMPR]]</f>
        <v>0.78227999999999986</v>
      </c>
      <c r="L2623">
        <f>Tabla_Datos[[#This Row],[Valor Venta ]]-Tabla_Datos[[#This Row],[Costo]]</f>
        <v>1.3662840000000001</v>
      </c>
    </row>
    <row r="2624" spans="1:12" x14ac:dyDescent="0.3">
      <c r="A2624" t="s">
        <v>94</v>
      </c>
      <c r="B2624">
        <v>0.47699999999999998</v>
      </c>
      <c r="C2624">
        <v>1.3101</v>
      </c>
      <c r="D2624">
        <v>1.2647999999999999</v>
      </c>
      <c r="E2624" t="s">
        <v>16</v>
      </c>
      <c r="F2624" t="s">
        <v>16</v>
      </c>
      <c r="G2624" t="s">
        <v>102</v>
      </c>
      <c r="H2624">
        <v>2020</v>
      </c>
      <c r="I2624">
        <v>0</v>
      </c>
      <c r="J2624">
        <f>Tabla_Datos[[#This Row],[PVP1]]*Tabla_Datos[[#This Row],[Valor]]</f>
        <v>0</v>
      </c>
      <c r="K2624">
        <f>+Tabla_Datos[[#This Row],[Valor]] *Tabla_Datos[[#This Row],[COSTOEMPR]]</f>
        <v>0</v>
      </c>
      <c r="L2624">
        <f>Tabla_Datos[[#This Row],[Valor Venta ]]-Tabla_Datos[[#This Row],[Costo]]</f>
        <v>0</v>
      </c>
    </row>
    <row r="2625" spans="1:12" x14ac:dyDescent="0.3">
      <c r="A2625" t="s">
        <v>94</v>
      </c>
      <c r="B2625">
        <v>0.47699999999999998</v>
      </c>
      <c r="C2625">
        <v>1.3101</v>
      </c>
      <c r="D2625">
        <v>1.2647999999999999</v>
      </c>
      <c r="E2625" t="s">
        <v>16</v>
      </c>
      <c r="F2625" t="s">
        <v>16</v>
      </c>
      <c r="G2625" t="s">
        <v>103</v>
      </c>
      <c r="H2625">
        <v>2020</v>
      </c>
      <c r="I2625">
        <v>0</v>
      </c>
      <c r="J2625">
        <f>Tabla_Datos[[#This Row],[PVP1]]*Tabla_Datos[[#This Row],[Valor]]</f>
        <v>0</v>
      </c>
      <c r="K2625">
        <f>+Tabla_Datos[[#This Row],[Valor]] *Tabla_Datos[[#This Row],[COSTOEMPR]]</f>
        <v>0</v>
      </c>
      <c r="L2625">
        <f>Tabla_Datos[[#This Row],[Valor Venta ]]-Tabla_Datos[[#This Row],[Costo]]</f>
        <v>0</v>
      </c>
    </row>
    <row r="2626" spans="1:12" x14ac:dyDescent="0.3">
      <c r="A2626" t="s">
        <v>94</v>
      </c>
      <c r="B2626">
        <v>0.47699999999999998</v>
      </c>
      <c r="C2626">
        <v>1.3101</v>
      </c>
      <c r="D2626">
        <v>1.2647999999999999</v>
      </c>
      <c r="E2626" t="s">
        <v>16</v>
      </c>
      <c r="F2626" t="s">
        <v>16</v>
      </c>
      <c r="G2626" t="s">
        <v>104</v>
      </c>
      <c r="H2626">
        <v>2020</v>
      </c>
      <c r="I2626">
        <v>0</v>
      </c>
      <c r="J2626">
        <f>Tabla_Datos[[#This Row],[PVP1]]*Tabla_Datos[[#This Row],[Valor]]</f>
        <v>0</v>
      </c>
      <c r="K2626">
        <f>+Tabla_Datos[[#This Row],[Valor]] *Tabla_Datos[[#This Row],[COSTOEMPR]]</f>
        <v>0</v>
      </c>
      <c r="L2626">
        <f>Tabla_Datos[[#This Row],[Valor Venta ]]-Tabla_Datos[[#This Row],[Costo]]</f>
        <v>0</v>
      </c>
    </row>
    <row r="2627" spans="1:12" x14ac:dyDescent="0.3">
      <c r="A2627" t="s">
        <v>94</v>
      </c>
      <c r="B2627">
        <v>0.47699999999999998</v>
      </c>
      <c r="C2627">
        <v>1.3101</v>
      </c>
      <c r="D2627">
        <v>1.2647999999999999</v>
      </c>
      <c r="E2627" t="s">
        <v>16</v>
      </c>
      <c r="F2627" t="s">
        <v>16</v>
      </c>
      <c r="G2627" t="s">
        <v>105</v>
      </c>
      <c r="H2627">
        <v>2020</v>
      </c>
      <c r="I2627">
        <v>2.81</v>
      </c>
      <c r="J2627">
        <f>Tabla_Datos[[#This Row],[PVP1]]*Tabla_Datos[[#This Row],[Valor]]</f>
        <v>3.681381</v>
      </c>
      <c r="K2627">
        <f>+Tabla_Datos[[#This Row],[Valor]] *Tabla_Datos[[#This Row],[COSTOEMPR]]</f>
        <v>1.3403700000000001</v>
      </c>
      <c r="L2627">
        <f>Tabla_Datos[[#This Row],[Valor Venta ]]-Tabla_Datos[[#This Row],[Costo]]</f>
        <v>2.341011</v>
      </c>
    </row>
    <row r="2628" spans="1:12" x14ac:dyDescent="0.3">
      <c r="A2628" t="s">
        <v>94</v>
      </c>
      <c r="B2628">
        <v>0.47699999999999998</v>
      </c>
      <c r="C2628">
        <v>1.3101</v>
      </c>
      <c r="D2628">
        <v>1.2647999999999999</v>
      </c>
      <c r="E2628" t="s">
        <v>16</v>
      </c>
      <c r="F2628" t="s">
        <v>16</v>
      </c>
      <c r="G2628" t="s">
        <v>106</v>
      </c>
      <c r="H2628">
        <v>2020</v>
      </c>
      <c r="I2628">
        <v>3.02</v>
      </c>
      <c r="J2628">
        <f>Tabla_Datos[[#This Row],[PVP1]]*Tabla_Datos[[#This Row],[Valor]]</f>
        <v>3.956502</v>
      </c>
      <c r="K2628">
        <f>+Tabla_Datos[[#This Row],[Valor]] *Tabla_Datos[[#This Row],[COSTOEMPR]]</f>
        <v>1.4405399999999999</v>
      </c>
      <c r="L2628">
        <f>Tabla_Datos[[#This Row],[Valor Venta ]]-Tabla_Datos[[#This Row],[Costo]]</f>
        <v>2.515962</v>
      </c>
    </row>
    <row r="2629" spans="1:12" x14ac:dyDescent="0.3">
      <c r="A2629" t="s">
        <v>94</v>
      </c>
      <c r="B2629">
        <v>0.47699999999999998</v>
      </c>
      <c r="C2629">
        <v>1.3101</v>
      </c>
      <c r="D2629">
        <v>1.2647999999999999</v>
      </c>
      <c r="E2629" t="s">
        <v>16</v>
      </c>
      <c r="F2629" t="s">
        <v>16</v>
      </c>
      <c r="G2629" t="s">
        <v>107</v>
      </c>
      <c r="H2629">
        <v>2021</v>
      </c>
      <c r="I2629">
        <v>0</v>
      </c>
      <c r="J2629">
        <f>Tabla_Datos[[#This Row],[PVP1]]*Tabla_Datos[[#This Row],[Valor]]</f>
        <v>0</v>
      </c>
      <c r="K2629">
        <f>+Tabla_Datos[[#This Row],[Valor]] *Tabla_Datos[[#This Row],[COSTOEMPR]]</f>
        <v>0</v>
      </c>
      <c r="L2629">
        <f>Tabla_Datos[[#This Row],[Valor Venta ]]-Tabla_Datos[[#This Row],[Costo]]</f>
        <v>0</v>
      </c>
    </row>
    <row r="2630" spans="1:12" x14ac:dyDescent="0.3">
      <c r="A2630" t="s">
        <v>94</v>
      </c>
      <c r="B2630">
        <v>0.23019999999999999</v>
      </c>
      <c r="C2630">
        <v>0.48370000000000002</v>
      </c>
      <c r="D2630">
        <v>0.4451</v>
      </c>
      <c r="E2630" t="s">
        <v>112</v>
      </c>
      <c r="F2630" t="s">
        <v>112</v>
      </c>
      <c r="G2630" t="s">
        <v>98</v>
      </c>
      <c r="H2630">
        <v>2020</v>
      </c>
      <c r="I2630">
        <v>0.49</v>
      </c>
      <c r="J2630">
        <f>Tabla_Datos[[#This Row],[PVP1]]*Tabla_Datos[[#This Row],[Valor]]</f>
        <v>0.237013</v>
      </c>
      <c r="K2630">
        <f>+Tabla_Datos[[#This Row],[Valor]] *Tabla_Datos[[#This Row],[COSTOEMPR]]</f>
        <v>0.112798</v>
      </c>
      <c r="L2630">
        <f>Tabla_Datos[[#This Row],[Valor Venta ]]-Tabla_Datos[[#This Row],[Costo]]</f>
        <v>0.12421500000000001</v>
      </c>
    </row>
    <row r="2631" spans="1:12" x14ac:dyDescent="0.3">
      <c r="A2631" t="s">
        <v>94</v>
      </c>
      <c r="B2631">
        <v>0.23019999999999999</v>
      </c>
      <c r="C2631">
        <v>0.48370000000000002</v>
      </c>
      <c r="D2631">
        <v>0.4451</v>
      </c>
      <c r="E2631" t="s">
        <v>112</v>
      </c>
      <c r="F2631" t="s">
        <v>112</v>
      </c>
      <c r="G2631" t="s">
        <v>100</v>
      </c>
      <c r="H2631">
        <v>2020</v>
      </c>
      <c r="I2631">
        <v>0.37</v>
      </c>
      <c r="J2631">
        <f>Tabla_Datos[[#This Row],[PVP1]]*Tabla_Datos[[#This Row],[Valor]]</f>
        <v>0.17896900000000002</v>
      </c>
      <c r="K2631">
        <f>+Tabla_Datos[[#This Row],[Valor]] *Tabla_Datos[[#This Row],[COSTOEMPR]]</f>
        <v>8.5174E-2</v>
      </c>
      <c r="L2631">
        <f>Tabla_Datos[[#This Row],[Valor Venta ]]-Tabla_Datos[[#This Row],[Costo]]</f>
        <v>9.3795000000000017E-2</v>
      </c>
    </row>
    <row r="2632" spans="1:12" x14ac:dyDescent="0.3">
      <c r="A2632" t="s">
        <v>94</v>
      </c>
      <c r="B2632">
        <v>0.23019999999999999</v>
      </c>
      <c r="C2632">
        <v>0.48370000000000002</v>
      </c>
      <c r="D2632">
        <v>0.4451</v>
      </c>
      <c r="E2632" t="s">
        <v>112</v>
      </c>
      <c r="F2632" t="s">
        <v>112</v>
      </c>
      <c r="G2632" t="s">
        <v>101</v>
      </c>
      <c r="H2632">
        <v>2020</v>
      </c>
      <c r="I2632">
        <v>1.8</v>
      </c>
      <c r="J2632">
        <f>Tabla_Datos[[#This Row],[PVP1]]*Tabla_Datos[[#This Row],[Valor]]</f>
        <v>0.8706600000000001</v>
      </c>
      <c r="K2632">
        <f>+Tabla_Datos[[#This Row],[Valor]] *Tabla_Datos[[#This Row],[COSTOEMPR]]</f>
        <v>0.41436000000000001</v>
      </c>
      <c r="L2632">
        <f>Tabla_Datos[[#This Row],[Valor Venta ]]-Tabla_Datos[[#This Row],[Costo]]</f>
        <v>0.45630000000000009</v>
      </c>
    </row>
    <row r="2633" spans="1:12" x14ac:dyDescent="0.3">
      <c r="A2633" t="s">
        <v>94</v>
      </c>
      <c r="B2633">
        <v>0.23019999999999999</v>
      </c>
      <c r="C2633">
        <v>0.48370000000000002</v>
      </c>
      <c r="D2633">
        <v>0.4451</v>
      </c>
      <c r="E2633" t="s">
        <v>112</v>
      </c>
      <c r="F2633" t="s">
        <v>112</v>
      </c>
      <c r="G2633" t="s">
        <v>102</v>
      </c>
      <c r="H2633">
        <v>2020</v>
      </c>
      <c r="I2633">
        <v>0.36</v>
      </c>
      <c r="J2633">
        <f>Tabla_Datos[[#This Row],[PVP1]]*Tabla_Datos[[#This Row],[Valor]]</f>
        <v>0.17413200000000001</v>
      </c>
      <c r="K2633">
        <f>+Tabla_Datos[[#This Row],[Valor]] *Tabla_Datos[[#This Row],[COSTOEMPR]]</f>
        <v>8.2871999999999987E-2</v>
      </c>
      <c r="L2633">
        <f>Tabla_Datos[[#This Row],[Valor Venta ]]-Tabla_Datos[[#This Row],[Costo]]</f>
        <v>9.1260000000000022E-2</v>
      </c>
    </row>
    <row r="2634" spans="1:12" x14ac:dyDescent="0.3">
      <c r="A2634" t="s">
        <v>94</v>
      </c>
      <c r="B2634">
        <v>0.23019999999999999</v>
      </c>
      <c r="C2634">
        <v>0.48370000000000002</v>
      </c>
      <c r="D2634">
        <v>0.4451</v>
      </c>
      <c r="E2634" t="s">
        <v>112</v>
      </c>
      <c r="F2634" t="s">
        <v>112</v>
      </c>
      <c r="G2634" t="s">
        <v>103</v>
      </c>
      <c r="H2634">
        <v>2020</v>
      </c>
      <c r="I2634">
        <v>0</v>
      </c>
      <c r="J2634">
        <f>Tabla_Datos[[#This Row],[PVP1]]*Tabla_Datos[[#This Row],[Valor]]</f>
        <v>0</v>
      </c>
      <c r="K2634">
        <f>+Tabla_Datos[[#This Row],[Valor]] *Tabla_Datos[[#This Row],[COSTOEMPR]]</f>
        <v>0</v>
      </c>
      <c r="L2634">
        <f>Tabla_Datos[[#This Row],[Valor Venta ]]-Tabla_Datos[[#This Row],[Costo]]</f>
        <v>0</v>
      </c>
    </row>
    <row r="2635" spans="1:12" x14ac:dyDescent="0.3">
      <c r="A2635" t="s">
        <v>94</v>
      </c>
      <c r="B2635">
        <v>0.23019999999999999</v>
      </c>
      <c r="C2635">
        <v>0.48370000000000002</v>
      </c>
      <c r="D2635">
        <v>0.4451</v>
      </c>
      <c r="E2635" t="s">
        <v>112</v>
      </c>
      <c r="F2635" t="s">
        <v>112</v>
      </c>
      <c r="G2635" t="s">
        <v>104</v>
      </c>
      <c r="H2635">
        <v>2020</v>
      </c>
      <c r="I2635">
        <v>4.37</v>
      </c>
      <c r="J2635">
        <f>Tabla_Datos[[#This Row],[PVP1]]*Tabla_Datos[[#This Row],[Valor]]</f>
        <v>2.113769</v>
      </c>
      <c r="K2635">
        <f>+Tabla_Datos[[#This Row],[Valor]] *Tabla_Datos[[#This Row],[COSTOEMPR]]</f>
        <v>1.0059739999999999</v>
      </c>
      <c r="L2635">
        <f>Tabla_Datos[[#This Row],[Valor Venta ]]-Tabla_Datos[[#This Row],[Costo]]</f>
        <v>1.1077950000000001</v>
      </c>
    </row>
    <row r="2636" spans="1:12" x14ac:dyDescent="0.3">
      <c r="A2636" t="s">
        <v>94</v>
      </c>
      <c r="B2636">
        <v>0.23019999999999999</v>
      </c>
      <c r="C2636">
        <v>0.48370000000000002</v>
      </c>
      <c r="D2636">
        <v>0.4451</v>
      </c>
      <c r="E2636" t="s">
        <v>112</v>
      </c>
      <c r="F2636" t="s">
        <v>112</v>
      </c>
      <c r="G2636" t="s">
        <v>105</v>
      </c>
      <c r="H2636">
        <v>2020</v>
      </c>
      <c r="I2636">
        <v>0</v>
      </c>
      <c r="J2636">
        <f>Tabla_Datos[[#This Row],[PVP1]]*Tabla_Datos[[#This Row],[Valor]]</f>
        <v>0</v>
      </c>
      <c r="K2636">
        <f>+Tabla_Datos[[#This Row],[Valor]] *Tabla_Datos[[#This Row],[COSTOEMPR]]</f>
        <v>0</v>
      </c>
      <c r="L2636">
        <f>Tabla_Datos[[#This Row],[Valor Venta ]]-Tabla_Datos[[#This Row],[Costo]]</f>
        <v>0</v>
      </c>
    </row>
    <row r="2637" spans="1:12" x14ac:dyDescent="0.3">
      <c r="A2637" t="s">
        <v>94</v>
      </c>
      <c r="B2637">
        <v>0.23019999999999999</v>
      </c>
      <c r="C2637">
        <v>0.48370000000000002</v>
      </c>
      <c r="D2637">
        <v>0.4451</v>
      </c>
      <c r="E2637" t="s">
        <v>112</v>
      </c>
      <c r="F2637" t="s">
        <v>112</v>
      </c>
      <c r="G2637" t="s">
        <v>106</v>
      </c>
      <c r="H2637">
        <v>2020</v>
      </c>
      <c r="I2637">
        <v>1.21</v>
      </c>
      <c r="J2637">
        <f>Tabla_Datos[[#This Row],[PVP1]]*Tabla_Datos[[#This Row],[Valor]]</f>
        <v>0.58527700000000005</v>
      </c>
      <c r="K2637">
        <f>+Tabla_Datos[[#This Row],[Valor]] *Tabla_Datos[[#This Row],[COSTOEMPR]]</f>
        <v>0.27854199999999996</v>
      </c>
      <c r="L2637">
        <f>Tabla_Datos[[#This Row],[Valor Venta ]]-Tabla_Datos[[#This Row],[Costo]]</f>
        <v>0.30673500000000009</v>
      </c>
    </row>
    <row r="2638" spans="1:12" x14ac:dyDescent="0.3">
      <c r="A2638" t="s">
        <v>94</v>
      </c>
      <c r="B2638">
        <v>0.23019999999999999</v>
      </c>
      <c r="C2638">
        <v>0.48370000000000002</v>
      </c>
      <c r="D2638">
        <v>0.4451</v>
      </c>
      <c r="E2638" t="s">
        <v>112</v>
      </c>
      <c r="F2638" t="s">
        <v>112</v>
      </c>
      <c r="G2638" t="s">
        <v>107</v>
      </c>
      <c r="H2638">
        <v>2021</v>
      </c>
      <c r="I2638">
        <v>0.37</v>
      </c>
      <c r="J2638">
        <f>Tabla_Datos[[#This Row],[PVP1]]*Tabla_Datos[[#This Row],[Valor]]</f>
        <v>0.17896900000000002</v>
      </c>
      <c r="K2638">
        <f>+Tabla_Datos[[#This Row],[Valor]] *Tabla_Datos[[#This Row],[COSTOEMPR]]</f>
        <v>8.5174E-2</v>
      </c>
      <c r="L2638">
        <f>Tabla_Datos[[#This Row],[Valor Venta ]]-Tabla_Datos[[#This Row],[Costo]]</f>
        <v>9.3795000000000017E-2</v>
      </c>
    </row>
    <row r="2639" spans="1:12" x14ac:dyDescent="0.3">
      <c r="A2639" t="s">
        <v>95</v>
      </c>
      <c r="B2639">
        <v>9.6502999999999997</v>
      </c>
      <c r="C2639">
        <v>16.724399999999999</v>
      </c>
      <c r="D2639">
        <v>17.8718</v>
      </c>
      <c r="E2639" t="s">
        <v>16</v>
      </c>
      <c r="F2639" t="s">
        <v>16</v>
      </c>
      <c r="G2639" t="s">
        <v>98</v>
      </c>
      <c r="H2639">
        <v>2020</v>
      </c>
      <c r="I2639">
        <v>0.64</v>
      </c>
      <c r="J2639">
        <f>Tabla_Datos[[#This Row],[PVP1]]*Tabla_Datos[[#This Row],[Valor]]</f>
        <v>10.703616</v>
      </c>
      <c r="K2639">
        <f>+Tabla_Datos[[#This Row],[Valor]] *Tabla_Datos[[#This Row],[COSTOEMPR]]</f>
        <v>6.1761920000000003</v>
      </c>
      <c r="L2639">
        <f>Tabla_Datos[[#This Row],[Valor Venta ]]-Tabla_Datos[[#This Row],[Costo]]</f>
        <v>4.5274239999999999</v>
      </c>
    </row>
    <row r="2640" spans="1:12" x14ac:dyDescent="0.3">
      <c r="A2640" t="s">
        <v>95</v>
      </c>
      <c r="B2640">
        <v>9.6502999999999997</v>
      </c>
      <c r="C2640">
        <v>16.724399999999999</v>
      </c>
      <c r="D2640">
        <v>17.8718</v>
      </c>
      <c r="E2640" t="s">
        <v>16</v>
      </c>
      <c r="F2640" t="s">
        <v>16</v>
      </c>
      <c r="G2640" t="s">
        <v>100</v>
      </c>
      <c r="H2640">
        <v>2020</v>
      </c>
      <c r="I2640">
        <v>0.66</v>
      </c>
      <c r="J2640">
        <f>Tabla_Datos[[#This Row],[PVP1]]*Tabla_Datos[[#This Row],[Valor]]</f>
        <v>11.038104000000001</v>
      </c>
      <c r="K2640">
        <f>+Tabla_Datos[[#This Row],[Valor]] *Tabla_Datos[[#This Row],[COSTOEMPR]]</f>
        <v>6.3691979999999999</v>
      </c>
      <c r="L2640">
        <f>Tabla_Datos[[#This Row],[Valor Venta ]]-Tabla_Datos[[#This Row],[Costo]]</f>
        <v>4.6689060000000007</v>
      </c>
    </row>
    <row r="2641" spans="1:12" x14ac:dyDescent="0.3">
      <c r="A2641" t="s">
        <v>95</v>
      </c>
      <c r="B2641">
        <v>9.6502999999999997</v>
      </c>
      <c r="C2641">
        <v>16.724399999999999</v>
      </c>
      <c r="D2641">
        <v>17.8718</v>
      </c>
      <c r="E2641" t="s">
        <v>16</v>
      </c>
      <c r="F2641" t="s">
        <v>16</v>
      </c>
      <c r="G2641" t="s">
        <v>101</v>
      </c>
      <c r="H2641">
        <v>2020</v>
      </c>
      <c r="I2641">
        <v>0.34</v>
      </c>
      <c r="J2641">
        <f>Tabla_Datos[[#This Row],[PVP1]]*Tabla_Datos[[#This Row],[Valor]]</f>
        <v>5.6862960000000005</v>
      </c>
      <c r="K2641">
        <f>+Tabla_Datos[[#This Row],[Valor]] *Tabla_Datos[[#This Row],[COSTOEMPR]]</f>
        <v>3.2811020000000002</v>
      </c>
      <c r="L2641">
        <f>Tabla_Datos[[#This Row],[Valor Venta ]]-Tabla_Datos[[#This Row],[Costo]]</f>
        <v>2.4051940000000003</v>
      </c>
    </row>
    <row r="2642" spans="1:12" x14ac:dyDescent="0.3">
      <c r="A2642" t="s">
        <v>95</v>
      </c>
      <c r="B2642">
        <v>9.6502999999999997</v>
      </c>
      <c r="C2642">
        <v>16.724399999999999</v>
      </c>
      <c r="D2642">
        <v>17.8718</v>
      </c>
      <c r="E2642" t="s">
        <v>16</v>
      </c>
      <c r="F2642" t="s">
        <v>16</v>
      </c>
      <c r="G2642" t="s">
        <v>102</v>
      </c>
      <c r="H2642">
        <v>2020</v>
      </c>
      <c r="I2642">
        <v>0.98</v>
      </c>
      <c r="J2642">
        <f>Tabla_Datos[[#This Row],[PVP1]]*Tabla_Datos[[#This Row],[Valor]]</f>
        <v>16.389911999999999</v>
      </c>
      <c r="K2642">
        <f>+Tabla_Datos[[#This Row],[Valor]] *Tabla_Datos[[#This Row],[COSTOEMPR]]</f>
        <v>9.4572939999999992</v>
      </c>
      <c r="L2642">
        <f>Tabla_Datos[[#This Row],[Valor Venta ]]-Tabla_Datos[[#This Row],[Costo]]</f>
        <v>6.9326179999999997</v>
      </c>
    </row>
    <row r="2643" spans="1:12" x14ac:dyDescent="0.3">
      <c r="A2643" t="s">
        <v>95</v>
      </c>
      <c r="B2643">
        <v>9.6502999999999997</v>
      </c>
      <c r="C2643">
        <v>16.724399999999999</v>
      </c>
      <c r="D2643">
        <v>17.8718</v>
      </c>
      <c r="E2643" t="s">
        <v>16</v>
      </c>
      <c r="F2643" t="s">
        <v>16</v>
      </c>
      <c r="G2643" t="s">
        <v>103</v>
      </c>
      <c r="H2643">
        <v>2020</v>
      </c>
      <c r="I2643">
        <v>0</v>
      </c>
      <c r="J2643">
        <f>Tabla_Datos[[#This Row],[PVP1]]*Tabla_Datos[[#This Row],[Valor]]</f>
        <v>0</v>
      </c>
      <c r="K2643">
        <f>+Tabla_Datos[[#This Row],[Valor]] *Tabla_Datos[[#This Row],[COSTOEMPR]]</f>
        <v>0</v>
      </c>
      <c r="L2643">
        <f>Tabla_Datos[[#This Row],[Valor Venta ]]-Tabla_Datos[[#This Row],[Costo]]</f>
        <v>0</v>
      </c>
    </row>
    <row r="2644" spans="1:12" x14ac:dyDescent="0.3">
      <c r="A2644" t="s">
        <v>95</v>
      </c>
      <c r="B2644">
        <v>9.6502999999999997</v>
      </c>
      <c r="C2644">
        <v>16.724399999999999</v>
      </c>
      <c r="D2644">
        <v>17.8718</v>
      </c>
      <c r="E2644" t="s">
        <v>16</v>
      </c>
      <c r="F2644" t="s">
        <v>16</v>
      </c>
      <c r="G2644" t="s">
        <v>104</v>
      </c>
      <c r="H2644">
        <v>2020</v>
      </c>
      <c r="I2644">
        <v>3.37</v>
      </c>
      <c r="J2644">
        <f>Tabla_Datos[[#This Row],[PVP1]]*Tabla_Datos[[#This Row],[Valor]]</f>
        <v>56.361227999999997</v>
      </c>
      <c r="K2644">
        <f>+Tabla_Datos[[#This Row],[Valor]] *Tabla_Datos[[#This Row],[COSTOEMPR]]</f>
        <v>32.521510999999997</v>
      </c>
      <c r="L2644">
        <f>Tabla_Datos[[#This Row],[Valor Venta ]]-Tabla_Datos[[#This Row],[Costo]]</f>
        <v>23.839717</v>
      </c>
    </row>
    <row r="2645" spans="1:12" x14ac:dyDescent="0.3">
      <c r="A2645" t="s">
        <v>95</v>
      </c>
      <c r="B2645">
        <v>9.6502999999999997</v>
      </c>
      <c r="C2645">
        <v>16.724399999999999</v>
      </c>
      <c r="D2645">
        <v>17.8718</v>
      </c>
      <c r="E2645" t="s">
        <v>16</v>
      </c>
      <c r="F2645" t="s">
        <v>16</v>
      </c>
      <c r="G2645" t="s">
        <v>105</v>
      </c>
      <c r="H2645">
        <v>2020</v>
      </c>
      <c r="I2645">
        <v>4.1100000000000003</v>
      </c>
      <c r="J2645">
        <f>Tabla_Datos[[#This Row],[PVP1]]*Tabla_Datos[[#This Row],[Valor]]</f>
        <v>68.737284000000002</v>
      </c>
      <c r="K2645">
        <f>+Tabla_Datos[[#This Row],[Valor]] *Tabla_Datos[[#This Row],[COSTOEMPR]]</f>
        <v>39.662733000000003</v>
      </c>
      <c r="L2645">
        <f>Tabla_Datos[[#This Row],[Valor Venta ]]-Tabla_Datos[[#This Row],[Costo]]</f>
        <v>29.074551</v>
      </c>
    </row>
    <row r="2646" spans="1:12" x14ac:dyDescent="0.3">
      <c r="A2646" t="s">
        <v>95</v>
      </c>
      <c r="B2646">
        <v>9.6502999999999997</v>
      </c>
      <c r="C2646">
        <v>16.724399999999999</v>
      </c>
      <c r="D2646">
        <v>17.8718</v>
      </c>
      <c r="E2646" t="s">
        <v>16</v>
      </c>
      <c r="F2646" t="s">
        <v>16</v>
      </c>
      <c r="G2646" t="s">
        <v>106</v>
      </c>
      <c r="H2646">
        <v>2020</v>
      </c>
      <c r="I2646">
        <v>0.64</v>
      </c>
      <c r="J2646">
        <f>Tabla_Datos[[#This Row],[PVP1]]*Tabla_Datos[[#This Row],[Valor]]</f>
        <v>10.703616</v>
      </c>
      <c r="K2646">
        <f>+Tabla_Datos[[#This Row],[Valor]] *Tabla_Datos[[#This Row],[COSTOEMPR]]</f>
        <v>6.1761920000000003</v>
      </c>
      <c r="L2646">
        <f>Tabla_Datos[[#This Row],[Valor Venta ]]-Tabla_Datos[[#This Row],[Costo]]</f>
        <v>4.5274239999999999</v>
      </c>
    </row>
    <row r="2647" spans="1:12" x14ac:dyDescent="0.3">
      <c r="A2647" t="s">
        <v>95</v>
      </c>
      <c r="B2647">
        <v>9.6502999999999997</v>
      </c>
      <c r="C2647">
        <v>16.724399999999999</v>
      </c>
      <c r="D2647">
        <v>17.8718</v>
      </c>
      <c r="E2647" t="s">
        <v>16</v>
      </c>
      <c r="F2647" t="s">
        <v>16</v>
      </c>
      <c r="G2647" t="s">
        <v>107</v>
      </c>
      <c r="H2647">
        <v>2021</v>
      </c>
      <c r="I2647">
        <v>0.38</v>
      </c>
      <c r="J2647">
        <f>Tabla_Datos[[#This Row],[PVP1]]*Tabla_Datos[[#This Row],[Valor]]</f>
        <v>6.3552719999999994</v>
      </c>
      <c r="K2647">
        <f>+Tabla_Datos[[#This Row],[Valor]] *Tabla_Datos[[#This Row],[COSTOEMPR]]</f>
        <v>3.6671139999999998</v>
      </c>
      <c r="L2647">
        <f>Tabla_Datos[[#This Row],[Valor Venta ]]-Tabla_Datos[[#This Row],[Costo]]</f>
        <v>2.6881579999999996</v>
      </c>
    </row>
    <row r="2648" spans="1:12" x14ac:dyDescent="0.3">
      <c r="A2648" t="s">
        <v>95</v>
      </c>
      <c r="B2648">
        <v>5.8887999999999998</v>
      </c>
      <c r="C2648">
        <v>9.1418999999999997</v>
      </c>
      <c r="D2648">
        <v>9.6700999999999997</v>
      </c>
      <c r="E2648" t="s">
        <v>115</v>
      </c>
      <c r="F2648" t="s">
        <v>115</v>
      </c>
      <c r="G2648" t="s">
        <v>98</v>
      </c>
      <c r="H2648">
        <v>2020</v>
      </c>
      <c r="I2648">
        <v>7.0000000000000007E-2</v>
      </c>
      <c r="J2648">
        <f>Tabla_Datos[[#This Row],[PVP1]]*Tabla_Datos[[#This Row],[Valor]]</f>
        <v>0.63993300000000009</v>
      </c>
      <c r="K2648">
        <f>+Tabla_Datos[[#This Row],[Valor]] *Tabla_Datos[[#This Row],[COSTOEMPR]]</f>
        <v>0.41221600000000003</v>
      </c>
      <c r="L2648">
        <f>Tabla_Datos[[#This Row],[Valor Venta ]]-Tabla_Datos[[#This Row],[Costo]]</f>
        <v>0.22771700000000006</v>
      </c>
    </row>
    <row r="2649" spans="1:12" x14ac:dyDescent="0.3">
      <c r="A2649" t="s">
        <v>95</v>
      </c>
      <c r="B2649">
        <v>5.8887999999999998</v>
      </c>
      <c r="C2649">
        <v>9.1418999999999997</v>
      </c>
      <c r="D2649">
        <v>9.6700999999999997</v>
      </c>
      <c r="E2649" t="s">
        <v>115</v>
      </c>
      <c r="F2649" t="s">
        <v>115</v>
      </c>
      <c r="G2649" t="s">
        <v>100</v>
      </c>
      <c r="H2649">
        <v>2020</v>
      </c>
      <c r="I2649">
        <v>0</v>
      </c>
      <c r="J2649">
        <f>Tabla_Datos[[#This Row],[PVP1]]*Tabla_Datos[[#This Row],[Valor]]</f>
        <v>0</v>
      </c>
      <c r="K2649">
        <f>+Tabla_Datos[[#This Row],[Valor]] *Tabla_Datos[[#This Row],[COSTOEMPR]]</f>
        <v>0</v>
      </c>
      <c r="L2649">
        <f>Tabla_Datos[[#This Row],[Valor Venta ]]-Tabla_Datos[[#This Row],[Costo]]</f>
        <v>0</v>
      </c>
    </row>
    <row r="2650" spans="1:12" x14ac:dyDescent="0.3">
      <c r="A2650" t="s">
        <v>95</v>
      </c>
      <c r="B2650">
        <v>5.8887999999999998</v>
      </c>
      <c r="C2650">
        <v>9.1418999999999997</v>
      </c>
      <c r="D2650">
        <v>9.6700999999999997</v>
      </c>
      <c r="E2650" t="s">
        <v>115</v>
      </c>
      <c r="F2650" t="s">
        <v>115</v>
      </c>
      <c r="G2650" t="s">
        <v>101</v>
      </c>
      <c r="H2650">
        <v>2020</v>
      </c>
      <c r="I2650">
        <v>8.31</v>
      </c>
      <c r="J2650">
        <f>Tabla_Datos[[#This Row],[PVP1]]*Tabla_Datos[[#This Row],[Valor]]</f>
        <v>75.969189</v>
      </c>
      <c r="K2650">
        <f>+Tabla_Datos[[#This Row],[Valor]] *Tabla_Datos[[#This Row],[COSTOEMPR]]</f>
        <v>48.935928000000004</v>
      </c>
      <c r="L2650">
        <f>Tabla_Datos[[#This Row],[Valor Venta ]]-Tabla_Datos[[#This Row],[Costo]]</f>
        <v>27.033260999999996</v>
      </c>
    </row>
    <row r="2651" spans="1:12" x14ac:dyDescent="0.3">
      <c r="A2651" t="s">
        <v>95</v>
      </c>
      <c r="B2651">
        <v>5.8887999999999998</v>
      </c>
      <c r="C2651">
        <v>9.1418999999999997</v>
      </c>
      <c r="D2651">
        <v>9.6700999999999997</v>
      </c>
      <c r="E2651" t="s">
        <v>115</v>
      </c>
      <c r="F2651" t="s">
        <v>115</v>
      </c>
      <c r="G2651" t="s">
        <v>102</v>
      </c>
      <c r="H2651">
        <v>2020</v>
      </c>
      <c r="I2651">
        <v>0</v>
      </c>
      <c r="J2651">
        <f>Tabla_Datos[[#This Row],[PVP1]]*Tabla_Datos[[#This Row],[Valor]]</f>
        <v>0</v>
      </c>
      <c r="K2651">
        <f>+Tabla_Datos[[#This Row],[Valor]] *Tabla_Datos[[#This Row],[COSTOEMPR]]</f>
        <v>0</v>
      </c>
      <c r="L2651">
        <f>Tabla_Datos[[#This Row],[Valor Venta ]]-Tabla_Datos[[#This Row],[Costo]]</f>
        <v>0</v>
      </c>
    </row>
    <row r="2652" spans="1:12" x14ac:dyDescent="0.3">
      <c r="A2652" t="s">
        <v>95</v>
      </c>
      <c r="B2652">
        <v>5.8887999999999998</v>
      </c>
      <c r="C2652">
        <v>9.1418999999999997</v>
      </c>
      <c r="D2652">
        <v>9.6700999999999997</v>
      </c>
      <c r="E2652" t="s">
        <v>115</v>
      </c>
      <c r="F2652" t="s">
        <v>115</v>
      </c>
      <c r="G2652" t="s">
        <v>103</v>
      </c>
      <c r="H2652">
        <v>2020</v>
      </c>
      <c r="I2652">
        <v>0.39</v>
      </c>
      <c r="J2652">
        <f>Tabla_Datos[[#This Row],[PVP1]]*Tabla_Datos[[#This Row],[Valor]]</f>
        <v>3.5653410000000001</v>
      </c>
      <c r="K2652">
        <f>+Tabla_Datos[[#This Row],[Valor]] *Tabla_Datos[[#This Row],[COSTOEMPR]]</f>
        <v>2.2966319999999998</v>
      </c>
      <c r="L2652">
        <f>Tabla_Datos[[#This Row],[Valor Venta ]]-Tabla_Datos[[#This Row],[Costo]]</f>
        <v>1.2687090000000003</v>
      </c>
    </row>
    <row r="2653" spans="1:12" x14ac:dyDescent="0.3">
      <c r="A2653" t="s">
        <v>95</v>
      </c>
      <c r="B2653">
        <v>5.8887999999999998</v>
      </c>
      <c r="C2653">
        <v>9.1418999999999997</v>
      </c>
      <c r="D2653">
        <v>9.6700999999999997</v>
      </c>
      <c r="E2653" t="s">
        <v>115</v>
      </c>
      <c r="F2653" t="s">
        <v>115</v>
      </c>
      <c r="G2653" t="s">
        <v>104</v>
      </c>
      <c r="H2653">
        <v>2020</v>
      </c>
      <c r="I2653">
        <v>0</v>
      </c>
      <c r="J2653">
        <f>Tabla_Datos[[#This Row],[PVP1]]*Tabla_Datos[[#This Row],[Valor]]</f>
        <v>0</v>
      </c>
      <c r="K2653">
        <f>+Tabla_Datos[[#This Row],[Valor]] *Tabla_Datos[[#This Row],[COSTOEMPR]]</f>
        <v>0</v>
      </c>
      <c r="L2653">
        <f>Tabla_Datos[[#This Row],[Valor Venta ]]-Tabla_Datos[[#This Row],[Costo]]</f>
        <v>0</v>
      </c>
    </row>
    <row r="2654" spans="1:12" x14ac:dyDescent="0.3">
      <c r="A2654" t="s">
        <v>95</v>
      </c>
      <c r="B2654">
        <v>5.8887999999999998</v>
      </c>
      <c r="C2654">
        <v>9.1418999999999997</v>
      </c>
      <c r="D2654">
        <v>9.6700999999999997</v>
      </c>
      <c r="E2654" t="s">
        <v>115</v>
      </c>
      <c r="F2654" t="s">
        <v>115</v>
      </c>
      <c r="G2654" t="s">
        <v>105</v>
      </c>
      <c r="H2654">
        <v>2020</v>
      </c>
      <c r="I2654">
        <v>4.88</v>
      </c>
      <c r="J2654">
        <f>Tabla_Datos[[#This Row],[PVP1]]*Tabla_Datos[[#This Row],[Valor]]</f>
        <v>44.612471999999997</v>
      </c>
      <c r="K2654">
        <f>+Tabla_Datos[[#This Row],[Valor]] *Tabla_Datos[[#This Row],[COSTOEMPR]]</f>
        <v>28.737344</v>
      </c>
      <c r="L2654">
        <f>Tabla_Datos[[#This Row],[Valor Venta ]]-Tabla_Datos[[#This Row],[Costo]]</f>
        <v>15.875127999999997</v>
      </c>
    </row>
    <row r="2655" spans="1:12" x14ac:dyDescent="0.3">
      <c r="A2655" t="s">
        <v>95</v>
      </c>
      <c r="B2655">
        <v>5.8887999999999998</v>
      </c>
      <c r="C2655">
        <v>9.1418999999999997</v>
      </c>
      <c r="D2655">
        <v>9.6700999999999997</v>
      </c>
      <c r="E2655" t="s">
        <v>115</v>
      </c>
      <c r="F2655" t="s">
        <v>115</v>
      </c>
      <c r="G2655" t="s">
        <v>106</v>
      </c>
      <c r="H2655">
        <v>2020</v>
      </c>
      <c r="I2655">
        <v>0</v>
      </c>
      <c r="J2655">
        <f>Tabla_Datos[[#This Row],[PVP1]]*Tabla_Datos[[#This Row],[Valor]]</f>
        <v>0</v>
      </c>
      <c r="K2655">
        <f>+Tabla_Datos[[#This Row],[Valor]] *Tabla_Datos[[#This Row],[COSTOEMPR]]</f>
        <v>0</v>
      </c>
      <c r="L2655">
        <f>Tabla_Datos[[#This Row],[Valor Venta ]]-Tabla_Datos[[#This Row],[Costo]]</f>
        <v>0</v>
      </c>
    </row>
    <row r="2656" spans="1:12" x14ac:dyDescent="0.3">
      <c r="A2656" t="s">
        <v>95</v>
      </c>
      <c r="B2656">
        <v>5.8887999999999998</v>
      </c>
      <c r="C2656">
        <v>9.1418999999999997</v>
      </c>
      <c r="D2656">
        <v>9.6700999999999997</v>
      </c>
      <c r="E2656" t="s">
        <v>115</v>
      </c>
      <c r="F2656" t="s">
        <v>115</v>
      </c>
      <c r="G2656" t="s">
        <v>107</v>
      </c>
      <c r="H2656">
        <v>2021</v>
      </c>
      <c r="I2656">
        <v>3.93</v>
      </c>
      <c r="J2656">
        <f>Tabla_Datos[[#This Row],[PVP1]]*Tabla_Datos[[#This Row],[Valor]]</f>
        <v>35.927667</v>
      </c>
      <c r="K2656">
        <f>+Tabla_Datos[[#This Row],[Valor]] *Tabla_Datos[[#This Row],[COSTOEMPR]]</f>
        <v>23.142983999999998</v>
      </c>
      <c r="L2656">
        <f>Tabla_Datos[[#This Row],[Valor Venta ]]-Tabla_Datos[[#This Row],[Costo]]</f>
        <v>12.784683000000001</v>
      </c>
    </row>
    <row r="2657" spans="1:12" x14ac:dyDescent="0.3">
      <c r="A2657" t="s">
        <v>95</v>
      </c>
      <c r="B2657">
        <v>4.1741999999999999</v>
      </c>
      <c r="C2657">
        <v>6.6896000000000004</v>
      </c>
      <c r="D2657">
        <v>8.1646000000000001</v>
      </c>
      <c r="E2657" t="s">
        <v>15</v>
      </c>
      <c r="F2657" t="s">
        <v>15</v>
      </c>
      <c r="G2657" t="s">
        <v>98</v>
      </c>
      <c r="H2657">
        <v>2020</v>
      </c>
      <c r="I2657">
        <v>0</v>
      </c>
      <c r="J2657">
        <f>Tabla_Datos[[#This Row],[PVP1]]*Tabla_Datos[[#This Row],[Valor]]</f>
        <v>0</v>
      </c>
      <c r="K2657">
        <f>+Tabla_Datos[[#This Row],[Valor]] *Tabla_Datos[[#This Row],[COSTOEMPR]]</f>
        <v>0</v>
      </c>
      <c r="L2657">
        <f>Tabla_Datos[[#This Row],[Valor Venta ]]-Tabla_Datos[[#This Row],[Costo]]</f>
        <v>0</v>
      </c>
    </row>
    <row r="2658" spans="1:12" x14ac:dyDescent="0.3">
      <c r="A2658" t="s">
        <v>95</v>
      </c>
      <c r="B2658">
        <v>4.1741999999999999</v>
      </c>
      <c r="C2658">
        <v>6.6896000000000004</v>
      </c>
      <c r="D2658">
        <v>8.1646000000000001</v>
      </c>
      <c r="E2658" t="s">
        <v>15</v>
      </c>
      <c r="F2658" t="s">
        <v>15</v>
      </c>
      <c r="G2658" t="s">
        <v>100</v>
      </c>
      <c r="H2658">
        <v>2020</v>
      </c>
      <c r="I2658">
        <v>4.88</v>
      </c>
      <c r="J2658">
        <f>Tabla_Datos[[#This Row],[PVP1]]*Tabla_Datos[[#This Row],[Valor]]</f>
        <v>32.645248000000002</v>
      </c>
      <c r="K2658">
        <f>+Tabla_Datos[[#This Row],[Valor]] *Tabla_Datos[[#This Row],[COSTOEMPR]]</f>
        <v>20.370096</v>
      </c>
      <c r="L2658">
        <f>Tabla_Datos[[#This Row],[Valor Venta ]]-Tabla_Datos[[#This Row],[Costo]]</f>
        <v>12.275152000000002</v>
      </c>
    </row>
    <row r="2659" spans="1:12" x14ac:dyDescent="0.3">
      <c r="A2659" t="s">
        <v>95</v>
      </c>
      <c r="B2659">
        <v>4.1741999999999999</v>
      </c>
      <c r="C2659">
        <v>6.6896000000000004</v>
      </c>
      <c r="D2659">
        <v>8.1646000000000001</v>
      </c>
      <c r="E2659" t="s">
        <v>15</v>
      </c>
      <c r="F2659" t="s">
        <v>15</v>
      </c>
      <c r="G2659" t="s">
        <v>101</v>
      </c>
      <c r="H2659">
        <v>2020</v>
      </c>
      <c r="I2659">
        <v>3.28</v>
      </c>
      <c r="J2659">
        <f>Tabla_Datos[[#This Row],[PVP1]]*Tabla_Datos[[#This Row],[Valor]]</f>
        <v>21.941887999999999</v>
      </c>
      <c r="K2659">
        <f>+Tabla_Datos[[#This Row],[Valor]] *Tabla_Datos[[#This Row],[COSTOEMPR]]</f>
        <v>13.691375999999998</v>
      </c>
      <c r="L2659">
        <f>Tabla_Datos[[#This Row],[Valor Venta ]]-Tabla_Datos[[#This Row],[Costo]]</f>
        <v>8.2505120000000005</v>
      </c>
    </row>
    <row r="2660" spans="1:12" x14ac:dyDescent="0.3">
      <c r="A2660" t="s">
        <v>95</v>
      </c>
      <c r="B2660">
        <v>4.1741999999999999</v>
      </c>
      <c r="C2660">
        <v>6.6896000000000004</v>
      </c>
      <c r="D2660">
        <v>8.1646000000000001</v>
      </c>
      <c r="E2660" t="s">
        <v>15</v>
      </c>
      <c r="F2660" t="s">
        <v>15</v>
      </c>
      <c r="G2660" t="s">
        <v>102</v>
      </c>
      <c r="H2660">
        <v>2020</v>
      </c>
      <c r="I2660">
        <v>0</v>
      </c>
      <c r="J2660">
        <f>Tabla_Datos[[#This Row],[PVP1]]*Tabla_Datos[[#This Row],[Valor]]</f>
        <v>0</v>
      </c>
      <c r="K2660">
        <f>+Tabla_Datos[[#This Row],[Valor]] *Tabla_Datos[[#This Row],[COSTOEMPR]]</f>
        <v>0</v>
      </c>
      <c r="L2660">
        <f>Tabla_Datos[[#This Row],[Valor Venta ]]-Tabla_Datos[[#This Row],[Costo]]</f>
        <v>0</v>
      </c>
    </row>
    <row r="2661" spans="1:12" x14ac:dyDescent="0.3">
      <c r="A2661" t="s">
        <v>95</v>
      </c>
      <c r="B2661">
        <v>4.1741999999999999</v>
      </c>
      <c r="C2661">
        <v>6.6896000000000004</v>
      </c>
      <c r="D2661">
        <v>8.1646000000000001</v>
      </c>
      <c r="E2661" t="s">
        <v>15</v>
      </c>
      <c r="F2661" t="s">
        <v>15</v>
      </c>
      <c r="G2661" t="s">
        <v>103</v>
      </c>
      <c r="H2661">
        <v>2020</v>
      </c>
      <c r="I2661">
        <v>1.1299999999999999</v>
      </c>
      <c r="J2661">
        <f>Tabla_Datos[[#This Row],[PVP1]]*Tabla_Datos[[#This Row],[Valor]]</f>
        <v>7.5592480000000002</v>
      </c>
      <c r="K2661">
        <f>+Tabla_Datos[[#This Row],[Valor]] *Tabla_Datos[[#This Row],[COSTOEMPR]]</f>
        <v>4.7168459999999994</v>
      </c>
      <c r="L2661">
        <f>Tabla_Datos[[#This Row],[Valor Venta ]]-Tabla_Datos[[#This Row],[Costo]]</f>
        <v>2.8424020000000008</v>
      </c>
    </row>
    <row r="2662" spans="1:12" x14ac:dyDescent="0.3">
      <c r="A2662" t="s">
        <v>95</v>
      </c>
      <c r="B2662">
        <v>4.1741999999999999</v>
      </c>
      <c r="C2662">
        <v>6.6896000000000004</v>
      </c>
      <c r="D2662">
        <v>8.1646000000000001</v>
      </c>
      <c r="E2662" t="s">
        <v>15</v>
      </c>
      <c r="F2662" t="s">
        <v>15</v>
      </c>
      <c r="G2662" t="s">
        <v>104</v>
      </c>
      <c r="H2662">
        <v>2020</v>
      </c>
      <c r="I2662">
        <v>3.18</v>
      </c>
      <c r="J2662">
        <f>Tabla_Datos[[#This Row],[PVP1]]*Tabla_Datos[[#This Row],[Valor]]</f>
        <v>21.272928000000004</v>
      </c>
      <c r="K2662">
        <f>+Tabla_Datos[[#This Row],[Valor]] *Tabla_Datos[[#This Row],[COSTOEMPR]]</f>
        <v>13.273956</v>
      </c>
      <c r="L2662">
        <f>Tabla_Datos[[#This Row],[Valor Venta ]]-Tabla_Datos[[#This Row],[Costo]]</f>
        <v>7.9989720000000037</v>
      </c>
    </row>
    <row r="2663" spans="1:12" x14ac:dyDescent="0.3">
      <c r="A2663" t="s">
        <v>95</v>
      </c>
      <c r="B2663">
        <v>4.1741999999999999</v>
      </c>
      <c r="C2663">
        <v>6.6896000000000004</v>
      </c>
      <c r="D2663">
        <v>8.1646000000000001</v>
      </c>
      <c r="E2663" t="s">
        <v>15</v>
      </c>
      <c r="F2663" t="s">
        <v>15</v>
      </c>
      <c r="G2663" t="s">
        <v>105</v>
      </c>
      <c r="H2663">
        <v>2020</v>
      </c>
      <c r="I2663">
        <v>3.7</v>
      </c>
      <c r="J2663">
        <f>Tabla_Datos[[#This Row],[PVP1]]*Tabla_Datos[[#This Row],[Valor]]</f>
        <v>24.751520000000003</v>
      </c>
      <c r="K2663">
        <f>+Tabla_Datos[[#This Row],[Valor]] *Tabla_Datos[[#This Row],[COSTOEMPR]]</f>
        <v>15.44454</v>
      </c>
      <c r="L2663">
        <f>Tabla_Datos[[#This Row],[Valor Venta ]]-Tabla_Datos[[#This Row],[Costo]]</f>
        <v>9.3069800000000029</v>
      </c>
    </row>
    <row r="2664" spans="1:12" x14ac:dyDescent="0.3">
      <c r="A2664" t="s">
        <v>95</v>
      </c>
      <c r="B2664">
        <v>4.1741999999999999</v>
      </c>
      <c r="C2664">
        <v>6.6896000000000004</v>
      </c>
      <c r="D2664">
        <v>8.1646000000000001</v>
      </c>
      <c r="E2664" t="s">
        <v>15</v>
      </c>
      <c r="F2664" t="s">
        <v>15</v>
      </c>
      <c r="G2664" t="s">
        <v>106</v>
      </c>
      <c r="H2664">
        <v>2020</v>
      </c>
      <c r="I2664">
        <v>7</v>
      </c>
      <c r="J2664">
        <f>Tabla_Datos[[#This Row],[PVP1]]*Tabla_Datos[[#This Row],[Valor]]</f>
        <v>46.827200000000005</v>
      </c>
      <c r="K2664">
        <f>+Tabla_Datos[[#This Row],[Valor]] *Tabla_Datos[[#This Row],[COSTOEMPR]]</f>
        <v>29.2194</v>
      </c>
      <c r="L2664">
        <f>Tabla_Datos[[#This Row],[Valor Venta ]]-Tabla_Datos[[#This Row],[Costo]]</f>
        <v>17.607800000000005</v>
      </c>
    </row>
    <row r="2665" spans="1:12" x14ac:dyDescent="0.3">
      <c r="A2665" t="s">
        <v>95</v>
      </c>
      <c r="B2665">
        <v>4.1741999999999999</v>
      </c>
      <c r="C2665">
        <v>6.6896000000000004</v>
      </c>
      <c r="D2665">
        <v>8.1646000000000001</v>
      </c>
      <c r="E2665" t="s">
        <v>15</v>
      </c>
      <c r="F2665" t="s">
        <v>15</v>
      </c>
      <c r="G2665" t="s">
        <v>107</v>
      </c>
      <c r="H2665">
        <v>2021</v>
      </c>
      <c r="I2665">
        <v>4.7300000000000004</v>
      </c>
      <c r="J2665">
        <f>Tabla_Datos[[#This Row],[PVP1]]*Tabla_Datos[[#This Row],[Valor]]</f>
        <v>31.641808000000005</v>
      </c>
      <c r="K2665">
        <f>+Tabla_Datos[[#This Row],[Valor]] *Tabla_Datos[[#This Row],[COSTOEMPR]]</f>
        <v>19.743966</v>
      </c>
      <c r="L2665">
        <f>Tabla_Datos[[#This Row],[Valor Venta ]]-Tabla_Datos[[#This Row],[Costo]]</f>
        <v>11.897842000000004</v>
      </c>
    </row>
    <row r="2666" spans="1:12" x14ac:dyDescent="0.3">
      <c r="A2666" t="s">
        <v>95</v>
      </c>
      <c r="B2666">
        <v>14.3368</v>
      </c>
      <c r="C2666">
        <v>24.950099999999999</v>
      </c>
      <c r="D2666">
        <v>0</v>
      </c>
      <c r="E2666" t="s">
        <v>116</v>
      </c>
      <c r="F2666" t="s">
        <v>116</v>
      </c>
      <c r="G2666" t="s">
        <v>98</v>
      </c>
      <c r="H2666">
        <v>2020</v>
      </c>
      <c r="I2666">
        <v>0</v>
      </c>
      <c r="J2666">
        <f>Tabla_Datos[[#This Row],[PVP1]]*Tabla_Datos[[#This Row],[Valor]]</f>
        <v>0</v>
      </c>
      <c r="K2666">
        <f>+Tabla_Datos[[#This Row],[Valor]] *Tabla_Datos[[#This Row],[COSTOEMPR]]</f>
        <v>0</v>
      </c>
      <c r="L2666">
        <f>Tabla_Datos[[#This Row],[Valor Venta ]]-Tabla_Datos[[#This Row],[Costo]]</f>
        <v>0</v>
      </c>
    </row>
    <row r="2667" spans="1:12" x14ac:dyDescent="0.3">
      <c r="A2667" t="s">
        <v>95</v>
      </c>
      <c r="B2667">
        <v>14.3368</v>
      </c>
      <c r="C2667">
        <v>24.950099999999999</v>
      </c>
      <c r="D2667">
        <v>0</v>
      </c>
      <c r="E2667" t="s">
        <v>116</v>
      </c>
      <c r="F2667" t="s">
        <v>116</v>
      </c>
      <c r="G2667" t="s">
        <v>100</v>
      </c>
      <c r="H2667">
        <v>2020</v>
      </c>
      <c r="I2667">
        <v>0</v>
      </c>
      <c r="J2667">
        <f>Tabla_Datos[[#This Row],[PVP1]]*Tabla_Datos[[#This Row],[Valor]]</f>
        <v>0</v>
      </c>
      <c r="K2667">
        <f>+Tabla_Datos[[#This Row],[Valor]] *Tabla_Datos[[#This Row],[COSTOEMPR]]</f>
        <v>0</v>
      </c>
      <c r="L2667">
        <f>Tabla_Datos[[#This Row],[Valor Venta ]]-Tabla_Datos[[#This Row],[Costo]]</f>
        <v>0</v>
      </c>
    </row>
    <row r="2668" spans="1:12" x14ac:dyDescent="0.3">
      <c r="A2668" t="s">
        <v>95</v>
      </c>
      <c r="B2668">
        <v>14.3368</v>
      </c>
      <c r="C2668">
        <v>24.950099999999999</v>
      </c>
      <c r="D2668">
        <v>0</v>
      </c>
      <c r="E2668" t="s">
        <v>116</v>
      </c>
      <c r="F2668" t="s">
        <v>116</v>
      </c>
      <c r="G2668" t="s">
        <v>101</v>
      </c>
      <c r="H2668">
        <v>2020</v>
      </c>
      <c r="I2668">
        <v>0.77</v>
      </c>
      <c r="J2668">
        <f>Tabla_Datos[[#This Row],[PVP1]]*Tabla_Datos[[#This Row],[Valor]]</f>
        <v>19.211576999999998</v>
      </c>
      <c r="K2668">
        <f>+Tabla_Datos[[#This Row],[Valor]] *Tabla_Datos[[#This Row],[COSTOEMPR]]</f>
        <v>11.039336</v>
      </c>
      <c r="L2668">
        <f>Tabla_Datos[[#This Row],[Valor Venta ]]-Tabla_Datos[[#This Row],[Costo]]</f>
        <v>8.1722409999999979</v>
      </c>
    </row>
    <row r="2669" spans="1:12" x14ac:dyDescent="0.3">
      <c r="A2669" t="s">
        <v>95</v>
      </c>
      <c r="B2669">
        <v>14.3368</v>
      </c>
      <c r="C2669">
        <v>24.950099999999999</v>
      </c>
      <c r="D2669">
        <v>0</v>
      </c>
      <c r="E2669" t="s">
        <v>116</v>
      </c>
      <c r="F2669" t="s">
        <v>116</v>
      </c>
      <c r="G2669" t="s">
        <v>102</v>
      </c>
      <c r="H2669">
        <v>2020</v>
      </c>
      <c r="I2669">
        <v>1.01</v>
      </c>
      <c r="J2669">
        <f>Tabla_Datos[[#This Row],[PVP1]]*Tabla_Datos[[#This Row],[Valor]]</f>
        <v>25.199600999999998</v>
      </c>
      <c r="K2669">
        <f>+Tabla_Datos[[#This Row],[Valor]] *Tabla_Datos[[#This Row],[COSTOEMPR]]</f>
        <v>14.480168000000001</v>
      </c>
      <c r="L2669">
        <f>Tabla_Datos[[#This Row],[Valor Venta ]]-Tabla_Datos[[#This Row],[Costo]]</f>
        <v>10.719432999999997</v>
      </c>
    </row>
    <row r="2670" spans="1:12" x14ac:dyDescent="0.3">
      <c r="A2670" t="s">
        <v>95</v>
      </c>
      <c r="B2670">
        <v>14.3368</v>
      </c>
      <c r="C2670">
        <v>24.950099999999999</v>
      </c>
      <c r="D2670">
        <v>0</v>
      </c>
      <c r="E2670" t="s">
        <v>116</v>
      </c>
      <c r="F2670" t="s">
        <v>116</v>
      </c>
      <c r="G2670" t="s">
        <v>103</v>
      </c>
      <c r="H2670">
        <v>2020</v>
      </c>
      <c r="I2670">
        <v>0</v>
      </c>
      <c r="J2670">
        <f>Tabla_Datos[[#This Row],[PVP1]]*Tabla_Datos[[#This Row],[Valor]]</f>
        <v>0</v>
      </c>
      <c r="K2670">
        <f>+Tabla_Datos[[#This Row],[Valor]] *Tabla_Datos[[#This Row],[COSTOEMPR]]</f>
        <v>0</v>
      </c>
      <c r="L2670">
        <f>Tabla_Datos[[#This Row],[Valor Venta ]]-Tabla_Datos[[#This Row],[Costo]]</f>
        <v>0</v>
      </c>
    </row>
    <row r="2671" spans="1:12" x14ac:dyDescent="0.3">
      <c r="A2671" t="s">
        <v>95</v>
      </c>
      <c r="B2671">
        <v>14.3368</v>
      </c>
      <c r="C2671">
        <v>24.950099999999999</v>
      </c>
      <c r="D2671">
        <v>0</v>
      </c>
      <c r="E2671" t="s">
        <v>116</v>
      </c>
      <c r="F2671" t="s">
        <v>116</v>
      </c>
      <c r="G2671" t="s">
        <v>104</v>
      </c>
      <c r="H2671">
        <v>2020</v>
      </c>
      <c r="I2671">
        <v>0</v>
      </c>
      <c r="J2671">
        <f>Tabla_Datos[[#This Row],[PVP1]]*Tabla_Datos[[#This Row],[Valor]]</f>
        <v>0</v>
      </c>
      <c r="K2671">
        <f>+Tabla_Datos[[#This Row],[Valor]] *Tabla_Datos[[#This Row],[COSTOEMPR]]</f>
        <v>0</v>
      </c>
      <c r="L2671">
        <f>Tabla_Datos[[#This Row],[Valor Venta ]]-Tabla_Datos[[#This Row],[Costo]]</f>
        <v>0</v>
      </c>
    </row>
    <row r="2672" spans="1:12" x14ac:dyDescent="0.3">
      <c r="A2672" t="s">
        <v>95</v>
      </c>
      <c r="B2672">
        <v>14.3368</v>
      </c>
      <c r="C2672">
        <v>24.950099999999999</v>
      </c>
      <c r="D2672">
        <v>0</v>
      </c>
      <c r="E2672" t="s">
        <v>116</v>
      </c>
      <c r="F2672" t="s">
        <v>116</v>
      </c>
      <c r="G2672" t="s">
        <v>105</v>
      </c>
      <c r="H2672">
        <v>2020</v>
      </c>
      <c r="I2672">
        <v>0</v>
      </c>
      <c r="J2672">
        <f>Tabla_Datos[[#This Row],[PVP1]]*Tabla_Datos[[#This Row],[Valor]]</f>
        <v>0</v>
      </c>
      <c r="K2672">
        <f>+Tabla_Datos[[#This Row],[Valor]] *Tabla_Datos[[#This Row],[COSTOEMPR]]</f>
        <v>0</v>
      </c>
      <c r="L2672">
        <f>Tabla_Datos[[#This Row],[Valor Venta ]]-Tabla_Datos[[#This Row],[Costo]]</f>
        <v>0</v>
      </c>
    </row>
    <row r="2673" spans="1:12" x14ac:dyDescent="0.3">
      <c r="A2673" t="s">
        <v>95</v>
      </c>
      <c r="B2673">
        <v>14.3368</v>
      </c>
      <c r="C2673">
        <v>24.950099999999999</v>
      </c>
      <c r="D2673">
        <v>0</v>
      </c>
      <c r="E2673" t="s">
        <v>116</v>
      </c>
      <c r="F2673" t="s">
        <v>116</v>
      </c>
      <c r="G2673" t="s">
        <v>106</v>
      </c>
      <c r="H2673">
        <v>2020</v>
      </c>
      <c r="I2673">
        <v>0.51</v>
      </c>
      <c r="J2673">
        <f>Tabla_Datos[[#This Row],[PVP1]]*Tabla_Datos[[#This Row],[Valor]]</f>
        <v>12.724551</v>
      </c>
      <c r="K2673">
        <f>+Tabla_Datos[[#This Row],[Valor]] *Tabla_Datos[[#This Row],[COSTOEMPR]]</f>
        <v>7.3117679999999998</v>
      </c>
      <c r="L2673">
        <f>Tabla_Datos[[#This Row],[Valor Venta ]]-Tabla_Datos[[#This Row],[Costo]]</f>
        <v>5.4127830000000001</v>
      </c>
    </row>
    <row r="2674" spans="1:12" x14ac:dyDescent="0.3">
      <c r="A2674" t="s">
        <v>95</v>
      </c>
      <c r="B2674">
        <v>14.3368</v>
      </c>
      <c r="C2674">
        <v>24.950099999999999</v>
      </c>
      <c r="D2674">
        <v>0</v>
      </c>
      <c r="E2674" t="s">
        <v>116</v>
      </c>
      <c r="F2674" t="s">
        <v>116</v>
      </c>
      <c r="G2674" t="s">
        <v>107</v>
      </c>
      <c r="H2674">
        <v>2021</v>
      </c>
      <c r="I2674">
        <v>0</v>
      </c>
      <c r="J2674">
        <f>Tabla_Datos[[#This Row],[PVP1]]*Tabla_Datos[[#This Row],[Valor]]</f>
        <v>0</v>
      </c>
      <c r="K2674">
        <f>+Tabla_Datos[[#This Row],[Valor]] *Tabla_Datos[[#This Row],[COSTOEMPR]]</f>
        <v>0</v>
      </c>
      <c r="L2674">
        <f>Tabla_Datos[[#This Row],[Valor Venta ]]-Tabla_Datos[[#This Row],[Costo]]</f>
        <v>0</v>
      </c>
    </row>
    <row r="2675" spans="1:12" x14ac:dyDescent="0.3">
      <c r="A2675" t="s">
        <v>95</v>
      </c>
      <c r="B2675">
        <v>13.0458</v>
      </c>
      <c r="C2675">
        <v>17.544599999999999</v>
      </c>
      <c r="D2675">
        <v>18.732299999999999</v>
      </c>
      <c r="E2675" t="s">
        <v>112</v>
      </c>
      <c r="F2675" t="s">
        <v>112</v>
      </c>
      <c r="G2675" t="s">
        <v>98</v>
      </c>
      <c r="H2675">
        <v>2020</v>
      </c>
      <c r="I2675">
        <v>10.89</v>
      </c>
      <c r="J2675">
        <f>Tabla_Datos[[#This Row],[PVP1]]*Tabla_Datos[[#This Row],[Valor]]</f>
        <v>191.06069400000001</v>
      </c>
      <c r="K2675">
        <f>+Tabla_Datos[[#This Row],[Valor]] *Tabla_Datos[[#This Row],[COSTOEMPR]]</f>
        <v>142.06876199999999</v>
      </c>
      <c r="L2675">
        <f>Tabla_Datos[[#This Row],[Valor Venta ]]-Tabla_Datos[[#This Row],[Costo]]</f>
        <v>48.99193200000002</v>
      </c>
    </row>
    <row r="2676" spans="1:12" x14ac:dyDescent="0.3">
      <c r="A2676" t="s">
        <v>95</v>
      </c>
      <c r="B2676">
        <v>13.0458</v>
      </c>
      <c r="C2676">
        <v>17.544599999999999</v>
      </c>
      <c r="D2676">
        <v>18.732299999999999</v>
      </c>
      <c r="E2676" t="s">
        <v>112</v>
      </c>
      <c r="F2676" t="s">
        <v>112</v>
      </c>
      <c r="G2676" t="s">
        <v>100</v>
      </c>
      <c r="H2676">
        <v>2020</v>
      </c>
      <c r="I2676">
        <v>7.4</v>
      </c>
      <c r="J2676">
        <f>Tabla_Datos[[#This Row],[PVP1]]*Tabla_Datos[[#This Row],[Valor]]</f>
        <v>129.83004</v>
      </c>
      <c r="K2676">
        <f>+Tabla_Datos[[#This Row],[Valor]] *Tabla_Datos[[#This Row],[COSTOEMPR]]</f>
        <v>96.538920000000005</v>
      </c>
      <c r="L2676">
        <f>Tabla_Datos[[#This Row],[Valor Venta ]]-Tabla_Datos[[#This Row],[Costo]]</f>
        <v>33.291119999999992</v>
      </c>
    </row>
    <row r="2677" spans="1:12" x14ac:dyDescent="0.3">
      <c r="A2677" t="s">
        <v>95</v>
      </c>
      <c r="B2677">
        <v>13.0458</v>
      </c>
      <c r="C2677">
        <v>17.544599999999999</v>
      </c>
      <c r="D2677">
        <v>18.732299999999999</v>
      </c>
      <c r="E2677" t="s">
        <v>112</v>
      </c>
      <c r="F2677" t="s">
        <v>112</v>
      </c>
      <c r="G2677" t="s">
        <v>101</v>
      </c>
      <c r="H2677">
        <v>2020</v>
      </c>
      <c r="I2677">
        <v>0</v>
      </c>
      <c r="J2677">
        <f>Tabla_Datos[[#This Row],[PVP1]]*Tabla_Datos[[#This Row],[Valor]]</f>
        <v>0</v>
      </c>
      <c r="K2677">
        <f>+Tabla_Datos[[#This Row],[Valor]] *Tabla_Datos[[#This Row],[COSTOEMPR]]</f>
        <v>0</v>
      </c>
      <c r="L2677">
        <f>Tabla_Datos[[#This Row],[Valor Venta ]]-Tabla_Datos[[#This Row],[Costo]]</f>
        <v>0</v>
      </c>
    </row>
    <row r="2678" spans="1:12" x14ac:dyDescent="0.3">
      <c r="A2678" t="s">
        <v>95</v>
      </c>
      <c r="B2678">
        <v>13.0458</v>
      </c>
      <c r="C2678">
        <v>17.544599999999999</v>
      </c>
      <c r="D2678">
        <v>18.732299999999999</v>
      </c>
      <c r="E2678" t="s">
        <v>112</v>
      </c>
      <c r="F2678" t="s">
        <v>112</v>
      </c>
      <c r="G2678" t="s">
        <v>102</v>
      </c>
      <c r="H2678">
        <v>2020</v>
      </c>
      <c r="I2678">
        <v>3.04</v>
      </c>
      <c r="J2678">
        <f>Tabla_Datos[[#This Row],[PVP1]]*Tabla_Datos[[#This Row],[Valor]]</f>
        <v>53.335583999999997</v>
      </c>
      <c r="K2678">
        <f>+Tabla_Datos[[#This Row],[Valor]] *Tabla_Datos[[#This Row],[COSTOEMPR]]</f>
        <v>39.659232000000003</v>
      </c>
      <c r="L2678">
        <f>Tabla_Datos[[#This Row],[Valor Venta ]]-Tabla_Datos[[#This Row],[Costo]]</f>
        <v>13.676351999999994</v>
      </c>
    </row>
    <row r="2679" spans="1:12" x14ac:dyDescent="0.3">
      <c r="A2679" t="s">
        <v>95</v>
      </c>
      <c r="B2679">
        <v>13.0458</v>
      </c>
      <c r="C2679">
        <v>17.544599999999999</v>
      </c>
      <c r="D2679">
        <v>18.732299999999999</v>
      </c>
      <c r="E2679" t="s">
        <v>112</v>
      </c>
      <c r="F2679" t="s">
        <v>112</v>
      </c>
      <c r="G2679" t="s">
        <v>103</v>
      </c>
      <c r="H2679">
        <v>2020</v>
      </c>
      <c r="I2679">
        <v>0</v>
      </c>
      <c r="J2679">
        <f>Tabla_Datos[[#This Row],[PVP1]]*Tabla_Datos[[#This Row],[Valor]]</f>
        <v>0</v>
      </c>
      <c r="K2679">
        <f>+Tabla_Datos[[#This Row],[Valor]] *Tabla_Datos[[#This Row],[COSTOEMPR]]</f>
        <v>0</v>
      </c>
      <c r="L2679">
        <f>Tabla_Datos[[#This Row],[Valor Venta ]]-Tabla_Datos[[#This Row],[Costo]]</f>
        <v>0</v>
      </c>
    </row>
    <row r="2680" spans="1:12" x14ac:dyDescent="0.3">
      <c r="A2680" t="s">
        <v>95</v>
      </c>
      <c r="B2680">
        <v>13.0458</v>
      </c>
      <c r="C2680">
        <v>17.544599999999999</v>
      </c>
      <c r="D2680">
        <v>18.732299999999999</v>
      </c>
      <c r="E2680" t="s">
        <v>112</v>
      </c>
      <c r="F2680" t="s">
        <v>112</v>
      </c>
      <c r="G2680" t="s">
        <v>104</v>
      </c>
      <c r="H2680">
        <v>2020</v>
      </c>
      <c r="I2680">
        <v>2.2599999999999998</v>
      </c>
      <c r="J2680">
        <f>Tabla_Datos[[#This Row],[PVP1]]*Tabla_Datos[[#This Row],[Valor]]</f>
        <v>39.650795999999993</v>
      </c>
      <c r="K2680">
        <f>+Tabla_Datos[[#This Row],[Valor]] *Tabla_Datos[[#This Row],[COSTOEMPR]]</f>
        <v>29.483507999999997</v>
      </c>
      <c r="L2680">
        <f>Tabla_Datos[[#This Row],[Valor Venta ]]-Tabla_Datos[[#This Row],[Costo]]</f>
        <v>10.167287999999996</v>
      </c>
    </row>
    <row r="2681" spans="1:12" x14ac:dyDescent="0.3">
      <c r="A2681" t="s">
        <v>95</v>
      </c>
      <c r="B2681">
        <v>13.0458</v>
      </c>
      <c r="C2681">
        <v>17.544599999999999</v>
      </c>
      <c r="D2681">
        <v>18.732299999999999</v>
      </c>
      <c r="E2681" t="s">
        <v>112</v>
      </c>
      <c r="F2681" t="s">
        <v>112</v>
      </c>
      <c r="G2681" t="s">
        <v>105</v>
      </c>
      <c r="H2681">
        <v>2020</v>
      </c>
      <c r="I2681">
        <v>0.21</v>
      </c>
      <c r="J2681">
        <f>Tabla_Datos[[#This Row],[PVP1]]*Tabla_Datos[[#This Row],[Valor]]</f>
        <v>3.6843659999999998</v>
      </c>
      <c r="K2681">
        <f>+Tabla_Datos[[#This Row],[Valor]] *Tabla_Datos[[#This Row],[COSTOEMPR]]</f>
        <v>2.7396179999999997</v>
      </c>
      <c r="L2681">
        <f>Tabla_Datos[[#This Row],[Valor Venta ]]-Tabla_Datos[[#This Row],[Costo]]</f>
        <v>0.94474800000000014</v>
      </c>
    </row>
    <row r="2682" spans="1:12" x14ac:dyDescent="0.3">
      <c r="A2682" t="s">
        <v>95</v>
      </c>
      <c r="B2682">
        <v>13.0458</v>
      </c>
      <c r="C2682">
        <v>17.544599999999999</v>
      </c>
      <c r="D2682">
        <v>18.732299999999999</v>
      </c>
      <c r="E2682" t="s">
        <v>112</v>
      </c>
      <c r="F2682" t="s">
        <v>112</v>
      </c>
      <c r="G2682" t="s">
        <v>106</v>
      </c>
      <c r="H2682">
        <v>2020</v>
      </c>
      <c r="I2682">
        <v>12.46</v>
      </c>
      <c r="J2682">
        <f>Tabla_Datos[[#This Row],[PVP1]]*Tabla_Datos[[#This Row],[Valor]]</f>
        <v>218.605716</v>
      </c>
      <c r="K2682">
        <f>+Tabla_Datos[[#This Row],[Valor]] *Tabla_Datos[[#This Row],[COSTOEMPR]]</f>
        <v>162.550668</v>
      </c>
      <c r="L2682">
        <f>Tabla_Datos[[#This Row],[Valor Venta ]]-Tabla_Datos[[#This Row],[Costo]]</f>
        <v>56.055047999999999</v>
      </c>
    </row>
    <row r="2683" spans="1:12" x14ac:dyDescent="0.3">
      <c r="A2683" t="s">
        <v>95</v>
      </c>
      <c r="B2683">
        <v>13.0458</v>
      </c>
      <c r="C2683">
        <v>17.544599999999999</v>
      </c>
      <c r="D2683">
        <v>18.732299999999999</v>
      </c>
      <c r="E2683" t="s">
        <v>112</v>
      </c>
      <c r="F2683" t="s">
        <v>112</v>
      </c>
      <c r="G2683" t="s">
        <v>107</v>
      </c>
      <c r="H2683">
        <v>2021</v>
      </c>
      <c r="I2683">
        <v>17.670000000000002</v>
      </c>
      <c r="J2683">
        <f>Tabla_Datos[[#This Row],[PVP1]]*Tabla_Datos[[#This Row],[Valor]]</f>
        <v>310.013082</v>
      </c>
      <c r="K2683">
        <f>+Tabla_Datos[[#This Row],[Valor]] *Tabla_Datos[[#This Row],[COSTOEMPR]]</f>
        <v>230.51928600000002</v>
      </c>
      <c r="L2683">
        <f>Tabla_Datos[[#This Row],[Valor Venta ]]-Tabla_Datos[[#This Row],[Costo]]</f>
        <v>79.493795999999975</v>
      </c>
    </row>
    <row r="2684" spans="1:12" x14ac:dyDescent="0.3">
      <c r="A2684" t="s">
        <v>63</v>
      </c>
      <c r="B2684">
        <v>7.7645</v>
      </c>
      <c r="C2684">
        <v>6.4881000000000002</v>
      </c>
      <c r="D2684">
        <v>13.145099999999999</v>
      </c>
      <c r="E2684" t="s">
        <v>116</v>
      </c>
      <c r="F2684" t="s">
        <v>116</v>
      </c>
      <c r="G2684" t="s">
        <v>98</v>
      </c>
      <c r="H2684">
        <v>2020</v>
      </c>
      <c r="I2684">
        <v>1.28</v>
      </c>
      <c r="J2684">
        <f>Tabla_Datos[[#This Row],[PVP1]]*Tabla_Datos[[#This Row],[Valor]]</f>
        <v>8.304768000000001</v>
      </c>
      <c r="K2684">
        <f>+Tabla_Datos[[#This Row],[Valor]] *Tabla_Datos[[#This Row],[COSTOEMPR]]</f>
        <v>9.9385600000000007</v>
      </c>
      <c r="L2684">
        <f>Tabla_Datos[[#This Row],[Valor Venta ]]-Tabla_Datos[[#This Row],[Costo]]</f>
        <v>-1.6337919999999997</v>
      </c>
    </row>
    <row r="2685" spans="1:12" x14ac:dyDescent="0.3">
      <c r="A2685" t="s">
        <v>63</v>
      </c>
      <c r="B2685">
        <v>7.7645</v>
      </c>
      <c r="C2685">
        <v>6.4881000000000002</v>
      </c>
      <c r="D2685">
        <v>13.145099999999999</v>
      </c>
      <c r="E2685" t="s">
        <v>116</v>
      </c>
      <c r="F2685" t="s">
        <v>116</v>
      </c>
      <c r="G2685" t="s">
        <v>100</v>
      </c>
      <c r="H2685">
        <v>2020</v>
      </c>
      <c r="I2685">
        <v>0</v>
      </c>
      <c r="J2685">
        <f>Tabla_Datos[[#This Row],[PVP1]]*Tabla_Datos[[#This Row],[Valor]]</f>
        <v>0</v>
      </c>
      <c r="K2685">
        <f>+Tabla_Datos[[#This Row],[Valor]] *Tabla_Datos[[#This Row],[COSTOEMPR]]</f>
        <v>0</v>
      </c>
      <c r="L2685">
        <f>Tabla_Datos[[#This Row],[Valor Venta ]]-Tabla_Datos[[#This Row],[Costo]]</f>
        <v>0</v>
      </c>
    </row>
    <row r="2686" spans="1:12" x14ac:dyDescent="0.3">
      <c r="A2686" t="s">
        <v>63</v>
      </c>
      <c r="B2686">
        <v>7.7645</v>
      </c>
      <c r="C2686">
        <v>6.4881000000000002</v>
      </c>
      <c r="D2686">
        <v>13.145099999999999</v>
      </c>
      <c r="E2686" t="s">
        <v>116</v>
      </c>
      <c r="F2686" t="s">
        <v>116</v>
      </c>
      <c r="G2686" t="s">
        <v>101</v>
      </c>
      <c r="H2686">
        <v>2020</v>
      </c>
      <c r="I2686">
        <v>0</v>
      </c>
      <c r="J2686">
        <f>Tabla_Datos[[#This Row],[PVP1]]*Tabla_Datos[[#This Row],[Valor]]</f>
        <v>0</v>
      </c>
      <c r="K2686">
        <f>+Tabla_Datos[[#This Row],[Valor]] *Tabla_Datos[[#This Row],[COSTOEMPR]]</f>
        <v>0</v>
      </c>
      <c r="L2686">
        <f>Tabla_Datos[[#This Row],[Valor Venta ]]-Tabla_Datos[[#This Row],[Costo]]</f>
        <v>0</v>
      </c>
    </row>
    <row r="2687" spans="1:12" x14ac:dyDescent="0.3">
      <c r="A2687" t="s">
        <v>63</v>
      </c>
      <c r="B2687">
        <v>7.7645</v>
      </c>
      <c r="C2687">
        <v>6.4881000000000002</v>
      </c>
      <c r="D2687">
        <v>13.145099999999999</v>
      </c>
      <c r="E2687" t="s">
        <v>116</v>
      </c>
      <c r="F2687" t="s">
        <v>116</v>
      </c>
      <c r="G2687" t="s">
        <v>102</v>
      </c>
      <c r="H2687">
        <v>2020</v>
      </c>
      <c r="I2687">
        <v>0.41</v>
      </c>
      <c r="J2687">
        <f>Tabla_Datos[[#This Row],[PVP1]]*Tabla_Datos[[#This Row],[Valor]]</f>
        <v>2.6601209999999997</v>
      </c>
      <c r="K2687">
        <f>+Tabla_Datos[[#This Row],[Valor]] *Tabla_Datos[[#This Row],[COSTOEMPR]]</f>
        <v>3.1834449999999999</v>
      </c>
      <c r="L2687">
        <f>Tabla_Datos[[#This Row],[Valor Venta ]]-Tabla_Datos[[#This Row],[Costo]]</f>
        <v>-0.52332400000000012</v>
      </c>
    </row>
    <row r="2688" spans="1:12" x14ac:dyDescent="0.3">
      <c r="A2688" t="s">
        <v>63</v>
      </c>
      <c r="B2688">
        <v>7.7645</v>
      </c>
      <c r="C2688">
        <v>6.4881000000000002</v>
      </c>
      <c r="D2688">
        <v>13.145099999999999</v>
      </c>
      <c r="E2688" t="s">
        <v>116</v>
      </c>
      <c r="F2688" t="s">
        <v>116</v>
      </c>
      <c r="G2688" t="s">
        <v>103</v>
      </c>
      <c r="H2688">
        <v>2020</v>
      </c>
      <c r="I2688">
        <v>5.45</v>
      </c>
      <c r="J2688">
        <f>Tabla_Datos[[#This Row],[PVP1]]*Tabla_Datos[[#This Row],[Valor]]</f>
        <v>35.360145000000003</v>
      </c>
      <c r="K2688">
        <f>+Tabla_Datos[[#This Row],[Valor]] *Tabla_Datos[[#This Row],[COSTOEMPR]]</f>
        <v>42.316524999999999</v>
      </c>
      <c r="L2688">
        <f>Tabla_Datos[[#This Row],[Valor Venta ]]-Tabla_Datos[[#This Row],[Costo]]</f>
        <v>-6.9563799999999958</v>
      </c>
    </row>
    <row r="2689" spans="1:12" x14ac:dyDescent="0.3">
      <c r="A2689" t="s">
        <v>63</v>
      </c>
      <c r="B2689">
        <v>7.7645</v>
      </c>
      <c r="C2689">
        <v>6.4881000000000002</v>
      </c>
      <c r="D2689">
        <v>13.145099999999999</v>
      </c>
      <c r="E2689" t="s">
        <v>116</v>
      </c>
      <c r="F2689" t="s">
        <v>116</v>
      </c>
      <c r="G2689" t="s">
        <v>104</v>
      </c>
      <c r="H2689">
        <v>2020</v>
      </c>
      <c r="I2689">
        <v>1.26</v>
      </c>
      <c r="J2689">
        <f>Tabla_Datos[[#This Row],[PVP1]]*Tabla_Datos[[#This Row],[Valor]]</f>
        <v>8.1750059999999998</v>
      </c>
      <c r="K2689">
        <f>+Tabla_Datos[[#This Row],[Valor]] *Tabla_Datos[[#This Row],[COSTOEMPR]]</f>
        <v>9.7832699999999999</v>
      </c>
      <c r="L2689">
        <f>Tabla_Datos[[#This Row],[Valor Venta ]]-Tabla_Datos[[#This Row],[Costo]]</f>
        <v>-1.6082640000000001</v>
      </c>
    </row>
    <row r="2690" spans="1:12" x14ac:dyDescent="0.3">
      <c r="A2690" t="s">
        <v>63</v>
      </c>
      <c r="B2690">
        <v>7.7645</v>
      </c>
      <c r="C2690">
        <v>6.4881000000000002</v>
      </c>
      <c r="D2690">
        <v>13.145099999999999</v>
      </c>
      <c r="E2690" t="s">
        <v>116</v>
      </c>
      <c r="F2690" t="s">
        <v>116</v>
      </c>
      <c r="G2690" t="s">
        <v>105</v>
      </c>
      <c r="H2690">
        <v>2020</v>
      </c>
      <c r="I2690">
        <v>0.09</v>
      </c>
      <c r="J2690">
        <f>Tabla_Datos[[#This Row],[PVP1]]*Tabla_Datos[[#This Row],[Valor]]</f>
        <v>0.58392900000000003</v>
      </c>
      <c r="K2690">
        <f>+Tabla_Datos[[#This Row],[Valor]] *Tabla_Datos[[#This Row],[COSTOEMPR]]</f>
        <v>0.69880500000000001</v>
      </c>
      <c r="L2690">
        <f>Tabla_Datos[[#This Row],[Valor Venta ]]-Tabla_Datos[[#This Row],[Costo]]</f>
        <v>-0.11487599999999998</v>
      </c>
    </row>
    <row r="2691" spans="1:12" x14ac:dyDescent="0.3">
      <c r="A2691" t="s">
        <v>63</v>
      </c>
      <c r="B2691">
        <v>7.7645</v>
      </c>
      <c r="C2691">
        <v>6.4881000000000002</v>
      </c>
      <c r="D2691">
        <v>13.145099999999999</v>
      </c>
      <c r="E2691" t="s">
        <v>116</v>
      </c>
      <c r="F2691" t="s">
        <v>116</v>
      </c>
      <c r="G2691" t="s">
        <v>106</v>
      </c>
      <c r="H2691">
        <v>2020</v>
      </c>
      <c r="I2691">
        <v>0.43</v>
      </c>
      <c r="J2691">
        <f>Tabla_Datos[[#This Row],[PVP1]]*Tabla_Datos[[#This Row],[Valor]]</f>
        <v>2.7898830000000001</v>
      </c>
      <c r="K2691">
        <f>+Tabla_Datos[[#This Row],[Valor]] *Tabla_Datos[[#This Row],[COSTOEMPR]]</f>
        <v>3.3387349999999998</v>
      </c>
      <c r="L2691">
        <f>Tabla_Datos[[#This Row],[Valor Venta ]]-Tabla_Datos[[#This Row],[Costo]]</f>
        <v>-0.54885199999999967</v>
      </c>
    </row>
    <row r="2692" spans="1:12" x14ac:dyDescent="0.3">
      <c r="A2692" t="s">
        <v>63</v>
      </c>
      <c r="B2692">
        <v>7.7645</v>
      </c>
      <c r="C2692">
        <v>6.4881000000000002</v>
      </c>
      <c r="D2692">
        <v>13.145099999999999</v>
      </c>
      <c r="E2692" t="s">
        <v>116</v>
      </c>
      <c r="F2692" t="s">
        <v>116</v>
      </c>
      <c r="G2692" t="s">
        <v>107</v>
      </c>
      <c r="H2692">
        <v>2021</v>
      </c>
      <c r="I2692">
        <v>4.5</v>
      </c>
      <c r="J2692">
        <f>Tabla_Datos[[#This Row],[PVP1]]*Tabla_Datos[[#This Row],[Valor]]</f>
        <v>29.196450000000002</v>
      </c>
      <c r="K2692">
        <f>+Tabla_Datos[[#This Row],[Valor]] *Tabla_Datos[[#This Row],[COSTOEMPR]]</f>
        <v>34.940249999999999</v>
      </c>
      <c r="L2692">
        <f>Tabla_Datos[[#This Row],[Valor Venta ]]-Tabla_Datos[[#This Row],[Costo]]</f>
        <v>-5.7437999999999967</v>
      </c>
    </row>
    <row r="2693" spans="1:12" x14ac:dyDescent="0.3">
      <c r="A2693" t="s">
        <v>77</v>
      </c>
      <c r="B2693">
        <v>6.8696999999999999</v>
      </c>
      <c r="C2693">
        <v>6.4554999999999998</v>
      </c>
      <c r="D2693">
        <v>13.335900000000001</v>
      </c>
      <c r="E2693" t="s">
        <v>116</v>
      </c>
      <c r="F2693" t="s">
        <v>116</v>
      </c>
      <c r="G2693" t="s">
        <v>98</v>
      </c>
      <c r="H2693">
        <v>2020</v>
      </c>
      <c r="I2693">
        <v>1.29</v>
      </c>
      <c r="J2693">
        <f>Tabla_Datos[[#This Row],[PVP1]]*Tabla_Datos[[#This Row],[Valor]]</f>
        <v>8.3275950000000005</v>
      </c>
      <c r="K2693">
        <f>+Tabla_Datos[[#This Row],[Valor]] *Tabla_Datos[[#This Row],[COSTOEMPR]]</f>
        <v>8.8619129999999995</v>
      </c>
      <c r="L2693">
        <f>Tabla_Datos[[#This Row],[Valor Venta ]]-Tabla_Datos[[#This Row],[Costo]]</f>
        <v>-0.53431799999999896</v>
      </c>
    </row>
    <row r="2694" spans="1:12" x14ac:dyDescent="0.3">
      <c r="A2694" t="s">
        <v>77</v>
      </c>
      <c r="B2694">
        <v>6.8696999999999999</v>
      </c>
      <c r="C2694">
        <v>6.4554999999999998</v>
      </c>
      <c r="D2694">
        <v>13.335900000000001</v>
      </c>
      <c r="E2694" t="s">
        <v>116</v>
      </c>
      <c r="F2694" t="s">
        <v>116</v>
      </c>
      <c r="G2694" t="s">
        <v>100</v>
      </c>
      <c r="H2694">
        <v>2020</v>
      </c>
      <c r="I2694">
        <v>2.63</v>
      </c>
      <c r="J2694">
        <f>Tabla_Datos[[#This Row],[PVP1]]*Tabla_Datos[[#This Row],[Valor]]</f>
        <v>16.977964999999998</v>
      </c>
      <c r="K2694">
        <f>+Tabla_Datos[[#This Row],[Valor]] *Tabla_Datos[[#This Row],[COSTOEMPR]]</f>
        <v>18.067311</v>
      </c>
      <c r="L2694">
        <f>Tabla_Datos[[#This Row],[Valor Venta ]]-Tabla_Datos[[#This Row],[Costo]]</f>
        <v>-1.0893460000000026</v>
      </c>
    </row>
    <row r="2695" spans="1:12" x14ac:dyDescent="0.3">
      <c r="A2695" t="s">
        <v>77</v>
      </c>
      <c r="B2695">
        <v>6.8696999999999999</v>
      </c>
      <c r="C2695">
        <v>6.4554999999999998</v>
      </c>
      <c r="D2695">
        <v>13.335900000000001</v>
      </c>
      <c r="E2695" t="s">
        <v>116</v>
      </c>
      <c r="F2695" t="s">
        <v>116</v>
      </c>
      <c r="G2695" t="s">
        <v>101</v>
      </c>
      <c r="H2695">
        <v>2020</v>
      </c>
      <c r="I2695">
        <v>0</v>
      </c>
      <c r="J2695">
        <f>Tabla_Datos[[#This Row],[PVP1]]*Tabla_Datos[[#This Row],[Valor]]</f>
        <v>0</v>
      </c>
      <c r="K2695">
        <f>+Tabla_Datos[[#This Row],[Valor]] *Tabla_Datos[[#This Row],[COSTOEMPR]]</f>
        <v>0</v>
      </c>
      <c r="L2695">
        <f>Tabla_Datos[[#This Row],[Valor Venta ]]-Tabla_Datos[[#This Row],[Costo]]</f>
        <v>0</v>
      </c>
    </row>
    <row r="2696" spans="1:12" x14ac:dyDescent="0.3">
      <c r="A2696" t="s">
        <v>77</v>
      </c>
      <c r="B2696">
        <v>6.8696999999999999</v>
      </c>
      <c r="C2696">
        <v>6.4554999999999998</v>
      </c>
      <c r="D2696">
        <v>13.335900000000001</v>
      </c>
      <c r="E2696" t="s">
        <v>116</v>
      </c>
      <c r="F2696" t="s">
        <v>116</v>
      </c>
      <c r="G2696" t="s">
        <v>102</v>
      </c>
      <c r="H2696">
        <v>2020</v>
      </c>
      <c r="I2696">
        <v>0</v>
      </c>
      <c r="J2696">
        <f>Tabla_Datos[[#This Row],[PVP1]]*Tabla_Datos[[#This Row],[Valor]]</f>
        <v>0</v>
      </c>
      <c r="K2696">
        <f>+Tabla_Datos[[#This Row],[Valor]] *Tabla_Datos[[#This Row],[COSTOEMPR]]</f>
        <v>0</v>
      </c>
      <c r="L2696">
        <f>Tabla_Datos[[#This Row],[Valor Venta ]]-Tabla_Datos[[#This Row],[Costo]]</f>
        <v>0</v>
      </c>
    </row>
    <row r="2697" spans="1:12" x14ac:dyDescent="0.3">
      <c r="A2697" t="s">
        <v>77</v>
      </c>
      <c r="B2697">
        <v>6.8696999999999999</v>
      </c>
      <c r="C2697">
        <v>6.4554999999999998</v>
      </c>
      <c r="D2697">
        <v>13.335900000000001</v>
      </c>
      <c r="E2697" t="s">
        <v>116</v>
      </c>
      <c r="F2697" t="s">
        <v>116</v>
      </c>
      <c r="G2697" t="s">
        <v>103</v>
      </c>
      <c r="H2697">
        <v>2020</v>
      </c>
      <c r="I2697">
        <v>6.98</v>
      </c>
      <c r="J2697">
        <f>Tabla_Datos[[#This Row],[PVP1]]*Tabla_Datos[[#This Row],[Valor]]</f>
        <v>45.05939</v>
      </c>
      <c r="K2697">
        <f>+Tabla_Datos[[#This Row],[Valor]] *Tabla_Datos[[#This Row],[COSTOEMPR]]</f>
        <v>47.950506000000004</v>
      </c>
      <c r="L2697">
        <f>Tabla_Datos[[#This Row],[Valor Venta ]]-Tabla_Datos[[#This Row],[Costo]]</f>
        <v>-2.8911160000000038</v>
      </c>
    </row>
    <row r="2698" spans="1:12" x14ac:dyDescent="0.3">
      <c r="A2698" t="s">
        <v>77</v>
      </c>
      <c r="B2698">
        <v>6.8696999999999999</v>
      </c>
      <c r="C2698">
        <v>6.4554999999999998</v>
      </c>
      <c r="D2698">
        <v>13.335900000000001</v>
      </c>
      <c r="E2698" t="s">
        <v>116</v>
      </c>
      <c r="F2698" t="s">
        <v>116</v>
      </c>
      <c r="G2698" t="s">
        <v>104</v>
      </c>
      <c r="H2698">
        <v>2020</v>
      </c>
      <c r="I2698">
        <v>0</v>
      </c>
      <c r="J2698">
        <f>Tabla_Datos[[#This Row],[PVP1]]*Tabla_Datos[[#This Row],[Valor]]</f>
        <v>0</v>
      </c>
      <c r="K2698">
        <f>+Tabla_Datos[[#This Row],[Valor]] *Tabla_Datos[[#This Row],[COSTOEMPR]]</f>
        <v>0</v>
      </c>
      <c r="L2698">
        <f>Tabla_Datos[[#This Row],[Valor Venta ]]-Tabla_Datos[[#This Row],[Costo]]</f>
        <v>0</v>
      </c>
    </row>
    <row r="2699" spans="1:12" x14ac:dyDescent="0.3">
      <c r="A2699" t="s">
        <v>77</v>
      </c>
      <c r="B2699">
        <v>6.8696999999999999</v>
      </c>
      <c r="C2699">
        <v>6.4554999999999998</v>
      </c>
      <c r="D2699">
        <v>13.335900000000001</v>
      </c>
      <c r="E2699" t="s">
        <v>116</v>
      </c>
      <c r="F2699" t="s">
        <v>116</v>
      </c>
      <c r="G2699" t="s">
        <v>105</v>
      </c>
      <c r="H2699">
        <v>2020</v>
      </c>
      <c r="I2699">
        <v>1.19</v>
      </c>
      <c r="J2699">
        <f>Tabla_Datos[[#This Row],[PVP1]]*Tabla_Datos[[#This Row],[Valor]]</f>
        <v>7.6820449999999996</v>
      </c>
      <c r="K2699">
        <f>+Tabla_Datos[[#This Row],[Valor]] *Tabla_Datos[[#This Row],[COSTOEMPR]]</f>
        <v>8.174942999999999</v>
      </c>
      <c r="L2699">
        <f>Tabla_Datos[[#This Row],[Valor Venta ]]-Tabla_Datos[[#This Row],[Costo]]</f>
        <v>-0.49289799999999939</v>
      </c>
    </row>
    <row r="2700" spans="1:12" x14ac:dyDescent="0.3">
      <c r="A2700" t="s">
        <v>77</v>
      </c>
      <c r="B2700">
        <v>6.8696999999999999</v>
      </c>
      <c r="C2700">
        <v>6.4554999999999998</v>
      </c>
      <c r="D2700">
        <v>13.335900000000001</v>
      </c>
      <c r="E2700" t="s">
        <v>116</v>
      </c>
      <c r="F2700" t="s">
        <v>116</v>
      </c>
      <c r="G2700" t="s">
        <v>106</v>
      </c>
      <c r="H2700">
        <v>2020</v>
      </c>
      <c r="I2700">
        <v>2.69</v>
      </c>
      <c r="J2700">
        <f>Tabla_Datos[[#This Row],[PVP1]]*Tabla_Datos[[#This Row],[Valor]]</f>
        <v>17.365295</v>
      </c>
      <c r="K2700">
        <f>+Tabla_Datos[[#This Row],[Valor]] *Tabla_Datos[[#This Row],[COSTOEMPR]]</f>
        <v>18.479492999999998</v>
      </c>
      <c r="L2700">
        <f>Tabla_Datos[[#This Row],[Valor Venta ]]-Tabla_Datos[[#This Row],[Costo]]</f>
        <v>-1.1141979999999982</v>
      </c>
    </row>
    <row r="2701" spans="1:12" x14ac:dyDescent="0.3">
      <c r="A2701" t="s">
        <v>77</v>
      </c>
      <c r="B2701">
        <v>6.8696999999999999</v>
      </c>
      <c r="C2701">
        <v>6.4554999999999998</v>
      </c>
      <c r="D2701">
        <v>13.335900000000001</v>
      </c>
      <c r="E2701" t="s">
        <v>116</v>
      </c>
      <c r="F2701" t="s">
        <v>116</v>
      </c>
      <c r="G2701" t="s">
        <v>107</v>
      </c>
      <c r="H2701">
        <v>2021</v>
      </c>
      <c r="I2701">
        <v>0.44</v>
      </c>
      <c r="J2701">
        <f>Tabla_Datos[[#This Row],[PVP1]]*Tabla_Datos[[#This Row],[Valor]]</f>
        <v>2.8404199999999999</v>
      </c>
      <c r="K2701">
        <f>+Tabla_Datos[[#This Row],[Valor]] *Tabla_Datos[[#This Row],[COSTOEMPR]]</f>
        <v>3.0226679999999999</v>
      </c>
      <c r="L2701">
        <f>Tabla_Datos[[#This Row],[Valor Venta ]]-Tabla_Datos[[#This Row],[Costo]]</f>
        <v>-0.18224799999999997</v>
      </c>
    </row>
    <row r="2702" spans="1:12" x14ac:dyDescent="0.3">
      <c r="A2702" t="s">
        <v>52</v>
      </c>
      <c r="B2702">
        <v>12.8445</v>
      </c>
      <c r="C2702">
        <v>9.6526999999999994</v>
      </c>
      <c r="D2702">
        <v>21.2729</v>
      </c>
      <c r="E2702" t="s">
        <v>116</v>
      </c>
      <c r="F2702" t="s">
        <v>116</v>
      </c>
      <c r="G2702" t="s">
        <v>98</v>
      </c>
      <c r="H2702">
        <v>2020</v>
      </c>
      <c r="I2702">
        <v>2.21</v>
      </c>
      <c r="J2702">
        <f>Tabla_Datos[[#This Row],[PVP1]]*Tabla_Datos[[#This Row],[Valor]]</f>
        <v>21.332466999999998</v>
      </c>
      <c r="K2702">
        <f>+Tabla_Datos[[#This Row],[Valor]] *Tabla_Datos[[#This Row],[COSTOEMPR]]</f>
        <v>28.386344999999999</v>
      </c>
      <c r="L2702">
        <f>Tabla_Datos[[#This Row],[Valor Venta ]]-Tabla_Datos[[#This Row],[Costo]]</f>
        <v>-7.053878000000001</v>
      </c>
    </row>
    <row r="2703" spans="1:12" x14ac:dyDescent="0.3">
      <c r="A2703" t="s">
        <v>52</v>
      </c>
      <c r="B2703">
        <v>12.8445</v>
      </c>
      <c r="C2703">
        <v>9.6526999999999994</v>
      </c>
      <c r="D2703">
        <v>21.2729</v>
      </c>
      <c r="E2703" t="s">
        <v>116</v>
      </c>
      <c r="F2703" t="s">
        <v>116</v>
      </c>
      <c r="G2703" t="s">
        <v>100</v>
      </c>
      <c r="H2703">
        <v>2020</v>
      </c>
      <c r="I2703">
        <v>0</v>
      </c>
      <c r="J2703">
        <f>Tabla_Datos[[#This Row],[PVP1]]*Tabla_Datos[[#This Row],[Valor]]</f>
        <v>0</v>
      </c>
      <c r="K2703">
        <f>+Tabla_Datos[[#This Row],[Valor]] *Tabla_Datos[[#This Row],[COSTOEMPR]]</f>
        <v>0</v>
      </c>
      <c r="L2703">
        <f>Tabla_Datos[[#This Row],[Valor Venta ]]-Tabla_Datos[[#This Row],[Costo]]</f>
        <v>0</v>
      </c>
    </row>
    <row r="2704" spans="1:12" x14ac:dyDescent="0.3">
      <c r="A2704" t="s">
        <v>52</v>
      </c>
      <c r="B2704">
        <v>12.8445</v>
      </c>
      <c r="C2704">
        <v>9.6526999999999994</v>
      </c>
      <c r="D2704">
        <v>21.2729</v>
      </c>
      <c r="E2704" t="s">
        <v>116</v>
      </c>
      <c r="F2704" t="s">
        <v>116</v>
      </c>
      <c r="G2704" t="s">
        <v>101</v>
      </c>
      <c r="H2704">
        <v>2020</v>
      </c>
      <c r="I2704">
        <v>0</v>
      </c>
      <c r="J2704">
        <f>Tabla_Datos[[#This Row],[PVP1]]*Tabla_Datos[[#This Row],[Valor]]</f>
        <v>0</v>
      </c>
      <c r="K2704">
        <f>+Tabla_Datos[[#This Row],[Valor]] *Tabla_Datos[[#This Row],[COSTOEMPR]]</f>
        <v>0</v>
      </c>
      <c r="L2704">
        <f>Tabla_Datos[[#This Row],[Valor Venta ]]-Tabla_Datos[[#This Row],[Costo]]</f>
        <v>0</v>
      </c>
    </row>
    <row r="2705" spans="1:12" x14ac:dyDescent="0.3">
      <c r="A2705" t="s">
        <v>52</v>
      </c>
      <c r="B2705">
        <v>12.8445</v>
      </c>
      <c r="C2705">
        <v>9.6526999999999994</v>
      </c>
      <c r="D2705">
        <v>21.2729</v>
      </c>
      <c r="E2705" t="s">
        <v>116</v>
      </c>
      <c r="F2705" t="s">
        <v>116</v>
      </c>
      <c r="G2705" t="s">
        <v>102</v>
      </c>
      <c r="H2705">
        <v>2020</v>
      </c>
      <c r="I2705">
        <v>0.59</v>
      </c>
      <c r="J2705">
        <f>Tabla_Datos[[#This Row],[PVP1]]*Tabla_Datos[[#This Row],[Valor]]</f>
        <v>5.6950929999999991</v>
      </c>
      <c r="K2705">
        <f>+Tabla_Datos[[#This Row],[Valor]] *Tabla_Datos[[#This Row],[COSTOEMPR]]</f>
        <v>7.5782549999999995</v>
      </c>
      <c r="L2705">
        <f>Tabla_Datos[[#This Row],[Valor Venta ]]-Tabla_Datos[[#This Row],[Costo]]</f>
        <v>-1.8831620000000004</v>
      </c>
    </row>
    <row r="2706" spans="1:12" x14ac:dyDescent="0.3">
      <c r="A2706" t="s">
        <v>52</v>
      </c>
      <c r="B2706">
        <v>12.8445</v>
      </c>
      <c r="C2706">
        <v>9.6526999999999994</v>
      </c>
      <c r="D2706">
        <v>21.2729</v>
      </c>
      <c r="E2706" t="s">
        <v>116</v>
      </c>
      <c r="F2706" t="s">
        <v>116</v>
      </c>
      <c r="G2706" t="s">
        <v>103</v>
      </c>
      <c r="H2706">
        <v>2020</v>
      </c>
      <c r="I2706">
        <v>1.1299999999999999</v>
      </c>
      <c r="J2706">
        <f>Tabla_Datos[[#This Row],[PVP1]]*Tabla_Datos[[#This Row],[Valor]]</f>
        <v>10.907550999999998</v>
      </c>
      <c r="K2706">
        <f>+Tabla_Datos[[#This Row],[Valor]] *Tabla_Datos[[#This Row],[COSTOEMPR]]</f>
        <v>14.514284999999999</v>
      </c>
      <c r="L2706">
        <f>Tabla_Datos[[#This Row],[Valor Venta ]]-Tabla_Datos[[#This Row],[Costo]]</f>
        <v>-3.6067340000000012</v>
      </c>
    </row>
    <row r="2707" spans="1:12" x14ac:dyDescent="0.3">
      <c r="A2707" t="s">
        <v>52</v>
      </c>
      <c r="B2707">
        <v>12.8445</v>
      </c>
      <c r="C2707">
        <v>9.6526999999999994</v>
      </c>
      <c r="D2707">
        <v>21.2729</v>
      </c>
      <c r="E2707" t="s">
        <v>116</v>
      </c>
      <c r="F2707" t="s">
        <v>116</v>
      </c>
      <c r="G2707" t="s">
        <v>104</v>
      </c>
      <c r="H2707">
        <v>2020</v>
      </c>
      <c r="I2707">
        <v>0.56000000000000005</v>
      </c>
      <c r="J2707">
        <f>Tabla_Datos[[#This Row],[PVP1]]*Tabla_Datos[[#This Row],[Valor]]</f>
        <v>5.4055119999999999</v>
      </c>
      <c r="K2707">
        <f>+Tabla_Datos[[#This Row],[Valor]] *Tabla_Datos[[#This Row],[COSTOEMPR]]</f>
        <v>7.1929200000000009</v>
      </c>
      <c r="L2707">
        <f>Tabla_Datos[[#This Row],[Valor Venta ]]-Tabla_Datos[[#This Row],[Costo]]</f>
        <v>-1.787408000000001</v>
      </c>
    </row>
    <row r="2708" spans="1:12" x14ac:dyDescent="0.3">
      <c r="A2708" t="s">
        <v>52</v>
      </c>
      <c r="B2708">
        <v>12.8445</v>
      </c>
      <c r="C2708">
        <v>9.6526999999999994</v>
      </c>
      <c r="D2708">
        <v>21.2729</v>
      </c>
      <c r="E2708" t="s">
        <v>116</v>
      </c>
      <c r="F2708" t="s">
        <v>116</v>
      </c>
      <c r="G2708" t="s">
        <v>105</v>
      </c>
      <c r="H2708">
        <v>2020</v>
      </c>
      <c r="I2708">
        <v>0</v>
      </c>
      <c r="J2708">
        <f>Tabla_Datos[[#This Row],[PVP1]]*Tabla_Datos[[#This Row],[Valor]]</f>
        <v>0</v>
      </c>
      <c r="K2708">
        <f>+Tabla_Datos[[#This Row],[Valor]] *Tabla_Datos[[#This Row],[COSTOEMPR]]</f>
        <v>0</v>
      </c>
      <c r="L2708">
        <f>Tabla_Datos[[#This Row],[Valor Venta ]]-Tabla_Datos[[#This Row],[Costo]]</f>
        <v>0</v>
      </c>
    </row>
    <row r="2709" spans="1:12" x14ac:dyDescent="0.3">
      <c r="A2709" t="s">
        <v>52</v>
      </c>
      <c r="B2709">
        <v>12.8445</v>
      </c>
      <c r="C2709">
        <v>9.6526999999999994</v>
      </c>
      <c r="D2709">
        <v>21.2729</v>
      </c>
      <c r="E2709" t="s">
        <v>116</v>
      </c>
      <c r="F2709" t="s">
        <v>116</v>
      </c>
      <c r="G2709" t="s">
        <v>106</v>
      </c>
      <c r="H2709">
        <v>2020</v>
      </c>
      <c r="I2709">
        <v>3.25</v>
      </c>
      <c r="J2709">
        <f>Tabla_Datos[[#This Row],[PVP1]]*Tabla_Datos[[#This Row],[Valor]]</f>
        <v>31.371274999999997</v>
      </c>
      <c r="K2709">
        <f>+Tabla_Datos[[#This Row],[Valor]] *Tabla_Datos[[#This Row],[COSTOEMPR]]</f>
        <v>41.744624999999999</v>
      </c>
      <c r="L2709">
        <f>Tabla_Datos[[#This Row],[Valor Venta ]]-Tabla_Datos[[#This Row],[Costo]]</f>
        <v>-10.373350000000002</v>
      </c>
    </row>
    <row r="2710" spans="1:12" x14ac:dyDescent="0.3">
      <c r="A2710" t="s">
        <v>52</v>
      </c>
      <c r="B2710">
        <v>12.8445</v>
      </c>
      <c r="C2710">
        <v>9.6526999999999994</v>
      </c>
      <c r="D2710">
        <v>21.2729</v>
      </c>
      <c r="E2710" t="s">
        <v>116</v>
      </c>
      <c r="F2710" t="s">
        <v>116</v>
      </c>
      <c r="G2710" t="s">
        <v>107</v>
      </c>
      <c r="H2710">
        <v>2021</v>
      </c>
      <c r="I2710">
        <v>0.32</v>
      </c>
      <c r="J2710">
        <f>Tabla_Datos[[#This Row],[PVP1]]*Tabla_Datos[[#This Row],[Valor]]</f>
        <v>3.0888640000000001</v>
      </c>
      <c r="K2710">
        <f>+Tabla_Datos[[#This Row],[Valor]] *Tabla_Datos[[#This Row],[COSTOEMPR]]</f>
        <v>4.1102400000000001</v>
      </c>
      <c r="L2710">
        <f>Tabla_Datos[[#This Row],[Valor Venta ]]-Tabla_Datos[[#This Row],[Costo]]</f>
        <v>-1.0213760000000001</v>
      </c>
    </row>
    <row r="2711" spans="1:12" x14ac:dyDescent="0.3">
      <c r="A2711" t="s">
        <v>57</v>
      </c>
      <c r="B2711">
        <v>120.4734</v>
      </c>
      <c r="C2711">
        <v>104.0538</v>
      </c>
      <c r="D2711">
        <v>0</v>
      </c>
      <c r="E2711" t="s">
        <v>116</v>
      </c>
      <c r="F2711" t="s">
        <v>116</v>
      </c>
      <c r="G2711" t="s">
        <v>98</v>
      </c>
      <c r="H2711">
        <v>2020</v>
      </c>
      <c r="I2711">
        <v>0</v>
      </c>
      <c r="J2711">
        <f>Tabla_Datos[[#This Row],[PVP1]]*Tabla_Datos[[#This Row],[Valor]]</f>
        <v>0</v>
      </c>
      <c r="K2711">
        <f>+Tabla_Datos[[#This Row],[Valor]] *Tabla_Datos[[#This Row],[COSTOEMPR]]</f>
        <v>0</v>
      </c>
      <c r="L2711">
        <f>Tabla_Datos[[#This Row],[Valor Venta ]]-Tabla_Datos[[#This Row],[Costo]]</f>
        <v>0</v>
      </c>
    </row>
    <row r="2712" spans="1:12" x14ac:dyDescent="0.3">
      <c r="A2712" t="s">
        <v>57</v>
      </c>
      <c r="B2712">
        <v>120.4734</v>
      </c>
      <c r="C2712">
        <v>104.0538</v>
      </c>
      <c r="D2712">
        <v>0</v>
      </c>
      <c r="E2712" t="s">
        <v>116</v>
      </c>
      <c r="F2712" t="s">
        <v>116</v>
      </c>
      <c r="G2712" t="s">
        <v>100</v>
      </c>
      <c r="H2712">
        <v>2020</v>
      </c>
      <c r="I2712">
        <v>0.42</v>
      </c>
      <c r="J2712">
        <f>Tabla_Datos[[#This Row],[PVP1]]*Tabla_Datos[[#This Row],[Valor]]</f>
        <v>43.702596</v>
      </c>
      <c r="K2712">
        <f>+Tabla_Datos[[#This Row],[Valor]] *Tabla_Datos[[#This Row],[COSTOEMPR]]</f>
        <v>50.598827999999997</v>
      </c>
      <c r="L2712">
        <f>Tabla_Datos[[#This Row],[Valor Venta ]]-Tabla_Datos[[#This Row],[Costo]]</f>
        <v>-6.8962319999999977</v>
      </c>
    </row>
    <row r="2713" spans="1:12" x14ac:dyDescent="0.3">
      <c r="A2713" t="s">
        <v>57</v>
      </c>
      <c r="B2713">
        <v>120.4734</v>
      </c>
      <c r="C2713">
        <v>104.0538</v>
      </c>
      <c r="D2713">
        <v>0</v>
      </c>
      <c r="E2713" t="s">
        <v>116</v>
      </c>
      <c r="F2713" t="s">
        <v>116</v>
      </c>
      <c r="G2713" t="s">
        <v>101</v>
      </c>
      <c r="H2713">
        <v>2020</v>
      </c>
      <c r="I2713">
        <v>0</v>
      </c>
      <c r="J2713">
        <f>Tabla_Datos[[#This Row],[PVP1]]*Tabla_Datos[[#This Row],[Valor]]</f>
        <v>0</v>
      </c>
      <c r="K2713">
        <f>+Tabla_Datos[[#This Row],[Valor]] *Tabla_Datos[[#This Row],[COSTOEMPR]]</f>
        <v>0</v>
      </c>
      <c r="L2713">
        <f>Tabla_Datos[[#This Row],[Valor Venta ]]-Tabla_Datos[[#This Row],[Costo]]</f>
        <v>0</v>
      </c>
    </row>
    <row r="2714" spans="1:12" x14ac:dyDescent="0.3">
      <c r="A2714" t="s">
        <v>57</v>
      </c>
      <c r="B2714">
        <v>120.4734</v>
      </c>
      <c r="C2714">
        <v>104.0538</v>
      </c>
      <c r="D2714">
        <v>0</v>
      </c>
      <c r="E2714" t="s">
        <v>116</v>
      </c>
      <c r="F2714" t="s">
        <v>116</v>
      </c>
      <c r="G2714" t="s">
        <v>102</v>
      </c>
      <c r="H2714">
        <v>2020</v>
      </c>
      <c r="I2714">
        <v>0</v>
      </c>
      <c r="J2714">
        <f>Tabla_Datos[[#This Row],[PVP1]]*Tabla_Datos[[#This Row],[Valor]]</f>
        <v>0</v>
      </c>
      <c r="K2714">
        <f>+Tabla_Datos[[#This Row],[Valor]] *Tabla_Datos[[#This Row],[COSTOEMPR]]</f>
        <v>0</v>
      </c>
      <c r="L2714">
        <f>Tabla_Datos[[#This Row],[Valor Venta ]]-Tabla_Datos[[#This Row],[Costo]]</f>
        <v>0</v>
      </c>
    </row>
    <row r="2715" spans="1:12" x14ac:dyDescent="0.3">
      <c r="A2715" t="s">
        <v>57</v>
      </c>
      <c r="B2715">
        <v>120.4734</v>
      </c>
      <c r="C2715">
        <v>104.0538</v>
      </c>
      <c r="D2715">
        <v>0</v>
      </c>
      <c r="E2715" t="s">
        <v>116</v>
      </c>
      <c r="F2715" t="s">
        <v>116</v>
      </c>
      <c r="G2715" t="s">
        <v>103</v>
      </c>
      <c r="H2715">
        <v>2020</v>
      </c>
      <c r="I2715">
        <v>1</v>
      </c>
      <c r="J2715">
        <f>Tabla_Datos[[#This Row],[PVP1]]*Tabla_Datos[[#This Row],[Valor]]</f>
        <v>104.0538</v>
      </c>
      <c r="K2715">
        <f>+Tabla_Datos[[#This Row],[Valor]] *Tabla_Datos[[#This Row],[COSTOEMPR]]</f>
        <v>120.4734</v>
      </c>
      <c r="L2715">
        <f>Tabla_Datos[[#This Row],[Valor Venta ]]-Tabla_Datos[[#This Row],[Costo]]</f>
        <v>-16.419600000000003</v>
      </c>
    </row>
    <row r="2716" spans="1:12" x14ac:dyDescent="0.3">
      <c r="A2716" t="s">
        <v>57</v>
      </c>
      <c r="B2716">
        <v>120.4734</v>
      </c>
      <c r="C2716">
        <v>104.0538</v>
      </c>
      <c r="D2716">
        <v>0</v>
      </c>
      <c r="E2716" t="s">
        <v>116</v>
      </c>
      <c r="F2716" t="s">
        <v>116</v>
      </c>
      <c r="G2716" t="s">
        <v>104</v>
      </c>
      <c r="H2716">
        <v>2020</v>
      </c>
      <c r="I2716">
        <v>0.5</v>
      </c>
      <c r="J2716">
        <f>Tabla_Datos[[#This Row],[PVP1]]*Tabla_Datos[[#This Row],[Valor]]</f>
        <v>52.026899999999998</v>
      </c>
      <c r="K2716">
        <f>+Tabla_Datos[[#This Row],[Valor]] *Tabla_Datos[[#This Row],[COSTOEMPR]]</f>
        <v>60.236699999999999</v>
      </c>
      <c r="L2716">
        <f>Tabla_Datos[[#This Row],[Valor Venta ]]-Tabla_Datos[[#This Row],[Costo]]</f>
        <v>-8.2098000000000013</v>
      </c>
    </row>
    <row r="2717" spans="1:12" x14ac:dyDescent="0.3">
      <c r="A2717" t="s">
        <v>57</v>
      </c>
      <c r="B2717">
        <v>120.4734</v>
      </c>
      <c r="C2717">
        <v>104.0538</v>
      </c>
      <c r="D2717">
        <v>0</v>
      </c>
      <c r="E2717" t="s">
        <v>116</v>
      </c>
      <c r="F2717" t="s">
        <v>116</v>
      </c>
      <c r="G2717" t="s">
        <v>105</v>
      </c>
      <c r="H2717">
        <v>2020</v>
      </c>
      <c r="I2717">
        <v>7.0000000000000007E-2</v>
      </c>
      <c r="J2717">
        <f>Tabla_Datos[[#This Row],[PVP1]]*Tabla_Datos[[#This Row],[Valor]]</f>
        <v>7.283766</v>
      </c>
      <c r="K2717">
        <f>+Tabla_Datos[[#This Row],[Valor]] *Tabla_Datos[[#This Row],[COSTOEMPR]]</f>
        <v>8.4331380000000014</v>
      </c>
      <c r="L2717">
        <f>Tabla_Datos[[#This Row],[Valor Venta ]]-Tabla_Datos[[#This Row],[Costo]]</f>
        <v>-1.1493720000000014</v>
      </c>
    </row>
    <row r="2718" spans="1:12" x14ac:dyDescent="0.3">
      <c r="A2718" t="s">
        <v>57</v>
      </c>
      <c r="B2718">
        <v>120.4734</v>
      </c>
      <c r="C2718">
        <v>104.0538</v>
      </c>
      <c r="D2718">
        <v>0</v>
      </c>
      <c r="E2718" t="s">
        <v>116</v>
      </c>
      <c r="F2718" t="s">
        <v>116</v>
      </c>
      <c r="G2718" t="s">
        <v>106</v>
      </c>
      <c r="H2718">
        <v>2020</v>
      </c>
      <c r="I2718">
        <v>2.83</v>
      </c>
      <c r="J2718">
        <f>Tabla_Datos[[#This Row],[PVP1]]*Tabla_Datos[[#This Row],[Valor]]</f>
        <v>294.47225400000002</v>
      </c>
      <c r="K2718">
        <f>+Tabla_Datos[[#This Row],[Valor]] *Tabla_Datos[[#This Row],[COSTOEMPR]]</f>
        <v>340.93972200000002</v>
      </c>
      <c r="L2718">
        <f>Tabla_Datos[[#This Row],[Valor Venta ]]-Tabla_Datos[[#This Row],[Costo]]</f>
        <v>-46.467467999999997</v>
      </c>
    </row>
    <row r="2719" spans="1:12" x14ac:dyDescent="0.3">
      <c r="A2719" t="s">
        <v>57</v>
      </c>
      <c r="B2719">
        <v>120.4734</v>
      </c>
      <c r="C2719">
        <v>104.0538</v>
      </c>
      <c r="D2719">
        <v>0</v>
      </c>
      <c r="E2719" t="s">
        <v>116</v>
      </c>
      <c r="F2719" t="s">
        <v>116</v>
      </c>
      <c r="G2719" t="s">
        <v>107</v>
      </c>
      <c r="H2719">
        <v>2021</v>
      </c>
      <c r="I2719">
        <v>0</v>
      </c>
      <c r="J2719">
        <f>Tabla_Datos[[#This Row],[PVP1]]*Tabla_Datos[[#This Row],[Valor]]</f>
        <v>0</v>
      </c>
      <c r="K2719">
        <f>+Tabla_Datos[[#This Row],[Valor]] *Tabla_Datos[[#This Row],[COSTOEMPR]]</f>
        <v>0</v>
      </c>
      <c r="L2719">
        <f>Tabla_Datos[[#This Row],[Valor Venta ]]-Tabla_Datos[[#This Row],[Costo]]</f>
        <v>0</v>
      </c>
    </row>
    <row r="2720" spans="1:12" x14ac:dyDescent="0.3">
      <c r="A2720" t="s">
        <v>49</v>
      </c>
      <c r="B2720">
        <v>93.488600000000005</v>
      </c>
      <c r="C2720">
        <v>66.456299999999999</v>
      </c>
      <c r="D2720">
        <v>112.45829999999999</v>
      </c>
      <c r="E2720" t="s">
        <v>116</v>
      </c>
      <c r="F2720" t="s">
        <v>116</v>
      </c>
      <c r="G2720" t="s">
        <v>98</v>
      </c>
      <c r="H2720">
        <v>2020</v>
      </c>
      <c r="I2720">
        <v>2.82</v>
      </c>
      <c r="J2720">
        <f>Tabla_Datos[[#This Row],[PVP1]]*Tabla_Datos[[#This Row],[Valor]]</f>
        <v>187.40676599999998</v>
      </c>
      <c r="K2720">
        <f>+Tabla_Datos[[#This Row],[Valor]] *Tabla_Datos[[#This Row],[COSTOEMPR]]</f>
        <v>263.63785200000001</v>
      </c>
      <c r="L2720">
        <f>Tabla_Datos[[#This Row],[Valor Venta ]]-Tabla_Datos[[#This Row],[Costo]]</f>
        <v>-76.231086000000033</v>
      </c>
    </row>
    <row r="2721" spans="1:12" x14ac:dyDescent="0.3">
      <c r="A2721" t="s">
        <v>49</v>
      </c>
      <c r="B2721">
        <v>93.488600000000005</v>
      </c>
      <c r="C2721">
        <v>66.456299999999999</v>
      </c>
      <c r="D2721">
        <v>112.45829999999999</v>
      </c>
      <c r="E2721" t="s">
        <v>116</v>
      </c>
      <c r="F2721" t="s">
        <v>116</v>
      </c>
      <c r="G2721" t="s">
        <v>100</v>
      </c>
      <c r="H2721">
        <v>2020</v>
      </c>
      <c r="I2721">
        <v>7.0000000000000007E-2</v>
      </c>
      <c r="J2721">
        <f>Tabla_Datos[[#This Row],[PVP1]]*Tabla_Datos[[#This Row],[Valor]]</f>
        <v>4.6519410000000008</v>
      </c>
      <c r="K2721">
        <f>+Tabla_Datos[[#This Row],[Valor]] *Tabla_Datos[[#This Row],[COSTOEMPR]]</f>
        <v>6.5442020000000012</v>
      </c>
      <c r="L2721">
        <f>Tabla_Datos[[#This Row],[Valor Venta ]]-Tabla_Datos[[#This Row],[Costo]]</f>
        <v>-1.8922610000000004</v>
      </c>
    </row>
    <row r="2722" spans="1:12" x14ac:dyDescent="0.3">
      <c r="A2722" t="s">
        <v>49</v>
      </c>
      <c r="B2722">
        <v>93.488600000000005</v>
      </c>
      <c r="C2722">
        <v>66.456299999999999</v>
      </c>
      <c r="D2722">
        <v>112.45829999999999</v>
      </c>
      <c r="E2722" t="s">
        <v>116</v>
      </c>
      <c r="F2722" t="s">
        <v>116</v>
      </c>
      <c r="G2722" t="s">
        <v>101</v>
      </c>
      <c r="H2722">
        <v>2020</v>
      </c>
      <c r="I2722">
        <v>0</v>
      </c>
      <c r="J2722">
        <f>Tabla_Datos[[#This Row],[PVP1]]*Tabla_Datos[[#This Row],[Valor]]</f>
        <v>0</v>
      </c>
      <c r="K2722">
        <f>+Tabla_Datos[[#This Row],[Valor]] *Tabla_Datos[[#This Row],[COSTOEMPR]]</f>
        <v>0</v>
      </c>
      <c r="L2722">
        <f>Tabla_Datos[[#This Row],[Valor Venta ]]-Tabla_Datos[[#This Row],[Costo]]</f>
        <v>0</v>
      </c>
    </row>
    <row r="2723" spans="1:12" x14ac:dyDescent="0.3">
      <c r="A2723" t="s">
        <v>49</v>
      </c>
      <c r="B2723">
        <v>93.488600000000005</v>
      </c>
      <c r="C2723">
        <v>66.456299999999999</v>
      </c>
      <c r="D2723">
        <v>112.45829999999999</v>
      </c>
      <c r="E2723" t="s">
        <v>116</v>
      </c>
      <c r="F2723" t="s">
        <v>116</v>
      </c>
      <c r="G2723" t="s">
        <v>102</v>
      </c>
      <c r="H2723">
        <v>2020</v>
      </c>
      <c r="I2723">
        <v>0</v>
      </c>
      <c r="J2723">
        <f>Tabla_Datos[[#This Row],[PVP1]]*Tabla_Datos[[#This Row],[Valor]]</f>
        <v>0</v>
      </c>
      <c r="K2723">
        <f>+Tabla_Datos[[#This Row],[Valor]] *Tabla_Datos[[#This Row],[COSTOEMPR]]</f>
        <v>0</v>
      </c>
      <c r="L2723">
        <f>Tabla_Datos[[#This Row],[Valor Venta ]]-Tabla_Datos[[#This Row],[Costo]]</f>
        <v>0</v>
      </c>
    </row>
    <row r="2724" spans="1:12" x14ac:dyDescent="0.3">
      <c r="A2724" t="s">
        <v>49</v>
      </c>
      <c r="B2724">
        <v>93.488600000000005</v>
      </c>
      <c r="C2724">
        <v>66.456299999999999</v>
      </c>
      <c r="D2724">
        <v>112.45829999999999</v>
      </c>
      <c r="E2724" t="s">
        <v>116</v>
      </c>
      <c r="F2724" t="s">
        <v>116</v>
      </c>
      <c r="G2724" t="s">
        <v>103</v>
      </c>
      <c r="H2724">
        <v>2020</v>
      </c>
      <c r="I2724">
        <v>0</v>
      </c>
      <c r="J2724">
        <f>Tabla_Datos[[#This Row],[PVP1]]*Tabla_Datos[[#This Row],[Valor]]</f>
        <v>0</v>
      </c>
      <c r="K2724">
        <f>+Tabla_Datos[[#This Row],[Valor]] *Tabla_Datos[[#This Row],[COSTOEMPR]]</f>
        <v>0</v>
      </c>
      <c r="L2724">
        <f>Tabla_Datos[[#This Row],[Valor Venta ]]-Tabla_Datos[[#This Row],[Costo]]</f>
        <v>0</v>
      </c>
    </row>
    <row r="2725" spans="1:12" x14ac:dyDescent="0.3">
      <c r="A2725" t="s">
        <v>49</v>
      </c>
      <c r="B2725">
        <v>93.488600000000005</v>
      </c>
      <c r="C2725">
        <v>66.456299999999999</v>
      </c>
      <c r="D2725">
        <v>112.45829999999999</v>
      </c>
      <c r="E2725" t="s">
        <v>116</v>
      </c>
      <c r="F2725" t="s">
        <v>116</v>
      </c>
      <c r="G2725" t="s">
        <v>104</v>
      </c>
      <c r="H2725">
        <v>2020</v>
      </c>
      <c r="I2725">
        <v>0</v>
      </c>
      <c r="J2725">
        <f>Tabla_Datos[[#This Row],[PVP1]]*Tabla_Datos[[#This Row],[Valor]]</f>
        <v>0</v>
      </c>
      <c r="K2725">
        <f>+Tabla_Datos[[#This Row],[Valor]] *Tabla_Datos[[#This Row],[COSTOEMPR]]</f>
        <v>0</v>
      </c>
      <c r="L2725">
        <f>Tabla_Datos[[#This Row],[Valor Venta ]]-Tabla_Datos[[#This Row],[Costo]]</f>
        <v>0</v>
      </c>
    </row>
    <row r="2726" spans="1:12" x14ac:dyDescent="0.3">
      <c r="A2726" t="s">
        <v>49</v>
      </c>
      <c r="B2726">
        <v>93.488600000000005</v>
      </c>
      <c r="C2726">
        <v>66.456299999999999</v>
      </c>
      <c r="D2726">
        <v>112.45829999999999</v>
      </c>
      <c r="E2726" t="s">
        <v>116</v>
      </c>
      <c r="F2726" t="s">
        <v>116</v>
      </c>
      <c r="G2726" t="s">
        <v>105</v>
      </c>
      <c r="H2726">
        <v>2020</v>
      </c>
      <c r="I2726">
        <v>2.31</v>
      </c>
      <c r="J2726">
        <f>Tabla_Datos[[#This Row],[PVP1]]*Tabla_Datos[[#This Row],[Valor]]</f>
        <v>153.51405299999999</v>
      </c>
      <c r="K2726">
        <f>+Tabla_Datos[[#This Row],[Valor]] *Tabla_Datos[[#This Row],[COSTOEMPR]]</f>
        <v>215.95866600000002</v>
      </c>
      <c r="L2726">
        <f>Tabla_Datos[[#This Row],[Valor Venta ]]-Tabla_Datos[[#This Row],[Costo]]</f>
        <v>-62.444613000000032</v>
      </c>
    </row>
    <row r="2727" spans="1:12" x14ac:dyDescent="0.3">
      <c r="A2727" t="s">
        <v>49</v>
      </c>
      <c r="B2727">
        <v>93.488600000000005</v>
      </c>
      <c r="C2727">
        <v>66.456299999999999</v>
      </c>
      <c r="D2727">
        <v>112.45829999999999</v>
      </c>
      <c r="E2727" t="s">
        <v>116</v>
      </c>
      <c r="F2727" t="s">
        <v>116</v>
      </c>
      <c r="G2727" t="s">
        <v>106</v>
      </c>
      <c r="H2727">
        <v>2020</v>
      </c>
      <c r="I2727">
        <v>0</v>
      </c>
      <c r="J2727">
        <f>Tabla_Datos[[#This Row],[PVP1]]*Tabla_Datos[[#This Row],[Valor]]</f>
        <v>0</v>
      </c>
      <c r="K2727">
        <f>+Tabla_Datos[[#This Row],[Valor]] *Tabla_Datos[[#This Row],[COSTOEMPR]]</f>
        <v>0</v>
      </c>
      <c r="L2727">
        <f>Tabla_Datos[[#This Row],[Valor Venta ]]-Tabla_Datos[[#This Row],[Costo]]</f>
        <v>0</v>
      </c>
    </row>
    <row r="2728" spans="1:12" x14ac:dyDescent="0.3">
      <c r="A2728" t="s">
        <v>49</v>
      </c>
      <c r="B2728">
        <v>93.488600000000005</v>
      </c>
      <c r="C2728">
        <v>66.456299999999999</v>
      </c>
      <c r="D2728">
        <v>112.45829999999999</v>
      </c>
      <c r="E2728" t="s">
        <v>116</v>
      </c>
      <c r="F2728" t="s">
        <v>116</v>
      </c>
      <c r="G2728" t="s">
        <v>107</v>
      </c>
      <c r="H2728">
        <v>2021</v>
      </c>
      <c r="I2728">
        <v>3.62</v>
      </c>
      <c r="J2728">
        <f>Tabla_Datos[[#This Row],[PVP1]]*Tabla_Datos[[#This Row],[Valor]]</f>
        <v>240.57180600000001</v>
      </c>
      <c r="K2728">
        <f>+Tabla_Datos[[#This Row],[Valor]] *Tabla_Datos[[#This Row],[COSTOEMPR]]</f>
        <v>338.42873200000002</v>
      </c>
      <c r="L2728">
        <f>Tabla_Datos[[#This Row],[Valor Venta ]]-Tabla_Datos[[#This Row],[Costo]]</f>
        <v>-97.856926000000016</v>
      </c>
    </row>
    <row r="2729" spans="1:12" x14ac:dyDescent="0.3">
      <c r="A2729" t="s">
        <v>46</v>
      </c>
      <c r="B2729">
        <v>7.1307</v>
      </c>
      <c r="C2729">
        <v>5.1098999999999997</v>
      </c>
      <c r="D2729">
        <v>15.912699999999999</v>
      </c>
      <c r="E2729" t="s">
        <v>115</v>
      </c>
      <c r="F2729" t="s">
        <v>115</v>
      </c>
      <c r="G2729" t="s">
        <v>98</v>
      </c>
      <c r="H2729">
        <v>2020</v>
      </c>
      <c r="I2729">
        <v>1.52</v>
      </c>
      <c r="J2729">
        <f>Tabla_Datos[[#This Row],[PVP1]]*Tabla_Datos[[#This Row],[Valor]]</f>
        <v>7.767048</v>
      </c>
      <c r="K2729">
        <f>+Tabla_Datos[[#This Row],[Valor]] *Tabla_Datos[[#This Row],[COSTOEMPR]]</f>
        <v>10.838664</v>
      </c>
      <c r="L2729">
        <f>Tabla_Datos[[#This Row],[Valor Venta ]]-Tabla_Datos[[#This Row],[Costo]]</f>
        <v>-3.0716159999999997</v>
      </c>
    </row>
    <row r="2730" spans="1:12" x14ac:dyDescent="0.3">
      <c r="A2730" t="s">
        <v>46</v>
      </c>
      <c r="B2730">
        <v>7.1307</v>
      </c>
      <c r="C2730">
        <v>5.1098999999999997</v>
      </c>
      <c r="D2730">
        <v>15.912699999999999</v>
      </c>
      <c r="E2730" t="s">
        <v>115</v>
      </c>
      <c r="F2730" t="s">
        <v>115</v>
      </c>
      <c r="G2730" t="s">
        <v>100</v>
      </c>
      <c r="H2730">
        <v>2020</v>
      </c>
      <c r="I2730">
        <v>0.15</v>
      </c>
      <c r="J2730">
        <f>Tabla_Datos[[#This Row],[PVP1]]*Tabla_Datos[[#This Row],[Valor]]</f>
        <v>0.76648499999999997</v>
      </c>
      <c r="K2730">
        <f>+Tabla_Datos[[#This Row],[Valor]] *Tabla_Datos[[#This Row],[COSTOEMPR]]</f>
        <v>1.0696049999999999</v>
      </c>
      <c r="L2730">
        <f>Tabla_Datos[[#This Row],[Valor Venta ]]-Tabla_Datos[[#This Row],[Costo]]</f>
        <v>-0.30311999999999995</v>
      </c>
    </row>
    <row r="2731" spans="1:12" x14ac:dyDescent="0.3">
      <c r="A2731" t="s">
        <v>46</v>
      </c>
      <c r="B2731">
        <v>7.1307</v>
      </c>
      <c r="C2731">
        <v>5.1098999999999997</v>
      </c>
      <c r="D2731">
        <v>15.912699999999999</v>
      </c>
      <c r="E2731" t="s">
        <v>115</v>
      </c>
      <c r="F2731" t="s">
        <v>115</v>
      </c>
      <c r="G2731" t="s">
        <v>101</v>
      </c>
      <c r="H2731">
        <v>2020</v>
      </c>
      <c r="I2731">
        <v>0.34</v>
      </c>
      <c r="J2731">
        <f>Tabla_Datos[[#This Row],[PVP1]]*Tabla_Datos[[#This Row],[Valor]]</f>
        <v>1.737366</v>
      </c>
      <c r="K2731">
        <f>+Tabla_Datos[[#This Row],[Valor]] *Tabla_Datos[[#This Row],[COSTOEMPR]]</f>
        <v>2.4244380000000003</v>
      </c>
      <c r="L2731">
        <f>Tabla_Datos[[#This Row],[Valor Venta ]]-Tabla_Datos[[#This Row],[Costo]]</f>
        <v>-0.68707200000000035</v>
      </c>
    </row>
    <row r="2732" spans="1:12" x14ac:dyDescent="0.3">
      <c r="A2732" t="s">
        <v>46</v>
      </c>
      <c r="B2732">
        <v>7.1307</v>
      </c>
      <c r="C2732">
        <v>5.1098999999999997</v>
      </c>
      <c r="D2732">
        <v>15.912699999999999</v>
      </c>
      <c r="E2732" t="s">
        <v>115</v>
      </c>
      <c r="F2732" t="s">
        <v>115</v>
      </c>
      <c r="G2732" t="s">
        <v>102</v>
      </c>
      <c r="H2732">
        <v>2020</v>
      </c>
      <c r="I2732">
        <v>0</v>
      </c>
      <c r="J2732">
        <f>Tabla_Datos[[#This Row],[PVP1]]*Tabla_Datos[[#This Row],[Valor]]</f>
        <v>0</v>
      </c>
      <c r="K2732">
        <f>+Tabla_Datos[[#This Row],[Valor]] *Tabla_Datos[[#This Row],[COSTOEMPR]]</f>
        <v>0</v>
      </c>
      <c r="L2732">
        <f>Tabla_Datos[[#This Row],[Valor Venta ]]-Tabla_Datos[[#This Row],[Costo]]</f>
        <v>0</v>
      </c>
    </row>
    <row r="2733" spans="1:12" x14ac:dyDescent="0.3">
      <c r="A2733" t="s">
        <v>46</v>
      </c>
      <c r="B2733">
        <v>7.1307</v>
      </c>
      <c r="C2733">
        <v>5.1098999999999997</v>
      </c>
      <c r="D2733">
        <v>15.912699999999999</v>
      </c>
      <c r="E2733" t="s">
        <v>115</v>
      </c>
      <c r="F2733" t="s">
        <v>115</v>
      </c>
      <c r="G2733" t="s">
        <v>103</v>
      </c>
      <c r="H2733">
        <v>2020</v>
      </c>
      <c r="I2733">
        <v>0.27</v>
      </c>
      <c r="J2733">
        <f>Tabla_Datos[[#This Row],[PVP1]]*Tabla_Datos[[#This Row],[Valor]]</f>
        <v>1.3796729999999999</v>
      </c>
      <c r="K2733">
        <f>+Tabla_Datos[[#This Row],[Valor]] *Tabla_Datos[[#This Row],[COSTOEMPR]]</f>
        <v>1.925289</v>
      </c>
      <c r="L2733">
        <f>Tabla_Datos[[#This Row],[Valor Venta ]]-Tabla_Datos[[#This Row],[Costo]]</f>
        <v>-0.5456160000000001</v>
      </c>
    </row>
    <row r="2734" spans="1:12" x14ac:dyDescent="0.3">
      <c r="A2734" t="s">
        <v>46</v>
      </c>
      <c r="B2734">
        <v>7.1307</v>
      </c>
      <c r="C2734">
        <v>5.1098999999999997</v>
      </c>
      <c r="D2734">
        <v>15.912699999999999</v>
      </c>
      <c r="E2734" t="s">
        <v>115</v>
      </c>
      <c r="F2734" t="s">
        <v>115</v>
      </c>
      <c r="G2734" t="s">
        <v>104</v>
      </c>
      <c r="H2734">
        <v>2020</v>
      </c>
      <c r="I2734">
        <v>0.36</v>
      </c>
      <c r="J2734">
        <f>Tabla_Datos[[#This Row],[PVP1]]*Tabla_Datos[[#This Row],[Valor]]</f>
        <v>1.8395639999999998</v>
      </c>
      <c r="K2734">
        <f>+Tabla_Datos[[#This Row],[Valor]] *Tabla_Datos[[#This Row],[COSTOEMPR]]</f>
        <v>2.5670519999999999</v>
      </c>
      <c r="L2734">
        <f>Tabla_Datos[[#This Row],[Valor Venta ]]-Tabla_Datos[[#This Row],[Costo]]</f>
        <v>-0.72748800000000013</v>
      </c>
    </row>
    <row r="2735" spans="1:12" x14ac:dyDescent="0.3">
      <c r="A2735" t="s">
        <v>46</v>
      </c>
      <c r="B2735">
        <v>7.1307</v>
      </c>
      <c r="C2735">
        <v>5.1098999999999997</v>
      </c>
      <c r="D2735">
        <v>15.912699999999999</v>
      </c>
      <c r="E2735" t="s">
        <v>115</v>
      </c>
      <c r="F2735" t="s">
        <v>115</v>
      </c>
      <c r="G2735" t="s">
        <v>105</v>
      </c>
      <c r="H2735">
        <v>2020</v>
      </c>
      <c r="I2735">
        <v>0.21</v>
      </c>
      <c r="J2735">
        <f>Tabla_Datos[[#This Row],[PVP1]]*Tabla_Datos[[#This Row],[Valor]]</f>
        <v>1.0730789999999999</v>
      </c>
      <c r="K2735">
        <f>+Tabla_Datos[[#This Row],[Valor]] *Tabla_Datos[[#This Row],[COSTOEMPR]]</f>
        <v>1.497447</v>
      </c>
      <c r="L2735">
        <f>Tabla_Datos[[#This Row],[Valor Venta ]]-Tabla_Datos[[#This Row],[Costo]]</f>
        <v>-0.42436800000000008</v>
      </c>
    </row>
    <row r="2736" spans="1:12" x14ac:dyDescent="0.3">
      <c r="A2736" t="s">
        <v>46</v>
      </c>
      <c r="B2736">
        <v>7.1307</v>
      </c>
      <c r="C2736">
        <v>5.1098999999999997</v>
      </c>
      <c r="D2736">
        <v>15.912699999999999</v>
      </c>
      <c r="E2736" t="s">
        <v>115</v>
      </c>
      <c r="F2736" t="s">
        <v>115</v>
      </c>
      <c r="G2736" t="s">
        <v>106</v>
      </c>
      <c r="H2736">
        <v>2020</v>
      </c>
      <c r="I2736">
        <v>0.4</v>
      </c>
      <c r="J2736">
        <f>Tabla_Datos[[#This Row],[PVP1]]*Tabla_Datos[[#This Row],[Valor]]</f>
        <v>2.0439599999999998</v>
      </c>
      <c r="K2736">
        <f>+Tabla_Datos[[#This Row],[Valor]] *Tabla_Datos[[#This Row],[COSTOEMPR]]</f>
        <v>2.8522800000000004</v>
      </c>
      <c r="L2736">
        <f>Tabla_Datos[[#This Row],[Valor Venta ]]-Tabla_Datos[[#This Row],[Costo]]</f>
        <v>-0.80832000000000059</v>
      </c>
    </row>
    <row r="2737" spans="1:12" x14ac:dyDescent="0.3">
      <c r="A2737" t="s">
        <v>46</v>
      </c>
      <c r="B2737">
        <v>7.1307</v>
      </c>
      <c r="C2737">
        <v>5.1098999999999997</v>
      </c>
      <c r="D2737">
        <v>15.912699999999999</v>
      </c>
      <c r="E2737" t="s">
        <v>115</v>
      </c>
      <c r="F2737" t="s">
        <v>115</v>
      </c>
      <c r="G2737" t="s">
        <v>107</v>
      </c>
      <c r="H2737">
        <v>2021</v>
      </c>
      <c r="I2737">
        <v>1.29</v>
      </c>
      <c r="J2737">
        <f>Tabla_Datos[[#This Row],[PVP1]]*Tabla_Datos[[#This Row],[Valor]]</f>
        <v>6.5917709999999996</v>
      </c>
      <c r="K2737">
        <f>+Tabla_Datos[[#This Row],[Valor]] *Tabla_Datos[[#This Row],[COSTOEMPR]]</f>
        <v>9.1986030000000003</v>
      </c>
      <c r="L2737">
        <f>Tabla_Datos[[#This Row],[Valor Venta ]]-Tabla_Datos[[#This Row],[Costo]]</f>
        <v>-2.6068320000000007</v>
      </c>
    </row>
    <row r="2738" spans="1:12" x14ac:dyDescent="0.3">
      <c r="A2738" t="s">
        <v>32</v>
      </c>
      <c r="B2738">
        <v>0.51170000000000004</v>
      </c>
      <c r="C2738">
        <v>0.42880000000000001</v>
      </c>
      <c r="D2738">
        <v>1.0085999999999999</v>
      </c>
      <c r="E2738" t="s">
        <v>16</v>
      </c>
      <c r="F2738" t="s">
        <v>16</v>
      </c>
      <c r="G2738" t="s">
        <v>98</v>
      </c>
      <c r="H2738">
        <v>2020</v>
      </c>
      <c r="I2738">
        <v>0</v>
      </c>
      <c r="J2738">
        <f>Tabla_Datos[[#This Row],[PVP1]]*Tabla_Datos[[#This Row],[Valor]]</f>
        <v>0</v>
      </c>
      <c r="K2738">
        <f>+Tabla_Datos[[#This Row],[Valor]] *Tabla_Datos[[#This Row],[COSTOEMPR]]</f>
        <v>0</v>
      </c>
      <c r="L2738">
        <f>Tabla_Datos[[#This Row],[Valor Venta ]]-Tabla_Datos[[#This Row],[Costo]]</f>
        <v>0</v>
      </c>
    </row>
    <row r="2739" spans="1:12" x14ac:dyDescent="0.3">
      <c r="A2739" t="s">
        <v>32</v>
      </c>
      <c r="B2739">
        <v>0.51170000000000004</v>
      </c>
      <c r="C2739">
        <v>0.42880000000000001</v>
      </c>
      <c r="D2739">
        <v>1.0085999999999999</v>
      </c>
      <c r="E2739" t="s">
        <v>16</v>
      </c>
      <c r="F2739" t="s">
        <v>16</v>
      </c>
      <c r="G2739" t="s">
        <v>100</v>
      </c>
      <c r="H2739">
        <v>2020</v>
      </c>
      <c r="I2739">
        <v>5.39</v>
      </c>
      <c r="J2739">
        <f>Tabla_Datos[[#This Row],[PVP1]]*Tabla_Datos[[#This Row],[Valor]]</f>
        <v>2.311232</v>
      </c>
      <c r="K2739">
        <f>+Tabla_Datos[[#This Row],[Valor]] *Tabla_Datos[[#This Row],[COSTOEMPR]]</f>
        <v>2.7580629999999999</v>
      </c>
      <c r="L2739">
        <f>Tabla_Datos[[#This Row],[Valor Venta ]]-Tabla_Datos[[#This Row],[Costo]]</f>
        <v>-0.44683099999999998</v>
      </c>
    </row>
    <row r="2740" spans="1:12" x14ac:dyDescent="0.3">
      <c r="A2740" t="s">
        <v>32</v>
      </c>
      <c r="B2740">
        <v>0.51170000000000004</v>
      </c>
      <c r="C2740">
        <v>0.42880000000000001</v>
      </c>
      <c r="D2740">
        <v>1.0085999999999999</v>
      </c>
      <c r="E2740" t="s">
        <v>16</v>
      </c>
      <c r="F2740" t="s">
        <v>16</v>
      </c>
      <c r="G2740" t="s">
        <v>101</v>
      </c>
      <c r="H2740">
        <v>2020</v>
      </c>
      <c r="I2740">
        <v>5.47</v>
      </c>
      <c r="J2740">
        <f>Tabla_Datos[[#This Row],[PVP1]]*Tabla_Datos[[#This Row],[Valor]]</f>
        <v>2.3455360000000001</v>
      </c>
      <c r="K2740">
        <f>+Tabla_Datos[[#This Row],[Valor]] *Tabla_Datos[[#This Row],[COSTOEMPR]]</f>
        <v>2.7989990000000002</v>
      </c>
      <c r="L2740">
        <f>Tabla_Datos[[#This Row],[Valor Venta ]]-Tabla_Datos[[#This Row],[Costo]]</f>
        <v>-0.45346300000000017</v>
      </c>
    </row>
    <row r="2741" spans="1:12" x14ac:dyDescent="0.3">
      <c r="A2741" t="s">
        <v>32</v>
      </c>
      <c r="B2741">
        <v>0.51170000000000004</v>
      </c>
      <c r="C2741">
        <v>0.42880000000000001</v>
      </c>
      <c r="D2741">
        <v>1.0085999999999999</v>
      </c>
      <c r="E2741" t="s">
        <v>16</v>
      </c>
      <c r="F2741" t="s">
        <v>16</v>
      </c>
      <c r="G2741" t="s">
        <v>102</v>
      </c>
      <c r="H2741">
        <v>2020</v>
      </c>
      <c r="I2741">
        <v>0</v>
      </c>
      <c r="J2741">
        <f>Tabla_Datos[[#This Row],[PVP1]]*Tabla_Datos[[#This Row],[Valor]]</f>
        <v>0</v>
      </c>
      <c r="K2741">
        <f>+Tabla_Datos[[#This Row],[Valor]] *Tabla_Datos[[#This Row],[COSTOEMPR]]</f>
        <v>0</v>
      </c>
      <c r="L2741">
        <f>Tabla_Datos[[#This Row],[Valor Venta ]]-Tabla_Datos[[#This Row],[Costo]]</f>
        <v>0</v>
      </c>
    </row>
    <row r="2742" spans="1:12" x14ac:dyDescent="0.3">
      <c r="A2742" t="s">
        <v>32</v>
      </c>
      <c r="B2742">
        <v>0.51170000000000004</v>
      </c>
      <c r="C2742">
        <v>0.42880000000000001</v>
      </c>
      <c r="D2742">
        <v>1.0085999999999999</v>
      </c>
      <c r="E2742" t="s">
        <v>16</v>
      </c>
      <c r="F2742" t="s">
        <v>16</v>
      </c>
      <c r="G2742" t="s">
        <v>103</v>
      </c>
      <c r="H2742">
        <v>2020</v>
      </c>
      <c r="I2742">
        <v>1.29</v>
      </c>
      <c r="J2742">
        <f>Tabla_Datos[[#This Row],[PVP1]]*Tabla_Datos[[#This Row],[Valor]]</f>
        <v>0.55315200000000009</v>
      </c>
      <c r="K2742">
        <f>+Tabla_Datos[[#This Row],[Valor]] *Tabla_Datos[[#This Row],[COSTOEMPR]]</f>
        <v>0.66009300000000004</v>
      </c>
      <c r="L2742">
        <f>Tabla_Datos[[#This Row],[Valor Venta ]]-Tabla_Datos[[#This Row],[Costo]]</f>
        <v>-0.10694099999999995</v>
      </c>
    </row>
    <row r="2743" spans="1:12" x14ac:dyDescent="0.3">
      <c r="A2743" t="s">
        <v>32</v>
      </c>
      <c r="B2743">
        <v>0.51170000000000004</v>
      </c>
      <c r="C2743">
        <v>0.42880000000000001</v>
      </c>
      <c r="D2743">
        <v>1.0085999999999999</v>
      </c>
      <c r="E2743" t="s">
        <v>16</v>
      </c>
      <c r="F2743" t="s">
        <v>16</v>
      </c>
      <c r="G2743" t="s">
        <v>104</v>
      </c>
      <c r="H2743">
        <v>2020</v>
      </c>
      <c r="I2743">
        <v>0.65</v>
      </c>
      <c r="J2743">
        <f>Tabla_Datos[[#This Row],[PVP1]]*Tabla_Datos[[#This Row],[Valor]]</f>
        <v>0.27872000000000002</v>
      </c>
      <c r="K2743">
        <f>+Tabla_Datos[[#This Row],[Valor]] *Tabla_Datos[[#This Row],[COSTOEMPR]]</f>
        <v>0.33260500000000004</v>
      </c>
      <c r="L2743">
        <f>Tabla_Datos[[#This Row],[Valor Venta ]]-Tabla_Datos[[#This Row],[Costo]]</f>
        <v>-5.3885000000000016E-2</v>
      </c>
    </row>
    <row r="2744" spans="1:12" x14ac:dyDescent="0.3">
      <c r="A2744" t="s">
        <v>32</v>
      </c>
      <c r="B2744">
        <v>0.51170000000000004</v>
      </c>
      <c r="C2744">
        <v>0.42880000000000001</v>
      </c>
      <c r="D2744">
        <v>1.0085999999999999</v>
      </c>
      <c r="E2744" t="s">
        <v>16</v>
      </c>
      <c r="F2744" t="s">
        <v>16</v>
      </c>
      <c r="G2744" t="s">
        <v>105</v>
      </c>
      <c r="H2744">
        <v>2020</v>
      </c>
      <c r="I2744">
        <v>0</v>
      </c>
      <c r="J2744">
        <f>Tabla_Datos[[#This Row],[PVP1]]*Tabla_Datos[[#This Row],[Valor]]</f>
        <v>0</v>
      </c>
      <c r="K2744">
        <f>+Tabla_Datos[[#This Row],[Valor]] *Tabla_Datos[[#This Row],[COSTOEMPR]]</f>
        <v>0</v>
      </c>
      <c r="L2744">
        <f>Tabla_Datos[[#This Row],[Valor Venta ]]-Tabla_Datos[[#This Row],[Costo]]</f>
        <v>0</v>
      </c>
    </row>
    <row r="2745" spans="1:12" x14ac:dyDescent="0.3">
      <c r="A2745" t="s">
        <v>32</v>
      </c>
      <c r="B2745">
        <v>0.51170000000000004</v>
      </c>
      <c r="C2745">
        <v>0.42880000000000001</v>
      </c>
      <c r="D2745">
        <v>1.0085999999999999</v>
      </c>
      <c r="E2745" t="s">
        <v>16</v>
      </c>
      <c r="F2745" t="s">
        <v>16</v>
      </c>
      <c r="G2745" t="s">
        <v>106</v>
      </c>
      <c r="H2745">
        <v>2020</v>
      </c>
      <c r="I2745">
        <v>5.04</v>
      </c>
      <c r="J2745">
        <f>Tabla_Datos[[#This Row],[PVP1]]*Tabla_Datos[[#This Row],[Valor]]</f>
        <v>2.161152</v>
      </c>
      <c r="K2745">
        <f>+Tabla_Datos[[#This Row],[Valor]] *Tabla_Datos[[#This Row],[COSTOEMPR]]</f>
        <v>2.5789680000000001</v>
      </c>
      <c r="L2745">
        <f>Tabla_Datos[[#This Row],[Valor Venta ]]-Tabla_Datos[[#This Row],[Costo]]</f>
        <v>-0.41781600000000019</v>
      </c>
    </row>
    <row r="2746" spans="1:12" x14ac:dyDescent="0.3">
      <c r="A2746" t="s">
        <v>32</v>
      </c>
      <c r="B2746">
        <v>0.51170000000000004</v>
      </c>
      <c r="C2746">
        <v>0.42880000000000001</v>
      </c>
      <c r="D2746">
        <v>1.0085999999999999</v>
      </c>
      <c r="E2746" t="s">
        <v>16</v>
      </c>
      <c r="F2746" t="s">
        <v>16</v>
      </c>
      <c r="G2746" t="s">
        <v>107</v>
      </c>
      <c r="H2746">
        <v>2021</v>
      </c>
      <c r="I2746">
        <v>1.1299999999999999</v>
      </c>
      <c r="J2746">
        <f>Tabla_Datos[[#This Row],[PVP1]]*Tabla_Datos[[#This Row],[Valor]]</f>
        <v>0.48454399999999997</v>
      </c>
      <c r="K2746">
        <f>+Tabla_Datos[[#This Row],[Valor]] *Tabla_Datos[[#This Row],[COSTOEMPR]]</f>
        <v>0.57822099999999998</v>
      </c>
      <c r="L2746">
        <f>Tabla_Datos[[#This Row],[Valor Venta ]]-Tabla_Datos[[#This Row],[Costo]]</f>
        <v>-9.367700000000001E-2</v>
      </c>
    </row>
    <row r="2747" spans="1:12" x14ac:dyDescent="0.3">
      <c r="A2747" t="s">
        <v>41</v>
      </c>
      <c r="B2747">
        <v>44.231299999999997</v>
      </c>
      <c r="C2747">
        <v>32.122300000000003</v>
      </c>
      <c r="D2747">
        <v>61.454799999999999</v>
      </c>
      <c r="E2747" t="s">
        <v>15</v>
      </c>
      <c r="F2747" t="s">
        <v>15</v>
      </c>
      <c r="G2747" t="s">
        <v>98</v>
      </c>
      <c r="H2747">
        <v>2020</v>
      </c>
      <c r="I2747">
        <v>0.71</v>
      </c>
      <c r="J2747">
        <f>Tabla_Datos[[#This Row],[PVP1]]*Tabla_Datos[[#This Row],[Valor]]</f>
        <v>22.806833000000001</v>
      </c>
      <c r="K2747">
        <f>+Tabla_Datos[[#This Row],[Valor]] *Tabla_Datos[[#This Row],[COSTOEMPR]]</f>
        <v>31.404222999999998</v>
      </c>
      <c r="L2747">
        <f>Tabla_Datos[[#This Row],[Valor Venta ]]-Tabla_Datos[[#This Row],[Costo]]</f>
        <v>-8.5973899999999972</v>
      </c>
    </row>
    <row r="2748" spans="1:12" x14ac:dyDescent="0.3">
      <c r="A2748" t="s">
        <v>41</v>
      </c>
      <c r="B2748">
        <v>44.231299999999997</v>
      </c>
      <c r="C2748">
        <v>32.122300000000003</v>
      </c>
      <c r="D2748">
        <v>61.454799999999999</v>
      </c>
      <c r="E2748" t="s">
        <v>15</v>
      </c>
      <c r="F2748" t="s">
        <v>15</v>
      </c>
      <c r="G2748" t="s">
        <v>100</v>
      </c>
      <c r="H2748">
        <v>2020</v>
      </c>
      <c r="I2748">
        <v>2.66</v>
      </c>
      <c r="J2748">
        <f>Tabla_Datos[[#This Row],[PVP1]]*Tabla_Datos[[#This Row],[Valor]]</f>
        <v>85.445318000000015</v>
      </c>
      <c r="K2748">
        <f>+Tabla_Datos[[#This Row],[Valor]] *Tabla_Datos[[#This Row],[COSTOEMPR]]</f>
        <v>117.655258</v>
      </c>
      <c r="L2748">
        <f>Tabla_Datos[[#This Row],[Valor Venta ]]-Tabla_Datos[[#This Row],[Costo]]</f>
        <v>-32.209939999999989</v>
      </c>
    </row>
    <row r="2749" spans="1:12" x14ac:dyDescent="0.3">
      <c r="A2749" t="s">
        <v>41</v>
      </c>
      <c r="B2749">
        <v>44.231299999999997</v>
      </c>
      <c r="C2749">
        <v>32.122300000000003</v>
      </c>
      <c r="D2749">
        <v>61.454799999999999</v>
      </c>
      <c r="E2749" t="s">
        <v>15</v>
      </c>
      <c r="F2749" t="s">
        <v>15</v>
      </c>
      <c r="G2749" t="s">
        <v>101</v>
      </c>
      <c r="H2749">
        <v>2020</v>
      </c>
      <c r="I2749">
        <v>0</v>
      </c>
      <c r="J2749">
        <f>Tabla_Datos[[#This Row],[PVP1]]*Tabla_Datos[[#This Row],[Valor]]</f>
        <v>0</v>
      </c>
      <c r="K2749">
        <f>+Tabla_Datos[[#This Row],[Valor]] *Tabla_Datos[[#This Row],[COSTOEMPR]]</f>
        <v>0</v>
      </c>
      <c r="L2749">
        <f>Tabla_Datos[[#This Row],[Valor Venta ]]-Tabla_Datos[[#This Row],[Costo]]</f>
        <v>0</v>
      </c>
    </row>
    <row r="2750" spans="1:12" x14ac:dyDescent="0.3">
      <c r="A2750" t="s">
        <v>41</v>
      </c>
      <c r="B2750">
        <v>44.231299999999997</v>
      </c>
      <c r="C2750">
        <v>32.122300000000003</v>
      </c>
      <c r="D2750">
        <v>61.454799999999999</v>
      </c>
      <c r="E2750" t="s">
        <v>15</v>
      </c>
      <c r="F2750" t="s">
        <v>15</v>
      </c>
      <c r="G2750" t="s">
        <v>102</v>
      </c>
      <c r="H2750">
        <v>2020</v>
      </c>
      <c r="I2750">
        <v>0.49</v>
      </c>
      <c r="J2750">
        <f>Tabla_Datos[[#This Row],[PVP1]]*Tabla_Datos[[#This Row],[Valor]]</f>
        <v>15.739927000000002</v>
      </c>
      <c r="K2750">
        <f>+Tabla_Datos[[#This Row],[Valor]] *Tabla_Datos[[#This Row],[COSTOEMPR]]</f>
        <v>21.673337</v>
      </c>
      <c r="L2750">
        <f>Tabla_Datos[[#This Row],[Valor Venta ]]-Tabla_Datos[[#This Row],[Costo]]</f>
        <v>-5.9334099999999985</v>
      </c>
    </row>
    <row r="2751" spans="1:12" x14ac:dyDescent="0.3">
      <c r="A2751" t="s">
        <v>41</v>
      </c>
      <c r="B2751">
        <v>44.231299999999997</v>
      </c>
      <c r="C2751">
        <v>32.122300000000003</v>
      </c>
      <c r="D2751">
        <v>61.454799999999999</v>
      </c>
      <c r="E2751" t="s">
        <v>15</v>
      </c>
      <c r="F2751" t="s">
        <v>15</v>
      </c>
      <c r="G2751" t="s">
        <v>103</v>
      </c>
      <c r="H2751">
        <v>2020</v>
      </c>
      <c r="I2751">
        <v>0</v>
      </c>
      <c r="J2751">
        <f>Tabla_Datos[[#This Row],[PVP1]]*Tabla_Datos[[#This Row],[Valor]]</f>
        <v>0</v>
      </c>
      <c r="K2751">
        <f>+Tabla_Datos[[#This Row],[Valor]] *Tabla_Datos[[#This Row],[COSTOEMPR]]</f>
        <v>0</v>
      </c>
      <c r="L2751">
        <f>Tabla_Datos[[#This Row],[Valor Venta ]]-Tabla_Datos[[#This Row],[Costo]]</f>
        <v>0</v>
      </c>
    </row>
    <row r="2752" spans="1:12" x14ac:dyDescent="0.3">
      <c r="A2752" t="s">
        <v>41</v>
      </c>
      <c r="B2752">
        <v>44.231299999999997</v>
      </c>
      <c r="C2752">
        <v>32.122300000000003</v>
      </c>
      <c r="D2752">
        <v>61.454799999999999</v>
      </c>
      <c r="E2752" t="s">
        <v>15</v>
      </c>
      <c r="F2752" t="s">
        <v>15</v>
      </c>
      <c r="G2752" t="s">
        <v>104</v>
      </c>
      <c r="H2752">
        <v>2020</v>
      </c>
      <c r="I2752">
        <v>0</v>
      </c>
      <c r="J2752">
        <f>Tabla_Datos[[#This Row],[PVP1]]*Tabla_Datos[[#This Row],[Valor]]</f>
        <v>0</v>
      </c>
      <c r="K2752">
        <f>+Tabla_Datos[[#This Row],[Valor]] *Tabla_Datos[[#This Row],[COSTOEMPR]]</f>
        <v>0</v>
      </c>
      <c r="L2752">
        <f>Tabla_Datos[[#This Row],[Valor Venta ]]-Tabla_Datos[[#This Row],[Costo]]</f>
        <v>0</v>
      </c>
    </row>
    <row r="2753" spans="1:12" x14ac:dyDescent="0.3">
      <c r="A2753" t="s">
        <v>41</v>
      </c>
      <c r="B2753">
        <v>44.231299999999997</v>
      </c>
      <c r="C2753">
        <v>32.122300000000003</v>
      </c>
      <c r="D2753">
        <v>61.454799999999999</v>
      </c>
      <c r="E2753" t="s">
        <v>15</v>
      </c>
      <c r="F2753" t="s">
        <v>15</v>
      </c>
      <c r="G2753" t="s">
        <v>105</v>
      </c>
      <c r="H2753">
        <v>2020</v>
      </c>
      <c r="I2753">
        <v>0</v>
      </c>
      <c r="J2753">
        <f>Tabla_Datos[[#This Row],[PVP1]]*Tabla_Datos[[#This Row],[Valor]]</f>
        <v>0</v>
      </c>
      <c r="K2753">
        <f>+Tabla_Datos[[#This Row],[Valor]] *Tabla_Datos[[#This Row],[COSTOEMPR]]</f>
        <v>0</v>
      </c>
      <c r="L2753">
        <f>Tabla_Datos[[#This Row],[Valor Venta ]]-Tabla_Datos[[#This Row],[Costo]]</f>
        <v>0</v>
      </c>
    </row>
    <row r="2754" spans="1:12" x14ac:dyDescent="0.3">
      <c r="A2754" t="s">
        <v>41</v>
      </c>
      <c r="B2754">
        <v>44.231299999999997</v>
      </c>
      <c r="C2754">
        <v>32.122300000000003</v>
      </c>
      <c r="D2754">
        <v>61.454799999999999</v>
      </c>
      <c r="E2754" t="s">
        <v>15</v>
      </c>
      <c r="F2754" t="s">
        <v>15</v>
      </c>
      <c r="G2754" t="s">
        <v>106</v>
      </c>
      <c r="H2754">
        <v>2020</v>
      </c>
      <c r="I2754">
        <v>0</v>
      </c>
      <c r="J2754">
        <f>Tabla_Datos[[#This Row],[PVP1]]*Tabla_Datos[[#This Row],[Valor]]</f>
        <v>0</v>
      </c>
      <c r="K2754">
        <f>+Tabla_Datos[[#This Row],[Valor]] *Tabla_Datos[[#This Row],[COSTOEMPR]]</f>
        <v>0</v>
      </c>
      <c r="L2754">
        <f>Tabla_Datos[[#This Row],[Valor Venta ]]-Tabla_Datos[[#This Row],[Costo]]</f>
        <v>0</v>
      </c>
    </row>
    <row r="2755" spans="1:12" x14ac:dyDescent="0.3">
      <c r="A2755" t="s">
        <v>41</v>
      </c>
      <c r="B2755">
        <v>44.231299999999997</v>
      </c>
      <c r="C2755">
        <v>32.122300000000003</v>
      </c>
      <c r="D2755">
        <v>61.454799999999999</v>
      </c>
      <c r="E2755" t="s">
        <v>15</v>
      </c>
      <c r="F2755" t="s">
        <v>15</v>
      </c>
      <c r="G2755" t="s">
        <v>107</v>
      </c>
      <c r="H2755">
        <v>2021</v>
      </c>
      <c r="I2755">
        <v>0.26</v>
      </c>
      <c r="J2755">
        <f>Tabla_Datos[[#This Row],[PVP1]]*Tabla_Datos[[#This Row],[Valor]]</f>
        <v>8.3517980000000005</v>
      </c>
      <c r="K2755">
        <f>+Tabla_Datos[[#This Row],[Valor]] *Tabla_Datos[[#This Row],[COSTOEMPR]]</f>
        <v>11.500138</v>
      </c>
      <c r="L2755">
        <f>Tabla_Datos[[#This Row],[Valor Venta ]]-Tabla_Datos[[#This Row],[Costo]]</f>
        <v>-3.1483399999999993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5DD0-9CB5-4885-9166-A556F1D793D3}">
  <dimension ref="A1:R308"/>
  <sheetViews>
    <sheetView topLeftCell="C1" workbookViewId="0">
      <selection activeCell="R2" sqref="R2"/>
    </sheetView>
  </sheetViews>
  <sheetFormatPr baseColWidth="10" defaultRowHeight="14.4" x14ac:dyDescent="0.3"/>
  <cols>
    <col min="1" max="1" width="14.5546875" bestFit="1" customWidth="1"/>
    <col min="2" max="2" width="14" bestFit="1" customWidth="1"/>
    <col min="3" max="4" width="9" bestFit="1" customWidth="1"/>
    <col min="5" max="5" width="16.77734375" bestFit="1" customWidth="1"/>
    <col min="6" max="14" width="12" bestFit="1" customWidth="1"/>
    <col min="15" max="15" width="15.77734375" customWidth="1"/>
    <col min="17" max="17" width="19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96</v>
      </c>
      <c r="O1" t="s">
        <v>117</v>
      </c>
      <c r="P1" s="6" t="s">
        <v>109</v>
      </c>
      <c r="Q1" t="s">
        <v>118</v>
      </c>
      <c r="R1" t="s">
        <v>119</v>
      </c>
    </row>
    <row r="2" spans="1:18" x14ac:dyDescent="0.3">
      <c r="A2" t="s">
        <v>81</v>
      </c>
      <c r="B2">
        <v>126.93770000000001</v>
      </c>
      <c r="C2">
        <v>184.95869999999999</v>
      </c>
      <c r="D2">
        <v>191.32839999999999</v>
      </c>
      <c r="E2" t="s">
        <v>114</v>
      </c>
      <c r="F2">
        <v>2123.3258759999999</v>
      </c>
      <c r="G2">
        <v>0</v>
      </c>
      <c r="H2">
        <v>1640.5836689999999</v>
      </c>
      <c r="I2">
        <v>1786.7010419999999</v>
      </c>
      <c r="J2">
        <v>68.434719000000001</v>
      </c>
      <c r="K2">
        <v>1013.5736760000001</v>
      </c>
      <c r="L2">
        <v>427.25459699999999</v>
      </c>
      <c r="M2">
        <v>562.27444800000001</v>
      </c>
      <c r="N2">
        <v>704.69264699999997</v>
      </c>
      <c r="O2">
        <v>8326.8406739999991</v>
      </c>
      <c r="P2" s="6">
        <v>3.1864748712473571E-2</v>
      </c>
      <c r="Q2" s="6">
        <v>3.1864748712473571E-2</v>
      </c>
      <c r="R2" t="str">
        <f xml:space="preserve"> IF(Tabla26_2[[#This Row],[% Acumulado]] &lt;= 0.8, "A", IF(Tabla26_2[[#This Row],[% Acumulado]] &lt;=  0.95, "B", "C"))</f>
        <v>A</v>
      </c>
    </row>
    <row r="3" spans="1:18" x14ac:dyDescent="0.3">
      <c r="A3" t="s">
        <v>51</v>
      </c>
      <c r="B3">
        <v>152.7903</v>
      </c>
      <c r="C3">
        <v>195.357</v>
      </c>
      <c r="D3">
        <v>190.95949999999999</v>
      </c>
      <c r="E3" t="s">
        <v>114</v>
      </c>
      <c r="F3">
        <v>0</v>
      </c>
      <c r="G3">
        <v>0</v>
      </c>
      <c r="H3">
        <v>2525.9660100000001</v>
      </c>
      <c r="I3">
        <v>0</v>
      </c>
      <c r="J3">
        <v>681.79593</v>
      </c>
      <c r="K3">
        <v>332.1069</v>
      </c>
      <c r="L3">
        <v>0</v>
      </c>
      <c r="M3">
        <v>2000.45568</v>
      </c>
      <c r="N3">
        <v>679.84235999999999</v>
      </c>
      <c r="O3">
        <v>6220.1668799999998</v>
      </c>
      <c r="P3" s="6">
        <v>2.3803031947005976E-2</v>
      </c>
      <c r="Q3" s="6">
        <f>Tabla26_2[[#This Row],[Columna1]] +Q2</f>
        <v>5.5667780659479547E-2</v>
      </c>
      <c r="R3" t="str">
        <f xml:space="preserve"> IF(Tabla26_2[[#This Row],[% Acumulado]] &lt;= 0.8, "A", IF(Tabla26_2[[#This Row],[% Acumulado]] &lt;=  0.95, "B", "C"))</f>
        <v>A</v>
      </c>
    </row>
    <row r="4" spans="1:18" x14ac:dyDescent="0.3">
      <c r="A4" t="s">
        <v>38</v>
      </c>
      <c r="B4">
        <v>169.67750000000001</v>
      </c>
      <c r="C4">
        <v>195.49449999999999</v>
      </c>
      <c r="D4">
        <v>0</v>
      </c>
      <c r="E4" t="s">
        <v>16</v>
      </c>
      <c r="F4">
        <v>641.22195999999997</v>
      </c>
      <c r="G4">
        <v>0</v>
      </c>
      <c r="H4">
        <v>1816.1439049999997</v>
      </c>
      <c r="I4">
        <v>1223.7955699999998</v>
      </c>
      <c r="J4">
        <v>109.47692000000001</v>
      </c>
      <c r="K4">
        <v>1941.2603849999998</v>
      </c>
      <c r="L4">
        <v>87.97252499999999</v>
      </c>
      <c r="M4">
        <v>0</v>
      </c>
      <c r="N4">
        <v>0</v>
      </c>
      <c r="O4">
        <v>5819.8712649999998</v>
      </c>
      <c r="P4" s="6">
        <v>2.2271200165654894E-2</v>
      </c>
      <c r="Q4" s="6">
        <f>Tabla26_2[[#This Row],[Columna1]] +Q3</f>
        <v>7.7938980825134438E-2</v>
      </c>
      <c r="R4" t="str">
        <f xml:space="preserve"> IF(Tabla26_2[[#This Row],[% Acumulado]] &lt;= 0.8, "A", IF(Tabla26_2[[#This Row],[% Acumulado]] &lt;=  0.95, "B", "C"))</f>
        <v>A</v>
      </c>
    </row>
    <row r="5" spans="1:18" x14ac:dyDescent="0.3">
      <c r="A5" t="s">
        <v>33</v>
      </c>
      <c r="B5">
        <v>79.3506</v>
      </c>
      <c r="C5">
        <v>122.6814</v>
      </c>
      <c r="D5">
        <v>140.10310000000001</v>
      </c>
      <c r="E5" t="s">
        <v>15</v>
      </c>
      <c r="F5">
        <v>1426.784682</v>
      </c>
      <c r="G5">
        <v>952.00766399999998</v>
      </c>
      <c r="H5">
        <v>756.94423799999993</v>
      </c>
      <c r="I5">
        <v>3.6804419999999998</v>
      </c>
      <c r="J5">
        <v>635.48965199999998</v>
      </c>
      <c r="K5">
        <v>218.37289200000001</v>
      </c>
      <c r="L5">
        <v>485.81834399999997</v>
      </c>
      <c r="M5">
        <v>371.72464199999996</v>
      </c>
      <c r="N5">
        <v>440.42622599999999</v>
      </c>
      <c r="O5">
        <v>5291.2487819999997</v>
      </c>
      <c r="P5" s="6">
        <v>2.0248293370145474E-2</v>
      </c>
      <c r="Q5" s="6">
        <f>Tabla26_2[[#This Row],[Columna1]] +Q4</f>
        <v>9.8187274195279908E-2</v>
      </c>
      <c r="R5" t="str">
        <f xml:space="preserve"> IF(Tabla26_2[[#This Row],[% Acumulado]] &lt;= 0.8, "A", IF(Tabla26_2[[#This Row],[% Acumulado]] &lt;=  0.95, "B", "C"))</f>
        <v>A</v>
      </c>
    </row>
    <row r="6" spans="1:18" x14ac:dyDescent="0.3">
      <c r="A6" t="s">
        <v>28</v>
      </c>
      <c r="B6">
        <v>151.53649999999999</v>
      </c>
      <c r="C6">
        <v>190.81950000000001</v>
      </c>
      <c r="D6">
        <v>216.13810000000001</v>
      </c>
      <c r="E6" t="s">
        <v>115</v>
      </c>
      <c r="F6">
        <v>1184.9890950000001</v>
      </c>
      <c r="G6">
        <v>213.71784000000002</v>
      </c>
      <c r="H6">
        <v>986.53681500000005</v>
      </c>
      <c r="I6">
        <v>152.65560000000002</v>
      </c>
      <c r="J6">
        <v>314.85217499999999</v>
      </c>
      <c r="K6">
        <v>244.24896000000001</v>
      </c>
      <c r="L6">
        <v>375.91441500000002</v>
      </c>
      <c r="M6">
        <v>1364.3594250000001</v>
      </c>
      <c r="N6">
        <v>0</v>
      </c>
      <c r="O6">
        <v>4837.2743250000003</v>
      </c>
      <c r="P6" s="6">
        <v>1.8511046008207223E-2</v>
      </c>
      <c r="Q6" s="6">
        <f>Tabla26_2[[#This Row],[Columna1]] +Q5</f>
        <v>0.11669832020348714</v>
      </c>
      <c r="R6" t="str">
        <f xml:space="preserve"> IF(Tabla26_2[[#This Row],[% Acumulado]] &lt;= 0.8, "A", IF(Tabla26_2[[#This Row],[% Acumulado]] &lt;=  0.95, "B", "C"))</f>
        <v>A</v>
      </c>
    </row>
    <row r="7" spans="1:18" x14ac:dyDescent="0.3">
      <c r="A7" t="s">
        <v>21</v>
      </c>
      <c r="B7">
        <v>120.40089999999999</v>
      </c>
      <c r="C7">
        <v>184.27629999999999</v>
      </c>
      <c r="D7">
        <v>220.2516</v>
      </c>
      <c r="E7" t="s">
        <v>115</v>
      </c>
      <c r="F7">
        <v>0</v>
      </c>
      <c r="G7">
        <v>0</v>
      </c>
      <c r="H7">
        <v>95.823676000000006</v>
      </c>
      <c r="I7">
        <v>1813.2787919999998</v>
      </c>
      <c r="J7">
        <v>60.811179000000003</v>
      </c>
      <c r="K7">
        <v>0</v>
      </c>
      <c r="L7">
        <v>574.94205599999998</v>
      </c>
      <c r="M7">
        <v>0</v>
      </c>
      <c r="N7">
        <v>2262.9129639999996</v>
      </c>
      <c r="O7">
        <v>4807.7686669999994</v>
      </c>
      <c r="P7" s="6">
        <v>1.8398135191899437E-2</v>
      </c>
      <c r="Q7" s="6">
        <f>Tabla26_2[[#This Row],[Columna1]] +Q6</f>
        <v>0.13509645539538656</v>
      </c>
      <c r="R7" t="str">
        <f xml:space="preserve"> IF(Tabla26_2[[#This Row],[% Acumulado]] &lt;= 0.8, "A", IF(Tabla26_2[[#This Row],[% Acumulado]] &lt;=  0.95, "B", "C"))</f>
        <v>A</v>
      </c>
    </row>
    <row r="8" spans="1:18" x14ac:dyDescent="0.3">
      <c r="A8" t="s">
        <v>28</v>
      </c>
      <c r="B8">
        <v>157.6224</v>
      </c>
      <c r="C8">
        <v>228.166</v>
      </c>
      <c r="D8">
        <v>209.9813</v>
      </c>
      <c r="E8" t="s">
        <v>114</v>
      </c>
      <c r="F8">
        <v>38.788220000000003</v>
      </c>
      <c r="G8">
        <v>260.10924</v>
      </c>
      <c r="H8">
        <v>2895.4265399999999</v>
      </c>
      <c r="I8">
        <v>0</v>
      </c>
      <c r="J8">
        <v>424.38875999999999</v>
      </c>
      <c r="K8">
        <v>0</v>
      </c>
      <c r="L8">
        <v>353.65730000000002</v>
      </c>
      <c r="M8">
        <v>287.48915999999997</v>
      </c>
      <c r="N8">
        <v>95.829719999999995</v>
      </c>
      <c r="O8">
        <v>4355.6889399999991</v>
      </c>
      <c r="P8" s="6">
        <v>1.6668138490528821E-2</v>
      </c>
      <c r="Q8" s="6">
        <f>Tabla26_2[[#This Row],[Columna1]] +Q7</f>
        <v>0.15176459388591537</v>
      </c>
      <c r="R8" t="str">
        <f xml:space="preserve"> IF(Tabla26_2[[#This Row],[% Acumulado]] &lt;= 0.8, "A", IF(Tabla26_2[[#This Row],[% Acumulado]] &lt;=  0.95, "B", "C"))</f>
        <v>A</v>
      </c>
    </row>
    <row r="9" spans="1:18" x14ac:dyDescent="0.3">
      <c r="A9" t="s">
        <v>18</v>
      </c>
      <c r="B9">
        <v>144.34350000000001</v>
      </c>
      <c r="C9">
        <v>195.89179999999999</v>
      </c>
      <c r="D9">
        <v>0</v>
      </c>
      <c r="E9" t="s">
        <v>15</v>
      </c>
      <c r="F9">
        <v>0</v>
      </c>
      <c r="G9">
        <v>354.56415799999996</v>
      </c>
      <c r="H9">
        <v>497.56517199999996</v>
      </c>
      <c r="I9">
        <v>0</v>
      </c>
      <c r="J9">
        <v>611.18241599999999</v>
      </c>
      <c r="K9">
        <v>401.57818999999995</v>
      </c>
      <c r="L9">
        <v>2209.6595039999997</v>
      </c>
      <c r="M9">
        <v>92.069145999999989</v>
      </c>
      <c r="N9">
        <v>0</v>
      </c>
      <c r="O9">
        <v>4166.6185859999996</v>
      </c>
      <c r="P9" s="6">
        <v>1.5944613259885217E-2</v>
      </c>
      <c r="Q9" s="6">
        <f>Tabla26_2[[#This Row],[Columna1]] +Q8</f>
        <v>0.16770920714580059</v>
      </c>
      <c r="R9" t="str">
        <f xml:space="preserve"> IF(Tabla26_2[[#This Row],[% Acumulado]] &lt;= 0.8, "A", IF(Tabla26_2[[#This Row],[% Acumulado]] &lt;=  0.95, "B", "C"))</f>
        <v>A</v>
      </c>
    </row>
    <row r="10" spans="1:18" x14ac:dyDescent="0.3">
      <c r="A10" t="s">
        <v>41</v>
      </c>
      <c r="B10">
        <v>145.50489999999999</v>
      </c>
      <c r="C10">
        <v>200.68180000000001</v>
      </c>
      <c r="D10">
        <v>205.54679999999999</v>
      </c>
      <c r="E10" t="s">
        <v>116</v>
      </c>
      <c r="F10">
        <v>1804.1293820000001</v>
      </c>
      <c r="G10">
        <v>0</v>
      </c>
      <c r="H10">
        <v>1103.7499</v>
      </c>
      <c r="I10">
        <v>0</v>
      </c>
      <c r="J10">
        <v>250.85225000000003</v>
      </c>
      <c r="K10">
        <v>0</v>
      </c>
      <c r="L10">
        <v>495.68404600000008</v>
      </c>
      <c r="M10">
        <v>0</v>
      </c>
      <c r="N10">
        <v>429.45905200000004</v>
      </c>
      <c r="O10">
        <v>4083.8746300000003</v>
      </c>
      <c r="P10" s="6">
        <v>1.5627972715332873E-2</v>
      </c>
      <c r="Q10" s="6">
        <f>Tabla26_2[[#This Row],[Columna1]] +Q9</f>
        <v>0.18333717986113346</v>
      </c>
      <c r="R10" t="str">
        <f xml:space="preserve"> IF(Tabla26_2[[#This Row],[% Acumulado]] &lt;= 0.8, "A", IF(Tabla26_2[[#This Row],[% Acumulado]] &lt;=  0.95, "B", "C"))</f>
        <v>A</v>
      </c>
    </row>
    <row r="11" spans="1:18" x14ac:dyDescent="0.3">
      <c r="A11" t="s">
        <v>28</v>
      </c>
      <c r="B11">
        <v>109.5609</v>
      </c>
      <c r="C11">
        <v>146.8193</v>
      </c>
      <c r="D11">
        <v>0</v>
      </c>
      <c r="E11" t="s">
        <v>116</v>
      </c>
      <c r="F11">
        <v>911.74785299999996</v>
      </c>
      <c r="G11">
        <v>1924.801023</v>
      </c>
      <c r="H11">
        <v>616.64106000000004</v>
      </c>
      <c r="I11">
        <v>207.01521299999999</v>
      </c>
      <c r="J11">
        <v>0</v>
      </c>
      <c r="K11">
        <v>115.98724700000001</v>
      </c>
      <c r="L11">
        <v>0</v>
      </c>
      <c r="M11">
        <v>262.80654700000002</v>
      </c>
      <c r="N11">
        <v>0</v>
      </c>
      <c r="O11">
        <v>4038.9989430000001</v>
      </c>
      <c r="P11" s="6">
        <v>1.545624461994376E-2</v>
      </c>
      <c r="Q11" s="6">
        <f>Tabla26_2[[#This Row],[Columna1]] +Q10</f>
        <v>0.19879342448107723</v>
      </c>
      <c r="R11" t="str">
        <f xml:space="preserve"> IF(Tabla26_2[[#This Row],[% Acumulado]] &lt;= 0.8, "A", IF(Tabla26_2[[#This Row],[% Acumulado]] &lt;=  0.95, "B", "C"))</f>
        <v>A</v>
      </c>
    </row>
    <row r="12" spans="1:18" x14ac:dyDescent="0.3">
      <c r="A12" t="s">
        <v>50</v>
      </c>
      <c r="B12">
        <v>92.890699999999995</v>
      </c>
      <c r="C12">
        <v>143.05500000000001</v>
      </c>
      <c r="D12">
        <v>153.19030000000001</v>
      </c>
      <c r="E12" t="s">
        <v>15</v>
      </c>
      <c r="F12">
        <v>861.19110000000001</v>
      </c>
      <c r="G12">
        <v>1128.7039500000001</v>
      </c>
      <c r="H12">
        <v>437.74830000000003</v>
      </c>
      <c r="I12">
        <v>411.9984</v>
      </c>
      <c r="J12">
        <v>377.66520000000003</v>
      </c>
      <c r="K12">
        <v>250.34625</v>
      </c>
      <c r="L12">
        <v>0</v>
      </c>
      <c r="M12">
        <v>0</v>
      </c>
      <c r="N12">
        <v>553.62285000000008</v>
      </c>
      <c r="O12">
        <v>4021.2760500000004</v>
      </c>
      <c r="P12" s="6">
        <v>1.5388423515396103E-2</v>
      </c>
      <c r="Q12" s="6">
        <f>Tabla26_2[[#This Row],[Columna1]] +Q11</f>
        <v>0.21418184799647333</v>
      </c>
      <c r="R12" t="str">
        <f xml:space="preserve"> IF(Tabla26_2[[#This Row],[% Acumulado]] &lt;= 0.8, "A", IF(Tabla26_2[[#This Row],[% Acumulado]] &lt;=  0.95, "B", "C"))</f>
        <v>A</v>
      </c>
    </row>
    <row r="13" spans="1:18" x14ac:dyDescent="0.3">
      <c r="A13" t="s">
        <v>56</v>
      </c>
      <c r="B13">
        <v>149.25299999999999</v>
      </c>
      <c r="C13">
        <v>213.59350000000001</v>
      </c>
      <c r="D13">
        <v>227.85329999999999</v>
      </c>
      <c r="E13" t="s">
        <v>116</v>
      </c>
      <c r="F13">
        <v>525.44001000000003</v>
      </c>
      <c r="G13">
        <v>0</v>
      </c>
      <c r="H13">
        <v>1038.0644100000002</v>
      </c>
      <c r="I13">
        <v>937.67546499999992</v>
      </c>
      <c r="J13">
        <v>935.53953000000001</v>
      </c>
      <c r="K13">
        <v>0</v>
      </c>
      <c r="L13">
        <v>64.078050000000005</v>
      </c>
      <c r="M13">
        <v>8.5437399999999997</v>
      </c>
      <c r="N13">
        <v>450.68228499999998</v>
      </c>
      <c r="O13">
        <v>3960.02349</v>
      </c>
      <c r="P13" s="6">
        <v>1.515402519929885E-2</v>
      </c>
      <c r="Q13" s="6">
        <f>Tabla26_2[[#This Row],[Columna1]] +Q12</f>
        <v>0.22933587319577217</v>
      </c>
      <c r="R13" t="str">
        <f xml:space="preserve"> IF(Tabla26_2[[#This Row],[% Acumulado]] &lt;= 0.8, "A", IF(Tabla26_2[[#This Row],[% Acumulado]] &lt;=  0.95, "B", "C"))</f>
        <v>A</v>
      </c>
    </row>
    <row r="14" spans="1:18" x14ac:dyDescent="0.3">
      <c r="A14" t="s">
        <v>49</v>
      </c>
      <c r="B14">
        <v>64.660899999999998</v>
      </c>
      <c r="C14">
        <v>100.9919</v>
      </c>
      <c r="D14">
        <v>91.639399999999995</v>
      </c>
      <c r="E14" t="s">
        <v>115</v>
      </c>
      <c r="F14">
        <v>662.50686399999995</v>
      </c>
      <c r="G14">
        <v>752.38965500000006</v>
      </c>
      <c r="H14">
        <v>642.30848400000002</v>
      </c>
      <c r="I14">
        <v>117.15060399999999</v>
      </c>
      <c r="J14">
        <v>0</v>
      </c>
      <c r="K14">
        <v>450.42387400000001</v>
      </c>
      <c r="L14">
        <v>441.33460300000002</v>
      </c>
      <c r="M14">
        <v>471.63217300000002</v>
      </c>
      <c r="N14">
        <v>405.98743799999994</v>
      </c>
      <c r="O14">
        <v>3943.7336949999999</v>
      </c>
      <c r="P14" s="6">
        <v>1.5091688204443949E-2</v>
      </c>
      <c r="Q14" s="6">
        <f>Tabla26_2[[#This Row],[Columna1]] +Q13</f>
        <v>0.24442756140021613</v>
      </c>
      <c r="R14" t="str">
        <f xml:space="preserve"> IF(Tabla26_2[[#This Row],[% Acumulado]] &lt;= 0.8, "A", IF(Tabla26_2[[#This Row],[% Acumulado]] &lt;=  0.95, "B", "C"))</f>
        <v>A</v>
      </c>
    </row>
    <row r="15" spans="1:18" x14ac:dyDescent="0.3">
      <c r="A15" t="s">
        <v>22</v>
      </c>
      <c r="B15">
        <v>110.5171</v>
      </c>
      <c r="C15">
        <v>132.2741</v>
      </c>
      <c r="D15">
        <v>153.9127</v>
      </c>
      <c r="E15" t="s">
        <v>116</v>
      </c>
      <c r="F15">
        <v>411.37245100000001</v>
      </c>
      <c r="G15">
        <v>908.72306700000001</v>
      </c>
      <c r="H15">
        <v>1027.769757</v>
      </c>
      <c r="I15">
        <v>271.16190499999999</v>
      </c>
      <c r="J15">
        <v>357.14007000000004</v>
      </c>
      <c r="K15">
        <v>308.19865300000004</v>
      </c>
      <c r="L15">
        <v>220.89774700000001</v>
      </c>
      <c r="M15">
        <v>271.16190499999999</v>
      </c>
      <c r="N15">
        <v>0</v>
      </c>
      <c r="O15">
        <v>3776.4255549999998</v>
      </c>
      <c r="P15" s="6">
        <v>1.4451441555400001E-2</v>
      </c>
      <c r="Q15" s="6">
        <f>Tabla26_2[[#This Row],[Columna1]] +Q14</f>
        <v>0.25887900295561611</v>
      </c>
      <c r="R15" t="str">
        <f xml:space="preserve"> IF(Tabla26_2[[#This Row],[% Acumulado]] &lt;= 0.8, "A", IF(Tabla26_2[[#This Row],[% Acumulado]] &lt;=  0.95, "B", "C"))</f>
        <v>A</v>
      </c>
    </row>
    <row r="16" spans="1:18" x14ac:dyDescent="0.3">
      <c r="A16" t="s">
        <v>41</v>
      </c>
      <c r="B16">
        <v>123.2915</v>
      </c>
      <c r="C16">
        <v>132.5472</v>
      </c>
      <c r="D16">
        <v>156.90819999999999</v>
      </c>
      <c r="E16" t="s">
        <v>16</v>
      </c>
      <c r="F16">
        <v>242.56137600000002</v>
      </c>
      <c r="G16">
        <v>294.25478400000003</v>
      </c>
      <c r="H16">
        <v>0</v>
      </c>
      <c r="I16">
        <v>0</v>
      </c>
      <c r="J16">
        <v>1272.4531199999999</v>
      </c>
      <c r="K16">
        <v>0</v>
      </c>
      <c r="L16">
        <v>387.037824</v>
      </c>
      <c r="M16">
        <v>1183.6464960000001</v>
      </c>
      <c r="N16">
        <v>258.46704</v>
      </c>
      <c r="O16">
        <v>3638.4206399999998</v>
      </c>
      <c r="P16" s="6">
        <v>1.3923331061909697E-2</v>
      </c>
      <c r="Q16" s="6">
        <f>Tabla26_2[[#This Row],[Columna1]] +Q15</f>
        <v>0.27280233401752579</v>
      </c>
      <c r="R16" t="str">
        <f xml:space="preserve"> IF(Tabla26_2[[#This Row],[% Acumulado]] &lt;= 0.8, "A", IF(Tabla26_2[[#This Row],[% Acumulado]] &lt;=  0.95, "B", "C"))</f>
        <v>A</v>
      </c>
    </row>
    <row r="17" spans="1:18" x14ac:dyDescent="0.3">
      <c r="A17" t="s">
        <v>71</v>
      </c>
      <c r="B17">
        <v>143.97730000000001</v>
      </c>
      <c r="C17">
        <v>161.44730000000001</v>
      </c>
      <c r="D17">
        <v>167.27979999999999</v>
      </c>
      <c r="E17" t="s">
        <v>15</v>
      </c>
      <c r="F17">
        <v>14.530257000000001</v>
      </c>
      <c r="G17">
        <v>30.674987000000002</v>
      </c>
      <c r="H17">
        <v>43.590771000000004</v>
      </c>
      <c r="I17">
        <v>871.81542000000013</v>
      </c>
      <c r="J17">
        <v>106.55521800000001</v>
      </c>
      <c r="K17">
        <v>253.47226100000003</v>
      </c>
      <c r="L17">
        <v>1787.2216110000002</v>
      </c>
      <c r="M17">
        <v>360.02747900000003</v>
      </c>
      <c r="N17">
        <v>167.90519200000003</v>
      </c>
      <c r="O17">
        <v>3635.7931960000005</v>
      </c>
      <c r="P17" s="6">
        <v>1.3913276487060259E-2</v>
      </c>
      <c r="Q17" s="6">
        <f>Tabla26_2[[#This Row],[Columna1]] +Q16</f>
        <v>0.28671561050458605</v>
      </c>
      <c r="R17" t="str">
        <f xml:space="preserve"> IF(Tabla26_2[[#This Row],[% Acumulado]] &lt;= 0.8, "A", IF(Tabla26_2[[#This Row],[% Acumulado]] &lt;=  0.95, "B", "C"))</f>
        <v>A</v>
      </c>
    </row>
    <row r="18" spans="1:18" x14ac:dyDescent="0.3">
      <c r="A18" t="s">
        <v>31</v>
      </c>
      <c r="B18">
        <v>94.028099999999995</v>
      </c>
      <c r="C18">
        <v>149.46170000000001</v>
      </c>
      <c r="D18">
        <v>156.1908</v>
      </c>
      <c r="E18" t="s">
        <v>15</v>
      </c>
      <c r="F18">
        <v>0</v>
      </c>
      <c r="G18">
        <v>512.65363100000002</v>
      </c>
      <c r="H18">
        <v>1288.359854</v>
      </c>
      <c r="I18">
        <v>0</v>
      </c>
      <c r="J18">
        <v>0</v>
      </c>
      <c r="K18">
        <v>221.203316</v>
      </c>
      <c r="L18">
        <v>1430.348469</v>
      </c>
      <c r="M18">
        <v>176.36480599999999</v>
      </c>
      <c r="N18">
        <v>0</v>
      </c>
      <c r="O18">
        <v>3628.9300760000001</v>
      </c>
      <c r="P18" s="6">
        <v>1.3887013033399327E-2</v>
      </c>
      <c r="Q18" s="6">
        <f>Tabla26_2[[#This Row],[Columna1]] +Q17</f>
        <v>0.30060262353798539</v>
      </c>
      <c r="R18" t="str">
        <f xml:space="preserve"> IF(Tabla26_2[[#This Row],[% Acumulado]] &lt;= 0.8, "A", IF(Tabla26_2[[#This Row],[% Acumulado]] &lt;=  0.95, "B", "C"))</f>
        <v>A</v>
      </c>
    </row>
    <row r="19" spans="1:18" x14ac:dyDescent="0.3">
      <c r="A19" t="s">
        <v>58</v>
      </c>
      <c r="B19">
        <v>165.29339999999999</v>
      </c>
      <c r="C19">
        <v>246.6848</v>
      </c>
      <c r="D19">
        <v>226.88810000000001</v>
      </c>
      <c r="E19" t="s">
        <v>115</v>
      </c>
      <c r="F19">
        <v>1016.341376</v>
      </c>
      <c r="G19">
        <v>249.15164799999999</v>
      </c>
      <c r="H19">
        <v>0</v>
      </c>
      <c r="I19">
        <v>0</v>
      </c>
      <c r="J19">
        <v>0</v>
      </c>
      <c r="K19">
        <v>592.04351999999994</v>
      </c>
      <c r="L19">
        <v>78.939136000000005</v>
      </c>
      <c r="M19">
        <v>715.38591999999994</v>
      </c>
      <c r="N19">
        <v>875.73103999999989</v>
      </c>
      <c r="O19">
        <v>3527.5926399999998</v>
      </c>
      <c r="P19" s="6">
        <v>1.3499219864329934E-2</v>
      </c>
      <c r="Q19" s="6">
        <f>Tabla26_2[[#This Row],[Columna1]] +Q18</f>
        <v>0.31410184340231534</v>
      </c>
      <c r="R19" t="str">
        <f xml:space="preserve"> IF(Tabla26_2[[#This Row],[% Acumulado]] &lt;= 0.8, "A", IF(Tabla26_2[[#This Row],[% Acumulado]] &lt;=  0.95, "B", "C"))</f>
        <v>A</v>
      </c>
    </row>
    <row r="20" spans="1:18" x14ac:dyDescent="0.3">
      <c r="A20" t="s">
        <v>69</v>
      </c>
      <c r="B20">
        <v>111.887</v>
      </c>
      <c r="C20">
        <v>155.75970000000001</v>
      </c>
      <c r="D20">
        <v>163.816</v>
      </c>
      <c r="E20" t="s">
        <v>114</v>
      </c>
      <c r="F20">
        <v>1373.8005540000001</v>
      </c>
      <c r="G20">
        <v>0</v>
      </c>
      <c r="H20">
        <v>0</v>
      </c>
      <c r="I20">
        <v>0</v>
      </c>
      <c r="J20">
        <v>672.88190400000008</v>
      </c>
      <c r="K20">
        <v>802.16245500000014</v>
      </c>
      <c r="L20">
        <v>0</v>
      </c>
      <c r="M20">
        <v>0</v>
      </c>
      <c r="N20">
        <v>607.46283000000005</v>
      </c>
      <c r="O20">
        <v>3456.3077430000003</v>
      </c>
      <c r="P20" s="6">
        <v>1.3226430289168242E-2</v>
      </c>
      <c r="Q20" s="6">
        <f>Tabla26_2[[#This Row],[Columna1]] +Q19</f>
        <v>0.3273282736914836</v>
      </c>
      <c r="R20" t="str">
        <f xml:space="preserve"> IF(Tabla26_2[[#This Row],[% Acumulado]] &lt;= 0.8, "A", IF(Tabla26_2[[#This Row],[% Acumulado]] &lt;=  0.95, "B", "C"))</f>
        <v>A</v>
      </c>
    </row>
    <row r="21" spans="1:18" x14ac:dyDescent="0.3">
      <c r="A21" t="s">
        <v>42</v>
      </c>
      <c r="B21">
        <v>144.834</v>
      </c>
      <c r="C21">
        <v>196.99469999999999</v>
      </c>
      <c r="D21">
        <v>192.7295</v>
      </c>
      <c r="E21" t="s">
        <v>115</v>
      </c>
      <c r="F21">
        <v>0</v>
      </c>
      <c r="G21">
        <v>1564.1379180000001</v>
      </c>
      <c r="H21">
        <v>0</v>
      </c>
      <c r="I21">
        <v>0</v>
      </c>
      <c r="J21">
        <v>498.39659099999994</v>
      </c>
      <c r="K21">
        <v>0</v>
      </c>
      <c r="L21">
        <v>372.31998299999998</v>
      </c>
      <c r="M21">
        <v>795.85858799999994</v>
      </c>
      <c r="N21">
        <v>0</v>
      </c>
      <c r="O21">
        <v>3230.71308</v>
      </c>
      <c r="P21" s="6">
        <v>1.2363135610093161E-2</v>
      </c>
      <c r="Q21" s="6">
        <f>Tabla26_2[[#This Row],[Columna1]] +Q20</f>
        <v>0.33969140930157676</v>
      </c>
      <c r="R21" t="str">
        <f xml:space="preserve"> IF(Tabla26_2[[#This Row],[% Acumulado]] &lt;= 0.8, "A", IF(Tabla26_2[[#This Row],[% Acumulado]] &lt;=  0.95, "B", "C"))</f>
        <v>A</v>
      </c>
    </row>
    <row r="22" spans="1:18" x14ac:dyDescent="0.3">
      <c r="A22" t="s">
        <v>69</v>
      </c>
      <c r="B22">
        <v>117.07510000000001</v>
      </c>
      <c r="C22">
        <v>163.28829999999999</v>
      </c>
      <c r="D22">
        <v>178.21299999999999</v>
      </c>
      <c r="E22" t="s">
        <v>16</v>
      </c>
      <c r="F22">
        <v>199.211726</v>
      </c>
      <c r="G22">
        <v>2059.0654629999999</v>
      </c>
      <c r="H22">
        <v>0</v>
      </c>
      <c r="I22">
        <v>0</v>
      </c>
      <c r="J22">
        <v>0</v>
      </c>
      <c r="K22">
        <v>316.77930199999997</v>
      </c>
      <c r="L22">
        <v>146.95947000000001</v>
      </c>
      <c r="M22">
        <v>496.396432</v>
      </c>
      <c r="N22">
        <v>0</v>
      </c>
      <c r="O22">
        <v>3218.4123930000001</v>
      </c>
      <c r="P22" s="6">
        <v>1.2316063939625194E-2</v>
      </c>
      <c r="Q22" s="6">
        <f>Tabla26_2[[#This Row],[Columna1]] +Q21</f>
        <v>0.35200747324120196</v>
      </c>
      <c r="R22" t="str">
        <f xml:space="preserve"> IF(Tabla26_2[[#This Row],[% Acumulado]] &lt;= 0.8, "A", IF(Tabla26_2[[#This Row],[% Acumulado]] &lt;=  0.95, "B", "C"))</f>
        <v>A</v>
      </c>
    </row>
    <row r="23" spans="1:18" x14ac:dyDescent="0.3">
      <c r="A23" t="s">
        <v>72</v>
      </c>
      <c r="B23">
        <v>179.77879999999999</v>
      </c>
      <c r="C23">
        <v>212.0444</v>
      </c>
      <c r="D23">
        <v>0</v>
      </c>
      <c r="E23" t="s">
        <v>15</v>
      </c>
      <c r="F23">
        <v>14.843108000000001</v>
      </c>
      <c r="G23">
        <v>0</v>
      </c>
      <c r="H23">
        <v>0</v>
      </c>
      <c r="I23">
        <v>0</v>
      </c>
      <c r="J23">
        <v>21.204440000000002</v>
      </c>
      <c r="K23">
        <v>1024.174452</v>
      </c>
      <c r="L23">
        <v>1677.2712039999999</v>
      </c>
      <c r="M23">
        <v>381.67991999999998</v>
      </c>
      <c r="N23">
        <v>69.974652000000006</v>
      </c>
      <c r="O23">
        <v>3189.1477759999998</v>
      </c>
      <c r="P23" s="6">
        <v>1.2204075527287308E-2</v>
      </c>
      <c r="Q23" s="6">
        <f>Tabla26_2[[#This Row],[Columna1]] +Q22</f>
        <v>0.36421154876848927</v>
      </c>
      <c r="R23" t="str">
        <f xml:space="preserve"> IF(Tabla26_2[[#This Row],[% Acumulado]] &lt;= 0.8, "A", IF(Tabla26_2[[#This Row],[% Acumulado]] &lt;=  0.95, "B", "C"))</f>
        <v>A</v>
      </c>
    </row>
    <row r="24" spans="1:18" x14ac:dyDescent="0.3">
      <c r="A24" t="s">
        <v>49</v>
      </c>
      <c r="B24">
        <v>123.0253</v>
      </c>
      <c r="C24">
        <v>185.6302</v>
      </c>
      <c r="D24">
        <v>199.21940000000001</v>
      </c>
      <c r="E24" t="s">
        <v>16</v>
      </c>
      <c r="F24">
        <v>581.02252599999997</v>
      </c>
      <c r="G24">
        <v>0</v>
      </c>
      <c r="H24">
        <v>0</v>
      </c>
      <c r="I24">
        <v>0</v>
      </c>
      <c r="J24">
        <v>1895.2843420000002</v>
      </c>
      <c r="K24">
        <v>109.521818</v>
      </c>
      <c r="L24">
        <v>124.37223400000001</v>
      </c>
      <c r="M24">
        <v>339.70326600000004</v>
      </c>
      <c r="N24">
        <v>105.809214</v>
      </c>
      <c r="O24">
        <v>3155.7134000000001</v>
      </c>
      <c r="P24" s="6">
        <v>1.2076130484106055E-2</v>
      </c>
      <c r="Q24" s="6">
        <f>Tabla26_2[[#This Row],[Columna1]] +Q23</f>
        <v>0.37628767925259532</v>
      </c>
      <c r="R24" t="str">
        <f xml:space="preserve"> IF(Tabla26_2[[#This Row],[% Acumulado]] &lt;= 0.8, "A", IF(Tabla26_2[[#This Row],[% Acumulado]] &lt;=  0.95, "B", "C"))</f>
        <v>A</v>
      </c>
    </row>
    <row r="25" spans="1:18" x14ac:dyDescent="0.3">
      <c r="A25" t="s">
        <v>35</v>
      </c>
      <c r="B25">
        <v>148.4803</v>
      </c>
      <c r="C25">
        <v>198.20699999999999</v>
      </c>
      <c r="D25">
        <v>186.7303</v>
      </c>
      <c r="E25" t="s">
        <v>16</v>
      </c>
      <c r="F25">
        <v>0</v>
      </c>
      <c r="G25">
        <v>604.53134999999997</v>
      </c>
      <c r="H25">
        <v>547.05131999999992</v>
      </c>
      <c r="I25">
        <v>364.70087999999998</v>
      </c>
      <c r="J25">
        <v>0</v>
      </c>
      <c r="K25">
        <v>0</v>
      </c>
      <c r="L25">
        <v>218.02770000000001</v>
      </c>
      <c r="M25">
        <v>798.77421000000004</v>
      </c>
      <c r="N25">
        <v>541.10510999999997</v>
      </c>
      <c r="O25">
        <v>3074.1905699999998</v>
      </c>
      <c r="P25" s="6">
        <v>1.1764162885111291E-2</v>
      </c>
      <c r="Q25" s="6">
        <f>Tabla26_2[[#This Row],[Columna1]] +Q24</f>
        <v>0.3880518421377066</v>
      </c>
      <c r="R25" t="str">
        <f xml:space="preserve"> IF(Tabla26_2[[#This Row],[% Acumulado]] &lt;= 0.8, "A", IF(Tabla26_2[[#This Row],[% Acumulado]] &lt;=  0.95, "B", "C"))</f>
        <v>A</v>
      </c>
    </row>
    <row r="26" spans="1:18" x14ac:dyDescent="0.3">
      <c r="A26" t="s">
        <v>57</v>
      </c>
      <c r="B26">
        <v>99.671800000000005</v>
      </c>
      <c r="C26">
        <v>121.65130000000001</v>
      </c>
      <c r="D26">
        <v>139.11920000000001</v>
      </c>
      <c r="E26" t="s">
        <v>115</v>
      </c>
      <c r="F26">
        <v>0</v>
      </c>
      <c r="G26">
        <v>489.03822599999995</v>
      </c>
      <c r="H26">
        <v>267.63286000000005</v>
      </c>
      <c r="I26">
        <v>319.94291900000002</v>
      </c>
      <c r="J26">
        <v>608.25650000000007</v>
      </c>
      <c r="K26">
        <v>144.76504700000001</v>
      </c>
      <c r="L26">
        <v>0</v>
      </c>
      <c r="M26">
        <v>889.27100299999995</v>
      </c>
      <c r="N26">
        <v>263.98332099999999</v>
      </c>
      <c r="O26">
        <v>2982.8898760000006</v>
      </c>
      <c r="P26" s="6">
        <v>1.1414777831945999E-2</v>
      </c>
      <c r="Q26" s="6">
        <f>Tabla26_2[[#This Row],[Columna1]] +Q25</f>
        <v>0.3994666199696526</v>
      </c>
      <c r="R26" t="str">
        <f xml:space="preserve"> IF(Tabla26_2[[#This Row],[% Acumulado]] &lt;= 0.8, "A", IF(Tabla26_2[[#This Row],[% Acumulado]] &lt;=  0.95, "B", "C"))</f>
        <v>A</v>
      </c>
    </row>
    <row r="27" spans="1:18" x14ac:dyDescent="0.3">
      <c r="A27" t="s">
        <v>82</v>
      </c>
      <c r="B27">
        <v>169.0027</v>
      </c>
      <c r="C27">
        <v>214.43620000000001</v>
      </c>
      <c r="D27">
        <v>0</v>
      </c>
      <c r="E27" t="s">
        <v>15</v>
      </c>
      <c r="F27">
        <v>242.312906</v>
      </c>
      <c r="G27">
        <v>0</v>
      </c>
      <c r="H27">
        <v>40.742878000000005</v>
      </c>
      <c r="I27">
        <v>913.49821199999997</v>
      </c>
      <c r="J27">
        <v>521.07996600000001</v>
      </c>
      <c r="K27">
        <v>585.41082600000004</v>
      </c>
      <c r="L27">
        <v>578.97774000000004</v>
      </c>
      <c r="M27">
        <v>0</v>
      </c>
      <c r="N27">
        <v>0</v>
      </c>
      <c r="O27">
        <v>2882.0225280000004</v>
      </c>
      <c r="P27" s="6">
        <v>1.1028783572760822E-2</v>
      </c>
      <c r="Q27" s="6">
        <f>Tabla26_2[[#This Row],[Columna1]] +Q26</f>
        <v>0.41049540354241343</v>
      </c>
      <c r="R27" t="str">
        <f xml:space="preserve"> IF(Tabla26_2[[#This Row],[% Acumulado]] &lt;= 0.8, "A", IF(Tabla26_2[[#This Row],[% Acumulado]] &lt;=  0.95, "B", "C"))</f>
        <v>A</v>
      </c>
    </row>
    <row r="28" spans="1:18" x14ac:dyDescent="0.3">
      <c r="A28" t="s">
        <v>48</v>
      </c>
      <c r="B28">
        <v>141.9024</v>
      </c>
      <c r="C28">
        <v>218.7166</v>
      </c>
      <c r="D28">
        <v>225.2457</v>
      </c>
      <c r="E28" t="s">
        <v>15</v>
      </c>
      <c r="F28">
        <v>269.02141799999998</v>
      </c>
      <c r="G28">
        <v>713.0161159999999</v>
      </c>
      <c r="H28">
        <v>461.49202599999995</v>
      </c>
      <c r="I28">
        <v>0</v>
      </c>
      <c r="J28">
        <v>605.84498199999996</v>
      </c>
      <c r="K28">
        <v>209.96793599999998</v>
      </c>
      <c r="L28">
        <v>0</v>
      </c>
      <c r="M28">
        <v>177.16044600000001</v>
      </c>
      <c r="N28">
        <v>398.064212</v>
      </c>
      <c r="O28">
        <v>2834.5671359999997</v>
      </c>
      <c r="P28" s="6">
        <v>1.0847183587804517E-2</v>
      </c>
      <c r="Q28" s="6">
        <f>Tabla26_2[[#This Row],[Columna1]] +Q27</f>
        <v>0.42134258713021794</v>
      </c>
      <c r="R28" t="str">
        <f xml:space="preserve"> IF(Tabla26_2[[#This Row],[% Acumulado]] &lt;= 0.8, "A", IF(Tabla26_2[[#This Row],[% Acumulado]] &lt;=  0.95, "B", "C"))</f>
        <v>A</v>
      </c>
    </row>
    <row r="29" spans="1:18" x14ac:dyDescent="0.3">
      <c r="A29" t="s">
        <v>85</v>
      </c>
      <c r="B29">
        <v>104.8396</v>
      </c>
      <c r="C29">
        <v>150.68039999999999</v>
      </c>
      <c r="D29">
        <v>147.3707</v>
      </c>
      <c r="E29" t="s">
        <v>115</v>
      </c>
      <c r="F29">
        <v>0</v>
      </c>
      <c r="G29">
        <v>301.36079999999998</v>
      </c>
      <c r="H29">
        <v>1565.569356</v>
      </c>
      <c r="I29">
        <v>361.63295999999997</v>
      </c>
      <c r="J29">
        <v>0</v>
      </c>
      <c r="K29">
        <v>424.91872799999993</v>
      </c>
      <c r="L29">
        <v>0</v>
      </c>
      <c r="M29">
        <v>0</v>
      </c>
      <c r="N29">
        <v>0</v>
      </c>
      <c r="O29">
        <v>2653.4818439999999</v>
      </c>
      <c r="P29" s="6">
        <v>1.0154215203874453E-2</v>
      </c>
      <c r="Q29" s="6">
        <f>Tabla26_2[[#This Row],[Columna1]] +Q28</f>
        <v>0.43149680233409238</v>
      </c>
      <c r="R29" t="str">
        <f xml:space="preserve"> IF(Tabla26_2[[#This Row],[% Acumulado]] &lt;= 0.8, "A", IF(Tabla26_2[[#This Row],[% Acumulado]] &lt;=  0.95, "B", "C"))</f>
        <v>A</v>
      </c>
    </row>
    <row r="30" spans="1:18" x14ac:dyDescent="0.3">
      <c r="A30" t="s">
        <v>59</v>
      </c>
      <c r="B30">
        <v>62.96</v>
      </c>
      <c r="C30">
        <v>88.762900000000002</v>
      </c>
      <c r="D30">
        <v>94.096199999999996</v>
      </c>
      <c r="E30" t="s">
        <v>114</v>
      </c>
      <c r="F30">
        <v>298.24334399999998</v>
      </c>
      <c r="G30">
        <v>0</v>
      </c>
      <c r="H30">
        <v>0</v>
      </c>
      <c r="I30">
        <v>449.14027399999998</v>
      </c>
      <c r="J30">
        <v>93.201045000000008</v>
      </c>
      <c r="K30">
        <v>614.23926800000004</v>
      </c>
      <c r="L30">
        <v>0</v>
      </c>
      <c r="M30">
        <v>488.19595000000004</v>
      </c>
      <c r="N30">
        <v>671.04752399999995</v>
      </c>
      <c r="O30">
        <v>2614.0674049999998</v>
      </c>
      <c r="P30" s="6">
        <v>1.0003385946590873E-2</v>
      </c>
      <c r="Q30" s="6">
        <f>Tabla26_2[[#This Row],[Columna1]] +Q29</f>
        <v>0.44150018828068327</v>
      </c>
      <c r="R30" t="str">
        <f xml:space="preserve"> IF(Tabla26_2[[#This Row],[% Acumulado]] &lt;= 0.8, "A", IF(Tabla26_2[[#This Row],[% Acumulado]] &lt;=  0.95, "B", "C"))</f>
        <v>A</v>
      </c>
    </row>
    <row r="31" spans="1:18" x14ac:dyDescent="0.3">
      <c r="A31" t="s">
        <v>42</v>
      </c>
      <c r="B31">
        <v>85.547700000000006</v>
      </c>
      <c r="C31">
        <v>135.85159999999999</v>
      </c>
      <c r="D31">
        <v>129.6388</v>
      </c>
      <c r="E31" t="s">
        <v>15</v>
      </c>
      <c r="F31">
        <v>301.590552</v>
      </c>
      <c r="G31">
        <v>480.91466399999996</v>
      </c>
      <c r="H31">
        <v>472.76356799999996</v>
      </c>
      <c r="I31">
        <v>407.5548</v>
      </c>
      <c r="J31">
        <v>0</v>
      </c>
      <c r="K31">
        <v>891.18649599999992</v>
      </c>
      <c r="L31">
        <v>9.5096120000000006</v>
      </c>
      <c r="M31">
        <v>0</v>
      </c>
      <c r="N31">
        <v>0</v>
      </c>
      <c r="O31">
        <v>2563.5196919999994</v>
      </c>
      <c r="P31" s="6">
        <v>9.8099524181021504E-3</v>
      </c>
      <c r="Q31" s="6">
        <f>Tabla26_2[[#This Row],[Columna1]] +Q30</f>
        <v>0.45131014069878544</v>
      </c>
      <c r="R31" t="str">
        <f xml:space="preserve"> IF(Tabla26_2[[#This Row],[% Acumulado]] &lt;= 0.8, "A", IF(Tabla26_2[[#This Row],[% Acumulado]] &lt;=  0.95, "B", "C"))</f>
        <v>A</v>
      </c>
    </row>
    <row r="32" spans="1:18" x14ac:dyDescent="0.3">
      <c r="A32" t="s">
        <v>74</v>
      </c>
      <c r="B32">
        <v>127.5621</v>
      </c>
      <c r="C32">
        <v>188.83240000000001</v>
      </c>
      <c r="D32">
        <v>200.01599999999999</v>
      </c>
      <c r="E32" t="s">
        <v>114</v>
      </c>
      <c r="F32">
        <v>0</v>
      </c>
      <c r="G32">
        <v>779.87781200000006</v>
      </c>
      <c r="H32">
        <v>0</v>
      </c>
      <c r="I32">
        <v>0</v>
      </c>
      <c r="J32">
        <v>847.85747600000002</v>
      </c>
      <c r="K32">
        <v>566.49720000000002</v>
      </c>
      <c r="L32">
        <v>0</v>
      </c>
      <c r="M32">
        <v>236.04050000000001</v>
      </c>
      <c r="N32">
        <v>20.771564000000001</v>
      </c>
      <c r="O32">
        <v>2451.0445520000003</v>
      </c>
      <c r="P32" s="6">
        <v>9.3795380253191788E-3</v>
      </c>
      <c r="Q32" s="6">
        <f>Tabla26_2[[#This Row],[Columna1]] +Q31</f>
        <v>0.4606896787241046</v>
      </c>
      <c r="R32" t="str">
        <f xml:space="preserve"> IF(Tabla26_2[[#This Row],[% Acumulado]] &lt;= 0.8, "A", IF(Tabla26_2[[#This Row],[% Acumulado]] &lt;=  0.95, "B", "C"))</f>
        <v>A</v>
      </c>
    </row>
    <row r="33" spans="1:18" x14ac:dyDescent="0.3">
      <c r="A33" t="s">
        <v>89</v>
      </c>
      <c r="B33">
        <v>167.541</v>
      </c>
      <c r="C33">
        <v>236.43340000000001</v>
      </c>
      <c r="D33">
        <v>243.7405</v>
      </c>
      <c r="E33" t="s">
        <v>114</v>
      </c>
      <c r="F33">
        <v>0</v>
      </c>
      <c r="G33">
        <v>435.03745600000002</v>
      </c>
      <c r="H33">
        <v>125.30970200000002</v>
      </c>
      <c r="I33">
        <v>0</v>
      </c>
      <c r="J33">
        <v>0</v>
      </c>
      <c r="K33">
        <v>924.45459400000004</v>
      </c>
      <c r="L33">
        <v>711.664534</v>
      </c>
      <c r="M33">
        <v>222.24739599999998</v>
      </c>
      <c r="N33">
        <v>0</v>
      </c>
      <c r="O33">
        <v>2418.7136819999996</v>
      </c>
      <c r="P33" s="6">
        <v>9.2558158252028181E-3</v>
      </c>
      <c r="Q33" s="6">
        <f>Tabla26_2[[#This Row],[Columna1]] +Q32</f>
        <v>0.4699454945493074</v>
      </c>
      <c r="R33" t="str">
        <f xml:space="preserve"> IF(Tabla26_2[[#This Row],[% Acumulado]] &lt;= 0.8, "A", IF(Tabla26_2[[#This Row],[% Acumulado]] &lt;=  0.95, "B", "C"))</f>
        <v>A</v>
      </c>
    </row>
    <row r="34" spans="1:18" x14ac:dyDescent="0.3">
      <c r="A34" t="s">
        <v>48</v>
      </c>
      <c r="B34">
        <v>111.39190000000001</v>
      </c>
      <c r="C34">
        <v>169.86009999999999</v>
      </c>
      <c r="D34">
        <v>159.9802</v>
      </c>
      <c r="E34" t="s">
        <v>116</v>
      </c>
      <c r="F34">
        <v>1645.9443689999998</v>
      </c>
      <c r="G34">
        <v>50.958029999999994</v>
      </c>
      <c r="H34">
        <v>90.025852999999998</v>
      </c>
      <c r="I34">
        <v>8.4930050000000001</v>
      </c>
      <c r="J34">
        <v>0</v>
      </c>
      <c r="K34">
        <v>35.670620999999997</v>
      </c>
      <c r="L34">
        <v>11.890207</v>
      </c>
      <c r="M34">
        <v>64.546837999999994</v>
      </c>
      <c r="N34">
        <v>504.48449699999998</v>
      </c>
      <c r="O34">
        <v>2412.0134199999998</v>
      </c>
      <c r="P34" s="6">
        <v>9.230175588611722E-3</v>
      </c>
      <c r="Q34" s="6">
        <f>Tabla26_2[[#This Row],[Columna1]] +Q33</f>
        <v>0.47917567013791912</v>
      </c>
      <c r="R34" t="str">
        <f xml:space="preserve"> IF(Tabla26_2[[#This Row],[% Acumulado]] &lt;= 0.8, "A", IF(Tabla26_2[[#This Row],[% Acumulado]] &lt;=  0.95, "B", "C"))</f>
        <v>A</v>
      </c>
    </row>
    <row r="35" spans="1:18" x14ac:dyDescent="0.3">
      <c r="A35" t="s">
        <v>17</v>
      </c>
      <c r="B35">
        <v>100.2426</v>
      </c>
      <c r="C35">
        <v>149.26750000000001</v>
      </c>
      <c r="D35">
        <v>163.44630000000001</v>
      </c>
      <c r="E35" t="s">
        <v>115</v>
      </c>
      <c r="F35">
        <v>374.66142500000001</v>
      </c>
      <c r="G35">
        <v>150.760175</v>
      </c>
      <c r="H35">
        <v>0</v>
      </c>
      <c r="I35">
        <v>170.16495</v>
      </c>
      <c r="J35">
        <v>834.40532500000006</v>
      </c>
      <c r="K35">
        <v>268.68150000000003</v>
      </c>
      <c r="L35">
        <v>67.170375000000007</v>
      </c>
      <c r="M35">
        <v>0</v>
      </c>
      <c r="N35">
        <v>529.89962500000001</v>
      </c>
      <c r="O35">
        <v>2395.743375</v>
      </c>
      <c r="P35" s="6">
        <v>9.1679141720958004E-3</v>
      </c>
      <c r="Q35" s="6">
        <f>Tabla26_2[[#This Row],[Columna1]] +Q34</f>
        <v>0.4883435843100149</v>
      </c>
      <c r="R35" t="str">
        <f xml:space="preserve"> IF(Tabla26_2[[#This Row],[% Acumulado]] &lt;= 0.8, "A", IF(Tabla26_2[[#This Row],[% Acumulado]] &lt;=  0.95, "B", "C"))</f>
        <v>A</v>
      </c>
    </row>
    <row r="36" spans="1:18" x14ac:dyDescent="0.3">
      <c r="A36" t="s">
        <v>65</v>
      </c>
      <c r="B36">
        <v>49.353299999999997</v>
      </c>
      <c r="C36">
        <v>72.407300000000006</v>
      </c>
      <c r="D36">
        <v>0</v>
      </c>
      <c r="E36" t="s">
        <v>16</v>
      </c>
      <c r="F36">
        <v>531.46958200000006</v>
      </c>
      <c r="G36">
        <v>0</v>
      </c>
      <c r="H36">
        <v>204.91265900000002</v>
      </c>
      <c r="I36">
        <v>848.61355600000013</v>
      </c>
      <c r="J36">
        <v>393.17163900000003</v>
      </c>
      <c r="K36">
        <v>0</v>
      </c>
      <c r="L36">
        <v>58.649913000000012</v>
      </c>
      <c r="M36">
        <v>146.26274600000002</v>
      </c>
      <c r="N36">
        <v>209.25709700000002</v>
      </c>
      <c r="O36">
        <v>2392.3371920000004</v>
      </c>
      <c r="P36" s="6">
        <v>9.1548795567341079E-3</v>
      </c>
      <c r="Q36" s="6">
        <f>Tabla26_2[[#This Row],[Columna1]] +Q35</f>
        <v>0.49749846386674901</v>
      </c>
      <c r="R36" t="str">
        <f xml:space="preserve"> IF(Tabla26_2[[#This Row],[% Acumulado]] &lt;= 0.8, "A", IF(Tabla26_2[[#This Row],[% Acumulado]] &lt;=  0.95, "B", "C"))</f>
        <v>A</v>
      </c>
    </row>
    <row r="37" spans="1:18" x14ac:dyDescent="0.3">
      <c r="A37" t="s">
        <v>60</v>
      </c>
      <c r="B37">
        <v>120.8942</v>
      </c>
      <c r="C37">
        <v>156.83359999999999</v>
      </c>
      <c r="D37">
        <v>150.02539999999999</v>
      </c>
      <c r="E37" t="s">
        <v>15</v>
      </c>
      <c r="F37">
        <v>409.33569599999993</v>
      </c>
      <c r="G37">
        <v>228.97705599999998</v>
      </c>
      <c r="H37">
        <v>0</v>
      </c>
      <c r="I37">
        <v>0</v>
      </c>
      <c r="J37">
        <v>268.18545599999999</v>
      </c>
      <c r="K37">
        <v>0</v>
      </c>
      <c r="L37">
        <v>564.60095999999999</v>
      </c>
      <c r="M37">
        <v>0</v>
      </c>
      <c r="N37">
        <v>898.65652799999998</v>
      </c>
      <c r="O37">
        <v>2369.7556960000002</v>
      </c>
      <c r="P37" s="6">
        <v>9.0684657866425909E-3</v>
      </c>
      <c r="Q37" s="6">
        <f>Tabla26_2[[#This Row],[Columna1]] +Q36</f>
        <v>0.50656692965339156</v>
      </c>
      <c r="R37" t="str">
        <f xml:space="preserve"> IF(Tabla26_2[[#This Row],[% Acumulado]] &lt;= 0.8, "A", IF(Tabla26_2[[#This Row],[% Acumulado]] &lt;=  0.95, "B", "C"))</f>
        <v>A</v>
      </c>
    </row>
    <row r="38" spans="1:18" x14ac:dyDescent="0.3">
      <c r="A38" t="s">
        <v>36</v>
      </c>
      <c r="B38">
        <v>148.42240000000001</v>
      </c>
      <c r="C38">
        <v>237.25040000000001</v>
      </c>
      <c r="D38">
        <v>215.66249999999999</v>
      </c>
      <c r="E38" t="s">
        <v>115</v>
      </c>
      <c r="F38">
        <v>1791.2405200000001</v>
      </c>
      <c r="G38">
        <v>529.06839200000002</v>
      </c>
      <c r="H38">
        <v>0</v>
      </c>
      <c r="I38">
        <v>0</v>
      </c>
      <c r="J38">
        <v>0</v>
      </c>
      <c r="K38">
        <v>0</v>
      </c>
      <c r="L38">
        <v>0</v>
      </c>
      <c r="M38">
        <v>28.470048000000002</v>
      </c>
      <c r="N38">
        <v>0</v>
      </c>
      <c r="O38">
        <v>2348.7789600000001</v>
      </c>
      <c r="P38" s="6">
        <v>8.988193034032468E-3</v>
      </c>
      <c r="Q38" s="6">
        <f>Tabla26_2[[#This Row],[Columna1]] +Q37</f>
        <v>0.51555512268742398</v>
      </c>
      <c r="R38" t="str">
        <f xml:space="preserve"> IF(Tabla26_2[[#This Row],[% Acumulado]] &lt;= 0.8, "A", IF(Tabla26_2[[#This Row],[% Acumulado]] &lt;=  0.95, "B", "C"))</f>
        <v>A</v>
      </c>
    </row>
    <row r="39" spans="1:18" x14ac:dyDescent="0.3">
      <c r="A39" t="s">
        <v>65</v>
      </c>
      <c r="B39">
        <v>109.2496</v>
      </c>
      <c r="C39">
        <v>137.5129</v>
      </c>
      <c r="D39">
        <v>144.65880000000001</v>
      </c>
      <c r="E39" t="s">
        <v>116</v>
      </c>
      <c r="F39">
        <v>115.510836</v>
      </c>
      <c r="G39">
        <v>0</v>
      </c>
      <c r="H39">
        <v>0</v>
      </c>
      <c r="I39">
        <v>379.53560399999998</v>
      </c>
      <c r="J39">
        <v>759.07120799999996</v>
      </c>
      <c r="K39">
        <v>525.29927799999996</v>
      </c>
      <c r="L39">
        <v>0</v>
      </c>
      <c r="M39">
        <v>453.79256999999996</v>
      </c>
      <c r="N39">
        <v>0</v>
      </c>
      <c r="O39">
        <v>2233.2094959999999</v>
      </c>
      <c r="P39" s="6">
        <v>8.5459374327341384E-3</v>
      </c>
      <c r="Q39" s="6">
        <f>Tabla26_2[[#This Row],[Columna1]] +Q38</f>
        <v>0.52410106012015811</v>
      </c>
      <c r="R39" t="str">
        <f xml:space="preserve"> IF(Tabla26_2[[#This Row],[% Acumulado]] &lt;= 0.8, "A", IF(Tabla26_2[[#This Row],[% Acumulado]] &lt;=  0.95, "B", "C"))</f>
        <v>A</v>
      </c>
    </row>
    <row r="40" spans="1:18" x14ac:dyDescent="0.3">
      <c r="A40" t="s">
        <v>71</v>
      </c>
      <c r="B40">
        <v>139.68559999999999</v>
      </c>
      <c r="C40">
        <v>157.3458</v>
      </c>
      <c r="D40">
        <v>153.52610000000001</v>
      </c>
      <c r="E40" t="s">
        <v>115</v>
      </c>
      <c r="F40">
        <v>0</v>
      </c>
      <c r="G40">
        <v>833.93273999999997</v>
      </c>
      <c r="H40">
        <v>86.54019000000001</v>
      </c>
      <c r="I40">
        <v>733.23142800000005</v>
      </c>
      <c r="J40">
        <v>122.729724</v>
      </c>
      <c r="K40">
        <v>20.454954000000001</v>
      </c>
      <c r="L40">
        <v>432.70094999999998</v>
      </c>
      <c r="M40">
        <v>0</v>
      </c>
      <c r="N40">
        <v>0</v>
      </c>
      <c r="O40">
        <v>2229.589986</v>
      </c>
      <c r="P40" s="6">
        <v>8.5320864679892007E-3</v>
      </c>
      <c r="Q40" s="6">
        <f>Tabla26_2[[#This Row],[Columna1]] +Q39</f>
        <v>0.53263314658814731</v>
      </c>
      <c r="R40" t="str">
        <f xml:space="preserve"> IF(Tabla26_2[[#This Row],[% Acumulado]] &lt;= 0.8, "A", IF(Tabla26_2[[#This Row],[% Acumulado]] &lt;=  0.95, "B", "C"))</f>
        <v>A</v>
      </c>
    </row>
    <row r="41" spans="1:18" x14ac:dyDescent="0.3">
      <c r="A41" t="s">
        <v>45</v>
      </c>
      <c r="B41">
        <v>115.5887</v>
      </c>
      <c r="C41">
        <v>177.37</v>
      </c>
      <c r="D41">
        <v>162.27260000000001</v>
      </c>
      <c r="E41" t="s">
        <v>114</v>
      </c>
      <c r="F41">
        <v>166.7278</v>
      </c>
      <c r="G41">
        <v>172.0489</v>
      </c>
      <c r="H41">
        <v>172.0489</v>
      </c>
      <c r="I41">
        <v>370.70329999999996</v>
      </c>
      <c r="J41">
        <v>540.97849999999994</v>
      </c>
      <c r="K41">
        <v>253.63909999999998</v>
      </c>
      <c r="L41">
        <v>489.54119999999995</v>
      </c>
      <c r="M41">
        <v>40.795100000000005</v>
      </c>
      <c r="N41">
        <v>0</v>
      </c>
      <c r="O41">
        <v>2206.4827999999998</v>
      </c>
      <c r="P41" s="6">
        <v>8.4436610129854251E-3</v>
      </c>
      <c r="Q41" s="6">
        <f>Tabla26_2[[#This Row],[Columna1]] +Q40</f>
        <v>0.54107680760113275</v>
      </c>
      <c r="R41" t="str">
        <f xml:space="preserve"> IF(Tabla26_2[[#This Row],[% Acumulado]] &lt;= 0.8, "A", IF(Tabla26_2[[#This Row],[% Acumulado]] &lt;=  0.95, "B", "C"))</f>
        <v>A</v>
      </c>
    </row>
    <row r="42" spans="1:18" x14ac:dyDescent="0.3">
      <c r="A42" t="s">
        <v>28</v>
      </c>
      <c r="B42">
        <v>47.981000000000002</v>
      </c>
      <c r="C42">
        <v>72.962599999999995</v>
      </c>
      <c r="D42">
        <v>70.638999999999996</v>
      </c>
      <c r="E42" t="s">
        <v>15</v>
      </c>
      <c r="F42">
        <v>0</v>
      </c>
      <c r="G42">
        <v>936.8397839999999</v>
      </c>
      <c r="H42">
        <v>288.20227</v>
      </c>
      <c r="I42">
        <v>325.41319599999997</v>
      </c>
      <c r="J42">
        <v>143.00669599999998</v>
      </c>
      <c r="K42">
        <v>23.348032</v>
      </c>
      <c r="L42">
        <v>55.451575999999996</v>
      </c>
      <c r="M42">
        <v>103.60689199999999</v>
      </c>
      <c r="N42">
        <v>296.95778200000001</v>
      </c>
      <c r="O42">
        <v>2172.8262279999999</v>
      </c>
      <c r="P42" s="6">
        <v>8.3148656809632869E-3</v>
      </c>
      <c r="Q42" s="6">
        <f>Tabla26_2[[#This Row],[Columna1]] +Q41</f>
        <v>0.54939167328209604</v>
      </c>
      <c r="R42" t="str">
        <f xml:space="preserve"> IF(Tabla26_2[[#This Row],[% Acumulado]] &lt;= 0.8, "A", IF(Tabla26_2[[#This Row],[% Acumulado]] &lt;=  0.95, "B", "C"))</f>
        <v>A</v>
      </c>
    </row>
    <row r="43" spans="1:18" x14ac:dyDescent="0.3">
      <c r="A43" t="s">
        <v>38</v>
      </c>
      <c r="B43">
        <v>125.8844</v>
      </c>
      <c r="C43">
        <v>137.49619999999999</v>
      </c>
      <c r="D43">
        <v>138.37620000000001</v>
      </c>
      <c r="E43" t="s">
        <v>115</v>
      </c>
      <c r="F43">
        <v>324.49103199999996</v>
      </c>
      <c r="G43">
        <v>710.85535399999992</v>
      </c>
      <c r="H43">
        <v>0</v>
      </c>
      <c r="I43">
        <v>0</v>
      </c>
      <c r="J43">
        <v>0</v>
      </c>
      <c r="K43">
        <v>246.11819799999998</v>
      </c>
      <c r="L43">
        <v>193.86964199999997</v>
      </c>
      <c r="M43">
        <v>318.99118399999998</v>
      </c>
      <c r="N43">
        <v>375.36462599999999</v>
      </c>
      <c r="O43">
        <v>2169.6900359999995</v>
      </c>
      <c r="P43" s="6">
        <v>8.3028642540228011E-3</v>
      </c>
      <c r="Q43" s="6">
        <f>Tabla26_2[[#This Row],[Columna1]] +Q42</f>
        <v>0.55769453753611886</v>
      </c>
      <c r="R43" t="str">
        <f xml:space="preserve"> IF(Tabla26_2[[#This Row],[% Acumulado]] &lt;= 0.8, "A", IF(Tabla26_2[[#This Row],[% Acumulado]] &lt;=  0.95, "B", "C"))</f>
        <v>A</v>
      </c>
    </row>
    <row r="44" spans="1:18" x14ac:dyDescent="0.3">
      <c r="A44" t="s">
        <v>61</v>
      </c>
      <c r="B44">
        <v>119.7303</v>
      </c>
      <c r="C44">
        <v>129.4265</v>
      </c>
      <c r="D44">
        <v>117.41119999999999</v>
      </c>
      <c r="E44" t="s">
        <v>15</v>
      </c>
      <c r="F44">
        <v>36.239420000000003</v>
      </c>
      <c r="G44">
        <v>73.773105000000001</v>
      </c>
      <c r="H44">
        <v>353.33434499999998</v>
      </c>
      <c r="I44">
        <v>394.75082499999996</v>
      </c>
      <c r="J44">
        <v>601.83322500000008</v>
      </c>
      <c r="K44">
        <v>266.61859000000004</v>
      </c>
      <c r="L44">
        <v>393.45656000000002</v>
      </c>
      <c r="M44">
        <v>24.591035000000002</v>
      </c>
      <c r="N44">
        <v>0</v>
      </c>
      <c r="O44">
        <v>2144.5971049999998</v>
      </c>
      <c r="P44" s="6">
        <v>8.2068398466781205E-3</v>
      </c>
      <c r="Q44" s="6">
        <f>Tabla26_2[[#This Row],[Columna1]] +Q43</f>
        <v>0.565901377382797</v>
      </c>
      <c r="R44" t="str">
        <f xml:space="preserve"> IF(Tabla26_2[[#This Row],[% Acumulado]] &lt;= 0.8, "A", IF(Tabla26_2[[#This Row],[% Acumulado]] &lt;=  0.95, "B", "C"))</f>
        <v>A</v>
      </c>
    </row>
    <row r="45" spans="1:18" x14ac:dyDescent="0.3">
      <c r="A45" t="s">
        <v>76</v>
      </c>
      <c r="B45">
        <v>138.68899999999999</v>
      </c>
      <c r="C45">
        <v>203.3441</v>
      </c>
      <c r="D45">
        <v>223.69309999999999</v>
      </c>
      <c r="E45" t="s">
        <v>115</v>
      </c>
      <c r="F45">
        <v>20.334410000000002</v>
      </c>
      <c r="G45">
        <v>762.54037500000004</v>
      </c>
      <c r="H45">
        <v>282.64829899999995</v>
      </c>
      <c r="I45">
        <v>119.97301899999999</v>
      </c>
      <c r="J45">
        <v>18.300968999999998</v>
      </c>
      <c r="K45">
        <v>323.31711899999999</v>
      </c>
      <c r="L45">
        <v>58.969788999999999</v>
      </c>
      <c r="M45">
        <v>408.72164099999998</v>
      </c>
      <c r="N45">
        <v>77.270758000000001</v>
      </c>
      <c r="O45">
        <v>2072.0763790000001</v>
      </c>
      <c r="P45" s="6">
        <v>7.9293210612338856E-3</v>
      </c>
      <c r="Q45" s="6">
        <f>Tabla26_2[[#This Row],[Columna1]] +Q44</f>
        <v>0.5738306984440309</v>
      </c>
      <c r="R45" t="str">
        <f xml:space="preserve"> IF(Tabla26_2[[#This Row],[% Acumulado]] &lt;= 0.8, "A", IF(Tabla26_2[[#This Row],[% Acumulado]] &lt;=  0.95, "B", "C"))</f>
        <v>A</v>
      </c>
    </row>
    <row r="46" spans="1:18" x14ac:dyDescent="0.3">
      <c r="A46" t="s">
        <v>18</v>
      </c>
      <c r="B46">
        <v>152.23320000000001</v>
      </c>
      <c r="C46">
        <v>186.6421</v>
      </c>
      <c r="D46">
        <v>0</v>
      </c>
      <c r="E46" t="s">
        <v>16</v>
      </c>
      <c r="F46">
        <v>125.050207</v>
      </c>
      <c r="G46">
        <v>70.923997999999997</v>
      </c>
      <c r="H46">
        <v>774.56471500000009</v>
      </c>
      <c r="I46">
        <v>0</v>
      </c>
      <c r="J46">
        <v>0</v>
      </c>
      <c r="K46">
        <v>0</v>
      </c>
      <c r="L46">
        <v>584.18977299999995</v>
      </c>
      <c r="M46">
        <v>485.26946000000004</v>
      </c>
      <c r="N46">
        <v>0</v>
      </c>
      <c r="O46">
        <v>2039.998153</v>
      </c>
      <c r="P46" s="6">
        <v>7.8065656668832306E-3</v>
      </c>
      <c r="Q46" s="6">
        <f>Tabla26_2[[#This Row],[Columna1]] +Q45</f>
        <v>0.5816372641109141</v>
      </c>
      <c r="R46" t="str">
        <f xml:space="preserve"> IF(Tabla26_2[[#This Row],[% Acumulado]] &lt;= 0.8, "A", IF(Tabla26_2[[#This Row],[% Acumulado]] &lt;=  0.95, "B", "C"))</f>
        <v>A</v>
      </c>
    </row>
    <row r="47" spans="1:18" x14ac:dyDescent="0.3">
      <c r="A47" t="s">
        <v>18</v>
      </c>
      <c r="B47">
        <v>112.0759</v>
      </c>
      <c r="C47">
        <v>141.60720000000001</v>
      </c>
      <c r="D47">
        <v>154.7748</v>
      </c>
      <c r="E47" t="s">
        <v>116</v>
      </c>
      <c r="F47">
        <v>184.08936000000003</v>
      </c>
      <c r="G47">
        <v>274.71796799999998</v>
      </c>
      <c r="H47">
        <v>73.635744000000003</v>
      </c>
      <c r="I47">
        <v>307.28762399999999</v>
      </c>
      <c r="J47">
        <v>49.562519999999999</v>
      </c>
      <c r="K47">
        <v>356.850144</v>
      </c>
      <c r="L47">
        <v>264.80546400000003</v>
      </c>
      <c r="M47">
        <v>87.796464</v>
      </c>
      <c r="N47">
        <v>427.65374400000002</v>
      </c>
      <c r="O47">
        <v>2026.399032</v>
      </c>
      <c r="P47" s="6">
        <v>7.7545252123650396E-3</v>
      </c>
      <c r="Q47" s="6">
        <f>Tabla26_2[[#This Row],[Columna1]] +Q46</f>
        <v>0.58939178932327918</v>
      </c>
      <c r="R47" t="str">
        <f xml:space="preserve"> IF(Tabla26_2[[#This Row],[% Acumulado]] &lt;= 0.8, "A", IF(Tabla26_2[[#This Row],[% Acumulado]] &lt;=  0.95, "B", "C"))</f>
        <v>A</v>
      </c>
    </row>
    <row r="48" spans="1:18" x14ac:dyDescent="0.3">
      <c r="A48" t="s">
        <v>21</v>
      </c>
      <c r="B48">
        <v>135.04730000000001</v>
      </c>
      <c r="C48">
        <v>163.86869999999999</v>
      </c>
      <c r="D48">
        <v>175.32660000000001</v>
      </c>
      <c r="E48" t="s">
        <v>15</v>
      </c>
      <c r="F48">
        <v>36.051113999999998</v>
      </c>
      <c r="G48">
        <v>498.16084799999999</v>
      </c>
      <c r="H48">
        <v>0</v>
      </c>
      <c r="I48">
        <v>70.463540999999992</v>
      </c>
      <c r="J48">
        <v>470.30316899999997</v>
      </c>
      <c r="K48">
        <v>68.824853999999988</v>
      </c>
      <c r="L48">
        <v>140.92708199999998</v>
      </c>
      <c r="M48">
        <v>311.35052999999999</v>
      </c>
      <c r="N48">
        <v>422.78124600000001</v>
      </c>
      <c r="O48">
        <v>2018.8623839999998</v>
      </c>
      <c r="P48" s="6">
        <v>7.7256843345271534E-3</v>
      </c>
      <c r="Q48" s="6">
        <f>Tabla26_2[[#This Row],[Columna1]] +Q47</f>
        <v>0.59711747365780632</v>
      </c>
      <c r="R48" t="str">
        <f xml:space="preserve"> IF(Tabla26_2[[#This Row],[% Acumulado]] &lt;= 0.8, "A", IF(Tabla26_2[[#This Row],[% Acumulado]] &lt;=  0.95, "B", "C"))</f>
        <v>A</v>
      </c>
    </row>
    <row r="49" spans="1:18" x14ac:dyDescent="0.3">
      <c r="A49" t="s">
        <v>45</v>
      </c>
      <c r="B49">
        <v>174.76339999999999</v>
      </c>
      <c r="C49">
        <v>252.23929999999999</v>
      </c>
      <c r="D49">
        <v>299.44349999999997</v>
      </c>
      <c r="E49" t="s">
        <v>16</v>
      </c>
      <c r="F49">
        <v>45.403073999999997</v>
      </c>
      <c r="G49">
        <v>0</v>
      </c>
      <c r="H49">
        <v>0</v>
      </c>
      <c r="I49">
        <v>411.15005899999994</v>
      </c>
      <c r="J49">
        <v>1008.9571999999999</v>
      </c>
      <c r="K49">
        <v>0</v>
      </c>
      <c r="L49">
        <v>552.40406699999994</v>
      </c>
      <c r="M49">
        <v>0</v>
      </c>
      <c r="N49">
        <v>0</v>
      </c>
      <c r="O49">
        <v>2017.9143999999999</v>
      </c>
      <c r="P49" s="6">
        <v>7.7220566354842543E-3</v>
      </c>
      <c r="Q49" s="6">
        <f>Tabla26_2[[#This Row],[Columna1]] +Q48</f>
        <v>0.60483953029329063</v>
      </c>
      <c r="R49" t="str">
        <f xml:space="preserve"> IF(Tabla26_2[[#This Row],[% Acumulado]] &lt;= 0.8, "A", IF(Tabla26_2[[#This Row],[% Acumulado]] &lt;=  0.95, "B", "C"))</f>
        <v>A</v>
      </c>
    </row>
    <row r="50" spans="1:18" x14ac:dyDescent="0.3">
      <c r="A50" t="s">
        <v>61</v>
      </c>
      <c r="B50">
        <v>142.89429999999999</v>
      </c>
      <c r="C50">
        <v>208.76480000000001</v>
      </c>
      <c r="D50">
        <v>207.4101</v>
      </c>
      <c r="E50" t="s">
        <v>116</v>
      </c>
      <c r="F50">
        <v>321.497792</v>
      </c>
      <c r="G50">
        <v>237.991872</v>
      </c>
      <c r="H50">
        <v>346.54956800000002</v>
      </c>
      <c r="I50">
        <v>0</v>
      </c>
      <c r="J50">
        <v>693.09913600000004</v>
      </c>
      <c r="K50">
        <v>118.995936</v>
      </c>
      <c r="L50">
        <v>0</v>
      </c>
      <c r="M50">
        <v>175.36243200000001</v>
      </c>
      <c r="N50">
        <v>116.90828800000001</v>
      </c>
      <c r="O50">
        <v>2010.4050240000001</v>
      </c>
      <c r="P50" s="6">
        <v>7.6933201208089323E-3</v>
      </c>
      <c r="Q50" s="6">
        <f>Tabla26_2[[#This Row],[Columna1]] +Q49</f>
        <v>0.61253285041409955</v>
      </c>
      <c r="R50" t="str">
        <f xml:space="preserve"> IF(Tabla26_2[[#This Row],[% Acumulado]] &lt;= 0.8, "A", IF(Tabla26_2[[#This Row],[% Acumulado]] &lt;=  0.95, "B", "C"))</f>
        <v>A</v>
      </c>
    </row>
    <row r="51" spans="1:18" x14ac:dyDescent="0.3">
      <c r="A51" t="s">
        <v>83</v>
      </c>
      <c r="B51">
        <v>122.6592</v>
      </c>
      <c r="C51">
        <v>142.9246</v>
      </c>
      <c r="D51">
        <v>129.93549999999999</v>
      </c>
      <c r="E51" t="s">
        <v>114</v>
      </c>
      <c r="F51">
        <v>172.93876599999999</v>
      </c>
      <c r="G51">
        <v>433.06153799999998</v>
      </c>
      <c r="H51">
        <v>117.19817199999999</v>
      </c>
      <c r="I51">
        <v>603.14181199999996</v>
      </c>
      <c r="J51">
        <v>0</v>
      </c>
      <c r="K51">
        <v>185.80198000000001</v>
      </c>
      <c r="L51">
        <v>265.83975600000002</v>
      </c>
      <c r="M51">
        <v>22.867936</v>
      </c>
      <c r="N51">
        <v>145.78309200000001</v>
      </c>
      <c r="O51">
        <v>1946.6330520000001</v>
      </c>
      <c r="P51" s="6">
        <v>7.449280641463071E-3</v>
      </c>
      <c r="Q51" s="6">
        <f>Tabla26_2[[#This Row],[Columna1]] +Q50</f>
        <v>0.61998213105556266</v>
      </c>
      <c r="R51" t="str">
        <f xml:space="preserve"> IF(Tabla26_2[[#This Row],[% Acumulado]] &lt;= 0.8, "A", IF(Tabla26_2[[#This Row],[% Acumulado]] &lt;=  0.95, "B", "C"))</f>
        <v>A</v>
      </c>
    </row>
    <row r="52" spans="1:18" x14ac:dyDescent="0.3">
      <c r="A52" t="s">
        <v>85</v>
      </c>
      <c r="B52">
        <v>147.71539999999999</v>
      </c>
      <c r="C52">
        <v>190.28559999999999</v>
      </c>
      <c r="D52">
        <v>223.63460000000001</v>
      </c>
      <c r="E52" t="s">
        <v>15</v>
      </c>
      <c r="F52">
        <v>60.891391999999996</v>
      </c>
      <c r="G52">
        <v>89.434231999999994</v>
      </c>
      <c r="H52">
        <v>0</v>
      </c>
      <c r="I52">
        <v>296.84553599999998</v>
      </c>
      <c r="J52">
        <v>555.63395199999991</v>
      </c>
      <c r="K52">
        <v>633.65104799999995</v>
      </c>
      <c r="L52">
        <v>249.274136</v>
      </c>
      <c r="M52">
        <v>0</v>
      </c>
      <c r="N52">
        <v>36.154263999999998</v>
      </c>
      <c r="O52">
        <v>1921.8845599999997</v>
      </c>
      <c r="P52" s="6">
        <v>7.3545743165234047E-3</v>
      </c>
      <c r="Q52" s="6">
        <f>Tabla26_2[[#This Row],[Columna1]] +Q51</f>
        <v>0.62733670537208608</v>
      </c>
      <c r="R52" t="str">
        <f xml:space="preserve"> IF(Tabla26_2[[#This Row],[% Acumulado]] &lt;= 0.8, "A", IF(Tabla26_2[[#This Row],[% Acumulado]] &lt;=  0.95, "B", "C"))</f>
        <v>A</v>
      </c>
    </row>
    <row r="53" spans="1:18" x14ac:dyDescent="0.3">
      <c r="A53" t="s">
        <v>33</v>
      </c>
      <c r="B53">
        <v>137.23179999999999</v>
      </c>
      <c r="C53">
        <v>174.62610000000001</v>
      </c>
      <c r="D53">
        <v>160.74440000000001</v>
      </c>
      <c r="E53" t="s">
        <v>115</v>
      </c>
      <c r="F53">
        <v>33.178958999999999</v>
      </c>
      <c r="G53">
        <v>1356.844797</v>
      </c>
      <c r="H53">
        <v>0</v>
      </c>
      <c r="I53">
        <v>17.462610000000002</v>
      </c>
      <c r="J53">
        <v>377.19237600000002</v>
      </c>
      <c r="K53">
        <v>96.04435500000001</v>
      </c>
      <c r="L53">
        <v>0</v>
      </c>
      <c r="M53">
        <v>40.164003000000001</v>
      </c>
      <c r="N53">
        <v>0</v>
      </c>
      <c r="O53">
        <v>1920.8871000000001</v>
      </c>
      <c r="P53" s="6">
        <v>7.3507572851311776E-3</v>
      </c>
      <c r="Q53" s="6">
        <f>Tabla26_2[[#This Row],[Columna1]] +Q52</f>
        <v>0.63468746265721721</v>
      </c>
      <c r="R53" t="str">
        <f xml:space="preserve"> IF(Tabla26_2[[#This Row],[% Acumulado]] &lt;= 0.8, "A", IF(Tabla26_2[[#This Row],[% Acumulado]] &lt;=  0.95, "B", "C"))</f>
        <v>A</v>
      </c>
    </row>
    <row r="54" spans="1:18" x14ac:dyDescent="0.3">
      <c r="A54" t="s">
        <v>58</v>
      </c>
      <c r="B54">
        <v>89.189899999999994</v>
      </c>
      <c r="C54">
        <v>124.2188</v>
      </c>
      <c r="D54">
        <v>114.5705</v>
      </c>
      <c r="E54" t="s">
        <v>116</v>
      </c>
      <c r="F54">
        <v>395.01578400000005</v>
      </c>
      <c r="G54">
        <v>1121.6957639999998</v>
      </c>
      <c r="H54">
        <v>0</v>
      </c>
      <c r="I54">
        <v>0</v>
      </c>
      <c r="J54">
        <v>0</v>
      </c>
      <c r="K54">
        <v>0</v>
      </c>
      <c r="L54">
        <v>0</v>
      </c>
      <c r="M54">
        <v>260.85948000000002</v>
      </c>
      <c r="N54">
        <v>105.58597999999999</v>
      </c>
      <c r="O54">
        <v>1883.1570079999999</v>
      </c>
      <c r="P54" s="6">
        <v>7.2063736049879394E-3</v>
      </c>
      <c r="Q54" s="6">
        <f>Tabla26_2[[#This Row],[Columna1]] +Q53</f>
        <v>0.6418938362622052</v>
      </c>
      <c r="R54" t="str">
        <f xml:space="preserve"> IF(Tabla26_2[[#This Row],[% Acumulado]] &lt;= 0.8, "A", IF(Tabla26_2[[#This Row],[% Acumulado]] &lt;=  0.95, "B", "C"))</f>
        <v>A</v>
      </c>
    </row>
    <row r="55" spans="1:18" x14ac:dyDescent="0.3">
      <c r="A55" t="s">
        <v>36</v>
      </c>
      <c r="B55">
        <v>123.7822</v>
      </c>
      <c r="C55">
        <v>148.71299999999999</v>
      </c>
      <c r="D55">
        <v>140.8107</v>
      </c>
      <c r="E55" t="s">
        <v>116</v>
      </c>
      <c r="F55">
        <v>0</v>
      </c>
      <c r="G55">
        <v>178.45559999999998</v>
      </c>
      <c r="H55">
        <v>444.65187000000003</v>
      </c>
      <c r="I55">
        <v>304.86164999999994</v>
      </c>
      <c r="J55">
        <v>496.70141999999998</v>
      </c>
      <c r="K55">
        <v>0</v>
      </c>
      <c r="L55">
        <v>0</v>
      </c>
      <c r="M55">
        <v>2.9742600000000001</v>
      </c>
      <c r="N55">
        <v>394.08944999999994</v>
      </c>
      <c r="O55">
        <v>1821.73425</v>
      </c>
      <c r="P55" s="6">
        <v>6.9713239834660141E-3</v>
      </c>
      <c r="Q55" s="6">
        <f>Tabla26_2[[#This Row],[Columna1]] +Q54</f>
        <v>0.6488651602456712</v>
      </c>
      <c r="R55" t="str">
        <f xml:space="preserve"> IF(Tabla26_2[[#This Row],[% Acumulado]] &lt;= 0.8, "A", IF(Tabla26_2[[#This Row],[% Acumulado]] &lt;=  0.95, "B", "C"))</f>
        <v>A</v>
      </c>
    </row>
    <row r="56" spans="1:18" x14ac:dyDescent="0.3">
      <c r="A56" t="s">
        <v>59</v>
      </c>
      <c r="B56">
        <v>84.445700000000002</v>
      </c>
      <c r="C56">
        <v>116.0154</v>
      </c>
      <c r="D56">
        <v>107.5192</v>
      </c>
      <c r="E56" t="s">
        <v>16</v>
      </c>
      <c r="F56">
        <v>0</v>
      </c>
      <c r="G56">
        <v>296.99942400000003</v>
      </c>
      <c r="H56">
        <v>0</v>
      </c>
      <c r="I56">
        <v>0</v>
      </c>
      <c r="J56">
        <v>301.64004</v>
      </c>
      <c r="K56">
        <v>631.12377600000002</v>
      </c>
      <c r="L56">
        <v>0</v>
      </c>
      <c r="M56">
        <v>564.99499800000001</v>
      </c>
      <c r="N56">
        <v>8.1210780000000007</v>
      </c>
      <c r="O56">
        <v>1802.8793160000002</v>
      </c>
      <c r="P56" s="6">
        <v>6.8991708395039538E-3</v>
      </c>
      <c r="Q56" s="6">
        <f>Tabla26_2[[#This Row],[Columna1]] +Q55</f>
        <v>0.65576433108517518</v>
      </c>
      <c r="R56" t="str">
        <f xml:space="preserve"> IF(Tabla26_2[[#This Row],[% Acumulado]] &lt;= 0.8, "A", IF(Tabla26_2[[#This Row],[% Acumulado]] &lt;=  0.95, "B", "C"))</f>
        <v>A</v>
      </c>
    </row>
    <row r="57" spans="1:18" x14ac:dyDescent="0.3">
      <c r="A57" t="s">
        <v>56</v>
      </c>
      <c r="B57">
        <v>95.312200000000004</v>
      </c>
      <c r="C57">
        <v>102.65430000000001</v>
      </c>
      <c r="D57">
        <v>98.272900000000007</v>
      </c>
      <c r="E57" t="s">
        <v>115</v>
      </c>
      <c r="F57">
        <v>260.74192200000005</v>
      </c>
      <c r="G57">
        <v>104.70738600000001</v>
      </c>
      <c r="H57">
        <v>163.22033700000003</v>
      </c>
      <c r="I57">
        <v>0</v>
      </c>
      <c r="J57">
        <v>824.314029</v>
      </c>
      <c r="K57">
        <v>0</v>
      </c>
      <c r="L57">
        <v>376.74128100000001</v>
      </c>
      <c r="M57">
        <v>62.619123000000002</v>
      </c>
      <c r="N57">
        <v>0</v>
      </c>
      <c r="O57">
        <v>1792.3440780000001</v>
      </c>
      <c r="P57" s="6">
        <v>6.8588551033635569E-3</v>
      </c>
      <c r="Q57" s="6">
        <f>Tabla26_2[[#This Row],[Columna1]] +Q56</f>
        <v>0.66262318618853877</v>
      </c>
      <c r="R57" t="str">
        <f xml:space="preserve"> IF(Tabla26_2[[#This Row],[% Acumulado]] &lt;= 0.8, "A", IF(Tabla26_2[[#This Row],[% Acumulado]] &lt;=  0.95, "B", "C"))</f>
        <v>A</v>
      </c>
    </row>
    <row r="58" spans="1:18" x14ac:dyDescent="0.3">
      <c r="A58" t="s">
        <v>35</v>
      </c>
      <c r="B58">
        <v>118.60809999999999</v>
      </c>
      <c r="C58">
        <v>160.86619999999999</v>
      </c>
      <c r="D58">
        <v>164.84479999999999</v>
      </c>
      <c r="E58" t="s">
        <v>114</v>
      </c>
      <c r="F58">
        <v>0</v>
      </c>
      <c r="G58">
        <v>585.55296799999996</v>
      </c>
      <c r="H58">
        <v>0</v>
      </c>
      <c r="I58">
        <v>355.51430199999999</v>
      </c>
      <c r="J58">
        <v>33.781901999999995</v>
      </c>
      <c r="K58">
        <v>149.60556600000001</v>
      </c>
      <c r="L58">
        <v>0</v>
      </c>
      <c r="M58">
        <v>489.03324799999996</v>
      </c>
      <c r="N58">
        <v>172.126834</v>
      </c>
      <c r="O58">
        <v>1785.6148199999998</v>
      </c>
      <c r="P58" s="6">
        <v>6.8331039062905852E-3</v>
      </c>
      <c r="Q58" s="6">
        <f>Tabla26_2[[#This Row],[Columna1]] +Q57</f>
        <v>0.66945629009482932</v>
      </c>
      <c r="R58" t="str">
        <f xml:space="preserve"> IF(Tabla26_2[[#This Row],[% Acumulado]] &lt;= 0.8, "A", IF(Tabla26_2[[#This Row],[% Acumulado]] &lt;=  0.95, "B", "C"))</f>
        <v>A</v>
      </c>
    </row>
    <row r="59" spans="1:18" x14ac:dyDescent="0.3">
      <c r="A59" t="s">
        <v>72</v>
      </c>
      <c r="B59">
        <v>150.4288</v>
      </c>
      <c r="C59">
        <v>238.9367</v>
      </c>
      <c r="D59">
        <v>0</v>
      </c>
      <c r="E59" t="s">
        <v>116</v>
      </c>
      <c r="F59">
        <v>255.66226900000001</v>
      </c>
      <c r="G59">
        <v>0</v>
      </c>
      <c r="H59">
        <v>523.27137300000004</v>
      </c>
      <c r="I59">
        <v>0</v>
      </c>
      <c r="J59">
        <v>66.902276000000001</v>
      </c>
      <c r="K59">
        <v>884.06578999999999</v>
      </c>
      <c r="L59">
        <v>0</v>
      </c>
      <c r="M59">
        <v>0</v>
      </c>
      <c r="N59">
        <v>40.619239</v>
      </c>
      <c r="O59">
        <v>1770.5209470000002</v>
      </c>
      <c r="P59" s="6">
        <v>6.7753434075524801E-3</v>
      </c>
      <c r="Q59" s="6">
        <f>Tabla26_2[[#This Row],[Columna1]] +Q58</f>
        <v>0.6762316335023818</v>
      </c>
      <c r="R59" t="str">
        <f xml:space="preserve"> IF(Tabla26_2[[#This Row],[% Acumulado]] &lt;= 0.8, "A", IF(Tabla26_2[[#This Row],[% Acumulado]] &lt;=  0.95, "B", "C"))</f>
        <v>A</v>
      </c>
    </row>
    <row r="60" spans="1:18" x14ac:dyDescent="0.3">
      <c r="A60" t="s">
        <v>17</v>
      </c>
      <c r="B60">
        <v>59.0383</v>
      </c>
      <c r="C60">
        <v>93.584900000000005</v>
      </c>
      <c r="D60">
        <v>95.262799999999999</v>
      </c>
      <c r="E60" t="s">
        <v>15</v>
      </c>
      <c r="F60">
        <v>0</v>
      </c>
      <c r="G60">
        <v>0</v>
      </c>
      <c r="H60">
        <v>229.28300500000003</v>
      </c>
      <c r="I60">
        <v>547.47166500000003</v>
      </c>
      <c r="J60">
        <v>47.728299</v>
      </c>
      <c r="K60">
        <v>0</v>
      </c>
      <c r="L60">
        <v>478.21883900000006</v>
      </c>
      <c r="M60">
        <v>171.260367</v>
      </c>
      <c r="N60">
        <v>261.10187100000002</v>
      </c>
      <c r="O60">
        <v>1735.0640460000002</v>
      </c>
      <c r="P60" s="6">
        <v>6.6396586641160101E-3</v>
      </c>
      <c r="Q60" s="6">
        <f>Tabla26_2[[#This Row],[Columna1]] +Q59</f>
        <v>0.68287129216649778</v>
      </c>
      <c r="R60" t="str">
        <f xml:space="preserve"> IF(Tabla26_2[[#This Row],[% Acumulado]] &lt;= 0.8, "A", IF(Tabla26_2[[#This Row],[% Acumulado]] &lt;=  0.95, "B", "C"))</f>
        <v>A</v>
      </c>
    </row>
    <row r="61" spans="1:18" x14ac:dyDescent="0.3">
      <c r="A61" t="s">
        <v>38</v>
      </c>
      <c r="B61">
        <v>56.243499999999997</v>
      </c>
      <c r="C61">
        <v>78.048199999999994</v>
      </c>
      <c r="D61">
        <v>76.163899999999998</v>
      </c>
      <c r="E61" t="s">
        <v>15</v>
      </c>
      <c r="F61">
        <v>103.804106</v>
      </c>
      <c r="G61">
        <v>0</v>
      </c>
      <c r="H61">
        <v>0</v>
      </c>
      <c r="I61">
        <v>241.16893799999997</v>
      </c>
      <c r="J61">
        <v>0</v>
      </c>
      <c r="K61">
        <v>149.07206199999999</v>
      </c>
      <c r="L61">
        <v>530.72775999999999</v>
      </c>
      <c r="M61">
        <v>442.53329399999996</v>
      </c>
      <c r="N61">
        <v>165.46218400000001</v>
      </c>
      <c r="O61">
        <v>1632.7683439999996</v>
      </c>
      <c r="P61" s="6">
        <v>6.2481984493464315E-3</v>
      </c>
      <c r="Q61" s="6">
        <f>Tabla26_2[[#This Row],[Columna1]] +Q60</f>
        <v>0.68911949061584421</v>
      </c>
      <c r="R61" t="str">
        <f xml:space="preserve"> IF(Tabla26_2[[#This Row],[% Acumulado]] &lt;= 0.8, "A", IF(Tabla26_2[[#This Row],[% Acumulado]] &lt;=  0.95, "B", "C"))</f>
        <v>A</v>
      </c>
    </row>
    <row r="62" spans="1:18" x14ac:dyDescent="0.3">
      <c r="A62" t="s">
        <v>17</v>
      </c>
      <c r="B62">
        <v>131.35589999999999</v>
      </c>
      <c r="C62">
        <v>167.46879999999999</v>
      </c>
      <c r="D62">
        <v>159.42830000000001</v>
      </c>
      <c r="E62" t="s">
        <v>114</v>
      </c>
      <c r="F62">
        <v>217.70944</v>
      </c>
      <c r="G62">
        <v>329.91353599999997</v>
      </c>
      <c r="H62">
        <v>0</v>
      </c>
      <c r="I62">
        <v>0</v>
      </c>
      <c r="J62">
        <v>38.517823999999997</v>
      </c>
      <c r="K62">
        <v>443.79231999999996</v>
      </c>
      <c r="L62">
        <v>313.16665599999999</v>
      </c>
      <c r="M62">
        <v>254.55257599999999</v>
      </c>
      <c r="N62">
        <v>30.144383999999995</v>
      </c>
      <c r="O62">
        <v>1627.796736</v>
      </c>
      <c r="P62" s="6">
        <v>6.2291733417673273E-3</v>
      </c>
      <c r="Q62" s="6">
        <f>Tabla26_2[[#This Row],[Columna1]] +Q61</f>
        <v>0.69534866395761152</v>
      </c>
      <c r="R62" t="str">
        <f xml:space="preserve"> IF(Tabla26_2[[#This Row],[% Acumulado]] &lt;= 0.8, "A", IF(Tabla26_2[[#This Row],[% Acumulado]] &lt;=  0.95, "B", "C"))</f>
        <v>A</v>
      </c>
    </row>
    <row r="63" spans="1:18" x14ac:dyDescent="0.3">
      <c r="A63" t="s">
        <v>74</v>
      </c>
      <c r="B63">
        <v>174.75409999999999</v>
      </c>
      <c r="C63">
        <v>225.65309999999999</v>
      </c>
      <c r="D63">
        <v>229.71619999999999</v>
      </c>
      <c r="E63" t="s">
        <v>16</v>
      </c>
      <c r="F63">
        <v>65.439398999999995</v>
      </c>
      <c r="G63">
        <v>1044.7738529999999</v>
      </c>
      <c r="H63">
        <v>0</v>
      </c>
      <c r="I63">
        <v>0</v>
      </c>
      <c r="J63">
        <v>0</v>
      </c>
      <c r="K63">
        <v>0</v>
      </c>
      <c r="L63">
        <v>372.32761499999998</v>
      </c>
      <c r="M63">
        <v>130.87879799999999</v>
      </c>
      <c r="N63">
        <v>0</v>
      </c>
      <c r="O63">
        <v>1613.4196649999999</v>
      </c>
      <c r="P63" s="6">
        <v>6.1741558660436896E-3</v>
      </c>
      <c r="Q63" s="6">
        <f>Tabla26_2[[#This Row],[Columna1]] +Q62</f>
        <v>0.70152281982365516</v>
      </c>
      <c r="R63" t="str">
        <f xml:space="preserve"> IF(Tabla26_2[[#This Row],[% Acumulado]] &lt;= 0.8, "A", IF(Tabla26_2[[#This Row],[% Acumulado]] &lt;=  0.95, "B", "C"))</f>
        <v>A</v>
      </c>
    </row>
    <row r="64" spans="1:18" x14ac:dyDescent="0.3">
      <c r="A64" t="s">
        <v>49</v>
      </c>
      <c r="B64">
        <v>85.469200000000001</v>
      </c>
      <c r="C64">
        <v>105.2261</v>
      </c>
      <c r="D64">
        <v>116.5919</v>
      </c>
      <c r="E64" t="s">
        <v>114</v>
      </c>
      <c r="F64">
        <v>109.43514400000001</v>
      </c>
      <c r="G64">
        <v>0</v>
      </c>
      <c r="H64">
        <v>409.32952900000004</v>
      </c>
      <c r="I64">
        <v>1041.73839</v>
      </c>
      <c r="J64">
        <v>0</v>
      </c>
      <c r="K64">
        <v>0</v>
      </c>
      <c r="L64">
        <v>0</v>
      </c>
      <c r="M64">
        <v>31.567830000000001</v>
      </c>
      <c r="N64">
        <v>0</v>
      </c>
      <c r="O64">
        <v>1592.0708930000001</v>
      </c>
      <c r="P64" s="6">
        <v>6.092459424171805E-3</v>
      </c>
      <c r="Q64" s="6">
        <f>Tabla26_2[[#This Row],[Columna1]] +Q63</f>
        <v>0.70761527924782697</v>
      </c>
      <c r="R64" t="str">
        <f xml:space="preserve"> IF(Tabla26_2[[#This Row],[% Acumulado]] &lt;= 0.8, "A", IF(Tabla26_2[[#This Row],[% Acumulado]] &lt;=  0.95, "B", "C"))</f>
        <v>A</v>
      </c>
    </row>
    <row r="65" spans="1:18" x14ac:dyDescent="0.3">
      <c r="A65" t="s">
        <v>56</v>
      </c>
      <c r="B65">
        <v>44.316800000000001</v>
      </c>
      <c r="C65">
        <v>49.709000000000003</v>
      </c>
      <c r="D65">
        <v>49.892299999999999</v>
      </c>
      <c r="E65" t="s">
        <v>16</v>
      </c>
      <c r="F65">
        <v>156.58335</v>
      </c>
      <c r="G65">
        <v>179.44949</v>
      </c>
      <c r="H65">
        <v>0</v>
      </c>
      <c r="I65">
        <v>236.11775</v>
      </c>
      <c r="J65">
        <v>156.08626000000001</v>
      </c>
      <c r="K65">
        <v>345.47755000000001</v>
      </c>
      <c r="L65">
        <v>25.351590000000002</v>
      </c>
      <c r="M65">
        <v>296.26564000000002</v>
      </c>
      <c r="N65">
        <v>195.35637000000003</v>
      </c>
      <c r="O65">
        <v>1590.6880000000001</v>
      </c>
      <c r="P65" s="6">
        <v>6.0871674365301021E-3</v>
      </c>
      <c r="Q65" s="6">
        <f>Tabla26_2[[#This Row],[Columna1]] +Q64</f>
        <v>0.71370244668435712</v>
      </c>
      <c r="R65" t="str">
        <f xml:space="preserve"> IF(Tabla26_2[[#This Row],[% Acumulado]] &lt;= 0.8, "A", IF(Tabla26_2[[#This Row],[% Acumulado]] &lt;=  0.95, "B", "C"))</f>
        <v>A</v>
      </c>
    </row>
    <row r="66" spans="1:18" x14ac:dyDescent="0.3">
      <c r="A66" t="s">
        <v>23</v>
      </c>
      <c r="B66">
        <v>87.475300000000004</v>
      </c>
      <c r="C66">
        <v>105.16759999999999</v>
      </c>
      <c r="D66">
        <v>113.33969999999999</v>
      </c>
      <c r="E66" t="s">
        <v>15</v>
      </c>
      <c r="F66">
        <v>900.23465599999997</v>
      </c>
      <c r="G66">
        <v>0</v>
      </c>
      <c r="H66">
        <v>0</v>
      </c>
      <c r="I66">
        <v>201.92179199999998</v>
      </c>
      <c r="J66">
        <v>29.446928</v>
      </c>
      <c r="K66">
        <v>330.22626400000001</v>
      </c>
      <c r="L66">
        <v>0</v>
      </c>
      <c r="M66">
        <v>127.25279599999999</v>
      </c>
      <c r="N66">
        <v>0</v>
      </c>
      <c r="O66">
        <v>1589.0824359999999</v>
      </c>
      <c r="P66" s="6">
        <v>6.0810233423406277E-3</v>
      </c>
      <c r="Q66" s="6">
        <f>Tabla26_2[[#This Row],[Columna1]] +Q65</f>
        <v>0.71978347002669774</v>
      </c>
      <c r="R66" t="str">
        <f xml:space="preserve"> IF(Tabla26_2[[#This Row],[% Acumulado]] &lt;= 0.8, "A", IF(Tabla26_2[[#This Row],[% Acumulado]] &lt;=  0.95, "B", "C"))</f>
        <v>A</v>
      </c>
    </row>
    <row r="67" spans="1:18" x14ac:dyDescent="0.3">
      <c r="A67" t="s">
        <v>41</v>
      </c>
      <c r="B67">
        <v>100.9491</v>
      </c>
      <c r="C67">
        <v>114.9868</v>
      </c>
      <c r="D67">
        <v>126.19</v>
      </c>
      <c r="E67" t="s">
        <v>115</v>
      </c>
      <c r="F67">
        <v>62.092872000000007</v>
      </c>
      <c r="G67">
        <v>250.67122400000002</v>
      </c>
      <c r="H67">
        <v>0</v>
      </c>
      <c r="I67">
        <v>616.32924800000001</v>
      </c>
      <c r="J67">
        <v>0</v>
      </c>
      <c r="K67">
        <v>0</v>
      </c>
      <c r="L67">
        <v>622.07858800000008</v>
      </c>
      <c r="M67">
        <v>0</v>
      </c>
      <c r="N67">
        <v>0</v>
      </c>
      <c r="O67">
        <v>1551.1719320000002</v>
      </c>
      <c r="P67" s="6">
        <v>5.9359492703345259E-3</v>
      </c>
      <c r="Q67" s="6">
        <f>Tabla26_2[[#This Row],[Columna1]] +Q66</f>
        <v>0.72571941929703221</v>
      </c>
      <c r="R67" t="str">
        <f xml:space="preserve"> IF(Tabla26_2[[#This Row],[% Acumulado]] &lt;= 0.8, "A", IF(Tabla26_2[[#This Row],[% Acumulado]] &lt;=  0.95, "B", "C"))</f>
        <v>A</v>
      </c>
    </row>
    <row r="68" spans="1:18" x14ac:dyDescent="0.3">
      <c r="A68" t="s">
        <v>56</v>
      </c>
      <c r="B68">
        <v>111.57040000000001</v>
      </c>
      <c r="C68">
        <v>178.464</v>
      </c>
      <c r="D68">
        <v>175.9751</v>
      </c>
      <c r="E68" t="s">
        <v>114</v>
      </c>
      <c r="F68">
        <v>348.00479999999999</v>
      </c>
      <c r="G68">
        <v>32.123519999999999</v>
      </c>
      <c r="H68">
        <v>237.35712000000001</v>
      </c>
      <c r="I68">
        <v>428.31360000000001</v>
      </c>
      <c r="J68">
        <v>98.155200000000008</v>
      </c>
      <c r="K68">
        <v>41.046720000000001</v>
      </c>
      <c r="L68">
        <v>165.97152</v>
      </c>
      <c r="M68">
        <v>153.47904</v>
      </c>
      <c r="N68">
        <v>0</v>
      </c>
      <c r="O68">
        <v>1504.4515199999998</v>
      </c>
      <c r="P68" s="6">
        <v>5.7571618710785611E-3</v>
      </c>
      <c r="Q68" s="6">
        <f>Tabla26_2[[#This Row],[Columna1]] +Q67</f>
        <v>0.73147658116811076</v>
      </c>
      <c r="R68" t="str">
        <f xml:space="preserve"> IF(Tabla26_2[[#This Row],[% Acumulado]] &lt;= 0.8, "A", IF(Tabla26_2[[#This Row],[% Acumulado]] &lt;=  0.95, "B", "C"))</f>
        <v>A</v>
      </c>
    </row>
    <row r="69" spans="1:18" x14ac:dyDescent="0.3">
      <c r="A69" t="s">
        <v>22</v>
      </c>
      <c r="B69">
        <v>177.43639999999999</v>
      </c>
      <c r="C69">
        <v>226.2551</v>
      </c>
      <c r="D69">
        <v>264.31790000000001</v>
      </c>
      <c r="E69" t="s">
        <v>15</v>
      </c>
      <c r="F69">
        <v>0</v>
      </c>
      <c r="G69">
        <v>701.39080999999999</v>
      </c>
      <c r="H69">
        <v>330.332446</v>
      </c>
      <c r="I69">
        <v>285.08142600000002</v>
      </c>
      <c r="J69">
        <v>0</v>
      </c>
      <c r="K69">
        <v>0</v>
      </c>
      <c r="L69">
        <v>119.91520300000001</v>
      </c>
      <c r="M69">
        <v>0</v>
      </c>
      <c r="N69">
        <v>31.675714000000003</v>
      </c>
      <c r="O69">
        <v>1468.3955989999999</v>
      </c>
      <c r="P69" s="6">
        <v>5.6191848270540252E-3</v>
      </c>
      <c r="Q69" s="6">
        <f>Tabla26_2[[#This Row],[Columna1]] +Q68</f>
        <v>0.7370957659951648</v>
      </c>
      <c r="R69" t="str">
        <f xml:space="preserve"> IF(Tabla26_2[[#This Row],[% Acumulado]] &lt;= 0.8, "A", IF(Tabla26_2[[#This Row],[% Acumulado]] &lt;=  0.95, "B", "C"))</f>
        <v>A</v>
      </c>
    </row>
    <row r="70" spans="1:18" x14ac:dyDescent="0.3">
      <c r="A70" t="s">
        <v>35</v>
      </c>
      <c r="B70">
        <v>71.921899999999994</v>
      </c>
      <c r="C70">
        <v>86.179100000000005</v>
      </c>
      <c r="D70">
        <v>82.497399999999999</v>
      </c>
      <c r="E70" t="s">
        <v>15</v>
      </c>
      <c r="F70">
        <v>372.29371200000003</v>
      </c>
      <c r="G70">
        <v>0</v>
      </c>
      <c r="H70">
        <v>31.024476</v>
      </c>
      <c r="I70">
        <v>280.08207500000003</v>
      </c>
      <c r="J70">
        <v>106.86208400000001</v>
      </c>
      <c r="K70">
        <v>0</v>
      </c>
      <c r="L70">
        <v>269.74058300000002</v>
      </c>
      <c r="M70">
        <v>226.65103300000001</v>
      </c>
      <c r="N70">
        <v>117.20357600000001</v>
      </c>
      <c r="O70">
        <v>1403.8575390000003</v>
      </c>
      <c r="P70" s="6">
        <v>5.3722137194271219E-3</v>
      </c>
      <c r="Q70" s="6">
        <f>Tabla26_2[[#This Row],[Columna1]] +Q69</f>
        <v>0.74246797971459189</v>
      </c>
      <c r="R70" t="str">
        <f xml:space="preserve"> IF(Tabla26_2[[#This Row],[% Acumulado]] &lt;= 0.8, "A", IF(Tabla26_2[[#This Row],[% Acumulado]] &lt;=  0.95, "B", "C"))</f>
        <v>A</v>
      </c>
    </row>
    <row r="71" spans="1:18" x14ac:dyDescent="0.3">
      <c r="A71" t="s">
        <v>42</v>
      </c>
      <c r="B71">
        <v>85.709199999999996</v>
      </c>
      <c r="C71">
        <v>99.879499999999993</v>
      </c>
      <c r="D71">
        <v>119.15309999999999</v>
      </c>
      <c r="E71" t="s">
        <v>16</v>
      </c>
      <c r="F71">
        <v>339.59029999999996</v>
      </c>
      <c r="G71">
        <v>411.50353999999999</v>
      </c>
      <c r="H71">
        <v>0.99879499999999999</v>
      </c>
      <c r="I71">
        <v>298.63970499999999</v>
      </c>
      <c r="J71">
        <v>0</v>
      </c>
      <c r="K71">
        <v>49.939749999999997</v>
      </c>
      <c r="L71">
        <v>74.909624999999991</v>
      </c>
      <c r="M71">
        <v>190.76984499999998</v>
      </c>
      <c r="N71">
        <v>27.966260000000002</v>
      </c>
      <c r="O71">
        <v>1394.31782</v>
      </c>
      <c r="P71" s="6">
        <v>5.3357075869546007E-3</v>
      </c>
      <c r="Q71" s="6">
        <f>Tabla26_2[[#This Row],[Columna1]] +Q70</f>
        <v>0.74780368730154645</v>
      </c>
      <c r="R71" t="str">
        <f xml:space="preserve"> IF(Tabla26_2[[#This Row],[% Acumulado]] &lt;= 0.8, "A", IF(Tabla26_2[[#This Row],[% Acumulado]] &lt;=  0.95, "B", "C"))</f>
        <v>A</v>
      </c>
    </row>
    <row r="72" spans="1:18" x14ac:dyDescent="0.3">
      <c r="A72" t="s">
        <v>60</v>
      </c>
      <c r="B72">
        <v>78.927300000000002</v>
      </c>
      <c r="C72">
        <v>99.084900000000005</v>
      </c>
      <c r="D72">
        <v>100.5772</v>
      </c>
      <c r="E72" t="s">
        <v>115</v>
      </c>
      <c r="F72">
        <v>591.53685299999995</v>
      </c>
      <c r="G72">
        <v>116.920182</v>
      </c>
      <c r="H72">
        <v>0</v>
      </c>
      <c r="I72">
        <v>96.112352999999999</v>
      </c>
      <c r="J72">
        <v>0</v>
      </c>
      <c r="K72">
        <v>328.96186799999998</v>
      </c>
      <c r="L72">
        <v>91.158108000000013</v>
      </c>
      <c r="M72">
        <v>0</v>
      </c>
      <c r="N72">
        <v>153.58159500000002</v>
      </c>
      <c r="O72">
        <v>1378.2709589999999</v>
      </c>
      <c r="P72" s="6">
        <v>5.274300240109886E-3</v>
      </c>
      <c r="Q72" s="6">
        <f>Tabla26_2[[#This Row],[Columna1]] +Q71</f>
        <v>0.75307798754165634</v>
      </c>
      <c r="R72" t="str">
        <f xml:space="preserve"> IF(Tabla26_2[[#This Row],[% Acumulado]] &lt;= 0.8, "A", IF(Tabla26_2[[#This Row],[% Acumulado]] &lt;=  0.95, "B", "C"))</f>
        <v>A</v>
      </c>
    </row>
    <row r="73" spans="1:18" x14ac:dyDescent="0.3">
      <c r="A73" t="s">
        <v>86</v>
      </c>
      <c r="B73">
        <v>32.99</v>
      </c>
      <c r="C73">
        <v>46.018599999999999</v>
      </c>
      <c r="D73">
        <v>0</v>
      </c>
      <c r="E73" t="s">
        <v>115</v>
      </c>
      <c r="F73">
        <v>0</v>
      </c>
      <c r="G73">
        <v>19.787997999999998</v>
      </c>
      <c r="H73">
        <v>182.233656</v>
      </c>
      <c r="I73">
        <v>562.34729200000004</v>
      </c>
      <c r="J73">
        <v>361.70619600000003</v>
      </c>
      <c r="K73">
        <v>59.363993999999998</v>
      </c>
      <c r="L73">
        <v>0</v>
      </c>
      <c r="M73">
        <v>127.47152199999999</v>
      </c>
      <c r="N73">
        <v>39.575995999999996</v>
      </c>
      <c r="O73">
        <v>1352.4866540000003</v>
      </c>
      <c r="P73" s="6">
        <v>5.1756301163838267E-3</v>
      </c>
      <c r="Q73" s="6">
        <f>Tabla26_2[[#This Row],[Columna1]] +Q72</f>
        <v>0.75825361765804011</v>
      </c>
      <c r="R73" t="str">
        <f xml:space="preserve"> IF(Tabla26_2[[#This Row],[% Acumulado]] &lt;= 0.8, "A", IF(Tabla26_2[[#This Row],[% Acumulado]] &lt;=  0.95, "B", "C"))</f>
        <v>A</v>
      </c>
    </row>
    <row r="74" spans="1:18" x14ac:dyDescent="0.3">
      <c r="A74" t="s">
        <v>22</v>
      </c>
      <c r="B74">
        <v>169.95660000000001</v>
      </c>
      <c r="C74">
        <v>242.75530000000001</v>
      </c>
      <c r="D74">
        <v>223.42009999999999</v>
      </c>
      <c r="E74" t="s">
        <v>115</v>
      </c>
      <c r="F74">
        <v>0</v>
      </c>
      <c r="G74">
        <v>631.16378000000009</v>
      </c>
      <c r="H74">
        <v>0</v>
      </c>
      <c r="I74">
        <v>84.964354999999998</v>
      </c>
      <c r="J74">
        <v>92.247014000000007</v>
      </c>
      <c r="K74">
        <v>0</v>
      </c>
      <c r="L74">
        <v>449.09730500000001</v>
      </c>
      <c r="M74">
        <v>89.819461000000004</v>
      </c>
      <c r="N74">
        <v>0</v>
      </c>
      <c r="O74">
        <v>1347.2919150000002</v>
      </c>
      <c r="P74" s="6">
        <v>5.1557511419513336E-3</v>
      </c>
      <c r="Q74" s="6">
        <f>Tabla26_2[[#This Row],[Columna1]] +Q73</f>
        <v>0.76340936879999144</v>
      </c>
      <c r="R74" t="str">
        <f xml:space="preserve"> IF(Tabla26_2[[#This Row],[% Acumulado]] &lt;= 0.8, "A", IF(Tabla26_2[[#This Row],[% Acumulado]] &lt;=  0.95, "B", "C"))</f>
        <v>A</v>
      </c>
    </row>
    <row r="75" spans="1:18" x14ac:dyDescent="0.3">
      <c r="A75" t="s">
        <v>58</v>
      </c>
      <c r="B75">
        <v>44.356499999999997</v>
      </c>
      <c r="C75">
        <v>62.839399999999998</v>
      </c>
      <c r="D75">
        <v>61.9148</v>
      </c>
      <c r="E75" t="s">
        <v>114</v>
      </c>
      <c r="F75">
        <v>91.745523999999989</v>
      </c>
      <c r="G75">
        <v>637.81991000000005</v>
      </c>
      <c r="H75">
        <v>197.31571600000001</v>
      </c>
      <c r="I75">
        <v>105.57019199999999</v>
      </c>
      <c r="J75">
        <v>0</v>
      </c>
      <c r="K75">
        <v>31.419699999999999</v>
      </c>
      <c r="L75">
        <v>163.38244</v>
      </c>
      <c r="M75">
        <v>99.286252000000005</v>
      </c>
      <c r="N75">
        <v>6.2839400000000003</v>
      </c>
      <c r="O75">
        <v>1332.8236740000002</v>
      </c>
      <c r="P75" s="6">
        <v>5.1003847813079709E-3</v>
      </c>
      <c r="Q75" s="6">
        <f>Tabla26_2[[#This Row],[Columna1]] +Q74</f>
        <v>0.76850975358129936</v>
      </c>
      <c r="R75" t="str">
        <f xml:space="preserve"> IF(Tabla26_2[[#This Row],[% Acumulado]] &lt;= 0.8, "A", IF(Tabla26_2[[#This Row],[% Acumulado]] &lt;=  0.95, "B", "C"))</f>
        <v>A</v>
      </c>
    </row>
    <row r="76" spans="1:18" x14ac:dyDescent="0.3">
      <c r="A76" t="s">
        <v>21</v>
      </c>
      <c r="B76">
        <v>76.02</v>
      </c>
      <c r="C76">
        <v>82.239500000000007</v>
      </c>
      <c r="D76">
        <v>97.9251</v>
      </c>
      <c r="E76" t="s">
        <v>116</v>
      </c>
      <c r="F76">
        <v>118.42488</v>
      </c>
      <c r="G76">
        <v>0</v>
      </c>
      <c r="H76">
        <v>0</v>
      </c>
      <c r="I76">
        <v>0</v>
      </c>
      <c r="J76">
        <v>0</v>
      </c>
      <c r="K76">
        <v>499.19376500000004</v>
      </c>
      <c r="L76">
        <v>32.895800000000001</v>
      </c>
      <c r="M76">
        <v>137.33996500000001</v>
      </c>
      <c r="N76">
        <v>502.48334500000004</v>
      </c>
      <c r="O76">
        <v>1290.337755</v>
      </c>
      <c r="P76" s="6">
        <v>4.9378017338166606E-3</v>
      </c>
      <c r="Q76" s="6">
        <f>Tabla26_2[[#This Row],[Columna1]] +Q75</f>
        <v>0.773447555315116</v>
      </c>
      <c r="R76" t="str">
        <f xml:space="preserve"> IF(Tabla26_2[[#This Row],[% Acumulado]] &lt;= 0.8, "A", IF(Tabla26_2[[#This Row],[% Acumulado]] &lt;=  0.95, "B", "C"))</f>
        <v>A</v>
      </c>
    </row>
    <row r="77" spans="1:18" x14ac:dyDescent="0.3">
      <c r="A77" t="s">
        <v>71</v>
      </c>
      <c r="B77">
        <v>84.379300000000001</v>
      </c>
      <c r="C77">
        <v>89.686999999999998</v>
      </c>
      <c r="D77">
        <v>89.581599999999995</v>
      </c>
      <c r="E77" t="s">
        <v>116</v>
      </c>
      <c r="F77">
        <v>0</v>
      </c>
      <c r="G77">
        <v>189.23956999999999</v>
      </c>
      <c r="H77">
        <v>0</v>
      </c>
      <c r="I77">
        <v>45.740369999999999</v>
      </c>
      <c r="J77">
        <v>768.61758999999995</v>
      </c>
      <c r="K77">
        <v>103.14004999999999</v>
      </c>
      <c r="L77">
        <v>27.802969999999998</v>
      </c>
      <c r="M77">
        <v>0</v>
      </c>
      <c r="N77">
        <v>0</v>
      </c>
      <c r="O77">
        <v>1134.5405499999999</v>
      </c>
      <c r="P77" s="6">
        <v>4.3416045707159109E-3</v>
      </c>
      <c r="Q77" s="6">
        <f>Tabla26_2[[#This Row],[Columna1]] +Q76</f>
        <v>0.77778915988583186</v>
      </c>
      <c r="R77" t="str">
        <f xml:space="preserve"> IF(Tabla26_2[[#This Row],[% Acumulado]] &lt;= 0.8, "A", IF(Tabla26_2[[#This Row],[% Acumulado]] &lt;=  0.95, "B", "C"))</f>
        <v>A</v>
      </c>
    </row>
    <row r="78" spans="1:18" x14ac:dyDescent="0.3">
      <c r="A78" t="s">
        <v>38</v>
      </c>
      <c r="B78">
        <v>115.37309999999999</v>
      </c>
      <c r="C78">
        <v>148.67140000000001</v>
      </c>
      <c r="D78">
        <v>141.137</v>
      </c>
      <c r="E78" t="s">
        <v>114</v>
      </c>
      <c r="F78">
        <v>68.388844000000006</v>
      </c>
      <c r="G78">
        <v>392.49249600000002</v>
      </c>
      <c r="H78">
        <v>159.07839800000002</v>
      </c>
      <c r="I78">
        <v>0</v>
      </c>
      <c r="J78">
        <v>0</v>
      </c>
      <c r="K78">
        <v>0</v>
      </c>
      <c r="L78">
        <v>347.891076</v>
      </c>
      <c r="M78">
        <v>0</v>
      </c>
      <c r="N78">
        <v>72.848985999999996</v>
      </c>
      <c r="O78">
        <v>1040.6998000000001</v>
      </c>
      <c r="P78" s="6">
        <v>3.9824993548473299E-3</v>
      </c>
      <c r="Q78" s="6">
        <f>Tabla26_2[[#This Row],[Columna1]] +Q77</f>
        <v>0.78177165924067915</v>
      </c>
      <c r="R78" t="str">
        <f xml:space="preserve"> IF(Tabla26_2[[#This Row],[% Acumulado]] &lt;= 0.8, "A", IF(Tabla26_2[[#This Row],[% Acumulado]] &lt;=  0.95, "B", "C"))</f>
        <v>A</v>
      </c>
    </row>
    <row r="79" spans="1:18" x14ac:dyDescent="0.3">
      <c r="A79" t="s">
        <v>76</v>
      </c>
      <c r="B79">
        <v>73.265900000000002</v>
      </c>
      <c r="C79">
        <v>84.027500000000003</v>
      </c>
      <c r="D79">
        <v>90.932900000000004</v>
      </c>
      <c r="E79" t="s">
        <v>16</v>
      </c>
      <c r="F79">
        <v>187.381325</v>
      </c>
      <c r="G79">
        <v>178.13830000000002</v>
      </c>
      <c r="H79">
        <v>0</v>
      </c>
      <c r="I79">
        <v>0</v>
      </c>
      <c r="J79">
        <v>51.256774999999998</v>
      </c>
      <c r="K79">
        <v>357.11687499999999</v>
      </c>
      <c r="L79">
        <v>265.52690000000001</v>
      </c>
      <c r="M79">
        <v>0</v>
      </c>
      <c r="N79">
        <v>0</v>
      </c>
      <c r="O79">
        <v>1039.420175</v>
      </c>
      <c r="P79" s="6">
        <v>3.9776025481630716E-3</v>
      </c>
      <c r="Q79" s="6">
        <f>Tabla26_2[[#This Row],[Columna1]] +Q78</f>
        <v>0.78574926178884219</v>
      </c>
      <c r="R79" t="str">
        <f xml:space="preserve"> IF(Tabla26_2[[#This Row],[% Acumulado]] &lt;= 0.8, "A", IF(Tabla26_2[[#This Row],[% Acumulado]] &lt;=  0.95, "B", "C"))</f>
        <v>A</v>
      </c>
    </row>
    <row r="80" spans="1:18" x14ac:dyDescent="0.3">
      <c r="A80" t="s">
        <v>35</v>
      </c>
      <c r="B80">
        <v>92.207099999999997</v>
      </c>
      <c r="C80">
        <v>106.12050000000001</v>
      </c>
      <c r="D80">
        <v>122.72750000000001</v>
      </c>
      <c r="E80" t="s">
        <v>116</v>
      </c>
      <c r="F80">
        <v>0</v>
      </c>
      <c r="G80">
        <v>144.32388000000003</v>
      </c>
      <c r="H80">
        <v>127.3446</v>
      </c>
      <c r="I80">
        <v>372.482955</v>
      </c>
      <c r="J80">
        <v>0</v>
      </c>
      <c r="K80">
        <v>15.918075</v>
      </c>
      <c r="L80">
        <v>0</v>
      </c>
      <c r="M80">
        <v>12.73446</v>
      </c>
      <c r="N80">
        <v>321.54511500000001</v>
      </c>
      <c r="O80">
        <v>994.34908500000006</v>
      </c>
      <c r="P80" s="6">
        <v>3.805126694081745E-3</v>
      </c>
      <c r="Q80" s="6">
        <f>Tabla26_2[[#This Row],[Columna1]] +Q79</f>
        <v>0.78955438848292392</v>
      </c>
      <c r="R80" t="str">
        <f xml:space="preserve"> IF(Tabla26_2[[#This Row],[% Acumulado]] &lt;= 0.8, "A", IF(Tabla26_2[[#This Row],[% Acumulado]] &lt;=  0.95, "B", "C"))</f>
        <v>A</v>
      </c>
    </row>
    <row r="81" spans="1:18" x14ac:dyDescent="0.3">
      <c r="A81" t="s">
        <v>93</v>
      </c>
      <c r="B81">
        <v>9.7520000000000007</v>
      </c>
      <c r="C81">
        <v>17.439800000000002</v>
      </c>
      <c r="D81">
        <v>20.820599999999999</v>
      </c>
      <c r="E81" t="s">
        <v>116</v>
      </c>
      <c r="F81">
        <v>26.334098000000004</v>
      </c>
      <c r="G81">
        <v>0</v>
      </c>
      <c r="H81">
        <v>398.84822600000007</v>
      </c>
      <c r="I81">
        <v>117.54425200000001</v>
      </c>
      <c r="J81">
        <v>163.06213</v>
      </c>
      <c r="K81">
        <v>128.705724</v>
      </c>
      <c r="L81">
        <v>11.510268000000002</v>
      </c>
      <c r="M81">
        <v>115.27707800000002</v>
      </c>
      <c r="N81">
        <v>16.219014000000001</v>
      </c>
      <c r="O81">
        <v>977.50079000000005</v>
      </c>
      <c r="P81" s="6">
        <v>3.7406524586031009E-3</v>
      </c>
      <c r="Q81" s="6">
        <f>Tabla26_2[[#This Row],[Columna1]] +Q80</f>
        <v>0.79329504094152703</v>
      </c>
      <c r="R81" t="str">
        <f xml:space="preserve"> IF(Tabla26_2[[#This Row],[% Acumulado]] &lt;= 0.8, "A", IF(Tabla26_2[[#This Row],[% Acumulado]] &lt;=  0.95, "B", "C"))</f>
        <v>A</v>
      </c>
    </row>
    <row r="82" spans="1:18" x14ac:dyDescent="0.3">
      <c r="A82" t="s">
        <v>87</v>
      </c>
      <c r="B82">
        <v>147.518</v>
      </c>
      <c r="C82">
        <v>196.67670000000001</v>
      </c>
      <c r="D82">
        <v>184.72280000000001</v>
      </c>
      <c r="E82" t="s">
        <v>16</v>
      </c>
      <c r="F82">
        <v>31.468272000000002</v>
      </c>
      <c r="G82">
        <v>454.32317700000004</v>
      </c>
      <c r="H82">
        <v>0</v>
      </c>
      <c r="I82">
        <v>0</v>
      </c>
      <c r="J82">
        <v>0</v>
      </c>
      <c r="K82">
        <v>0</v>
      </c>
      <c r="L82">
        <v>0</v>
      </c>
      <c r="M82">
        <v>49.169175000000003</v>
      </c>
      <c r="N82">
        <v>440.55580800000007</v>
      </c>
      <c r="O82">
        <v>975.51643200000012</v>
      </c>
      <c r="P82" s="6">
        <v>3.7330588139663041E-3</v>
      </c>
      <c r="Q82" s="6">
        <f>Tabla26_2[[#This Row],[Columna1]] +Q81</f>
        <v>0.79702809975549338</v>
      </c>
      <c r="R82" t="str">
        <f xml:space="preserve"> IF(Tabla26_2[[#This Row],[% Acumulado]] &lt;= 0.8, "A", IF(Tabla26_2[[#This Row],[% Acumulado]] &lt;=  0.95, "B", "C"))</f>
        <v>A</v>
      </c>
    </row>
    <row r="83" spans="1:18" x14ac:dyDescent="0.3">
      <c r="A83" t="s">
        <v>28</v>
      </c>
      <c r="B83">
        <v>136.26740000000001</v>
      </c>
      <c r="C83">
        <v>165.92099999999999</v>
      </c>
      <c r="D83">
        <v>190.6131</v>
      </c>
      <c r="E83" t="s">
        <v>16</v>
      </c>
      <c r="F83">
        <v>240.58544999999998</v>
      </c>
      <c r="G83">
        <v>0</v>
      </c>
      <c r="H83">
        <v>0</v>
      </c>
      <c r="I83">
        <v>238.92623999999998</v>
      </c>
      <c r="J83">
        <v>0</v>
      </c>
      <c r="K83">
        <v>114.48548999999998</v>
      </c>
      <c r="L83">
        <v>29.865779999999997</v>
      </c>
      <c r="M83">
        <v>127.75917</v>
      </c>
      <c r="N83">
        <v>220.67492999999999</v>
      </c>
      <c r="O83">
        <v>972.29705999999999</v>
      </c>
      <c r="P83" s="6">
        <v>3.7207390778493045E-3</v>
      </c>
      <c r="Q83" s="6">
        <f>Tabla26_2[[#This Row],[Columna1]] +Q82</f>
        <v>0.80074883883334269</v>
      </c>
      <c r="R83" t="str">
        <f xml:space="preserve"> IF(Tabla26_2[[#This Row],[% Acumulado]] &lt;= 0.8, "A", IF(Tabla26_2[[#This Row],[% Acumulado]] &lt;=  0.95, "B", "C"))</f>
        <v>B</v>
      </c>
    </row>
    <row r="84" spans="1:18" x14ac:dyDescent="0.3">
      <c r="A84" t="s">
        <v>76</v>
      </c>
      <c r="B84">
        <v>109.3015</v>
      </c>
      <c r="C84">
        <v>160.70070000000001</v>
      </c>
      <c r="D84">
        <v>0</v>
      </c>
      <c r="E84" t="s">
        <v>15</v>
      </c>
      <c r="F84">
        <v>281.226225</v>
      </c>
      <c r="G84">
        <v>91.599399000000005</v>
      </c>
      <c r="H84">
        <v>0</v>
      </c>
      <c r="I84">
        <v>6.4280280000000003</v>
      </c>
      <c r="J84">
        <v>101.24144100000001</v>
      </c>
      <c r="K84">
        <v>467.63903700000003</v>
      </c>
      <c r="L84">
        <v>0</v>
      </c>
      <c r="M84">
        <v>3.2140140000000001</v>
      </c>
      <c r="N84">
        <v>19.284084</v>
      </c>
      <c r="O84">
        <v>970.63222800000005</v>
      </c>
      <c r="P84" s="6">
        <v>3.7143681797613746E-3</v>
      </c>
      <c r="Q84" s="6">
        <f>Tabla26_2[[#This Row],[Columna1]] +Q83</f>
        <v>0.80446320701310403</v>
      </c>
      <c r="R84" t="str">
        <f xml:space="preserve"> IF(Tabla26_2[[#This Row],[% Acumulado]] &lt;= 0.8, "A", IF(Tabla26_2[[#This Row],[% Acumulado]] &lt;=  0.95, "B", "C"))</f>
        <v>B</v>
      </c>
    </row>
    <row r="85" spans="1:18" x14ac:dyDescent="0.3">
      <c r="A85" t="s">
        <v>95</v>
      </c>
      <c r="B85">
        <v>13.0458</v>
      </c>
      <c r="C85">
        <v>17.544599999999999</v>
      </c>
      <c r="D85">
        <v>18.732299999999999</v>
      </c>
      <c r="E85" t="s">
        <v>114</v>
      </c>
      <c r="F85">
        <v>191.06069400000001</v>
      </c>
      <c r="G85">
        <v>129.83004</v>
      </c>
      <c r="H85">
        <v>0</v>
      </c>
      <c r="I85">
        <v>53.335583999999997</v>
      </c>
      <c r="J85">
        <v>0</v>
      </c>
      <c r="K85">
        <v>39.650795999999993</v>
      </c>
      <c r="L85">
        <v>3.6843659999999998</v>
      </c>
      <c r="M85">
        <v>218.605716</v>
      </c>
      <c r="N85">
        <v>310.013082</v>
      </c>
      <c r="O85">
        <v>946.18027800000004</v>
      </c>
      <c r="P85" s="6">
        <v>3.620796647317764E-3</v>
      </c>
      <c r="Q85" s="6">
        <f>Tabla26_2[[#This Row],[Columna1]] +Q84</f>
        <v>0.80808400366042177</v>
      </c>
      <c r="R85" t="str">
        <f xml:space="preserve"> IF(Tabla26_2[[#This Row],[% Acumulado]] &lt;= 0.8, "A", IF(Tabla26_2[[#This Row],[% Acumulado]] &lt;=  0.95, "B", "C"))</f>
        <v>B</v>
      </c>
    </row>
    <row r="86" spans="1:18" x14ac:dyDescent="0.3">
      <c r="A86" t="s">
        <v>48</v>
      </c>
      <c r="B86">
        <v>34.612099999999998</v>
      </c>
      <c r="C86">
        <v>39.4161</v>
      </c>
      <c r="D86">
        <v>0</v>
      </c>
      <c r="E86" t="s">
        <v>115</v>
      </c>
      <c r="F86">
        <v>283.40175900000003</v>
      </c>
      <c r="G86">
        <v>29.562075</v>
      </c>
      <c r="H86">
        <v>0</v>
      </c>
      <c r="I86">
        <v>210.08781300000001</v>
      </c>
      <c r="J86">
        <v>0</v>
      </c>
      <c r="K86">
        <v>188.80311900000001</v>
      </c>
      <c r="L86">
        <v>173.43084000000002</v>
      </c>
      <c r="M86">
        <v>0</v>
      </c>
      <c r="N86">
        <v>55.182539999999996</v>
      </c>
      <c r="O86">
        <v>940.46814600000005</v>
      </c>
      <c r="P86" s="6">
        <v>3.5989377385288869E-3</v>
      </c>
      <c r="Q86" s="6">
        <f>Tabla26_2[[#This Row],[Columna1]] +Q85</f>
        <v>0.8116829413989507</v>
      </c>
      <c r="R86" t="str">
        <f xml:space="preserve"> IF(Tabla26_2[[#This Row],[% Acumulado]] &lt;= 0.8, "A", IF(Tabla26_2[[#This Row],[% Acumulado]] &lt;=  0.95, "B", "C"))</f>
        <v>B</v>
      </c>
    </row>
    <row r="87" spans="1:18" x14ac:dyDescent="0.3">
      <c r="A87" t="s">
        <v>81</v>
      </c>
      <c r="B87">
        <v>79.443100000000001</v>
      </c>
      <c r="C87">
        <v>92.542400000000001</v>
      </c>
      <c r="D87">
        <v>104.8083</v>
      </c>
      <c r="E87" t="s">
        <v>16</v>
      </c>
      <c r="F87">
        <v>0</v>
      </c>
      <c r="G87">
        <v>489.54929600000003</v>
      </c>
      <c r="H87">
        <v>0</v>
      </c>
      <c r="I87">
        <v>0</v>
      </c>
      <c r="J87">
        <v>35.166111999999998</v>
      </c>
      <c r="K87">
        <v>300.76280000000003</v>
      </c>
      <c r="L87">
        <v>100.871216</v>
      </c>
      <c r="M87">
        <v>0</v>
      </c>
      <c r="N87">
        <v>0</v>
      </c>
      <c r="O87">
        <v>926.349424</v>
      </c>
      <c r="P87" s="6">
        <v>3.5449089001873507E-3</v>
      </c>
      <c r="Q87" s="6">
        <f>Tabla26_2[[#This Row],[Columna1]] +Q86</f>
        <v>0.81522785029913802</v>
      </c>
      <c r="R87" t="str">
        <f xml:space="preserve"> IF(Tabla26_2[[#This Row],[% Acumulado]] &lt;= 0.8, "A", IF(Tabla26_2[[#This Row],[% Acumulado]] &lt;=  0.95, "B", "C"))</f>
        <v>B</v>
      </c>
    </row>
    <row r="88" spans="1:18" x14ac:dyDescent="0.3">
      <c r="A88" t="s">
        <v>57</v>
      </c>
      <c r="B88">
        <v>154.80549999999999</v>
      </c>
      <c r="C88">
        <v>188.36179999999999</v>
      </c>
      <c r="D88">
        <v>193.79310000000001</v>
      </c>
      <c r="E88" t="s">
        <v>16</v>
      </c>
      <c r="F88">
        <v>43.323214</v>
      </c>
      <c r="G88">
        <v>62.159393999999999</v>
      </c>
      <c r="H88">
        <v>148.80582200000001</v>
      </c>
      <c r="I88">
        <v>310.79696999999999</v>
      </c>
      <c r="J88">
        <v>75.344719999999995</v>
      </c>
      <c r="K88">
        <v>43.323214</v>
      </c>
      <c r="L88">
        <v>126.202406</v>
      </c>
      <c r="M88">
        <v>45.206831999999999</v>
      </c>
      <c r="N88">
        <v>65.926629999999989</v>
      </c>
      <c r="O88">
        <v>921.08920199999989</v>
      </c>
      <c r="P88" s="6">
        <v>3.5247793385968186E-3</v>
      </c>
      <c r="Q88" s="6">
        <f>Tabla26_2[[#This Row],[Columna1]] +Q87</f>
        <v>0.81875262963773487</v>
      </c>
      <c r="R88" t="str">
        <f xml:space="preserve"> IF(Tabla26_2[[#This Row],[% Acumulado]] &lt;= 0.8, "A", IF(Tabla26_2[[#This Row],[% Acumulado]] &lt;=  0.95, "B", "C"))</f>
        <v>B</v>
      </c>
    </row>
    <row r="89" spans="1:18" x14ac:dyDescent="0.3">
      <c r="A89" t="s">
        <v>83</v>
      </c>
      <c r="B89">
        <v>153.12649999999999</v>
      </c>
      <c r="C89">
        <v>186.87739999999999</v>
      </c>
      <c r="D89">
        <v>221.06</v>
      </c>
      <c r="E89" t="s">
        <v>115</v>
      </c>
      <c r="F89">
        <v>44.850575999999997</v>
      </c>
      <c r="G89">
        <v>0</v>
      </c>
      <c r="H89">
        <v>0</v>
      </c>
      <c r="I89">
        <v>130.81417999999999</v>
      </c>
      <c r="J89">
        <v>100.913796</v>
      </c>
      <c r="K89">
        <v>229.85920199999998</v>
      </c>
      <c r="L89">
        <v>0</v>
      </c>
      <c r="M89">
        <v>396.18008800000001</v>
      </c>
      <c r="N89">
        <v>0</v>
      </c>
      <c r="O89">
        <v>902.617842</v>
      </c>
      <c r="P89" s="6">
        <v>3.4540940369534897E-3</v>
      </c>
      <c r="Q89" s="6">
        <f>Tabla26_2[[#This Row],[Columna1]] +Q88</f>
        <v>0.82220672367468839</v>
      </c>
      <c r="R89" t="str">
        <f xml:space="preserve"> IF(Tabla26_2[[#This Row],[% Acumulado]] &lt;= 0.8, "A", IF(Tabla26_2[[#This Row],[% Acumulado]] &lt;=  0.95, "B", "C"))</f>
        <v>B</v>
      </c>
    </row>
    <row r="90" spans="1:18" x14ac:dyDescent="0.3">
      <c r="A90" t="s">
        <v>49</v>
      </c>
      <c r="B90">
        <v>93.488600000000005</v>
      </c>
      <c r="C90">
        <v>102.1207</v>
      </c>
      <c r="D90">
        <v>112.45829999999999</v>
      </c>
      <c r="E90" t="s">
        <v>116</v>
      </c>
      <c r="F90">
        <v>287.98037399999998</v>
      </c>
      <c r="G90">
        <v>7.1484490000000003</v>
      </c>
      <c r="H90">
        <v>0</v>
      </c>
      <c r="I90">
        <v>0</v>
      </c>
      <c r="J90">
        <v>0</v>
      </c>
      <c r="K90">
        <v>0</v>
      </c>
      <c r="L90">
        <v>235.89881700000001</v>
      </c>
      <c r="M90">
        <v>0</v>
      </c>
      <c r="N90">
        <v>369.67693400000002</v>
      </c>
      <c r="O90">
        <v>900.70457400000009</v>
      </c>
      <c r="P90" s="6">
        <v>3.4467724360694981E-3</v>
      </c>
      <c r="Q90" s="6">
        <f>Tabla26_2[[#This Row],[Columna1]] +Q89</f>
        <v>0.82565349611075789</v>
      </c>
      <c r="R90" t="str">
        <f xml:space="preserve"> IF(Tabla26_2[[#This Row],[% Acumulado]] &lt;= 0.8, "A", IF(Tabla26_2[[#This Row],[% Acumulado]] &lt;=  0.95, "B", "C"))</f>
        <v>B</v>
      </c>
    </row>
    <row r="91" spans="1:18" x14ac:dyDescent="0.3">
      <c r="A91" t="s">
        <v>72</v>
      </c>
      <c r="B91">
        <v>66.502899999999997</v>
      </c>
      <c r="C91">
        <v>80.709299999999999</v>
      </c>
      <c r="D91">
        <v>79.813800000000001</v>
      </c>
      <c r="E91" t="s">
        <v>16</v>
      </c>
      <c r="F91">
        <v>0</v>
      </c>
      <c r="G91">
        <v>0</v>
      </c>
      <c r="H91">
        <v>34.704999000000001</v>
      </c>
      <c r="I91">
        <v>0</v>
      </c>
      <c r="J91">
        <v>53.268138</v>
      </c>
      <c r="K91">
        <v>0</v>
      </c>
      <c r="L91">
        <v>433.40894100000003</v>
      </c>
      <c r="M91">
        <v>104.92209</v>
      </c>
      <c r="N91">
        <v>267.147783</v>
      </c>
      <c r="O91">
        <v>893.45195100000012</v>
      </c>
      <c r="P91" s="6">
        <v>3.4190184512811368E-3</v>
      </c>
      <c r="Q91" s="6">
        <f>Tabla26_2[[#This Row],[Columna1]] +Q90</f>
        <v>0.82907251456203901</v>
      </c>
      <c r="R91" t="str">
        <f xml:space="preserve"> IF(Tabla26_2[[#This Row],[% Acumulado]] &lt;= 0.8, "A", IF(Tabla26_2[[#This Row],[% Acumulado]] &lt;=  0.95, "B", "C"))</f>
        <v>B</v>
      </c>
    </row>
    <row r="92" spans="1:18" x14ac:dyDescent="0.3">
      <c r="A92" t="s">
        <v>42</v>
      </c>
      <c r="B92">
        <v>59.497100000000003</v>
      </c>
      <c r="C92">
        <v>72.498900000000006</v>
      </c>
      <c r="D92">
        <v>77.322999999999993</v>
      </c>
      <c r="E92" t="s">
        <v>116</v>
      </c>
      <c r="F92">
        <v>0</v>
      </c>
      <c r="G92">
        <v>0</v>
      </c>
      <c r="H92">
        <v>152.24769000000001</v>
      </c>
      <c r="I92">
        <v>113.82327300000001</v>
      </c>
      <c r="J92">
        <v>321.89511600000003</v>
      </c>
      <c r="K92">
        <v>0</v>
      </c>
      <c r="L92">
        <v>0</v>
      </c>
      <c r="M92">
        <v>0</v>
      </c>
      <c r="N92">
        <v>299.420457</v>
      </c>
      <c r="O92">
        <v>887.38653599999998</v>
      </c>
      <c r="P92" s="6">
        <v>3.3958076162983858E-3</v>
      </c>
      <c r="Q92" s="6">
        <f>Tabla26_2[[#This Row],[Columna1]] +Q91</f>
        <v>0.83246832217833744</v>
      </c>
      <c r="R92" t="str">
        <f xml:space="preserve"> IF(Tabla26_2[[#This Row],[% Acumulado]] &lt;= 0.8, "A", IF(Tabla26_2[[#This Row],[% Acumulado]] &lt;=  0.95, "B", "C"))</f>
        <v>B</v>
      </c>
    </row>
    <row r="93" spans="1:18" x14ac:dyDescent="0.3">
      <c r="A93" t="s">
        <v>51</v>
      </c>
      <c r="B93">
        <v>31.311499999999999</v>
      </c>
      <c r="C93">
        <v>39.103299999999997</v>
      </c>
      <c r="D93">
        <v>41.466700000000003</v>
      </c>
      <c r="E93" t="s">
        <v>116</v>
      </c>
      <c r="F93">
        <v>369.13515199999995</v>
      </c>
      <c r="G93">
        <v>77.033500999999987</v>
      </c>
      <c r="H93">
        <v>43.013629999999999</v>
      </c>
      <c r="I93">
        <v>46.923959999999994</v>
      </c>
      <c r="J93">
        <v>0</v>
      </c>
      <c r="K93">
        <v>265.51140699999996</v>
      </c>
      <c r="L93">
        <v>56.699784999999991</v>
      </c>
      <c r="M93">
        <v>0</v>
      </c>
      <c r="N93">
        <v>1.5641319999999999</v>
      </c>
      <c r="O93">
        <v>859.8815669999999</v>
      </c>
      <c r="P93" s="6">
        <v>3.2905529393035442E-3</v>
      </c>
      <c r="Q93" s="6">
        <f>Tabla26_2[[#This Row],[Columna1]] +Q92</f>
        <v>0.83575887511764102</v>
      </c>
      <c r="R93" t="str">
        <f xml:space="preserve"> IF(Tabla26_2[[#This Row],[% Acumulado]] &lt;= 0.8, "A", IF(Tabla26_2[[#This Row],[% Acumulado]] &lt;=  0.95, "B", "C"))</f>
        <v>B</v>
      </c>
    </row>
    <row r="94" spans="1:18" x14ac:dyDescent="0.3">
      <c r="A94" t="s">
        <v>79</v>
      </c>
      <c r="B94">
        <v>11.6523</v>
      </c>
      <c r="C94">
        <v>19.4132</v>
      </c>
      <c r="D94">
        <v>0</v>
      </c>
      <c r="E94" t="s">
        <v>116</v>
      </c>
      <c r="F94">
        <v>87.941796000000011</v>
      </c>
      <c r="G94">
        <v>38.049872000000001</v>
      </c>
      <c r="H94">
        <v>336.81902000000002</v>
      </c>
      <c r="I94">
        <v>180.73689200000001</v>
      </c>
      <c r="J94">
        <v>62.510504000000005</v>
      </c>
      <c r="K94">
        <v>7.9594119999999995</v>
      </c>
      <c r="L94">
        <v>0</v>
      </c>
      <c r="M94">
        <v>0</v>
      </c>
      <c r="N94">
        <v>132.59215599999999</v>
      </c>
      <c r="O94">
        <v>846.6096520000001</v>
      </c>
      <c r="P94" s="6">
        <v>3.2397646207845171E-3</v>
      </c>
      <c r="Q94" s="6">
        <f>Tabla26_2[[#This Row],[Columna1]] +Q93</f>
        <v>0.83899863973842559</v>
      </c>
      <c r="R94" t="str">
        <f xml:space="preserve"> IF(Tabla26_2[[#This Row],[% Acumulado]] &lt;= 0.8, "A", IF(Tabla26_2[[#This Row],[% Acumulado]] &lt;=  0.95, "B", "C"))</f>
        <v>B</v>
      </c>
    </row>
    <row r="95" spans="1:18" x14ac:dyDescent="0.3">
      <c r="A95" t="s">
        <v>58</v>
      </c>
      <c r="B95">
        <v>70.3095</v>
      </c>
      <c r="C95">
        <v>96.291200000000003</v>
      </c>
      <c r="D95">
        <v>107.7466</v>
      </c>
      <c r="E95" t="s">
        <v>16</v>
      </c>
      <c r="F95">
        <v>0</v>
      </c>
      <c r="G95">
        <v>0</v>
      </c>
      <c r="H95">
        <v>80.884608</v>
      </c>
      <c r="I95">
        <v>0</v>
      </c>
      <c r="J95">
        <v>105.92032000000002</v>
      </c>
      <c r="K95">
        <v>18.295328000000001</v>
      </c>
      <c r="L95">
        <v>183.916192</v>
      </c>
      <c r="M95">
        <v>290.79942399999999</v>
      </c>
      <c r="N95">
        <v>131.91894400000001</v>
      </c>
      <c r="O95">
        <v>811.73481600000002</v>
      </c>
      <c r="P95" s="6">
        <v>3.1063072953671331E-3</v>
      </c>
      <c r="Q95" s="6">
        <f>Tabla26_2[[#This Row],[Columna1]] +Q94</f>
        <v>0.84210494703379268</v>
      </c>
      <c r="R95" t="str">
        <f xml:space="preserve"> IF(Tabla26_2[[#This Row],[% Acumulado]] &lt;= 0.8, "A", IF(Tabla26_2[[#This Row],[% Acumulado]] &lt;=  0.95, "B", "C"))</f>
        <v>B</v>
      </c>
    </row>
    <row r="96" spans="1:18" x14ac:dyDescent="0.3">
      <c r="A96" t="s">
        <v>74</v>
      </c>
      <c r="B96">
        <v>42.140599999999999</v>
      </c>
      <c r="C96">
        <v>61.588000000000001</v>
      </c>
      <c r="D96">
        <v>64.106700000000004</v>
      </c>
      <c r="E96" t="s">
        <v>15</v>
      </c>
      <c r="F96">
        <v>0</v>
      </c>
      <c r="G96">
        <v>1.8476399999999999</v>
      </c>
      <c r="H96">
        <v>58.508600000000001</v>
      </c>
      <c r="I96">
        <v>404.01727999999997</v>
      </c>
      <c r="J96">
        <v>41.879840000000002</v>
      </c>
      <c r="K96">
        <v>24.635200000000001</v>
      </c>
      <c r="L96">
        <v>69.594439999999992</v>
      </c>
      <c r="M96">
        <v>138.57300000000001</v>
      </c>
      <c r="N96">
        <v>66.515039999999999</v>
      </c>
      <c r="O96">
        <v>805.57103999999993</v>
      </c>
      <c r="P96" s="6">
        <v>3.082720057295766E-3</v>
      </c>
      <c r="Q96" s="6">
        <f>Tabla26_2[[#This Row],[Columna1]] +Q95</f>
        <v>0.8451876670910885</v>
      </c>
      <c r="R96" t="str">
        <f xml:space="preserve"> IF(Tabla26_2[[#This Row],[% Acumulado]] &lt;= 0.8, "A", IF(Tabla26_2[[#This Row],[% Acumulado]] &lt;=  0.95, "B", "C"))</f>
        <v>B</v>
      </c>
    </row>
    <row r="97" spans="1:18" x14ac:dyDescent="0.3">
      <c r="A97" t="s">
        <v>50</v>
      </c>
      <c r="B97">
        <v>84.875500000000002</v>
      </c>
      <c r="C97">
        <v>135.0581</v>
      </c>
      <c r="D97">
        <v>133.39349999999999</v>
      </c>
      <c r="E97" t="s">
        <v>16</v>
      </c>
      <c r="F97">
        <v>195.83424499999998</v>
      </c>
      <c r="G97">
        <v>256.61039</v>
      </c>
      <c r="H97">
        <v>175.57553000000001</v>
      </c>
      <c r="I97">
        <v>0</v>
      </c>
      <c r="J97">
        <v>4.0517430000000001</v>
      </c>
      <c r="K97">
        <v>0</v>
      </c>
      <c r="L97">
        <v>0</v>
      </c>
      <c r="M97">
        <v>144.51216700000001</v>
      </c>
      <c r="N97">
        <v>0</v>
      </c>
      <c r="O97">
        <v>776.58407499999987</v>
      </c>
      <c r="P97" s="6">
        <v>2.9717941501211107E-3</v>
      </c>
      <c r="Q97" s="6">
        <f>Tabla26_2[[#This Row],[Columna1]] +Q96</f>
        <v>0.84815946124120967</v>
      </c>
      <c r="R97" t="str">
        <f xml:space="preserve"> IF(Tabla26_2[[#This Row],[% Acumulado]] &lt;= 0.8, "A", IF(Tabla26_2[[#This Row],[% Acumulado]] &lt;=  0.95, "B", "C"))</f>
        <v>B</v>
      </c>
    </row>
    <row r="98" spans="1:18" x14ac:dyDescent="0.3">
      <c r="A98" t="s">
        <v>82</v>
      </c>
      <c r="B98">
        <v>34.573500000000003</v>
      </c>
      <c r="C98">
        <v>37.2363</v>
      </c>
      <c r="D98">
        <v>37.252099999999999</v>
      </c>
      <c r="E98" t="s">
        <v>115</v>
      </c>
      <c r="F98">
        <v>33.51267</v>
      </c>
      <c r="G98">
        <v>122.87979</v>
      </c>
      <c r="H98">
        <v>5.585445</v>
      </c>
      <c r="I98">
        <v>0</v>
      </c>
      <c r="J98">
        <v>321.721632</v>
      </c>
      <c r="K98">
        <v>142.24266599999999</v>
      </c>
      <c r="L98">
        <v>0</v>
      </c>
      <c r="M98">
        <v>142.24266599999999</v>
      </c>
      <c r="N98">
        <v>7.819623</v>
      </c>
      <c r="O98">
        <v>776.00449199999991</v>
      </c>
      <c r="P98" s="6">
        <v>2.9695762300988525E-3</v>
      </c>
      <c r="Q98" s="6">
        <f>Tabla26_2[[#This Row],[Columna1]] +Q97</f>
        <v>0.85112903747130852</v>
      </c>
      <c r="R98" t="str">
        <f xml:space="preserve"> IF(Tabla26_2[[#This Row],[% Acumulado]] &lt;= 0.8, "A", IF(Tabla26_2[[#This Row],[% Acumulado]] &lt;=  0.95, "B", "C"))</f>
        <v>B</v>
      </c>
    </row>
    <row r="99" spans="1:18" x14ac:dyDescent="0.3">
      <c r="A99" t="s">
        <v>59</v>
      </c>
      <c r="B99">
        <v>171.74799999999999</v>
      </c>
      <c r="C99">
        <v>259.91570000000002</v>
      </c>
      <c r="D99">
        <v>0</v>
      </c>
      <c r="E99" t="s">
        <v>115</v>
      </c>
      <c r="F99">
        <v>0</v>
      </c>
      <c r="G99">
        <v>23.392413000000001</v>
      </c>
      <c r="H99">
        <v>246.919915</v>
      </c>
      <c r="I99">
        <v>0</v>
      </c>
      <c r="J99">
        <v>0</v>
      </c>
      <c r="K99">
        <v>496.438987</v>
      </c>
      <c r="L99">
        <v>0</v>
      </c>
      <c r="M99">
        <v>0</v>
      </c>
      <c r="N99">
        <v>0</v>
      </c>
      <c r="O99">
        <v>766.75131499999998</v>
      </c>
      <c r="P99" s="6">
        <v>2.9341666226089806E-3</v>
      </c>
      <c r="Q99" s="6">
        <f>Tabla26_2[[#This Row],[Columna1]] +Q98</f>
        <v>0.85406320409391756</v>
      </c>
      <c r="R99" t="str">
        <f xml:space="preserve"> IF(Tabla26_2[[#This Row],[% Acumulado]] &lt;= 0.8, "A", IF(Tabla26_2[[#This Row],[% Acumulado]] &lt;=  0.95, "B", "C"))</f>
        <v>B</v>
      </c>
    </row>
    <row r="100" spans="1:18" x14ac:dyDescent="0.3">
      <c r="A100" t="s">
        <v>22</v>
      </c>
      <c r="B100">
        <v>131.19710000000001</v>
      </c>
      <c r="C100">
        <v>199.822</v>
      </c>
      <c r="D100">
        <v>226.58920000000001</v>
      </c>
      <c r="E100" t="s">
        <v>114</v>
      </c>
      <c r="F100">
        <v>401.64221999999995</v>
      </c>
      <c r="G100">
        <v>13.987540000000001</v>
      </c>
      <c r="H100">
        <v>0</v>
      </c>
      <c r="I100">
        <v>9.9911000000000012</v>
      </c>
      <c r="J100">
        <v>0</v>
      </c>
      <c r="K100">
        <v>0</v>
      </c>
      <c r="L100">
        <v>247.77928</v>
      </c>
      <c r="M100">
        <v>37.966180000000001</v>
      </c>
      <c r="N100">
        <v>17.983979999999999</v>
      </c>
      <c r="O100">
        <v>729.35029999999995</v>
      </c>
      <c r="P100" s="6">
        <v>2.7910422383166655E-3</v>
      </c>
      <c r="Q100" s="6">
        <f>Tabla26_2[[#This Row],[Columna1]] +Q99</f>
        <v>0.85685424633223417</v>
      </c>
      <c r="R100" t="str">
        <f xml:space="preserve"> IF(Tabla26_2[[#This Row],[% Acumulado]] &lt;= 0.8, "A", IF(Tabla26_2[[#This Row],[% Acumulado]] &lt;=  0.95, "B", "C"))</f>
        <v>B</v>
      </c>
    </row>
    <row r="101" spans="1:18" x14ac:dyDescent="0.3">
      <c r="A101" t="s">
        <v>23</v>
      </c>
      <c r="B101">
        <v>46.819099999999999</v>
      </c>
      <c r="C101">
        <v>50.104399999999998</v>
      </c>
      <c r="D101">
        <v>56.1631</v>
      </c>
      <c r="E101" t="s">
        <v>114</v>
      </c>
      <c r="F101">
        <v>0</v>
      </c>
      <c r="G101">
        <v>0</v>
      </c>
      <c r="H101">
        <v>0</v>
      </c>
      <c r="I101">
        <v>225.46979999999999</v>
      </c>
      <c r="J101">
        <v>86.179567999999989</v>
      </c>
      <c r="K101">
        <v>192.40089599999999</v>
      </c>
      <c r="L101">
        <v>0</v>
      </c>
      <c r="M101">
        <v>197.41133599999998</v>
      </c>
      <c r="N101">
        <v>7.0146160000000002</v>
      </c>
      <c r="O101">
        <v>708.47621600000002</v>
      </c>
      <c r="P101" s="6">
        <v>2.7111623093851634E-3</v>
      </c>
      <c r="Q101" s="6">
        <f>Tabla26_2[[#This Row],[Columna1]] +Q100</f>
        <v>0.85956540864161934</v>
      </c>
      <c r="R101" t="str">
        <f xml:space="preserve"> IF(Tabla26_2[[#This Row],[% Acumulado]] &lt;= 0.8, "A", IF(Tabla26_2[[#This Row],[% Acumulado]] &lt;=  0.95, "B", "C"))</f>
        <v>B</v>
      </c>
    </row>
    <row r="102" spans="1:18" x14ac:dyDescent="0.3">
      <c r="A102" t="s">
        <v>29</v>
      </c>
      <c r="B102">
        <v>13.768700000000001</v>
      </c>
      <c r="C102">
        <v>23.2699</v>
      </c>
      <c r="D102">
        <v>27.911799999999999</v>
      </c>
      <c r="E102" t="s">
        <v>15</v>
      </c>
      <c r="F102">
        <v>0</v>
      </c>
      <c r="G102">
        <v>78.652261999999993</v>
      </c>
      <c r="H102">
        <v>0</v>
      </c>
      <c r="I102">
        <v>283.42738199999997</v>
      </c>
      <c r="J102">
        <v>20.477512000000001</v>
      </c>
      <c r="K102">
        <v>179.41092900000001</v>
      </c>
      <c r="L102">
        <v>20.244813000000001</v>
      </c>
      <c r="M102">
        <v>122.16697499999999</v>
      </c>
      <c r="N102">
        <v>0</v>
      </c>
      <c r="O102">
        <v>704.37987299999998</v>
      </c>
      <c r="P102" s="6">
        <v>2.6954866233182173E-3</v>
      </c>
      <c r="Q102" s="6">
        <f>Tabla26_2[[#This Row],[Columna1]] +Q101</f>
        <v>0.86226089526493754</v>
      </c>
      <c r="R102" t="str">
        <f xml:space="preserve"> IF(Tabla26_2[[#This Row],[% Acumulado]] &lt;= 0.8, "A", IF(Tabla26_2[[#This Row],[% Acumulado]] &lt;=  0.95, "B", "C"))</f>
        <v>B</v>
      </c>
    </row>
    <row r="103" spans="1:18" x14ac:dyDescent="0.3">
      <c r="A103" t="s">
        <v>57</v>
      </c>
      <c r="B103">
        <v>120.4734</v>
      </c>
      <c r="C103">
        <v>144.7313</v>
      </c>
      <c r="D103">
        <v>0</v>
      </c>
      <c r="E103" t="s">
        <v>116</v>
      </c>
      <c r="F103">
        <v>0</v>
      </c>
      <c r="G103">
        <v>60.787146</v>
      </c>
      <c r="H103">
        <v>0</v>
      </c>
      <c r="I103">
        <v>0</v>
      </c>
      <c r="J103">
        <v>144.7313</v>
      </c>
      <c r="K103">
        <v>72.365650000000002</v>
      </c>
      <c r="L103">
        <v>10.131191000000001</v>
      </c>
      <c r="M103">
        <v>409.58957900000001</v>
      </c>
      <c r="N103">
        <v>0</v>
      </c>
      <c r="O103">
        <v>697.60486600000002</v>
      </c>
      <c r="P103" s="6">
        <v>2.6695603561981639E-3</v>
      </c>
      <c r="Q103" s="6">
        <f>Tabla26_2[[#This Row],[Columna1]] +Q102</f>
        <v>0.86493045562113569</v>
      </c>
      <c r="R103" t="str">
        <f xml:space="preserve"> IF(Tabla26_2[[#This Row],[% Acumulado]] &lt;= 0.8, "A", IF(Tabla26_2[[#This Row],[% Acumulado]] &lt;=  0.95, "B", "C"))</f>
        <v>B</v>
      </c>
    </row>
    <row r="104" spans="1:18" x14ac:dyDescent="0.3">
      <c r="A104" t="s">
        <v>78</v>
      </c>
      <c r="B104">
        <v>12.4598</v>
      </c>
      <c r="C104">
        <v>19.2928</v>
      </c>
      <c r="D104">
        <v>16.9572</v>
      </c>
      <c r="E104" t="s">
        <v>16</v>
      </c>
      <c r="F104">
        <v>35.691679999999998</v>
      </c>
      <c r="G104">
        <v>42.058304</v>
      </c>
      <c r="H104">
        <v>233.05702399999998</v>
      </c>
      <c r="I104">
        <v>79.10047999999999</v>
      </c>
      <c r="J104">
        <v>80.258048000000002</v>
      </c>
      <c r="K104">
        <v>0</v>
      </c>
      <c r="L104">
        <v>30.096768000000001</v>
      </c>
      <c r="M104">
        <v>56.142048000000003</v>
      </c>
      <c r="N104">
        <v>139.48694399999999</v>
      </c>
      <c r="O104">
        <v>695.89129600000001</v>
      </c>
      <c r="P104" s="6">
        <v>2.663002949903394E-3</v>
      </c>
      <c r="Q104" s="6">
        <f>Tabla26_2[[#This Row],[Columna1]] +Q103</f>
        <v>0.86759345857103909</v>
      </c>
      <c r="R104" t="str">
        <f xml:space="preserve"> IF(Tabla26_2[[#This Row],[% Acumulado]] &lt;= 0.8, "A", IF(Tabla26_2[[#This Row],[% Acumulado]] &lt;=  0.95, "B", "C"))</f>
        <v>B</v>
      </c>
    </row>
    <row r="105" spans="1:18" x14ac:dyDescent="0.3">
      <c r="A105" t="s">
        <v>31</v>
      </c>
      <c r="B105">
        <v>164.9778</v>
      </c>
      <c r="C105">
        <v>202.39850000000001</v>
      </c>
      <c r="D105">
        <v>211.08770000000001</v>
      </c>
      <c r="E105" t="s">
        <v>114</v>
      </c>
      <c r="F105">
        <v>0</v>
      </c>
      <c r="G105">
        <v>508.02023500000001</v>
      </c>
      <c r="H105">
        <v>0</v>
      </c>
      <c r="I105">
        <v>178.11068</v>
      </c>
      <c r="J105">
        <v>0</v>
      </c>
      <c r="K105">
        <v>0</v>
      </c>
      <c r="L105">
        <v>6.071955</v>
      </c>
      <c r="M105">
        <v>0</v>
      </c>
      <c r="N105">
        <v>0</v>
      </c>
      <c r="O105">
        <v>692.20286999999996</v>
      </c>
      <c r="P105" s="6">
        <v>2.6488882607630655E-3</v>
      </c>
      <c r="Q105" s="6">
        <f>Tabla26_2[[#This Row],[Columna1]] +Q104</f>
        <v>0.87024234683180213</v>
      </c>
      <c r="R105" t="str">
        <f xml:space="preserve"> IF(Tabla26_2[[#This Row],[% Acumulado]] &lt;= 0.8, "A", IF(Tabla26_2[[#This Row],[% Acumulado]] &lt;=  0.95, "B", "C"))</f>
        <v>B</v>
      </c>
    </row>
    <row r="106" spans="1:18" x14ac:dyDescent="0.3">
      <c r="A106" t="s">
        <v>74</v>
      </c>
      <c r="B106">
        <v>27.024699999999999</v>
      </c>
      <c r="C106">
        <v>38.092199999999998</v>
      </c>
      <c r="D106">
        <v>43.127299999999998</v>
      </c>
      <c r="E106" t="s">
        <v>116</v>
      </c>
      <c r="F106">
        <v>190.84192199999998</v>
      </c>
      <c r="G106">
        <v>252.93220799999997</v>
      </c>
      <c r="H106">
        <v>113.51475599999999</v>
      </c>
      <c r="I106">
        <v>127.22794799999998</v>
      </c>
      <c r="J106">
        <v>0</v>
      </c>
      <c r="K106">
        <v>0</v>
      </c>
      <c r="L106">
        <v>1.5236879999999999</v>
      </c>
      <c r="M106">
        <v>0</v>
      </c>
      <c r="N106">
        <v>0</v>
      </c>
      <c r="O106">
        <v>686.0405219999999</v>
      </c>
      <c r="P106" s="6">
        <v>2.6253064872926134E-3</v>
      </c>
      <c r="Q106" s="6">
        <f>Tabla26_2[[#This Row],[Columna1]] +Q105</f>
        <v>0.87286765331909477</v>
      </c>
      <c r="R106" t="str">
        <f xml:space="preserve"> IF(Tabla26_2[[#This Row],[% Acumulado]] &lt;= 0.8, "A", IF(Tabla26_2[[#This Row],[% Acumulado]] &lt;=  0.95, "B", "C"))</f>
        <v>B</v>
      </c>
    </row>
    <row r="107" spans="1:18" x14ac:dyDescent="0.3">
      <c r="A107" t="s">
        <v>59</v>
      </c>
      <c r="B107">
        <v>65.521900000000002</v>
      </c>
      <c r="C107">
        <v>70.493899999999996</v>
      </c>
      <c r="D107">
        <v>77.582999999999998</v>
      </c>
      <c r="E107" t="s">
        <v>116</v>
      </c>
      <c r="F107">
        <v>262.94224700000001</v>
      </c>
      <c r="G107">
        <v>124.774203</v>
      </c>
      <c r="H107">
        <v>0</v>
      </c>
      <c r="I107">
        <v>0</v>
      </c>
      <c r="J107">
        <v>0</v>
      </c>
      <c r="K107">
        <v>102.921094</v>
      </c>
      <c r="L107">
        <v>48.640790999999993</v>
      </c>
      <c r="M107">
        <v>0</v>
      </c>
      <c r="N107">
        <v>134.643349</v>
      </c>
      <c r="O107">
        <v>673.92168399999991</v>
      </c>
      <c r="P107" s="6">
        <v>2.5789307077291892E-3</v>
      </c>
      <c r="Q107" s="6">
        <f>Tabla26_2[[#This Row],[Columna1]] +Q106</f>
        <v>0.87544658402682396</v>
      </c>
      <c r="R107" t="str">
        <f xml:space="preserve"> IF(Tabla26_2[[#This Row],[% Acumulado]] &lt;= 0.8, "A", IF(Tabla26_2[[#This Row],[% Acumulado]] &lt;=  0.95, "B", "C"))</f>
        <v>B</v>
      </c>
    </row>
    <row r="108" spans="1:18" x14ac:dyDescent="0.3">
      <c r="A108" t="s">
        <v>67</v>
      </c>
      <c r="B108">
        <v>8.1913999999999998</v>
      </c>
      <c r="C108">
        <v>14.124499999999999</v>
      </c>
      <c r="D108">
        <v>14.3695</v>
      </c>
      <c r="E108" t="s">
        <v>16</v>
      </c>
      <c r="F108">
        <v>182.629785</v>
      </c>
      <c r="G108">
        <v>106.07499499999999</v>
      </c>
      <c r="H108">
        <v>39.831089999999996</v>
      </c>
      <c r="I108">
        <v>0</v>
      </c>
      <c r="J108">
        <v>0</v>
      </c>
      <c r="K108">
        <v>1.836185</v>
      </c>
      <c r="L108">
        <v>0</v>
      </c>
      <c r="M108">
        <v>102.54387</v>
      </c>
      <c r="N108">
        <v>239.41027499999998</v>
      </c>
      <c r="O108">
        <v>672.32619999999997</v>
      </c>
      <c r="P108" s="6">
        <v>2.5728251871932296E-3</v>
      </c>
      <c r="Q108" s="6">
        <f>Tabla26_2[[#This Row],[Columna1]] +Q107</f>
        <v>0.87801940921401722</v>
      </c>
      <c r="R108" t="str">
        <f xml:space="preserve"> IF(Tabla26_2[[#This Row],[% Acumulado]] &lt;= 0.8, "A", IF(Tabla26_2[[#This Row],[% Acumulado]] &lt;=  0.95, "B", "C"))</f>
        <v>B</v>
      </c>
    </row>
    <row r="109" spans="1:18" x14ac:dyDescent="0.3">
      <c r="A109" t="s">
        <v>76</v>
      </c>
      <c r="B109">
        <v>86.6798</v>
      </c>
      <c r="C109">
        <v>127.117</v>
      </c>
      <c r="D109">
        <v>123.062</v>
      </c>
      <c r="E109" t="s">
        <v>116</v>
      </c>
      <c r="F109">
        <v>67.372010000000003</v>
      </c>
      <c r="G109">
        <v>0</v>
      </c>
      <c r="H109">
        <v>194.48901000000001</v>
      </c>
      <c r="I109">
        <v>0</v>
      </c>
      <c r="J109">
        <v>188.13316</v>
      </c>
      <c r="K109">
        <v>0</v>
      </c>
      <c r="L109">
        <v>0</v>
      </c>
      <c r="M109">
        <v>85.168390000000002</v>
      </c>
      <c r="N109">
        <v>128.38817</v>
      </c>
      <c r="O109">
        <v>663.55074000000013</v>
      </c>
      <c r="P109" s="6">
        <v>2.539243683873552E-3</v>
      </c>
      <c r="Q109" s="6">
        <f>Tabla26_2[[#This Row],[Columna1]] +Q108</f>
        <v>0.88055865289789081</v>
      </c>
      <c r="R109" t="str">
        <f xml:space="preserve"> IF(Tabla26_2[[#This Row],[% Acumulado]] &lt;= 0.8, "A", IF(Tabla26_2[[#This Row],[% Acumulado]] &lt;=  0.95, "B", "C"))</f>
        <v>B</v>
      </c>
    </row>
    <row r="110" spans="1:18" x14ac:dyDescent="0.3">
      <c r="A110" t="s">
        <v>23</v>
      </c>
      <c r="B110">
        <v>122.97239999999999</v>
      </c>
      <c r="C110">
        <v>164.7242</v>
      </c>
      <c r="D110">
        <v>0</v>
      </c>
      <c r="E110" t="s">
        <v>115</v>
      </c>
      <c r="F110">
        <v>135.07384399999998</v>
      </c>
      <c r="G110">
        <v>88.951068000000006</v>
      </c>
      <c r="H110">
        <v>0</v>
      </c>
      <c r="I110">
        <v>37.886566000000002</v>
      </c>
      <c r="J110">
        <v>44.475534000000003</v>
      </c>
      <c r="K110">
        <v>62.595196000000001</v>
      </c>
      <c r="L110">
        <v>82.362099999999998</v>
      </c>
      <c r="M110">
        <v>37.886566000000002</v>
      </c>
      <c r="N110">
        <v>138.36832799999999</v>
      </c>
      <c r="O110">
        <v>627.59920199999999</v>
      </c>
      <c r="P110" s="6">
        <v>2.4016660876342044E-3</v>
      </c>
      <c r="Q110" s="6">
        <f>Tabla26_2[[#This Row],[Columna1]] +Q109</f>
        <v>0.88296031898552507</v>
      </c>
      <c r="R110" t="str">
        <f xml:space="preserve"> IF(Tabla26_2[[#This Row],[% Acumulado]] &lt;= 0.8, "A", IF(Tabla26_2[[#This Row],[% Acumulado]] &lt;=  0.95, "B", "C"))</f>
        <v>B</v>
      </c>
    </row>
    <row r="111" spans="1:18" x14ac:dyDescent="0.3">
      <c r="A111" t="s">
        <v>31</v>
      </c>
      <c r="B111">
        <v>179.65129999999999</v>
      </c>
      <c r="C111">
        <v>255.5094</v>
      </c>
      <c r="D111">
        <v>0</v>
      </c>
      <c r="E111" t="s">
        <v>16</v>
      </c>
      <c r="F111">
        <v>38.326409999999996</v>
      </c>
      <c r="G111">
        <v>536.56974000000002</v>
      </c>
      <c r="H111">
        <v>0</v>
      </c>
      <c r="I111">
        <v>0</v>
      </c>
      <c r="J111">
        <v>33.216222000000002</v>
      </c>
      <c r="K111">
        <v>0</v>
      </c>
      <c r="L111">
        <v>0</v>
      </c>
      <c r="M111">
        <v>0</v>
      </c>
      <c r="N111">
        <v>12.77547</v>
      </c>
      <c r="O111">
        <v>620.88784200000009</v>
      </c>
      <c r="P111" s="6">
        <v>2.375983381756729E-3</v>
      </c>
      <c r="Q111" s="6">
        <f>Tabla26_2[[#This Row],[Columna1]] +Q110</f>
        <v>0.88533630236728178</v>
      </c>
      <c r="R111" t="str">
        <f xml:space="preserve"> IF(Tabla26_2[[#This Row],[% Acumulado]] &lt;= 0.8, "A", IF(Tabla26_2[[#This Row],[% Acumulado]] &lt;=  0.95, "B", "C"))</f>
        <v>B</v>
      </c>
    </row>
    <row r="112" spans="1:18" x14ac:dyDescent="0.3">
      <c r="A112" t="s">
        <v>87</v>
      </c>
      <c r="B112">
        <v>110.37</v>
      </c>
      <c r="C112">
        <v>168.15</v>
      </c>
      <c r="D112">
        <v>192.78299999999999</v>
      </c>
      <c r="E112" t="s">
        <v>15</v>
      </c>
      <c r="F112">
        <v>122.7495</v>
      </c>
      <c r="G112">
        <v>0</v>
      </c>
      <c r="H112">
        <v>183.28350000000003</v>
      </c>
      <c r="I112">
        <v>0</v>
      </c>
      <c r="J112">
        <v>6.726</v>
      </c>
      <c r="K112">
        <v>15.1335</v>
      </c>
      <c r="L112">
        <v>0</v>
      </c>
      <c r="M112">
        <v>109.29750000000001</v>
      </c>
      <c r="N112">
        <v>181.60200000000003</v>
      </c>
      <c r="O112">
        <v>618.79200000000014</v>
      </c>
      <c r="P112" s="6">
        <v>2.3679631155734725E-3</v>
      </c>
      <c r="Q112" s="6">
        <f>Tabla26_2[[#This Row],[Columna1]] +Q111</f>
        <v>0.8877042654828553</v>
      </c>
      <c r="R112" t="str">
        <f xml:space="preserve"> IF(Tabla26_2[[#This Row],[% Acumulado]] &lt;= 0.8, "A", IF(Tabla26_2[[#This Row],[% Acumulado]] &lt;=  0.95, "B", "C"))</f>
        <v>B</v>
      </c>
    </row>
    <row r="113" spans="1:18" x14ac:dyDescent="0.3">
      <c r="A113" t="s">
        <v>89</v>
      </c>
      <c r="B113">
        <v>37.656799999999997</v>
      </c>
      <c r="C113">
        <v>44.499699999999997</v>
      </c>
      <c r="D113">
        <v>43.003</v>
      </c>
      <c r="E113" t="s">
        <v>116</v>
      </c>
      <c r="F113">
        <v>323.95781599999998</v>
      </c>
      <c r="G113">
        <v>154.85895599999998</v>
      </c>
      <c r="H113">
        <v>0</v>
      </c>
      <c r="I113">
        <v>0</v>
      </c>
      <c r="J113">
        <v>5.784961</v>
      </c>
      <c r="K113">
        <v>0</v>
      </c>
      <c r="L113">
        <v>38.269741999999994</v>
      </c>
      <c r="M113">
        <v>41.384720999999999</v>
      </c>
      <c r="N113">
        <v>35.154763000000003</v>
      </c>
      <c r="O113">
        <v>599.41095899999993</v>
      </c>
      <c r="P113" s="6">
        <v>2.2937966909438428E-3</v>
      </c>
      <c r="Q113" s="6">
        <f>Tabla26_2[[#This Row],[Columna1]] +Q112</f>
        <v>0.88999806217379918</v>
      </c>
      <c r="R113" t="str">
        <f xml:space="preserve"> IF(Tabla26_2[[#This Row],[% Acumulado]] &lt;= 0.8, "A", IF(Tabla26_2[[#This Row],[% Acumulado]] &lt;=  0.95, "B", "C"))</f>
        <v>B</v>
      </c>
    </row>
    <row r="114" spans="1:18" x14ac:dyDescent="0.3">
      <c r="A114" t="s">
        <v>57</v>
      </c>
      <c r="B114">
        <v>71.209500000000006</v>
      </c>
      <c r="C114">
        <v>91.288899999999998</v>
      </c>
      <c r="D114">
        <v>0</v>
      </c>
      <c r="E114" t="s">
        <v>114</v>
      </c>
      <c r="F114">
        <v>0</v>
      </c>
      <c r="G114">
        <v>90.376010999999991</v>
      </c>
      <c r="H114">
        <v>0</v>
      </c>
      <c r="I114">
        <v>22.822225</v>
      </c>
      <c r="J114">
        <v>0</v>
      </c>
      <c r="K114">
        <v>317.68537199999997</v>
      </c>
      <c r="L114">
        <v>141.497795</v>
      </c>
      <c r="M114">
        <v>22.822225</v>
      </c>
      <c r="N114">
        <v>0</v>
      </c>
      <c r="O114">
        <v>595.20362799999998</v>
      </c>
      <c r="P114" s="6">
        <v>2.2776962813991029E-3</v>
      </c>
      <c r="Q114" s="6">
        <f>Tabla26_2[[#This Row],[Columna1]] +Q113</f>
        <v>0.89227575845519824</v>
      </c>
      <c r="R114" t="str">
        <f xml:space="preserve"> IF(Tabla26_2[[#This Row],[% Acumulado]] &lt;= 0.8, "A", IF(Tabla26_2[[#This Row],[% Acumulado]] &lt;=  0.95, "B", "C"))</f>
        <v>B</v>
      </c>
    </row>
    <row r="115" spans="1:18" x14ac:dyDescent="0.3">
      <c r="A115" t="s">
        <v>38</v>
      </c>
      <c r="B115">
        <v>148.2313</v>
      </c>
      <c r="C115">
        <v>187.60919999999999</v>
      </c>
      <c r="D115">
        <v>211.1037</v>
      </c>
      <c r="E115" t="s">
        <v>116</v>
      </c>
      <c r="F115">
        <v>165.09609599999999</v>
      </c>
      <c r="G115">
        <v>0</v>
      </c>
      <c r="H115">
        <v>0</v>
      </c>
      <c r="I115">
        <v>148.21126799999999</v>
      </c>
      <c r="J115">
        <v>84.424139999999994</v>
      </c>
      <c r="K115">
        <v>86.300231999999994</v>
      </c>
      <c r="L115">
        <v>105.06115200000001</v>
      </c>
      <c r="M115">
        <v>0</v>
      </c>
      <c r="N115">
        <v>0</v>
      </c>
      <c r="O115">
        <v>589.09288800000002</v>
      </c>
      <c r="P115" s="6">
        <v>2.2543119989118384E-3</v>
      </c>
      <c r="Q115" s="6">
        <f>Tabla26_2[[#This Row],[Columna1]] +Q114</f>
        <v>0.89453007045411004</v>
      </c>
      <c r="R115" t="str">
        <f xml:space="preserve"> IF(Tabla26_2[[#This Row],[% Acumulado]] &lt;= 0.8, "A", IF(Tabla26_2[[#This Row],[% Acumulado]] &lt;=  0.95, "B", "C"))</f>
        <v>B</v>
      </c>
    </row>
    <row r="116" spans="1:18" x14ac:dyDescent="0.3">
      <c r="A116" t="s">
        <v>49</v>
      </c>
      <c r="B116">
        <v>93.488600000000005</v>
      </c>
      <c r="C116">
        <v>66.456299999999999</v>
      </c>
      <c r="D116">
        <v>112.45829999999999</v>
      </c>
      <c r="E116" t="s">
        <v>116</v>
      </c>
      <c r="F116">
        <v>187.40676599999998</v>
      </c>
      <c r="G116">
        <v>4.6519410000000008</v>
      </c>
      <c r="H116">
        <v>0</v>
      </c>
      <c r="I116">
        <v>0</v>
      </c>
      <c r="J116">
        <v>0</v>
      </c>
      <c r="K116">
        <v>0</v>
      </c>
      <c r="L116">
        <v>153.51405299999999</v>
      </c>
      <c r="M116">
        <v>0</v>
      </c>
      <c r="N116">
        <v>240.57180600000001</v>
      </c>
      <c r="O116">
        <v>586.14456599999994</v>
      </c>
      <c r="P116" s="6">
        <v>2.243029503745718E-3</v>
      </c>
      <c r="Q116" s="6">
        <f>Tabla26_2[[#This Row],[Columna1]] +Q115</f>
        <v>0.8967730999578557</v>
      </c>
      <c r="R116" t="str">
        <f xml:space="preserve"> IF(Tabla26_2[[#This Row],[% Acumulado]] &lt;= 0.8, "A", IF(Tabla26_2[[#This Row],[% Acumulado]] &lt;=  0.95, "B", "C"))</f>
        <v>B</v>
      </c>
    </row>
    <row r="117" spans="1:18" x14ac:dyDescent="0.3">
      <c r="A117" t="s">
        <v>46</v>
      </c>
      <c r="B117">
        <v>11.830500000000001</v>
      </c>
      <c r="C117">
        <v>22.2181</v>
      </c>
      <c r="D117">
        <v>20.501200000000001</v>
      </c>
      <c r="E117" t="s">
        <v>116</v>
      </c>
      <c r="F117">
        <v>0</v>
      </c>
      <c r="G117">
        <v>84.650960999999995</v>
      </c>
      <c r="H117">
        <v>16.441393999999999</v>
      </c>
      <c r="I117">
        <v>253.508521</v>
      </c>
      <c r="J117">
        <v>18.441022999999998</v>
      </c>
      <c r="K117">
        <v>0</v>
      </c>
      <c r="L117">
        <v>47.991096000000006</v>
      </c>
      <c r="M117">
        <v>0</v>
      </c>
      <c r="N117">
        <v>128.642799</v>
      </c>
      <c r="O117">
        <v>549.675794</v>
      </c>
      <c r="P117" s="6">
        <v>2.1034725816034498E-3</v>
      </c>
      <c r="Q117" s="6">
        <f>Tabla26_2[[#This Row],[Columna1]] +Q116</f>
        <v>0.89887657253945918</v>
      </c>
      <c r="R117" t="str">
        <f xml:space="preserve"> IF(Tabla26_2[[#This Row],[% Acumulado]] &lt;= 0.8, "A", IF(Tabla26_2[[#This Row],[% Acumulado]] &lt;=  0.95, "B", "C"))</f>
        <v>B</v>
      </c>
    </row>
    <row r="118" spans="1:18" x14ac:dyDescent="0.3">
      <c r="A118" t="s">
        <v>20</v>
      </c>
      <c r="B118">
        <v>13.574</v>
      </c>
      <c r="C118">
        <v>20.457599999999999</v>
      </c>
      <c r="D118">
        <v>21.8369</v>
      </c>
      <c r="E118" t="s">
        <v>116</v>
      </c>
      <c r="F118">
        <v>0</v>
      </c>
      <c r="G118">
        <v>168.77519999999998</v>
      </c>
      <c r="H118">
        <v>0</v>
      </c>
      <c r="I118">
        <v>146.88556799999998</v>
      </c>
      <c r="J118">
        <v>0</v>
      </c>
      <c r="K118">
        <v>160.183008</v>
      </c>
      <c r="L118">
        <v>34.777919999999995</v>
      </c>
      <c r="M118">
        <v>28.026912000000003</v>
      </c>
      <c r="N118">
        <v>10.842528</v>
      </c>
      <c r="O118">
        <v>549.49113599999998</v>
      </c>
      <c r="P118" s="6">
        <v>2.1027659413543911E-3</v>
      </c>
      <c r="Q118" s="6">
        <f>Tabla26_2[[#This Row],[Columna1]] +Q117</f>
        <v>0.90097933848081357</v>
      </c>
      <c r="R118" t="str">
        <f xml:space="preserve"> IF(Tabla26_2[[#This Row],[% Acumulado]] &lt;= 0.8, "A", IF(Tabla26_2[[#This Row],[% Acumulado]] &lt;=  0.95, "B", "C"))</f>
        <v>B</v>
      </c>
    </row>
    <row r="119" spans="1:18" x14ac:dyDescent="0.3">
      <c r="A119" t="s">
        <v>93</v>
      </c>
      <c r="B119">
        <v>8.4913000000000007</v>
      </c>
      <c r="C119">
        <v>12.824199999999999</v>
      </c>
      <c r="D119">
        <v>11.4191</v>
      </c>
      <c r="E119" t="s">
        <v>115</v>
      </c>
      <c r="F119">
        <v>0</v>
      </c>
      <c r="G119">
        <v>98.361613999999989</v>
      </c>
      <c r="H119">
        <v>20.262236000000001</v>
      </c>
      <c r="I119">
        <v>25.391915999999998</v>
      </c>
      <c r="J119">
        <v>230.45087399999997</v>
      </c>
      <c r="K119">
        <v>31.932258000000001</v>
      </c>
      <c r="L119">
        <v>114.391864</v>
      </c>
      <c r="M119">
        <v>7.8227619999999991</v>
      </c>
      <c r="N119">
        <v>0</v>
      </c>
      <c r="O119">
        <v>528.61352399999998</v>
      </c>
      <c r="P119" s="6">
        <v>2.0228725116441587E-3</v>
      </c>
      <c r="Q119" s="6">
        <f>Tabla26_2[[#This Row],[Columna1]] +Q118</f>
        <v>0.9030022109924577</v>
      </c>
      <c r="R119" t="str">
        <f xml:space="preserve"> IF(Tabla26_2[[#This Row],[% Acumulado]] &lt;= 0.8, "A", IF(Tabla26_2[[#This Row],[% Acumulado]] &lt;=  0.95, "B", "C"))</f>
        <v>B</v>
      </c>
    </row>
    <row r="120" spans="1:18" x14ac:dyDescent="0.3">
      <c r="A120" t="s">
        <v>54</v>
      </c>
      <c r="B120">
        <v>5.8661000000000003</v>
      </c>
      <c r="C120">
        <v>7.8102</v>
      </c>
      <c r="D120">
        <v>8.2123000000000008</v>
      </c>
      <c r="E120" t="s">
        <v>114</v>
      </c>
      <c r="F120">
        <v>57.248766000000003</v>
      </c>
      <c r="G120">
        <v>0</v>
      </c>
      <c r="H120">
        <v>206.501688</v>
      </c>
      <c r="I120">
        <v>0</v>
      </c>
      <c r="J120">
        <v>69.042168000000004</v>
      </c>
      <c r="K120">
        <v>71.072819999999993</v>
      </c>
      <c r="L120">
        <v>44.986751999999996</v>
      </c>
      <c r="M120">
        <v>30.615984000000001</v>
      </c>
      <c r="N120">
        <v>47.407914000000005</v>
      </c>
      <c r="O120">
        <v>526.87609199999997</v>
      </c>
      <c r="P120" s="6">
        <v>2.0162237914088986E-3</v>
      </c>
      <c r="Q120" s="6">
        <f>Tabla26_2[[#This Row],[Columna1]] +Q119</f>
        <v>0.90501843478386657</v>
      </c>
      <c r="R120" t="str">
        <f xml:space="preserve"> IF(Tabla26_2[[#This Row],[% Acumulado]] &lt;= 0.8, "A", IF(Tabla26_2[[#This Row],[% Acumulado]] &lt;=  0.95, "B", "C"))</f>
        <v>B</v>
      </c>
    </row>
    <row r="121" spans="1:18" x14ac:dyDescent="0.3">
      <c r="A121" t="s">
        <v>57</v>
      </c>
      <c r="B121">
        <v>120.4734</v>
      </c>
      <c r="C121">
        <v>104.0538</v>
      </c>
      <c r="D121">
        <v>0</v>
      </c>
      <c r="E121" t="s">
        <v>116</v>
      </c>
      <c r="F121">
        <v>0</v>
      </c>
      <c r="G121">
        <v>43.702596</v>
      </c>
      <c r="H121">
        <v>0</v>
      </c>
      <c r="I121">
        <v>0</v>
      </c>
      <c r="J121">
        <v>104.0538</v>
      </c>
      <c r="K121">
        <v>52.026899999999998</v>
      </c>
      <c r="L121">
        <v>7.283766</v>
      </c>
      <c r="M121">
        <v>294.47225400000002</v>
      </c>
      <c r="N121">
        <v>0</v>
      </c>
      <c r="O121">
        <v>501.53931600000004</v>
      </c>
      <c r="P121" s="6">
        <v>1.9192662498835604E-3</v>
      </c>
      <c r="Q121" s="6">
        <f>Tabla26_2[[#This Row],[Columna1]] +Q120</f>
        <v>0.90693770103375015</v>
      </c>
      <c r="R121" t="str">
        <f xml:space="preserve"> IF(Tabla26_2[[#This Row],[% Acumulado]] &lt;= 0.8, "A", IF(Tabla26_2[[#This Row],[% Acumulado]] &lt;=  0.95, "B", "C"))</f>
        <v>B</v>
      </c>
    </row>
    <row r="122" spans="1:18" x14ac:dyDescent="0.3">
      <c r="A122" t="s">
        <v>50</v>
      </c>
      <c r="B122">
        <v>128.0369</v>
      </c>
      <c r="C122">
        <v>148.93700000000001</v>
      </c>
      <c r="D122">
        <v>149.79249999999999</v>
      </c>
      <c r="E122" t="s">
        <v>115</v>
      </c>
      <c r="F122">
        <v>0</v>
      </c>
      <c r="G122">
        <v>107.23464</v>
      </c>
      <c r="H122">
        <v>140.00077999999999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241.27794000000003</v>
      </c>
      <c r="O122">
        <v>488.51336000000003</v>
      </c>
      <c r="P122" s="6">
        <v>1.8694191552975235E-3</v>
      </c>
      <c r="Q122" s="6">
        <f>Tabla26_2[[#This Row],[Columna1]] +Q121</f>
        <v>0.90880712018904763</v>
      </c>
      <c r="R122" t="str">
        <f xml:space="preserve"> IF(Tabla26_2[[#This Row],[% Acumulado]] &lt;= 0.8, "A", IF(Tabla26_2[[#This Row],[% Acumulado]] &lt;=  0.95, "B", "C"))</f>
        <v>B</v>
      </c>
    </row>
    <row r="123" spans="1:18" x14ac:dyDescent="0.3">
      <c r="A123" t="s">
        <v>33</v>
      </c>
      <c r="B123">
        <v>171.53450000000001</v>
      </c>
      <c r="C123">
        <v>226.93020000000001</v>
      </c>
      <c r="D123">
        <v>230.14250000000001</v>
      </c>
      <c r="E123" t="s">
        <v>116</v>
      </c>
      <c r="F123">
        <v>0</v>
      </c>
      <c r="G123">
        <v>93.041381999999999</v>
      </c>
      <c r="H123">
        <v>213.31438800000001</v>
      </c>
      <c r="I123">
        <v>0</v>
      </c>
      <c r="J123">
        <v>99.849288000000001</v>
      </c>
      <c r="K123">
        <v>0</v>
      </c>
      <c r="L123">
        <v>0</v>
      </c>
      <c r="M123">
        <v>72.617664000000005</v>
      </c>
      <c r="N123">
        <v>0</v>
      </c>
      <c r="O123">
        <v>478.822722</v>
      </c>
      <c r="P123" s="6">
        <v>1.8323354933394264E-3</v>
      </c>
      <c r="Q123" s="6">
        <f>Tabla26_2[[#This Row],[Columna1]] +Q122</f>
        <v>0.91063945568238702</v>
      </c>
      <c r="R123" t="str">
        <f xml:space="preserve"> IF(Tabla26_2[[#This Row],[% Acumulado]] &lt;= 0.8, "A", IF(Tabla26_2[[#This Row],[% Acumulado]] &lt;=  0.95, "B", "C"))</f>
        <v>B</v>
      </c>
    </row>
    <row r="124" spans="1:18" x14ac:dyDescent="0.3">
      <c r="A124" t="s">
        <v>51</v>
      </c>
      <c r="B124">
        <v>126.62520000000001</v>
      </c>
      <c r="C124">
        <v>152.8331</v>
      </c>
      <c r="D124">
        <v>164.4091</v>
      </c>
      <c r="E124" t="s">
        <v>115</v>
      </c>
      <c r="F124">
        <v>131.436466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77.944880999999995</v>
      </c>
      <c r="M124">
        <v>177.286396</v>
      </c>
      <c r="N124">
        <v>90.171528999999992</v>
      </c>
      <c r="O124">
        <v>476.83927199999994</v>
      </c>
      <c r="P124" s="6">
        <v>1.8247453233928462E-3</v>
      </c>
      <c r="Q124" s="6">
        <f>Tabla26_2[[#This Row],[Columna1]] +Q123</f>
        <v>0.91246420100577985</v>
      </c>
      <c r="R124" t="str">
        <f xml:space="preserve"> IF(Tabla26_2[[#This Row],[% Acumulado]] &lt;= 0.8, "A", IF(Tabla26_2[[#This Row],[% Acumulado]] &lt;=  0.95, "B", "C"))</f>
        <v>B</v>
      </c>
    </row>
    <row r="125" spans="1:18" x14ac:dyDescent="0.3">
      <c r="A125" t="s">
        <v>39</v>
      </c>
      <c r="B125">
        <v>11.5534</v>
      </c>
      <c r="C125">
        <v>22.163699999999999</v>
      </c>
      <c r="D125">
        <v>0</v>
      </c>
      <c r="E125" t="s">
        <v>114</v>
      </c>
      <c r="F125">
        <v>0</v>
      </c>
      <c r="G125">
        <v>187.726539</v>
      </c>
      <c r="H125">
        <v>78.681134999999998</v>
      </c>
      <c r="I125">
        <v>28.147898999999999</v>
      </c>
      <c r="J125">
        <v>44.327399999999997</v>
      </c>
      <c r="K125">
        <v>18.839144999999998</v>
      </c>
      <c r="L125">
        <v>30.585905999999994</v>
      </c>
      <c r="M125">
        <v>46.322132999999994</v>
      </c>
      <c r="N125">
        <v>27.039713999999996</v>
      </c>
      <c r="O125">
        <v>461.66987099999994</v>
      </c>
      <c r="P125" s="6">
        <v>1.7666957977794844E-3</v>
      </c>
      <c r="Q125" s="6">
        <f>Tabla26_2[[#This Row],[Columna1]] +Q124</f>
        <v>0.91423089680355929</v>
      </c>
      <c r="R125" t="str">
        <f xml:space="preserve"> IF(Tabla26_2[[#This Row],[% Acumulado]] &lt;= 0.8, "A", IF(Tabla26_2[[#This Row],[% Acumulado]] &lt;=  0.95, "B", "C"))</f>
        <v>B</v>
      </c>
    </row>
    <row r="126" spans="1:18" x14ac:dyDescent="0.3">
      <c r="A126" t="s">
        <v>46</v>
      </c>
      <c r="B126">
        <v>5.5491000000000001</v>
      </c>
      <c r="C126">
        <v>8.9642999999999997</v>
      </c>
      <c r="D126">
        <v>8.3279999999999994</v>
      </c>
      <c r="E126" t="s">
        <v>15</v>
      </c>
      <c r="F126">
        <v>126.57591599999999</v>
      </c>
      <c r="G126">
        <v>57.192233999999999</v>
      </c>
      <c r="H126">
        <v>0</v>
      </c>
      <c r="I126">
        <v>36.036485999999996</v>
      </c>
      <c r="J126">
        <v>16.942526999999998</v>
      </c>
      <c r="K126">
        <v>195.33209699999998</v>
      </c>
      <c r="L126">
        <v>0</v>
      </c>
      <c r="M126">
        <v>8.0678699999999992</v>
      </c>
      <c r="N126">
        <v>0</v>
      </c>
      <c r="O126">
        <v>440.14712999999995</v>
      </c>
      <c r="P126" s="6">
        <v>1.6843336198036202E-3</v>
      </c>
      <c r="Q126" s="6">
        <f>Tabla26_2[[#This Row],[Columna1]] +Q125</f>
        <v>0.91591523042336287</v>
      </c>
      <c r="R126" t="str">
        <f xml:space="preserve"> IF(Tabla26_2[[#This Row],[% Acumulado]] &lt;= 0.8, "A", IF(Tabla26_2[[#This Row],[% Acumulado]] &lt;=  0.95, "B", "C"))</f>
        <v>B</v>
      </c>
    </row>
    <row r="127" spans="1:18" x14ac:dyDescent="0.3">
      <c r="A127" t="s">
        <v>85</v>
      </c>
      <c r="B127">
        <v>153.90790000000001</v>
      </c>
      <c r="C127">
        <v>163.94229999999999</v>
      </c>
      <c r="D127">
        <v>188.566</v>
      </c>
      <c r="E127" t="s">
        <v>16</v>
      </c>
      <c r="F127">
        <v>98.365379999999988</v>
      </c>
      <c r="G127">
        <v>100.004803</v>
      </c>
      <c r="H127">
        <v>37.706728999999996</v>
      </c>
      <c r="I127">
        <v>36.067305999999995</v>
      </c>
      <c r="J127">
        <v>29.509613999999996</v>
      </c>
      <c r="K127">
        <v>60.658650999999992</v>
      </c>
      <c r="L127">
        <v>63.937497</v>
      </c>
      <c r="M127">
        <v>0</v>
      </c>
      <c r="N127">
        <v>0</v>
      </c>
      <c r="O127">
        <v>426.24997999999994</v>
      </c>
      <c r="P127" s="6">
        <v>1.6311526824101313E-3</v>
      </c>
      <c r="Q127" s="6">
        <f>Tabla26_2[[#This Row],[Columna1]] +Q126</f>
        <v>0.91754638310577297</v>
      </c>
      <c r="R127" t="str">
        <f xml:space="preserve"> IF(Tabla26_2[[#This Row],[% Acumulado]] &lt;= 0.8, "A", IF(Tabla26_2[[#This Row],[% Acumulado]] &lt;=  0.95, "B", "C"))</f>
        <v>B</v>
      </c>
    </row>
    <row r="128" spans="1:18" x14ac:dyDescent="0.3">
      <c r="A128" t="s">
        <v>77</v>
      </c>
      <c r="B128">
        <v>10.481999999999999</v>
      </c>
      <c r="C128">
        <v>20.909500000000001</v>
      </c>
      <c r="D128">
        <v>19.7163</v>
      </c>
      <c r="E128" t="s">
        <v>16</v>
      </c>
      <c r="F128">
        <v>0</v>
      </c>
      <c r="G128">
        <v>278.09635000000003</v>
      </c>
      <c r="H128">
        <v>4.1819000000000006</v>
      </c>
      <c r="I128">
        <v>20.282215000000001</v>
      </c>
      <c r="J128">
        <v>0</v>
      </c>
      <c r="K128">
        <v>61.264835000000005</v>
      </c>
      <c r="L128">
        <v>0</v>
      </c>
      <c r="M128">
        <v>40.355335000000004</v>
      </c>
      <c r="N128">
        <v>15.263935</v>
      </c>
      <c r="O128">
        <v>419.44457000000006</v>
      </c>
      <c r="P128" s="6">
        <v>1.6051100705690689E-3</v>
      </c>
      <c r="Q128" s="6">
        <f>Tabla26_2[[#This Row],[Columna1]] +Q127</f>
        <v>0.91915149317634204</v>
      </c>
      <c r="R128" t="str">
        <f xml:space="preserve"> IF(Tabla26_2[[#This Row],[% Acumulado]] &lt;= 0.8, "A", IF(Tabla26_2[[#This Row],[% Acumulado]] &lt;=  0.95, "B", "C"))</f>
        <v>B</v>
      </c>
    </row>
    <row r="129" spans="1:18" x14ac:dyDescent="0.3">
      <c r="A129" t="s">
        <v>53</v>
      </c>
      <c r="B129">
        <v>8.6682000000000006</v>
      </c>
      <c r="C129">
        <v>11.6119</v>
      </c>
      <c r="D129">
        <v>11.629099999999999</v>
      </c>
      <c r="E129" t="s">
        <v>16</v>
      </c>
      <c r="F129">
        <v>144.219798</v>
      </c>
      <c r="G129">
        <v>55.853238999999995</v>
      </c>
      <c r="H129">
        <v>13.934279999999999</v>
      </c>
      <c r="I129">
        <v>46.447600000000001</v>
      </c>
      <c r="J129">
        <v>13.469804</v>
      </c>
      <c r="K129">
        <v>0</v>
      </c>
      <c r="L129">
        <v>53.414739999999995</v>
      </c>
      <c r="M129">
        <v>48.769980000000004</v>
      </c>
      <c r="N129">
        <v>35.648533</v>
      </c>
      <c r="O129">
        <v>411.75797400000005</v>
      </c>
      <c r="P129" s="6">
        <v>1.5756953790211584E-3</v>
      </c>
      <c r="Q129" s="6">
        <f>Tabla26_2[[#This Row],[Columna1]] +Q128</f>
        <v>0.92072718855536317</v>
      </c>
      <c r="R129" t="str">
        <f xml:space="preserve"> IF(Tabla26_2[[#This Row],[% Acumulado]] &lt;= 0.8, "A", IF(Tabla26_2[[#This Row],[% Acumulado]] &lt;=  0.95, "B", "C"))</f>
        <v>B</v>
      </c>
    </row>
    <row r="130" spans="1:18" x14ac:dyDescent="0.3">
      <c r="A130" t="s">
        <v>72</v>
      </c>
      <c r="B130">
        <v>75.638099999999994</v>
      </c>
      <c r="C130">
        <v>115.88</v>
      </c>
      <c r="D130">
        <v>111.3023</v>
      </c>
      <c r="E130" t="s">
        <v>115</v>
      </c>
      <c r="F130">
        <v>91.545199999999994</v>
      </c>
      <c r="G130">
        <v>0</v>
      </c>
      <c r="H130">
        <v>30.128799999999998</v>
      </c>
      <c r="I130">
        <v>0</v>
      </c>
      <c r="J130">
        <v>0</v>
      </c>
      <c r="K130">
        <v>0</v>
      </c>
      <c r="L130">
        <v>165.70839999999998</v>
      </c>
      <c r="M130">
        <v>90.386399999999995</v>
      </c>
      <c r="N130">
        <v>20.8584</v>
      </c>
      <c r="O130">
        <v>398.62719999999996</v>
      </c>
      <c r="P130" s="6">
        <v>1.5254471720130987E-3</v>
      </c>
      <c r="Q130" s="6">
        <f>Tabla26_2[[#This Row],[Columna1]] +Q129</f>
        <v>0.92225263572737626</v>
      </c>
      <c r="R130" t="str">
        <f xml:space="preserve"> IF(Tabla26_2[[#This Row],[% Acumulado]] &lt;= 0.8, "A", IF(Tabla26_2[[#This Row],[% Acumulado]] &lt;=  0.95, "B", "C"))</f>
        <v>B</v>
      </c>
    </row>
    <row r="131" spans="1:18" x14ac:dyDescent="0.3">
      <c r="A131" t="s">
        <v>59</v>
      </c>
      <c r="B131">
        <v>79.0428</v>
      </c>
      <c r="C131">
        <v>88.886300000000006</v>
      </c>
      <c r="D131">
        <v>93.821299999999994</v>
      </c>
      <c r="E131" t="s">
        <v>15</v>
      </c>
      <c r="F131">
        <v>0</v>
      </c>
      <c r="G131">
        <v>15.110671000000002</v>
      </c>
      <c r="H131">
        <v>164.43965500000002</v>
      </c>
      <c r="I131">
        <v>46.220876000000004</v>
      </c>
      <c r="J131">
        <v>33.776794000000002</v>
      </c>
      <c r="K131">
        <v>0</v>
      </c>
      <c r="L131">
        <v>15.999534000000001</v>
      </c>
      <c r="M131">
        <v>35.554520000000004</v>
      </c>
      <c r="N131">
        <v>75.553354999999996</v>
      </c>
      <c r="O131">
        <v>386.65540500000003</v>
      </c>
      <c r="P131" s="6">
        <v>1.479634089447056E-3</v>
      </c>
      <c r="Q131" s="6">
        <f>Tabla26_2[[#This Row],[Columna1]] +Q130</f>
        <v>0.92373226981682333</v>
      </c>
      <c r="R131" t="str">
        <f xml:space="preserve"> IF(Tabla26_2[[#This Row],[% Acumulado]] &lt;= 0.8, "A", IF(Tabla26_2[[#This Row],[% Acumulado]] &lt;=  0.95, "B", "C"))</f>
        <v>B</v>
      </c>
    </row>
    <row r="132" spans="1:18" x14ac:dyDescent="0.3">
      <c r="A132" t="s">
        <v>78</v>
      </c>
      <c r="B132">
        <v>12.8523</v>
      </c>
      <c r="C132">
        <v>15.5252</v>
      </c>
      <c r="D132">
        <v>19.015999999999998</v>
      </c>
      <c r="E132" t="s">
        <v>116</v>
      </c>
      <c r="F132">
        <v>0</v>
      </c>
      <c r="G132">
        <v>6.3653319999999995</v>
      </c>
      <c r="H132">
        <v>0</v>
      </c>
      <c r="I132">
        <v>13.817428</v>
      </c>
      <c r="J132">
        <v>134.60348400000001</v>
      </c>
      <c r="K132">
        <v>46.420348000000004</v>
      </c>
      <c r="L132">
        <v>4.6575600000000001</v>
      </c>
      <c r="M132">
        <v>77.160243999999992</v>
      </c>
      <c r="N132">
        <v>99.671784000000002</v>
      </c>
      <c r="O132">
        <v>382.69617999999997</v>
      </c>
      <c r="P132" s="6">
        <v>1.4644831198704349E-3</v>
      </c>
      <c r="Q132" s="6">
        <f>Tabla26_2[[#This Row],[Columna1]] +Q131</f>
        <v>0.92519675293669379</v>
      </c>
      <c r="R132" t="str">
        <f xml:space="preserve"> IF(Tabla26_2[[#This Row],[% Acumulado]] &lt;= 0.8, "A", IF(Tabla26_2[[#This Row],[% Acumulado]] &lt;=  0.95, "B", "C"))</f>
        <v>B</v>
      </c>
    </row>
    <row r="133" spans="1:18" x14ac:dyDescent="0.3">
      <c r="A133" t="s">
        <v>91</v>
      </c>
      <c r="B133">
        <v>5.4512</v>
      </c>
      <c r="C133">
        <v>10.5672</v>
      </c>
      <c r="D133">
        <v>10.120699999999999</v>
      </c>
      <c r="E133" t="s">
        <v>16</v>
      </c>
      <c r="F133">
        <v>0</v>
      </c>
      <c r="G133">
        <v>12.680639999999999</v>
      </c>
      <c r="H133">
        <v>77.246231999999992</v>
      </c>
      <c r="I133">
        <v>151.744992</v>
      </c>
      <c r="J133">
        <v>0</v>
      </c>
      <c r="K133">
        <v>0.52836000000000005</v>
      </c>
      <c r="L133">
        <v>29.059799999999999</v>
      </c>
      <c r="M133">
        <v>0</v>
      </c>
      <c r="N133">
        <v>98.169287999999995</v>
      </c>
      <c r="O133">
        <v>369.42931199999998</v>
      </c>
      <c r="P133" s="6">
        <v>1.4137141149654232E-3</v>
      </c>
      <c r="Q133" s="6">
        <f>Tabla26_2[[#This Row],[Columna1]] +Q132</f>
        <v>0.92661046705165917</v>
      </c>
      <c r="R133" t="str">
        <f xml:space="preserve"> IF(Tabla26_2[[#This Row],[% Acumulado]] &lt;= 0.8, "A", IF(Tabla26_2[[#This Row],[% Acumulado]] &lt;=  0.95, "B", "C"))</f>
        <v>B</v>
      </c>
    </row>
    <row r="134" spans="1:18" x14ac:dyDescent="0.3">
      <c r="A134" t="s">
        <v>56</v>
      </c>
      <c r="B134">
        <v>86.417100000000005</v>
      </c>
      <c r="C134">
        <v>94.984200000000001</v>
      </c>
      <c r="D134">
        <v>97.960499999999996</v>
      </c>
      <c r="E134" t="s">
        <v>15</v>
      </c>
      <c r="F134">
        <v>0</v>
      </c>
      <c r="G134">
        <v>0</v>
      </c>
      <c r="H134">
        <v>88.335306000000003</v>
      </c>
      <c r="I134">
        <v>47.492100000000001</v>
      </c>
      <c r="J134">
        <v>0</v>
      </c>
      <c r="K134">
        <v>170.97156000000001</v>
      </c>
      <c r="L134">
        <v>56.990519999999997</v>
      </c>
      <c r="M134">
        <v>0</v>
      </c>
      <c r="N134">
        <v>0</v>
      </c>
      <c r="O134">
        <v>363.78948600000001</v>
      </c>
      <c r="P134" s="6">
        <v>1.3921319032589819E-3</v>
      </c>
      <c r="Q134" s="6">
        <f>Tabla26_2[[#This Row],[Columna1]] +Q133</f>
        <v>0.9280025989549181</v>
      </c>
      <c r="R134" t="str">
        <f xml:space="preserve"> IF(Tabla26_2[[#This Row],[% Acumulado]] &lt;= 0.8, "A", IF(Tabla26_2[[#This Row],[% Acumulado]] &lt;=  0.95, "B", "C"))</f>
        <v>B</v>
      </c>
    </row>
    <row r="135" spans="1:18" x14ac:dyDescent="0.3">
      <c r="A135" t="s">
        <v>52</v>
      </c>
      <c r="B135">
        <v>9.7010000000000005</v>
      </c>
      <c r="C135">
        <v>13.606199999999999</v>
      </c>
      <c r="D135">
        <v>15.939399999999999</v>
      </c>
      <c r="E135" t="s">
        <v>114</v>
      </c>
      <c r="F135">
        <v>197.97021000000001</v>
      </c>
      <c r="G135">
        <v>39.185855999999994</v>
      </c>
      <c r="H135">
        <v>0</v>
      </c>
      <c r="I135">
        <v>34.287624000000001</v>
      </c>
      <c r="J135">
        <v>0</v>
      </c>
      <c r="K135">
        <v>0</v>
      </c>
      <c r="L135">
        <v>0</v>
      </c>
      <c r="M135">
        <v>0</v>
      </c>
      <c r="N135">
        <v>78.099587999999997</v>
      </c>
      <c r="O135">
        <v>349.54327799999999</v>
      </c>
      <c r="P135" s="6">
        <v>1.3376152076960339E-3</v>
      </c>
      <c r="Q135" s="6">
        <f>Tabla26_2[[#This Row],[Columna1]] +Q134</f>
        <v>0.92934021416261414</v>
      </c>
      <c r="R135" t="str">
        <f xml:space="preserve"> IF(Tabla26_2[[#This Row],[% Acumulado]] &lt;= 0.8, "A", IF(Tabla26_2[[#This Row],[% Acumulado]] &lt;=  0.95, "B", "C"))</f>
        <v>B</v>
      </c>
    </row>
    <row r="136" spans="1:18" x14ac:dyDescent="0.3">
      <c r="A136" t="s">
        <v>49</v>
      </c>
      <c r="B136">
        <v>34.172499999999999</v>
      </c>
      <c r="C136">
        <v>48.602899999999998</v>
      </c>
      <c r="D136">
        <v>44.677199999999999</v>
      </c>
      <c r="E136" t="s">
        <v>15</v>
      </c>
      <c r="F136">
        <v>0</v>
      </c>
      <c r="G136">
        <v>0</v>
      </c>
      <c r="H136">
        <v>69.016117999999992</v>
      </c>
      <c r="I136">
        <v>0</v>
      </c>
      <c r="J136">
        <v>95.261683999999988</v>
      </c>
      <c r="K136">
        <v>24.301449999999999</v>
      </c>
      <c r="L136">
        <v>131.22783000000001</v>
      </c>
      <c r="M136">
        <v>29.161739999999998</v>
      </c>
      <c r="N136">
        <v>0</v>
      </c>
      <c r="O136">
        <v>348.96882199999999</v>
      </c>
      <c r="P136" s="6">
        <v>1.3354169074278987E-3</v>
      </c>
      <c r="Q136" s="6">
        <f>Tabla26_2[[#This Row],[Columna1]] +Q135</f>
        <v>0.93067563107004203</v>
      </c>
      <c r="R136" t="str">
        <f xml:space="preserve"> IF(Tabla26_2[[#This Row],[% Acumulado]] &lt;= 0.8, "A", IF(Tabla26_2[[#This Row],[% Acumulado]] &lt;=  0.95, "B", "C"))</f>
        <v>B</v>
      </c>
    </row>
    <row r="137" spans="1:18" x14ac:dyDescent="0.3">
      <c r="A137" t="s">
        <v>60</v>
      </c>
      <c r="B137">
        <v>86.524000000000001</v>
      </c>
      <c r="C137">
        <v>113.17749999999999</v>
      </c>
      <c r="D137">
        <v>114.3446</v>
      </c>
      <c r="E137" t="s">
        <v>114</v>
      </c>
      <c r="F137">
        <v>75.828924999999998</v>
      </c>
      <c r="G137">
        <v>0</v>
      </c>
      <c r="H137">
        <v>0</v>
      </c>
      <c r="I137">
        <v>0</v>
      </c>
      <c r="J137">
        <v>43.007449999999999</v>
      </c>
      <c r="K137">
        <v>0</v>
      </c>
      <c r="L137">
        <v>39.612124999999999</v>
      </c>
      <c r="M137">
        <v>0</v>
      </c>
      <c r="N137">
        <v>187.87464999999997</v>
      </c>
      <c r="O137">
        <v>346.32314999999994</v>
      </c>
      <c r="P137" s="6">
        <v>1.3252925785550212E-3</v>
      </c>
      <c r="Q137" s="6">
        <f>Tabla26_2[[#This Row],[Columna1]] +Q136</f>
        <v>0.9320009236485971</v>
      </c>
      <c r="R137" t="str">
        <f xml:space="preserve"> IF(Tabla26_2[[#This Row],[% Acumulado]] &lt;= 0.8, "A", IF(Tabla26_2[[#This Row],[% Acumulado]] &lt;=  0.95, "B", "C"))</f>
        <v>B</v>
      </c>
    </row>
    <row r="138" spans="1:18" x14ac:dyDescent="0.3">
      <c r="A138" t="s">
        <v>50</v>
      </c>
      <c r="B138">
        <v>37.192100000000003</v>
      </c>
      <c r="C138">
        <v>39.3977</v>
      </c>
      <c r="D138">
        <v>46.208399999999997</v>
      </c>
      <c r="E138" t="s">
        <v>116</v>
      </c>
      <c r="F138">
        <v>0</v>
      </c>
      <c r="G138">
        <v>137.89195000000001</v>
      </c>
      <c r="H138">
        <v>33.488045</v>
      </c>
      <c r="I138">
        <v>0</v>
      </c>
      <c r="J138">
        <v>8.273517</v>
      </c>
      <c r="K138">
        <v>0</v>
      </c>
      <c r="L138">
        <v>59.096550000000001</v>
      </c>
      <c r="M138">
        <v>13.395218000000002</v>
      </c>
      <c r="N138">
        <v>83.52312400000001</v>
      </c>
      <c r="O138">
        <v>335.66840400000001</v>
      </c>
      <c r="P138" s="6">
        <v>1.2845195150154088E-3</v>
      </c>
      <c r="Q138" s="6">
        <f>Tabla26_2[[#This Row],[Columna1]] +Q137</f>
        <v>0.9332854431636125</v>
      </c>
      <c r="R138" t="str">
        <f xml:space="preserve"> IF(Tabla26_2[[#This Row],[% Acumulado]] &lt;= 0.8, "A", IF(Tabla26_2[[#This Row],[% Acumulado]] &lt;=  0.95, "B", "C"))</f>
        <v>B</v>
      </c>
    </row>
    <row r="139" spans="1:18" x14ac:dyDescent="0.3">
      <c r="A139" t="s">
        <v>33</v>
      </c>
      <c r="B139">
        <v>27.1858</v>
      </c>
      <c r="C139">
        <v>39.9238</v>
      </c>
      <c r="D139">
        <v>40.383600000000001</v>
      </c>
      <c r="E139" t="s">
        <v>16</v>
      </c>
      <c r="F139">
        <v>46.710845999999997</v>
      </c>
      <c r="G139">
        <v>89.030073999999999</v>
      </c>
      <c r="H139">
        <v>0</v>
      </c>
      <c r="I139">
        <v>0</v>
      </c>
      <c r="J139">
        <v>58.288747999999998</v>
      </c>
      <c r="K139">
        <v>26.349708</v>
      </c>
      <c r="L139">
        <v>3.1939039999999999</v>
      </c>
      <c r="M139">
        <v>88.630836000000002</v>
      </c>
      <c r="N139">
        <v>17.965710000000001</v>
      </c>
      <c r="O139">
        <v>330.169826</v>
      </c>
      <c r="P139" s="6">
        <v>1.2634778242823293E-3</v>
      </c>
      <c r="Q139" s="6">
        <f>Tabla26_2[[#This Row],[Columna1]] +Q138</f>
        <v>0.93454892098789488</v>
      </c>
      <c r="R139" t="str">
        <f xml:space="preserve"> IF(Tabla26_2[[#This Row],[% Acumulado]] &lt;= 0.8, "A", IF(Tabla26_2[[#This Row],[% Acumulado]] &lt;=  0.95, "B", "C"))</f>
        <v>B</v>
      </c>
    </row>
    <row r="140" spans="1:18" x14ac:dyDescent="0.3">
      <c r="A140" t="s">
        <v>60</v>
      </c>
      <c r="B140">
        <v>168.87180000000001</v>
      </c>
      <c r="C140">
        <v>255.0488</v>
      </c>
      <c r="D140">
        <v>0</v>
      </c>
      <c r="E140" t="s">
        <v>16</v>
      </c>
      <c r="F140">
        <v>71.413664000000011</v>
      </c>
      <c r="G140">
        <v>15.302928</v>
      </c>
      <c r="H140">
        <v>181.08464799999999</v>
      </c>
      <c r="I140">
        <v>0</v>
      </c>
      <c r="J140">
        <v>58.661224000000004</v>
      </c>
      <c r="K140">
        <v>0</v>
      </c>
      <c r="L140">
        <v>0</v>
      </c>
      <c r="M140">
        <v>2.5504880000000001</v>
      </c>
      <c r="N140">
        <v>0</v>
      </c>
      <c r="O140">
        <v>329.01295199999998</v>
      </c>
      <c r="P140" s="6">
        <v>1.2590507551518849E-3</v>
      </c>
      <c r="Q140" s="6">
        <f>Tabla26_2[[#This Row],[Columna1]] +Q139</f>
        <v>0.93580797174304675</v>
      </c>
      <c r="R140" t="str">
        <f xml:space="preserve"> IF(Tabla26_2[[#This Row],[% Acumulado]] &lt;= 0.8, "A", IF(Tabla26_2[[#This Row],[% Acumulado]] &lt;=  0.95, "B", "C"))</f>
        <v>B</v>
      </c>
    </row>
    <row r="141" spans="1:18" x14ac:dyDescent="0.3">
      <c r="A141" t="s">
        <v>70</v>
      </c>
      <c r="B141">
        <v>6.7042000000000002</v>
      </c>
      <c r="C141">
        <v>11.2689</v>
      </c>
      <c r="D141">
        <v>12.7781</v>
      </c>
      <c r="E141" t="s">
        <v>15</v>
      </c>
      <c r="F141">
        <v>0</v>
      </c>
      <c r="G141">
        <v>64.232730000000004</v>
      </c>
      <c r="H141">
        <v>34.595523</v>
      </c>
      <c r="I141">
        <v>9.5785649999999993</v>
      </c>
      <c r="J141">
        <v>0</v>
      </c>
      <c r="K141">
        <v>39.328461000000004</v>
      </c>
      <c r="L141">
        <v>33.468633000000004</v>
      </c>
      <c r="M141">
        <v>14.311503</v>
      </c>
      <c r="N141">
        <v>131.28268500000001</v>
      </c>
      <c r="O141">
        <v>326.79809999999998</v>
      </c>
      <c r="P141" s="6">
        <v>1.2505750672915793E-3</v>
      </c>
      <c r="Q141" s="6">
        <f>Tabla26_2[[#This Row],[Columna1]] +Q140</f>
        <v>0.93705854681033829</v>
      </c>
      <c r="R141" t="str">
        <f xml:space="preserve"> IF(Tabla26_2[[#This Row],[% Acumulado]] &lt;= 0.8, "A", IF(Tabla26_2[[#This Row],[% Acumulado]] &lt;=  0.95, "B", "C"))</f>
        <v>B</v>
      </c>
    </row>
    <row r="142" spans="1:18" x14ac:dyDescent="0.3">
      <c r="A142" t="s">
        <v>63</v>
      </c>
      <c r="B142">
        <v>12.708399999999999</v>
      </c>
      <c r="C142">
        <v>21.907</v>
      </c>
      <c r="D142">
        <v>20.622599999999998</v>
      </c>
      <c r="E142" t="s">
        <v>115</v>
      </c>
      <c r="F142">
        <v>3.5051200000000002</v>
      </c>
      <c r="G142">
        <v>8.54373</v>
      </c>
      <c r="H142">
        <v>36.584690000000002</v>
      </c>
      <c r="I142">
        <v>0</v>
      </c>
      <c r="J142">
        <v>168.46483000000001</v>
      </c>
      <c r="K142">
        <v>4.1623299999999999</v>
      </c>
      <c r="L142">
        <v>19.497230000000002</v>
      </c>
      <c r="M142">
        <v>55.424709999999997</v>
      </c>
      <c r="N142">
        <v>26.069329999999997</v>
      </c>
      <c r="O142">
        <v>322.25196999999997</v>
      </c>
      <c r="P142" s="6">
        <v>1.2331781582193837E-3</v>
      </c>
      <c r="Q142" s="6">
        <f>Tabla26_2[[#This Row],[Columna1]] +Q141</f>
        <v>0.93829172496855773</v>
      </c>
      <c r="R142" t="str">
        <f xml:space="preserve"> IF(Tabla26_2[[#This Row],[% Acumulado]] &lt;= 0.8, "A", IF(Tabla26_2[[#This Row],[% Acumulado]] &lt;=  0.95, "B", "C"))</f>
        <v>B</v>
      </c>
    </row>
    <row r="143" spans="1:18" x14ac:dyDescent="0.3">
      <c r="A143" t="s">
        <v>67</v>
      </c>
      <c r="B143">
        <v>10.053900000000001</v>
      </c>
      <c r="C143">
        <v>17.796199999999999</v>
      </c>
      <c r="D143">
        <v>20.0245</v>
      </c>
      <c r="E143" t="s">
        <v>114</v>
      </c>
      <c r="F143">
        <v>22.423211999999999</v>
      </c>
      <c r="G143">
        <v>64.956129999999987</v>
      </c>
      <c r="H143">
        <v>28.295957999999999</v>
      </c>
      <c r="I143">
        <v>0</v>
      </c>
      <c r="J143">
        <v>0</v>
      </c>
      <c r="K143">
        <v>87.379341999999994</v>
      </c>
      <c r="L143">
        <v>55.880068000000001</v>
      </c>
      <c r="M143">
        <v>35.948324</v>
      </c>
      <c r="N143">
        <v>27.228185999999997</v>
      </c>
      <c r="O143">
        <v>322.11122</v>
      </c>
      <c r="P143" s="6">
        <v>1.2326395429681897E-3</v>
      </c>
      <c r="Q143" s="6">
        <f>Tabla26_2[[#This Row],[Columna1]] +Q142</f>
        <v>0.93952436451152588</v>
      </c>
      <c r="R143" t="str">
        <f xml:space="preserve"> IF(Tabla26_2[[#This Row],[% Acumulado]] &lt;= 0.8, "A", IF(Tabla26_2[[#This Row],[% Acumulado]] &lt;=  0.95, "B", "C"))</f>
        <v>B</v>
      </c>
    </row>
    <row r="144" spans="1:18" x14ac:dyDescent="0.3">
      <c r="A144" t="s">
        <v>25</v>
      </c>
      <c r="B144">
        <v>10.1981</v>
      </c>
      <c r="C144">
        <v>16.788399999999999</v>
      </c>
      <c r="D144">
        <v>0</v>
      </c>
      <c r="E144" t="s">
        <v>114</v>
      </c>
      <c r="F144">
        <v>0</v>
      </c>
      <c r="G144">
        <v>75.044147999999993</v>
      </c>
      <c r="H144">
        <v>19.642427999999999</v>
      </c>
      <c r="I144">
        <v>0.50365199999999999</v>
      </c>
      <c r="J144">
        <v>0</v>
      </c>
      <c r="K144">
        <v>38.277551999999993</v>
      </c>
      <c r="L144">
        <v>0</v>
      </c>
      <c r="M144">
        <v>4.5328679999999997</v>
      </c>
      <c r="N144">
        <v>175.77454800000001</v>
      </c>
      <c r="O144">
        <v>313.77519599999999</v>
      </c>
      <c r="P144" s="6">
        <v>1.200739651950634E-3</v>
      </c>
      <c r="Q144" s="6">
        <f>Tabla26_2[[#This Row],[Columna1]] +Q143</f>
        <v>0.94072510416347654</v>
      </c>
      <c r="R144" t="str">
        <f xml:space="preserve"> IF(Tabla26_2[[#This Row],[% Acumulado]] &lt;= 0.8, "A", IF(Tabla26_2[[#This Row],[% Acumulado]] &lt;=  0.95, "B", "C"))</f>
        <v>B</v>
      </c>
    </row>
    <row r="145" spans="1:18" x14ac:dyDescent="0.3">
      <c r="A145" t="s">
        <v>43</v>
      </c>
      <c r="B145">
        <v>5.0949999999999998</v>
      </c>
      <c r="C145">
        <v>9.6141000000000005</v>
      </c>
      <c r="D145">
        <v>11.4686</v>
      </c>
      <c r="E145" t="s">
        <v>16</v>
      </c>
      <c r="F145">
        <v>4.710909</v>
      </c>
      <c r="G145">
        <v>0</v>
      </c>
      <c r="H145">
        <v>39.610092000000002</v>
      </c>
      <c r="I145">
        <v>33.360927000000004</v>
      </c>
      <c r="J145">
        <v>48.166640999999998</v>
      </c>
      <c r="K145">
        <v>42.878886000000001</v>
      </c>
      <c r="L145">
        <v>0</v>
      </c>
      <c r="M145">
        <v>18.170649000000001</v>
      </c>
      <c r="N145">
        <v>124.31031300000001</v>
      </c>
      <c r="O145">
        <v>311.208417</v>
      </c>
      <c r="P145" s="6">
        <v>1.1909172269712735E-3</v>
      </c>
      <c r="Q145" s="6">
        <f>Tabla26_2[[#This Row],[Columna1]] +Q144</f>
        <v>0.94191602139044783</v>
      </c>
      <c r="R145" t="str">
        <f xml:space="preserve"> IF(Tabla26_2[[#This Row],[% Acumulado]] &lt;= 0.8, "A", IF(Tabla26_2[[#This Row],[% Acumulado]] &lt;=  0.95, "B", "C"))</f>
        <v>B</v>
      </c>
    </row>
    <row r="146" spans="1:18" x14ac:dyDescent="0.3">
      <c r="A146" t="s">
        <v>43</v>
      </c>
      <c r="B146">
        <v>3.4866000000000001</v>
      </c>
      <c r="C146">
        <v>6.1932999999999998</v>
      </c>
      <c r="D146">
        <v>6.5305</v>
      </c>
      <c r="E146" t="s">
        <v>15</v>
      </c>
      <c r="F146">
        <v>29.170442999999999</v>
      </c>
      <c r="G146">
        <v>43.538899000000001</v>
      </c>
      <c r="H146">
        <v>9.1660839999999997</v>
      </c>
      <c r="I146">
        <v>28.489179999999998</v>
      </c>
      <c r="J146">
        <v>3.9017789999999999</v>
      </c>
      <c r="K146">
        <v>0</v>
      </c>
      <c r="L146">
        <v>20.747554999999998</v>
      </c>
      <c r="M146">
        <v>12.510465999999999</v>
      </c>
      <c r="N146">
        <v>156.87628899999999</v>
      </c>
      <c r="O146">
        <v>304.40069499999998</v>
      </c>
      <c r="P146" s="6">
        <v>1.1648657676811111E-3</v>
      </c>
      <c r="Q146" s="6">
        <f>Tabla26_2[[#This Row],[Columna1]] +Q145</f>
        <v>0.94308088715812899</v>
      </c>
      <c r="R146" t="str">
        <f xml:space="preserve"> IF(Tabla26_2[[#This Row],[% Acumulado]] &lt;= 0.8, "A", IF(Tabla26_2[[#This Row],[% Acumulado]] &lt;=  0.95, "B", "C"))</f>
        <v>B</v>
      </c>
    </row>
    <row r="147" spans="1:18" x14ac:dyDescent="0.3">
      <c r="A147" t="s">
        <v>35</v>
      </c>
      <c r="B147">
        <v>69.247299999999996</v>
      </c>
      <c r="C147">
        <v>107.51220000000001</v>
      </c>
      <c r="D147">
        <v>127.4928</v>
      </c>
      <c r="E147" t="s">
        <v>115</v>
      </c>
      <c r="F147">
        <v>60.206832000000013</v>
      </c>
      <c r="G147">
        <v>11.826342</v>
      </c>
      <c r="H147">
        <v>183.84586200000001</v>
      </c>
      <c r="I147">
        <v>0</v>
      </c>
      <c r="J147">
        <v>0</v>
      </c>
      <c r="K147">
        <v>46.230246000000001</v>
      </c>
      <c r="L147">
        <v>0</v>
      </c>
      <c r="M147">
        <v>0</v>
      </c>
      <c r="N147">
        <v>0</v>
      </c>
      <c r="O147">
        <v>302.10928200000006</v>
      </c>
      <c r="P147" s="6">
        <v>1.1560970999114158E-3</v>
      </c>
      <c r="Q147" s="6">
        <f>Tabla26_2[[#This Row],[Columna1]] +Q146</f>
        <v>0.94423698425804037</v>
      </c>
      <c r="R147" t="str">
        <f xml:space="preserve"> IF(Tabla26_2[[#This Row],[% Acumulado]] &lt;= 0.8, "A", IF(Tabla26_2[[#This Row],[% Acumulado]] &lt;=  0.95, "B", "C"))</f>
        <v>B</v>
      </c>
    </row>
    <row r="148" spans="1:18" x14ac:dyDescent="0.3">
      <c r="A148" t="s">
        <v>79</v>
      </c>
      <c r="B148">
        <v>9.1821999999999999</v>
      </c>
      <c r="C148">
        <v>15.6465</v>
      </c>
      <c r="D148">
        <v>18.590699999999998</v>
      </c>
      <c r="E148" t="s">
        <v>114</v>
      </c>
      <c r="F148">
        <v>34.891694999999999</v>
      </c>
      <c r="G148">
        <v>28.007235000000001</v>
      </c>
      <c r="H148">
        <v>19.40166</v>
      </c>
      <c r="I148">
        <v>13.925385</v>
      </c>
      <c r="J148">
        <v>31.292999999999999</v>
      </c>
      <c r="K148">
        <v>121.10391</v>
      </c>
      <c r="L148">
        <v>44.123129999999996</v>
      </c>
      <c r="M148">
        <v>0</v>
      </c>
      <c r="N148">
        <v>8.1361799999999995</v>
      </c>
      <c r="O148">
        <v>300.88219500000002</v>
      </c>
      <c r="P148" s="6">
        <v>1.1514013430890912E-3</v>
      </c>
      <c r="Q148" s="6">
        <f>Tabla26_2[[#This Row],[Columna1]] +Q147</f>
        <v>0.94538838560112948</v>
      </c>
      <c r="R148" t="str">
        <f xml:space="preserve"> IF(Tabla26_2[[#This Row],[% Acumulado]] &lt;= 0.8, "A", IF(Tabla26_2[[#This Row],[% Acumulado]] &lt;=  0.95, "B", "C"))</f>
        <v>B</v>
      </c>
    </row>
    <row r="149" spans="1:18" x14ac:dyDescent="0.3">
      <c r="A149" t="s">
        <v>41</v>
      </c>
      <c r="B149">
        <v>29.124300000000002</v>
      </c>
      <c r="C149">
        <v>32.270200000000003</v>
      </c>
      <c r="D149">
        <v>34.712299999999999</v>
      </c>
      <c r="E149" t="s">
        <v>114</v>
      </c>
      <c r="F149">
        <v>0</v>
      </c>
      <c r="G149">
        <v>4.1951260000000001</v>
      </c>
      <c r="H149">
        <v>133.92133000000001</v>
      </c>
      <c r="I149">
        <v>0</v>
      </c>
      <c r="J149">
        <v>0</v>
      </c>
      <c r="K149">
        <v>2.5816160000000004</v>
      </c>
      <c r="L149">
        <v>120.69054800000002</v>
      </c>
      <c r="M149">
        <v>13.553484000000001</v>
      </c>
      <c r="N149">
        <v>21.621034000000002</v>
      </c>
      <c r="O149">
        <v>296.56313800000004</v>
      </c>
      <c r="P149" s="6">
        <v>1.1348733859240674E-3</v>
      </c>
      <c r="Q149" s="6">
        <f>Tabla26_2[[#This Row],[Columna1]] +Q148</f>
        <v>0.94652325898705358</v>
      </c>
      <c r="R149" t="str">
        <f xml:space="preserve"> IF(Tabla26_2[[#This Row],[% Acumulado]] &lt;= 0.8, "A", IF(Tabla26_2[[#This Row],[% Acumulado]] &lt;=  0.95, "B", "C"))</f>
        <v>B</v>
      </c>
    </row>
    <row r="150" spans="1:18" x14ac:dyDescent="0.3">
      <c r="A150" t="s">
        <v>36</v>
      </c>
      <c r="B150">
        <v>70.044499999999999</v>
      </c>
      <c r="C150">
        <v>98.754900000000006</v>
      </c>
      <c r="D150">
        <v>95.753299999999996</v>
      </c>
      <c r="E150" t="s">
        <v>16</v>
      </c>
      <c r="F150">
        <v>0</v>
      </c>
      <c r="G150">
        <v>50.364999000000005</v>
      </c>
      <c r="H150">
        <v>125.41872300000001</v>
      </c>
      <c r="I150">
        <v>0</v>
      </c>
      <c r="J150">
        <v>0</v>
      </c>
      <c r="K150">
        <v>3.9501960000000005</v>
      </c>
      <c r="L150">
        <v>25.676274000000003</v>
      </c>
      <c r="M150">
        <v>80.979017999999996</v>
      </c>
      <c r="N150">
        <v>0</v>
      </c>
      <c r="O150">
        <v>286.38921000000005</v>
      </c>
      <c r="P150" s="6">
        <v>1.0959402933105556E-3</v>
      </c>
      <c r="Q150" s="6">
        <f>Tabla26_2[[#This Row],[Columna1]] +Q149</f>
        <v>0.94761919928036409</v>
      </c>
      <c r="R150" t="str">
        <f xml:space="preserve"> IF(Tabla26_2[[#This Row],[% Acumulado]] &lt;= 0.8, "A", IF(Tabla26_2[[#This Row],[% Acumulado]] &lt;=  0.95, "B", "C"))</f>
        <v>B</v>
      </c>
    </row>
    <row r="151" spans="1:18" x14ac:dyDescent="0.3">
      <c r="A151" t="s">
        <v>54</v>
      </c>
      <c r="B151">
        <v>9.5770999999999997</v>
      </c>
      <c r="C151">
        <v>15.3962</v>
      </c>
      <c r="D151">
        <v>0</v>
      </c>
      <c r="E151" t="s">
        <v>116</v>
      </c>
      <c r="F151">
        <v>0</v>
      </c>
      <c r="G151">
        <v>0</v>
      </c>
      <c r="H151">
        <v>31.100324000000001</v>
      </c>
      <c r="I151">
        <v>104.078312</v>
      </c>
      <c r="J151">
        <v>92.377200000000002</v>
      </c>
      <c r="K151">
        <v>8.6218720000000015</v>
      </c>
      <c r="L151">
        <v>18.167515999999999</v>
      </c>
      <c r="M151">
        <v>0</v>
      </c>
      <c r="N151">
        <v>24.633920000000003</v>
      </c>
      <c r="O151">
        <v>278.97914400000002</v>
      </c>
      <c r="P151" s="6">
        <v>1.0675838133108707E-3</v>
      </c>
      <c r="Q151" s="6">
        <f>Tabla26_2[[#This Row],[Columna1]] +Q150</f>
        <v>0.94868678309367493</v>
      </c>
      <c r="R151" t="str">
        <f xml:space="preserve"> IF(Tabla26_2[[#This Row],[% Acumulado]] &lt;= 0.8, "A", IF(Tabla26_2[[#This Row],[% Acumulado]] &lt;=  0.95, "B", "C"))</f>
        <v>B</v>
      </c>
    </row>
    <row r="152" spans="1:18" x14ac:dyDescent="0.3">
      <c r="A152" t="s">
        <v>80</v>
      </c>
      <c r="B152">
        <v>5.6403999999999996</v>
      </c>
      <c r="C152">
        <v>8.6117000000000008</v>
      </c>
      <c r="D152">
        <v>0</v>
      </c>
      <c r="E152" t="s">
        <v>16</v>
      </c>
      <c r="F152">
        <v>20.151378000000001</v>
      </c>
      <c r="G152">
        <v>16.878932000000002</v>
      </c>
      <c r="H152">
        <v>59.937432000000008</v>
      </c>
      <c r="I152">
        <v>78.108119000000016</v>
      </c>
      <c r="J152">
        <v>0</v>
      </c>
      <c r="K152">
        <v>8.3533489999999997</v>
      </c>
      <c r="L152">
        <v>14.812124000000001</v>
      </c>
      <c r="M152">
        <v>5.1670199999999999</v>
      </c>
      <c r="N152">
        <v>72.854982000000021</v>
      </c>
      <c r="O152">
        <v>276.26333600000009</v>
      </c>
      <c r="P152" s="6">
        <v>1.0571910914059669E-3</v>
      </c>
      <c r="Q152" s="6">
        <f>Tabla26_2[[#This Row],[Columna1]] +Q151</f>
        <v>0.94974397418508094</v>
      </c>
      <c r="R152" t="str">
        <f xml:space="preserve"> IF(Tabla26_2[[#This Row],[% Acumulado]] &lt;= 0.8, "A", IF(Tabla26_2[[#This Row],[% Acumulado]] &lt;=  0.95, "B", "C"))</f>
        <v>B</v>
      </c>
    </row>
    <row r="153" spans="1:18" x14ac:dyDescent="0.3">
      <c r="A153" t="s">
        <v>65</v>
      </c>
      <c r="B153">
        <v>54.3767</v>
      </c>
      <c r="C153">
        <v>58.301699999999997</v>
      </c>
      <c r="D153">
        <v>55.9895</v>
      </c>
      <c r="E153" t="s">
        <v>15</v>
      </c>
      <c r="F153">
        <v>54.803597999999994</v>
      </c>
      <c r="G153">
        <v>32.648952000000001</v>
      </c>
      <c r="H153">
        <v>14.575424999999999</v>
      </c>
      <c r="I153">
        <v>54.220581000000003</v>
      </c>
      <c r="J153">
        <v>0</v>
      </c>
      <c r="K153">
        <v>16.907492999999999</v>
      </c>
      <c r="L153">
        <v>81.039362999999994</v>
      </c>
      <c r="M153">
        <v>17.490509999999997</v>
      </c>
      <c r="N153">
        <v>0</v>
      </c>
      <c r="O153">
        <v>271.68592199999995</v>
      </c>
      <c r="P153" s="6">
        <v>1.0396744662448305E-3</v>
      </c>
      <c r="Q153" s="6">
        <f>Tabla26_2[[#This Row],[Columna1]] +Q152</f>
        <v>0.95078364865132581</v>
      </c>
      <c r="R153" t="str">
        <f xml:space="preserve"> IF(Tabla26_2[[#This Row],[% Acumulado]] &lt;= 0.8, "A", IF(Tabla26_2[[#This Row],[% Acumulado]] &lt;=  0.95, "B", "C"))</f>
        <v>C</v>
      </c>
    </row>
    <row r="154" spans="1:18" x14ac:dyDescent="0.3">
      <c r="A154" t="s">
        <v>93</v>
      </c>
      <c r="B154">
        <v>9.0385000000000009</v>
      </c>
      <c r="C154">
        <v>15.6313</v>
      </c>
      <c r="D154">
        <v>0</v>
      </c>
      <c r="E154" t="s">
        <v>114</v>
      </c>
      <c r="F154">
        <v>33.138356000000002</v>
      </c>
      <c r="G154">
        <v>16.412865</v>
      </c>
      <c r="H154">
        <v>19.851751</v>
      </c>
      <c r="I154">
        <v>64.869895</v>
      </c>
      <c r="J154">
        <v>45.799709</v>
      </c>
      <c r="K154">
        <v>23.134323999999999</v>
      </c>
      <c r="L154">
        <v>30.637347999999999</v>
      </c>
      <c r="M154">
        <v>34.701486000000003</v>
      </c>
      <c r="N154">
        <v>0</v>
      </c>
      <c r="O154">
        <v>268.54573400000004</v>
      </c>
      <c r="P154" s="6">
        <v>1.0276577476059886E-3</v>
      </c>
      <c r="Q154" s="6">
        <f>Tabla26_2[[#This Row],[Columna1]] +Q153</f>
        <v>0.95181130639893174</v>
      </c>
      <c r="R154" t="str">
        <f xml:space="preserve"> IF(Tabla26_2[[#This Row],[% Acumulado]] &lt;= 0.8, "A", IF(Tabla26_2[[#This Row],[% Acumulado]] &lt;=  0.95, "B", "C"))</f>
        <v>C</v>
      </c>
    </row>
    <row r="155" spans="1:18" x14ac:dyDescent="0.3">
      <c r="A155" t="s">
        <v>75</v>
      </c>
      <c r="B155">
        <v>8.4328000000000003</v>
      </c>
      <c r="C155">
        <v>16.832899999999999</v>
      </c>
      <c r="D155">
        <v>16.995200000000001</v>
      </c>
      <c r="E155" t="s">
        <v>114</v>
      </c>
      <c r="F155">
        <v>3.3665799999999999</v>
      </c>
      <c r="G155">
        <v>38.715669999999996</v>
      </c>
      <c r="H155">
        <v>64.806664999999995</v>
      </c>
      <c r="I155">
        <v>61.776742999999996</v>
      </c>
      <c r="J155">
        <v>0</v>
      </c>
      <c r="K155">
        <v>24.744362999999996</v>
      </c>
      <c r="L155">
        <v>23.229401999999997</v>
      </c>
      <c r="M155">
        <v>5.2181989999999994</v>
      </c>
      <c r="N155">
        <v>42.082249999999995</v>
      </c>
      <c r="O155">
        <v>263.93987199999998</v>
      </c>
      <c r="P155" s="6">
        <v>1.0100322590227142E-3</v>
      </c>
      <c r="Q155" s="6">
        <f>Tabla26_2[[#This Row],[Columna1]] +Q154</f>
        <v>0.95282133865795449</v>
      </c>
      <c r="R155" t="str">
        <f xml:space="preserve"> IF(Tabla26_2[[#This Row],[% Acumulado]] &lt;= 0.8, "A", IF(Tabla26_2[[#This Row],[% Acumulado]] &lt;=  0.95, "B", "C"))</f>
        <v>C</v>
      </c>
    </row>
    <row r="156" spans="1:18" x14ac:dyDescent="0.3">
      <c r="A156" t="s">
        <v>52</v>
      </c>
      <c r="B156">
        <v>3.7107000000000001</v>
      </c>
      <c r="C156">
        <v>6.6555</v>
      </c>
      <c r="D156">
        <v>5.7964000000000002</v>
      </c>
      <c r="E156" t="s">
        <v>15</v>
      </c>
      <c r="F156">
        <v>84.990735000000001</v>
      </c>
      <c r="G156">
        <v>7.5872699999999993</v>
      </c>
      <c r="H156">
        <v>28.019655</v>
      </c>
      <c r="I156">
        <v>38.934674999999999</v>
      </c>
      <c r="J156">
        <v>0</v>
      </c>
      <c r="K156">
        <v>43.061084999999999</v>
      </c>
      <c r="L156">
        <v>37.204245</v>
      </c>
      <c r="M156">
        <v>0</v>
      </c>
      <c r="N156">
        <v>22.029705</v>
      </c>
      <c r="O156">
        <v>261.82736999999997</v>
      </c>
      <c r="P156" s="6">
        <v>1.0019482391621225E-3</v>
      </c>
      <c r="Q156" s="6">
        <f>Tabla26_2[[#This Row],[Columna1]] +Q155</f>
        <v>0.9538232868971166</v>
      </c>
      <c r="R156" t="str">
        <f xml:space="preserve"> IF(Tabla26_2[[#This Row],[% Acumulado]] &lt;= 0.8, "A", IF(Tabla26_2[[#This Row],[% Acumulado]] &lt;=  0.95, "B", "C"))</f>
        <v>C</v>
      </c>
    </row>
    <row r="157" spans="1:18" x14ac:dyDescent="0.3">
      <c r="A157" t="s">
        <v>71</v>
      </c>
      <c r="B157">
        <v>65.700299999999999</v>
      </c>
      <c r="C157">
        <v>78.774699999999996</v>
      </c>
      <c r="D157">
        <v>0</v>
      </c>
      <c r="E157" t="s">
        <v>16</v>
      </c>
      <c r="F157">
        <v>0</v>
      </c>
      <c r="G157">
        <v>0</v>
      </c>
      <c r="H157">
        <v>59.081024999999997</v>
      </c>
      <c r="I157">
        <v>50.415807999999998</v>
      </c>
      <c r="J157">
        <v>18.905927999999999</v>
      </c>
      <c r="K157">
        <v>15.75494</v>
      </c>
      <c r="L157">
        <v>113.43556799999999</v>
      </c>
      <c r="M157">
        <v>0</v>
      </c>
      <c r="N157">
        <v>0</v>
      </c>
      <c r="O157">
        <v>257.59326899999996</v>
      </c>
      <c r="P157" s="6">
        <v>9.8574538748399357E-4</v>
      </c>
      <c r="Q157" s="6">
        <f>Tabla26_2[[#This Row],[Columna1]] +Q156</f>
        <v>0.95480903228460057</v>
      </c>
      <c r="R157" t="str">
        <f xml:space="preserve"> IF(Tabla26_2[[#This Row],[% Acumulado]] &lt;= 0.8, "A", IF(Tabla26_2[[#This Row],[% Acumulado]] &lt;=  0.95, "B", "C"))</f>
        <v>C</v>
      </c>
    </row>
    <row r="158" spans="1:18" x14ac:dyDescent="0.3">
      <c r="A158" t="s">
        <v>64</v>
      </c>
      <c r="B158">
        <v>9.9193999999999996</v>
      </c>
      <c r="C158">
        <v>13.852499999999999</v>
      </c>
      <c r="D158">
        <v>0</v>
      </c>
      <c r="E158" t="s">
        <v>115</v>
      </c>
      <c r="F158">
        <v>0.27704999999999996</v>
      </c>
      <c r="G158">
        <v>0</v>
      </c>
      <c r="H158">
        <v>0</v>
      </c>
      <c r="I158">
        <v>60.258374999999994</v>
      </c>
      <c r="J158">
        <v>56.656724999999994</v>
      </c>
      <c r="K158">
        <v>90.456824999999995</v>
      </c>
      <c r="L158">
        <v>0</v>
      </c>
      <c r="M158">
        <v>26.181224999999998</v>
      </c>
      <c r="N158">
        <v>19.947599999999998</v>
      </c>
      <c r="O158">
        <v>253.77779999999998</v>
      </c>
      <c r="P158" s="6">
        <v>9.7114453637309694E-4</v>
      </c>
      <c r="Q158" s="6">
        <f>Tabla26_2[[#This Row],[Columna1]] +Q157</f>
        <v>0.95578017682097371</v>
      </c>
      <c r="R158" t="str">
        <f xml:space="preserve"> IF(Tabla26_2[[#This Row],[% Acumulado]] &lt;= 0.8, "A", IF(Tabla26_2[[#This Row],[% Acumulado]] &lt;=  0.95, "B", "C"))</f>
        <v>C</v>
      </c>
    </row>
    <row r="159" spans="1:18" x14ac:dyDescent="0.3">
      <c r="A159" t="s">
        <v>70</v>
      </c>
      <c r="B159">
        <v>5.6334999999999997</v>
      </c>
      <c r="C159">
        <v>8.9079999999999995</v>
      </c>
      <c r="D159">
        <v>8.6266999999999996</v>
      </c>
      <c r="E159" t="s">
        <v>115</v>
      </c>
      <c r="F159">
        <v>67.166319999999999</v>
      </c>
      <c r="G159">
        <v>110.54827999999999</v>
      </c>
      <c r="H159">
        <v>30.55444</v>
      </c>
      <c r="I159">
        <v>0</v>
      </c>
      <c r="J159">
        <v>0</v>
      </c>
      <c r="K159">
        <v>0.89080000000000004</v>
      </c>
      <c r="L159">
        <v>38.482559999999999</v>
      </c>
      <c r="M159">
        <v>0</v>
      </c>
      <c r="N159">
        <v>3.2068799999999995</v>
      </c>
      <c r="O159">
        <v>250.84928000000002</v>
      </c>
      <c r="P159" s="6">
        <v>9.5993781853702419E-4</v>
      </c>
      <c r="Q159" s="6">
        <f>Tabla26_2[[#This Row],[Columna1]] +Q158</f>
        <v>0.9567401146395107</v>
      </c>
      <c r="R159" t="str">
        <f xml:space="preserve"> IF(Tabla26_2[[#This Row],[% Acumulado]] &lt;= 0.8, "A", IF(Tabla26_2[[#This Row],[% Acumulado]] &lt;=  0.95, "B", "C"))</f>
        <v>C</v>
      </c>
    </row>
    <row r="160" spans="1:18" x14ac:dyDescent="0.3">
      <c r="A160" t="s">
        <v>45</v>
      </c>
      <c r="B160">
        <v>52.654000000000003</v>
      </c>
      <c r="C160">
        <v>68.87</v>
      </c>
      <c r="D160">
        <v>0</v>
      </c>
      <c r="E160" t="s">
        <v>15</v>
      </c>
      <c r="F160">
        <v>91.597100000000012</v>
      </c>
      <c r="G160">
        <v>0</v>
      </c>
      <c r="H160">
        <v>0</v>
      </c>
      <c r="I160">
        <v>0</v>
      </c>
      <c r="J160">
        <v>18.594900000000003</v>
      </c>
      <c r="K160">
        <v>66.803899999999999</v>
      </c>
      <c r="L160">
        <v>0</v>
      </c>
      <c r="M160">
        <v>11.019200000000001</v>
      </c>
      <c r="N160">
        <v>59.228200000000001</v>
      </c>
      <c r="O160">
        <v>247.24330000000003</v>
      </c>
      <c r="P160" s="6">
        <v>9.4613862973772552E-4</v>
      </c>
      <c r="Q160" s="6">
        <f>Tabla26_2[[#This Row],[Columna1]] +Q159</f>
        <v>0.95768625326924839</v>
      </c>
      <c r="R160" t="str">
        <f xml:space="preserve"> IF(Tabla26_2[[#This Row],[% Acumulado]] &lt;= 0.8, "A", IF(Tabla26_2[[#This Row],[% Acumulado]] &lt;=  0.95, "B", "C"))</f>
        <v>C</v>
      </c>
    </row>
    <row r="161" spans="1:18" x14ac:dyDescent="0.3">
      <c r="A161" t="s">
        <v>78</v>
      </c>
      <c r="B161">
        <v>11.585800000000001</v>
      </c>
      <c r="C161">
        <v>21.809000000000001</v>
      </c>
      <c r="D161">
        <v>27.0245</v>
      </c>
      <c r="E161" t="s">
        <v>15</v>
      </c>
      <c r="F161">
        <v>15.92057</v>
      </c>
      <c r="G161">
        <v>175.12627000000001</v>
      </c>
      <c r="H161">
        <v>0</v>
      </c>
      <c r="I161">
        <v>20.282370000000004</v>
      </c>
      <c r="J161">
        <v>0.65427000000000002</v>
      </c>
      <c r="K161">
        <v>0</v>
      </c>
      <c r="L161">
        <v>30.968779999999999</v>
      </c>
      <c r="M161">
        <v>3.9256199999999999</v>
      </c>
      <c r="N161">
        <v>0</v>
      </c>
      <c r="O161">
        <v>246.87788000000003</v>
      </c>
      <c r="P161" s="6">
        <v>9.4474025826283105E-4</v>
      </c>
      <c r="Q161" s="6">
        <f>Tabla26_2[[#This Row],[Columna1]] +Q160</f>
        <v>0.95863099352751124</v>
      </c>
      <c r="R161" t="str">
        <f xml:space="preserve"> IF(Tabla26_2[[#This Row],[% Acumulado]] &lt;= 0.8, "A", IF(Tabla26_2[[#This Row],[% Acumulado]] &lt;=  0.95, "B", "C"))</f>
        <v>C</v>
      </c>
    </row>
    <row r="162" spans="1:18" x14ac:dyDescent="0.3">
      <c r="A162" t="s">
        <v>18</v>
      </c>
      <c r="B162">
        <v>94.191699999999997</v>
      </c>
      <c r="C162">
        <v>117.2069</v>
      </c>
      <c r="D162">
        <v>126.00879999999999</v>
      </c>
      <c r="E162" t="s">
        <v>115</v>
      </c>
      <c r="F162">
        <v>0</v>
      </c>
      <c r="G162">
        <v>65.635864000000012</v>
      </c>
      <c r="H162">
        <v>111.346555</v>
      </c>
      <c r="I162">
        <v>0</v>
      </c>
      <c r="J162">
        <v>14.064828</v>
      </c>
      <c r="K162">
        <v>33.990000999999999</v>
      </c>
      <c r="L162">
        <v>0</v>
      </c>
      <c r="M162">
        <v>8.2044830000000015</v>
      </c>
      <c r="N162">
        <v>12.892759</v>
      </c>
      <c r="O162">
        <v>246.13449000000003</v>
      </c>
      <c r="P162" s="6">
        <v>9.4189548958371731E-4</v>
      </c>
      <c r="Q162" s="6">
        <f>Tabla26_2[[#This Row],[Columna1]] +Q161</f>
        <v>0.95957288901709492</v>
      </c>
      <c r="R162" t="str">
        <f xml:space="preserve"> IF(Tabla26_2[[#This Row],[% Acumulado]] &lt;= 0.8, "A", IF(Tabla26_2[[#This Row],[% Acumulado]] &lt;=  0.95, "B", "C"))</f>
        <v>C</v>
      </c>
    </row>
    <row r="163" spans="1:18" x14ac:dyDescent="0.3">
      <c r="A163" t="s">
        <v>67</v>
      </c>
      <c r="B163">
        <v>10.4496</v>
      </c>
      <c r="C163">
        <v>13.1004</v>
      </c>
      <c r="D163">
        <v>14.246499999999999</v>
      </c>
      <c r="E163" t="s">
        <v>116</v>
      </c>
      <c r="F163">
        <v>15.327468</v>
      </c>
      <c r="G163">
        <v>10.087308</v>
      </c>
      <c r="H163">
        <v>0.91702800000000018</v>
      </c>
      <c r="I163">
        <v>1.7030520000000002</v>
      </c>
      <c r="J163">
        <v>24.759755999999999</v>
      </c>
      <c r="K163">
        <v>30.392927999999998</v>
      </c>
      <c r="L163">
        <v>49.78152</v>
      </c>
      <c r="M163">
        <v>55.938707999999998</v>
      </c>
      <c r="N163">
        <v>52.532603999999999</v>
      </c>
      <c r="O163">
        <v>241.440372</v>
      </c>
      <c r="P163" s="6">
        <v>9.2393226723412397E-4</v>
      </c>
      <c r="Q163" s="6">
        <f>Tabla26_2[[#This Row],[Columna1]] +Q162</f>
        <v>0.96049682128432901</v>
      </c>
      <c r="R163" t="str">
        <f xml:space="preserve"> IF(Tabla26_2[[#This Row],[% Acumulado]] &lt;= 0.8, "A", IF(Tabla26_2[[#This Row],[% Acumulado]] &lt;=  0.95, "B", "C"))</f>
        <v>C</v>
      </c>
    </row>
    <row r="164" spans="1:18" x14ac:dyDescent="0.3">
      <c r="A164" t="s">
        <v>34</v>
      </c>
      <c r="B164">
        <v>11.073</v>
      </c>
      <c r="C164">
        <v>13.367800000000001</v>
      </c>
      <c r="D164">
        <v>14.5145</v>
      </c>
      <c r="E164" t="s">
        <v>16</v>
      </c>
      <c r="F164">
        <v>16.977106000000003</v>
      </c>
      <c r="G164">
        <v>0</v>
      </c>
      <c r="H164">
        <v>10.426884000000001</v>
      </c>
      <c r="I164">
        <v>12.031020000000002</v>
      </c>
      <c r="J164">
        <v>67.106356000000005</v>
      </c>
      <c r="K164">
        <v>55.075336000000007</v>
      </c>
      <c r="L164">
        <v>7.8870019999999998</v>
      </c>
      <c r="M164">
        <v>27.537668000000004</v>
      </c>
      <c r="N164">
        <v>40.905468000000006</v>
      </c>
      <c r="O164">
        <v>237.94684000000004</v>
      </c>
      <c r="P164" s="6">
        <v>9.1056338896957701E-4</v>
      </c>
      <c r="Q164" s="6">
        <f>Tabla26_2[[#This Row],[Columna1]] +Q163</f>
        <v>0.96140738467329856</v>
      </c>
      <c r="R164" t="str">
        <f xml:space="preserve"> IF(Tabla26_2[[#This Row],[% Acumulado]] &lt;= 0.8, "A", IF(Tabla26_2[[#This Row],[% Acumulado]] &lt;=  0.95, "B", "C"))</f>
        <v>C</v>
      </c>
    </row>
    <row r="165" spans="1:18" x14ac:dyDescent="0.3">
      <c r="A165" t="s">
        <v>41</v>
      </c>
      <c r="B165">
        <v>44.231299999999997</v>
      </c>
      <c r="C165">
        <v>56.970999999999997</v>
      </c>
      <c r="D165">
        <v>61.454799999999999</v>
      </c>
      <c r="E165" t="s">
        <v>15</v>
      </c>
      <c r="F165">
        <v>40.449409999999993</v>
      </c>
      <c r="G165">
        <v>151.54285999999999</v>
      </c>
      <c r="H165">
        <v>0</v>
      </c>
      <c r="I165">
        <v>27.915789999999998</v>
      </c>
      <c r="J165">
        <v>0</v>
      </c>
      <c r="K165">
        <v>0</v>
      </c>
      <c r="L165">
        <v>0</v>
      </c>
      <c r="M165">
        <v>0</v>
      </c>
      <c r="N165">
        <v>14.81246</v>
      </c>
      <c r="O165">
        <v>234.72051999999996</v>
      </c>
      <c r="P165" s="6">
        <v>8.9821706458426305E-4</v>
      </c>
      <c r="Q165" s="6">
        <f>Tabla26_2[[#This Row],[Columna1]] +Q164</f>
        <v>0.96230560173788282</v>
      </c>
      <c r="R165" t="str">
        <f xml:space="preserve"> IF(Tabla26_2[[#This Row],[% Acumulado]] &lt;= 0.8, "A", IF(Tabla26_2[[#This Row],[% Acumulado]] &lt;=  0.95, "B", "C"))</f>
        <v>C</v>
      </c>
    </row>
    <row r="166" spans="1:18" x14ac:dyDescent="0.3">
      <c r="A166" t="s">
        <v>68</v>
      </c>
      <c r="B166">
        <v>12.218400000000001</v>
      </c>
      <c r="C166">
        <v>22.403300000000002</v>
      </c>
      <c r="D166">
        <v>20.182500000000001</v>
      </c>
      <c r="E166" t="s">
        <v>116</v>
      </c>
      <c r="F166">
        <v>57.800514000000007</v>
      </c>
      <c r="G166">
        <v>0</v>
      </c>
      <c r="H166">
        <v>15.234244000000002</v>
      </c>
      <c r="I166">
        <v>0</v>
      </c>
      <c r="J166">
        <v>66.089735000000005</v>
      </c>
      <c r="K166">
        <v>0</v>
      </c>
      <c r="L166">
        <v>6.7209900000000005</v>
      </c>
      <c r="M166">
        <v>71.466526999999999</v>
      </c>
      <c r="N166">
        <v>17.026508</v>
      </c>
      <c r="O166">
        <v>234.33851800000005</v>
      </c>
      <c r="P166" s="6">
        <v>8.9675523791863862E-4</v>
      </c>
      <c r="Q166" s="6">
        <f>Tabla26_2[[#This Row],[Columna1]] +Q165</f>
        <v>0.96320235697580148</v>
      </c>
      <c r="R166" t="str">
        <f xml:space="preserve"> IF(Tabla26_2[[#This Row],[% Acumulado]] &lt;= 0.8, "A", IF(Tabla26_2[[#This Row],[% Acumulado]] &lt;=  0.95, "B", "C"))</f>
        <v>C</v>
      </c>
    </row>
    <row r="167" spans="1:18" x14ac:dyDescent="0.3">
      <c r="A167" t="s">
        <v>91</v>
      </c>
      <c r="B167">
        <v>4.1028000000000002</v>
      </c>
      <c r="C167">
        <v>6.9481000000000002</v>
      </c>
      <c r="D167">
        <v>7.3205</v>
      </c>
      <c r="E167" t="s">
        <v>116</v>
      </c>
      <c r="F167">
        <v>0</v>
      </c>
      <c r="G167">
        <v>31.405411999999998</v>
      </c>
      <c r="H167">
        <v>2.6402779999999999</v>
      </c>
      <c r="I167">
        <v>0</v>
      </c>
      <c r="J167">
        <v>34.601538000000005</v>
      </c>
      <c r="K167">
        <v>75.178442000000004</v>
      </c>
      <c r="L167">
        <v>45.510055000000001</v>
      </c>
      <c r="M167">
        <v>25.985894000000002</v>
      </c>
      <c r="N167">
        <v>10.630593000000001</v>
      </c>
      <c r="O167">
        <v>225.952212</v>
      </c>
      <c r="P167" s="6">
        <v>8.6466293019017313E-4</v>
      </c>
      <c r="Q167" s="6">
        <f>Tabla26_2[[#This Row],[Columna1]] +Q166</f>
        <v>0.96406701990599164</v>
      </c>
      <c r="R167" t="str">
        <f xml:space="preserve"> IF(Tabla26_2[[#This Row],[% Acumulado]] &lt;= 0.8, "A", IF(Tabla26_2[[#This Row],[% Acumulado]] &lt;=  0.95, "B", "C"))</f>
        <v>C</v>
      </c>
    </row>
    <row r="168" spans="1:18" x14ac:dyDescent="0.3">
      <c r="A168" t="s">
        <v>75</v>
      </c>
      <c r="B168">
        <v>9.2636000000000003</v>
      </c>
      <c r="C168">
        <v>14.5282</v>
      </c>
      <c r="D168">
        <v>14.466699999999999</v>
      </c>
      <c r="E168" t="s">
        <v>16</v>
      </c>
      <c r="F168">
        <v>2.3245119999999999</v>
      </c>
      <c r="G168">
        <v>48.960034</v>
      </c>
      <c r="H168">
        <v>67.991975999999994</v>
      </c>
      <c r="I168">
        <v>20.484762</v>
      </c>
      <c r="J168">
        <v>56.950544000000001</v>
      </c>
      <c r="K168">
        <v>0</v>
      </c>
      <c r="L168">
        <v>9.2980479999999996</v>
      </c>
      <c r="M168">
        <v>0</v>
      </c>
      <c r="N168">
        <v>16.852712</v>
      </c>
      <c r="O168">
        <v>222.86258799999999</v>
      </c>
      <c r="P168" s="6">
        <v>8.5283970740611869E-4</v>
      </c>
      <c r="Q168" s="6">
        <f>Tabla26_2[[#This Row],[Columna1]] +Q167</f>
        <v>0.96491985961339777</v>
      </c>
      <c r="R168" t="str">
        <f xml:space="preserve"> IF(Tabla26_2[[#This Row],[% Acumulado]] &lt;= 0.8, "A", IF(Tabla26_2[[#This Row],[% Acumulado]] &lt;=  0.95, "B", "C"))</f>
        <v>C</v>
      </c>
    </row>
    <row r="169" spans="1:18" x14ac:dyDescent="0.3">
      <c r="A169" t="s">
        <v>33</v>
      </c>
      <c r="B169">
        <v>49.781700000000001</v>
      </c>
      <c r="C169">
        <v>61.348999999999997</v>
      </c>
      <c r="D169">
        <v>0</v>
      </c>
      <c r="E169" t="s">
        <v>114</v>
      </c>
      <c r="F169">
        <v>29.447519999999997</v>
      </c>
      <c r="G169">
        <v>90.183029999999988</v>
      </c>
      <c r="H169">
        <v>0</v>
      </c>
      <c r="I169">
        <v>0</v>
      </c>
      <c r="J169">
        <v>84.04813</v>
      </c>
      <c r="K169">
        <v>0</v>
      </c>
      <c r="L169">
        <v>0</v>
      </c>
      <c r="M169">
        <v>12.2698</v>
      </c>
      <c r="N169">
        <v>0</v>
      </c>
      <c r="O169">
        <v>215.94847999999999</v>
      </c>
      <c r="P169" s="6">
        <v>8.2638113534783185E-4</v>
      </c>
      <c r="Q169" s="6">
        <f>Tabla26_2[[#This Row],[Columna1]] +Q168</f>
        <v>0.9657462407487456</v>
      </c>
      <c r="R169" t="str">
        <f xml:space="preserve"> IF(Tabla26_2[[#This Row],[% Acumulado]] &lt;= 0.8, "A", IF(Tabla26_2[[#This Row],[% Acumulado]] &lt;=  0.95, "B", "C"))</f>
        <v>C</v>
      </c>
    </row>
    <row r="170" spans="1:18" x14ac:dyDescent="0.3">
      <c r="A170" t="s">
        <v>39</v>
      </c>
      <c r="B170">
        <v>8.4722000000000008</v>
      </c>
      <c r="C170">
        <v>15.8916</v>
      </c>
      <c r="D170">
        <v>16.249500000000001</v>
      </c>
      <c r="E170" t="s">
        <v>15</v>
      </c>
      <c r="F170">
        <v>46.085639999999998</v>
      </c>
      <c r="G170">
        <v>0</v>
      </c>
      <c r="H170">
        <v>0</v>
      </c>
      <c r="I170">
        <v>123.63664800000001</v>
      </c>
      <c r="J170">
        <v>8.74038</v>
      </c>
      <c r="K170">
        <v>24.790896</v>
      </c>
      <c r="L170">
        <v>0</v>
      </c>
      <c r="M170">
        <v>5.0853120000000001</v>
      </c>
      <c r="N170">
        <v>1.5891600000000001</v>
      </c>
      <c r="O170">
        <v>209.92803599999996</v>
      </c>
      <c r="P170" s="6">
        <v>8.0334239319962094E-4</v>
      </c>
      <c r="Q170" s="6">
        <f>Tabla26_2[[#This Row],[Columna1]] +Q169</f>
        <v>0.96654958314194517</v>
      </c>
      <c r="R170" t="str">
        <f xml:space="preserve"> IF(Tabla26_2[[#This Row],[% Acumulado]] &lt;= 0.8, "A", IF(Tabla26_2[[#This Row],[% Acumulado]] &lt;=  0.95, "B", "C"))</f>
        <v>C</v>
      </c>
    </row>
    <row r="171" spans="1:18" x14ac:dyDescent="0.3">
      <c r="A171" t="s">
        <v>80</v>
      </c>
      <c r="B171">
        <v>4.9404000000000003</v>
      </c>
      <c r="C171">
        <v>6.4375999999999998</v>
      </c>
      <c r="D171">
        <v>7.6744000000000003</v>
      </c>
      <c r="E171" t="s">
        <v>116</v>
      </c>
      <c r="F171">
        <v>15.257111999999999</v>
      </c>
      <c r="G171">
        <v>59.483423999999999</v>
      </c>
      <c r="H171">
        <v>35.278047999999998</v>
      </c>
      <c r="I171">
        <v>16.415879999999998</v>
      </c>
      <c r="J171">
        <v>0</v>
      </c>
      <c r="K171">
        <v>0</v>
      </c>
      <c r="L171">
        <v>20.27844</v>
      </c>
      <c r="M171">
        <v>62.895351999999995</v>
      </c>
      <c r="N171">
        <v>0</v>
      </c>
      <c r="O171">
        <v>209.60825599999998</v>
      </c>
      <c r="P171" s="6">
        <v>8.0211867465591316E-4</v>
      </c>
      <c r="Q171" s="6">
        <f>Tabla26_2[[#This Row],[Columna1]] +Q170</f>
        <v>0.96735170181660113</v>
      </c>
      <c r="R171" t="str">
        <f xml:space="preserve"> IF(Tabla26_2[[#This Row],[% Acumulado]] &lt;= 0.8, "A", IF(Tabla26_2[[#This Row],[% Acumulado]] &lt;=  0.95, "B", "C"))</f>
        <v>C</v>
      </c>
    </row>
    <row r="172" spans="1:18" x14ac:dyDescent="0.3">
      <c r="A172" t="s">
        <v>76</v>
      </c>
      <c r="B172">
        <v>23.697700000000001</v>
      </c>
      <c r="C172">
        <v>29.744299999999999</v>
      </c>
      <c r="D172">
        <v>28.0976</v>
      </c>
      <c r="E172" t="s">
        <v>114</v>
      </c>
      <c r="F172">
        <v>84.771254999999996</v>
      </c>
      <c r="G172">
        <v>0</v>
      </c>
      <c r="H172">
        <v>48.185766000000001</v>
      </c>
      <c r="I172">
        <v>26.472427</v>
      </c>
      <c r="J172">
        <v>16.359365</v>
      </c>
      <c r="K172">
        <v>22.605667999999998</v>
      </c>
      <c r="L172">
        <v>2.3795440000000001</v>
      </c>
      <c r="M172">
        <v>4.4616449999999999</v>
      </c>
      <c r="N172">
        <v>0</v>
      </c>
      <c r="O172">
        <v>205.23567000000003</v>
      </c>
      <c r="P172" s="6">
        <v>7.853858753183768E-4</v>
      </c>
      <c r="Q172" s="6">
        <f>Tabla26_2[[#This Row],[Columna1]] +Q171</f>
        <v>0.96813708769191953</v>
      </c>
      <c r="R172" t="str">
        <f xml:space="preserve"> IF(Tabla26_2[[#This Row],[% Acumulado]] &lt;= 0.8, "A", IF(Tabla26_2[[#This Row],[% Acumulado]] &lt;=  0.95, "B", "C"))</f>
        <v>C</v>
      </c>
    </row>
    <row r="173" spans="1:18" x14ac:dyDescent="0.3">
      <c r="A173" t="s">
        <v>47</v>
      </c>
      <c r="B173">
        <v>13.263999999999999</v>
      </c>
      <c r="C173">
        <v>18.081399999999999</v>
      </c>
      <c r="D173">
        <v>0</v>
      </c>
      <c r="E173" t="s">
        <v>115</v>
      </c>
      <c r="F173">
        <v>43.214545999999999</v>
      </c>
      <c r="G173">
        <v>0</v>
      </c>
      <c r="H173">
        <v>119.51805399999999</v>
      </c>
      <c r="I173">
        <v>27.483727999999999</v>
      </c>
      <c r="J173">
        <v>0</v>
      </c>
      <c r="K173">
        <v>0</v>
      </c>
      <c r="L173">
        <v>0</v>
      </c>
      <c r="M173">
        <v>13.380235999999998</v>
      </c>
      <c r="N173">
        <v>0</v>
      </c>
      <c r="O173">
        <v>203.59656399999997</v>
      </c>
      <c r="P173" s="6">
        <v>7.7911342423543563E-4</v>
      </c>
      <c r="Q173" s="6">
        <f>Tabla26_2[[#This Row],[Columna1]] +Q172</f>
        <v>0.96891620111615495</v>
      </c>
      <c r="R173" t="str">
        <f xml:space="preserve"> IF(Tabla26_2[[#This Row],[% Acumulado]] &lt;= 0.8, "A", IF(Tabla26_2[[#This Row],[% Acumulado]] &lt;=  0.95, "B", "C"))</f>
        <v>C</v>
      </c>
    </row>
    <row r="174" spans="1:18" x14ac:dyDescent="0.3">
      <c r="A174" t="s">
        <v>68</v>
      </c>
      <c r="B174">
        <v>10.095599999999999</v>
      </c>
      <c r="C174">
        <v>17.843499999999999</v>
      </c>
      <c r="D174">
        <v>19.3508</v>
      </c>
      <c r="E174" t="s">
        <v>114</v>
      </c>
      <c r="F174">
        <v>0</v>
      </c>
      <c r="G174">
        <v>85.113494999999986</v>
      </c>
      <c r="H174">
        <v>0.17843499999999998</v>
      </c>
      <c r="I174">
        <v>68.162169999999989</v>
      </c>
      <c r="J174">
        <v>0</v>
      </c>
      <c r="K174">
        <v>0</v>
      </c>
      <c r="L174">
        <v>40.861615</v>
      </c>
      <c r="M174">
        <v>9.1001849999999997</v>
      </c>
      <c r="N174">
        <v>0</v>
      </c>
      <c r="O174">
        <v>203.41589999999999</v>
      </c>
      <c r="P174" s="6">
        <v>7.7842206803123144E-4</v>
      </c>
      <c r="Q174" s="6">
        <f>Tabla26_2[[#This Row],[Columna1]] +Q173</f>
        <v>0.9696946231841862</v>
      </c>
      <c r="R174" t="str">
        <f xml:space="preserve"> IF(Tabla26_2[[#This Row],[% Acumulado]] &lt;= 0.8, "A", IF(Tabla26_2[[#This Row],[% Acumulado]] &lt;=  0.95, "B", "C"))</f>
        <v>C</v>
      </c>
    </row>
    <row r="175" spans="1:18" x14ac:dyDescent="0.3">
      <c r="A175" t="s">
        <v>90</v>
      </c>
      <c r="B175">
        <v>10.4727</v>
      </c>
      <c r="C175">
        <v>16.064800000000002</v>
      </c>
      <c r="D175">
        <v>18.164300000000001</v>
      </c>
      <c r="E175" t="s">
        <v>114</v>
      </c>
      <c r="F175">
        <v>39.680056000000008</v>
      </c>
      <c r="G175">
        <v>57.030040000000007</v>
      </c>
      <c r="H175">
        <v>0</v>
      </c>
      <c r="I175">
        <v>34.699968000000005</v>
      </c>
      <c r="J175">
        <v>0</v>
      </c>
      <c r="K175">
        <v>38.394872000000007</v>
      </c>
      <c r="L175">
        <v>24.739792000000005</v>
      </c>
      <c r="M175">
        <v>0</v>
      </c>
      <c r="N175">
        <v>4.0162000000000004</v>
      </c>
      <c r="O175">
        <v>198.56092800000005</v>
      </c>
      <c r="P175" s="6">
        <v>7.5984329742149212E-4</v>
      </c>
      <c r="Q175" s="6">
        <f>Tabla26_2[[#This Row],[Columna1]] +Q174</f>
        <v>0.97045446648160771</v>
      </c>
      <c r="R175" t="str">
        <f xml:space="preserve"> IF(Tabla26_2[[#This Row],[% Acumulado]] &lt;= 0.8, "A", IF(Tabla26_2[[#This Row],[% Acumulado]] &lt;=  0.95, "B", "C"))</f>
        <v>C</v>
      </c>
    </row>
    <row r="176" spans="1:18" x14ac:dyDescent="0.3">
      <c r="A176" t="s">
        <v>21</v>
      </c>
      <c r="B176">
        <v>55.393500000000003</v>
      </c>
      <c r="C176">
        <v>88.253900000000002</v>
      </c>
      <c r="D176">
        <v>104.42359999999999</v>
      </c>
      <c r="E176" t="s">
        <v>114</v>
      </c>
      <c r="F176">
        <v>24.711092000000004</v>
      </c>
      <c r="G176">
        <v>26.47617</v>
      </c>
      <c r="H176">
        <v>0.88253900000000007</v>
      </c>
      <c r="I176">
        <v>0</v>
      </c>
      <c r="J176">
        <v>27.358709000000001</v>
      </c>
      <c r="K176">
        <v>21.180935999999999</v>
      </c>
      <c r="L176">
        <v>0</v>
      </c>
      <c r="M176">
        <v>26.47617</v>
      </c>
      <c r="N176">
        <v>65.307885999999996</v>
      </c>
      <c r="O176">
        <v>192.39350200000001</v>
      </c>
      <c r="P176" s="6">
        <v>7.3624209170773214E-4</v>
      </c>
      <c r="Q176" s="6">
        <f>Tabla26_2[[#This Row],[Columna1]] +Q175</f>
        <v>0.97119070857331546</v>
      </c>
      <c r="R176" t="str">
        <f xml:space="preserve"> IF(Tabla26_2[[#This Row],[% Acumulado]] &lt;= 0.8, "A", IF(Tabla26_2[[#This Row],[% Acumulado]] &lt;=  0.95, "B", "C"))</f>
        <v>C</v>
      </c>
    </row>
    <row r="177" spans="1:18" x14ac:dyDescent="0.3">
      <c r="A177" t="s">
        <v>95</v>
      </c>
      <c r="B177">
        <v>4.1741999999999999</v>
      </c>
      <c r="C177">
        <v>6.6896000000000004</v>
      </c>
      <c r="D177">
        <v>8.1646000000000001</v>
      </c>
      <c r="E177" t="s">
        <v>15</v>
      </c>
      <c r="F177">
        <v>0</v>
      </c>
      <c r="G177">
        <v>32.645248000000002</v>
      </c>
      <c r="H177">
        <v>21.941887999999999</v>
      </c>
      <c r="I177">
        <v>0</v>
      </c>
      <c r="J177">
        <v>7.5592480000000002</v>
      </c>
      <c r="K177">
        <v>21.272928000000004</v>
      </c>
      <c r="L177">
        <v>24.751520000000003</v>
      </c>
      <c r="M177">
        <v>46.827200000000005</v>
      </c>
      <c r="N177">
        <v>31.641808000000005</v>
      </c>
      <c r="O177">
        <v>186.63984000000002</v>
      </c>
      <c r="P177" s="6">
        <v>7.1422425793567842E-4</v>
      </c>
      <c r="Q177" s="6">
        <f>Tabla26_2[[#This Row],[Columna1]] +Q176</f>
        <v>0.97190493283125112</v>
      </c>
      <c r="R177" t="str">
        <f xml:space="preserve"> IF(Tabla26_2[[#This Row],[% Acumulado]] &lt;= 0.8, "A", IF(Tabla26_2[[#This Row],[% Acumulado]] &lt;=  0.95, "B", "C"))</f>
        <v>C</v>
      </c>
    </row>
    <row r="178" spans="1:18" x14ac:dyDescent="0.3">
      <c r="A178" t="s">
        <v>95</v>
      </c>
      <c r="B178">
        <v>9.6502999999999997</v>
      </c>
      <c r="C178">
        <v>16.724399999999999</v>
      </c>
      <c r="D178">
        <v>17.8718</v>
      </c>
      <c r="E178" t="s">
        <v>16</v>
      </c>
      <c r="F178">
        <v>10.703616</v>
      </c>
      <c r="G178">
        <v>11.038104000000001</v>
      </c>
      <c r="H178">
        <v>5.6862960000000005</v>
      </c>
      <c r="I178">
        <v>16.389911999999999</v>
      </c>
      <c r="J178">
        <v>0</v>
      </c>
      <c r="K178">
        <v>56.361227999999997</v>
      </c>
      <c r="L178">
        <v>68.737284000000002</v>
      </c>
      <c r="M178">
        <v>10.703616</v>
      </c>
      <c r="N178">
        <v>6.3552719999999994</v>
      </c>
      <c r="O178">
        <v>185.97532799999999</v>
      </c>
      <c r="P178" s="6">
        <v>7.1168133574881106E-4</v>
      </c>
      <c r="Q178" s="6">
        <f>Tabla26_2[[#This Row],[Columna1]] +Q177</f>
        <v>0.97261661416699996</v>
      </c>
      <c r="R178" t="str">
        <f xml:space="preserve"> IF(Tabla26_2[[#This Row],[% Acumulado]] &lt;= 0.8, "A", IF(Tabla26_2[[#This Row],[% Acumulado]] &lt;=  0.95, "B", "C"))</f>
        <v>C</v>
      </c>
    </row>
    <row r="179" spans="1:18" x14ac:dyDescent="0.3">
      <c r="A179" t="s">
        <v>77</v>
      </c>
      <c r="B179">
        <v>2.0956999999999999</v>
      </c>
      <c r="C179">
        <v>3.6530999999999998</v>
      </c>
      <c r="D179">
        <v>4.1646999999999998</v>
      </c>
      <c r="E179" t="s">
        <v>15</v>
      </c>
      <c r="F179">
        <v>0</v>
      </c>
      <c r="G179">
        <v>26.375381999999998</v>
      </c>
      <c r="H179">
        <v>67.728473999999991</v>
      </c>
      <c r="I179">
        <v>16.037108999999997</v>
      </c>
      <c r="J179">
        <v>14.100965999999998</v>
      </c>
      <c r="K179">
        <v>0.36531000000000002</v>
      </c>
      <c r="L179">
        <v>22.758813</v>
      </c>
      <c r="M179">
        <v>0</v>
      </c>
      <c r="N179">
        <v>38.247957</v>
      </c>
      <c r="O179">
        <v>185.614011</v>
      </c>
      <c r="P179" s="6">
        <v>7.1029866543466738E-4</v>
      </c>
      <c r="Q179" s="6">
        <f>Tabla26_2[[#This Row],[Columna1]] +Q178</f>
        <v>0.97332691283243467</v>
      </c>
      <c r="R179" t="str">
        <f xml:space="preserve"> IF(Tabla26_2[[#This Row],[% Acumulado]] &lt;= 0.8, "A", IF(Tabla26_2[[#This Row],[% Acumulado]] &lt;=  0.95, "B", "C"))</f>
        <v>C</v>
      </c>
    </row>
    <row r="180" spans="1:18" x14ac:dyDescent="0.3">
      <c r="A180" t="s">
        <v>77</v>
      </c>
      <c r="B180">
        <v>6.8696999999999999</v>
      </c>
      <c r="C180">
        <v>11.6875</v>
      </c>
      <c r="D180">
        <v>13.335900000000001</v>
      </c>
      <c r="E180" t="s">
        <v>116</v>
      </c>
      <c r="F180">
        <v>15.076875000000001</v>
      </c>
      <c r="G180">
        <v>30.738125</v>
      </c>
      <c r="H180">
        <v>0</v>
      </c>
      <c r="I180">
        <v>0</v>
      </c>
      <c r="J180">
        <v>81.578749999999999</v>
      </c>
      <c r="K180">
        <v>0</v>
      </c>
      <c r="L180">
        <v>13.908125</v>
      </c>
      <c r="M180">
        <v>31.439374999999998</v>
      </c>
      <c r="N180">
        <v>5.1425000000000001</v>
      </c>
      <c r="O180">
        <v>177.88374999999999</v>
      </c>
      <c r="P180" s="6">
        <v>6.8071687878946811E-4</v>
      </c>
      <c r="Q180" s="6">
        <f>Tabla26_2[[#This Row],[Columna1]] +Q179</f>
        <v>0.97400762971122412</v>
      </c>
      <c r="R180" t="str">
        <f xml:space="preserve"> IF(Tabla26_2[[#This Row],[% Acumulado]] &lt;= 0.8, "A", IF(Tabla26_2[[#This Row],[% Acumulado]] &lt;=  0.95, "B", "C"))</f>
        <v>C</v>
      </c>
    </row>
    <row r="181" spans="1:18" x14ac:dyDescent="0.3">
      <c r="A181" t="s">
        <v>90</v>
      </c>
      <c r="B181">
        <v>14.905900000000001</v>
      </c>
      <c r="C181">
        <v>19.456</v>
      </c>
      <c r="D181">
        <v>16.921199999999999</v>
      </c>
      <c r="E181" t="s">
        <v>116</v>
      </c>
      <c r="F181">
        <v>14.78656</v>
      </c>
      <c r="G181">
        <v>36.577279999999995</v>
      </c>
      <c r="H181">
        <v>0</v>
      </c>
      <c r="I181">
        <v>44.359679999999997</v>
      </c>
      <c r="J181">
        <v>80.353279999999998</v>
      </c>
      <c r="K181">
        <v>0</v>
      </c>
      <c r="L181">
        <v>0</v>
      </c>
      <c r="M181">
        <v>0</v>
      </c>
      <c r="N181">
        <v>0</v>
      </c>
      <c r="O181">
        <v>176.07679999999999</v>
      </c>
      <c r="P181" s="6">
        <v>6.7380213045450986E-4</v>
      </c>
      <c r="Q181" s="6">
        <f>Tabla26_2[[#This Row],[Columna1]] +Q180</f>
        <v>0.97468143184167866</v>
      </c>
      <c r="R181" t="str">
        <f xml:space="preserve"> IF(Tabla26_2[[#This Row],[% Acumulado]] &lt;= 0.8, "A", IF(Tabla26_2[[#This Row],[% Acumulado]] &lt;=  0.95, "B", "C"))</f>
        <v>C</v>
      </c>
    </row>
    <row r="182" spans="1:18" x14ac:dyDescent="0.3">
      <c r="A182" t="s">
        <v>79</v>
      </c>
      <c r="B182">
        <v>11.476599999999999</v>
      </c>
      <c r="C182">
        <v>15.0579</v>
      </c>
      <c r="D182">
        <v>14.8969</v>
      </c>
      <c r="E182" t="s">
        <v>16</v>
      </c>
      <c r="F182">
        <v>13.100372999999999</v>
      </c>
      <c r="G182">
        <v>3.613896</v>
      </c>
      <c r="H182">
        <v>0</v>
      </c>
      <c r="I182">
        <v>34.934328000000001</v>
      </c>
      <c r="J182">
        <v>24.996113999999999</v>
      </c>
      <c r="K182">
        <v>43.065593999999997</v>
      </c>
      <c r="L182">
        <v>32.675643000000001</v>
      </c>
      <c r="M182">
        <v>23.339745000000001</v>
      </c>
      <c r="N182">
        <v>0</v>
      </c>
      <c r="O182">
        <v>175.72569300000001</v>
      </c>
      <c r="P182" s="6">
        <v>6.72458531271554E-4</v>
      </c>
      <c r="Q182" s="6">
        <f>Tabla26_2[[#This Row],[Columna1]] +Q181</f>
        <v>0.97535389037295017</v>
      </c>
      <c r="R182" t="str">
        <f xml:space="preserve"> IF(Tabla26_2[[#This Row],[% Acumulado]] &lt;= 0.8, "A", IF(Tabla26_2[[#This Row],[% Acumulado]] &lt;=  0.95, "B", "C"))</f>
        <v>C</v>
      </c>
    </row>
    <row r="183" spans="1:18" x14ac:dyDescent="0.3">
      <c r="A183" t="s">
        <v>62</v>
      </c>
      <c r="B183">
        <v>6.9273999999999996</v>
      </c>
      <c r="C183">
        <v>9.5870999999999995</v>
      </c>
      <c r="D183">
        <v>10.127599999999999</v>
      </c>
      <c r="E183" t="s">
        <v>116</v>
      </c>
      <c r="F183">
        <v>0</v>
      </c>
      <c r="G183">
        <v>31.253945999999996</v>
      </c>
      <c r="H183">
        <v>0</v>
      </c>
      <c r="I183">
        <v>0</v>
      </c>
      <c r="J183">
        <v>80.435769000000008</v>
      </c>
      <c r="K183">
        <v>0.5752259999999999</v>
      </c>
      <c r="L183">
        <v>32.116785</v>
      </c>
      <c r="M183">
        <v>0</v>
      </c>
      <c r="N183">
        <v>24.734718000000001</v>
      </c>
      <c r="O183">
        <v>169.116444</v>
      </c>
      <c r="P183" s="6">
        <v>6.4716657880022131E-4</v>
      </c>
      <c r="Q183" s="6">
        <f>Tabla26_2[[#This Row],[Columna1]] +Q182</f>
        <v>0.97600105695175043</v>
      </c>
      <c r="R183" t="str">
        <f xml:space="preserve"> IF(Tabla26_2[[#This Row],[% Acumulado]] &lt;= 0.8, "A", IF(Tabla26_2[[#This Row],[% Acumulado]] &lt;=  0.95, "B", "C"))</f>
        <v>C</v>
      </c>
    </row>
    <row r="184" spans="1:18" x14ac:dyDescent="0.3">
      <c r="A184" t="s">
        <v>52</v>
      </c>
      <c r="B184">
        <v>12.8445</v>
      </c>
      <c r="C184">
        <v>20.479099999999999</v>
      </c>
      <c r="D184">
        <v>21.2729</v>
      </c>
      <c r="E184" t="s">
        <v>116</v>
      </c>
      <c r="F184">
        <v>45.258810999999994</v>
      </c>
      <c r="G184">
        <v>0</v>
      </c>
      <c r="H184">
        <v>0</v>
      </c>
      <c r="I184">
        <v>12.082668999999999</v>
      </c>
      <c r="J184">
        <v>23.141382999999998</v>
      </c>
      <c r="K184">
        <v>11.468296</v>
      </c>
      <c r="L184">
        <v>0</v>
      </c>
      <c r="M184">
        <v>66.557074999999998</v>
      </c>
      <c r="N184">
        <v>6.553312</v>
      </c>
      <c r="O184">
        <v>165.06154599999996</v>
      </c>
      <c r="P184" s="6">
        <v>6.3164949244258787E-4</v>
      </c>
      <c r="Q184" s="6">
        <f>Tabla26_2[[#This Row],[Columna1]] +Q183</f>
        <v>0.97663270644419298</v>
      </c>
      <c r="R184" t="str">
        <f xml:space="preserve"> IF(Tabla26_2[[#This Row],[% Acumulado]] &lt;= 0.8, "A", IF(Tabla26_2[[#This Row],[% Acumulado]] &lt;=  0.95, "B", "C"))</f>
        <v>C</v>
      </c>
    </row>
    <row r="185" spans="1:18" x14ac:dyDescent="0.3">
      <c r="A185" t="s">
        <v>78</v>
      </c>
      <c r="B185">
        <v>4.7938999999999998</v>
      </c>
      <c r="C185">
        <v>9.4092000000000002</v>
      </c>
      <c r="D185">
        <v>8.1992999999999991</v>
      </c>
      <c r="E185" t="s">
        <v>114</v>
      </c>
      <c r="F185">
        <v>59.936604000000003</v>
      </c>
      <c r="G185">
        <v>0</v>
      </c>
      <c r="H185">
        <v>18.536124000000001</v>
      </c>
      <c r="I185">
        <v>1.035012</v>
      </c>
      <c r="J185">
        <v>8.3741880000000002</v>
      </c>
      <c r="K185">
        <v>45.446435999999999</v>
      </c>
      <c r="L185">
        <v>2.8227600000000002</v>
      </c>
      <c r="M185">
        <v>27.098496000000001</v>
      </c>
      <c r="N185">
        <v>0</v>
      </c>
      <c r="O185">
        <v>163.24961999999999</v>
      </c>
      <c r="P185" s="6">
        <v>6.2471570219295881E-4</v>
      </c>
      <c r="Q185" s="6">
        <f>Tabla26_2[[#This Row],[Columna1]] +Q184</f>
        <v>0.97725742214638589</v>
      </c>
      <c r="R185" t="str">
        <f xml:space="preserve"> IF(Tabla26_2[[#This Row],[% Acumulado]] &lt;= 0.8, "A", IF(Tabla26_2[[#This Row],[% Acumulado]] &lt;=  0.95, "B", "C"))</f>
        <v>C</v>
      </c>
    </row>
    <row r="186" spans="1:18" x14ac:dyDescent="0.3">
      <c r="A186" t="s">
        <v>25</v>
      </c>
      <c r="B186">
        <v>7.8569000000000004</v>
      </c>
      <c r="C186">
        <v>15.6645</v>
      </c>
      <c r="D186">
        <v>18.649699999999999</v>
      </c>
      <c r="E186" t="s">
        <v>16</v>
      </c>
      <c r="F186">
        <v>0</v>
      </c>
      <c r="G186">
        <v>22.713525000000001</v>
      </c>
      <c r="H186">
        <v>0</v>
      </c>
      <c r="I186">
        <v>17.074305000000003</v>
      </c>
      <c r="J186">
        <v>15.03792</v>
      </c>
      <c r="K186">
        <v>52.476075000000002</v>
      </c>
      <c r="L186">
        <v>21.617010000000001</v>
      </c>
      <c r="M186">
        <v>10.96515</v>
      </c>
      <c r="N186">
        <v>21.773654999999998</v>
      </c>
      <c r="O186">
        <v>161.65763999999999</v>
      </c>
      <c r="P186" s="6">
        <v>6.1862359059369656E-4</v>
      </c>
      <c r="Q186" s="6">
        <f>Tabla26_2[[#This Row],[Columna1]] +Q185</f>
        <v>0.97787604573697962</v>
      </c>
      <c r="R186" t="str">
        <f xml:space="preserve"> IF(Tabla26_2[[#This Row],[% Acumulado]] &lt;= 0.8, "A", IF(Tabla26_2[[#This Row],[% Acumulado]] &lt;=  0.95, "B", "C"))</f>
        <v>C</v>
      </c>
    </row>
    <row r="187" spans="1:18" x14ac:dyDescent="0.3">
      <c r="A187" t="s">
        <v>95</v>
      </c>
      <c r="B187">
        <v>5.8887999999999998</v>
      </c>
      <c r="C187">
        <v>9.1418999999999997</v>
      </c>
      <c r="D187">
        <v>9.6700999999999997</v>
      </c>
      <c r="E187" t="s">
        <v>115</v>
      </c>
      <c r="F187">
        <v>0.63993300000000009</v>
      </c>
      <c r="G187">
        <v>0</v>
      </c>
      <c r="H187">
        <v>75.969189</v>
      </c>
      <c r="I187">
        <v>0</v>
      </c>
      <c r="J187">
        <v>3.5653410000000001</v>
      </c>
      <c r="K187">
        <v>0</v>
      </c>
      <c r="L187">
        <v>44.612471999999997</v>
      </c>
      <c r="M187">
        <v>0</v>
      </c>
      <c r="N187">
        <v>35.927667</v>
      </c>
      <c r="O187">
        <v>160.71460200000001</v>
      </c>
      <c r="P187" s="6">
        <v>6.1501481866292802E-4</v>
      </c>
      <c r="Q187" s="6">
        <f>Tabla26_2[[#This Row],[Columna1]] +Q186</f>
        <v>0.9784910605556425</v>
      </c>
      <c r="R187" t="str">
        <f xml:space="preserve"> IF(Tabla26_2[[#This Row],[% Acumulado]] &lt;= 0.8, "A", IF(Tabla26_2[[#This Row],[% Acumulado]] &lt;=  0.95, "B", "C"))</f>
        <v>C</v>
      </c>
    </row>
    <row r="188" spans="1:18" x14ac:dyDescent="0.3">
      <c r="A188" t="s">
        <v>78</v>
      </c>
      <c r="B188">
        <v>9.9975000000000005</v>
      </c>
      <c r="C188">
        <v>16.017099999999999</v>
      </c>
      <c r="D188">
        <v>16.765499999999999</v>
      </c>
      <c r="E188" t="s">
        <v>115</v>
      </c>
      <c r="F188">
        <v>4.1644459999999999</v>
      </c>
      <c r="G188">
        <v>2.5627360000000001</v>
      </c>
      <c r="H188">
        <v>20.982400999999999</v>
      </c>
      <c r="I188">
        <v>11.211969999999999</v>
      </c>
      <c r="J188">
        <v>92.899179999999987</v>
      </c>
      <c r="K188">
        <v>0</v>
      </c>
      <c r="L188">
        <v>5.6059849999999996</v>
      </c>
      <c r="M188">
        <v>12.172995999999999</v>
      </c>
      <c r="N188">
        <v>9.9306019999999986</v>
      </c>
      <c r="O188">
        <v>159.530316</v>
      </c>
      <c r="P188" s="6">
        <v>6.1048285062473414E-4</v>
      </c>
      <c r="Q188" s="6">
        <f>Tabla26_2[[#This Row],[Columna1]] +Q187</f>
        <v>0.97910154340626721</v>
      </c>
      <c r="R188" t="str">
        <f xml:space="preserve"> IF(Tabla26_2[[#This Row],[% Acumulado]] &lt;= 0.8, "A", IF(Tabla26_2[[#This Row],[% Acumulado]] &lt;=  0.95, "B", "C"))</f>
        <v>C</v>
      </c>
    </row>
    <row r="189" spans="1:18" x14ac:dyDescent="0.3">
      <c r="A189" t="s">
        <v>43</v>
      </c>
      <c r="B189">
        <v>4.3495999999999997</v>
      </c>
      <c r="C189">
        <v>5.4748000000000001</v>
      </c>
      <c r="D189">
        <v>6.1058000000000003</v>
      </c>
      <c r="E189" t="s">
        <v>114</v>
      </c>
      <c r="F189">
        <v>0</v>
      </c>
      <c r="G189">
        <v>3.1753839999999998</v>
      </c>
      <c r="H189">
        <v>84.695156000000011</v>
      </c>
      <c r="I189">
        <v>16.862384000000002</v>
      </c>
      <c r="J189">
        <v>16.095911999999998</v>
      </c>
      <c r="K189">
        <v>0</v>
      </c>
      <c r="L189">
        <v>23.048908000000001</v>
      </c>
      <c r="M189">
        <v>10.840104</v>
      </c>
      <c r="N189">
        <v>0</v>
      </c>
      <c r="O189">
        <v>154.717848</v>
      </c>
      <c r="P189" s="6">
        <v>5.9206673225397689E-4</v>
      </c>
      <c r="Q189" s="6">
        <f>Tabla26_2[[#This Row],[Columna1]] +Q188</f>
        <v>0.97969361013852119</v>
      </c>
      <c r="R189" t="str">
        <f xml:space="preserve"> IF(Tabla26_2[[#This Row],[% Acumulado]] &lt;= 0.8, "A", IF(Tabla26_2[[#This Row],[% Acumulado]] &lt;=  0.95, "B", "C"))</f>
        <v>C</v>
      </c>
    </row>
    <row r="190" spans="1:18" x14ac:dyDescent="0.3">
      <c r="A190" t="s">
        <v>57</v>
      </c>
      <c r="B190">
        <v>37.686900000000001</v>
      </c>
      <c r="C190">
        <v>44.118699999999997</v>
      </c>
      <c r="D190">
        <v>45.852800000000002</v>
      </c>
      <c r="E190" t="s">
        <v>15</v>
      </c>
      <c r="F190">
        <v>31.324276999999995</v>
      </c>
      <c r="G190">
        <v>2.2059349999999998</v>
      </c>
      <c r="H190">
        <v>55.148374999999994</v>
      </c>
      <c r="I190">
        <v>0</v>
      </c>
      <c r="J190">
        <v>19.853414999999998</v>
      </c>
      <c r="K190">
        <v>0</v>
      </c>
      <c r="L190">
        <v>0</v>
      </c>
      <c r="M190">
        <v>0</v>
      </c>
      <c r="N190">
        <v>45.001073999999996</v>
      </c>
      <c r="O190">
        <v>153.53307599999999</v>
      </c>
      <c r="P190" s="6">
        <v>5.8753290441463139E-4</v>
      </c>
      <c r="Q190" s="6">
        <f>Tabla26_2[[#This Row],[Columna1]] +Q189</f>
        <v>0.98028114304293579</v>
      </c>
      <c r="R190" t="str">
        <f xml:space="preserve"> IF(Tabla26_2[[#This Row],[% Acumulado]] &lt;= 0.8, "A", IF(Tabla26_2[[#This Row],[% Acumulado]] &lt;=  0.95, "B", "C"))</f>
        <v>C</v>
      </c>
    </row>
    <row r="191" spans="1:18" x14ac:dyDescent="0.3">
      <c r="A191" t="s">
        <v>93</v>
      </c>
      <c r="B191">
        <v>10.298400000000001</v>
      </c>
      <c r="C191">
        <v>17.7546</v>
      </c>
      <c r="D191">
        <v>18.2578</v>
      </c>
      <c r="E191" t="s">
        <v>16</v>
      </c>
      <c r="F191">
        <v>0</v>
      </c>
      <c r="G191">
        <v>19.885152000000001</v>
      </c>
      <c r="H191">
        <v>0</v>
      </c>
      <c r="I191">
        <v>8.3446619999999996</v>
      </c>
      <c r="J191">
        <v>0</v>
      </c>
      <c r="K191">
        <v>24.501347999999997</v>
      </c>
      <c r="L191">
        <v>77.587602000000004</v>
      </c>
      <c r="M191">
        <v>21.127973999999998</v>
      </c>
      <c r="N191">
        <v>0</v>
      </c>
      <c r="O191">
        <v>151.44673799999998</v>
      </c>
      <c r="P191" s="6">
        <v>5.795490076761162E-4</v>
      </c>
      <c r="Q191" s="6">
        <f>Tabla26_2[[#This Row],[Columna1]] +Q190</f>
        <v>0.98086069205061188</v>
      </c>
      <c r="R191" t="str">
        <f xml:space="preserve"> IF(Tabla26_2[[#This Row],[% Acumulado]] &lt;= 0.8, "A", IF(Tabla26_2[[#This Row],[% Acumulado]] &lt;=  0.95, "B", "C"))</f>
        <v>C</v>
      </c>
    </row>
    <row r="192" spans="1:18" x14ac:dyDescent="0.3">
      <c r="A192" t="s">
        <v>63</v>
      </c>
      <c r="B192">
        <v>2.8003</v>
      </c>
      <c r="C192">
        <v>4.7603999999999997</v>
      </c>
      <c r="D192">
        <v>5.4341999999999997</v>
      </c>
      <c r="E192" t="s">
        <v>15</v>
      </c>
      <c r="F192">
        <v>26.610636</v>
      </c>
      <c r="G192">
        <v>23.278355999999999</v>
      </c>
      <c r="H192">
        <v>59.743020000000001</v>
      </c>
      <c r="I192">
        <v>0</v>
      </c>
      <c r="J192">
        <v>3.7607159999999999</v>
      </c>
      <c r="K192">
        <v>1.8565559999999999</v>
      </c>
      <c r="L192">
        <v>0</v>
      </c>
      <c r="M192">
        <v>2.4278040000000001</v>
      </c>
      <c r="N192">
        <v>33.370404000000001</v>
      </c>
      <c r="O192">
        <v>151.04749200000001</v>
      </c>
      <c r="P192" s="6">
        <v>5.780211925103736E-4</v>
      </c>
      <c r="Q192" s="6">
        <f>Tabla26_2[[#This Row],[Columna1]] +Q191</f>
        <v>0.98143871324312226</v>
      </c>
      <c r="R192" t="str">
        <f xml:space="preserve"> IF(Tabla26_2[[#This Row],[% Acumulado]] &lt;= 0.8, "A", IF(Tabla26_2[[#This Row],[% Acumulado]] &lt;=  0.95, "B", "C"))</f>
        <v>C</v>
      </c>
    </row>
    <row r="193" spans="1:18" x14ac:dyDescent="0.3">
      <c r="A193" t="s">
        <v>63</v>
      </c>
      <c r="B193">
        <v>7.7645</v>
      </c>
      <c r="C193">
        <v>10.918100000000001</v>
      </c>
      <c r="D193">
        <v>13.145099999999999</v>
      </c>
      <c r="E193" t="s">
        <v>116</v>
      </c>
      <c r="F193">
        <v>13.975168000000002</v>
      </c>
      <c r="G193">
        <v>0</v>
      </c>
      <c r="H193">
        <v>0</v>
      </c>
      <c r="I193">
        <v>4.4764210000000002</v>
      </c>
      <c r="J193">
        <v>59.503645000000006</v>
      </c>
      <c r="K193">
        <v>13.756806000000001</v>
      </c>
      <c r="L193">
        <v>0.98262900000000009</v>
      </c>
      <c r="M193">
        <v>4.6947830000000002</v>
      </c>
      <c r="N193">
        <v>49.131450000000001</v>
      </c>
      <c r="O193">
        <v>146.52090200000001</v>
      </c>
      <c r="P193" s="6">
        <v>5.6069905815937402E-4</v>
      </c>
      <c r="Q193" s="6">
        <f>Tabla26_2[[#This Row],[Columna1]] +Q192</f>
        <v>0.98199941230128163</v>
      </c>
      <c r="R193" t="str">
        <f xml:space="preserve"> IF(Tabla26_2[[#This Row],[% Acumulado]] &lt;= 0.8, "A", IF(Tabla26_2[[#This Row],[% Acumulado]] &lt;=  0.95, "B", "C"))</f>
        <v>C</v>
      </c>
    </row>
    <row r="194" spans="1:18" x14ac:dyDescent="0.3">
      <c r="A194" t="s">
        <v>44</v>
      </c>
      <c r="B194">
        <v>6.1585999999999999</v>
      </c>
      <c r="C194">
        <v>9.4276999999999997</v>
      </c>
      <c r="D194">
        <v>8.1637000000000004</v>
      </c>
      <c r="E194" t="s">
        <v>115</v>
      </c>
      <c r="F194">
        <v>6.2222819999999999</v>
      </c>
      <c r="G194">
        <v>10.936131999999999</v>
      </c>
      <c r="H194">
        <v>12.727395000000001</v>
      </c>
      <c r="I194">
        <v>0</v>
      </c>
      <c r="J194">
        <v>37.899353999999995</v>
      </c>
      <c r="K194">
        <v>17.91263</v>
      </c>
      <c r="L194">
        <v>0</v>
      </c>
      <c r="M194">
        <v>13.104502999999999</v>
      </c>
      <c r="N194">
        <v>44.027358999999997</v>
      </c>
      <c r="O194">
        <v>142.82965499999997</v>
      </c>
      <c r="P194" s="6">
        <v>5.4657357375351341E-4</v>
      </c>
      <c r="Q194" s="6">
        <f>Tabla26_2[[#This Row],[Columna1]] +Q193</f>
        <v>0.98254598587503517</v>
      </c>
      <c r="R194" t="str">
        <f xml:space="preserve"> IF(Tabla26_2[[#This Row],[% Acumulado]] &lt;= 0.8, "A", IF(Tabla26_2[[#This Row],[% Acumulado]] &lt;=  0.95, "B", "C"))</f>
        <v>C</v>
      </c>
    </row>
    <row r="195" spans="1:18" x14ac:dyDescent="0.3">
      <c r="A195" t="s">
        <v>29</v>
      </c>
      <c r="B195">
        <v>5.3006000000000002</v>
      </c>
      <c r="C195">
        <v>8.2035999999999998</v>
      </c>
      <c r="D195">
        <v>9.5124999999999993</v>
      </c>
      <c r="E195" t="s">
        <v>114</v>
      </c>
      <c r="F195">
        <v>89.419240000000002</v>
      </c>
      <c r="G195">
        <v>0</v>
      </c>
      <c r="H195">
        <v>21.165288</v>
      </c>
      <c r="I195">
        <v>10.746715999999999</v>
      </c>
      <c r="J195">
        <v>0</v>
      </c>
      <c r="K195">
        <v>0.24610799999999999</v>
      </c>
      <c r="L195">
        <v>0</v>
      </c>
      <c r="M195">
        <v>10.336536000000001</v>
      </c>
      <c r="N195">
        <v>5.4143759999999999</v>
      </c>
      <c r="O195">
        <v>137.32826400000002</v>
      </c>
      <c r="P195" s="6">
        <v>5.255211183689128E-4</v>
      </c>
      <c r="Q195" s="6">
        <f>Tabla26_2[[#This Row],[Columna1]] +Q194</f>
        <v>0.98307150699340407</v>
      </c>
      <c r="R195" t="str">
        <f xml:space="preserve"> IF(Tabla26_2[[#This Row],[% Acumulado]] &lt;= 0.8, "A", IF(Tabla26_2[[#This Row],[% Acumulado]] &lt;=  0.95, "B", "C"))</f>
        <v>C</v>
      </c>
    </row>
    <row r="196" spans="1:18" x14ac:dyDescent="0.3">
      <c r="A196" t="s">
        <v>60</v>
      </c>
      <c r="B196">
        <v>38.809199999999997</v>
      </c>
      <c r="C196">
        <v>61.886000000000003</v>
      </c>
      <c r="D196">
        <v>59.5852</v>
      </c>
      <c r="E196" t="s">
        <v>116</v>
      </c>
      <c r="F196">
        <v>0</v>
      </c>
      <c r="G196">
        <v>0</v>
      </c>
      <c r="H196">
        <v>0</v>
      </c>
      <c r="I196">
        <v>0</v>
      </c>
      <c r="J196">
        <v>32.180720000000001</v>
      </c>
      <c r="K196">
        <v>0</v>
      </c>
      <c r="L196">
        <v>3.0943000000000005</v>
      </c>
      <c r="M196">
        <v>100.25532000000001</v>
      </c>
      <c r="N196">
        <v>0</v>
      </c>
      <c r="O196">
        <v>135.53034000000002</v>
      </c>
      <c r="P196" s="6">
        <v>5.1864091029155514E-4</v>
      </c>
      <c r="Q196" s="6">
        <f>Tabla26_2[[#This Row],[Columna1]] +Q195</f>
        <v>0.98359014790369559</v>
      </c>
      <c r="R196" t="str">
        <f xml:space="preserve"> IF(Tabla26_2[[#This Row],[% Acumulado]] &lt;= 0.8, "A", IF(Tabla26_2[[#This Row],[% Acumulado]] &lt;=  0.95, "B", "C"))</f>
        <v>C</v>
      </c>
    </row>
    <row r="197" spans="1:18" x14ac:dyDescent="0.3">
      <c r="A197" t="s">
        <v>41</v>
      </c>
      <c r="B197">
        <v>44.231299999999997</v>
      </c>
      <c r="C197">
        <v>32.122300000000003</v>
      </c>
      <c r="D197">
        <v>61.454799999999999</v>
      </c>
      <c r="E197" t="s">
        <v>15</v>
      </c>
      <c r="F197">
        <v>22.806833000000001</v>
      </c>
      <c r="G197">
        <v>85.445318000000015</v>
      </c>
      <c r="H197">
        <v>0</v>
      </c>
      <c r="I197">
        <v>15.739927000000002</v>
      </c>
      <c r="J197">
        <v>0</v>
      </c>
      <c r="K197">
        <v>0</v>
      </c>
      <c r="L197">
        <v>0</v>
      </c>
      <c r="M197">
        <v>0</v>
      </c>
      <c r="N197">
        <v>8.3517980000000005</v>
      </c>
      <c r="O197">
        <v>132.34387600000002</v>
      </c>
      <c r="P197" s="6">
        <v>5.0644710490767384E-4</v>
      </c>
      <c r="Q197" s="6">
        <f>Tabla26_2[[#This Row],[Columna1]] +Q196</f>
        <v>0.98409659500860325</v>
      </c>
      <c r="R197" t="str">
        <f xml:space="preserve"> IF(Tabla26_2[[#This Row],[% Acumulado]] &lt;= 0.8, "A", IF(Tabla26_2[[#This Row],[% Acumulado]] &lt;=  0.95, "B", "C"))</f>
        <v>C</v>
      </c>
    </row>
    <row r="198" spans="1:18" x14ac:dyDescent="0.3">
      <c r="A198" t="s">
        <v>30</v>
      </c>
      <c r="B198">
        <v>3.1694</v>
      </c>
      <c r="C198">
        <v>4.8948999999999998</v>
      </c>
      <c r="D198">
        <v>4.4398999999999997</v>
      </c>
      <c r="E198" t="s">
        <v>114</v>
      </c>
      <c r="F198">
        <v>19.090109999999999</v>
      </c>
      <c r="G198">
        <v>17.376894999999998</v>
      </c>
      <c r="H198">
        <v>0.34264300000000003</v>
      </c>
      <c r="I198">
        <v>0</v>
      </c>
      <c r="J198">
        <v>20.460681999999998</v>
      </c>
      <c r="K198">
        <v>9.594004</v>
      </c>
      <c r="L198">
        <v>9.4471569999999989</v>
      </c>
      <c r="M198">
        <v>18.306926000000001</v>
      </c>
      <c r="N198">
        <v>37.543883000000001</v>
      </c>
      <c r="O198">
        <v>132.16230000000002</v>
      </c>
      <c r="P198" s="6">
        <v>5.0575225870624679E-4</v>
      </c>
      <c r="Q198" s="6">
        <f>Tabla26_2[[#This Row],[Columna1]] +Q197</f>
        <v>0.98460234726730944</v>
      </c>
      <c r="R198" t="str">
        <f xml:space="preserve"> IF(Tabla26_2[[#This Row],[% Acumulado]] &lt;= 0.8, "A", IF(Tabla26_2[[#This Row],[% Acumulado]] &lt;=  0.95, "B", "C"))</f>
        <v>C</v>
      </c>
    </row>
    <row r="199" spans="1:18" x14ac:dyDescent="0.3">
      <c r="A199" t="s">
        <v>84</v>
      </c>
      <c r="B199">
        <v>6.3327</v>
      </c>
      <c r="C199">
        <v>10.6717</v>
      </c>
      <c r="D199">
        <v>12.295199999999999</v>
      </c>
      <c r="E199" t="s">
        <v>115</v>
      </c>
      <c r="F199">
        <v>0</v>
      </c>
      <c r="G199">
        <v>0</v>
      </c>
      <c r="H199">
        <v>18.568757999999999</v>
      </c>
      <c r="I199">
        <v>0.32015099999999996</v>
      </c>
      <c r="J199">
        <v>0.42686799999999997</v>
      </c>
      <c r="K199">
        <v>0</v>
      </c>
      <c r="L199">
        <v>43.647252999999999</v>
      </c>
      <c r="M199">
        <v>8.3239260000000002</v>
      </c>
      <c r="N199">
        <v>55.599556999999997</v>
      </c>
      <c r="O199">
        <v>126.88651300000001</v>
      </c>
      <c r="P199" s="6">
        <v>4.8556313373109841E-4</v>
      </c>
      <c r="Q199" s="6">
        <f>Tabla26_2[[#This Row],[Columna1]] +Q198</f>
        <v>0.98508791040104049</v>
      </c>
      <c r="R199" t="str">
        <f xml:space="preserve"> IF(Tabla26_2[[#This Row],[% Acumulado]] &lt;= 0.8, "A", IF(Tabla26_2[[#This Row],[% Acumulado]] &lt;=  0.95, "B", "C"))</f>
        <v>C</v>
      </c>
    </row>
    <row r="200" spans="1:18" x14ac:dyDescent="0.3">
      <c r="A200" t="s">
        <v>91</v>
      </c>
      <c r="B200">
        <v>3.4889000000000001</v>
      </c>
      <c r="C200">
        <v>5.7159000000000004</v>
      </c>
      <c r="D200">
        <v>4.9132999999999996</v>
      </c>
      <c r="E200" t="s">
        <v>115</v>
      </c>
      <c r="F200">
        <v>14.804181</v>
      </c>
      <c r="G200">
        <v>13.032252</v>
      </c>
      <c r="H200">
        <v>3.0294270000000005</v>
      </c>
      <c r="I200">
        <v>35.953011000000004</v>
      </c>
      <c r="J200">
        <v>46.870379999999997</v>
      </c>
      <c r="K200">
        <v>0</v>
      </c>
      <c r="L200">
        <v>0</v>
      </c>
      <c r="M200">
        <v>6.2303310000000005</v>
      </c>
      <c r="N200">
        <v>6.5732850000000003</v>
      </c>
      <c r="O200">
        <v>126.492867</v>
      </c>
      <c r="P200" s="6">
        <v>4.8405674837286326E-4</v>
      </c>
      <c r="Q200" s="6">
        <f>Tabla26_2[[#This Row],[Columna1]] +Q199</f>
        <v>0.98557196714941331</v>
      </c>
      <c r="R200" t="str">
        <f xml:space="preserve"> IF(Tabla26_2[[#This Row],[% Acumulado]] &lt;= 0.8, "A", IF(Tabla26_2[[#This Row],[% Acumulado]] &lt;=  0.95, "B", "C"))</f>
        <v>C</v>
      </c>
    </row>
    <row r="201" spans="1:18" x14ac:dyDescent="0.3">
      <c r="A201" t="s">
        <v>79</v>
      </c>
      <c r="B201">
        <v>10.202999999999999</v>
      </c>
      <c r="C201">
        <v>13.1919</v>
      </c>
      <c r="D201">
        <v>14.1418</v>
      </c>
      <c r="E201" t="s">
        <v>15</v>
      </c>
      <c r="F201">
        <v>0</v>
      </c>
      <c r="G201">
        <v>42.477918000000003</v>
      </c>
      <c r="H201">
        <v>1.187271</v>
      </c>
      <c r="I201">
        <v>0</v>
      </c>
      <c r="J201">
        <v>13.059981000000001</v>
      </c>
      <c r="K201">
        <v>0</v>
      </c>
      <c r="L201">
        <v>3.1660559999999998</v>
      </c>
      <c r="M201">
        <v>50.524977</v>
      </c>
      <c r="N201">
        <v>12.400385999999999</v>
      </c>
      <c r="O201">
        <v>122.81658899999999</v>
      </c>
      <c r="P201" s="6">
        <v>4.6998854660782065E-4</v>
      </c>
      <c r="Q201" s="6">
        <f>Tabla26_2[[#This Row],[Columna1]] +Q200</f>
        <v>0.98604195569602116</v>
      </c>
      <c r="R201" t="str">
        <f xml:space="preserve"> IF(Tabla26_2[[#This Row],[% Acumulado]] &lt;= 0.8, "A", IF(Tabla26_2[[#This Row],[% Acumulado]] &lt;=  0.95, "B", "C"))</f>
        <v>C</v>
      </c>
    </row>
    <row r="202" spans="1:18" x14ac:dyDescent="0.3">
      <c r="A202" t="s">
        <v>75</v>
      </c>
      <c r="B202">
        <v>5.5153999999999996</v>
      </c>
      <c r="C202">
        <v>7.3021000000000003</v>
      </c>
      <c r="D202">
        <v>8.6867000000000001</v>
      </c>
      <c r="E202" t="s">
        <v>115</v>
      </c>
      <c r="F202">
        <v>0</v>
      </c>
      <c r="G202">
        <v>8.6894989999999996</v>
      </c>
      <c r="H202">
        <v>0</v>
      </c>
      <c r="I202">
        <v>74.335378000000006</v>
      </c>
      <c r="J202">
        <v>4.7463649999999999</v>
      </c>
      <c r="K202">
        <v>0</v>
      </c>
      <c r="L202">
        <v>0</v>
      </c>
      <c r="M202">
        <v>33.370597000000004</v>
      </c>
      <c r="N202">
        <v>0</v>
      </c>
      <c r="O202">
        <v>121.141839</v>
      </c>
      <c r="P202" s="6">
        <v>4.6357969480009424E-4</v>
      </c>
      <c r="Q202" s="6">
        <f>Tabla26_2[[#This Row],[Columna1]] +Q201</f>
        <v>0.9865055353908212</v>
      </c>
      <c r="R202" t="str">
        <f xml:space="preserve"> IF(Tabla26_2[[#This Row],[% Acumulado]] &lt;= 0.8, "A", IF(Tabla26_2[[#This Row],[% Acumulado]] &lt;=  0.95, "B", "C"))</f>
        <v>C</v>
      </c>
    </row>
    <row r="203" spans="1:18" x14ac:dyDescent="0.3">
      <c r="A203" t="s">
        <v>34</v>
      </c>
      <c r="B203">
        <v>9.7494999999999994</v>
      </c>
      <c r="C203">
        <v>13.636699999999999</v>
      </c>
      <c r="D203">
        <v>15.439299999999999</v>
      </c>
      <c r="E203" t="s">
        <v>114</v>
      </c>
      <c r="F203">
        <v>0</v>
      </c>
      <c r="G203">
        <v>15.00037</v>
      </c>
      <c r="H203">
        <v>0</v>
      </c>
      <c r="I203">
        <v>39.546429999999994</v>
      </c>
      <c r="J203">
        <v>0</v>
      </c>
      <c r="K203">
        <v>43.091971999999998</v>
      </c>
      <c r="L203">
        <v>1.636404</v>
      </c>
      <c r="M203">
        <v>21.000518</v>
      </c>
      <c r="N203">
        <v>0</v>
      </c>
      <c r="O203">
        <v>120.27569399999999</v>
      </c>
      <c r="P203" s="6">
        <v>4.6026517326016095E-4</v>
      </c>
      <c r="Q203" s="6">
        <f>Tabla26_2[[#This Row],[Columna1]] +Q202</f>
        <v>0.98696580056408134</v>
      </c>
      <c r="R203" t="str">
        <f xml:space="preserve"> IF(Tabla26_2[[#This Row],[% Acumulado]] &lt;= 0.8, "A", IF(Tabla26_2[[#This Row],[% Acumulado]] &lt;=  0.95, "B", "C"))</f>
        <v>C</v>
      </c>
    </row>
    <row r="204" spans="1:18" x14ac:dyDescent="0.3">
      <c r="A204" t="s">
        <v>84</v>
      </c>
      <c r="B204">
        <v>13.292</v>
      </c>
      <c r="C204">
        <v>18.074200000000001</v>
      </c>
      <c r="D204">
        <v>22.211600000000001</v>
      </c>
      <c r="E204" t="s">
        <v>16</v>
      </c>
      <c r="F204">
        <v>0</v>
      </c>
      <c r="G204">
        <v>70.308638000000002</v>
      </c>
      <c r="H204">
        <v>0</v>
      </c>
      <c r="I204">
        <v>0</v>
      </c>
      <c r="J204">
        <v>17.531974000000002</v>
      </c>
      <c r="K204">
        <v>29.822430000000001</v>
      </c>
      <c r="L204">
        <v>1.4459360000000001</v>
      </c>
      <c r="M204">
        <v>0</v>
      </c>
      <c r="N204">
        <v>0</v>
      </c>
      <c r="O204">
        <v>119.10897800000001</v>
      </c>
      <c r="P204" s="6">
        <v>4.5580044124302212E-4</v>
      </c>
      <c r="Q204" s="6">
        <f>Tabla26_2[[#This Row],[Columna1]] +Q203</f>
        <v>0.98742160100532439</v>
      </c>
      <c r="R204" t="str">
        <f xml:space="preserve"> IF(Tabla26_2[[#This Row],[% Acumulado]] &lt;= 0.8, "A", IF(Tabla26_2[[#This Row],[% Acumulado]] &lt;=  0.95, "B", "C"))</f>
        <v>C</v>
      </c>
    </row>
    <row r="205" spans="1:18" x14ac:dyDescent="0.3">
      <c r="A205" t="s">
        <v>64</v>
      </c>
      <c r="B205">
        <v>5.9573</v>
      </c>
      <c r="C205">
        <v>7.3978999999999999</v>
      </c>
      <c r="D205">
        <v>8.3168000000000006</v>
      </c>
      <c r="E205" t="s">
        <v>116</v>
      </c>
      <c r="F205">
        <v>13.020303999999999</v>
      </c>
      <c r="G205">
        <v>59.035242000000004</v>
      </c>
      <c r="H205">
        <v>9.2473749999999999</v>
      </c>
      <c r="I205">
        <v>7.0280049999999994</v>
      </c>
      <c r="J205">
        <v>7.1019839999999999</v>
      </c>
      <c r="K205">
        <v>0</v>
      </c>
      <c r="L205">
        <v>22.489616000000002</v>
      </c>
      <c r="M205">
        <v>0</v>
      </c>
      <c r="N205">
        <v>0</v>
      </c>
      <c r="O205">
        <v>117.922526</v>
      </c>
      <c r="P205" s="6">
        <v>4.5126018446142442E-4</v>
      </c>
      <c r="Q205" s="6">
        <f>Tabla26_2[[#This Row],[Columna1]] +Q204</f>
        <v>0.98787286118978579</v>
      </c>
      <c r="R205" t="str">
        <f xml:space="preserve"> IF(Tabla26_2[[#This Row],[% Acumulado]] &lt;= 0.8, "A", IF(Tabla26_2[[#This Row],[% Acumulado]] &lt;=  0.95, "B", "C"))</f>
        <v>C</v>
      </c>
    </row>
    <row r="206" spans="1:18" x14ac:dyDescent="0.3">
      <c r="A206" t="s">
        <v>68</v>
      </c>
      <c r="B206">
        <v>11.0868</v>
      </c>
      <c r="C206">
        <v>16.8857</v>
      </c>
      <c r="D206">
        <v>15.8033</v>
      </c>
      <c r="E206" t="s">
        <v>15</v>
      </c>
      <c r="F206">
        <v>53.358812</v>
      </c>
      <c r="G206">
        <v>0</v>
      </c>
      <c r="H206">
        <v>29.718831999999999</v>
      </c>
      <c r="I206">
        <v>11.651133</v>
      </c>
      <c r="J206">
        <v>0</v>
      </c>
      <c r="K206">
        <v>0</v>
      </c>
      <c r="L206">
        <v>0</v>
      </c>
      <c r="M206">
        <v>17.898842000000002</v>
      </c>
      <c r="N206">
        <v>0</v>
      </c>
      <c r="O206">
        <v>112.627619</v>
      </c>
      <c r="P206" s="6">
        <v>4.3099789200064307E-4</v>
      </c>
      <c r="Q206" s="6">
        <f>Tabla26_2[[#This Row],[Columna1]] +Q205</f>
        <v>0.98830385908178642</v>
      </c>
      <c r="R206" t="str">
        <f xml:space="preserve"> IF(Tabla26_2[[#This Row],[% Acumulado]] &lt;= 0.8, "A", IF(Tabla26_2[[#This Row],[% Acumulado]] &lt;=  0.95, "B", "C"))</f>
        <v>C</v>
      </c>
    </row>
    <row r="207" spans="1:18" x14ac:dyDescent="0.3">
      <c r="A207" t="s">
        <v>93</v>
      </c>
      <c r="B207">
        <v>12.2224</v>
      </c>
      <c r="C207">
        <v>16.691700000000001</v>
      </c>
      <c r="D207">
        <v>0</v>
      </c>
      <c r="E207" t="s">
        <v>15</v>
      </c>
      <c r="F207">
        <v>20.03004</v>
      </c>
      <c r="G207">
        <v>0</v>
      </c>
      <c r="H207">
        <v>13.520277000000002</v>
      </c>
      <c r="I207">
        <v>10.682688000000001</v>
      </c>
      <c r="J207">
        <v>10.348854000000001</v>
      </c>
      <c r="K207">
        <v>57.753282000000006</v>
      </c>
      <c r="L207">
        <v>0</v>
      </c>
      <c r="M207">
        <v>0</v>
      </c>
      <c r="N207">
        <v>0</v>
      </c>
      <c r="O207">
        <v>112.33514100000001</v>
      </c>
      <c r="P207" s="6">
        <v>4.2987865142203726E-4</v>
      </c>
      <c r="Q207" s="6">
        <f>Tabla26_2[[#This Row],[Columna1]] +Q206</f>
        <v>0.9887337377332085</v>
      </c>
      <c r="R207" t="str">
        <f xml:space="preserve"> IF(Tabla26_2[[#This Row],[% Acumulado]] &lt;= 0.8, "A", IF(Tabla26_2[[#This Row],[% Acumulado]] &lt;=  0.95, "B", "C"))</f>
        <v>C</v>
      </c>
    </row>
    <row r="208" spans="1:18" x14ac:dyDescent="0.3">
      <c r="A208" t="s">
        <v>90</v>
      </c>
      <c r="B208">
        <v>4.1833</v>
      </c>
      <c r="C208">
        <v>7.8682999999999996</v>
      </c>
      <c r="D208">
        <v>8.4418000000000006</v>
      </c>
      <c r="E208" t="s">
        <v>16</v>
      </c>
      <c r="F208">
        <v>32.417395999999997</v>
      </c>
      <c r="G208">
        <v>5.8225419999999994</v>
      </c>
      <c r="H208">
        <v>1.4162939999999999</v>
      </c>
      <c r="I208">
        <v>20.221530999999999</v>
      </c>
      <c r="J208">
        <v>18.88392</v>
      </c>
      <c r="K208">
        <v>9.5206429999999997</v>
      </c>
      <c r="L208">
        <v>22.739387000000001</v>
      </c>
      <c r="M208">
        <v>0</v>
      </c>
      <c r="N208">
        <v>0</v>
      </c>
      <c r="O208">
        <v>111.02171299999998</v>
      </c>
      <c r="P208" s="6">
        <v>4.2485248906221117E-4</v>
      </c>
      <c r="Q208" s="6">
        <f>Tabla26_2[[#This Row],[Columna1]] +Q207</f>
        <v>0.98915859022227071</v>
      </c>
      <c r="R208" t="str">
        <f xml:space="preserve"> IF(Tabla26_2[[#This Row],[% Acumulado]] &lt;= 0.8, "A", IF(Tabla26_2[[#This Row],[% Acumulado]] &lt;=  0.95, "B", "C"))</f>
        <v>C</v>
      </c>
    </row>
    <row r="209" spans="1:18" x14ac:dyDescent="0.3">
      <c r="A209" t="s">
        <v>73</v>
      </c>
      <c r="B209">
        <v>3.484</v>
      </c>
      <c r="C209">
        <v>5.4892000000000003</v>
      </c>
      <c r="D209">
        <v>6.2473999999999998</v>
      </c>
      <c r="E209" t="s">
        <v>15</v>
      </c>
      <c r="F209">
        <v>0</v>
      </c>
      <c r="G209">
        <v>0</v>
      </c>
      <c r="H209">
        <v>12.295808000000001</v>
      </c>
      <c r="I209">
        <v>28.159596000000001</v>
      </c>
      <c r="J209">
        <v>0.98805600000000005</v>
      </c>
      <c r="K209">
        <v>0</v>
      </c>
      <c r="L209">
        <v>0</v>
      </c>
      <c r="M209">
        <v>4.336468</v>
      </c>
      <c r="N209">
        <v>57.032788000000004</v>
      </c>
      <c r="O209">
        <v>102.81271599999999</v>
      </c>
      <c r="P209" s="6">
        <v>3.9343869878720233E-4</v>
      </c>
      <c r="Q209" s="6">
        <f>Tabla26_2[[#This Row],[Columna1]] +Q208</f>
        <v>0.98955202892105787</v>
      </c>
      <c r="R209" t="str">
        <f xml:space="preserve"> IF(Tabla26_2[[#This Row],[% Acumulado]] &lt;= 0.8, "A", IF(Tabla26_2[[#This Row],[% Acumulado]] &lt;=  0.95, "B", "C"))</f>
        <v>C</v>
      </c>
    </row>
    <row r="210" spans="1:18" x14ac:dyDescent="0.3">
      <c r="A210" t="s">
        <v>91</v>
      </c>
      <c r="B210">
        <v>9.4710999999999999</v>
      </c>
      <c r="C210">
        <v>12.2689</v>
      </c>
      <c r="D210">
        <v>14.9633</v>
      </c>
      <c r="E210" t="s">
        <v>15</v>
      </c>
      <c r="F210">
        <v>19.139483999999999</v>
      </c>
      <c r="G210">
        <v>28.709225999999997</v>
      </c>
      <c r="H210">
        <v>16.808393000000002</v>
      </c>
      <c r="I210">
        <v>0</v>
      </c>
      <c r="J210">
        <v>12.514278000000001</v>
      </c>
      <c r="K210">
        <v>1.7176460000000002</v>
      </c>
      <c r="L210">
        <v>7.6067179999999999</v>
      </c>
      <c r="M210">
        <v>1.7176460000000002</v>
      </c>
      <c r="N210">
        <v>10.183187</v>
      </c>
      <c r="O210">
        <v>98.396578000000019</v>
      </c>
      <c r="P210" s="6">
        <v>3.7653923677527859E-4</v>
      </c>
      <c r="Q210" s="6">
        <f>Tabla26_2[[#This Row],[Columna1]] +Q209</f>
        <v>0.98992856815783314</v>
      </c>
      <c r="R210" t="str">
        <f xml:space="preserve"> IF(Tabla26_2[[#This Row],[% Acumulado]] &lt;= 0.8, "A", IF(Tabla26_2[[#This Row],[% Acumulado]] &lt;=  0.95, "B", "C"))</f>
        <v>C</v>
      </c>
    </row>
    <row r="211" spans="1:18" x14ac:dyDescent="0.3">
      <c r="A211" t="s">
        <v>77</v>
      </c>
      <c r="B211">
        <v>6.8696999999999999</v>
      </c>
      <c r="C211">
        <v>6.4554999999999998</v>
      </c>
      <c r="D211">
        <v>13.335900000000001</v>
      </c>
      <c r="E211" t="s">
        <v>116</v>
      </c>
      <c r="F211">
        <v>8.3275950000000005</v>
      </c>
      <c r="G211">
        <v>16.977964999999998</v>
      </c>
      <c r="H211">
        <v>0</v>
      </c>
      <c r="I211">
        <v>0</v>
      </c>
      <c r="J211">
        <v>45.05939</v>
      </c>
      <c r="K211">
        <v>0</v>
      </c>
      <c r="L211">
        <v>7.6820449999999996</v>
      </c>
      <c r="M211">
        <v>17.365295</v>
      </c>
      <c r="N211">
        <v>2.8404199999999999</v>
      </c>
      <c r="O211">
        <v>98.252709999999993</v>
      </c>
      <c r="P211" s="6">
        <v>3.7598868971340418E-4</v>
      </c>
      <c r="Q211" s="6">
        <f>Tabla26_2[[#This Row],[Columna1]] +Q210</f>
        <v>0.99030455684754659</v>
      </c>
      <c r="R211" t="str">
        <f xml:space="preserve"> IF(Tabla26_2[[#This Row],[% Acumulado]] &lt;= 0.8, "A", IF(Tabla26_2[[#This Row],[% Acumulado]] &lt;=  0.95, "B", "C"))</f>
        <v>C</v>
      </c>
    </row>
    <row r="212" spans="1:18" x14ac:dyDescent="0.3">
      <c r="A212" t="s">
        <v>20</v>
      </c>
      <c r="B212">
        <v>6.4920999999999998</v>
      </c>
      <c r="C212">
        <v>10.19</v>
      </c>
      <c r="D212">
        <v>12.522600000000001</v>
      </c>
      <c r="E212" t="s">
        <v>16</v>
      </c>
      <c r="F212">
        <v>0</v>
      </c>
      <c r="G212">
        <v>8.9672000000000001</v>
      </c>
      <c r="H212">
        <v>19.1572</v>
      </c>
      <c r="I212">
        <v>38.925799999999995</v>
      </c>
      <c r="J212">
        <v>2.4455999999999998</v>
      </c>
      <c r="K212">
        <v>6.1139999999999999</v>
      </c>
      <c r="L212">
        <v>18.851500000000001</v>
      </c>
      <c r="M212">
        <v>0</v>
      </c>
      <c r="N212">
        <v>0</v>
      </c>
      <c r="O212">
        <v>94.461299999999994</v>
      </c>
      <c r="P212" s="6">
        <v>3.6147990641301176E-4</v>
      </c>
      <c r="Q212" s="6">
        <f>Tabla26_2[[#This Row],[Columna1]] +Q211</f>
        <v>0.99066603675395959</v>
      </c>
      <c r="R212" t="str">
        <f xml:space="preserve"> IF(Tabla26_2[[#This Row],[% Acumulado]] &lt;= 0.8, "A", IF(Tabla26_2[[#This Row],[% Acumulado]] &lt;=  0.95, "B", "C"))</f>
        <v>C</v>
      </c>
    </row>
    <row r="213" spans="1:18" x14ac:dyDescent="0.3">
      <c r="A213" t="s">
        <v>86</v>
      </c>
      <c r="B213">
        <v>45.662999999999997</v>
      </c>
      <c r="C213">
        <v>56.474400000000003</v>
      </c>
      <c r="D213">
        <v>56.506399999999999</v>
      </c>
      <c r="E213" t="s">
        <v>15</v>
      </c>
      <c r="F213">
        <v>55.344912000000001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6.7769279999999998</v>
      </c>
      <c r="M213">
        <v>0</v>
      </c>
      <c r="N213">
        <v>26.542967999999998</v>
      </c>
      <c r="O213">
        <v>88.664807999999994</v>
      </c>
      <c r="P213" s="6">
        <v>3.3929817288103867E-4</v>
      </c>
      <c r="Q213" s="6">
        <f>Tabla26_2[[#This Row],[Columna1]] +Q212</f>
        <v>0.99100533492684062</v>
      </c>
      <c r="R213" t="str">
        <f xml:space="preserve"> IF(Tabla26_2[[#This Row],[% Acumulado]] &lt;= 0.8, "A", IF(Tabla26_2[[#This Row],[% Acumulado]] &lt;=  0.95, "B", "C"))</f>
        <v>C</v>
      </c>
    </row>
    <row r="214" spans="1:18" x14ac:dyDescent="0.3">
      <c r="A214" t="s">
        <v>84</v>
      </c>
      <c r="B214">
        <v>3.4579</v>
      </c>
      <c r="C214">
        <v>6.2887000000000004</v>
      </c>
      <c r="D214">
        <v>6.5387000000000004</v>
      </c>
      <c r="E214" t="s">
        <v>116</v>
      </c>
      <c r="F214">
        <v>5.9742649999999999</v>
      </c>
      <c r="G214">
        <v>0</v>
      </c>
      <c r="H214">
        <v>24.022834</v>
      </c>
      <c r="I214">
        <v>28.487811000000004</v>
      </c>
      <c r="J214">
        <v>0</v>
      </c>
      <c r="K214">
        <v>2.4525930000000002</v>
      </c>
      <c r="L214">
        <v>3.5845590000000001</v>
      </c>
      <c r="M214">
        <v>24.085721000000003</v>
      </c>
      <c r="N214">
        <v>0</v>
      </c>
      <c r="O214">
        <v>88.607783000000012</v>
      </c>
      <c r="P214" s="6">
        <v>3.3907995238583908E-4</v>
      </c>
      <c r="Q214" s="6">
        <f>Tabla26_2[[#This Row],[Columna1]] +Q213</f>
        <v>0.99134441487922642</v>
      </c>
      <c r="R214" t="str">
        <f xml:space="preserve"> IF(Tabla26_2[[#This Row],[% Acumulado]] &lt;= 0.8, "A", IF(Tabla26_2[[#This Row],[% Acumulado]] &lt;=  0.95, "B", "C"))</f>
        <v>C</v>
      </c>
    </row>
    <row r="215" spans="1:18" x14ac:dyDescent="0.3">
      <c r="A215" t="s">
        <v>68</v>
      </c>
      <c r="B215">
        <v>9.4083000000000006</v>
      </c>
      <c r="C215">
        <v>13.825799999999999</v>
      </c>
      <c r="D215">
        <v>0</v>
      </c>
      <c r="E215" t="s">
        <v>115</v>
      </c>
      <c r="F215">
        <v>11.475413999999999</v>
      </c>
      <c r="G215">
        <v>0</v>
      </c>
      <c r="H215">
        <v>5.8068359999999997</v>
      </c>
      <c r="I215">
        <v>0</v>
      </c>
      <c r="J215">
        <v>0</v>
      </c>
      <c r="K215">
        <v>17.005734</v>
      </c>
      <c r="L215">
        <v>39.818303999999998</v>
      </c>
      <c r="M215">
        <v>10.507607999999999</v>
      </c>
      <c r="N215">
        <v>3.0416759999999998</v>
      </c>
      <c r="O215">
        <v>87.655571999999992</v>
      </c>
      <c r="P215" s="6">
        <v>3.3543607766502273E-4</v>
      </c>
      <c r="Q215" s="6">
        <f>Tabla26_2[[#This Row],[Columna1]] +Q214</f>
        <v>0.99167985095689148</v>
      </c>
      <c r="R215" t="str">
        <f xml:space="preserve"> IF(Tabla26_2[[#This Row],[% Acumulado]] &lt;= 0.8, "A", IF(Tabla26_2[[#This Row],[% Acumulado]] &lt;=  0.95, "B", "C"))</f>
        <v>C</v>
      </c>
    </row>
    <row r="216" spans="1:18" x14ac:dyDescent="0.3">
      <c r="A216" t="s">
        <v>63</v>
      </c>
      <c r="B216">
        <v>7.7645</v>
      </c>
      <c r="C216">
        <v>6.4881000000000002</v>
      </c>
      <c r="D216">
        <v>13.145099999999999</v>
      </c>
      <c r="E216" t="s">
        <v>116</v>
      </c>
      <c r="F216">
        <v>8.304768000000001</v>
      </c>
      <c r="G216">
        <v>0</v>
      </c>
      <c r="H216">
        <v>0</v>
      </c>
      <c r="I216">
        <v>2.6601209999999997</v>
      </c>
      <c r="J216">
        <v>35.360145000000003</v>
      </c>
      <c r="K216">
        <v>8.1750059999999998</v>
      </c>
      <c r="L216">
        <v>0.58392900000000003</v>
      </c>
      <c r="M216">
        <v>2.7898830000000001</v>
      </c>
      <c r="N216">
        <v>29.196450000000002</v>
      </c>
      <c r="O216">
        <v>87.070301999999998</v>
      </c>
      <c r="P216" s="6">
        <v>3.3319639490789004E-4</v>
      </c>
      <c r="Q216" s="6">
        <f>Tabla26_2[[#This Row],[Columna1]] +Q215</f>
        <v>0.9920130473517994</v>
      </c>
      <c r="R216" t="str">
        <f xml:space="preserve"> IF(Tabla26_2[[#This Row],[% Acumulado]] &lt;= 0.8, "A", IF(Tabla26_2[[#This Row],[% Acumulado]] &lt;=  0.95, "B", "C"))</f>
        <v>C</v>
      </c>
    </row>
    <row r="217" spans="1:18" x14ac:dyDescent="0.3">
      <c r="A217" t="s">
        <v>62</v>
      </c>
      <c r="B217">
        <v>6.7798999999999996</v>
      </c>
      <c r="C217">
        <v>10.362500000000001</v>
      </c>
      <c r="D217">
        <v>9.7670999999999992</v>
      </c>
      <c r="E217" t="s">
        <v>114</v>
      </c>
      <c r="F217">
        <v>0</v>
      </c>
      <c r="G217">
        <v>0</v>
      </c>
      <c r="H217">
        <v>0</v>
      </c>
      <c r="I217">
        <v>57.304625000000009</v>
      </c>
      <c r="J217">
        <v>0</v>
      </c>
      <c r="K217">
        <v>17.512625</v>
      </c>
      <c r="L217">
        <v>5.5957500000000007</v>
      </c>
      <c r="M217">
        <v>4.2486249999999997</v>
      </c>
      <c r="N217">
        <v>0</v>
      </c>
      <c r="O217">
        <v>84.661625000000001</v>
      </c>
      <c r="P217" s="6">
        <v>3.2397898696898624E-4</v>
      </c>
      <c r="Q217" s="6">
        <f>Tabla26_2[[#This Row],[Columna1]] +Q216</f>
        <v>0.99233702633876841</v>
      </c>
      <c r="R217" t="str">
        <f xml:space="preserve"> IF(Tabla26_2[[#This Row],[% Acumulado]] &lt;= 0.8, "A", IF(Tabla26_2[[#This Row],[% Acumulado]] &lt;=  0.95, "B", "C"))</f>
        <v>C</v>
      </c>
    </row>
    <row r="218" spans="1:18" x14ac:dyDescent="0.3">
      <c r="A218" t="s">
        <v>52</v>
      </c>
      <c r="B218">
        <v>12.8445</v>
      </c>
      <c r="C218">
        <v>9.6526999999999994</v>
      </c>
      <c r="D218">
        <v>21.2729</v>
      </c>
      <c r="E218" t="s">
        <v>116</v>
      </c>
      <c r="F218">
        <v>21.332466999999998</v>
      </c>
      <c r="G218">
        <v>0</v>
      </c>
      <c r="H218">
        <v>0</v>
      </c>
      <c r="I218">
        <v>5.6950929999999991</v>
      </c>
      <c r="J218">
        <v>10.907550999999998</v>
      </c>
      <c r="K218">
        <v>5.4055119999999999</v>
      </c>
      <c r="L218">
        <v>0</v>
      </c>
      <c r="M218">
        <v>31.371274999999997</v>
      </c>
      <c r="N218">
        <v>3.0888640000000001</v>
      </c>
      <c r="O218">
        <v>77.800761999999992</v>
      </c>
      <c r="P218" s="6">
        <v>2.9772417028583136E-4</v>
      </c>
      <c r="Q218" s="6">
        <f>Tabla26_2[[#This Row],[Columna1]] +Q217</f>
        <v>0.99263475050905425</v>
      </c>
      <c r="R218" t="str">
        <f xml:space="preserve"> IF(Tabla26_2[[#This Row],[% Acumulado]] &lt;= 0.8, "A", IF(Tabla26_2[[#This Row],[% Acumulado]] &lt;=  0.95, "B", "C"))</f>
        <v>C</v>
      </c>
    </row>
    <row r="219" spans="1:18" x14ac:dyDescent="0.3">
      <c r="A219" t="s">
        <v>80</v>
      </c>
      <c r="B219">
        <v>9.3229000000000006</v>
      </c>
      <c r="C219">
        <v>15.0185</v>
      </c>
      <c r="D219">
        <v>16.938099999999999</v>
      </c>
      <c r="E219" t="s">
        <v>15</v>
      </c>
      <c r="F219">
        <v>0</v>
      </c>
      <c r="G219">
        <v>0</v>
      </c>
      <c r="H219">
        <v>22.978304999999999</v>
      </c>
      <c r="I219">
        <v>8.1099899999999998</v>
      </c>
      <c r="J219">
        <v>0</v>
      </c>
      <c r="K219">
        <v>8.4103600000000007</v>
      </c>
      <c r="L219">
        <v>11.71443</v>
      </c>
      <c r="M219">
        <v>0</v>
      </c>
      <c r="N219">
        <v>24.930709999999998</v>
      </c>
      <c r="O219">
        <v>76.143794999999997</v>
      </c>
      <c r="P219" s="6">
        <v>2.9138336959719539E-4</v>
      </c>
      <c r="Q219" s="6">
        <f>Tabla26_2[[#This Row],[Columna1]] +Q218</f>
        <v>0.99292613387865147</v>
      </c>
      <c r="R219" t="str">
        <f xml:space="preserve"> IF(Tabla26_2[[#This Row],[% Acumulado]] &lt;= 0.8, "A", IF(Tabla26_2[[#This Row],[% Acumulado]] &lt;=  0.95, "B", "C"))</f>
        <v>C</v>
      </c>
    </row>
    <row r="220" spans="1:18" x14ac:dyDescent="0.3">
      <c r="A220" t="s">
        <v>20</v>
      </c>
      <c r="B220">
        <v>7.2214999999999998</v>
      </c>
      <c r="C220">
        <v>9.9634</v>
      </c>
      <c r="D220">
        <v>10.272</v>
      </c>
      <c r="E220" t="s">
        <v>15</v>
      </c>
      <c r="F220">
        <v>15.542904</v>
      </c>
      <c r="G220">
        <v>5.180968</v>
      </c>
      <c r="H220">
        <v>5.47987</v>
      </c>
      <c r="I220">
        <v>0</v>
      </c>
      <c r="J220">
        <v>14.9451</v>
      </c>
      <c r="K220">
        <v>24.211062000000002</v>
      </c>
      <c r="L220">
        <v>6.8747459999999991</v>
      </c>
      <c r="M220">
        <v>2.391216</v>
      </c>
      <c r="N220">
        <v>0</v>
      </c>
      <c r="O220">
        <v>74.625866000000002</v>
      </c>
      <c r="P220" s="6">
        <v>2.8557463276145849E-4</v>
      </c>
      <c r="Q220" s="6">
        <f>Tabla26_2[[#This Row],[Columna1]] +Q219</f>
        <v>0.99321170851141294</v>
      </c>
      <c r="R220" t="str">
        <f xml:space="preserve"> IF(Tabla26_2[[#This Row],[% Acumulado]] &lt;= 0.8, "A", IF(Tabla26_2[[#This Row],[% Acumulado]] &lt;=  0.95, "B", "C"))</f>
        <v>C</v>
      </c>
    </row>
    <row r="221" spans="1:18" x14ac:dyDescent="0.3">
      <c r="A221" t="s">
        <v>30</v>
      </c>
      <c r="B221">
        <v>6.2743000000000002</v>
      </c>
      <c r="C221">
        <v>9.2377000000000002</v>
      </c>
      <c r="D221">
        <v>9.8526000000000007</v>
      </c>
      <c r="E221" t="s">
        <v>15</v>
      </c>
      <c r="F221">
        <v>13.209911</v>
      </c>
      <c r="G221">
        <v>0</v>
      </c>
      <c r="H221">
        <v>0</v>
      </c>
      <c r="I221">
        <v>17.459253</v>
      </c>
      <c r="J221">
        <v>0</v>
      </c>
      <c r="K221">
        <v>37.135553999999999</v>
      </c>
      <c r="L221">
        <v>6.6511439999999995</v>
      </c>
      <c r="M221">
        <v>0</v>
      </c>
      <c r="N221">
        <v>0</v>
      </c>
      <c r="O221">
        <v>74.45586200000001</v>
      </c>
      <c r="P221" s="6">
        <v>2.8492406972654543E-4</v>
      </c>
      <c r="Q221" s="6">
        <f>Tabla26_2[[#This Row],[Columna1]] +Q220</f>
        <v>0.99349663258113952</v>
      </c>
      <c r="R221" t="str">
        <f xml:space="preserve"> IF(Tabla26_2[[#This Row],[% Acumulado]] &lt;= 0.8, "A", IF(Tabla26_2[[#This Row],[% Acumulado]] &lt;=  0.95, "B", "C"))</f>
        <v>C</v>
      </c>
    </row>
    <row r="222" spans="1:18" x14ac:dyDescent="0.3">
      <c r="A222" t="s">
        <v>37</v>
      </c>
      <c r="B222">
        <v>3.2919999999999998</v>
      </c>
      <c r="C222">
        <v>5.4455999999999998</v>
      </c>
      <c r="D222">
        <v>5.8906000000000001</v>
      </c>
      <c r="E222" t="s">
        <v>114</v>
      </c>
      <c r="F222">
        <v>26.792351999999998</v>
      </c>
      <c r="G222">
        <v>2.831712</v>
      </c>
      <c r="H222">
        <v>4.846584</v>
      </c>
      <c r="I222">
        <v>8.7129600000000007</v>
      </c>
      <c r="J222">
        <v>2.1782400000000002</v>
      </c>
      <c r="K222">
        <v>0</v>
      </c>
      <c r="L222">
        <v>1.198032</v>
      </c>
      <c r="M222">
        <v>12.034775999999999</v>
      </c>
      <c r="N222">
        <v>14.15856</v>
      </c>
      <c r="O222">
        <v>72.753215999999995</v>
      </c>
      <c r="P222" s="6">
        <v>2.784084668634206E-4</v>
      </c>
      <c r="Q222" s="6">
        <f>Tabla26_2[[#This Row],[Columna1]] +Q221</f>
        <v>0.99377504104800296</v>
      </c>
      <c r="R222" t="str">
        <f xml:space="preserve"> IF(Tabla26_2[[#This Row],[% Acumulado]] &lt;= 0.8, "A", IF(Tabla26_2[[#This Row],[% Acumulado]] &lt;=  0.95, "B", "C"))</f>
        <v>C</v>
      </c>
    </row>
    <row r="223" spans="1:18" x14ac:dyDescent="0.3">
      <c r="A223" t="s">
        <v>62</v>
      </c>
      <c r="B223">
        <v>2.7839999999999998</v>
      </c>
      <c r="C223">
        <v>3.5548999999999999</v>
      </c>
      <c r="D223">
        <v>3.6254</v>
      </c>
      <c r="E223" t="s">
        <v>16</v>
      </c>
      <c r="F223">
        <v>29.114630999999999</v>
      </c>
      <c r="G223">
        <v>0</v>
      </c>
      <c r="H223">
        <v>0</v>
      </c>
      <c r="I223">
        <v>0</v>
      </c>
      <c r="J223">
        <v>0</v>
      </c>
      <c r="K223">
        <v>19.196460000000002</v>
      </c>
      <c r="L223">
        <v>17.845597999999999</v>
      </c>
      <c r="M223">
        <v>0.99537200000000003</v>
      </c>
      <c r="N223">
        <v>3.4127039999999997</v>
      </c>
      <c r="O223">
        <v>70.564765000000008</v>
      </c>
      <c r="P223" s="6">
        <v>2.7003380906525927E-4</v>
      </c>
      <c r="Q223" s="6">
        <f>Tabla26_2[[#This Row],[Columna1]] +Q222</f>
        <v>0.99404507485706817</v>
      </c>
      <c r="R223" t="str">
        <f xml:space="preserve"> IF(Tabla26_2[[#This Row],[% Acumulado]] &lt;= 0.8, "A", IF(Tabla26_2[[#This Row],[% Acumulado]] &lt;=  0.95, "B", "C"))</f>
        <v>C</v>
      </c>
    </row>
    <row r="224" spans="1:18" x14ac:dyDescent="0.3">
      <c r="A224" t="s">
        <v>53</v>
      </c>
      <c r="B224">
        <v>11.9901</v>
      </c>
      <c r="C224">
        <v>17.239000000000001</v>
      </c>
      <c r="D224">
        <v>15.5884</v>
      </c>
      <c r="E224" t="s">
        <v>15</v>
      </c>
      <c r="F224">
        <v>0</v>
      </c>
      <c r="G224">
        <v>21.893530000000002</v>
      </c>
      <c r="H224">
        <v>17.583780000000001</v>
      </c>
      <c r="I224">
        <v>27.754790000000003</v>
      </c>
      <c r="J224">
        <v>0</v>
      </c>
      <c r="K224">
        <v>0</v>
      </c>
      <c r="L224">
        <v>0</v>
      </c>
      <c r="M224">
        <v>0</v>
      </c>
      <c r="N224">
        <v>2.2410700000000001</v>
      </c>
      <c r="O224">
        <v>69.473169999999996</v>
      </c>
      <c r="P224" s="6">
        <v>2.6585654643558002E-4</v>
      </c>
      <c r="Q224" s="6">
        <f>Tabla26_2[[#This Row],[Columna1]] +Q223</f>
        <v>0.99431093140350379</v>
      </c>
      <c r="R224" t="str">
        <f xml:space="preserve"> IF(Tabla26_2[[#This Row],[% Acumulado]] &lt;= 0.8, "A", IF(Tabla26_2[[#This Row],[% Acumulado]] &lt;=  0.95, "B", "C"))</f>
        <v>C</v>
      </c>
    </row>
    <row r="225" spans="1:18" x14ac:dyDescent="0.3">
      <c r="A225" t="s">
        <v>90</v>
      </c>
      <c r="B225">
        <v>12.289300000000001</v>
      </c>
      <c r="C225">
        <v>23.973600000000001</v>
      </c>
      <c r="D225">
        <v>0</v>
      </c>
      <c r="E225" t="s">
        <v>15</v>
      </c>
      <c r="F225">
        <v>31.645152000000003</v>
      </c>
      <c r="G225">
        <v>0</v>
      </c>
      <c r="H225">
        <v>0</v>
      </c>
      <c r="I225">
        <v>0</v>
      </c>
      <c r="J225">
        <v>0</v>
      </c>
      <c r="K225">
        <v>24.692808000000003</v>
      </c>
      <c r="L225">
        <v>0</v>
      </c>
      <c r="M225">
        <v>3.3563040000000006</v>
      </c>
      <c r="N225">
        <v>6.9523440000000001</v>
      </c>
      <c r="O225">
        <v>66.646608000000015</v>
      </c>
      <c r="P225" s="6">
        <v>2.5503999651269553E-4</v>
      </c>
      <c r="Q225" s="6">
        <f>Tabla26_2[[#This Row],[Columna1]] +Q224</f>
        <v>0.99456597140001646</v>
      </c>
      <c r="R225" t="str">
        <f xml:space="preserve"> IF(Tabla26_2[[#This Row],[% Acumulado]] &lt;= 0.8, "A", IF(Tabla26_2[[#This Row],[% Acumulado]] &lt;=  0.95, "B", "C"))</f>
        <v>C</v>
      </c>
    </row>
    <row r="226" spans="1:18" x14ac:dyDescent="0.3">
      <c r="A226" t="s">
        <v>46</v>
      </c>
      <c r="B226">
        <v>7.1307</v>
      </c>
      <c r="C226">
        <v>13.2155</v>
      </c>
      <c r="D226">
        <v>15.912699999999999</v>
      </c>
      <c r="E226" t="s">
        <v>115</v>
      </c>
      <c r="F226">
        <v>20.08756</v>
      </c>
      <c r="G226">
        <v>1.9823249999999999</v>
      </c>
      <c r="H226">
        <v>4.4932700000000008</v>
      </c>
      <c r="I226">
        <v>0</v>
      </c>
      <c r="J226">
        <v>3.5681850000000002</v>
      </c>
      <c r="K226">
        <v>4.7575799999999999</v>
      </c>
      <c r="L226">
        <v>2.775255</v>
      </c>
      <c r="M226">
        <v>5.2862000000000009</v>
      </c>
      <c r="N226">
        <v>17.047995</v>
      </c>
      <c r="O226">
        <v>59.998370000000001</v>
      </c>
      <c r="P226" s="6">
        <v>2.2959884283334291E-4</v>
      </c>
      <c r="Q226" s="6">
        <f>Tabla26_2[[#This Row],[Columna1]] +Q225</f>
        <v>0.99479557024284981</v>
      </c>
      <c r="R226" t="str">
        <f xml:space="preserve"> IF(Tabla26_2[[#This Row],[% Acumulado]] &lt;= 0.8, "A", IF(Tabla26_2[[#This Row],[% Acumulado]] &lt;=  0.95, "B", "C"))</f>
        <v>C</v>
      </c>
    </row>
    <row r="227" spans="1:18" x14ac:dyDescent="0.3">
      <c r="A227" t="s">
        <v>70</v>
      </c>
      <c r="B227">
        <v>5.4973000000000001</v>
      </c>
      <c r="C227">
        <v>9.9169</v>
      </c>
      <c r="D227">
        <v>9.7357999999999993</v>
      </c>
      <c r="E227" t="s">
        <v>16</v>
      </c>
      <c r="F227">
        <v>13.685321999999999</v>
      </c>
      <c r="G227">
        <v>6.2476469999999997</v>
      </c>
      <c r="H227">
        <v>0</v>
      </c>
      <c r="I227">
        <v>24.990587999999999</v>
      </c>
      <c r="J227">
        <v>0</v>
      </c>
      <c r="K227">
        <v>1.1900279999999999</v>
      </c>
      <c r="L227">
        <v>10.412745000000001</v>
      </c>
      <c r="M227">
        <v>0.59501399999999993</v>
      </c>
      <c r="N227">
        <v>1.785042</v>
      </c>
      <c r="O227">
        <v>58.906385999999998</v>
      </c>
      <c r="P227" s="6">
        <v>2.2542009159739223E-4</v>
      </c>
      <c r="Q227" s="6">
        <f>Tabla26_2[[#This Row],[Columna1]] +Q226</f>
        <v>0.99502099033444724</v>
      </c>
      <c r="R227" t="str">
        <f xml:space="preserve"> IF(Tabla26_2[[#This Row],[% Acumulado]] &lt;= 0.8, "A", IF(Tabla26_2[[#This Row],[% Acumulado]] &lt;=  0.95, "B", "C"))</f>
        <v>C</v>
      </c>
    </row>
    <row r="228" spans="1:18" x14ac:dyDescent="0.3">
      <c r="A228" t="s">
        <v>54</v>
      </c>
      <c r="B228">
        <v>1.7319</v>
      </c>
      <c r="C228">
        <v>2.8395000000000001</v>
      </c>
      <c r="D228">
        <v>3.0847000000000002</v>
      </c>
      <c r="E228" t="s">
        <v>115</v>
      </c>
      <c r="F228">
        <v>4.6851750000000001</v>
      </c>
      <c r="G228">
        <v>0</v>
      </c>
      <c r="H228">
        <v>7.8086250000000001</v>
      </c>
      <c r="I228">
        <v>27.060434999999998</v>
      </c>
      <c r="J228">
        <v>3.4357950000000002</v>
      </c>
      <c r="K228">
        <v>5.1962850000000005</v>
      </c>
      <c r="L228">
        <v>0.96543000000000012</v>
      </c>
      <c r="M228">
        <v>9.1999800000000018</v>
      </c>
      <c r="N228">
        <v>0</v>
      </c>
      <c r="O228">
        <v>58.351725000000002</v>
      </c>
      <c r="P228" s="6">
        <v>2.2329754187204497E-4</v>
      </c>
      <c r="Q228" s="6">
        <f>Tabla26_2[[#This Row],[Columna1]] +Q227</f>
        <v>0.99524428787631924</v>
      </c>
      <c r="R228" t="str">
        <f xml:space="preserve"> IF(Tabla26_2[[#This Row],[% Acumulado]] &lt;= 0.8, "A", IF(Tabla26_2[[#This Row],[% Acumulado]] &lt;=  0.95, "B", "C"))</f>
        <v>C</v>
      </c>
    </row>
    <row r="229" spans="1:18" x14ac:dyDescent="0.3">
      <c r="A229" t="s">
        <v>95</v>
      </c>
      <c r="B229">
        <v>14.3368</v>
      </c>
      <c r="C229">
        <v>24.950099999999999</v>
      </c>
      <c r="D229">
        <v>0</v>
      </c>
      <c r="E229" t="s">
        <v>116</v>
      </c>
      <c r="F229">
        <v>0</v>
      </c>
      <c r="G229">
        <v>0</v>
      </c>
      <c r="H229">
        <v>19.211576999999998</v>
      </c>
      <c r="I229">
        <v>25.199600999999998</v>
      </c>
      <c r="J229">
        <v>0</v>
      </c>
      <c r="K229">
        <v>0</v>
      </c>
      <c r="L229">
        <v>0</v>
      </c>
      <c r="M229">
        <v>12.724551</v>
      </c>
      <c r="N229">
        <v>0</v>
      </c>
      <c r="O229">
        <v>57.135728999999991</v>
      </c>
      <c r="P229" s="6">
        <v>2.186442275488396E-4</v>
      </c>
      <c r="Q229" s="6">
        <f>Tabla26_2[[#This Row],[Columna1]] +Q228</f>
        <v>0.99546293210386805</v>
      </c>
      <c r="R229" t="str">
        <f xml:space="preserve"> IF(Tabla26_2[[#This Row],[% Acumulado]] &lt;= 0.8, "A", IF(Tabla26_2[[#This Row],[% Acumulado]] &lt;=  0.95, "B", "C"))</f>
        <v>C</v>
      </c>
    </row>
    <row r="230" spans="1:18" x14ac:dyDescent="0.3">
      <c r="A230" t="s">
        <v>80</v>
      </c>
      <c r="B230">
        <v>10.048999999999999</v>
      </c>
      <c r="C230">
        <v>13.2974</v>
      </c>
      <c r="D230">
        <v>14.7417</v>
      </c>
      <c r="E230" t="s">
        <v>115</v>
      </c>
      <c r="F230">
        <v>0</v>
      </c>
      <c r="G230">
        <v>0.26594800000000002</v>
      </c>
      <c r="H230">
        <v>29.653202</v>
      </c>
      <c r="I230">
        <v>0</v>
      </c>
      <c r="J230">
        <v>7.3135700000000003</v>
      </c>
      <c r="K230">
        <v>2.2605580000000001</v>
      </c>
      <c r="L230">
        <v>16.488775999999998</v>
      </c>
      <c r="M230">
        <v>0</v>
      </c>
      <c r="N230">
        <v>0</v>
      </c>
      <c r="O230">
        <v>55.982054000000005</v>
      </c>
      <c r="P230" s="6">
        <v>2.1422940019593393E-4</v>
      </c>
      <c r="Q230" s="6">
        <f>Tabla26_2[[#This Row],[Columna1]] +Q229</f>
        <v>0.99567716150406393</v>
      </c>
      <c r="R230" t="str">
        <f xml:space="preserve"> IF(Tabla26_2[[#This Row],[% Acumulado]] &lt;= 0.8, "A", IF(Tabla26_2[[#This Row],[% Acumulado]] &lt;=  0.95, "B", "C"))</f>
        <v>C</v>
      </c>
    </row>
    <row r="231" spans="1:18" x14ac:dyDescent="0.3">
      <c r="A231" t="s">
        <v>62</v>
      </c>
      <c r="B231">
        <v>10.8645</v>
      </c>
      <c r="C231">
        <v>15.2011</v>
      </c>
      <c r="D231">
        <v>0</v>
      </c>
      <c r="E231" t="s">
        <v>15</v>
      </c>
      <c r="F231">
        <v>14.745067000000001</v>
      </c>
      <c r="G231">
        <v>0</v>
      </c>
      <c r="H231">
        <v>25.385836999999999</v>
      </c>
      <c r="I231">
        <v>0</v>
      </c>
      <c r="J231">
        <v>13.680990000000001</v>
      </c>
      <c r="K231">
        <v>0</v>
      </c>
      <c r="L231">
        <v>0</v>
      </c>
      <c r="M231">
        <v>0</v>
      </c>
      <c r="N231">
        <v>0</v>
      </c>
      <c r="O231">
        <v>53.811894000000002</v>
      </c>
      <c r="P231" s="6">
        <v>2.0592473750654408E-4</v>
      </c>
      <c r="Q231" s="6">
        <f>Tabla26_2[[#This Row],[Columna1]] +Q230</f>
        <v>0.99588308624157051</v>
      </c>
      <c r="R231" t="str">
        <f xml:space="preserve"> IF(Tabla26_2[[#This Row],[% Acumulado]] &lt;= 0.8, "A", IF(Tabla26_2[[#This Row],[% Acumulado]] &lt;=  0.95, "B", "C"))</f>
        <v>C</v>
      </c>
    </row>
    <row r="232" spans="1:18" x14ac:dyDescent="0.3">
      <c r="A232" t="s">
        <v>64</v>
      </c>
      <c r="B232">
        <v>6.0503</v>
      </c>
      <c r="C232">
        <v>9.6129999999999995</v>
      </c>
      <c r="D232">
        <v>9.3775999999999993</v>
      </c>
      <c r="E232" t="s">
        <v>16</v>
      </c>
      <c r="F232">
        <v>12.88142</v>
      </c>
      <c r="G232">
        <v>0</v>
      </c>
      <c r="H232">
        <v>4.4219799999999996</v>
      </c>
      <c r="I232">
        <v>0</v>
      </c>
      <c r="J232">
        <v>0</v>
      </c>
      <c r="K232">
        <v>9.1323499999999989</v>
      </c>
      <c r="L232">
        <v>0</v>
      </c>
      <c r="M232">
        <v>26.531879999999997</v>
      </c>
      <c r="N232">
        <v>0</v>
      </c>
      <c r="O232">
        <v>52.96763</v>
      </c>
      <c r="P232" s="6">
        <v>2.0269394911269519E-4</v>
      </c>
      <c r="Q232" s="6">
        <f>Tabla26_2[[#This Row],[Columna1]] +Q231</f>
        <v>0.99608578019068317</v>
      </c>
      <c r="R232" t="str">
        <f xml:space="preserve"> IF(Tabla26_2[[#This Row],[% Acumulado]] &lt;= 0.8, "A", IF(Tabla26_2[[#This Row],[% Acumulado]] &lt;=  0.95, "B", "C"))</f>
        <v>C</v>
      </c>
    </row>
    <row r="233" spans="1:18" x14ac:dyDescent="0.3">
      <c r="A233" t="s">
        <v>29</v>
      </c>
      <c r="B233">
        <v>6.4375999999999998</v>
      </c>
      <c r="C233">
        <v>8.1737000000000002</v>
      </c>
      <c r="D233">
        <v>8.9650999999999996</v>
      </c>
      <c r="E233" t="s">
        <v>116</v>
      </c>
      <c r="F233">
        <v>3.596428</v>
      </c>
      <c r="G233">
        <v>15.284819000000001</v>
      </c>
      <c r="H233">
        <v>13.159657000000001</v>
      </c>
      <c r="I233">
        <v>3.3512169999999997</v>
      </c>
      <c r="J233">
        <v>0</v>
      </c>
      <c r="K233">
        <v>0.32694800000000002</v>
      </c>
      <c r="L233">
        <v>0</v>
      </c>
      <c r="M233">
        <v>0.40868500000000002</v>
      </c>
      <c r="N233">
        <v>13.486604999999999</v>
      </c>
      <c r="O233">
        <v>49.614359</v>
      </c>
      <c r="P233" s="6">
        <v>1.8986181481793675E-4</v>
      </c>
      <c r="Q233" s="6">
        <f>Tabla26_2[[#This Row],[Columna1]] +Q232</f>
        <v>0.99627564200550112</v>
      </c>
      <c r="R233" t="str">
        <f xml:space="preserve"> IF(Tabla26_2[[#This Row],[% Acumulado]] &lt;= 0.8, "A", IF(Tabla26_2[[#This Row],[% Acumulado]] &lt;=  0.95, "B", "C"))</f>
        <v>C</v>
      </c>
    </row>
    <row r="234" spans="1:18" x14ac:dyDescent="0.3">
      <c r="A234" t="s">
        <v>79</v>
      </c>
      <c r="B234">
        <v>13.325100000000001</v>
      </c>
      <c r="C234">
        <v>20.727399999999999</v>
      </c>
      <c r="D234">
        <v>0</v>
      </c>
      <c r="E234" t="s">
        <v>115</v>
      </c>
      <c r="F234">
        <v>0</v>
      </c>
      <c r="G234">
        <v>0</v>
      </c>
      <c r="H234">
        <v>21.971043999999999</v>
      </c>
      <c r="I234">
        <v>0</v>
      </c>
      <c r="J234">
        <v>0</v>
      </c>
      <c r="K234">
        <v>2.4872879999999999</v>
      </c>
      <c r="L234">
        <v>12.021891999999999</v>
      </c>
      <c r="M234">
        <v>0</v>
      </c>
      <c r="N234">
        <v>13.058261999999999</v>
      </c>
      <c r="O234">
        <v>49.538485999999999</v>
      </c>
      <c r="P234" s="6">
        <v>1.8957146771346884E-4</v>
      </c>
      <c r="Q234" s="6">
        <f>Tabla26_2[[#This Row],[Columna1]] +Q233</f>
        <v>0.99646521347321459</v>
      </c>
      <c r="R234" t="str">
        <f xml:space="preserve"> IF(Tabla26_2[[#This Row],[% Acumulado]] &lt;= 0.8, "A", IF(Tabla26_2[[#This Row],[% Acumulado]] &lt;=  0.95, "B", "C"))</f>
        <v>C</v>
      </c>
    </row>
    <row r="235" spans="1:18" x14ac:dyDescent="0.3">
      <c r="A235" t="s">
        <v>20</v>
      </c>
      <c r="B235">
        <v>13.502599999999999</v>
      </c>
      <c r="C235">
        <v>24.8432</v>
      </c>
      <c r="D235">
        <v>25.342199999999998</v>
      </c>
      <c r="E235" t="s">
        <v>114</v>
      </c>
      <c r="F235">
        <v>5.7139360000000003</v>
      </c>
      <c r="G235">
        <v>0</v>
      </c>
      <c r="H235">
        <v>2.9811839999999998</v>
      </c>
      <c r="I235">
        <v>0</v>
      </c>
      <c r="J235">
        <v>10.682575999999999</v>
      </c>
      <c r="K235">
        <v>0</v>
      </c>
      <c r="L235">
        <v>24.346335999999997</v>
      </c>
      <c r="M235">
        <v>0</v>
      </c>
      <c r="N235">
        <v>2.9811839999999998</v>
      </c>
      <c r="O235">
        <v>46.705215999999993</v>
      </c>
      <c r="P235" s="6">
        <v>1.7872924794259129E-4</v>
      </c>
      <c r="Q235" s="6">
        <f>Tabla26_2[[#This Row],[Columna1]] +Q234</f>
        <v>0.99664394272115719</v>
      </c>
      <c r="R235" t="str">
        <f xml:space="preserve"> IF(Tabla26_2[[#This Row],[% Acumulado]] &lt;= 0.8, "A", IF(Tabla26_2[[#This Row],[% Acumulado]] &lt;=  0.95, "B", "C"))</f>
        <v>C</v>
      </c>
    </row>
    <row r="236" spans="1:18" x14ac:dyDescent="0.3">
      <c r="A236" t="s">
        <v>88</v>
      </c>
      <c r="B236">
        <v>2.2749999999999999</v>
      </c>
      <c r="C236">
        <v>4.0225</v>
      </c>
      <c r="D236">
        <v>3.7551000000000001</v>
      </c>
      <c r="E236" t="s">
        <v>116</v>
      </c>
      <c r="F236">
        <v>2.9364249999999998</v>
      </c>
      <c r="G236">
        <v>0.72404999999999997</v>
      </c>
      <c r="H236">
        <v>18.543725000000002</v>
      </c>
      <c r="I236">
        <v>3.218</v>
      </c>
      <c r="J236">
        <v>3.5398000000000001</v>
      </c>
      <c r="K236">
        <v>7.8841000000000001</v>
      </c>
      <c r="L236">
        <v>6.4762250000000003</v>
      </c>
      <c r="M236">
        <v>0</v>
      </c>
      <c r="N236">
        <v>0</v>
      </c>
      <c r="O236">
        <v>43.322324999999999</v>
      </c>
      <c r="P236" s="6">
        <v>1.6578376527312329E-4</v>
      </c>
      <c r="Q236" s="6">
        <f>Tabla26_2[[#This Row],[Columna1]] +Q235</f>
        <v>0.99680972648643029</v>
      </c>
      <c r="R236" t="str">
        <f xml:space="preserve"> IF(Tabla26_2[[#This Row],[% Acumulado]] &lt;= 0.8, "A", IF(Tabla26_2[[#This Row],[% Acumulado]] &lt;=  0.95, "B", "C"))</f>
        <v>C</v>
      </c>
    </row>
    <row r="237" spans="1:18" x14ac:dyDescent="0.3">
      <c r="A237" t="s">
        <v>64</v>
      </c>
      <c r="B237">
        <v>0.8034</v>
      </c>
      <c r="C237">
        <v>1.0457000000000001</v>
      </c>
      <c r="D237">
        <v>1.2794000000000001</v>
      </c>
      <c r="E237" t="s">
        <v>15</v>
      </c>
      <c r="F237">
        <v>5.5212960000000004</v>
      </c>
      <c r="G237">
        <v>2.5619650000000003</v>
      </c>
      <c r="H237">
        <v>0</v>
      </c>
      <c r="I237">
        <v>0</v>
      </c>
      <c r="J237">
        <v>16.145607999999999</v>
      </c>
      <c r="K237">
        <v>12.171948000000002</v>
      </c>
      <c r="L237">
        <v>3.5030950000000005</v>
      </c>
      <c r="M237">
        <v>0</v>
      </c>
      <c r="N237">
        <v>1.735862</v>
      </c>
      <c r="O237">
        <v>41.639774000000003</v>
      </c>
      <c r="P237" s="6">
        <v>1.5934506097818856E-4</v>
      </c>
      <c r="Q237" s="6">
        <f>Tabla26_2[[#This Row],[Columna1]] +Q236</f>
        <v>0.99696907154740844</v>
      </c>
      <c r="R237" t="str">
        <f xml:space="preserve"> IF(Tabla26_2[[#This Row],[% Acumulado]] &lt;= 0.8, "A", IF(Tabla26_2[[#This Row],[% Acumulado]] &lt;=  0.95, "B", "C"))</f>
        <v>C</v>
      </c>
    </row>
    <row r="238" spans="1:18" x14ac:dyDescent="0.3">
      <c r="A238" t="s">
        <v>46</v>
      </c>
      <c r="B238">
        <v>2.214</v>
      </c>
      <c r="C238">
        <v>2.6852</v>
      </c>
      <c r="D238">
        <v>3.3174999999999999</v>
      </c>
      <c r="E238" t="s">
        <v>114</v>
      </c>
      <c r="F238">
        <v>2.2287159999999999</v>
      </c>
      <c r="G238">
        <v>6.4981840000000002</v>
      </c>
      <c r="H238">
        <v>0.80555999999999994</v>
      </c>
      <c r="I238">
        <v>2.9805720000000004</v>
      </c>
      <c r="J238">
        <v>1.2351920000000001</v>
      </c>
      <c r="K238">
        <v>3.2490920000000001</v>
      </c>
      <c r="L238">
        <v>15.950088000000001</v>
      </c>
      <c r="M238">
        <v>2.0676040000000002</v>
      </c>
      <c r="N238">
        <v>0</v>
      </c>
      <c r="O238">
        <v>35.015008000000009</v>
      </c>
      <c r="P238" s="6">
        <v>1.3399372880630334E-4</v>
      </c>
      <c r="Q238" s="6">
        <f>Tabla26_2[[#This Row],[Columna1]] +Q237</f>
        <v>0.99710306527621473</v>
      </c>
      <c r="R238" t="str">
        <f xml:space="preserve"> IF(Tabla26_2[[#This Row],[% Acumulado]] &lt;= 0.8, "A", IF(Tabla26_2[[#This Row],[% Acumulado]] &lt;=  0.95, "B", "C"))</f>
        <v>C</v>
      </c>
    </row>
    <row r="239" spans="1:18" x14ac:dyDescent="0.3">
      <c r="A239" t="s">
        <v>44</v>
      </c>
      <c r="B239">
        <v>1.6552</v>
      </c>
      <c r="C239">
        <v>2.3803999999999998</v>
      </c>
      <c r="D239">
        <v>2.3071000000000002</v>
      </c>
      <c r="E239" t="s">
        <v>116</v>
      </c>
      <c r="F239">
        <v>2.9516959999999997</v>
      </c>
      <c r="G239">
        <v>0</v>
      </c>
      <c r="H239">
        <v>2.0233399999999997</v>
      </c>
      <c r="I239">
        <v>17.162683999999999</v>
      </c>
      <c r="J239">
        <v>0</v>
      </c>
      <c r="K239">
        <v>0.52368799999999993</v>
      </c>
      <c r="L239">
        <v>0</v>
      </c>
      <c r="M239">
        <v>10.140503999999998</v>
      </c>
      <c r="N239">
        <v>0</v>
      </c>
      <c r="O239">
        <v>32.801911999999994</v>
      </c>
      <c r="P239" s="6">
        <v>1.25524760721352E-4</v>
      </c>
      <c r="Q239" s="6">
        <f>Tabla26_2[[#This Row],[Columna1]] +Q238</f>
        <v>0.99722859003693609</v>
      </c>
      <c r="R239" t="str">
        <f xml:space="preserve"> IF(Tabla26_2[[#This Row],[% Acumulado]] &lt;= 0.8, "A", IF(Tabla26_2[[#This Row],[% Acumulado]] &lt;=  0.95, "B", "C"))</f>
        <v>C</v>
      </c>
    </row>
    <row r="240" spans="1:18" x14ac:dyDescent="0.3">
      <c r="A240" t="s">
        <v>88</v>
      </c>
      <c r="B240">
        <v>4.6506999999999996</v>
      </c>
      <c r="C240">
        <v>9.1065000000000005</v>
      </c>
      <c r="D240">
        <v>9.4301999999999992</v>
      </c>
      <c r="E240" t="s">
        <v>115</v>
      </c>
      <c r="F240">
        <v>0</v>
      </c>
      <c r="G240">
        <v>9.1065000000000005</v>
      </c>
      <c r="H240">
        <v>0</v>
      </c>
      <c r="I240">
        <v>2.3676900000000001</v>
      </c>
      <c r="J240">
        <v>10.108215000000001</v>
      </c>
      <c r="K240">
        <v>3.369405</v>
      </c>
      <c r="L240">
        <v>0</v>
      </c>
      <c r="M240">
        <v>6.3745500000000002</v>
      </c>
      <c r="N240">
        <v>0</v>
      </c>
      <c r="O240">
        <v>31.326360000000001</v>
      </c>
      <c r="P240" s="6">
        <v>1.1987819012717712E-4</v>
      </c>
      <c r="Q240" s="6">
        <f>Tabla26_2[[#This Row],[Columna1]] +Q239</f>
        <v>0.99734846822706325</v>
      </c>
      <c r="R240" t="str">
        <f xml:space="preserve"> IF(Tabla26_2[[#This Row],[% Acumulado]] &lt;= 0.8, "A", IF(Tabla26_2[[#This Row],[% Acumulado]] &lt;=  0.95, "B", "C"))</f>
        <v>C</v>
      </c>
    </row>
    <row r="241" spans="1:18" x14ac:dyDescent="0.3">
      <c r="A241" t="s">
        <v>77</v>
      </c>
      <c r="B241">
        <v>1.3959999999999999</v>
      </c>
      <c r="C241">
        <v>2.2012999999999998</v>
      </c>
      <c r="D241">
        <v>2.2214999999999998</v>
      </c>
      <c r="E241" t="s">
        <v>114</v>
      </c>
      <c r="F241">
        <v>9.7517589999999981</v>
      </c>
      <c r="G241">
        <v>3.0818199999999996</v>
      </c>
      <c r="H241">
        <v>8.5410439999999994</v>
      </c>
      <c r="I241">
        <v>0</v>
      </c>
      <c r="J241">
        <v>2.5094819999999998</v>
      </c>
      <c r="K241">
        <v>4.2485089999999994</v>
      </c>
      <c r="L241">
        <v>2.2673389999999998</v>
      </c>
      <c r="M241">
        <v>0</v>
      </c>
      <c r="N241">
        <v>0.24214299999999997</v>
      </c>
      <c r="O241">
        <v>30.642095999999992</v>
      </c>
      <c r="P241" s="6">
        <v>1.1725968194782964E-4</v>
      </c>
      <c r="Q241" s="6">
        <f>Tabla26_2[[#This Row],[Columna1]] +Q240</f>
        <v>0.99746572790901111</v>
      </c>
      <c r="R241" t="str">
        <f xml:space="preserve"> IF(Tabla26_2[[#This Row],[% Acumulado]] &lt;= 0.8, "A", IF(Tabla26_2[[#This Row],[% Acumulado]] &lt;=  0.95, "B", "C"))</f>
        <v>C</v>
      </c>
    </row>
    <row r="242" spans="1:18" x14ac:dyDescent="0.3">
      <c r="A242" t="s">
        <v>52</v>
      </c>
      <c r="B242">
        <v>12.1859</v>
      </c>
      <c r="C242">
        <v>19.169599999999999</v>
      </c>
      <c r="D242">
        <v>19.067399999999999</v>
      </c>
      <c r="E242" t="s">
        <v>16</v>
      </c>
      <c r="F242">
        <v>9.2014079999999989</v>
      </c>
      <c r="G242">
        <v>0</v>
      </c>
      <c r="H242">
        <v>0</v>
      </c>
      <c r="I242">
        <v>18.594511999999998</v>
      </c>
      <c r="J242">
        <v>0</v>
      </c>
      <c r="K242">
        <v>1.533568</v>
      </c>
      <c r="L242">
        <v>0</v>
      </c>
      <c r="M242">
        <v>0</v>
      </c>
      <c r="N242">
        <v>0</v>
      </c>
      <c r="O242">
        <v>29.329487999999994</v>
      </c>
      <c r="P242" s="6">
        <v>1.12236657524103E-4</v>
      </c>
      <c r="Q242" s="6">
        <f>Tabla26_2[[#This Row],[Columna1]] +Q241</f>
        <v>0.99757796456653525</v>
      </c>
      <c r="R242" t="str">
        <f xml:space="preserve"> IF(Tabla26_2[[#This Row],[% Acumulado]] &lt;= 0.8, "A", IF(Tabla26_2[[#This Row],[% Acumulado]] &lt;=  0.95, "B", "C"))</f>
        <v>C</v>
      </c>
    </row>
    <row r="243" spans="1:18" x14ac:dyDescent="0.3">
      <c r="A243" t="s">
        <v>52</v>
      </c>
      <c r="B243">
        <v>7.6711</v>
      </c>
      <c r="C243">
        <v>14.7134</v>
      </c>
      <c r="D243">
        <v>17.8489</v>
      </c>
      <c r="E243" t="s">
        <v>115</v>
      </c>
      <c r="F243">
        <v>0</v>
      </c>
      <c r="G243">
        <v>0</v>
      </c>
      <c r="H243">
        <v>17.803214000000001</v>
      </c>
      <c r="I243">
        <v>6.6210300000000002</v>
      </c>
      <c r="J243">
        <v>2.648412</v>
      </c>
      <c r="K243">
        <v>0</v>
      </c>
      <c r="L243">
        <v>0</v>
      </c>
      <c r="M243">
        <v>0</v>
      </c>
      <c r="N243">
        <v>0</v>
      </c>
      <c r="O243">
        <v>27.072656000000002</v>
      </c>
      <c r="P243" s="6">
        <v>1.0360032264251776E-4</v>
      </c>
      <c r="Q243" s="6">
        <f>Tabla26_2[[#This Row],[Columna1]] +Q242</f>
        <v>0.99768156488917781</v>
      </c>
      <c r="R243" t="str">
        <f xml:space="preserve"> IF(Tabla26_2[[#This Row],[% Acumulado]] &lt;= 0.8, "A", IF(Tabla26_2[[#This Row],[% Acumulado]] &lt;=  0.95, "B", "C"))</f>
        <v>C</v>
      </c>
    </row>
    <row r="244" spans="1:18" x14ac:dyDescent="0.3">
      <c r="A244" t="s">
        <v>70</v>
      </c>
      <c r="B244">
        <v>8.9928000000000008</v>
      </c>
      <c r="C244">
        <v>12.766500000000001</v>
      </c>
      <c r="D244">
        <v>15.059799999999999</v>
      </c>
      <c r="E244" t="s">
        <v>114</v>
      </c>
      <c r="F244">
        <v>1.9149750000000001</v>
      </c>
      <c r="G244">
        <v>5.7449250000000003</v>
      </c>
      <c r="H244">
        <v>1.2766500000000001</v>
      </c>
      <c r="I244">
        <v>0</v>
      </c>
      <c r="J244">
        <v>2.680965</v>
      </c>
      <c r="K244">
        <v>10.213200000000001</v>
      </c>
      <c r="L244">
        <v>0</v>
      </c>
      <c r="M244">
        <v>3.7022849999999998</v>
      </c>
      <c r="N244">
        <v>0</v>
      </c>
      <c r="O244">
        <v>25.533000000000001</v>
      </c>
      <c r="P244" s="6">
        <v>9.7708441980402886E-5</v>
      </c>
      <c r="Q244" s="6">
        <f>Tabla26_2[[#This Row],[Columna1]] +Q243</f>
        <v>0.99777927333115823</v>
      </c>
      <c r="R244" t="str">
        <f xml:space="preserve"> IF(Tabla26_2[[#This Row],[% Acumulado]] &lt;= 0.8, "A", IF(Tabla26_2[[#This Row],[% Acumulado]] &lt;=  0.95, "B", "C"))</f>
        <v>C</v>
      </c>
    </row>
    <row r="245" spans="1:18" x14ac:dyDescent="0.3">
      <c r="A245" t="s">
        <v>40</v>
      </c>
      <c r="B245">
        <v>0.40670000000000001</v>
      </c>
      <c r="C245">
        <v>1.0539000000000001</v>
      </c>
      <c r="D245">
        <v>1.1269</v>
      </c>
      <c r="E245" t="s">
        <v>115</v>
      </c>
      <c r="F245">
        <v>0.46371600000000002</v>
      </c>
      <c r="G245">
        <v>5.1851880000000001</v>
      </c>
      <c r="H245">
        <v>11.561283000000001</v>
      </c>
      <c r="I245">
        <v>0</v>
      </c>
      <c r="J245">
        <v>0</v>
      </c>
      <c r="K245">
        <v>0.25293599999999999</v>
      </c>
      <c r="L245">
        <v>0</v>
      </c>
      <c r="M245">
        <v>3.6570330000000002</v>
      </c>
      <c r="N245">
        <v>2.6136720000000002</v>
      </c>
      <c r="O245">
        <v>23.733828000000003</v>
      </c>
      <c r="P245" s="6">
        <v>9.0823458117372089E-5</v>
      </c>
      <c r="Q245" s="6">
        <f>Tabla26_2[[#This Row],[Columna1]] +Q244</f>
        <v>0.99787009678927563</v>
      </c>
      <c r="R245" t="str">
        <f xml:space="preserve"> IF(Tabla26_2[[#This Row],[% Acumulado]] &lt;= 0.8, "A", IF(Tabla26_2[[#This Row],[% Acumulado]] &lt;=  0.95, "B", "C"))</f>
        <v>C</v>
      </c>
    </row>
    <row r="246" spans="1:18" x14ac:dyDescent="0.3">
      <c r="A246" t="s">
        <v>37</v>
      </c>
      <c r="B246">
        <v>2.7475000000000001</v>
      </c>
      <c r="C246">
        <v>4.5734000000000004</v>
      </c>
      <c r="D246">
        <v>4.8121</v>
      </c>
      <c r="E246" t="s">
        <v>16</v>
      </c>
      <c r="F246">
        <v>0</v>
      </c>
      <c r="G246">
        <v>9.1468000000000007</v>
      </c>
      <c r="H246">
        <v>1.0976160000000001</v>
      </c>
      <c r="I246">
        <v>6.0826220000000006</v>
      </c>
      <c r="J246">
        <v>4.7106020000000006</v>
      </c>
      <c r="K246">
        <v>2.2867000000000002</v>
      </c>
      <c r="L246">
        <v>0</v>
      </c>
      <c r="M246">
        <v>0</v>
      </c>
      <c r="N246">
        <v>0</v>
      </c>
      <c r="O246">
        <v>23.324340000000003</v>
      </c>
      <c r="P246" s="6">
        <v>8.9256449364398638E-5</v>
      </c>
      <c r="Q246" s="6">
        <f>Tabla26_2[[#This Row],[Columna1]] +Q245</f>
        <v>0.99795935323864005</v>
      </c>
      <c r="R246" t="str">
        <f xml:space="preserve"> IF(Tabla26_2[[#This Row],[% Acumulado]] &lt;= 0.8, "A", IF(Tabla26_2[[#This Row],[% Acumulado]] &lt;=  0.95, "B", "C"))</f>
        <v>C</v>
      </c>
    </row>
    <row r="247" spans="1:18" x14ac:dyDescent="0.3">
      <c r="A247" t="s">
        <v>46</v>
      </c>
      <c r="B247">
        <v>7.1307</v>
      </c>
      <c r="C247">
        <v>5.1098999999999997</v>
      </c>
      <c r="D247">
        <v>15.912699999999999</v>
      </c>
      <c r="E247" t="s">
        <v>115</v>
      </c>
      <c r="F247">
        <v>7.767048</v>
      </c>
      <c r="G247">
        <v>0.76648499999999997</v>
      </c>
      <c r="H247">
        <v>1.737366</v>
      </c>
      <c r="I247">
        <v>0</v>
      </c>
      <c r="J247">
        <v>1.3796729999999999</v>
      </c>
      <c r="K247">
        <v>1.8395639999999998</v>
      </c>
      <c r="L247">
        <v>1.0730789999999999</v>
      </c>
      <c r="M247">
        <v>2.0439599999999998</v>
      </c>
      <c r="N247">
        <v>6.5917709999999996</v>
      </c>
      <c r="O247">
        <v>23.198945999999999</v>
      </c>
      <c r="P247" s="6">
        <v>8.8776597706791184E-5</v>
      </c>
      <c r="Q247" s="6">
        <f>Tabla26_2[[#This Row],[Columna1]] +Q246</f>
        <v>0.99804812983634683</v>
      </c>
      <c r="R247" t="str">
        <f xml:space="preserve"> IF(Tabla26_2[[#This Row],[% Acumulado]] &lt;= 0.8, "A", IF(Tabla26_2[[#This Row],[% Acumulado]] &lt;=  0.95, "B", "C"))</f>
        <v>C</v>
      </c>
    </row>
    <row r="248" spans="1:18" x14ac:dyDescent="0.3">
      <c r="A248" t="s">
        <v>70</v>
      </c>
      <c r="B248">
        <v>2.3258000000000001</v>
      </c>
      <c r="C248">
        <v>4.3653000000000004</v>
      </c>
      <c r="D248">
        <v>4.9951999999999996</v>
      </c>
      <c r="E248" t="s">
        <v>116</v>
      </c>
      <c r="F248">
        <v>1.5715080000000001</v>
      </c>
      <c r="G248">
        <v>4.3216470000000005</v>
      </c>
      <c r="H248">
        <v>4.3216470000000005</v>
      </c>
      <c r="I248">
        <v>0</v>
      </c>
      <c r="J248">
        <v>1.6588140000000002</v>
      </c>
      <c r="K248">
        <v>0</v>
      </c>
      <c r="L248">
        <v>4.6708710000000009</v>
      </c>
      <c r="M248">
        <v>5.325666</v>
      </c>
      <c r="N248">
        <v>0.17461200000000002</v>
      </c>
      <c r="O248">
        <v>22.044765000000002</v>
      </c>
      <c r="P248" s="6">
        <v>8.4359834017707134E-5</v>
      </c>
      <c r="Q248" s="6">
        <f>Tabla26_2[[#This Row],[Columna1]] +Q247</f>
        <v>0.9981324896703645</v>
      </c>
      <c r="R248" t="str">
        <f xml:space="preserve"> IF(Tabla26_2[[#This Row],[% Acumulado]] &lt;= 0.8, "A", IF(Tabla26_2[[#This Row],[% Acumulado]] &lt;=  0.95, "B", "C"))</f>
        <v>C</v>
      </c>
    </row>
    <row r="249" spans="1:18" x14ac:dyDescent="0.3">
      <c r="A249" t="s">
        <v>68</v>
      </c>
      <c r="B249">
        <v>6.835</v>
      </c>
      <c r="C249">
        <v>9.7081</v>
      </c>
      <c r="D249">
        <v>9.2811000000000003</v>
      </c>
      <c r="E249" t="s">
        <v>16</v>
      </c>
      <c r="F249">
        <v>4.7569689999999998</v>
      </c>
      <c r="G249">
        <v>15.338798000000001</v>
      </c>
      <c r="H249">
        <v>1.747458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21.843225000000004</v>
      </c>
      <c r="P249" s="6">
        <v>8.3588590552515797E-5</v>
      </c>
      <c r="Q249" s="6">
        <f>Tabla26_2[[#This Row],[Columna1]] +Q248</f>
        <v>0.99821607826091696</v>
      </c>
      <c r="R249" t="str">
        <f xml:space="preserve"> IF(Tabla26_2[[#This Row],[% Acumulado]] &lt;= 0.8, "A", IF(Tabla26_2[[#This Row],[% Acumulado]] &lt;=  0.95, "B", "C"))</f>
        <v>C</v>
      </c>
    </row>
    <row r="250" spans="1:18" x14ac:dyDescent="0.3">
      <c r="A250" t="s">
        <v>66</v>
      </c>
      <c r="B250">
        <v>0.28599999999999998</v>
      </c>
      <c r="C250">
        <v>0.78979999999999995</v>
      </c>
      <c r="D250">
        <v>0</v>
      </c>
      <c r="E250" t="s">
        <v>116</v>
      </c>
      <c r="F250">
        <v>3.8779179999999998</v>
      </c>
      <c r="G250">
        <v>2.6458299999999997</v>
      </c>
      <c r="H250">
        <v>0.63183999999999996</v>
      </c>
      <c r="I250">
        <v>1.7691520000000001</v>
      </c>
      <c r="J250">
        <v>0.96355599999999997</v>
      </c>
      <c r="K250">
        <v>5.4812120000000002</v>
      </c>
      <c r="L250">
        <v>0</v>
      </c>
      <c r="M250">
        <v>4.4544719999999991</v>
      </c>
      <c r="N250">
        <v>1.9981939999999998</v>
      </c>
      <c r="O250">
        <v>21.822173999999997</v>
      </c>
      <c r="P250" s="6">
        <v>8.3508033610044097E-5</v>
      </c>
      <c r="Q250" s="6">
        <f>Tabla26_2[[#This Row],[Columna1]] +Q249</f>
        <v>0.99829958629452697</v>
      </c>
      <c r="R250" t="str">
        <f xml:space="preserve"> IF(Tabla26_2[[#This Row],[% Acumulado]] &lt;= 0.8, "A", IF(Tabla26_2[[#This Row],[% Acumulado]] &lt;=  0.95, "B", "C"))</f>
        <v>C</v>
      </c>
    </row>
    <row r="251" spans="1:18" x14ac:dyDescent="0.3">
      <c r="A251" t="s">
        <v>91</v>
      </c>
      <c r="B251">
        <v>5.9446000000000003</v>
      </c>
      <c r="C251">
        <v>8.8696000000000002</v>
      </c>
      <c r="D251">
        <v>10.6592</v>
      </c>
      <c r="E251" t="s">
        <v>114</v>
      </c>
      <c r="F251">
        <v>0</v>
      </c>
      <c r="G251">
        <v>0</v>
      </c>
      <c r="H251">
        <v>0</v>
      </c>
      <c r="I251">
        <v>6.563504</v>
      </c>
      <c r="J251">
        <v>11.885264000000001</v>
      </c>
      <c r="K251">
        <v>0</v>
      </c>
      <c r="L251">
        <v>0</v>
      </c>
      <c r="M251">
        <v>0</v>
      </c>
      <c r="N251">
        <v>0</v>
      </c>
      <c r="O251">
        <v>18.448768000000001</v>
      </c>
      <c r="P251" s="6">
        <v>7.0598847677041994E-5</v>
      </c>
      <c r="Q251" s="6">
        <f>Tabla26_2[[#This Row],[Columna1]] +Q250</f>
        <v>0.99837018514220399</v>
      </c>
      <c r="R251" t="str">
        <f xml:space="preserve"> IF(Tabla26_2[[#This Row],[% Acumulado]] &lt;= 0.8, "A", IF(Tabla26_2[[#This Row],[% Acumulado]] &lt;=  0.95, "B", "C"))</f>
        <v>C</v>
      </c>
    </row>
    <row r="252" spans="1:18" x14ac:dyDescent="0.3">
      <c r="A252" t="s">
        <v>32</v>
      </c>
      <c r="B252">
        <v>0.51170000000000004</v>
      </c>
      <c r="C252">
        <v>0.94889999999999997</v>
      </c>
      <c r="D252">
        <v>1.0085999999999999</v>
      </c>
      <c r="E252" t="s">
        <v>16</v>
      </c>
      <c r="F252">
        <v>0</v>
      </c>
      <c r="G252">
        <v>5.1145709999999998</v>
      </c>
      <c r="H252">
        <v>5.1904829999999995</v>
      </c>
      <c r="I252">
        <v>0</v>
      </c>
      <c r="J252">
        <v>1.224081</v>
      </c>
      <c r="K252">
        <v>0.61678500000000003</v>
      </c>
      <c r="L252">
        <v>0</v>
      </c>
      <c r="M252">
        <v>4.7824559999999998</v>
      </c>
      <c r="N252">
        <v>1.0722569999999998</v>
      </c>
      <c r="O252">
        <v>18.000633000000001</v>
      </c>
      <c r="P252" s="6">
        <v>6.888394646500706E-5</v>
      </c>
      <c r="Q252" s="6">
        <f>Tabla26_2[[#This Row],[Columna1]] +Q251</f>
        <v>0.99843906908866897</v>
      </c>
      <c r="R252" t="str">
        <f xml:space="preserve"> IF(Tabla26_2[[#This Row],[% Acumulado]] &lt;= 0.8, "A", IF(Tabla26_2[[#This Row],[% Acumulado]] &lt;=  0.95, "B", "C"))</f>
        <v>C</v>
      </c>
    </row>
    <row r="253" spans="1:18" x14ac:dyDescent="0.3">
      <c r="A253" t="s">
        <v>66</v>
      </c>
      <c r="B253">
        <v>0.3</v>
      </c>
      <c r="C253">
        <v>0.83120000000000005</v>
      </c>
      <c r="D253">
        <v>0</v>
      </c>
      <c r="E253" t="s">
        <v>15</v>
      </c>
      <c r="F253">
        <v>9.9743999999999999E-2</v>
      </c>
      <c r="G253">
        <v>2.5933440000000001</v>
      </c>
      <c r="H253">
        <v>3.5326000000000004</v>
      </c>
      <c r="I253">
        <v>0</v>
      </c>
      <c r="J253">
        <v>8.7442240000000009</v>
      </c>
      <c r="K253">
        <v>1.4961600000000002</v>
      </c>
      <c r="L253">
        <v>0.78132800000000002</v>
      </c>
      <c r="M253">
        <v>0.24936</v>
      </c>
      <c r="N253">
        <v>0</v>
      </c>
      <c r="O253">
        <v>17.496759999999998</v>
      </c>
      <c r="P253" s="6">
        <v>6.6955749786747878E-5</v>
      </c>
      <c r="Q253" s="6">
        <f>Tabla26_2[[#This Row],[Columna1]] +Q252</f>
        <v>0.99850602483845574</v>
      </c>
      <c r="R253" t="str">
        <f xml:space="preserve"> IF(Tabla26_2[[#This Row],[% Acumulado]] &lt;= 0.8, "A", IF(Tabla26_2[[#This Row],[% Acumulado]] &lt;=  0.95, "B", "C"))</f>
        <v>C</v>
      </c>
    </row>
    <row r="254" spans="1:18" x14ac:dyDescent="0.3">
      <c r="A254" t="s">
        <v>24</v>
      </c>
      <c r="B254">
        <v>0.27179999999999999</v>
      </c>
      <c r="C254">
        <v>0.71799999999999997</v>
      </c>
      <c r="D254">
        <v>0.62529999999999997</v>
      </c>
      <c r="E254" t="s">
        <v>16</v>
      </c>
      <c r="F254">
        <v>1.0554599999999998</v>
      </c>
      <c r="G254">
        <v>7.0938400000000001</v>
      </c>
      <c r="H254">
        <v>0.14360000000000001</v>
      </c>
      <c r="I254">
        <v>2.6206999999999998</v>
      </c>
      <c r="J254">
        <v>3.0658599999999994</v>
      </c>
      <c r="K254">
        <v>0.6462</v>
      </c>
      <c r="L254">
        <v>2.49146</v>
      </c>
      <c r="M254">
        <v>0</v>
      </c>
      <c r="N254">
        <v>0</v>
      </c>
      <c r="O254">
        <v>17.11712</v>
      </c>
      <c r="P254" s="6">
        <v>6.5502961907789665E-5</v>
      </c>
      <c r="Q254" s="6">
        <f>Tabla26_2[[#This Row],[Columna1]] +Q253</f>
        <v>0.99857152780036351</v>
      </c>
      <c r="R254" t="str">
        <f xml:space="preserve"> IF(Tabla26_2[[#This Row],[% Acumulado]] &lt;= 0.8, "A", IF(Tabla26_2[[#This Row],[% Acumulado]] &lt;=  0.95, "B", "C"))</f>
        <v>C</v>
      </c>
    </row>
    <row r="255" spans="1:18" x14ac:dyDescent="0.3">
      <c r="A255" t="s">
        <v>27</v>
      </c>
      <c r="B255">
        <v>0.39729999999999999</v>
      </c>
      <c r="C255">
        <v>0.69679999999999997</v>
      </c>
      <c r="D255">
        <v>0.65169999999999995</v>
      </c>
      <c r="E255" t="s">
        <v>115</v>
      </c>
      <c r="F255">
        <v>6.7450239999999999</v>
      </c>
      <c r="G255">
        <v>1.212432</v>
      </c>
      <c r="H255">
        <v>1.198496</v>
      </c>
      <c r="I255">
        <v>1.3378559999999999</v>
      </c>
      <c r="J255">
        <v>1.999816</v>
      </c>
      <c r="K255">
        <v>1.5329600000000001</v>
      </c>
      <c r="L255">
        <v>0</v>
      </c>
      <c r="M255">
        <v>0.45291999999999999</v>
      </c>
      <c r="N255">
        <v>2.2436959999999999</v>
      </c>
      <c r="O255">
        <v>16.723199999999999</v>
      </c>
      <c r="P255" s="6">
        <v>6.3995528019687191E-5</v>
      </c>
      <c r="Q255" s="6">
        <f>Tabla26_2[[#This Row],[Columna1]] +Q254</f>
        <v>0.99863552332838323</v>
      </c>
      <c r="R255" t="str">
        <f xml:space="preserve"> IF(Tabla26_2[[#This Row],[% Acumulado]] &lt;= 0.8, "A", IF(Tabla26_2[[#This Row],[% Acumulado]] &lt;=  0.95, "B", "C"))</f>
        <v>C</v>
      </c>
    </row>
    <row r="256" spans="1:18" x14ac:dyDescent="0.3">
      <c r="A256" t="s">
        <v>14</v>
      </c>
      <c r="B256">
        <v>0.52759999999999996</v>
      </c>
      <c r="C256">
        <v>1.0075000000000001</v>
      </c>
      <c r="D256">
        <v>1.0720000000000001</v>
      </c>
      <c r="E256" t="s">
        <v>116</v>
      </c>
      <c r="F256">
        <v>0</v>
      </c>
      <c r="G256">
        <v>2.8109250000000001</v>
      </c>
      <c r="H256">
        <v>4.9165999999999999</v>
      </c>
      <c r="I256">
        <v>0.73547499999999999</v>
      </c>
      <c r="J256">
        <v>0</v>
      </c>
      <c r="K256">
        <v>0</v>
      </c>
      <c r="L256">
        <v>2.3273250000000001</v>
      </c>
      <c r="M256">
        <v>3.6270000000000002</v>
      </c>
      <c r="N256">
        <v>2.2769499999999998</v>
      </c>
      <c r="O256">
        <v>16.694275000000001</v>
      </c>
      <c r="P256" s="6">
        <v>6.3884839237159381E-5</v>
      </c>
      <c r="Q256" s="6">
        <f>Tabla26_2[[#This Row],[Columna1]] +Q255</f>
        <v>0.99869940816762037</v>
      </c>
      <c r="R256" t="str">
        <f xml:space="preserve"> IF(Tabla26_2[[#This Row],[% Acumulado]] &lt;= 0.8, "A", IF(Tabla26_2[[#This Row],[% Acumulado]] &lt;=  0.95, "B", "C"))</f>
        <v>C</v>
      </c>
    </row>
    <row r="257" spans="1:18" x14ac:dyDescent="0.3">
      <c r="A257" t="s">
        <v>34</v>
      </c>
      <c r="B257">
        <v>1.8733</v>
      </c>
      <c r="C257">
        <v>3.6738</v>
      </c>
      <c r="D257">
        <v>3.5596000000000001</v>
      </c>
      <c r="E257" t="s">
        <v>115</v>
      </c>
      <c r="F257">
        <v>1.5062579999999999</v>
      </c>
      <c r="G257">
        <v>6.4291499999999999</v>
      </c>
      <c r="H257">
        <v>5.9148180000000004</v>
      </c>
      <c r="I257">
        <v>1.028664</v>
      </c>
      <c r="J257">
        <v>0</v>
      </c>
      <c r="K257">
        <v>0.47759400000000002</v>
      </c>
      <c r="L257">
        <v>0</v>
      </c>
      <c r="M257">
        <v>0</v>
      </c>
      <c r="N257">
        <v>0.77149800000000002</v>
      </c>
      <c r="O257">
        <v>16.127981999999999</v>
      </c>
      <c r="P257" s="6">
        <v>6.1717776740217832E-5</v>
      </c>
      <c r="Q257" s="6">
        <f>Tabla26_2[[#This Row],[Columna1]] +Q256</f>
        <v>0.99876112594436062</v>
      </c>
      <c r="R257" t="str">
        <f xml:space="preserve"> IF(Tabla26_2[[#This Row],[% Acumulado]] &lt;= 0.8, "A", IF(Tabla26_2[[#This Row],[% Acumulado]] &lt;=  0.95, "B", "C"))</f>
        <v>C</v>
      </c>
    </row>
    <row r="258" spans="1:18" x14ac:dyDescent="0.3">
      <c r="A258" t="s">
        <v>40</v>
      </c>
      <c r="B258">
        <v>0.32</v>
      </c>
      <c r="C258">
        <v>0.78</v>
      </c>
      <c r="D258">
        <v>0.90490000000000004</v>
      </c>
      <c r="E258" t="s">
        <v>15</v>
      </c>
      <c r="F258">
        <v>0.90479999999999994</v>
      </c>
      <c r="G258">
        <v>0.31200000000000006</v>
      </c>
      <c r="H258">
        <v>0.53820000000000001</v>
      </c>
      <c r="I258">
        <v>0</v>
      </c>
      <c r="J258">
        <v>8.0730000000000004</v>
      </c>
      <c r="K258">
        <v>0.87360000000000015</v>
      </c>
      <c r="L258">
        <v>0.1794</v>
      </c>
      <c r="M258">
        <v>3.2214</v>
      </c>
      <c r="N258">
        <v>1.2948</v>
      </c>
      <c r="O258">
        <v>15.3972</v>
      </c>
      <c r="P258" s="6">
        <v>5.8921255742006782E-5</v>
      </c>
      <c r="Q258" s="6">
        <f>Tabla26_2[[#This Row],[Columna1]] +Q257</f>
        <v>0.99882004720010265</v>
      </c>
      <c r="R258" t="str">
        <f xml:space="preserve"> IF(Tabla26_2[[#This Row],[% Acumulado]] &lt;= 0.8, "A", IF(Tabla26_2[[#This Row],[% Acumulado]] &lt;=  0.95, "B", "C"))</f>
        <v>C</v>
      </c>
    </row>
    <row r="259" spans="1:18" x14ac:dyDescent="0.3">
      <c r="A259" t="s">
        <v>90</v>
      </c>
      <c r="B259">
        <v>14.4322</v>
      </c>
      <c r="C259">
        <v>17.754899999999999</v>
      </c>
      <c r="D259">
        <v>22.034800000000001</v>
      </c>
      <c r="E259" t="s">
        <v>115</v>
      </c>
      <c r="F259">
        <v>0</v>
      </c>
      <c r="G259">
        <v>2.3081369999999999</v>
      </c>
      <c r="H259">
        <v>7.8121559999999999</v>
      </c>
      <c r="I259">
        <v>0</v>
      </c>
      <c r="J259">
        <v>3.1958819999999997</v>
      </c>
      <c r="K259">
        <v>0</v>
      </c>
      <c r="L259">
        <v>0</v>
      </c>
      <c r="M259">
        <v>0</v>
      </c>
      <c r="N259">
        <v>1.2428430000000001</v>
      </c>
      <c r="O259">
        <v>14.559018</v>
      </c>
      <c r="P259" s="6">
        <v>5.571374164981166E-5</v>
      </c>
      <c r="Q259" s="6">
        <f>Tabla26_2[[#This Row],[Columna1]] +Q258</f>
        <v>0.99887576094175246</v>
      </c>
      <c r="R259" t="str">
        <f xml:space="preserve"> IF(Tabla26_2[[#This Row],[% Acumulado]] &lt;= 0.8, "A", IF(Tabla26_2[[#This Row],[% Acumulado]] &lt;=  0.95, "B", "C"))</f>
        <v>C</v>
      </c>
    </row>
    <row r="260" spans="1:18" x14ac:dyDescent="0.3">
      <c r="A260" t="s">
        <v>94</v>
      </c>
      <c r="B260">
        <v>0.47699999999999998</v>
      </c>
      <c r="C260">
        <v>1.3101</v>
      </c>
      <c r="D260">
        <v>1.2647999999999999</v>
      </c>
      <c r="E260" t="s">
        <v>16</v>
      </c>
      <c r="F260">
        <v>0.93017099999999997</v>
      </c>
      <c r="G260">
        <v>3.681381</v>
      </c>
      <c r="H260">
        <v>2.1485639999999999</v>
      </c>
      <c r="I260">
        <v>0</v>
      </c>
      <c r="J260">
        <v>0</v>
      </c>
      <c r="K260">
        <v>0</v>
      </c>
      <c r="L260">
        <v>3.681381</v>
      </c>
      <c r="M260">
        <v>3.956502</v>
      </c>
      <c r="N260">
        <v>0</v>
      </c>
      <c r="O260">
        <v>14.397999</v>
      </c>
      <c r="P260" s="6">
        <v>5.5097561975694148E-5</v>
      </c>
      <c r="Q260" s="6">
        <f>Tabla26_2[[#This Row],[Columna1]] +Q259</f>
        <v>0.9989308585037282</v>
      </c>
      <c r="R260" t="str">
        <f xml:space="preserve"> IF(Tabla26_2[[#This Row],[% Acumulado]] &lt;= 0.8, "A", IF(Tabla26_2[[#This Row],[% Acumulado]] &lt;=  0.95, "B", "C"))</f>
        <v>C</v>
      </c>
    </row>
    <row r="261" spans="1:18" x14ac:dyDescent="0.3">
      <c r="A261" t="s">
        <v>32</v>
      </c>
      <c r="B261">
        <v>0.40770000000000001</v>
      </c>
      <c r="C261">
        <v>0.77949999999999997</v>
      </c>
      <c r="D261">
        <v>0.73119999999999996</v>
      </c>
      <c r="E261" t="s">
        <v>114</v>
      </c>
      <c r="F261">
        <v>0</v>
      </c>
      <c r="G261">
        <v>3.3050800000000002</v>
      </c>
      <c r="H261">
        <v>1.9721349999999997</v>
      </c>
      <c r="I261">
        <v>3.4298000000000002</v>
      </c>
      <c r="J261">
        <v>0</v>
      </c>
      <c r="K261">
        <v>0</v>
      </c>
      <c r="L261">
        <v>2.0422899999999999</v>
      </c>
      <c r="M261">
        <v>1.7538749999999999</v>
      </c>
      <c r="N261">
        <v>1.37192</v>
      </c>
      <c r="O261">
        <v>13.8751</v>
      </c>
      <c r="P261" s="6">
        <v>5.3096557526428068E-5</v>
      </c>
      <c r="Q261" s="6">
        <f>Tabla26_2[[#This Row],[Columna1]] +Q260</f>
        <v>0.99898395506125459</v>
      </c>
      <c r="R261" t="str">
        <f xml:space="preserve"> IF(Tabla26_2[[#This Row],[% Acumulado]] &lt;= 0.8, "A", IF(Tabla26_2[[#This Row],[% Acumulado]] &lt;=  0.95, "B", "C"))</f>
        <v>C</v>
      </c>
    </row>
    <row r="262" spans="1:18" x14ac:dyDescent="0.3">
      <c r="A262" t="s">
        <v>46</v>
      </c>
      <c r="B262">
        <v>1.3177000000000001</v>
      </c>
      <c r="C262">
        <v>1.6368</v>
      </c>
      <c r="D262">
        <v>0</v>
      </c>
      <c r="E262" t="s">
        <v>16</v>
      </c>
      <c r="F262">
        <v>0</v>
      </c>
      <c r="G262">
        <v>2.226048</v>
      </c>
      <c r="H262">
        <v>0</v>
      </c>
      <c r="I262">
        <v>0.50740799999999997</v>
      </c>
      <c r="J262">
        <v>4.5830399999999996</v>
      </c>
      <c r="K262">
        <v>2.0623680000000002</v>
      </c>
      <c r="L262">
        <v>1.3258080000000001</v>
      </c>
      <c r="M262">
        <v>0.34372799999999998</v>
      </c>
      <c r="N262">
        <v>2.1442080000000003</v>
      </c>
      <c r="O262">
        <v>13.192608000000002</v>
      </c>
      <c r="P262" s="6">
        <v>5.0484830350456233E-5</v>
      </c>
      <c r="Q262" s="6">
        <f>Tabla26_2[[#This Row],[Columna1]] +Q261</f>
        <v>0.99903443989160501</v>
      </c>
      <c r="R262" t="str">
        <f xml:space="preserve"> IF(Tabla26_2[[#This Row],[% Acumulado]] &lt;= 0.8, "A", IF(Tabla26_2[[#This Row],[% Acumulado]] &lt;=  0.95, "B", "C"))</f>
        <v>C</v>
      </c>
    </row>
    <row r="263" spans="1:18" x14ac:dyDescent="0.3">
      <c r="A263" t="s">
        <v>27</v>
      </c>
      <c r="B263">
        <v>0.4204</v>
      </c>
      <c r="C263">
        <v>0.67430000000000001</v>
      </c>
      <c r="D263">
        <v>0.70660000000000001</v>
      </c>
      <c r="E263" t="s">
        <v>15</v>
      </c>
      <c r="F263">
        <v>0</v>
      </c>
      <c r="G263">
        <v>5.2932550000000003</v>
      </c>
      <c r="H263">
        <v>1.9015259999999998</v>
      </c>
      <c r="I263">
        <v>0</v>
      </c>
      <c r="J263">
        <v>1.2541980000000001</v>
      </c>
      <c r="K263">
        <v>1.375572</v>
      </c>
      <c r="L263">
        <v>0.33040700000000001</v>
      </c>
      <c r="M263">
        <v>0.29669200000000001</v>
      </c>
      <c r="N263">
        <v>1.6048339999999999</v>
      </c>
      <c r="O263">
        <v>12.056483999999999</v>
      </c>
      <c r="P263" s="6">
        <v>4.6137166310329985E-5</v>
      </c>
      <c r="Q263" s="6">
        <f>Tabla26_2[[#This Row],[Columna1]] +Q262</f>
        <v>0.99908057705791531</v>
      </c>
      <c r="R263" t="str">
        <f xml:space="preserve"> IF(Tabla26_2[[#This Row],[% Acumulado]] &lt;= 0.8, "A", IF(Tabla26_2[[#This Row],[% Acumulado]] &lt;=  0.95, "B", "C"))</f>
        <v>C</v>
      </c>
    </row>
    <row r="264" spans="1:18" x14ac:dyDescent="0.3">
      <c r="A264" t="s">
        <v>55</v>
      </c>
      <c r="B264">
        <v>0.51539999999999997</v>
      </c>
      <c r="C264">
        <v>1.0696000000000001</v>
      </c>
      <c r="D264">
        <v>0.94089999999999996</v>
      </c>
      <c r="E264" t="s">
        <v>16</v>
      </c>
      <c r="F264">
        <v>1.0054240000000001</v>
      </c>
      <c r="G264">
        <v>0.29948800000000003</v>
      </c>
      <c r="H264">
        <v>1.0909920000000002</v>
      </c>
      <c r="I264">
        <v>5.4121760000000005</v>
      </c>
      <c r="J264">
        <v>2.2033760000000004</v>
      </c>
      <c r="K264">
        <v>0</v>
      </c>
      <c r="L264">
        <v>1.0268160000000002</v>
      </c>
      <c r="M264">
        <v>9.6264000000000002E-2</v>
      </c>
      <c r="N264">
        <v>0.7915040000000001</v>
      </c>
      <c r="O264">
        <v>11.92604</v>
      </c>
      <c r="P264" s="6">
        <v>4.5637989558452355E-5</v>
      </c>
      <c r="Q264" s="6">
        <f>Tabla26_2[[#This Row],[Columna1]] +Q263</f>
        <v>0.99912621504747379</v>
      </c>
      <c r="R264" t="str">
        <f xml:space="preserve"> IF(Tabla26_2[[#This Row],[% Acumulado]] &lt;= 0.8, "A", IF(Tabla26_2[[#This Row],[% Acumulado]] &lt;=  0.95, "B", "C"))</f>
        <v>C</v>
      </c>
    </row>
    <row r="265" spans="1:18" x14ac:dyDescent="0.3">
      <c r="A265" t="s">
        <v>73</v>
      </c>
      <c r="B265">
        <v>1.8263</v>
      </c>
      <c r="C265">
        <v>3.2006999999999999</v>
      </c>
      <c r="D265">
        <v>3.4043000000000001</v>
      </c>
      <c r="E265" t="s">
        <v>115</v>
      </c>
      <c r="F265">
        <v>5.505204</v>
      </c>
      <c r="G265">
        <v>0</v>
      </c>
      <c r="H265">
        <v>4.8330570000000002</v>
      </c>
      <c r="I265">
        <v>0</v>
      </c>
      <c r="J265">
        <v>0</v>
      </c>
      <c r="K265">
        <v>0</v>
      </c>
      <c r="L265">
        <v>1.4723219999999999</v>
      </c>
      <c r="M265">
        <v>0</v>
      </c>
      <c r="N265">
        <v>0</v>
      </c>
      <c r="O265">
        <v>11.810582999999999</v>
      </c>
      <c r="P265" s="6">
        <v>4.5196164328916792E-5</v>
      </c>
      <c r="Q265" s="6">
        <f>Tabla26_2[[#This Row],[Columna1]] +Q264</f>
        <v>0.99917141121180275</v>
      </c>
      <c r="R265" t="str">
        <f xml:space="preserve"> IF(Tabla26_2[[#This Row],[% Acumulado]] &lt;= 0.8, "A", IF(Tabla26_2[[#This Row],[% Acumulado]] &lt;=  0.95, "B", "C"))</f>
        <v>C</v>
      </c>
    </row>
    <row r="266" spans="1:18" x14ac:dyDescent="0.3">
      <c r="A266" t="s">
        <v>32</v>
      </c>
      <c r="B266">
        <v>0.16950000000000001</v>
      </c>
      <c r="C266">
        <v>0.44259999999999999</v>
      </c>
      <c r="D266">
        <v>0.40960000000000002</v>
      </c>
      <c r="E266" t="s">
        <v>115</v>
      </c>
      <c r="F266">
        <v>2.2616860000000001</v>
      </c>
      <c r="G266">
        <v>1.2038720000000001</v>
      </c>
      <c r="H266">
        <v>0</v>
      </c>
      <c r="I266">
        <v>2.4165959999999997</v>
      </c>
      <c r="J266">
        <v>2.5803579999999999</v>
      </c>
      <c r="K266">
        <v>1.385338</v>
      </c>
      <c r="L266">
        <v>1.8987540000000001</v>
      </c>
      <c r="M266">
        <v>0</v>
      </c>
      <c r="N266">
        <v>4.4260000000000002E-3</v>
      </c>
      <c r="O266">
        <v>11.751030000000002</v>
      </c>
      <c r="P266" s="6">
        <v>4.4968269806328037E-5</v>
      </c>
      <c r="Q266" s="6">
        <f>Tabla26_2[[#This Row],[Columna1]] +Q265</f>
        <v>0.99921637948160913</v>
      </c>
      <c r="R266" t="str">
        <f xml:space="preserve"> IF(Tabla26_2[[#This Row],[% Acumulado]] &lt;= 0.8, "A", IF(Tabla26_2[[#This Row],[% Acumulado]] &lt;=  0.95, "B", "C"))</f>
        <v>C</v>
      </c>
    </row>
    <row r="267" spans="1:18" x14ac:dyDescent="0.3">
      <c r="A267" t="s">
        <v>19</v>
      </c>
      <c r="B267">
        <v>0.4637</v>
      </c>
      <c r="C267">
        <v>1.2676000000000001</v>
      </c>
      <c r="D267">
        <v>1.4449000000000001</v>
      </c>
      <c r="E267" t="s">
        <v>114</v>
      </c>
      <c r="F267">
        <v>0.73520799999999997</v>
      </c>
      <c r="G267">
        <v>0</v>
      </c>
      <c r="H267">
        <v>4.0563200000000004</v>
      </c>
      <c r="I267">
        <v>0.92534800000000006</v>
      </c>
      <c r="J267">
        <v>0</v>
      </c>
      <c r="K267">
        <v>2.8394240000000006</v>
      </c>
      <c r="L267">
        <v>0</v>
      </c>
      <c r="M267">
        <v>2.9661840000000002</v>
      </c>
      <c r="N267">
        <v>0</v>
      </c>
      <c r="O267">
        <v>11.522484000000002</v>
      </c>
      <c r="P267" s="6">
        <v>4.4093681094431545E-5</v>
      </c>
      <c r="Q267" s="6">
        <f>Tabla26_2[[#This Row],[Columna1]] +Q266</f>
        <v>0.99926047316270361</v>
      </c>
      <c r="R267" t="str">
        <f xml:space="preserve"> IF(Tabla26_2[[#This Row],[% Acumulado]] &lt;= 0.8, "A", IF(Tabla26_2[[#This Row],[% Acumulado]] &lt;=  0.95, "B", "C"))</f>
        <v>C</v>
      </c>
    </row>
    <row r="268" spans="1:18" x14ac:dyDescent="0.3">
      <c r="A268" t="s">
        <v>24</v>
      </c>
      <c r="B268">
        <v>0.37009999999999998</v>
      </c>
      <c r="C268">
        <v>0.91020000000000001</v>
      </c>
      <c r="D268">
        <v>0.82740000000000002</v>
      </c>
      <c r="E268" t="s">
        <v>116</v>
      </c>
      <c r="F268">
        <v>9.1020000000000007E-3</v>
      </c>
      <c r="G268">
        <v>1.711176</v>
      </c>
      <c r="H268">
        <v>0</v>
      </c>
      <c r="I268">
        <v>0.85558800000000002</v>
      </c>
      <c r="J268">
        <v>0.518814</v>
      </c>
      <c r="K268">
        <v>1.210566</v>
      </c>
      <c r="L268">
        <v>1.5200339999999999</v>
      </c>
      <c r="M268">
        <v>0</v>
      </c>
      <c r="N268">
        <v>5.1062220000000007</v>
      </c>
      <c r="O268">
        <v>10.931502000000002</v>
      </c>
      <c r="P268" s="6">
        <v>4.1832139933641099E-5</v>
      </c>
      <c r="Q268" s="6">
        <f>Tabla26_2[[#This Row],[Columna1]] +Q267</f>
        <v>0.99930230530263731</v>
      </c>
      <c r="R268" t="str">
        <f xml:space="preserve"> IF(Tabla26_2[[#This Row],[% Acumulado]] &lt;= 0.8, "A", IF(Tabla26_2[[#This Row],[% Acumulado]] &lt;=  0.95, "B", "C"))</f>
        <v>C</v>
      </c>
    </row>
    <row r="269" spans="1:18" x14ac:dyDescent="0.3">
      <c r="A269" t="s">
        <v>14</v>
      </c>
      <c r="B269">
        <v>0.23100000000000001</v>
      </c>
      <c r="C269">
        <v>0.6331</v>
      </c>
      <c r="D269">
        <v>0.69189999999999996</v>
      </c>
      <c r="E269" t="s">
        <v>15</v>
      </c>
      <c r="F269">
        <v>3.4820500000000001</v>
      </c>
      <c r="G269">
        <v>0</v>
      </c>
      <c r="H269">
        <v>1.32951</v>
      </c>
      <c r="I269">
        <v>0</v>
      </c>
      <c r="J269">
        <v>3.589677</v>
      </c>
      <c r="K269">
        <v>0.51281100000000002</v>
      </c>
      <c r="L269">
        <v>0.208923</v>
      </c>
      <c r="M269">
        <v>0</v>
      </c>
      <c r="N269">
        <v>1.722032</v>
      </c>
      <c r="O269">
        <v>10.845003</v>
      </c>
      <c r="P269" s="6">
        <v>4.1501129769427606E-5</v>
      </c>
      <c r="Q269" s="6">
        <f>Tabla26_2[[#This Row],[Columna1]] +Q268</f>
        <v>0.99934380643240672</v>
      </c>
      <c r="R269" t="str">
        <f xml:space="preserve"> IF(Tabla26_2[[#This Row],[% Acumulado]] &lt;= 0.8, "A", IF(Tabla26_2[[#This Row],[% Acumulado]] &lt;=  0.95, "B", "C"))</f>
        <v>C</v>
      </c>
    </row>
    <row r="270" spans="1:18" x14ac:dyDescent="0.3">
      <c r="A270" t="s">
        <v>32</v>
      </c>
      <c r="B270">
        <v>0.36020000000000002</v>
      </c>
      <c r="C270">
        <v>0.6079</v>
      </c>
      <c r="D270">
        <v>0.63759999999999994</v>
      </c>
      <c r="E270" t="s">
        <v>15</v>
      </c>
      <c r="F270">
        <v>1.9027269999999998</v>
      </c>
      <c r="G270">
        <v>0</v>
      </c>
      <c r="H270">
        <v>0</v>
      </c>
      <c r="I270">
        <v>0.30395</v>
      </c>
      <c r="J270">
        <v>0</v>
      </c>
      <c r="K270">
        <v>4.8632000000000002E-2</v>
      </c>
      <c r="L270">
        <v>1.9027269999999998</v>
      </c>
      <c r="M270">
        <v>5.878393</v>
      </c>
      <c r="N270">
        <v>0.75379600000000002</v>
      </c>
      <c r="O270">
        <v>10.790225</v>
      </c>
      <c r="P270" s="6">
        <v>4.1291507984490371E-5</v>
      </c>
      <c r="Q270" s="6">
        <f>Tabla26_2[[#This Row],[Columna1]] +Q269</f>
        <v>0.99938509794039121</v>
      </c>
      <c r="R270" t="str">
        <f xml:space="preserve"> IF(Tabla26_2[[#This Row],[% Acumulado]] &lt;= 0.8, "A", IF(Tabla26_2[[#This Row],[% Acumulado]] &lt;=  0.95, "B", "C"))</f>
        <v>C</v>
      </c>
    </row>
    <row r="271" spans="1:18" x14ac:dyDescent="0.3">
      <c r="A271" t="s">
        <v>92</v>
      </c>
      <c r="B271">
        <v>0.52729999999999999</v>
      </c>
      <c r="C271">
        <v>1.3383</v>
      </c>
      <c r="D271">
        <v>1.0789</v>
      </c>
      <c r="E271" t="s">
        <v>15</v>
      </c>
      <c r="F271">
        <v>2.2349610000000002</v>
      </c>
      <c r="G271">
        <v>0.65576699999999999</v>
      </c>
      <c r="H271">
        <v>0</v>
      </c>
      <c r="I271">
        <v>3.4394309999999999</v>
      </c>
      <c r="J271">
        <v>0.240894</v>
      </c>
      <c r="K271">
        <v>9.3681000000000014E-2</v>
      </c>
      <c r="L271">
        <v>0.68253300000000006</v>
      </c>
      <c r="M271">
        <v>1.9137690000000001</v>
      </c>
      <c r="N271">
        <v>1.5256619999999999</v>
      </c>
      <c r="O271">
        <v>10.786698000000001</v>
      </c>
      <c r="P271" s="6">
        <v>4.1278011032511961E-5</v>
      </c>
      <c r="Q271" s="6">
        <f>Tabla26_2[[#This Row],[Columna1]] +Q270</f>
        <v>0.9994263759514237</v>
      </c>
      <c r="R271" t="str">
        <f xml:space="preserve"> IF(Tabla26_2[[#This Row],[% Acumulado]] &lt;= 0.8, "A", IF(Tabla26_2[[#This Row],[% Acumulado]] &lt;=  0.95, "B", "C"))</f>
        <v>C</v>
      </c>
    </row>
    <row r="272" spans="1:18" x14ac:dyDescent="0.3">
      <c r="A272" t="s">
        <v>92</v>
      </c>
      <c r="B272">
        <v>0.44879999999999998</v>
      </c>
      <c r="C272">
        <v>1.0024999999999999</v>
      </c>
      <c r="D272">
        <v>0.96689999999999998</v>
      </c>
      <c r="E272" t="s">
        <v>116</v>
      </c>
      <c r="F272">
        <v>1.4736749999999998</v>
      </c>
      <c r="G272">
        <v>0</v>
      </c>
      <c r="H272">
        <v>0.18044999999999997</v>
      </c>
      <c r="I272">
        <v>2.6566249999999996</v>
      </c>
      <c r="J272">
        <v>5.0325499999999996</v>
      </c>
      <c r="K272">
        <v>0</v>
      </c>
      <c r="L272">
        <v>0</v>
      </c>
      <c r="M272">
        <v>0.26064999999999999</v>
      </c>
      <c r="N272">
        <v>0.53132500000000005</v>
      </c>
      <c r="O272">
        <v>10.135275</v>
      </c>
      <c r="P272" s="6">
        <v>3.878517719394226E-5</v>
      </c>
      <c r="Q272" s="6">
        <f>Tabla26_2[[#This Row],[Columna1]] +Q271</f>
        <v>0.99946516112861761</v>
      </c>
      <c r="R272" t="str">
        <f xml:space="preserve"> IF(Tabla26_2[[#This Row],[% Acumulado]] &lt;= 0.8, "A", IF(Tabla26_2[[#This Row],[% Acumulado]] &lt;=  0.95, "B", "C"))</f>
        <v>C</v>
      </c>
    </row>
    <row r="273" spans="1:18" x14ac:dyDescent="0.3">
      <c r="A273" t="s">
        <v>55</v>
      </c>
      <c r="B273">
        <v>0.54490000000000005</v>
      </c>
      <c r="C273">
        <v>0.99690000000000001</v>
      </c>
      <c r="D273">
        <v>0</v>
      </c>
      <c r="E273" t="s">
        <v>115</v>
      </c>
      <c r="F273">
        <v>2.272932</v>
      </c>
      <c r="G273">
        <v>0</v>
      </c>
      <c r="H273">
        <v>3.1402350000000001</v>
      </c>
      <c r="I273">
        <v>1.8642030000000001</v>
      </c>
      <c r="J273">
        <v>0</v>
      </c>
      <c r="K273">
        <v>0</v>
      </c>
      <c r="L273">
        <v>0.51838800000000007</v>
      </c>
      <c r="M273">
        <v>1.236156</v>
      </c>
      <c r="N273">
        <v>0.42866700000000002</v>
      </c>
      <c r="O273">
        <v>9.4605809999999995</v>
      </c>
      <c r="P273" s="6">
        <v>3.6203291024924678E-5</v>
      </c>
      <c r="Q273" s="6">
        <f>Tabla26_2[[#This Row],[Columna1]] +Q272</f>
        <v>0.99950136441964255</v>
      </c>
      <c r="R273" t="str">
        <f xml:space="preserve"> IF(Tabla26_2[[#This Row],[% Acumulado]] &lt;= 0.8, "A", IF(Tabla26_2[[#This Row],[% Acumulado]] &lt;=  0.95, "B", "C"))</f>
        <v>C</v>
      </c>
    </row>
    <row r="274" spans="1:18" x14ac:dyDescent="0.3">
      <c r="A274" t="s">
        <v>37</v>
      </c>
      <c r="B274">
        <v>2.1316000000000002</v>
      </c>
      <c r="C274">
        <v>3.3868999999999998</v>
      </c>
      <c r="D274">
        <v>4.1261999999999999</v>
      </c>
      <c r="E274" t="s">
        <v>115</v>
      </c>
      <c r="F274">
        <v>0.94833200000000006</v>
      </c>
      <c r="G274">
        <v>0.27095199999999997</v>
      </c>
      <c r="H274">
        <v>0</v>
      </c>
      <c r="I274">
        <v>4.3691009999999997</v>
      </c>
      <c r="J274">
        <v>2.1337470000000001</v>
      </c>
      <c r="K274">
        <v>0.77898699999999999</v>
      </c>
      <c r="L274">
        <v>0</v>
      </c>
      <c r="M274">
        <v>0.74511799999999995</v>
      </c>
      <c r="N274">
        <v>0</v>
      </c>
      <c r="O274">
        <v>9.2462370000000007</v>
      </c>
      <c r="P274" s="6">
        <v>3.5383049835567872E-5</v>
      </c>
      <c r="Q274" s="6">
        <f>Tabla26_2[[#This Row],[Columna1]] +Q273</f>
        <v>0.99953674746947807</v>
      </c>
      <c r="R274" t="str">
        <f xml:space="preserve"> IF(Tabla26_2[[#This Row],[% Acumulado]] &lt;= 0.8, "A", IF(Tabla26_2[[#This Row],[% Acumulado]] &lt;=  0.95, "B", "C"))</f>
        <v>C</v>
      </c>
    </row>
    <row r="275" spans="1:18" x14ac:dyDescent="0.3">
      <c r="A275" t="s">
        <v>40</v>
      </c>
      <c r="B275">
        <v>0.34949999999999998</v>
      </c>
      <c r="C275">
        <v>0.73909999999999998</v>
      </c>
      <c r="D275">
        <v>0.67290000000000005</v>
      </c>
      <c r="E275" t="s">
        <v>114</v>
      </c>
      <c r="F275">
        <v>0</v>
      </c>
      <c r="G275">
        <v>1.4782E-2</v>
      </c>
      <c r="H275">
        <v>1.0273489999999998</v>
      </c>
      <c r="I275">
        <v>0</v>
      </c>
      <c r="J275">
        <v>1.4634179999999999</v>
      </c>
      <c r="K275">
        <v>0.77605500000000005</v>
      </c>
      <c r="L275">
        <v>0</v>
      </c>
      <c r="M275">
        <v>5.2476099999999999</v>
      </c>
      <c r="N275">
        <v>7.3910000000000003E-2</v>
      </c>
      <c r="O275">
        <v>8.6031239999999993</v>
      </c>
      <c r="P275" s="6">
        <v>3.2922016300638838E-5</v>
      </c>
      <c r="Q275" s="6">
        <f>Tabla26_2[[#This Row],[Columna1]] +Q274</f>
        <v>0.99956966948577874</v>
      </c>
      <c r="R275" t="str">
        <f xml:space="preserve"> IF(Tabla26_2[[#This Row],[% Acumulado]] &lt;= 0.8, "A", IF(Tabla26_2[[#This Row],[% Acumulado]] &lt;=  0.95, "B", "C"))</f>
        <v>C</v>
      </c>
    </row>
    <row r="276" spans="1:18" x14ac:dyDescent="0.3">
      <c r="A276" t="s">
        <v>47</v>
      </c>
      <c r="B276">
        <v>7.1128999999999998</v>
      </c>
      <c r="C276">
        <v>12.7598</v>
      </c>
      <c r="D276">
        <v>12.011200000000001</v>
      </c>
      <c r="E276" t="s">
        <v>116</v>
      </c>
      <c r="F276">
        <v>0</v>
      </c>
      <c r="G276">
        <v>0</v>
      </c>
      <c r="H276">
        <v>0</v>
      </c>
      <c r="I276">
        <v>4.4659300000000002</v>
      </c>
      <c r="J276">
        <v>0</v>
      </c>
      <c r="K276">
        <v>2.807156</v>
      </c>
      <c r="L276">
        <v>1.2759800000000001</v>
      </c>
      <c r="M276">
        <v>0</v>
      </c>
      <c r="N276">
        <v>0</v>
      </c>
      <c r="O276">
        <v>8.5490659999999998</v>
      </c>
      <c r="P276" s="6">
        <v>3.2715149776666859E-5</v>
      </c>
      <c r="Q276" s="6">
        <f>Tabla26_2[[#This Row],[Columna1]] +Q275</f>
        <v>0.9996023846355554</v>
      </c>
      <c r="R276" t="str">
        <f xml:space="preserve"> IF(Tabla26_2[[#This Row],[% Acumulado]] &lt;= 0.8, "A", IF(Tabla26_2[[#This Row],[% Acumulado]] &lt;=  0.95, "B", "C"))</f>
        <v>C</v>
      </c>
    </row>
    <row r="277" spans="1:18" x14ac:dyDescent="0.3">
      <c r="A277" t="s">
        <v>32</v>
      </c>
      <c r="B277">
        <v>0.51170000000000004</v>
      </c>
      <c r="C277">
        <v>0.42880000000000001</v>
      </c>
      <c r="D277">
        <v>1.0085999999999999</v>
      </c>
      <c r="E277" t="s">
        <v>16</v>
      </c>
      <c r="F277">
        <v>0</v>
      </c>
      <c r="G277">
        <v>2.311232</v>
      </c>
      <c r="H277">
        <v>2.3455360000000001</v>
      </c>
      <c r="I277">
        <v>0</v>
      </c>
      <c r="J277">
        <v>0.55315200000000009</v>
      </c>
      <c r="K277">
        <v>0.27872000000000002</v>
      </c>
      <c r="L277">
        <v>0</v>
      </c>
      <c r="M277">
        <v>2.161152</v>
      </c>
      <c r="N277">
        <v>0.48454399999999997</v>
      </c>
      <c r="O277">
        <v>8.1343359999999993</v>
      </c>
      <c r="P277" s="6">
        <v>3.1128081193165802E-5</v>
      </c>
      <c r="Q277" s="6">
        <f>Tabla26_2[[#This Row],[Columna1]] +Q276</f>
        <v>0.99963351271674861</v>
      </c>
      <c r="R277" t="str">
        <f xml:space="preserve"> IF(Tabla26_2[[#This Row],[% Acumulado]] &lt;= 0.8, "A", IF(Tabla26_2[[#This Row],[% Acumulado]] &lt;=  0.95, "B", "C"))</f>
        <v>C</v>
      </c>
    </row>
    <row r="278" spans="1:18" x14ac:dyDescent="0.3">
      <c r="A278" t="s">
        <v>43</v>
      </c>
      <c r="B278">
        <v>1.3053999999999999</v>
      </c>
      <c r="C278">
        <v>2.6049000000000002</v>
      </c>
      <c r="D278">
        <v>2.4567000000000001</v>
      </c>
      <c r="E278" t="s">
        <v>116</v>
      </c>
      <c r="F278">
        <v>3.047733</v>
      </c>
      <c r="G278">
        <v>5.2098000000000005E-2</v>
      </c>
      <c r="H278">
        <v>1.1201070000000002</v>
      </c>
      <c r="I278">
        <v>0.59912700000000008</v>
      </c>
      <c r="J278">
        <v>0</v>
      </c>
      <c r="K278">
        <v>3.151929</v>
      </c>
      <c r="L278">
        <v>0</v>
      </c>
      <c r="M278">
        <v>0</v>
      </c>
      <c r="N278">
        <v>0</v>
      </c>
      <c r="O278">
        <v>7.9709940000000001</v>
      </c>
      <c r="P278" s="6">
        <v>3.0503011975683997E-5</v>
      </c>
      <c r="Q278" s="6">
        <f>Tabla26_2[[#This Row],[Columna1]] +Q277</f>
        <v>0.99966401572872432</v>
      </c>
      <c r="R278" t="str">
        <f xml:space="preserve"> IF(Tabla26_2[[#This Row],[% Acumulado]] &lt;= 0.8, "A", IF(Tabla26_2[[#This Row],[% Acumulado]] &lt;=  0.95, "B", "C"))</f>
        <v>C</v>
      </c>
    </row>
    <row r="279" spans="1:18" x14ac:dyDescent="0.3">
      <c r="A279" t="s">
        <v>27</v>
      </c>
      <c r="B279">
        <v>0.30990000000000001</v>
      </c>
      <c r="C279">
        <v>0.60650000000000004</v>
      </c>
      <c r="D279">
        <v>0.62229999999999996</v>
      </c>
      <c r="E279" t="s">
        <v>116</v>
      </c>
      <c r="F279">
        <v>0</v>
      </c>
      <c r="G279">
        <v>1.7285250000000001</v>
      </c>
      <c r="H279">
        <v>3.8027549999999999</v>
      </c>
      <c r="I279">
        <v>0</v>
      </c>
      <c r="J279">
        <v>1.352495</v>
      </c>
      <c r="K279">
        <v>0</v>
      </c>
      <c r="L279">
        <v>0</v>
      </c>
      <c r="M279">
        <v>0.12130000000000002</v>
      </c>
      <c r="N279">
        <v>0</v>
      </c>
      <c r="O279">
        <v>7.0050749999999997</v>
      </c>
      <c r="P279" s="6">
        <v>2.6806680147490331E-5</v>
      </c>
      <c r="Q279" s="6">
        <f>Tabla26_2[[#This Row],[Columna1]] +Q278</f>
        <v>0.99969082240887186</v>
      </c>
      <c r="R279" t="str">
        <f xml:space="preserve"> IF(Tabla26_2[[#This Row],[% Acumulado]] &lt;= 0.8, "A", IF(Tabla26_2[[#This Row],[% Acumulado]] &lt;=  0.95, "B", "C"))</f>
        <v>C</v>
      </c>
    </row>
    <row r="280" spans="1:18" x14ac:dyDescent="0.3">
      <c r="A280" t="s">
        <v>19</v>
      </c>
      <c r="B280">
        <v>0.59199999999999997</v>
      </c>
      <c r="C280">
        <v>1.3774999999999999</v>
      </c>
      <c r="D280">
        <v>1.2326999999999999</v>
      </c>
      <c r="E280" t="s">
        <v>15</v>
      </c>
      <c r="F280">
        <v>0</v>
      </c>
      <c r="G280">
        <v>2.7549999999999998E-2</v>
      </c>
      <c r="H280">
        <v>0.67497499999999999</v>
      </c>
      <c r="I280">
        <v>0.24794999999999998</v>
      </c>
      <c r="J280">
        <v>3.0993749999999998</v>
      </c>
      <c r="K280">
        <v>2.1351249999999999</v>
      </c>
      <c r="L280">
        <v>0</v>
      </c>
      <c r="M280">
        <v>0</v>
      </c>
      <c r="N280">
        <v>0</v>
      </c>
      <c r="O280">
        <v>6.1849749999999997</v>
      </c>
      <c r="P280" s="6">
        <v>2.3668361373036551E-5</v>
      </c>
      <c r="Q280" s="6">
        <f>Tabla26_2[[#This Row],[Columna1]] +Q279</f>
        <v>0.99971449077024488</v>
      </c>
      <c r="R280" t="str">
        <f xml:space="preserve"> IF(Tabla26_2[[#This Row],[% Acumulado]] &lt;= 0.8, "A", IF(Tabla26_2[[#This Row],[% Acumulado]] &lt;=  0.95, "B", "C"))</f>
        <v>C</v>
      </c>
    </row>
    <row r="281" spans="1:18" x14ac:dyDescent="0.3">
      <c r="A281" t="s">
        <v>27</v>
      </c>
      <c r="B281">
        <v>0.50549999999999995</v>
      </c>
      <c r="C281">
        <v>1.0416000000000001</v>
      </c>
      <c r="D281">
        <v>1.0714999999999999</v>
      </c>
      <c r="E281" t="s">
        <v>16</v>
      </c>
      <c r="F281">
        <v>0</v>
      </c>
      <c r="G281">
        <v>0.62496000000000007</v>
      </c>
      <c r="H281">
        <v>3.6976800000000001</v>
      </c>
      <c r="I281">
        <v>0.90619200000000011</v>
      </c>
      <c r="J281">
        <v>0</v>
      </c>
      <c r="K281">
        <v>0.90619200000000011</v>
      </c>
      <c r="L281">
        <v>4.1664000000000007E-2</v>
      </c>
      <c r="M281">
        <v>0</v>
      </c>
      <c r="N281">
        <v>0</v>
      </c>
      <c r="O281">
        <v>6.1766879999999995</v>
      </c>
      <c r="P281" s="6">
        <v>2.3636649084676719E-5</v>
      </c>
      <c r="Q281" s="6">
        <f>Tabla26_2[[#This Row],[Columna1]] +Q280</f>
        <v>0.99973812741932955</v>
      </c>
      <c r="R281" t="str">
        <f xml:space="preserve"> IF(Tabla26_2[[#This Row],[% Acumulado]] &lt;= 0.8, "A", IF(Tabla26_2[[#This Row],[% Acumulado]] &lt;=  0.95, "B", "C"))</f>
        <v>C</v>
      </c>
    </row>
    <row r="282" spans="1:18" x14ac:dyDescent="0.3">
      <c r="A282" t="s">
        <v>14</v>
      </c>
      <c r="B282">
        <v>0.33260000000000001</v>
      </c>
      <c r="C282">
        <v>0.60589999999999999</v>
      </c>
      <c r="D282">
        <v>0.71970000000000001</v>
      </c>
      <c r="E282" t="s">
        <v>114</v>
      </c>
      <c r="F282">
        <v>3.6353999999999997E-2</v>
      </c>
      <c r="G282">
        <v>0.15753400000000001</v>
      </c>
      <c r="H282">
        <v>0</v>
      </c>
      <c r="I282">
        <v>2.3084790000000002</v>
      </c>
      <c r="J282">
        <v>0</v>
      </c>
      <c r="K282">
        <v>0</v>
      </c>
      <c r="L282">
        <v>2.429659</v>
      </c>
      <c r="M282">
        <v>4.8472000000000001E-2</v>
      </c>
      <c r="N282">
        <v>0.75131599999999998</v>
      </c>
      <c r="O282">
        <v>5.7318140000000009</v>
      </c>
      <c r="P282" s="6">
        <v>2.1934226908763599E-5</v>
      </c>
      <c r="Q282" s="6">
        <f>Tabla26_2[[#This Row],[Columna1]] +Q281</f>
        <v>0.99976006164623832</v>
      </c>
      <c r="R282" t="str">
        <f xml:space="preserve"> IF(Tabla26_2[[#This Row],[% Acumulado]] &lt;= 0.8, "A", IF(Tabla26_2[[#This Row],[% Acumulado]] &lt;=  0.95, "B", "C"))</f>
        <v>C</v>
      </c>
    </row>
    <row r="283" spans="1:18" x14ac:dyDescent="0.3">
      <c r="A283" t="s">
        <v>24</v>
      </c>
      <c r="B283">
        <v>0.2747</v>
      </c>
      <c r="C283">
        <v>0.51780000000000004</v>
      </c>
      <c r="D283">
        <v>0</v>
      </c>
      <c r="E283" t="s">
        <v>114</v>
      </c>
      <c r="F283">
        <v>0</v>
      </c>
      <c r="G283">
        <v>0.90615000000000001</v>
      </c>
      <c r="H283">
        <v>0.15534000000000001</v>
      </c>
      <c r="I283">
        <v>0.98382000000000003</v>
      </c>
      <c r="J283">
        <v>2.5009740000000003</v>
      </c>
      <c r="K283">
        <v>0.62653800000000004</v>
      </c>
      <c r="L283">
        <v>0.30032399999999998</v>
      </c>
      <c r="M283">
        <v>0</v>
      </c>
      <c r="N283">
        <v>0.16569600000000001</v>
      </c>
      <c r="O283">
        <v>5.6388419999999995</v>
      </c>
      <c r="P283" s="6">
        <v>2.157844618312219E-5</v>
      </c>
      <c r="Q283" s="6">
        <f>Tabla26_2[[#This Row],[Columna1]] +Q282</f>
        <v>0.99978164009242143</v>
      </c>
      <c r="R283" t="str">
        <f xml:space="preserve"> IF(Tabla26_2[[#This Row],[% Acumulado]] &lt;= 0.8, "A", IF(Tabla26_2[[#This Row],[% Acumulado]] &lt;=  0.95, "B", "C"))</f>
        <v>C</v>
      </c>
    </row>
    <row r="284" spans="1:18" x14ac:dyDescent="0.3">
      <c r="A284" t="s">
        <v>27</v>
      </c>
      <c r="B284">
        <v>0.17050000000000001</v>
      </c>
      <c r="C284">
        <v>0.42820000000000003</v>
      </c>
      <c r="D284">
        <v>0</v>
      </c>
      <c r="E284" t="s">
        <v>114</v>
      </c>
      <c r="F284">
        <v>0</v>
      </c>
      <c r="G284">
        <v>0.95060400000000012</v>
      </c>
      <c r="H284">
        <v>8.5640000000000008E-2</v>
      </c>
      <c r="I284">
        <v>1.7684660000000001</v>
      </c>
      <c r="J284">
        <v>0.87780999999999998</v>
      </c>
      <c r="K284">
        <v>4.2820000000000004E-2</v>
      </c>
      <c r="L284">
        <v>1.023398</v>
      </c>
      <c r="M284">
        <v>0.26976600000000001</v>
      </c>
      <c r="N284">
        <v>0</v>
      </c>
      <c r="O284">
        <v>5.0185040000000001</v>
      </c>
      <c r="P284" s="6">
        <v>1.92045669099761E-5</v>
      </c>
      <c r="Q284" s="6">
        <f>Tabla26_2[[#This Row],[Columna1]] +Q283</f>
        <v>0.99980084465933139</v>
      </c>
      <c r="R284" t="str">
        <f xml:space="preserve"> IF(Tabla26_2[[#This Row],[% Acumulado]] &lt;= 0.8, "A", IF(Tabla26_2[[#This Row],[% Acumulado]] &lt;=  0.95, "B", "C"))</f>
        <v>C</v>
      </c>
    </row>
    <row r="285" spans="1:18" x14ac:dyDescent="0.3">
      <c r="A285" t="s">
        <v>88</v>
      </c>
      <c r="B285">
        <v>6.4893000000000001</v>
      </c>
      <c r="C285">
        <v>12.9069</v>
      </c>
      <c r="D285">
        <v>15.210100000000001</v>
      </c>
      <c r="E285" t="s">
        <v>114</v>
      </c>
      <c r="F285">
        <v>0</v>
      </c>
      <c r="G285">
        <v>0</v>
      </c>
      <c r="H285">
        <v>0</v>
      </c>
      <c r="I285">
        <v>0</v>
      </c>
      <c r="J285">
        <v>4.9046219999999998</v>
      </c>
      <c r="K285">
        <v>0</v>
      </c>
      <c r="L285">
        <v>0</v>
      </c>
      <c r="M285">
        <v>0</v>
      </c>
      <c r="N285">
        <v>0</v>
      </c>
      <c r="O285">
        <v>4.9046219999999998</v>
      </c>
      <c r="P285" s="6">
        <v>1.876876881380204E-5</v>
      </c>
      <c r="Q285" s="6">
        <f>Tabla26_2[[#This Row],[Columna1]] +Q284</f>
        <v>0.99981961342814518</v>
      </c>
      <c r="R285" t="str">
        <f xml:space="preserve"> IF(Tabla26_2[[#This Row],[% Acumulado]] &lt;= 0.8, "A", IF(Tabla26_2[[#This Row],[% Acumulado]] &lt;=  0.95, "B", "C"))</f>
        <v>C</v>
      </c>
    </row>
    <row r="286" spans="1:18" x14ac:dyDescent="0.3">
      <c r="A286" t="s">
        <v>94</v>
      </c>
      <c r="B286">
        <v>0.23019999999999999</v>
      </c>
      <c r="C286">
        <v>0.48370000000000002</v>
      </c>
      <c r="D286">
        <v>0.4451</v>
      </c>
      <c r="E286" t="s">
        <v>114</v>
      </c>
      <c r="F286">
        <v>0.237013</v>
      </c>
      <c r="G286">
        <v>0.17896900000000002</v>
      </c>
      <c r="H286">
        <v>0.8706600000000001</v>
      </c>
      <c r="I286">
        <v>0.17413200000000001</v>
      </c>
      <c r="J286">
        <v>0</v>
      </c>
      <c r="K286">
        <v>2.113769</v>
      </c>
      <c r="L286">
        <v>0</v>
      </c>
      <c r="M286">
        <v>0.58527700000000005</v>
      </c>
      <c r="N286">
        <v>0.17896900000000002</v>
      </c>
      <c r="O286">
        <v>4.3387890000000002</v>
      </c>
      <c r="P286" s="6">
        <v>1.6603466622477196E-5</v>
      </c>
      <c r="Q286" s="6">
        <f>Tabla26_2[[#This Row],[Columna1]] +Q285</f>
        <v>0.99983621689476765</v>
      </c>
      <c r="R286" t="str">
        <f xml:space="preserve"> IF(Tabla26_2[[#This Row],[% Acumulado]] &lt;= 0.8, "A", IF(Tabla26_2[[#This Row],[% Acumulado]] &lt;=  0.95, "B", "C"))</f>
        <v>C</v>
      </c>
    </row>
    <row r="287" spans="1:18" x14ac:dyDescent="0.3">
      <c r="A287" t="s">
        <v>19</v>
      </c>
      <c r="B287">
        <v>0.59409999999999996</v>
      </c>
      <c r="C287">
        <v>1.1803999999999999</v>
      </c>
      <c r="D287">
        <v>1.3267</v>
      </c>
      <c r="E287" t="s">
        <v>115</v>
      </c>
      <c r="F287">
        <v>0.24788399999999997</v>
      </c>
      <c r="G287">
        <v>1.5109119999999998</v>
      </c>
      <c r="H287">
        <v>0.53117999999999999</v>
      </c>
      <c r="I287">
        <v>0.8616919999999999</v>
      </c>
      <c r="J287">
        <v>0</v>
      </c>
      <c r="K287">
        <v>1.0151439999999998</v>
      </c>
      <c r="L287">
        <v>0.15345200000000001</v>
      </c>
      <c r="M287">
        <v>0</v>
      </c>
      <c r="N287">
        <v>0</v>
      </c>
      <c r="O287">
        <v>4.3202639999999999</v>
      </c>
      <c r="P287" s="6">
        <v>1.6532576053891952E-5</v>
      </c>
      <c r="Q287" s="6">
        <f>Tabla26_2[[#This Row],[Columna1]] +Q286</f>
        <v>0.99985274947082159</v>
      </c>
      <c r="R287" t="str">
        <f xml:space="preserve"> IF(Tabla26_2[[#This Row],[% Acumulado]] &lt;= 0.8, "A", IF(Tabla26_2[[#This Row],[% Acumulado]] &lt;=  0.95, "B", "C"))</f>
        <v>C</v>
      </c>
    </row>
    <row r="288" spans="1:18" x14ac:dyDescent="0.3">
      <c r="A288" t="s">
        <v>26</v>
      </c>
      <c r="B288">
        <v>0.31590000000000001</v>
      </c>
      <c r="C288">
        <v>0.56240000000000001</v>
      </c>
      <c r="D288">
        <v>0.61580000000000001</v>
      </c>
      <c r="E288" t="s">
        <v>15</v>
      </c>
      <c r="F288">
        <v>0</v>
      </c>
      <c r="G288">
        <v>0.32619199999999998</v>
      </c>
      <c r="H288">
        <v>8.4360000000000004E-2</v>
      </c>
      <c r="I288">
        <v>0</v>
      </c>
      <c r="J288">
        <v>0</v>
      </c>
      <c r="K288">
        <v>1.4003760000000001</v>
      </c>
      <c r="L288">
        <v>0</v>
      </c>
      <c r="M288">
        <v>0.174344</v>
      </c>
      <c r="N288">
        <v>2.1202480000000001</v>
      </c>
      <c r="O288">
        <v>4.1055200000000003</v>
      </c>
      <c r="P288" s="6">
        <v>1.571080416399889E-5</v>
      </c>
      <c r="Q288" s="6">
        <f>Tabla26_2[[#This Row],[Columna1]] +Q287</f>
        <v>0.99986846027498555</v>
      </c>
      <c r="R288" t="str">
        <f xml:space="preserve"> IF(Tabla26_2[[#This Row],[% Acumulado]] &lt;= 0.8, "A", IF(Tabla26_2[[#This Row],[% Acumulado]] &lt;=  0.95, "B", "C"))</f>
        <v>C</v>
      </c>
    </row>
    <row r="289" spans="1:18" x14ac:dyDescent="0.3">
      <c r="A289" t="s">
        <v>19</v>
      </c>
      <c r="B289">
        <v>0.13350000000000001</v>
      </c>
      <c r="C289">
        <v>0.27289999999999998</v>
      </c>
      <c r="D289">
        <v>0.2712</v>
      </c>
      <c r="E289" t="s">
        <v>16</v>
      </c>
      <c r="F289">
        <v>0</v>
      </c>
      <c r="G289">
        <v>0.77503599999999995</v>
      </c>
      <c r="H289">
        <v>0.63585700000000001</v>
      </c>
      <c r="I289">
        <v>0.12007599999999999</v>
      </c>
      <c r="J289">
        <v>0</v>
      </c>
      <c r="K289">
        <v>1.5364269999999998</v>
      </c>
      <c r="L289">
        <v>0.75047499999999989</v>
      </c>
      <c r="M289">
        <v>5.4579999999999993E-3</v>
      </c>
      <c r="N289">
        <v>0.22650699999999996</v>
      </c>
      <c r="O289">
        <v>4.0498359999999991</v>
      </c>
      <c r="P289" s="6">
        <v>1.5497715342347031E-5</v>
      </c>
      <c r="Q289" s="6">
        <f>Tabla26_2[[#This Row],[Columna1]] +Q288</f>
        <v>0.99988395799032792</v>
      </c>
      <c r="R289" t="str">
        <f xml:space="preserve"> IF(Tabla26_2[[#This Row],[% Acumulado]] &lt;= 0.8, "A", IF(Tabla26_2[[#This Row],[% Acumulado]] &lt;=  0.95, "B", "C"))</f>
        <v>C</v>
      </c>
    </row>
    <row r="290" spans="1:18" x14ac:dyDescent="0.3">
      <c r="A290" t="s">
        <v>94</v>
      </c>
      <c r="B290">
        <v>9.3100000000000002E-2</v>
      </c>
      <c r="C290">
        <v>0.24690000000000001</v>
      </c>
      <c r="D290">
        <v>0.21540000000000001</v>
      </c>
      <c r="E290" t="s">
        <v>116</v>
      </c>
      <c r="F290">
        <v>0</v>
      </c>
      <c r="G290">
        <v>0</v>
      </c>
      <c r="H290">
        <v>0</v>
      </c>
      <c r="I290">
        <v>0.69625799999999993</v>
      </c>
      <c r="J290">
        <v>0.81970799999999999</v>
      </c>
      <c r="K290">
        <v>1.1826510000000001</v>
      </c>
      <c r="L290">
        <v>0</v>
      </c>
      <c r="M290">
        <v>0.75551400000000002</v>
      </c>
      <c r="N290">
        <v>0</v>
      </c>
      <c r="O290">
        <v>3.4541310000000003</v>
      </c>
      <c r="P290" s="6">
        <v>1.3218100434974778E-5</v>
      </c>
      <c r="Q290" s="6">
        <f>Tabla26_2[[#This Row],[Columna1]] +Q289</f>
        <v>0.9998971760907629</v>
      </c>
      <c r="R290" t="str">
        <f xml:space="preserve"> IF(Tabla26_2[[#This Row],[% Acumulado]] &lt;= 0.8, "A", IF(Tabla26_2[[#This Row],[% Acumulado]] &lt;=  0.95, "B", "C"))</f>
        <v>C</v>
      </c>
    </row>
    <row r="291" spans="1:18" x14ac:dyDescent="0.3">
      <c r="A291" t="s">
        <v>40</v>
      </c>
      <c r="B291">
        <v>0.14230000000000001</v>
      </c>
      <c r="C291">
        <v>0.26629999999999998</v>
      </c>
      <c r="D291">
        <v>0</v>
      </c>
      <c r="E291" t="s">
        <v>116</v>
      </c>
      <c r="F291">
        <v>0.21037700000000001</v>
      </c>
      <c r="G291">
        <v>1.2143279999999999</v>
      </c>
      <c r="H291">
        <v>0.19706199999999999</v>
      </c>
      <c r="I291">
        <v>0.85482299999999989</v>
      </c>
      <c r="J291">
        <v>4.7933999999999997E-2</v>
      </c>
      <c r="K291">
        <v>0</v>
      </c>
      <c r="L291">
        <v>0</v>
      </c>
      <c r="M291">
        <v>0.71634699999999996</v>
      </c>
      <c r="N291">
        <v>0</v>
      </c>
      <c r="O291">
        <v>3.2408709999999998</v>
      </c>
      <c r="P291" s="6">
        <v>1.240200744407121E-5</v>
      </c>
      <c r="Q291" s="6">
        <f>Tabla26_2[[#This Row],[Columna1]] +Q290</f>
        <v>0.99990957809820702</v>
      </c>
      <c r="R291" t="str">
        <f xml:space="preserve"> IF(Tabla26_2[[#This Row],[% Acumulado]] &lt;= 0.8, "A", IF(Tabla26_2[[#This Row],[% Acumulado]] &lt;=  0.95, "B", "C"))</f>
        <v>C</v>
      </c>
    </row>
    <row r="292" spans="1:18" x14ac:dyDescent="0.3">
      <c r="A292" t="s">
        <v>40</v>
      </c>
      <c r="B292">
        <v>0.23419999999999999</v>
      </c>
      <c r="C292">
        <v>0.54530000000000001</v>
      </c>
      <c r="D292">
        <v>0</v>
      </c>
      <c r="E292" t="s">
        <v>16</v>
      </c>
      <c r="F292">
        <v>0.24538500000000002</v>
      </c>
      <c r="G292">
        <v>0.47441100000000003</v>
      </c>
      <c r="H292">
        <v>1.0906000000000001E-2</v>
      </c>
      <c r="I292">
        <v>0</v>
      </c>
      <c r="J292">
        <v>1.788584</v>
      </c>
      <c r="K292">
        <v>0.60528300000000002</v>
      </c>
      <c r="L292">
        <v>4.9076999999999996E-2</v>
      </c>
      <c r="M292">
        <v>0</v>
      </c>
      <c r="N292">
        <v>0</v>
      </c>
      <c r="O292">
        <v>3.1736460000000002</v>
      </c>
      <c r="P292" s="6">
        <v>1.2144754085197105E-5</v>
      </c>
      <c r="Q292" s="6">
        <f>Tabla26_2[[#This Row],[Columna1]] +Q291</f>
        <v>0.99992172285229219</v>
      </c>
      <c r="R292" t="str">
        <f xml:space="preserve"> IF(Tabla26_2[[#This Row],[% Acumulado]] &lt;= 0.8, "A", IF(Tabla26_2[[#This Row],[% Acumulado]] &lt;=  0.95, "B", "C"))</f>
        <v>C</v>
      </c>
    </row>
    <row r="293" spans="1:18" x14ac:dyDescent="0.3">
      <c r="A293" t="s">
        <v>20</v>
      </c>
      <c r="B293">
        <v>3.952</v>
      </c>
      <c r="C293">
        <v>5.4729999999999999</v>
      </c>
      <c r="D293">
        <v>0</v>
      </c>
      <c r="E293" t="s">
        <v>115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2.7364999999999999</v>
      </c>
      <c r="L293">
        <v>0</v>
      </c>
      <c r="M293">
        <v>0</v>
      </c>
      <c r="N293">
        <v>0</v>
      </c>
      <c r="O293">
        <v>2.7364999999999999</v>
      </c>
      <c r="P293" s="6">
        <v>1.04719050436444E-5</v>
      </c>
      <c r="Q293" s="6">
        <f>Tabla26_2[[#This Row],[Columna1]] +Q292</f>
        <v>0.99993219475733586</v>
      </c>
      <c r="R293" t="str">
        <f xml:space="preserve"> IF(Tabla26_2[[#This Row],[% Acumulado]] &lt;= 0.8, "A", IF(Tabla26_2[[#This Row],[% Acumulado]] &lt;=  0.95, "B", "C"))</f>
        <v>C</v>
      </c>
    </row>
    <row r="294" spans="1:18" x14ac:dyDescent="0.3">
      <c r="A294" t="s">
        <v>92</v>
      </c>
      <c r="B294">
        <v>0.19520000000000001</v>
      </c>
      <c r="C294">
        <v>0.47260000000000002</v>
      </c>
      <c r="D294">
        <v>0.41880000000000001</v>
      </c>
      <c r="E294" t="s">
        <v>115</v>
      </c>
      <c r="F294">
        <v>0.69472200000000006</v>
      </c>
      <c r="G294">
        <v>0.42534000000000005</v>
      </c>
      <c r="H294">
        <v>0.58602399999999999</v>
      </c>
      <c r="I294">
        <v>0</v>
      </c>
      <c r="J294">
        <v>0.198492</v>
      </c>
      <c r="K294">
        <v>0.62855800000000006</v>
      </c>
      <c r="L294">
        <v>0</v>
      </c>
      <c r="M294">
        <v>0.108698</v>
      </c>
      <c r="N294">
        <v>0</v>
      </c>
      <c r="O294">
        <v>2.6418339999999998</v>
      </c>
      <c r="P294" s="6">
        <v>1.0109641801231959E-5</v>
      </c>
      <c r="Q294" s="6">
        <f>Tabla26_2[[#This Row],[Columna1]] +Q293</f>
        <v>0.99994230439913712</v>
      </c>
      <c r="R294" t="str">
        <f xml:space="preserve"> IF(Tabla26_2[[#This Row],[% Acumulado]] &lt;= 0.8, "A", IF(Tabla26_2[[#This Row],[% Acumulado]] &lt;=  0.95, "B", "C"))</f>
        <v>C</v>
      </c>
    </row>
    <row r="295" spans="1:18" x14ac:dyDescent="0.3">
      <c r="A295" t="s">
        <v>24</v>
      </c>
      <c r="B295">
        <v>0.51910000000000001</v>
      </c>
      <c r="C295">
        <v>0.96560000000000001</v>
      </c>
      <c r="D295">
        <v>0.80940000000000001</v>
      </c>
      <c r="E295" t="s">
        <v>115</v>
      </c>
      <c r="F295">
        <v>0</v>
      </c>
      <c r="G295">
        <v>0</v>
      </c>
      <c r="H295">
        <v>1.9408559999999999</v>
      </c>
      <c r="I295">
        <v>0</v>
      </c>
      <c r="J295">
        <v>0</v>
      </c>
      <c r="K295">
        <v>0</v>
      </c>
      <c r="L295">
        <v>0</v>
      </c>
      <c r="M295">
        <v>0.115872</v>
      </c>
      <c r="N295">
        <v>0.34761599999999998</v>
      </c>
      <c r="O295">
        <v>2.404344</v>
      </c>
      <c r="P295" s="6">
        <v>9.2008266253448394E-6</v>
      </c>
      <c r="Q295" s="6">
        <f>Tabla26_2[[#This Row],[Columna1]] +Q294</f>
        <v>0.99995150522576248</v>
      </c>
      <c r="R295" t="str">
        <f xml:space="preserve"> IF(Tabla26_2[[#This Row],[% Acumulado]] &lt;= 0.8, "A", IF(Tabla26_2[[#This Row],[% Acumulado]] &lt;=  0.95, "B", "C"))</f>
        <v>C</v>
      </c>
    </row>
    <row r="296" spans="1:18" x14ac:dyDescent="0.3">
      <c r="A296" t="s">
        <v>32</v>
      </c>
      <c r="B296">
        <v>8.4099999999999994E-2</v>
      </c>
      <c r="C296">
        <v>0.1363</v>
      </c>
      <c r="D296">
        <v>0.151</v>
      </c>
      <c r="E296" t="s">
        <v>116</v>
      </c>
      <c r="F296">
        <v>0.25760699999999997</v>
      </c>
      <c r="G296">
        <v>1.094489</v>
      </c>
      <c r="H296">
        <v>0.35846899999999998</v>
      </c>
      <c r="I296">
        <v>0</v>
      </c>
      <c r="J296">
        <v>0.22762099999999999</v>
      </c>
      <c r="K296">
        <v>0</v>
      </c>
      <c r="L296">
        <v>0</v>
      </c>
      <c r="M296">
        <v>0</v>
      </c>
      <c r="N296">
        <v>0.37618799999999997</v>
      </c>
      <c r="O296">
        <v>2.3143739999999999</v>
      </c>
      <c r="P296" s="6">
        <v>8.8565338072280155E-6</v>
      </c>
      <c r="Q296" s="6">
        <f>Tabla26_2[[#This Row],[Columna1]] +Q295</f>
        <v>0.9999603617595697</v>
      </c>
      <c r="R296" t="str">
        <f xml:space="preserve"> IF(Tabla26_2[[#This Row],[% Acumulado]] &lt;= 0.8, "A", IF(Tabla26_2[[#This Row],[% Acumulado]] &lt;=  0.95, "B", "C"))</f>
        <v>C</v>
      </c>
    </row>
    <row r="297" spans="1:18" x14ac:dyDescent="0.3">
      <c r="A297" t="s">
        <v>94</v>
      </c>
      <c r="B297">
        <v>6.3899999999999998E-2</v>
      </c>
      <c r="C297">
        <v>0.1598</v>
      </c>
      <c r="D297">
        <v>0</v>
      </c>
      <c r="E297" t="s">
        <v>15</v>
      </c>
      <c r="F297">
        <v>0.36274600000000001</v>
      </c>
      <c r="G297">
        <v>0</v>
      </c>
      <c r="H297">
        <v>0.880498</v>
      </c>
      <c r="I297">
        <v>0</v>
      </c>
      <c r="J297">
        <v>0.33238400000000001</v>
      </c>
      <c r="K297">
        <v>0</v>
      </c>
      <c r="L297">
        <v>7.5105999999999992E-2</v>
      </c>
      <c r="M297">
        <v>0.48898799999999998</v>
      </c>
      <c r="N297">
        <v>0</v>
      </c>
      <c r="O297">
        <v>2.1397219999999999</v>
      </c>
      <c r="P297" s="6">
        <v>8.1881840320836397E-6</v>
      </c>
      <c r="Q297" s="6">
        <f>Tabla26_2[[#This Row],[Columna1]] +Q296</f>
        <v>0.99996854994360174</v>
      </c>
      <c r="R297" t="str">
        <f xml:space="preserve"> IF(Tabla26_2[[#This Row],[% Acumulado]] &lt;= 0.8, "A", IF(Tabla26_2[[#This Row],[% Acumulado]] &lt;=  0.95, "B", "C"))</f>
        <v>C</v>
      </c>
    </row>
    <row r="298" spans="1:18" x14ac:dyDescent="0.3">
      <c r="A298" t="s">
        <v>19</v>
      </c>
      <c r="B298">
        <v>0.16239999999999999</v>
      </c>
      <c r="C298">
        <v>0.3493</v>
      </c>
      <c r="D298">
        <v>0.41639999999999999</v>
      </c>
      <c r="E298" t="s">
        <v>116</v>
      </c>
      <c r="F298">
        <v>0</v>
      </c>
      <c r="G298">
        <v>0.36676500000000001</v>
      </c>
      <c r="H298">
        <v>1.0199559999999999</v>
      </c>
      <c r="I298">
        <v>0</v>
      </c>
      <c r="J298">
        <v>0</v>
      </c>
      <c r="K298">
        <v>0.11526900000000001</v>
      </c>
      <c r="L298">
        <v>0.23752400000000001</v>
      </c>
      <c r="M298">
        <v>0.28293300000000005</v>
      </c>
      <c r="N298">
        <v>0</v>
      </c>
      <c r="O298">
        <v>2.0224470000000001</v>
      </c>
      <c r="P298" s="6">
        <v>7.739401768610812E-6</v>
      </c>
      <c r="Q298" s="6">
        <f>Tabla26_2[[#This Row],[Columna1]] +Q297</f>
        <v>0.99997628934537031</v>
      </c>
      <c r="R298" t="str">
        <f xml:space="preserve"> IF(Tabla26_2[[#This Row],[% Acumulado]] &lt;= 0.8, "A", IF(Tabla26_2[[#This Row],[% Acumulado]] &lt;=  0.95, "B", "C"))</f>
        <v>C</v>
      </c>
    </row>
    <row r="299" spans="1:18" x14ac:dyDescent="0.3">
      <c r="A299" t="s">
        <v>92</v>
      </c>
      <c r="B299">
        <v>9.5699999999999993E-2</v>
      </c>
      <c r="C299">
        <v>0.2064</v>
      </c>
      <c r="D299">
        <v>0.2291</v>
      </c>
      <c r="E299" t="s">
        <v>114</v>
      </c>
      <c r="F299">
        <v>0</v>
      </c>
      <c r="G299">
        <v>0</v>
      </c>
      <c r="H299">
        <v>1.4448000000000001E-2</v>
      </c>
      <c r="I299">
        <v>0.23529599999999998</v>
      </c>
      <c r="J299">
        <v>0.91022400000000003</v>
      </c>
      <c r="K299">
        <v>0.29927999999999999</v>
      </c>
      <c r="L299">
        <v>6.1919999999999996E-3</v>
      </c>
      <c r="M299">
        <v>0.13003200000000001</v>
      </c>
      <c r="N299">
        <v>0</v>
      </c>
      <c r="O299">
        <v>1.595472</v>
      </c>
      <c r="P299" s="6">
        <v>6.1054746149436937E-6</v>
      </c>
      <c r="Q299" s="6">
        <f>Tabla26_2[[#This Row],[Columna1]] +Q298</f>
        <v>0.9999823948199853</v>
      </c>
      <c r="R299" t="str">
        <f xml:space="preserve"> IF(Tabla26_2[[#This Row],[% Acumulado]] &lt;= 0.8, "A", IF(Tabla26_2[[#This Row],[% Acumulado]] &lt;=  0.95, "B", "C"))</f>
        <v>C</v>
      </c>
    </row>
    <row r="300" spans="1:18" x14ac:dyDescent="0.3">
      <c r="A300" t="s">
        <v>66</v>
      </c>
      <c r="B300">
        <v>0.1925</v>
      </c>
      <c r="C300">
        <v>0.33500000000000002</v>
      </c>
      <c r="D300">
        <v>0.40010000000000001</v>
      </c>
      <c r="E300" t="s">
        <v>114</v>
      </c>
      <c r="F300">
        <v>3.3500000000000002E-2</v>
      </c>
      <c r="G300">
        <v>0</v>
      </c>
      <c r="H300">
        <v>0</v>
      </c>
      <c r="I300">
        <v>7.7050000000000007E-2</v>
      </c>
      <c r="J300">
        <v>0.5192500000000001</v>
      </c>
      <c r="K300">
        <v>0</v>
      </c>
      <c r="L300">
        <v>0.31490000000000001</v>
      </c>
      <c r="M300">
        <v>0.1273</v>
      </c>
      <c r="N300">
        <v>7.7050000000000007E-2</v>
      </c>
      <c r="O300">
        <v>1.1490500000000001</v>
      </c>
      <c r="P300" s="6">
        <v>4.3971286279552715E-6</v>
      </c>
      <c r="Q300" s="6">
        <f>Tabla26_2[[#This Row],[Columna1]] +Q299</f>
        <v>0.99998679194861329</v>
      </c>
      <c r="R300" t="str">
        <f xml:space="preserve"> IF(Tabla26_2[[#This Row],[% Acumulado]] &lt;= 0.8, "A", IF(Tabla26_2[[#This Row],[% Acumulado]] &lt;=  0.95, "B", "C"))</f>
        <v>C</v>
      </c>
    </row>
    <row r="301" spans="1:18" x14ac:dyDescent="0.3">
      <c r="A301" t="s">
        <v>26</v>
      </c>
      <c r="B301">
        <v>7.2300000000000003E-2</v>
      </c>
      <c r="C301">
        <v>0.17130000000000001</v>
      </c>
      <c r="D301">
        <v>0.15179999999999999</v>
      </c>
      <c r="E301" t="s">
        <v>115</v>
      </c>
      <c r="F301">
        <v>0</v>
      </c>
      <c r="G301">
        <v>0</v>
      </c>
      <c r="H301">
        <v>0.16444800000000001</v>
      </c>
      <c r="I301">
        <v>8.5650000000000004E-2</v>
      </c>
      <c r="J301">
        <v>0</v>
      </c>
      <c r="K301">
        <v>0.54816000000000009</v>
      </c>
      <c r="L301">
        <v>7.1945999999999996E-2</v>
      </c>
      <c r="M301">
        <v>0</v>
      </c>
      <c r="N301">
        <v>9.9353999999999998E-2</v>
      </c>
      <c r="O301">
        <v>0.96955800000000014</v>
      </c>
      <c r="P301" s="6">
        <v>3.7102573763222285E-6</v>
      </c>
      <c r="Q301" s="6">
        <f>Tabla26_2[[#This Row],[Columna1]] +Q300</f>
        <v>0.99999050220598962</v>
      </c>
      <c r="R301" t="str">
        <f xml:space="preserve"> IF(Tabla26_2[[#This Row],[% Acumulado]] &lt;= 0.8, "A", IF(Tabla26_2[[#This Row],[% Acumulado]] &lt;=  0.95, "B", "C"))</f>
        <v>C</v>
      </c>
    </row>
    <row r="302" spans="1:18" x14ac:dyDescent="0.3">
      <c r="A302" t="s">
        <v>14</v>
      </c>
      <c r="B302">
        <v>0.15859999999999999</v>
      </c>
      <c r="C302">
        <v>0.34839999999999999</v>
      </c>
      <c r="D302">
        <v>0</v>
      </c>
      <c r="E302" t="s">
        <v>115</v>
      </c>
      <c r="F302">
        <v>3.1355999999999995E-2</v>
      </c>
      <c r="G302">
        <v>0.233428</v>
      </c>
      <c r="H302">
        <v>0</v>
      </c>
      <c r="I302">
        <v>0</v>
      </c>
      <c r="J302">
        <v>0</v>
      </c>
      <c r="K302">
        <v>0.21252399999999999</v>
      </c>
      <c r="L302">
        <v>0.15678</v>
      </c>
      <c r="M302">
        <v>5.9228000000000003E-2</v>
      </c>
      <c r="N302">
        <v>7.3163999999999993E-2</v>
      </c>
      <c r="O302">
        <v>0.76648000000000005</v>
      </c>
      <c r="P302" s="6">
        <v>2.9331283675689969E-6</v>
      </c>
      <c r="Q302" s="6">
        <f>Tabla26_2[[#This Row],[Columna1]] +Q301</f>
        <v>0.99999343533435714</v>
      </c>
      <c r="R302" t="str">
        <f xml:space="preserve"> IF(Tabla26_2[[#This Row],[% Acumulado]] &lt;= 0.8, "A", IF(Tabla26_2[[#This Row],[% Acumulado]] &lt;=  0.95, "B", "C"))</f>
        <v>C</v>
      </c>
    </row>
    <row r="303" spans="1:18" x14ac:dyDescent="0.3">
      <c r="A303" t="s">
        <v>14</v>
      </c>
      <c r="B303">
        <v>0.31840000000000002</v>
      </c>
      <c r="C303">
        <v>0.67279999999999995</v>
      </c>
      <c r="D303">
        <v>0</v>
      </c>
      <c r="E303" t="s">
        <v>16</v>
      </c>
      <c r="F303">
        <v>0</v>
      </c>
      <c r="G303">
        <v>0</v>
      </c>
      <c r="H303">
        <v>0</v>
      </c>
      <c r="I303">
        <v>0.20856799999999998</v>
      </c>
      <c r="J303">
        <v>0</v>
      </c>
      <c r="K303">
        <v>0.22875200000000001</v>
      </c>
      <c r="L303">
        <v>0</v>
      </c>
      <c r="M303">
        <v>4.0367999999999994E-2</v>
      </c>
      <c r="N303">
        <v>0.255664</v>
      </c>
      <c r="O303">
        <v>0.733352</v>
      </c>
      <c r="P303" s="6">
        <v>2.8063557491564803E-6</v>
      </c>
      <c r="Q303" s="6">
        <f>Tabla26_2[[#This Row],[Columna1]] +Q302</f>
        <v>0.99999624169010626</v>
      </c>
      <c r="R303" t="str">
        <f xml:space="preserve"> IF(Tabla26_2[[#This Row],[% Acumulado]] &lt;= 0.8, "A", IF(Tabla26_2[[#This Row],[% Acumulado]] &lt;=  0.95, "B", "C"))</f>
        <v>C</v>
      </c>
    </row>
    <row r="304" spans="1:18" x14ac:dyDescent="0.3">
      <c r="A304" t="s">
        <v>26</v>
      </c>
      <c r="B304">
        <v>9.0899999999999995E-2</v>
      </c>
      <c r="C304">
        <v>0.20380000000000001</v>
      </c>
      <c r="D304">
        <v>0.18060000000000001</v>
      </c>
      <c r="E304" t="s">
        <v>16</v>
      </c>
      <c r="F304">
        <v>0</v>
      </c>
      <c r="G304">
        <v>6.1139999999999996E-3</v>
      </c>
      <c r="H304">
        <v>0</v>
      </c>
      <c r="I304">
        <v>0</v>
      </c>
      <c r="J304">
        <v>0.18545800000000001</v>
      </c>
      <c r="K304">
        <v>0</v>
      </c>
      <c r="L304">
        <v>0</v>
      </c>
      <c r="M304">
        <v>0.25678800000000002</v>
      </c>
      <c r="N304">
        <v>0</v>
      </c>
      <c r="O304">
        <v>0.44836000000000004</v>
      </c>
      <c r="P304" s="6">
        <v>1.7157622310865717E-6</v>
      </c>
      <c r="Q304" s="6">
        <f>Tabla26_2[[#This Row],[Columna1]] +Q303</f>
        <v>0.99999795745233733</v>
      </c>
      <c r="R304" t="str">
        <f xml:space="preserve"> IF(Tabla26_2[[#This Row],[% Acumulado]] &lt;= 0.8, "A", IF(Tabla26_2[[#This Row],[% Acumulado]] &lt;=  0.95, "B", "C"))</f>
        <v>C</v>
      </c>
    </row>
    <row r="305" spans="1:18" x14ac:dyDescent="0.3">
      <c r="A305" t="s">
        <v>55</v>
      </c>
      <c r="B305">
        <v>0.58069999999999999</v>
      </c>
      <c r="C305">
        <v>1.1163000000000001</v>
      </c>
      <c r="D305">
        <v>1.1140000000000001</v>
      </c>
      <c r="E305" t="s">
        <v>114</v>
      </c>
      <c r="F305">
        <v>6.6977999999999996E-2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0.24558600000000003</v>
      </c>
      <c r="M305">
        <v>0</v>
      </c>
      <c r="N305">
        <v>0</v>
      </c>
      <c r="O305">
        <v>0.31256400000000001</v>
      </c>
      <c r="P305" s="6">
        <v>1.1961047060338637E-6</v>
      </c>
      <c r="Q305" s="6">
        <f>Tabla26_2[[#This Row],[Columna1]] +Q304</f>
        <v>0.99999915355704339</v>
      </c>
      <c r="R305" t="str">
        <f xml:space="preserve"> IF(Tabla26_2[[#This Row],[% Acumulado]] &lt;= 0.8, "A", IF(Tabla26_2[[#This Row],[% Acumulado]] &lt;=  0.95, "B", "C"))</f>
        <v>C</v>
      </c>
    </row>
    <row r="306" spans="1:18" x14ac:dyDescent="0.3">
      <c r="A306" t="s">
        <v>66</v>
      </c>
      <c r="B306">
        <v>1.9E-2</v>
      </c>
      <c r="C306">
        <v>3.5400000000000001E-2</v>
      </c>
      <c r="D306">
        <v>3.2300000000000002E-2</v>
      </c>
      <c r="E306" t="s">
        <v>16</v>
      </c>
      <c r="F306">
        <v>0</v>
      </c>
      <c r="G306">
        <v>0</v>
      </c>
      <c r="H306">
        <v>4.8498000000000006E-2</v>
      </c>
      <c r="I306">
        <v>0</v>
      </c>
      <c r="J306">
        <v>3.5400000000000002E-3</v>
      </c>
      <c r="K306">
        <v>2.9027999999999998E-2</v>
      </c>
      <c r="L306">
        <v>3.1152000000000003E-2</v>
      </c>
      <c r="M306">
        <v>4.5666000000000005E-2</v>
      </c>
      <c r="N306">
        <v>0</v>
      </c>
      <c r="O306">
        <v>0.157884</v>
      </c>
      <c r="P306" s="6">
        <v>6.0418280866462723E-7</v>
      </c>
      <c r="Q306" s="6">
        <f>Tabla26_2[[#This Row],[Columna1]] +Q305</f>
        <v>0.99999975773985206</v>
      </c>
      <c r="R306" t="str">
        <f xml:space="preserve"> IF(Tabla26_2[[#This Row],[% Acumulado]] &lt;= 0.8, "A", IF(Tabla26_2[[#This Row],[% Acumulado]] &lt;=  0.95, "B", "C"))</f>
        <v>C</v>
      </c>
    </row>
    <row r="307" spans="1:18" x14ac:dyDescent="0.3">
      <c r="A307" t="s">
        <v>55</v>
      </c>
      <c r="B307">
        <v>0.12870000000000001</v>
      </c>
      <c r="C307">
        <v>0.21829999999999999</v>
      </c>
      <c r="D307">
        <v>0</v>
      </c>
      <c r="E307" t="s">
        <v>116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6.3306999999999988E-2</v>
      </c>
      <c r="N307">
        <v>0</v>
      </c>
      <c r="O307">
        <v>6.3306999999999988E-2</v>
      </c>
      <c r="P307" s="6">
        <v>2.4226014712150407E-7</v>
      </c>
      <c r="Q307" s="6">
        <f>Tabla26_2[[#This Row],[Columna1]] +Q306</f>
        <v>0.99999999999999922</v>
      </c>
      <c r="R307" t="str">
        <f xml:space="preserve"> IF(Tabla26_2[[#This Row],[% Acumulado]] &lt;= 0.8, "A", IF(Tabla26_2[[#This Row],[% Acumulado]] &lt;=  0.95, "B", "C"))</f>
        <v>C</v>
      </c>
    </row>
    <row r="308" spans="1:18" x14ac:dyDescent="0.3">
      <c r="O308" s="5">
        <f>SUBTOTAL(109,Tabla26_2[Totla Venta])</f>
        <v>261318.25953300009</v>
      </c>
      <c r="P308" s="6">
        <f>SUBTOTAL(109,Tabla26_2[Columna1])</f>
        <v>0.99999999999999922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82421-D093-452F-896D-23E6E9A6DE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Base Sin duplicados</vt:lpstr>
      <vt:lpstr>Graficos</vt:lpstr>
      <vt:lpstr>Tabla_Datos_4</vt:lpstr>
      <vt:lpstr>Tabla_Datos</vt:lpstr>
      <vt:lpstr>Segmentadores</vt:lpstr>
      <vt:lpstr>Categoria 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Lopez</dc:creator>
  <cp:lastModifiedBy>Tanya Lopez</cp:lastModifiedBy>
  <dcterms:created xsi:type="dcterms:W3CDTF">2026-05-07T00:53:11Z</dcterms:created>
  <dcterms:modified xsi:type="dcterms:W3CDTF">2026-05-07T00:55:09Z</dcterms:modified>
</cp:coreProperties>
</file>